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VisualStudio\DevicesSpecification\"/>
    </mc:Choice>
  </mc:AlternateContent>
  <xr:revisionPtr revIDLastSave="0" documentId="8_{119CDEDA-8648-458C-BCF5-15C02ABDBE62}" xr6:coauthVersionLast="45" xr6:coauthVersionMax="45" xr10:uidLastSave="{00000000-0000-0000-0000-000000000000}"/>
  <bookViews>
    <workbookView xWindow="-120" yWindow="-120" windowWidth="38640" windowHeight="15840" firstSheet="5" activeTab="5" xr2:uid="{00000000-000D-0000-FFFF-FFFF00000000}"/>
  </bookViews>
  <sheets>
    <sheet name="Состав проекта" sheetId="3" r:id="rId1"/>
    <sheet name="Реестр" sheetId="1" r:id="rId2"/>
    <sheet name="Свод" sheetId="2" r:id="rId3"/>
    <sheet name="Шифры Т (Техперевооружение)" sheetId="4" r:id="rId4"/>
    <sheet name="Шифры С (Новое строительство)" sheetId="5" r:id="rId5"/>
    <sheet name="Шифры У (Система учёта)" sheetId="6" r:id="rId6"/>
  </sheets>
  <definedNames>
    <definedName name="_xlnm._FilterDatabase" localSheetId="3" hidden="1">'Шифры Т (Техперевооружение)'!$A$1:$H$774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9" i="6" l="1"/>
  <c r="I167" i="6" l="1"/>
  <c r="I137" i="6" l="1"/>
  <c r="I226" i="6" l="1"/>
  <c r="I124" i="6" l="1"/>
  <c r="I91" i="6" l="1"/>
  <c r="I198" i="6" l="1"/>
  <c r="I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8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T686" i="4"/>
  <c r="T674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5" i="4"/>
  <c r="T676" i="4"/>
  <c r="T677" i="4"/>
  <c r="T678" i="4"/>
  <c r="T679" i="4"/>
  <c r="T680" i="4"/>
  <c r="T681" i="4"/>
  <c r="T682" i="4"/>
  <c r="T683" i="4"/>
  <c r="T684" i="4"/>
  <c r="T685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S89" i="4" l="1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X102" i="4"/>
  <c r="W102" i="4"/>
  <c r="V102" i="4"/>
  <c r="U102" i="4"/>
  <c r="R102" i="4"/>
  <c r="X101" i="4"/>
  <c r="W101" i="4"/>
  <c r="V101" i="4"/>
  <c r="U101" i="4"/>
  <c r="R101" i="4"/>
  <c r="X100" i="4"/>
  <c r="W100" i="4"/>
  <c r="V100" i="4"/>
  <c r="U100" i="4"/>
  <c r="R100" i="4"/>
  <c r="X99" i="4"/>
  <c r="W99" i="4"/>
  <c r="V99" i="4"/>
  <c r="U99" i="4"/>
  <c r="R99" i="4"/>
  <c r="X98" i="4"/>
  <c r="W98" i="4"/>
  <c r="V98" i="4"/>
  <c r="U98" i="4"/>
  <c r="R98" i="4"/>
  <c r="X97" i="4"/>
  <c r="W97" i="4"/>
  <c r="V97" i="4"/>
  <c r="U97" i="4"/>
  <c r="R97" i="4"/>
  <c r="X96" i="4"/>
  <c r="W96" i="4"/>
  <c r="V96" i="4"/>
  <c r="U96" i="4"/>
  <c r="R96" i="4"/>
  <c r="X95" i="4"/>
  <c r="W95" i="4"/>
  <c r="V95" i="4"/>
  <c r="U95" i="4"/>
  <c r="R95" i="4"/>
  <c r="X94" i="4"/>
  <c r="W94" i="4"/>
  <c r="V94" i="4"/>
  <c r="U94" i="4"/>
  <c r="R94" i="4"/>
  <c r="R119" i="5"/>
  <c r="S119" i="5"/>
  <c r="T119" i="5"/>
  <c r="U119" i="5"/>
  <c r="V119" i="5"/>
  <c r="W119" i="5"/>
  <c r="X119" i="5"/>
  <c r="S88" i="4" l="1"/>
  <c r="R577" i="4" l="1"/>
  <c r="S577" i="4"/>
  <c r="U577" i="4"/>
  <c r="V577" i="4"/>
  <c r="W577" i="4"/>
  <c r="X577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8" i="4"/>
  <c r="S579" i="4"/>
  <c r="S580" i="4"/>
  <c r="S581" i="4"/>
  <c r="S582" i="4"/>
  <c r="S583" i="4"/>
  <c r="S584" i="4"/>
  <c r="S585" i="4"/>
  <c r="S586" i="4"/>
  <c r="S587" i="4"/>
  <c r="S564" i="4"/>
  <c r="X569" i="4"/>
  <c r="W569" i="4"/>
  <c r="V569" i="4"/>
  <c r="U569" i="4"/>
  <c r="R569" i="4"/>
  <c r="U3" i="5" l="1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581" i="5"/>
  <c r="U582" i="5"/>
  <c r="U583" i="5"/>
  <c r="U584" i="5"/>
  <c r="U585" i="5"/>
  <c r="U586" i="5"/>
  <c r="U587" i="5"/>
  <c r="U588" i="5"/>
  <c r="U589" i="5"/>
  <c r="U590" i="5"/>
  <c r="U591" i="5"/>
  <c r="U592" i="5"/>
  <c r="U593" i="5"/>
  <c r="U594" i="5"/>
  <c r="U595" i="5"/>
  <c r="U596" i="5"/>
  <c r="U597" i="5"/>
  <c r="U598" i="5"/>
  <c r="U599" i="5"/>
  <c r="U600" i="5"/>
  <c r="U601" i="5"/>
  <c r="U602" i="5"/>
  <c r="U603" i="5"/>
  <c r="U604" i="5"/>
  <c r="U605" i="5"/>
  <c r="U606" i="5"/>
  <c r="U607" i="5"/>
  <c r="U608" i="5"/>
  <c r="U609" i="5"/>
  <c r="U610" i="5"/>
  <c r="U611" i="5"/>
  <c r="U612" i="5"/>
  <c r="U613" i="5"/>
  <c r="U614" i="5"/>
  <c r="U615" i="5"/>
  <c r="U616" i="5"/>
  <c r="U617" i="5"/>
  <c r="U618" i="5"/>
  <c r="U619" i="5"/>
  <c r="U620" i="5"/>
  <c r="U621" i="5"/>
  <c r="U622" i="5"/>
  <c r="U623" i="5"/>
  <c r="U624" i="5"/>
  <c r="U625" i="5"/>
  <c r="U626" i="5"/>
  <c r="U627" i="5"/>
  <c r="U628" i="5"/>
  <c r="U629" i="5"/>
  <c r="U630" i="5"/>
  <c r="U631" i="5"/>
  <c r="U632" i="5"/>
  <c r="U633" i="5"/>
  <c r="U634" i="5"/>
  <c r="U635" i="5"/>
  <c r="U636" i="5"/>
  <c r="U637" i="5"/>
  <c r="U638" i="5"/>
  <c r="U639" i="5"/>
  <c r="U640" i="5"/>
  <c r="U641" i="5"/>
  <c r="U642" i="5"/>
  <c r="U643" i="5"/>
  <c r="U644" i="5"/>
  <c r="U645" i="5"/>
  <c r="U646" i="5"/>
  <c r="U647" i="5"/>
  <c r="U648" i="5"/>
  <c r="U649" i="5"/>
  <c r="U650" i="5"/>
  <c r="U651" i="5"/>
  <c r="U652" i="5"/>
  <c r="U653" i="5"/>
  <c r="U654" i="5"/>
  <c r="U655" i="5"/>
  <c r="U656" i="5"/>
  <c r="U657" i="5"/>
  <c r="U658" i="5"/>
  <c r="U659" i="5"/>
  <c r="U660" i="5"/>
  <c r="U661" i="5"/>
  <c r="U662" i="5"/>
  <c r="U663" i="5"/>
  <c r="U664" i="5"/>
  <c r="U665" i="5"/>
  <c r="U666" i="5"/>
  <c r="U667" i="5"/>
  <c r="U668" i="5"/>
  <c r="U669" i="5"/>
  <c r="U670" i="5"/>
  <c r="U671" i="5"/>
  <c r="U672" i="5"/>
  <c r="U673" i="5"/>
  <c r="U674" i="5"/>
  <c r="U675" i="5"/>
  <c r="U676" i="5"/>
  <c r="U677" i="5"/>
  <c r="U678" i="5"/>
  <c r="U679" i="5"/>
  <c r="U680" i="5"/>
  <c r="U681" i="5"/>
  <c r="U682" i="5"/>
  <c r="U683" i="5"/>
  <c r="U684" i="5"/>
  <c r="U685" i="5"/>
  <c r="U686" i="5"/>
  <c r="U687" i="5"/>
  <c r="U688" i="5"/>
  <c r="U689" i="5"/>
  <c r="U690" i="5"/>
  <c r="U691" i="5"/>
  <c r="U692" i="5"/>
  <c r="U693" i="5"/>
  <c r="U694" i="5"/>
  <c r="U695" i="5"/>
  <c r="U696" i="5"/>
  <c r="U697" i="5"/>
  <c r="U698" i="5"/>
  <c r="U699" i="5"/>
  <c r="U700" i="5"/>
  <c r="U701" i="5"/>
  <c r="U702" i="5"/>
  <c r="U703" i="5"/>
  <c r="U704" i="5"/>
  <c r="U705" i="5"/>
  <c r="U706" i="5"/>
  <c r="U707" i="5"/>
  <c r="U708" i="5"/>
  <c r="U709" i="5"/>
  <c r="U710" i="5"/>
  <c r="U711" i="5"/>
  <c r="U712" i="5"/>
  <c r="U713" i="5"/>
  <c r="U714" i="5"/>
  <c r="U715" i="5"/>
  <c r="U716" i="5"/>
  <c r="U717" i="5"/>
  <c r="U718" i="5"/>
  <c r="U719" i="5"/>
  <c r="U720" i="5"/>
  <c r="U721" i="5"/>
  <c r="U722" i="5"/>
  <c r="U723" i="5"/>
  <c r="U724" i="5"/>
  <c r="U725" i="5"/>
  <c r="U726" i="5"/>
  <c r="U727" i="5"/>
  <c r="U728" i="5"/>
  <c r="U729" i="5"/>
  <c r="U730" i="5"/>
  <c r="U731" i="5"/>
  <c r="U732" i="5"/>
  <c r="U733" i="5"/>
  <c r="U734" i="5"/>
  <c r="U735" i="5"/>
  <c r="U736" i="5"/>
  <c r="U737" i="5"/>
  <c r="U738" i="5"/>
  <c r="U739" i="5"/>
  <c r="U740" i="5"/>
  <c r="U741" i="5"/>
  <c r="U742" i="5"/>
  <c r="U743" i="5"/>
  <c r="U744" i="5"/>
  <c r="U745" i="5"/>
  <c r="U746" i="5"/>
  <c r="U747" i="5"/>
  <c r="U748" i="5"/>
  <c r="U749" i="5"/>
  <c r="U750" i="5"/>
  <c r="U751" i="5"/>
  <c r="U752" i="5"/>
  <c r="U753" i="5"/>
  <c r="U754" i="5"/>
  <c r="U755" i="5"/>
  <c r="U756" i="5"/>
  <c r="U757" i="5"/>
  <c r="U758" i="5"/>
  <c r="U759" i="5"/>
  <c r="U760" i="5"/>
  <c r="U761" i="5"/>
  <c r="U762" i="5"/>
  <c r="U763" i="5"/>
  <c r="U764" i="5"/>
  <c r="U765" i="5"/>
  <c r="U766" i="5"/>
  <c r="U767" i="5"/>
  <c r="U768" i="5"/>
  <c r="U769" i="5"/>
  <c r="U770" i="5"/>
  <c r="U771" i="5"/>
  <c r="U772" i="5"/>
  <c r="U773" i="5"/>
  <c r="U774" i="5"/>
  <c r="U775" i="5"/>
  <c r="U776" i="5"/>
  <c r="U777" i="5"/>
  <c r="U778" i="5"/>
  <c r="U779" i="5"/>
  <c r="U780" i="5"/>
  <c r="U781" i="5"/>
  <c r="U782" i="5"/>
  <c r="U783" i="5"/>
  <c r="U784" i="5"/>
  <c r="U785" i="5"/>
  <c r="U786" i="5"/>
  <c r="U787" i="5"/>
  <c r="U788" i="5"/>
  <c r="U789" i="5"/>
  <c r="U790" i="5"/>
  <c r="U791" i="5"/>
  <c r="U792" i="5"/>
  <c r="U793" i="5"/>
  <c r="U794" i="5"/>
  <c r="U795" i="5"/>
  <c r="U796" i="5"/>
  <c r="U797" i="5"/>
  <c r="U798" i="5"/>
  <c r="U799" i="5"/>
  <c r="U800" i="5"/>
  <c r="U801" i="5"/>
  <c r="U802" i="5"/>
  <c r="U803" i="5"/>
  <c r="U804" i="5"/>
  <c r="U805" i="5"/>
  <c r="U806" i="5"/>
  <c r="U807" i="5"/>
  <c r="U808" i="5"/>
  <c r="U809" i="5"/>
  <c r="U810" i="5"/>
  <c r="U811" i="5"/>
  <c r="U812" i="5"/>
  <c r="U813" i="5"/>
  <c r="U814" i="5"/>
  <c r="U815" i="5"/>
  <c r="U816" i="5"/>
  <c r="U817" i="5"/>
  <c r="U818" i="5"/>
  <c r="U819" i="5"/>
  <c r="U820" i="5"/>
  <c r="U821" i="5"/>
  <c r="U822" i="5"/>
  <c r="U823" i="5"/>
  <c r="U824" i="5"/>
  <c r="U825" i="5"/>
  <c r="U826" i="5"/>
  <c r="U827" i="5"/>
  <c r="U828" i="5"/>
  <c r="U829" i="5"/>
  <c r="U830" i="5"/>
  <c r="U831" i="5"/>
  <c r="U832" i="5"/>
  <c r="U833" i="5"/>
  <c r="U834" i="5"/>
  <c r="U835" i="5"/>
  <c r="U836" i="5"/>
  <c r="U837" i="5"/>
  <c r="U838" i="5"/>
  <c r="U839" i="5"/>
  <c r="U840" i="5"/>
  <c r="U841" i="5"/>
  <c r="U842" i="5"/>
  <c r="U843" i="5"/>
  <c r="U844" i="5"/>
  <c r="U845" i="5"/>
  <c r="U846" i="5"/>
  <c r="U847" i="5"/>
  <c r="U848" i="5"/>
  <c r="U849" i="5"/>
  <c r="U850" i="5"/>
  <c r="U851" i="5"/>
  <c r="U852" i="5"/>
  <c r="U853" i="5"/>
  <c r="U854" i="5"/>
  <c r="U855" i="5"/>
  <c r="U856" i="5"/>
  <c r="U857" i="5"/>
  <c r="U858" i="5"/>
  <c r="U859" i="5"/>
  <c r="U860" i="5"/>
  <c r="U861" i="5"/>
  <c r="U862" i="5"/>
  <c r="U863" i="5"/>
  <c r="U864" i="5"/>
  <c r="U865" i="5"/>
  <c r="U866" i="5"/>
  <c r="U867" i="5"/>
  <c r="U868" i="5"/>
  <c r="U869" i="5"/>
  <c r="U870" i="5"/>
  <c r="U871" i="5"/>
  <c r="U872" i="5"/>
  <c r="U873" i="5"/>
  <c r="U874" i="5"/>
  <c r="U875" i="5"/>
  <c r="U876" i="5"/>
  <c r="U877" i="5"/>
  <c r="U878" i="5"/>
  <c r="U879" i="5"/>
  <c r="U880" i="5"/>
  <c r="U881" i="5"/>
  <c r="U882" i="5"/>
  <c r="U883" i="5"/>
  <c r="U884" i="5"/>
  <c r="U885" i="5"/>
  <c r="U886" i="5"/>
  <c r="U887" i="5"/>
  <c r="U888" i="5"/>
  <c r="U889" i="5"/>
  <c r="U890" i="5"/>
  <c r="U891" i="5"/>
  <c r="U892" i="5"/>
  <c r="U893" i="5"/>
  <c r="U894" i="5"/>
  <c r="U895" i="5"/>
  <c r="U896" i="5"/>
  <c r="U897" i="5"/>
  <c r="U898" i="5"/>
  <c r="U899" i="5"/>
  <c r="U900" i="5"/>
  <c r="U901" i="5"/>
  <c r="U902" i="5"/>
  <c r="U903" i="5"/>
  <c r="U904" i="5"/>
  <c r="U905" i="5"/>
  <c r="U906" i="5"/>
  <c r="U907" i="5"/>
  <c r="U908" i="5"/>
  <c r="U909" i="5"/>
  <c r="U910" i="5"/>
  <c r="U911" i="5"/>
  <c r="U912" i="5"/>
  <c r="U913" i="5"/>
  <c r="U914" i="5"/>
  <c r="U915" i="5"/>
  <c r="U916" i="5"/>
  <c r="U917" i="5"/>
  <c r="U918" i="5"/>
  <c r="U919" i="5"/>
  <c r="U920" i="5"/>
  <c r="U2" i="5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70" i="4"/>
  <c r="U571" i="4"/>
  <c r="U572" i="4"/>
  <c r="U573" i="4"/>
  <c r="U574" i="4"/>
  <c r="U575" i="4"/>
  <c r="U576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2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70" i="4"/>
  <c r="V571" i="4"/>
  <c r="V572" i="4"/>
  <c r="V573" i="4"/>
  <c r="V574" i="4"/>
  <c r="V575" i="4"/>
  <c r="V576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762" i="4"/>
  <c r="V763" i="4"/>
  <c r="V764" i="4"/>
  <c r="V765" i="4"/>
  <c r="V766" i="4"/>
  <c r="V767" i="4"/>
  <c r="V768" i="4"/>
  <c r="V769" i="4"/>
  <c r="V770" i="4"/>
  <c r="V771" i="4"/>
  <c r="V772" i="4"/>
  <c r="V773" i="4"/>
  <c r="V774" i="4"/>
  <c r="V775" i="4"/>
  <c r="V776" i="4"/>
  <c r="V777" i="4"/>
  <c r="V778" i="4"/>
  <c r="V779" i="4"/>
  <c r="V780" i="4"/>
  <c r="V781" i="4"/>
  <c r="V782" i="4"/>
  <c r="V783" i="4"/>
  <c r="V784" i="4"/>
  <c r="V785" i="4"/>
  <c r="V786" i="4"/>
  <c r="V787" i="4"/>
  <c r="V788" i="4"/>
  <c r="V789" i="4"/>
  <c r="V790" i="4"/>
  <c r="V791" i="4"/>
  <c r="V792" i="4"/>
  <c r="V793" i="4"/>
  <c r="V794" i="4"/>
  <c r="V795" i="4"/>
  <c r="V796" i="4"/>
  <c r="V797" i="4"/>
  <c r="V798" i="4"/>
  <c r="V799" i="4"/>
  <c r="V800" i="4"/>
  <c r="V801" i="4"/>
  <c r="V802" i="4"/>
  <c r="V803" i="4"/>
  <c r="V804" i="4"/>
  <c r="V805" i="4"/>
  <c r="V806" i="4"/>
  <c r="V807" i="4"/>
  <c r="V808" i="4"/>
  <c r="V809" i="4"/>
  <c r="V810" i="4"/>
  <c r="V811" i="4"/>
  <c r="V812" i="4"/>
  <c r="V813" i="4"/>
  <c r="V814" i="4"/>
  <c r="V815" i="4"/>
  <c r="V816" i="4"/>
  <c r="V817" i="4"/>
  <c r="V818" i="4"/>
  <c r="V819" i="4"/>
  <c r="V820" i="4"/>
  <c r="V821" i="4"/>
  <c r="V822" i="4"/>
  <c r="V823" i="4"/>
  <c r="V824" i="4"/>
  <c r="V825" i="4"/>
  <c r="V826" i="4"/>
  <c r="V827" i="4"/>
  <c r="V828" i="4"/>
  <c r="V829" i="4"/>
  <c r="V830" i="4"/>
  <c r="V831" i="4"/>
  <c r="V832" i="4"/>
  <c r="V833" i="4"/>
  <c r="V834" i="4"/>
  <c r="V835" i="4"/>
  <c r="V836" i="4"/>
  <c r="V837" i="4"/>
  <c r="S4" i="4" l="1"/>
  <c r="X2" i="5" l="1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7" i="5"/>
  <c r="X248" i="5"/>
  <c r="X249" i="5"/>
  <c r="X250" i="5"/>
  <c r="X251" i="5"/>
  <c r="X252" i="5"/>
  <c r="X253" i="5"/>
  <c r="X254" i="5"/>
  <c r="X255" i="5"/>
  <c r="X256" i="5"/>
  <c r="X257" i="5"/>
  <c r="X258" i="5"/>
  <c r="X259" i="5"/>
  <c r="X260" i="5"/>
  <c r="X261" i="5"/>
  <c r="X262" i="5"/>
  <c r="X263" i="5"/>
  <c r="X264" i="5"/>
  <c r="X265" i="5"/>
  <c r="X266" i="5"/>
  <c r="X267" i="5"/>
  <c r="X268" i="5"/>
  <c r="X269" i="5"/>
  <c r="X270" i="5"/>
  <c r="X271" i="5"/>
  <c r="X272" i="5"/>
  <c r="X273" i="5"/>
  <c r="X274" i="5"/>
  <c r="X275" i="5"/>
  <c r="X276" i="5"/>
  <c r="X277" i="5"/>
  <c r="X278" i="5"/>
  <c r="X279" i="5"/>
  <c r="X280" i="5"/>
  <c r="X281" i="5"/>
  <c r="X282" i="5"/>
  <c r="X283" i="5"/>
  <c r="X284" i="5"/>
  <c r="X285" i="5"/>
  <c r="X286" i="5"/>
  <c r="X287" i="5"/>
  <c r="X288" i="5"/>
  <c r="X289" i="5"/>
  <c r="X290" i="5"/>
  <c r="X291" i="5"/>
  <c r="X292" i="5"/>
  <c r="X293" i="5"/>
  <c r="X294" i="5"/>
  <c r="X295" i="5"/>
  <c r="X296" i="5"/>
  <c r="X297" i="5"/>
  <c r="X298" i="5"/>
  <c r="X299" i="5"/>
  <c r="X300" i="5"/>
  <c r="X301" i="5"/>
  <c r="X302" i="5"/>
  <c r="X303" i="5"/>
  <c r="X304" i="5"/>
  <c r="X305" i="5"/>
  <c r="X306" i="5"/>
  <c r="X307" i="5"/>
  <c r="X308" i="5"/>
  <c r="X309" i="5"/>
  <c r="X310" i="5"/>
  <c r="X311" i="5"/>
  <c r="X312" i="5"/>
  <c r="X313" i="5"/>
  <c r="X314" i="5"/>
  <c r="X315" i="5"/>
  <c r="X316" i="5"/>
  <c r="X317" i="5"/>
  <c r="X318" i="5"/>
  <c r="X319" i="5"/>
  <c r="X320" i="5"/>
  <c r="X321" i="5"/>
  <c r="X322" i="5"/>
  <c r="X323" i="5"/>
  <c r="X324" i="5"/>
  <c r="X325" i="5"/>
  <c r="X326" i="5"/>
  <c r="X327" i="5"/>
  <c r="X328" i="5"/>
  <c r="X329" i="5"/>
  <c r="X330" i="5"/>
  <c r="X331" i="5"/>
  <c r="X332" i="5"/>
  <c r="X333" i="5"/>
  <c r="X334" i="5"/>
  <c r="X335" i="5"/>
  <c r="X336" i="5"/>
  <c r="X337" i="5"/>
  <c r="X338" i="5"/>
  <c r="X339" i="5"/>
  <c r="X340" i="5"/>
  <c r="X341" i="5"/>
  <c r="X342" i="5"/>
  <c r="X343" i="5"/>
  <c r="X344" i="5"/>
  <c r="X345" i="5"/>
  <c r="X346" i="5"/>
  <c r="X347" i="5"/>
  <c r="X348" i="5"/>
  <c r="X349" i="5"/>
  <c r="X350" i="5"/>
  <c r="X351" i="5"/>
  <c r="X352" i="5"/>
  <c r="X353" i="5"/>
  <c r="X354" i="5"/>
  <c r="X355" i="5"/>
  <c r="X356" i="5"/>
  <c r="X357" i="5"/>
  <c r="X358" i="5"/>
  <c r="X359" i="5"/>
  <c r="X360" i="5"/>
  <c r="X361" i="5"/>
  <c r="X362" i="5"/>
  <c r="X363" i="5"/>
  <c r="X364" i="5"/>
  <c r="X365" i="5"/>
  <c r="X366" i="5"/>
  <c r="X367" i="5"/>
  <c r="X368" i="5"/>
  <c r="X369" i="5"/>
  <c r="X370" i="5"/>
  <c r="X371" i="5"/>
  <c r="X372" i="5"/>
  <c r="X373" i="5"/>
  <c r="X374" i="5"/>
  <c r="X375" i="5"/>
  <c r="X376" i="5"/>
  <c r="X377" i="5"/>
  <c r="X378" i="5"/>
  <c r="X379" i="5"/>
  <c r="X380" i="5"/>
  <c r="X381" i="5"/>
  <c r="X382" i="5"/>
  <c r="X383" i="5"/>
  <c r="X384" i="5"/>
  <c r="X385" i="5"/>
  <c r="X386" i="5"/>
  <c r="X387" i="5"/>
  <c r="X388" i="5"/>
  <c r="X389" i="5"/>
  <c r="X390" i="5"/>
  <c r="X391" i="5"/>
  <c r="X392" i="5"/>
  <c r="X393" i="5"/>
  <c r="X394" i="5"/>
  <c r="X395" i="5"/>
  <c r="X396" i="5"/>
  <c r="X397" i="5"/>
  <c r="X398" i="5"/>
  <c r="X399" i="5"/>
  <c r="X400" i="5"/>
  <c r="X401" i="5"/>
  <c r="X402" i="5"/>
  <c r="X403" i="5"/>
  <c r="X404" i="5"/>
  <c r="X405" i="5"/>
  <c r="X406" i="5"/>
  <c r="X407" i="5"/>
  <c r="X408" i="5"/>
  <c r="X409" i="5"/>
  <c r="X410" i="5"/>
  <c r="X411" i="5"/>
  <c r="X412" i="5"/>
  <c r="X413" i="5"/>
  <c r="X414" i="5"/>
  <c r="X415" i="5"/>
  <c r="X416" i="5"/>
  <c r="X417" i="5"/>
  <c r="X418" i="5"/>
  <c r="X419" i="5"/>
  <c r="X420" i="5"/>
  <c r="X421" i="5"/>
  <c r="X422" i="5"/>
  <c r="X423" i="5"/>
  <c r="X424" i="5"/>
  <c r="X425" i="5"/>
  <c r="X426" i="5"/>
  <c r="X427" i="5"/>
  <c r="X428" i="5"/>
  <c r="X429" i="5"/>
  <c r="X430" i="5"/>
  <c r="X431" i="5"/>
  <c r="X432" i="5"/>
  <c r="X433" i="5"/>
  <c r="X434" i="5"/>
  <c r="X435" i="5"/>
  <c r="X436" i="5"/>
  <c r="X437" i="5"/>
  <c r="X438" i="5"/>
  <c r="X439" i="5"/>
  <c r="X440" i="5"/>
  <c r="X441" i="5"/>
  <c r="X442" i="5"/>
  <c r="X443" i="5"/>
  <c r="X444" i="5"/>
  <c r="X445" i="5"/>
  <c r="X446" i="5"/>
  <c r="X447" i="5"/>
  <c r="X448" i="5"/>
  <c r="X449" i="5"/>
  <c r="X450" i="5"/>
  <c r="X451" i="5"/>
  <c r="X452" i="5"/>
  <c r="X453" i="5"/>
  <c r="X454" i="5"/>
  <c r="X455" i="5"/>
  <c r="X456" i="5"/>
  <c r="X457" i="5"/>
  <c r="X458" i="5"/>
  <c r="X459" i="5"/>
  <c r="X460" i="5"/>
  <c r="X461" i="5"/>
  <c r="X462" i="5"/>
  <c r="X463" i="5"/>
  <c r="X464" i="5"/>
  <c r="X465" i="5"/>
  <c r="X466" i="5"/>
  <c r="X467" i="5"/>
  <c r="X468" i="5"/>
  <c r="X469" i="5"/>
  <c r="X470" i="5"/>
  <c r="X471" i="5"/>
  <c r="X472" i="5"/>
  <c r="X473" i="5"/>
  <c r="X474" i="5"/>
  <c r="X475" i="5"/>
  <c r="X476" i="5"/>
  <c r="X477" i="5"/>
  <c r="X478" i="5"/>
  <c r="X479" i="5"/>
  <c r="X480" i="5"/>
  <c r="X481" i="5"/>
  <c r="X482" i="5"/>
  <c r="X483" i="5"/>
  <c r="X484" i="5"/>
  <c r="X485" i="5"/>
  <c r="X486" i="5"/>
  <c r="X487" i="5"/>
  <c r="X488" i="5"/>
  <c r="X489" i="5"/>
  <c r="X490" i="5"/>
  <c r="X491" i="5"/>
  <c r="X492" i="5"/>
  <c r="X493" i="5"/>
  <c r="X494" i="5"/>
  <c r="X495" i="5"/>
  <c r="X496" i="5"/>
  <c r="X497" i="5"/>
  <c r="X498" i="5"/>
  <c r="X499" i="5"/>
  <c r="X500" i="5"/>
  <c r="X501" i="5"/>
  <c r="X502" i="5"/>
  <c r="X503" i="5"/>
  <c r="X504" i="5"/>
  <c r="X505" i="5"/>
  <c r="X506" i="5"/>
  <c r="X507" i="5"/>
  <c r="X508" i="5"/>
  <c r="X509" i="5"/>
  <c r="X510" i="5"/>
  <c r="X511" i="5"/>
  <c r="X512" i="5"/>
  <c r="X513" i="5"/>
  <c r="X514" i="5"/>
  <c r="X515" i="5"/>
  <c r="X516" i="5"/>
  <c r="X517" i="5"/>
  <c r="X518" i="5"/>
  <c r="X519" i="5"/>
  <c r="X520" i="5"/>
  <c r="X521" i="5"/>
  <c r="X522" i="5"/>
  <c r="X523" i="5"/>
  <c r="X524" i="5"/>
  <c r="X525" i="5"/>
  <c r="X526" i="5"/>
  <c r="X527" i="5"/>
  <c r="X528" i="5"/>
  <c r="X529" i="5"/>
  <c r="X530" i="5"/>
  <c r="X531" i="5"/>
  <c r="X532" i="5"/>
  <c r="X533" i="5"/>
  <c r="X534" i="5"/>
  <c r="X535" i="5"/>
  <c r="X536" i="5"/>
  <c r="X537" i="5"/>
  <c r="X538" i="5"/>
  <c r="X539" i="5"/>
  <c r="X540" i="5"/>
  <c r="X541" i="5"/>
  <c r="X542" i="5"/>
  <c r="X543" i="5"/>
  <c r="X544" i="5"/>
  <c r="X545" i="5"/>
  <c r="X546" i="5"/>
  <c r="X547" i="5"/>
  <c r="X548" i="5"/>
  <c r="X549" i="5"/>
  <c r="X550" i="5"/>
  <c r="X551" i="5"/>
  <c r="X552" i="5"/>
  <c r="X553" i="5"/>
  <c r="X554" i="5"/>
  <c r="X555" i="5"/>
  <c r="X556" i="5"/>
  <c r="X557" i="5"/>
  <c r="X558" i="5"/>
  <c r="X559" i="5"/>
  <c r="X560" i="5"/>
  <c r="X561" i="5"/>
  <c r="X562" i="5"/>
  <c r="X563" i="5"/>
  <c r="X564" i="5"/>
  <c r="X565" i="5"/>
  <c r="X566" i="5"/>
  <c r="X567" i="5"/>
  <c r="X568" i="5"/>
  <c r="X569" i="5"/>
  <c r="X570" i="5"/>
  <c r="X571" i="5"/>
  <c r="X572" i="5"/>
  <c r="X573" i="5"/>
  <c r="X574" i="5"/>
  <c r="X575" i="5"/>
  <c r="X576" i="5"/>
  <c r="X577" i="5"/>
  <c r="X578" i="5"/>
  <c r="X579" i="5"/>
  <c r="X580" i="5"/>
  <c r="X581" i="5"/>
  <c r="X582" i="5"/>
  <c r="X583" i="5"/>
  <c r="X584" i="5"/>
  <c r="X585" i="5"/>
  <c r="X586" i="5"/>
  <c r="X587" i="5"/>
  <c r="X588" i="5"/>
  <c r="X589" i="5"/>
  <c r="X590" i="5"/>
  <c r="X591" i="5"/>
  <c r="X592" i="5"/>
  <c r="X593" i="5"/>
  <c r="X594" i="5"/>
  <c r="X595" i="5"/>
  <c r="X596" i="5"/>
  <c r="X597" i="5"/>
  <c r="X598" i="5"/>
  <c r="X599" i="5"/>
  <c r="X600" i="5"/>
  <c r="X601" i="5"/>
  <c r="X602" i="5"/>
  <c r="X603" i="5"/>
  <c r="X604" i="5"/>
  <c r="X605" i="5"/>
  <c r="X606" i="5"/>
  <c r="X607" i="5"/>
  <c r="X608" i="5"/>
  <c r="X609" i="5"/>
  <c r="X610" i="5"/>
  <c r="X611" i="5"/>
  <c r="X612" i="5"/>
  <c r="X613" i="5"/>
  <c r="X614" i="5"/>
  <c r="X615" i="5"/>
  <c r="X616" i="5"/>
  <c r="X617" i="5"/>
  <c r="X618" i="5"/>
  <c r="X619" i="5"/>
  <c r="X620" i="5"/>
  <c r="X621" i="5"/>
  <c r="X622" i="5"/>
  <c r="X623" i="5"/>
  <c r="X624" i="5"/>
  <c r="X625" i="5"/>
  <c r="X626" i="5"/>
  <c r="X627" i="5"/>
  <c r="X628" i="5"/>
  <c r="X629" i="5"/>
  <c r="X630" i="5"/>
  <c r="X631" i="5"/>
  <c r="X632" i="5"/>
  <c r="X633" i="5"/>
  <c r="X634" i="5"/>
  <c r="X635" i="5"/>
  <c r="X636" i="5"/>
  <c r="X637" i="5"/>
  <c r="X638" i="5"/>
  <c r="X639" i="5"/>
  <c r="X640" i="5"/>
  <c r="X641" i="5"/>
  <c r="X642" i="5"/>
  <c r="X643" i="5"/>
  <c r="X644" i="5"/>
  <c r="X645" i="5"/>
  <c r="X646" i="5"/>
  <c r="X647" i="5"/>
  <c r="X648" i="5"/>
  <c r="X649" i="5"/>
  <c r="X650" i="5"/>
  <c r="X651" i="5"/>
  <c r="X652" i="5"/>
  <c r="X653" i="5"/>
  <c r="X654" i="5"/>
  <c r="X655" i="5"/>
  <c r="X656" i="5"/>
  <c r="X657" i="5"/>
  <c r="X658" i="5"/>
  <c r="X659" i="5"/>
  <c r="X660" i="5"/>
  <c r="X661" i="5"/>
  <c r="X662" i="5"/>
  <c r="X663" i="5"/>
  <c r="X664" i="5"/>
  <c r="X665" i="5"/>
  <c r="X666" i="5"/>
  <c r="X667" i="5"/>
  <c r="X668" i="5"/>
  <c r="X669" i="5"/>
  <c r="X670" i="5"/>
  <c r="X671" i="5"/>
  <c r="X672" i="5"/>
  <c r="X673" i="5"/>
  <c r="X674" i="5"/>
  <c r="X675" i="5"/>
  <c r="X676" i="5"/>
  <c r="X677" i="5"/>
  <c r="X678" i="5"/>
  <c r="X679" i="5"/>
  <c r="X680" i="5"/>
  <c r="X681" i="5"/>
  <c r="X682" i="5"/>
  <c r="X683" i="5"/>
  <c r="X684" i="5"/>
  <c r="X685" i="5"/>
  <c r="X686" i="5"/>
  <c r="X687" i="5"/>
  <c r="X688" i="5"/>
  <c r="X689" i="5"/>
  <c r="X690" i="5"/>
  <c r="X691" i="5"/>
  <c r="X692" i="5"/>
  <c r="X693" i="5"/>
  <c r="X694" i="5"/>
  <c r="X695" i="5"/>
  <c r="X696" i="5"/>
  <c r="X697" i="5"/>
  <c r="X698" i="5"/>
  <c r="X699" i="5"/>
  <c r="X700" i="5"/>
  <c r="X701" i="5"/>
  <c r="X702" i="5"/>
  <c r="X703" i="5"/>
  <c r="X704" i="5"/>
  <c r="X705" i="5"/>
  <c r="X706" i="5"/>
  <c r="X707" i="5"/>
  <c r="X708" i="5"/>
  <c r="X709" i="5"/>
  <c r="X710" i="5"/>
  <c r="X711" i="5"/>
  <c r="X712" i="5"/>
  <c r="X713" i="5"/>
  <c r="X714" i="5"/>
  <c r="X715" i="5"/>
  <c r="X716" i="5"/>
  <c r="X717" i="5"/>
  <c r="X718" i="5"/>
  <c r="X719" i="5"/>
  <c r="X720" i="5"/>
  <c r="X721" i="5"/>
  <c r="X722" i="5"/>
  <c r="X723" i="5"/>
  <c r="X724" i="5"/>
  <c r="X725" i="5"/>
  <c r="X726" i="5"/>
  <c r="X727" i="5"/>
  <c r="X728" i="5"/>
  <c r="X729" i="5"/>
  <c r="X730" i="5"/>
  <c r="X731" i="5"/>
  <c r="X732" i="5"/>
  <c r="X733" i="5"/>
  <c r="X734" i="5"/>
  <c r="X735" i="5"/>
  <c r="X736" i="5"/>
  <c r="X737" i="5"/>
  <c r="X738" i="5"/>
  <c r="X739" i="5"/>
  <c r="X740" i="5"/>
  <c r="X741" i="5"/>
  <c r="X742" i="5"/>
  <c r="X743" i="5"/>
  <c r="X744" i="5"/>
  <c r="X745" i="5"/>
  <c r="X746" i="5"/>
  <c r="X747" i="5"/>
  <c r="X748" i="5"/>
  <c r="X749" i="5"/>
  <c r="X750" i="5"/>
  <c r="X751" i="5"/>
  <c r="X752" i="5"/>
  <c r="X753" i="5"/>
  <c r="X754" i="5"/>
  <c r="X755" i="5"/>
  <c r="X756" i="5"/>
  <c r="X757" i="5"/>
  <c r="X758" i="5"/>
  <c r="X759" i="5"/>
  <c r="X760" i="5"/>
  <c r="X761" i="5"/>
  <c r="X762" i="5"/>
  <c r="X763" i="5"/>
  <c r="X764" i="5"/>
  <c r="X765" i="5"/>
  <c r="X766" i="5"/>
  <c r="X767" i="5"/>
  <c r="X768" i="5"/>
  <c r="X769" i="5"/>
  <c r="X770" i="5"/>
  <c r="X771" i="5"/>
  <c r="X772" i="5"/>
  <c r="X773" i="5"/>
  <c r="X774" i="5"/>
  <c r="X775" i="5"/>
  <c r="X776" i="5"/>
  <c r="X777" i="5"/>
  <c r="X778" i="5"/>
  <c r="X779" i="5"/>
  <c r="X780" i="5"/>
  <c r="X781" i="5"/>
  <c r="X782" i="5"/>
  <c r="X783" i="5"/>
  <c r="X784" i="5"/>
  <c r="X785" i="5"/>
  <c r="X786" i="5"/>
  <c r="X787" i="5"/>
  <c r="X788" i="5"/>
  <c r="X789" i="5"/>
  <c r="X790" i="5"/>
  <c r="X791" i="5"/>
  <c r="X792" i="5"/>
  <c r="X793" i="5"/>
  <c r="X794" i="5"/>
  <c r="X795" i="5"/>
  <c r="X796" i="5"/>
  <c r="X797" i="5"/>
  <c r="X798" i="5"/>
  <c r="X799" i="5"/>
  <c r="X800" i="5"/>
  <c r="X801" i="5"/>
  <c r="X802" i="5"/>
  <c r="X803" i="5"/>
  <c r="X804" i="5"/>
  <c r="X805" i="5"/>
  <c r="X806" i="5"/>
  <c r="X807" i="5"/>
  <c r="X808" i="5"/>
  <c r="X809" i="5"/>
  <c r="X810" i="5"/>
  <c r="X811" i="5"/>
  <c r="X812" i="5"/>
  <c r="X813" i="5"/>
  <c r="X814" i="5"/>
  <c r="X815" i="5"/>
  <c r="X816" i="5"/>
  <c r="X817" i="5"/>
  <c r="X818" i="5"/>
  <c r="X819" i="5"/>
  <c r="X820" i="5"/>
  <c r="X821" i="5"/>
  <c r="X822" i="5"/>
  <c r="X823" i="5"/>
  <c r="X824" i="5"/>
  <c r="X825" i="5"/>
  <c r="X826" i="5"/>
  <c r="X827" i="5"/>
  <c r="X828" i="5"/>
  <c r="X829" i="5"/>
  <c r="X830" i="5"/>
  <c r="X831" i="5"/>
  <c r="X832" i="5"/>
  <c r="X833" i="5"/>
  <c r="X834" i="5"/>
  <c r="X835" i="5"/>
  <c r="X836" i="5"/>
  <c r="X837" i="5"/>
  <c r="X838" i="5"/>
  <c r="X839" i="5"/>
  <c r="X840" i="5"/>
  <c r="X841" i="5"/>
  <c r="X842" i="5"/>
  <c r="X843" i="5"/>
  <c r="X844" i="5"/>
  <c r="X845" i="5"/>
  <c r="X846" i="5"/>
  <c r="X847" i="5"/>
  <c r="X848" i="5"/>
  <c r="X849" i="5"/>
  <c r="X850" i="5"/>
  <c r="X851" i="5"/>
  <c r="X852" i="5"/>
  <c r="X853" i="5"/>
  <c r="X854" i="5"/>
  <c r="X855" i="5"/>
  <c r="X856" i="5"/>
  <c r="X857" i="5"/>
  <c r="X858" i="5"/>
  <c r="X859" i="5"/>
  <c r="X860" i="5"/>
  <c r="X861" i="5"/>
  <c r="X862" i="5"/>
  <c r="X863" i="5"/>
  <c r="X864" i="5"/>
  <c r="X865" i="5"/>
  <c r="X866" i="5"/>
  <c r="X867" i="5"/>
  <c r="X868" i="5"/>
  <c r="X869" i="5"/>
  <c r="X870" i="5"/>
  <c r="X871" i="5"/>
  <c r="X872" i="5"/>
  <c r="X873" i="5"/>
  <c r="X874" i="5"/>
  <c r="X875" i="5"/>
  <c r="X876" i="5"/>
  <c r="X877" i="5"/>
  <c r="X878" i="5"/>
  <c r="X879" i="5"/>
  <c r="X880" i="5"/>
  <c r="X881" i="5"/>
  <c r="X882" i="5"/>
  <c r="X883" i="5"/>
  <c r="X884" i="5"/>
  <c r="X885" i="5"/>
  <c r="X886" i="5"/>
  <c r="X887" i="5"/>
  <c r="X888" i="5"/>
  <c r="X889" i="5"/>
  <c r="X890" i="5"/>
  <c r="X891" i="5"/>
  <c r="X892" i="5"/>
  <c r="X893" i="5"/>
  <c r="X894" i="5"/>
  <c r="X895" i="5"/>
  <c r="X896" i="5"/>
  <c r="X897" i="5"/>
  <c r="X898" i="5"/>
  <c r="X899" i="5"/>
  <c r="X900" i="5"/>
  <c r="X901" i="5"/>
  <c r="X902" i="5"/>
  <c r="X903" i="5"/>
  <c r="X904" i="5"/>
  <c r="X905" i="5"/>
  <c r="X906" i="5"/>
  <c r="X907" i="5"/>
  <c r="X908" i="5"/>
  <c r="X909" i="5"/>
  <c r="X910" i="5"/>
  <c r="X911" i="5"/>
  <c r="X912" i="5"/>
  <c r="X913" i="5"/>
  <c r="X914" i="5"/>
  <c r="X915" i="5"/>
  <c r="X916" i="5"/>
  <c r="X917" i="5"/>
  <c r="X918" i="5"/>
  <c r="X919" i="5"/>
  <c r="X920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532" i="5"/>
  <c r="W533" i="5"/>
  <c r="W534" i="5"/>
  <c r="W535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51" i="5"/>
  <c r="W552" i="5"/>
  <c r="W553" i="5"/>
  <c r="W554" i="5"/>
  <c r="W555" i="5"/>
  <c r="W556" i="5"/>
  <c r="W557" i="5"/>
  <c r="W558" i="5"/>
  <c r="W559" i="5"/>
  <c r="W56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0" i="5"/>
  <c r="W631" i="5"/>
  <c r="W632" i="5"/>
  <c r="W633" i="5"/>
  <c r="W634" i="5"/>
  <c r="W635" i="5"/>
  <c r="W636" i="5"/>
  <c r="W637" i="5"/>
  <c r="W638" i="5"/>
  <c r="W639" i="5"/>
  <c r="W640" i="5"/>
  <c r="W641" i="5"/>
  <c r="W642" i="5"/>
  <c r="W643" i="5"/>
  <c r="W644" i="5"/>
  <c r="W645" i="5"/>
  <c r="W646" i="5"/>
  <c r="W647" i="5"/>
  <c r="W648" i="5"/>
  <c r="W649" i="5"/>
  <c r="W650" i="5"/>
  <c r="W651" i="5"/>
  <c r="W652" i="5"/>
  <c r="W653" i="5"/>
  <c r="W654" i="5"/>
  <c r="W655" i="5"/>
  <c r="W656" i="5"/>
  <c r="W657" i="5"/>
  <c r="W658" i="5"/>
  <c r="W659" i="5"/>
  <c r="W660" i="5"/>
  <c r="W661" i="5"/>
  <c r="W662" i="5"/>
  <c r="W663" i="5"/>
  <c r="W664" i="5"/>
  <c r="W665" i="5"/>
  <c r="W666" i="5"/>
  <c r="W667" i="5"/>
  <c r="W668" i="5"/>
  <c r="W669" i="5"/>
  <c r="W670" i="5"/>
  <c r="W671" i="5"/>
  <c r="W672" i="5"/>
  <c r="W673" i="5"/>
  <c r="W674" i="5"/>
  <c r="W675" i="5"/>
  <c r="W676" i="5"/>
  <c r="W677" i="5"/>
  <c r="W678" i="5"/>
  <c r="W679" i="5"/>
  <c r="W680" i="5"/>
  <c r="W681" i="5"/>
  <c r="W682" i="5"/>
  <c r="W683" i="5"/>
  <c r="W684" i="5"/>
  <c r="W685" i="5"/>
  <c r="W686" i="5"/>
  <c r="W687" i="5"/>
  <c r="W688" i="5"/>
  <c r="W689" i="5"/>
  <c r="W690" i="5"/>
  <c r="W691" i="5"/>
  <c r="W692" i="5"/>
  <c r="W693" i="5"/>
  <c r="W694" i="5"/>
  <c r="W695" i="5"/>
  <c r="W696" i="5"/>
  <c r="W697" i="5"/>
  <c r="W698" i="5"/>
  <c r="W699" i="5"/>
  <c r="W700" i="5"/>
  <c r="W701" i="5"/>
  <c r="W702" i="5"/>
  <c r="W703" i="5"/>
  <c r="W704" i="5"/>
  <c r="W705" i="5"/>
  <c r="W706" i="5"/>
  <c r="W707" i="5"/>
  <c r="W708" i="5"/>
  <c r="W709" i="5"/>
  <c r="W710" i="5"/>
  <c r="W711" i="5"/>
  <c r="W712" i="5"/>
  <c r="W713" i="5"/>
  <c r="W714" i="5"/>
  <c r="W715" i="5"/>
  <c r="W716" i="5"/>
  <c r="W717" i="5"/>
  <c r="W718" i="5"/>
  <c r="W719" i="5"/>
  <c r="W720" i="5"/>
  <c r="W721" i="5"/>
  <c r="W722" i="5"/>
  <c r="W723" i="5"/>
  <c r="W724" i="5"/>
  <c r="W725" i="5"/>
  <c r="W726" i="5"/>
  <c r="W727" i="5"/>
  <c r="W728" i="5"/>
  <c r="W729" i="5"/>
  <c r="W730" i="5"/>
  <c r="W731" i="5"/>
  <c r="W732" i="5"/>
  <c r="W733" i="5"/>
  <c r="W734" i="5"/>
  <c r="W735" i="5"/>
  <c r="W736" i="5"/>
  <c r="W737" i="5"/>
  <c r="W738" i="5"/>
  <c r="W739" i="5"/>
  <c r="W740" i="5"/>
  <c r="W741" i="5"/>
  <c r="W742" i="5"/>
  <c r="W743" i="5"/>
  <c r="W744" i="5"/>
  <c r="W745" i="5"/>
  <c r="W746" i="5"/>
  <c r="W747" i="5"/>
  <c r="W748" i="5"/>
  <c r="W749" i="5"/>
  <c r="W750" i="5"/>
  <c r="W751" i="5"/>
  <c r="W752" i="5"/>
  <c r="W753" i="5"/>
  <c r="W754" i="5"/>
  <c r="W755" i="5"/>
  <c r="W756" i="5"/>
  <c r="W757" i="5"/>
  <c r="W758" i="5"/>
  <c r="W759" i="5"/>
  <c r="W760" i="5"/>
  <c r="W761" i="5"/>
  <c r="W762" i="5"/>
  <c r="W763" i="5"/>
  <c r="W764" i="5"/>
  <c r="W765" i="5"/>
  <c r="W766" i="5"/>
  <c r="W767" i="5"/>
  <c r="W768" i="5"/>
  <c r="W769" i="5"/>
  <c r="W770" i="5"/>
  <c r="W771" i="5"/>
  <c r="W772" i="5"/>
  <c r="W773" i="5"/>
  <c r="W774" i="5"/>
  <c r="W775" i="5"/>
  <c r="W776" i="5"/>
  <c r="W777" i="5"/>
  <c r="W778" i="5"/>
  <c r="W779" i="5"/>
  <c r="W780" i="5"/>
  <c r="W781" i="5"/>
  <c r="W782" i="5"/>
  <c r="W783" i="5"/>
  <c r="W784" i="5"/>
  <c r="W785" i="5"/>
  <c r="W786" i="5"/>
  <c r="W787" i="5"/>
  <c r="W788" i="5"/>
  <c r="W789" i="5"/>
  <c r="W790" i="5"/>
  <c r="W791" i="5"/>
  <c r="W792" i="5"/>
  <c r="W793" i="5"/>
  <c r="W794" i="5"/>
  <c r="W795" i="5"/>
  <c r="W796" i="5"/>
  <c r="W797" i="5"/>
  <c r="W798" i="5"/>
  <c r="W799" i="5"/>
  <c r="W800" i="5"/>
  <c r="W801" i="5"/>
  <c r="W802" i="5"/>
  <c r="W803" i="5"/>
  <c r="W804" i="5"/>
  <c r="W805" i="5"/>
  <c r="W806" i="5"/>
  <c r="W807" i="5"/>
  <c r="W808" i="5"/>
  <c r="W809" i="5"/>
  <c r="W810" i="5"/>
  <c r="W811" i="5"/>
  <c r="W812" i="5"/>
  <c r="W813" i="5"/>
  <c r="W814" i="5"/>
  <c r="W815" i="5"/>
  <c r="W816" i="5"/>
  <c r="W817" i="5"/>
  <c r="W818" i="5"/>
  <c r="W819" i="5"/>
  <c r="W820" i="5"/>
  <c r="W821" i="5"/>
  <c r="W822" i="5"/>
  <c r="W823" i="5"/>
  <c r="W824" i="5"/>
  <c r="W825" i="5"/>
  <c r="W826" i="5"/>
  <c r="W827" i="5"/>
  <c r="W828" i="5"/>
  <c r="W829" i="5"/>
  <c r="W830" i="5"/>
  <c r="W831" i="5"/>
  <c r="W832" i="5"/>
  <c r="W833" i="5"/>
  <c r="W834" i="5"/>
  <c r="W835" i="5"/>
  <c r="W836" i="5"/>
  <c r="W837" i="5"/>
  <c r="W838" i="5"/>
  <c r="W839" i="5"/>
  <c r="W840" i="5"/>
  <c r="W841" i="5"/>
  <c r="W842" i="5"/>
  <c r="W843" i="5"/>
  <c r="W844" i="5"/>
  <c r="W845" i="5"/>
  <c r="W846" i="5"/>
  <c r="W847" i="5"/>
  <c r="W848" i="5"/>
  <c r="W849" i="5"/>
  <c r="W850" i="5"/>
  <c r="W851" i="5"/>
  <c r="W852" i="5"/>
  <c r="W853" i="5"/>
  <c r="W854" i="5"/>
  <c r="W855" i="5"/>
  <c r="W856" i="5"/>
  <c r="W857" i="5"/>
  <c r="W858" i="5"/>
  <c r="W859" i="5"/>
  <c r="W860" i="5"/>
  <c r="W861" i="5"/>
  <c r="W862" i="5"/>
  <c r="W863" i="5"/>
  <c r="W864" i="5"/>
  <c r="W865" i="5"/>
  <c r="W866" i="5"/>
  <c r="W867" i="5"/>
  <c r="W868" i="5"/>
  <c r="W869" i="5"/>
  <c r="W870" i="5"/>
  <c r="W871" i="5"/>
  <c r="W872" i="5"/>
  <c r="W873" i="5"/>
  <c r="W874" i="5"/>
  <c r="W875" i="5"/>
  <c r="W876" i="5"/>
  <c r="W877" i="5"/>
  <c r="W878" i="5"/>
  <c r="W879" i="5"/>
  <c r="W880" i="5"/>
  <c r="W881" i="5"/>
  <c r="W882" i="5"/>
  <c r="W883" i="5"/>
  <c r="W884" i="5"/>
  <c r="W885" i="5"/>
  <c r="W886" i="5"/>
  <c r="W887" i="5"/>
  <c r="W888" i="5"/>
  <c r="W889" i="5"/>
  <c r="W890" i="5"/>
  <c r="W891" i="5"/>
  <c r="W892" i="5"/>
  <c r="W893" i="5"/>
  <c r="W894" i="5"/>
  <c r="W895" i="5"/>
  <c r="W896" i="5"/>
  <c r="W897" i="5"/>
  <c r="W898" i="5"/>
  <c r="W899" i="5"/>
  <c r="W900" i="5"/>
  <c r="W901" i="5"/>
  <c r="W902" i="5"/>
  <c r="W903" i="5"/>
  <c r="W904" i="5"/>
  <c r="W905" i="5"/>
  <c r="W906" i="5"/>
  <c r="W907" i="5"/>
  <c r="W908" i="5"/>
  <c r="W909" i="5"/>
  <c r="W910" i="5"/>
  <c r="W911" i="5"/>
  <c r="W912" i="5"/>
  <c r="W913" i="5"/>
  <c r="W914" i="5"/>
  <c r="W915" i="5"/>
  <c r="W916" i="5"/>
  <c r="W917" i="5"/>
  <c r="W918" i="5"/>
  <c r="W919" i="5"/>
  <c r="W920" i="5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407" i="5"/>
  <c r="V408" i="5"/>
  <c r="V409" i="5"/>
  <c r="V410" i="5"/>
  <c r="V411" i="5"/>
  <c r="V412" i="5"/>
  <c r="V413" i="5"/>
  <c r="V414" i="5"/>
  <c r="V415" i="5"/>
  <c r="V416" i="5"/>
  <c r="V417" i="5"/>
  <c r="V418" i="5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V445" i="5"/>
  <c r="V446" i="5"/>
  <c r="V447" i="5"/>
  <c r="V448" i="5"/>
  <c r="V449" i="5"/>
  <c r="V450" i="5"/>
  <c r="V451" i="5"/>
  <c r="V452" i="5"/>
  <c r="V453" i="5"/>
  <c r="V454" i="5"/>
  <c r="V455" i="5"/>
  <c r="V456" i="5"/>
  <c r="V457" i="5"/>
  <c r="V458" i="5"/>
  <c r="V459" i="5"/>
  <c r="V460" i="5"/>
  <c r="V461" i="5"/>
  <c r="V462" i="5"/>
  <c r="V463" i="5"/>
  <c r="V464" i="5"/>
  <c r="V465" i="5"/>
  <c r="V466" i="5"/>
  <c r="V467" i="5"/>
  <c r="V468" i="5"/>
  <c r="V469" i="5"/>
  <c r="V470" i="5"/>
  <c r="V471" i="5"/>
  <c r="V472" i="5"/>
  <c r="V473" i="5"/>
  <c r="V474" i="5"/>
  <c r="V475" i="5"/>
  <c r="V476" i="5"/>
  <c r="V477" i="5"/>
  <c r="V478" i="5"/>
  <c r="V479" i="5"/>
  <c r="V480" i="5"/>
  <c r="V481" i="5"/>
  <c r="V482" i="5"/>
  <c r="V483" i="5"/>
  <c r="V484" i="5"/>
  <c r="V485" i="5"/>
  <c r="V486" i="5"/>
  <c r="V487" i="5"/>
  <c r="V488" i="5"/>
  <c r="V489" i="5"/>
  <c r="V490" i="5"/>
  <c r="V491" i="5"/>
  <c r="V492" i="5"/>
  <c r="V493" i="5"/>
  <c r="V494" i="5"/>
  <c r="V495" i="5"/>
  <c r="V496" i="5"/>
  <c r="V497" i="5"/>
  <c r="V498" i="5"/>
  <c r="V499" i="5"/>
  <c r="V500" i="5"/>
  <c r="V501" i="5"/>
  <c r="V502" i="5"/>
  <c r="V503" i="5"/>
  <c r="V504" i="5"/>
  <c r="V505" i="5"/>
  <c r="V506" i="5"/>
  <c r="V507" i="5"/>
  <c r="V508" i="5"/>
  <c r="V509" i="5"/>
  <c r="V510" i="5"/>
  <c r="V511" i="5"/>
  <c r="V512" i="5"/>
  <c r="V513" i="5"/>
  <c r="V514" i="5"/>
  <c r="V515" i="5"/>
  <c r="V516" i="5"/>
  <c r="V517" i="5"/>
  <c r="V518" i="5"/>
  <c r="V519" i="5"/>
  <c r="V520" i="5"/>
  <c r="V521" i="5"/>
  <c r="V522" i="5"/>
  <c r="V523" i="5"/>
  <c r="V524" i="5"/>
  <c r="V525" i="5"/>
  <c r="V526" i="5"/>
  <c r="V527" i="5"/>
  <c r="V528" i="5"/>
  <c r="V529" i="5"/>
  <c r="V530" i="5"/>
  <c r="V531" i="5"/>
  <c r="V532" i="5"/>
  <c r="V533" i="5"/>
  <c r="V534" i="5"/>
  <c r="V535" i="5"/>
  <c r="V536" i="5"/>
  <c r="V537" i="5"/>
  <c r="V538" i="5"/>
  <c r="V539" i="5"/>
  <c r="V540" i="5"/>
  <c r="V541" i="5"/>
  <c r="V542" i="5"/>
  <c r="V543" i="5"/>
  <c r="V544" i="5"/>
  <c r="V545" i="5"/>
  <c r="V546" i="5"/>
  <c r="V547" i="5"/>
  <c r="V548" i="5"/>
  <c r="V549" i="5"/>
  <c r="V550" i="5"/>
  <c r="V551" i="5"/>
  <c r="V552" i="5"/>
  <c r="V553" i="5"/>
  <c r="V554" i="5"/>
  <c r="V555" i="5"/>
  <c r="V556" i="5"/>
  <c r="V557" i="5"/>
  <c r="V558" i="5"/>
  <c r="V559" i="5"/>
  <c r="V560" i="5"/>
  <c r="V561" i="5"/>
  <c r="V562" i="5"/>
  <c r="V563" i="5"/>
  <c r="V564" i="5"/>
  <c r="V565" i="5"/>
  <c r="V566" i="5"/>
  <c r="V567" i="5"/>
  <c r="V568" i="5"/>
  <c r="V569" i="5"/>
  <c r="V570" i="5"/>
  <c r="V571" i="5"/>
  <c r="V572" i="5"/>
  <c r="V573" i="5"/>
  <c r="V574" i="5"/>
  <c r="V575" i="5"/>
  <c r="V576" i="5"/>
  <c r="V577" i="5"/>
  <c r="V578" i="5"/>
  <c r="V579" i="5"/>
  <c r="V580" i="5"/>
  <c r="V581" i="5"/>
  <c r="V582" i="5"/>
  <c r="V583" i="5"/>
  <c r="V584" i="5"/>
  <c r="V585" i="5"/>
  <c r="V586" i="5"/>
  <c r="V587" i="5"/>
  <c r="V588" i="5"/>
  <c r="V589" i="5"/>
  <c r="V590" i="5"/>
  <c r="V591" i="5"/>
  <c r="V592" i="5"/>
  <c r="V593" i="5"/>
  <c r="V594" i="5"/>
  <c r="V595" i="5"/>
  <c r="V596" i="5"/>
  <c r="V597" i="5"/>
  <c r="V598" i="5"/>
  <c r="V599" i="5"/>
  <c r="V600" i="5"/>
  <c r="V601" i="5"/>
  <c r="V602" i="5"/>
  <c r="V603" i="5"/>
  <c r="V604" i="5"/>
  <c r="V605" i="5"/>
  <c r="V606" i="5"/>
  <c r="V607" i="5"/>
  <c r="V608" i="5"/>
  <c r="V609" i="5"/>
  <c r="V610" i="5"/>
  <c r="V611" i="5"/>
  <c r="V612" i="5"/>
  <c r="V613" i="5"/>
  <c r="V614" i="5"/>
  <c r="V615" i="5"/>
  <c r="V616" i="5"/>
  <c r="V617" i="5"/>
  <c r="V618" i="5"/>
  <c r="V619" i="5"/>
  <c r="V620" i="5"/>
  <c r="V621" i="5"/>
  <c r="V622" i="5"/>
  <c r="V623" i="5"/>
  <c r="V624" i="5"/>
  <c r="V625" i="5"/>
  <c r="V626" i="5"/>
  <c r="V627" i="5"/>
  <c r="V628" i="5"/>
  <c r="V629" i="5"/>
  <c r="V630" i="5"/>
  <c r="V631" i="5"/>
  <c r="V632" i="5"/>
  <c r="V633" i="5"/>
  <c r="V634" i="5"/>
  <c r="V635" i="5"/>
  <c r="V636" i="5"/>
  <c r="V637" i="5"/>
  <c r="V638" i="5"/>
  <c r="V639" i="5"/>
  <c r="V640" i="5"/>
  <c r="V641" i="5"/>
  <c r="V642" i="5"/>
  <c r="V643" i="5"/>
  <c r="V644" i="5"/>
  <c r="V645" i="5"/>
  <c r="V646" i="5"/>
  <c r="V647" i="5"/>
  <c r="V648" i="5"/>
  <c r="V649" i="5"/>
  <c r="V650" i="5"/>
  <c r="V651" i="5"/>
  <c r="V652" i="5"/>
  <c r="V653" i="5"/>
  <c r="V654" i="5"/>
  <c r="V655" i="5"/>
  <c r="V656" i="5"/>
  <c r="V657" i="5"/>
  <c r="V658" i="5"/>
  <c r="V659" i="5"/>
  <c r="V660" i="5"/>
  <c r="V661" i="5"/>
  <c r="V662" i="5"/>
  <c r="V663" i="5"/>
  <c r="V664" i="5"/>
  <c r="V665" i="5"/>
  <c r="V666" i="5"/>
  <c r="V667" i="5"/>
  <c r="V668" i="5"/>
  <c r="V669" i="5"/>
  <c r="V670" i="5"/>
  <c r="V671" i="5"/>
  <c r="V672" i="5"/>
  <c r="V673" i="5"/>
  <c r="V674" i="5"/>
  <c r="V675" i="5"/>
  <c r="V676" i="5"/>
  <c r="V677" i="5"/>
  <c r="V678" i="5"/>
  <c r="V679" i="5"/>
  <c r="V680" i="5"/>
  <c r="V681" i="5"/>
  <c r="V682" i="5"/>
  <c r="V683" i="5"/>
  <c r="V684" i="5"/>
  <c r="V685" i="5"/>
  <c r="V686" i="5"/>
  <c r="V687" i="5"/>
  <c r="V688" i="5"/>
  <c r="V689" i="5"/>
  <c r="V690" i="5"/>
  <c r="V691" i="5"/>
  <c r="V692" i="5"/>
  <c r="V693" i="5"/>
  <c r="V694" i="5"/>
  <c r="V695" i="5"/>
  <c r="V696" i="5"/>
  <c r="V697" i="5"/>
  <c r="V698" i="5"/>
  <c r="V699" i="5"/>
  <c r="V700" i="5"/>
  <c r="V701" i="5"/>
  <c r="V702" i="5"/>
  <c r="V703" i="5"/>
  <c r="V704" i="5"/>
  <c r="V705" i="5"/>
  <c r="V706" i="5"/>
  <c r="V707" i="5"/>
  <c r="V708" i="5"/>
  <c r="V709" i="5"/>
  <c r="V710" i="5"/>
  <c r="V711" i="5"/>
  <c r="V712" i="5"/>
  <c r="V713" i="5"/>
  <c r="V714" i="5"/>
  <c r="V715" i="5"/>
  <c r="V716" i="5"/>
  <c r="V717" i="5"/>
  <c r="V718" i="5"/>
  <c r="V719" i="5"/>
  <c r="V720" i="5"/>
  <c r="V721" i="5"/>
  <c r="V722" i="5"/>
  <c r="V723" i="5"/>
  <c r="V724" i="5"/>
  <c r="V725" i="5"/>
  <c r="V726" i="5"/>
  <c r="V727" i="5"/>
  <c r="V728" i="5"/>
  <c r="V729" i="5"/>
  <c r="V730" i="5"/>
  <c r="V731" i="5"/>
  <c r="V732" i="5"/>
  <c r="V733" i="5"/>
  <c r="V734" i="5"/>
  <c r="V735" i="5"/>
  <c r="V736" i="5"/>
  <c r="V737" i="5"/>
  <c r="V738" i="5"/>
  <c r="V739" i="5"/>
  <c r="V740" i="5"/>
  <c r="V741" i="5"/>
  <c r="V742" i="5"/>
  <c r="V743" i="5"/>
  <c r="V744" i="5"/>
  <c r="V745" i="5"/>
  <c r="V746" i="5"/>
  <c r="V747" i="5"/>
  <c r="V748" i="5"/>
  <c r="V749" i="5"/>
  <c r="V750" i="5"/>
  <c r="V751" i="5"/>
  <c r="V752" i="5"/>
  <c r="V753" i="5"/>
  <c r="V754" i="5"/>
  <c r="V755" i="5"/>
  <c r="V756" i="5"/>
  <c r="V757" i="5"/>
  <c r="V758" i="5"/>
  <c r="V759" i="5"/>
  <c r="V760" i="5"/>
  <c r="V761" i="5"/>
  <c r="V762" i="5"/>
  <c r="V763" i="5"/>
  <c r="V764" i="5"/>
  <c r="V765" i="5"/>
  <c r="V766" i="5"/>
  <c r="V767" i="5"/>
  <c r="V768" i="5"/>
  <c r="V769" i="5"/>
  <c r="V770" i="5"/>
  <c r="V771" i="5"/>
  <c r="V772" i="5"/>
  <c r="V773" i="5"/>
  <c r="V774" i="5"/>
  <c r="V775" i="5"/>
  <c r="V776" i="5"/>
  <c r="V777" i="5"/>
  <c r="V778" i="5"/>
  <c r="V779" i="5"/>
  <c r="V780" i="5"/>
  <c r="V781" i="5"/>
  <c r="V782" i="5"/>
  <c r="V783" i="5"/>
  <c r="V784" i="5"/>
  <c r="V785" i="5"/>
  <c r="V786" i="5"/>
  <c r="V787" i="5"/>
  <c r="V788" i="5"/>
  <c r="V789" i="5"/>
  <c r="V790" i="5"/>
  <c r="V791" i="5"/>
  <c r="V792" i="5"/>
  <c r="V793" i="5"/>
  <c r="V794" i="5"/>
  <c r="V795" i="5"/>
  <c r="V796" i="5"/>
  <c r="V797" i="5"/>
  <c r="V798" i="5"/>
  <c r="V799" i="5"/>
  <c r="V800" i="5"/>
  <c r="V801" i="5"/>
  <c r="V802" i="5"/>
  <c r="V803" i="5"/>
  <c r="V804" i="5"/>
  <c r="V805" i="5"/>
  <c r="V806" i="5"/>
  <c r="V807" i="5"/>
  <c r="V808" i="5"/>
  <c r="V809" i="5"/>
  <c r="V810" i="5"/>
  <c r="V811" i="5"/>
  <c r="V812" i="5"/>
  <c r="V813" i="5"/>
  <c r="V814" i="5"/>
  <c r="V815" i="5"/>
  <c r="V816" i="5"/>
  <c r="V817" i="5"/>
  <c r="V818" i="5"/>
  <c r="V819" i="5"/>
  <c r="V820" i="5"/>
  <c r="V821" i="5"/>
  <c r="V822" i="5"/>
  <c r="V823" i="5"/>
  <c r="V824" i="5"/>
  <c r="V825" i="5"/>
  <c r="V826" i="5"/>
  <c r="V827" i="5"/>
  <c r="V828" i="5"/>
  <c r="V829" i="5"/>
  <c r="V830" i="5"/>
  <c r="V831" i="5"/>
  <c r="V832" i="5"/>
  <c r="V833" i="5"/>
  <c r="V834" i="5"/>
  <c r="V835" i="5"/>
  <c r="V836" i="5"/>
  <c r="V837" i="5"/>
  <c r="V838" i="5"/>
  <c r="V839" i="5"/>
  <c r="V840" i="5"/>
  <c r="V841" i="5"/>
  <c r="V842" i="5"/>
  <c r="V843" i="5"/>
  <c r="V844" i="5"/>
  <c r="V845" i="5"/>
  <c r="V846" i="5"/>
  <c r="V847" i="5"/>
  <c r="V848" i="5"/>
  <c r="V849" i="5"/>
  <c r="V850" i="5"/>
  <c r="V851" i="5"/>
  <c r="V852" i="5"/>
  <c r="V853" i="5"/>
  <c r="V854" i="5"/>
  <c r="V855" i="5"/>
  <c r="V856" i="5"/>
  <c r="V857" i="5"/>
  <c r="V858" i="5"/>
  <c r="V859" i="5"/>
  <c r="V860" i="5"/>
  <c r="V861" i="5"/>
  <c r="V862" i="5"/>
  <c r="V863" i="5"/>
  <c r="V864" i="5"/>
  <c r="V865" i="5"/>
  <c r="V866" i="5"/>
  <c r="V867" i="5"/>
  <c r="V868" i="5"/>
  <c r="V869" i="5"/>
  <c r="V870" i="5"/>
  <c r="V871" i="5"/>
  <c r="V872" i="5"/>
  <c r="V873" i="5"/>
  <c r="V874" i="5"/>
  <c r="V875" i="5"/>
  <c r="V876" i="5"/>
  <c r="V877" i="5"/>
  <c r="V878" i="5"/>
  <c r="V879" i="5"/>
  <c r="V880" i="5"/>
  <c r="V881" i="5"/>
  <c r="V882" i="5"/>
  <c r="V883" i="5"/>
  <c r="V884" i="5"/>
  <c r="V885" i="5"/>
  <c r="V886" i="5"/>
  <c r="V887" i="5"/>
  <c r="V888" i="5"/>
  <c r="V889" i="5"/>
  <c r="V890" i="5"/>
  <c r="V891" i="5"/>
  <c r="V892" i="5"/>
  <c r="V893" i="5"/>
  <c r="V894" i="5"/>
  <c r="V895" i="5"/>
  <c r="V896" i="5"/>
  <c r="V897" i="5"/>
  <c r="V898" i="5"/>
  <c r="V899" i="5"/>
  <c r="V900" i="5"/>
  <c r="V901" i="5"/>
  <c r="V902" i="5"/>
  <c r="V903" i="5"/>
  <c r="V904" i="5"/>
  <c r="V905" i="5"/>
  <c r="V906" i="5"/>
  <c r="V907" i="5"/>
  <c r="V908" i="5"/>
  <c r="V909" i="5"/>
  <c r="V910" i="5"/>
  <c r="V911" i="5"/>
  <c r="V912" i="5"/>
  <c r="V913" i="5"/>
  <c r="V914" i="5"/>
  <c r="V915" i="5"/>
  <c r="V916" i="5"/>
  <c r="V917" i="5"/>
  <c r="V918" i="5"/>
  <c r="V919" i="5"/>
  <c r="V920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51" i="5"/>
  <c r="T552" i="5"/>
  <c r="T553" i="5"/>
  <c r="T554" i="5"/>
  <c r="T555" i="5"/>
  <c r="T556" i="5"/>
  <c r="T557" i="5"/>
  <c r="T558" i="5"/>
  <c r="T559" i="5"/>
  <c r="T560" i="5"/>
  <c r="T561" i="5"/>
  <c r="T562" i="5"/>
  <c r="T563" i="5"/>
  <c r="T564" i="5"/>
  <c r="T565" i="5"/>
  <c r="T566" i="5"/>
  <c r="T567" i="5"/>
  <c r="T568" i="5"/>
  <c r="T569" i="5"/>
  <c r="T570" i="5"/>
  <c r="T571" i="5"/>
  <c r="T572" i="5"/>
  <c r="T573" i="5"/>
  <c r="T574" i="5"/>
  <c r="T575" i="5"/>
  <c r="T576" i="5"/>
  <c r="T577" i="5"/>
  <c r="T578" i="5"/>
  <c r="T579" i="5"/>
  <c r="T580" i="5"/>
  <c r="T581" i="5"/>
  <c r="T582" i="5"/>
  <c r="T583" i="5"/>
  <c r="T584" i="5"/>
  <c r="T585" i="5"/>
  <c r="T586" i="5"/>
  <c r="T587" i="5"/>
  <c r="T588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T612" i="5"/>
  <c r="T613" i="5"/>
  <c r="T614" i="5"/>
  <c r="T615" i="5"/>
  <c r="T616" i="5"/>
  <c r="T617" i="5"/>
  <c r="T618" i="5"/>
  <c r="T619" i="5"/>
  <c r="T620" i="5"/>
  <c r="T621" i="5"/>
  <c r="T622" i="5"/>
  <c r="T623" i="5"/>
  <c r="T624" i="5"/>
  <c r="T625" i="5"/>
  <c r="T626" i="5"/>
  <c r="T627" i="5"/>
  <c r="T628" i="5"/>
  <c r="T629" i="5"/>
  <c r="T630" i="5"/>
  <c r="T631" i="5"/>
  <c r="T632" i="5"/>
  <c r="T633" i="5"/>
  <c r="T634" i="5"/>
  <c r="T635" i="5"/>
  <c r="T636" i="5"/>
  <c r="T637" i="5"/>
  <c r="T638" i="5"/>
  <c r="T639" i="5"/>
  <c r="T640" i="5"/>
  <c r="T641" i="5"/>
  <c r="T642" i="5"/>
  <c r="T643" i="5"/>
  <c r="T644" i="5"/>
  <c r="T645" i="5"/>
  <c r="T646" i="5"/>
  <c r="T647" i="5"/>
  <c r="T648" i="5"/>
  <c r="T649" i="5"/>
  <c r="T650" i="5"/>
  <c r="T651" i="5"/>
  <c r="T652" i="5"/>
  <c r="T653" i="5"/>
  <c r="T654" i="5"/>
  <c r="T655" i="5"/>
  <c r="T656" i="5"/>
  <c r="T657" i="5"/>
  <c r="T658" i="5"/>
  <c r="T659" i="5"/>
  <c r="T660" i="5"/>
  <c r="T661" i="5"/>
  <c r="T662" i="5"/>
  <c r="T663" i="5"/>
  <c r="T664" i="5"/>
  <c r="T665" i="5"/>
  <c r="T666" i="5"/>
  <c r="T667" i="5"/>
  <c r="T668" i="5"/>
  <c r="T669" i="5"/>
  <c r="T670" i="5"/>
  <c r="T671" i="5"/>
  <c r="T672" i="5"/>
  <c r="T673" i="5"/>
  <c r="T674" i="5"/>
  <c r="T675" i="5"/>
  <c r="T676" i="5"/>
  <c r="T677" i="5"/>
  <c r="T678" i="5"/>
  <c r="T679" i="5"/>
  <c r="T680" i="5"/>
  <c r="T681" i="5"/>
  <c r="T682" i="5"/>
  <c r="T683" i="5"/>
  <c r="T684" i="5"/>
  <c r="T685" i="5"/>
  <c r="T686" i="5"/>
  <c r="T687" i="5"/>
  <c r="T688" i="5"/>
  <c r="T689" i="5"/>
  <c r="T690" i="5"/>
  <c r="T691" i="5"/>
  <c r="T692" i="5"/>
  <c r="T693" i="5"/>
  <c r="T694" i="5"/>
  <c r="T695" i="5"/>
  <c r="T696" i="5"/>
  <c r="T697" i="5"/>
  <c r="T698" i="5"/>
  <c r="T699" i="5"/>
  <c r="T700" i="5"/>
  <c r="T701" i="5"/>
  <c r="T702" i="5"/>
  <c r="T703" i="5"/>
  <c r="T704" i="5"/>
  <c r="T705" i="5"/>
  <c r="T706" i="5"/>
  <c r="T707" i="5"/>
  <c r="T708" i="5"/>
  <c r="T709" i="5"/>
  <c r="T710" i="5"/>
  <c r="T711" i="5"/>
  <c r="T712" i="5"/>
  <c r="T713" i="5"/>
  <c r="T714" i="5"/>
  <c r="T715" i="5"/>
  <c r="T716" i="5"/>
  <c r="T717" i="5"/>
  <c r="T718" i="5"/>
  <c r="T719" i="5"/>
  <c r="T720" i="5"/>
  <c r="T721" i="5"/>
  <c r="T722" i="5"/>
  <c r="T723" i="5"/>
  <c r="T724" i="5"/>
  <c r="T725" i="5"/>
  <c r="T726" i="5"/>
  <c r="T727" i="5"/>
  <c r="T728" i="5"/>
  <c r="T729" i="5"/>
  <c r="T730" i="5"/>
  <c r="T731" i="5"/>
  <c r="T732" i="5"/>
  <c r="T733" i="5"/>
  <c r="T734" i="5"/>
  <c r="T735" i="5"/>
  <c r="T736" i="5"/>
  <c r="T737" i="5"/>
  <c r="T738" i="5"/>
  <c r="T739" i="5"/>
  <c r="T740" i="5"/>
  <c r="T741" i="5"/>
  <c r="T742" i="5"/>
  <c r="T743" i="5"/>
  <c r="T744" i="5"/>
  <c r="T745" i="5"/>
  <c r="T746" i="5"/>
  <c r="T747" i="5"/>
  <c r="T748" i="5"/>
  <c r="T749" i="5"/>
  <c r="T750" i="5"/>
  <c r="T751" i="5"/>
  <c r="T752" i="5"/>
  <c r="T753" i="5"/>
  <c r="T754" i="5"/>
  <c r="T755" i="5"/>
  <c r="T756" i="5"/>
  <c r="T757" i="5"/>
  <c r="T758" i="5"/>
  <c r="T759" i="5"/>
  <c r="T760" i="5"/>
  <c r="T761" i="5"/>
  <c r="T762" i="5"/>
  <c r="T763" i="5"/>
  <c r="T764" i="5"/>
  <c r="T765" i="5"/>
  <c r="T766" i="5"/>
  <c r="T767" i="5"/>
  <c r="T768" i="5"/>
  <c r="T769" i="5"/>
  <c r="T770" i="5"/>
  <c r="T771" i="5"/>
  <c r="T772" i="5"/>
  <c r="T773" i="5"/>
  <c r="T774" i="5"/>
  <c r="T775" i="5"/>
  <c r="T776" i="5"/>
  <c r="T777" i="5"/>
  <c r="T778" i="5"/>
  <c r="T779" i="5"/>
  <c r="T780" i="5"/>
  <c r="T781" i="5"/>
  <c r="T782" i="5"/>
  <c r="T783" i="5"/>
  <c r="T784" i="5"/>
  <c r="T785" i="5"/>
  <c r="T786" i="5"/>
  <c r="T787" i="5"/>
  <c r="T788" i="5"/>
  <c r="T789" i="5"/>
  <c r="T790" i="5"/>
  <c r="T791" i="5"/>
  <c r="T792" i="5"/>
  <c r="T793" i="5"/>
  <c r="T794" i="5"/>
  <c r="T795" i="5"/>
  <c r="T796" i="5"/>
  <c r="T797" i="5"/>
  <c r="T798" i="5"/>
  <c r="T799" i="5"/>
  <c r="T800" i="5"/>
  <c r="T801" i="5"/>
  <c r="T802" i="5"/>
  <c r="T803" i="5"/>
  <c r="T804" i="5"/>
  <c r="T805" i="5"/>
  <c r="T806" i="5"/>
  <c r="T807" i="5"/>
  <c r="T808" i="5"/>
  <c r="T809" i="5"/>
  <c r="T810" i="5"/>
  <c r="T811" i="5"/>
  <c r="T812" i="5"/>
  <c r="T813" i="5"/>
  <c r="T814" i="5"/>
  <c r="T815" i="5"/>
  <c r="T816" i="5"/>
  <c r="T817" i="5"/>
  <c r="T818" i="5"/>
  <c r="T819" i="5"/>
  <c r="T820" i="5"/>
  <c r="T821" i="5"/>
  <c r="T822" i="5"/>
  <c r="T823" i="5"/>
  <c r="T824" i="5"/>
  <c r="T825" i="5"/>
  <c r="T826" i="5"/>
  <c r="T827" i="5"/>
  <c r="T828" i="5"/>
  <c r="T829" i="5"/>
  <c r="T830" i="5"/>
  <c r="T831" i="5"/>
  <c r="T832" i="5"/>
  <c r="T833" i="5"/>
  <c r="T834" i="5"/>
  <c r="T835" i="5"/>
  <c r="T836" i="5"/>
  <c r="T837" i="5"/>
  <c r="T838" i="5"/>
  <c r="T839" i="5"/>
  <c r="T840" i="5"/>
  <c r="T841" i="5"/>
  <c r="T842" i="5"/>
  <c r="T843" i="5"/>
  <c r="T844" i="5"/>
  <c r="T845" i="5"/>
  <c r="T846" i="5"/>
  <c r="T847" i="5"/>
  <c r="T848" i="5"/>
  <c r="T849" i="5"/>
  <c r="T850" i="5"/>
  <c r="T851" i="5"/>
  <c r="T852" i="5"/>
  <c r="T853" i="5"/>
  <c r="T854" i="5"/>
  <c r="T855" i="5"/>
  <c r="T856" i="5"/>
  <c r="T857" i="5"/>
  <c r="T858" i="5"/>
  <c r="T859" i="5"/>
  <c r="T860" i="5"/>
  <c r="T861" i="5"/>
  <c r="T862" i="5"/>
  <c r="T863" i="5"/>
  <c r="T864" i="5"/>
  <c r="T865" i="5"/>
  <c r="T866" i="5"/>
  <c r="T867" i="5"/>
  <c r="T868" i="5"/>
  <c r="T869" i="5"/>
  <c r="T870" i="5"/>
  <c r="T871" i="5"/>
  <c r="T872" i="5"/>
  <c r="T873" i="5"/>
  <c r="T874" i="5"/>
  <c r="T875" i="5"/>
  <c r="T876" i="5"/>
  <c r="T877" i="5"/>
  <c r="T878" i="5"/>
  <c r="T879" i="5"/>
  <c r="T880" i="5"/>
  <c r="T881" i="5"/>
  <c r="T882" i="5"/>
  <c r="T883" i="5"/>
  <c r="T884" i="5"/>
  <c r="T885" i="5"/>
  <c r="T886" i="5"/>
  <c r="T887" i="5"/>
  <c r="T888" i="5"/>
  <c r="T889" i="5"/>
  <c r="T890" i="5"/>
  <c r="T891" i="5"/>
  <c r="T892" i="5"/>
  <c r="T893" i="5"/>
  <c r="T894" i="5"/>
  <c r="T895" i="5"/>
  <c r="T896" i="5"/>
  <c r="T897" i="5"/>
  <c r="T898" i="5"/>
  <c r="T899" i="5"/>
  <c r="T900" i="5"/>
  <c r="T901" i="5"/>
  <c r="T902" i="5"/>
  <c r="T903" i="5"/>
  <c r="T904" i="5"/>
  <c r="T905" i="5"/>
  <c r="T906" i="5"/>
  <c r="T907" i="5"/>
  <c r="T908" i="5"/>
  <c r="T909" i="5"/>
  <c r="T910" i="5"/>
  <c r="T911" i="5"/>
  <c r="T912" i="5"/>
  <c r="T913" i="5"/>
  <c r="T914" i="5"/>
  <c r="T915" i="5"/>
  <c r="T916" i="5"/>
  <c r="T917" i="5"/>
  <c r="T918" i="5"/>
  <c r="T919" i="5"/>
  <c r="T920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70" i="4"/>
  <c r="X571" i="4"/>
  <c r="X572" i="4"/>
  <c r="X573" i="4"/>
  <c r="X574" i="4"/>
  <c r="X575" i="4"/>
  <c r="X576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762" i="4"/>
  <c r="X763" i="4"/>
  <c r="X764" i="4"/>
  <c r="X765" i="4"/>
  <c r="X766" i="4"/>
  <c r="X767" i="4"/>
  <c r="X768" i="4"/>
  <c r="X769" i="4"/>
  <c r="X770" i="4"/>
  <c r="X771" i="4"/>
  <c r="X772" i="4"/>
  <c r="X773" i="4"/>
  <c r="X774" i="4"/>
  <c r="X775" i="4"/>
  <c r="X776" i="4"/>
  <c r="X777" i="4"/>
  <c r="X778" i="4"/>
  <c r="X779" i="4"/>
  <c r="X780" i="4"/>
  <c r="X781" i="4"/>
  <c r="X782" i="4"/>
  <c r="X783" i="4"/>
  <c r="X784" i="4"/>
  <c r="X785" i="4"/>
  <c r="X786" i="4"/>
  <c r="X787" i="4"/>
  <c r="X788" i="4"/>
  <c r="X789" i="4"/>
  <c r="X790" i="4"/>
  <c r="X791" i="4"/>
  <c r="X792" i="4"/>
  <c r="X793" i="4"/>
  <c r="X794" i="4"/>
  <c r="X795" i="4"/>
  <c r="X796" i="4"/>
  <c r="X797" i="4"/>
  <c r="X798" i="4"/>
  <c r="X799" i="4"/>
  <c r="X800" i="4"/>
  <c r="X801" i="4"/>
  <c r="X802" i="4"/>
  <c r="X803" i="4"/>
  <c r="X804" i="4"/>
  <c r="X805" i="4"/>
  <c r="X806" i="4"/>
  <c r="X807" i="4"/>
  <c r="X808" i="4"/>
  <c r="X809" i="4"/>
  <c r="X810" i="4"/>
  <c r="X811" i="4"/>
  <c r="X812" i="4"/>
  <c r="X813" i="4"/>
  <c r="X814" i="4"/>
  <c r="X815" i="4"/>
  <c r="X816" i="4"/>
  <c r="X817" i="4"/>
  <c r="X818" i="4"/>
  <c r="X819" i="4"/>
  <c r="X820" i="4"/>
  <c r="X821" i="4"/>
  <c r="X822" i="4"/>
  <c r="X823" i="4"/>
  <c r="X824" i="4"/>
  <c r="X825" i="4"/>
  <c r="X826" i="4"/>
  <c r="X827" i="4"/>
  <c r="X828" i="4"/>
  <c r="X829" i="4"/>
  <c r="X830" i="4"/>
  <c r="X831" i="4"/>
  <c r="X832" i="4"/>
  <c r="X833" i="4"/>
  <c r="X834" i="4"/>
  <c r="X835" i="4"/>
  <c r="X836" i="4"/>
  <c r="X837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70" i="4"/>
  <c r="W571" i="4"/>
  <c r="W572" i="4"/>
  <c r="W573" i="4"/>
  <c r="W574" i="4"/>
  <c r="W575" i="4"/>
  <c r="W576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809" i="4"/>
  <c r="W810" i="4"/>
  <c r="W811" i="4"/>
  <c r="W812" i="4"/>
  <c r="W813" i="4"/>
  <c r="W814" i="4"/>
  <c r="W815" i="4"/>
  <c r="W816" i="4"/>
  <c r="W817" i="4"/>
  <c r="W818" i="4"/>
  <c r="W819" i="4"/>
  <c r="W820" i="4"/>
  <c r="W821" i="4"/>
  <c r="W822" i="4"/>
  <c r="W823" i="4"/>
  <c r="W824" i="4"/>
  <c r="W825" i="4"/>
  <c r="W826" i="4"/>
  <c r="W827" i="4"/>
  <c r="W828" i="4"/>
  <c r="W829" i="4"/>
  <c r="W830" i="4"/>
  <c r="W831" i="4"/>
  <c r="W832" i="4"/>
  <c r="W833" i="4"/>
  <c r="W834" i="4"/>
  <c r="W835" i="4"/>
  <c r="W836" i="4"/>
  <c r="W837" i="4"/>
  <c r="S3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2" i="4"/>
  <c r="R3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2" i="5"/>
  <c r="R798" i="4" l="1"/>
  <c r="R797" i="4"/>
  <c r="R796" i="4"/>
  <c r="R795" i="4"/>
  <c r="R794" i="4"/>
  <c r="R793" i="4"/>
  <c r="R791" i="4"/>
  <c r="R789" i="4"/>
  <c r="R776" i="4"/>
  <c r="R775" i="4"/>
  <c r="R777" i="4"/>
  <c r="R771" i="4"/>
  <c r="R772" i="4"/>
  <c r="R766" i="4"/>
  <c r="R767" i="4"/>
  <c r="R768" i="4"/>
  <c r="R765" i="4"/>
  <c r="R769" i="4"/>
  <c r="R762" i="4"/>
  <c r="R763" i="4"/>
  <c r="R759" i="4"/>
  <c r="R251" i="4"/>
  <c r="R252" i="4"/>
  <c r="R250" i="4"/>
  <c r="R253" i="4"/>
  <c r="R244" i="4"/>
  <c r="R245" i="4"/>
  <c r="R243" i="4"/>
  <c r="R246" i="4"/>
  <c r="R242" i="4"/>
  <c r="R247" i="4"/>
  <c r="R248" i="4"/>
  <c r="R235" i="4"/>
  <c r="R234" i="4"/>
  <c r="R236" i="4"/>
  <c r="R229" i="4"/>
  <c r="R228" i="4"/>
  <c r="R230" i="4"/>
  <c r="R231" i="4"/>
  <c r="R227" i="4"/>
  <c r="R238" i="4" l="1"/>
  <c r="R239" i="4"/>
  <c r="R240" i="4"/>
  <c r="R224" i="4"/>
  <c r="R225" i="4"/>
  <c r="R219" i="4"/>
  <c r="R220" i="4"/>
  <c r="R221" i="4"/>
  <c r="R218" i="4"/>
  <c r="R222" i="4"/>
  <c r="R213" i="4"/>
  <c r="R214" i="4"/>
  <c r="R215" i="4"/>
  <c r="R212" i="4"/>
  <c r="R216" i="4"/>
  <c r="R670" i="4"/>
  <c r="R669" i="4"/>
  <c r="R671" i="4"/>
  <c r="R668" i="4"/>
  <c r="R672" i="4"/>
  <c r="R673" i="4"/>
  <c r="R665" i="4"/>
  <c r="R666" i="4"/>
  <c r="R662" i="4"/>
  <c r="R657" i="4"/>
  <c r="R622" i="4"/>
  <c r="R659" i="4"/>
  <c r="R660" i="4"/>
  <c r="R653" i="4"/>
  <c r="R652" i="4"/>
  <c r="R647" i="4"/>
  <c r="R646" i="4"/>
  <c r="R648" i="4"/>
  <c r="R649" i="4"/>
  <c r="R645" i="4"/>
  <c r="R650" i="4"/>
  <c r="R640" i="4"/>
  <c r="R641" i="4"/>
  <c r="R642" i="4"/>
  <c r="R639" i="4"/>
  <c r="R643" i="4"/>
  <c r="R633" i="4"/>
  <c r="R634" i="4"/>
  <c r="R635" i="4"/>
  <c r="R632" i="4"/>
  <c r="R636" i="4"/>
  <c r="R627" i="4"/>
  <c r="R628" i="4"/>
  <c r="R626" i="4"/>
  <c r="R629" i="4"/>
  <c r="R621" i="4"/>
  <c r="R620" i="4"/>
  <c r="R623" i="4"/>
  <c r="R617" i="4"/>
  <c r="R616" i="4"/>
  <c r="R618" i="4"/>
  <c r="R613" i="4"/>
  <c r="R614" i="4"/>
  <c r="R612" i="4"/>
  <c r="R585" i="4"/>
  <c r="R584" i="4"/>
  <c r="R586" i="4"/>
  <c r="R587" i="4"/>
  <c r="R583" i="4"/>
  <c r="R580" i="4"/>
  <c r="R581" i="4"/>
  <c r="R578" i="4"/>
  <c r="R579" i="4"/>
  <c r="R570" i="4"/>
  <c r="R571" i="4"/>
  <c r="R572" i="4"/>
  <c r="R573" i="4"/>
  <c r="R574" i="4"/>
  <c r="R575" i="4"/>
  <c r="R568" i="4"/>
  <c r="R565" i="4"/>
  <c r="R566" i="4"/>
  <c r="R835" i="4" l="1"/>
  <c r="R836" i="4"/>
  <c r="R828" i="4"/>
  <c r="R829" i="4"/>
  <c r="R830" i="4"/>
  <c r="R827" i="4"/>
  <c r="R826" i="4"/>
  <c r="R831" i="4"/>
  <c r="R832" i="4"/>
  <c r="R833" i="4"/>
  <c r="R825" i="4"/>
  <c r="R834" i="4"/>
  <c r="R821" i="4"/>
  <c r="R822" i="4"/>
  <c r="R820" i="4"/>
  <c r="R823" i="4"/>
  <c r="R786" i="4"/>
  <c r="R781" i="4"/>
  <c r="R780" i="4"/>
  <c r="R782" i="4"/>
  <c r="R783" i="4"/>
  <c r="R779" i="4"/>
  <c r="R784" i="4"/>
  <c r="R756" i="4"/>
  <c r="R755" i="4"/>
  <c r="R757" i="4"/>
  <c r="R751" i="4"/>
  <c r="R752" i="4"/>
  <c r="R753" i="4"/>
  <c r="R748" i="4"/>
  <c r="R749" i="4"/>
  <c r="R746" i="4"/>
  <c r="R744" i="4"/>
  <c r="R741" i="4"/>
  <c r="R742" i="4"/>
  <c r="R736" i="4"/>
  <c r="R735" i="4"/>
  <c r="R737" i="4"/>
  <c r="R738" i="4"/>
  <c r="R734" i="4"/>
  <c r="R739" i="4"/>
  <c r="R729" i="4"/>
  <c r="R728" i="4"/>
  <c r="R730" i="4"/>
  <c r="R725" i="4"/>
  <c r="R724" i="4"/>
  <c r="R726" i="4"/>
  <c r="R732" i="4"/>
  <c r="R720" i="4"/>
  <c r="R716" i="4"/>
  <c r="R717" i="4"/>
  <c r="R714" i="4"/>
  <c r="R712" i="4"/>
  <c r="R710" i="4"/>
  <c r="R703" i="4"/>
  <c r="R704" i="4"/>
  <c r="R702" i="4"/>
  <c r="R705" i="4"/>
  <c r="R706" i="4"/>
  <c r="R701" i="4"/>
  <c r="R707" i="4"/>
  <c r="R708" i="4"/>
  <c r="R695" i="4"/>
  <c r="R696" i="4"/>
  <c r="R694" i="4"/>
  <c r="R697" i="4"/>
  <c r="R698" i="4"/>
  <c r="R690" i="4"/>
  <c r="R691" i="4"/>
  <c r="R692" i="4"/>
  <c r="R688" i="4"/>
  <c r="R684" i="4"/>
  <c r="R685" i="4"/>
  <c r="R681" i="4"/>
  <c r="R680" i="4"/>
  <c r="R682" i="4"/>
  <c r="R731" i="4"/>
  <c r="R676" i="4"/>
  <c r="R677" i="4"/>
  <c r="R678" i="4"/>
  <c r="R608" i="4"/>
  <c r="R609" i="4"/>
  <c r="R605" i="4"/>
  <c r="R604" i="4"/>
  <c r="R600" i="4"/>
  <c r="R599" i="4"/>
  <c r="R601" i="4"/>
  <c r="R589" i="4"/>
  <c r="R590" i="4"/>
  <c r="R562" i="4"/>
  <c r="R563" i="4"/>
  <c r="R557" i="4"/>
  <c r="R558" i="4"/>
  <c r="R559" i="4"/>
  <c r="R556" i="4"/>
  <c r="R560" i="4"/>
  <c r="R552" i="4"/>
  <c r="R553" i="4"/>
  <c r="R554" i="4"/>
  <c r="R548" i="4"/>
  <c r="R549" i="4"/>
  <c r="R550" i="4"/>
  <c r="R544" i="4"/>
  <c r="R545" i="4"/>
  <c r="R541" i="4"/>
  <c r="R542" i="4"/>
  <c r="R538" i="4"/>
  <c r="R539" i="4"/>
  <c r="R534" i="4"/>
  <c r="R535" i="4"/>
  <c r="R536" i="4"/>
  <c r="R529" i="4"/>
  <c r="R530" i="4"/>
  <c r="R531" i="4"/>
  <c r="R528" i="4"/>
  <c r="R532" i="4"/>
  <c r="R526" i="4"/>
  <c r="R522" i="4"/>
  <c r="R523" i="4"/>
  <c r="R521" i="4"/>
  <c r="R524" i="4"/>
  <c r="R517" i="4"/>
  <c r="R518" i="4"/>
  <c r="R516" i="4"/>
  <c r="R519" i="4"/>
  <c r="R514" i="4"/>
  <c r="R512" i="4"/>
  <c r="R509" i="4"/>
  <c r="R510" i="4"/>
  <c r="R506" i="4"/>
  <c r="R505" i="4"/>
  <c r="R507" i="4"/>
  <c r="R502" i="4"/>
  <c r="R503" i="4"/>
  <c r="R499" i="4"/>
  <c r="R500" i="4"/>
  <c r="R495" i="4"/>
  <c r="R496" i="4"/>
  <c r="R493" i="4"/>
  <c r="R492" i="4"/>
  <c r="R494" i="4"/>
  <c r="R490" i="4"/>
  <c r="R485" i="4"/>
  <c r="R488" i="4"/>
  <c r="R487" i="4"/>
  <c r="R481" i="4"/>
  <c r="R482" i="4"/>
  <c r="R483" i="4"/>
  <c r="R480" i="4"/>
  <c r="R484" i="4"/>
  <c r="R477" i="4"/>
  <c r="R478" i="4"/>
  <c r="R472" i="4"/>
  <c r="R473" i="4"/>
  <c r="R471" i="4"/>
  <c r="R474" i="4"/>
  <c r="R475" i="4"/>
  <c r="R465" i="4"/>
  <c r="R466" i="4"/>
  <c r="R464" i="4"/>
  <c r="R467" i="4"/>
  <c r="R468" i="4"/>
  <c r="R463" i="4"/>
  <c r="R469" i="4"/>
  <c r="R460" i="4"/>
  <c r="R461" i="4"/>
  <c r="R455" i="4"/>
  <c r="R456" i="4"/>
  <c r="R457" i="4"/>
  <c r="R454" i="4"/>
  <c r="R458" i="4"/>
  <c r="R450" i="4"/>
  <c r="R451" i="4"/>
  <c r="R449" i="4"/>
  <c r="R452" i="4"/>
  <c r="R446" i="4"/>
  <c r="R445" i="4"/>
  <c r="R447" i="4"/>
  <c r="R443" i="4"/>
  <c r="R440" i="4"/>
  <c r="R441" i="4"/>
  <c r="R435" i="4"/>
  <c r="R434" i="4"/>
  <c r="R436" i="4"/>
  <c r="R437" i="4"/>
  <c r="R433" i="4"/>
  <c r="R438" i="4"/>
  <c r="R430" i="4"/>
  <c r="R429" i="4"/>
  <c r="R431" i="4"/>
  <c r="R422" i="4"/>
  <c r="R423" i="4"/>
  <c r="R424" i="4"/>
  <c r="R421" i="4"/>
  <c r="R425" i="4"/>
  <c r="R426" i="4"/>
  <c r="R420" i="4"/>
  <c r="R427" i="4"/>
  <c r="R415" i="4"/>
  <c r="R416" i="4"/>
  <c r="R417" i="4"/>
  <c r="R412" i="4"/>
  <c r="R411" i="4"/>
  <c r="R413" i="4"/>
  <c r="R407" i="4"/>
  <c r="R408" i="4"/>
  <c r="R406" i="4"/>
  <c r="R409" i="4"/>
  <c r="R402" i="4"/>
  <c r="R403" i="4"/>
  <c r="R404" i="4"/>
  <c r="R401" i="4"/>
  <c r="R398" i="4"/>
  <c r="R399" i="4"/>
  <c r="R393" i="4"/>
  <c r="R394" i="4"/>
  <c r="R392" i="4"/>
  <c r="R395" i="4"/>
  <c r="R396" i="4"/>
  <c r="R387" i="4"/>
  <c r="R388" i="4"/>
  <c r="R389" i="4"/>
  <c r="R386" i="4"/>
  <c r="R390" i="4"/>
  <c r="R383" i="4"/>
  <c r="R381" i="4"/>
  <c r="R378" i="4"/>
  <c r="R379" i="4"/>
  <c r="R373" i="4"/>
  <c r="R374" i="4"/>
  <c r="R375" i="4"/>
  <c r="R376" i="4"/>
  <c r="R367" i="4"/>
  <c r="R368" i="4"/>
  <c r="R369" i="4"/>
  <c r="R370" i="4"/>
  <c r="R366" i="4"/>
  <c r="R371" i="4"/>
  <c r="R363" i="4"/>
  <c r="R362" i="4"/>
  <c r="R364" i="4"/>
  <c r="R357" i="4"/>
  <c r="R358" i="4"/>
  <c r="R359" i="4"/>
  <c r="R356" i="4"/>
  <c r="R360" i="4"/>
  <c r="R353" i="4"/>
  <c r="R354" i="4"/>
  <c r="R350" i="4"/>
  <c r="R351" i="4"/>
  <c r="R349" i="4"/>
  <c r="R346" i="4"/>
  <c r="R347" i="4"/>
  <c r="R342" i="4"/>
  <c r="R343" i="4"/>
  <c r="R341" i="4"/>
  <c r="R344" i="4"/>
  <c r="R339" i="4"/>
  <c r="R337" i="4"/>
  <c r="R332" i="4"/>
  <c r="R333" i="4"/>
  <c r="R334" i="4"/>
  <c r="R327" i="4"/>
  <c r="R326" i="4"/>
  <c r="R328" i="4"/>
  <c r="R329" i="4"/>
  <c r="R325" i="4"/>
  <c r="R330" i="4"/>
  <c r="R322" i="4"/>
  <c r="R323" i="4"/>
  <c r="R319" i="4"/>
  <c r="R320" i="4"/>
  <c r="R315" i="4"/>
  <c r="R316" i="4"/>
  <c r="R313" i="4"/>
  <c r="R310" i="4"/>
  <c r="R309" i="4"/>
  <c r="R311" i="4"/>
  <c r="R307" i="4"/>
  <c r="R301" i="4"/>
  <c r="R302" i="4"/>
  <c r="R303" i="4"/>
  <c r="R300" i="4"/>
  <c r="R304" i="4"/>
  <c r="R305" i="4"/>
  <c r="R297" i="4"/>
  <c r="R298" i="4"/>
  <c r="R291" i="4"/>
  <c r="R292" i="4"/>
  <c r="R293" i="4"/>
  <c r="R294" i="4"/>
  <c r="R290" i="4"/>
  <c r="R295" i="4"/>
  <c r="R284" i="4"/>
  <c r="R285" i="4"/>
  <c r="R286" i="4"/>
  <c r="R283" i="4"/>
  <c r="R287" i="4"/>
  <c r="R288" i="4"/>
  <c r="R279" i="4"/>
  <c r="R280" i="4"/>
  <c r="R272" i="4"/>
  <c r="R271" i="4"/>
  <c r="R273" i="4"/>
  <c r="R274" i="4"/>
  <c r="R275" i="4"/>
  <c r="R276" i="4"/>
  <c r="R270" i="4"/>
  <c r="R277" i="4"/>
  <c r="R268" i="4"/>
  <c r="R266" i="4"/>
  <c r="R263" i="4"/>
  <c r="R264" i="4"/>
  <c r="R260" i="4"/>
  <c r="R259" i="4"/>
  <c r="R261" i="4"/>
  <c r="R255" i="4"/>
  <c r="R256" i="4"/>
  <c r="R257" i="4"/>
  <c r="R203" i="4"/>
  <c r="R202" i="4"/>
  <c r="R204" i="4"/>
  <c r="R205" i="4"/>
  <c r="R206" i="4"/>
  <c r="R201" i="4"/>
  <c r="R207" i="4"/>
  <c r="R208" i="4"/>
  <c r="R193" i="4"/>
  <c r="R192" i="4"/>
  <c r="R194" i="4"/>
  <c r="R191" i="4"/>
  <c r="R195" i="4"/>
  <c r="R196" i="4"/>
  <c r="R190" i="4"/>
  <c r="R197" i="4"/>
  <c r="R198" i="4"/>
  <c r="R189" i="4"/>
  <c r="R199" i="4"/>
  <c r="R185" i="4"/>
  <c r="R186" i="4"/>
  <c r="R184" i="4"/>
  <c r="R187" i="4"/>
  <c r="R595" i="4"/>
  <c r="R596" i="4"/>
  <c r="R597" i="4"/>
  <c r="R181" i="4"/>
  <c r="R180" i="4"/>
  <c r="R182" i="4"/>
  <c r="R593" i="4"/>
  <c r="R594" i="4"/>
  <c r="R177" i="4"/>
  <c r="R178" i="4"/>
  <c r="R173" i="4"/>
  <c r="R174" i="4"/>
  <c r="R172" i="4"/>
  <c r="R175" i="4"/>
  <c r="R169" i="4"/>
  <c r="R168" i="4"/>
  <c r="R170" i="4"/>
  <c r="R165" i="4"/>
  <c r="R164" i="4"/>
  <c r="R166" i="4"/>
  <c r="R161" i="4"/>
  <c r="R156" i="4"/>
  <c r="R157" i="4"/>
  <c r="R158" i="4"/>
  <c r="R155" i="4"/>
  <c r="R159" i="4"/>
  <c r="R152" i="4"/>
  <c r="R153" i="4"/>
  <c r="R146" i="4"/>
  <c r="R147" i="4"/>
  <c r="R148" i="4"/>
  <c r="R143" i="4"/>
  <c r="R140" i="4"/>
  <c r="R137" i="4"/>
  <c r="R138" i="4"/>
  <c r="R133" i="4"/>
  <c r="R134" i="4"/>
  <c r="R135" i="4"/>
  <c r="R131" i="4"/>
  <c r="R129" i="4"/>
  <c r="R125" i="4"/>
  <c r="R126" i="4"/>
  <c r="R127" i="4"/>
  <c r="R124" i="4"/>
  <c r="R123" i="4"/>
  <c r="R121" i="4"/>
  <c r="R118" i="4"/>
  <c r="R119" i="4"/>
  <c r="R114" i="4"/>
  <c r="R113" i="4"/>
  <c r="R112" i="4"/>
  <c r="R115" i="4"/>
  <c r="R116" i="4"/>
  <c r="R106" i="4"/>
  <c r="R107" i="4"/>
  <c r="R105" i="4"/>
  <c r="R108" i="4"/>
  <c r="R104" i="4"/>
  <c r="R109" i="4"/>
  <c r="R110" i="4"/>
  <c r="R92" i="4"/>
  <c r="R93" i="4"/>
  <c r="R89" i="4"/>
  <c r="R90" i="4"/>
  <c r="R85" i="4"/>
  <c r="R86" i="4"/>
  <c r="R84" i="4"/>
  <c r="R87" i="4"/>
  <c r="R81" i="4"/>
  <c r="R82" i="4"/>
  <c r="R76" i="4"/>
  <c r="R77" i="4"/>
  <c r="R78" i="4"/>
  <c r="R75" i="4"/>
  <c r="R79" i="4"/>
  <c r="R71" i="4"/>
  <c r="R72" i="4"/>
  <c r="R70" i="4"/>
  <c r="R73" i="4"/>
  <c r="R63" i="4"/>
  <c r="R64" i="4"/>
  <c r="R65" i="4"/>
  <c r="R66" i="4"/>
  <c r="R67" i="4"/>
  <c r="R62" i="4"/>
  <c r="R68" i="4"/>
  <c r="R57" i="4"/>
  <c r="R58" i="4"/>
  <c r="R59" i="4"/>
  <c r="R60" i="4"/>
  <c r="R54" i="4"/>
  <c r="R55" i="4"/>
  <c r="R51" i="4"/>
  <c r="R52" i="4"/>
  <c r="R46" i="4"/>
  <c r="R47" i="4"/>
  <c r="R45" i="4"/>
  <c r="R48" i="4"/>
  <c r="R49" i="4"/>
  <c r="R42" i="4"/>
  <c r="R43" i="4"/>
  <c r="R38" i="4"/>
  <c r="R39" i="4"/>
  <c r="R40" i="4"/>
  <c r="R36" i="4"/>
  <c r="R29" i="4"/>
  <c r="R28" i="4"/>
  <c r="R30" i="4"/>
  <c r="R31" i="4"/>
  <c r="R32" i="4"/>
  <c r="R33" i="4"/>
  <c r="R27" i="4"/>
  <c r="R26" i="4"/>
  <c r="R34" i="4"/>
  <c r="R24" i="4"/>
  <c r="R23" i="4"/>
  <c r="R20" i="4"/>
  <c r="R19" i="4"/>
  <c r="R21" i="4"/>
  <c r="R18" i="4"/>
  <c r="R17" i="4"/>
  <c r="R15" i="4"/>
  <c r="R12" i="4"/>
  <c r="R13" i="4"/>
  <c r="R9" i="4"/>
  <c r="R10" i="4"/>
  <c r="R2" i="4" l="1"/>
  <c r="R3" i="4"/>
  <c r="R4" i="4"/>
  <c r="R5" i="4"/>
  <c r="R6" i="4"/>
  <c r="R7" i="4"/>
  <c r="R8" i="4"/>
  <c r="R11" i="4"/>
  <c r="R14" i="4"/>
  <c r="R16" i="4"/>
  <c r="R22" i="4"/>
  <c r="R25" i="4"/>
  <c r="R35" i="4"/>
  <c r="R37" i="4"/>
  <c r="R41" i="4"/>
  <c r="R44" i="4"/>
  <c r="R50" i="4"/>
  <c r="R53" i="4"/>
  <c r="R56" i="4"/>
  <c r="R61" i="4"/>
  <c r="R69" i="4"/>
  <c r="R74" i="4"/>
  <c r="R80" i="4"/>
  <c r="R83" i="4"/>
  <c r="R88" i="4"/>
  <c r="R91" i="4"/>
  <c r="R103" i="4"/>
  <c r="R111" i="4"/>
  <c r="R117" i="4"/>
  <c r="R120" i="4"/>
  <c r="R122" i="4"/>
  <c r="R128" i="4"/>
  <c r="R130" i="4"/>
  <c r="R132" i="4"/>
  <c r="R136" i="4"/>
  <c r="R139" i="4"/>
  <c r="R141" i="4"/>
  <c r="R142" i="4"/>
  <c r="R144" i="4"/>
  <c r="R145" i="4"/>
  <c r="R149" i="4"/>
  <c r="R150" i="4"/>
  <c r="R151" i="4"/>
  <c r="R154" i="4"/>
  <c r="R160" i="4"/>
  <c r="R162" i="4"/>
  <c r="R163" i="4"/>
  <c r="R167" i="4"/>
  <c r="R171" i="4"/>
  <c r="R176" i="4"/>
  <c r="R179" i="4"/>
  <c r="R183" i="4"/>
  <c r="R188" i="4"/>
  <c r="R200" i="4"/>
  <c r="R209" i="4"/>
  <c r="R210" i="4"/>
  <c r="R211" i="4"/>
  <c r="R217" i="4"/>
  <c r="R223" i="4"/>
  <c r="R226" i="4"/>
  <c r="R232" i="4"/>
  <c r="R233" i="4"/>
  <c r="R237" i="4"/>
  <c r="R241" i="4"/>
  <c r="R249" i="4"/>
  <c r="R254" i="4"/>
  <c r="R258" i="4"/>
  <c r="R262" i="4"/>
  <c r="R265" i="4"/>
  <c r="R267" i="4"/>
  <c r="R269" i="4"/>
  <c r="R278" i="4"/>
  <c r="R281" i="4"/>
  <c r="R282" i="4"/>
  <c r="R289" i="4"/>
  <c r="R296" i="4"/>
  <c r="R299" i="4"/>
  <c r="R306" i="4"/>
  <c r="R308" i="4"/>
  <c r="R312" i="4"/>
  <c r="R314" i="4"/>
  <c r="R317" i="4"/>
  <c r="R318" i="4"/>
  <c r="R321" i="4"/>
  <c r="R324" i="4"/>
  <c r="R331" i="4"/>
  <c r="R335" i="4"/>
  <c r="R336" i="4"/>
  <c r="R338" i="4"/>
  <c r="R340" i="4"/>
  <c r="R345" i="4"/>
  <c r="R348" i="4"/>
  <c r="R352" i="4"/>
  <c r="R355" i="4"/>
  <c r="R361" i="4"/>
  <c r="R365" i="4"/>
  <c r="R372" i="4"/>
  <c r="R377" i="4"/>
  <c r="R380" i="4"/>
  <c r="R382" i="4"/>
  <c r="R384" i="4"/>
  <c r="R385" i="4"/>
  <c r="R391" i="4"/>
  <c r="R397" i="4"/>
  <c r="R400" i="4"/>
  <c r="R405" i="4"/>
  <c r="R410" i="4"/>
  <c r="R414" i="4"/>
  <c r="R418" i="4"/>
  <c r="R419" i="4"/>
  <c r="R428" i="4"/>
  <c r="R432" i="4"/>
  <c r="R439" i="4"/>
  <c r="R442" i="4"/>
  <c r="R444" i="4"/>
  <c r="R448" i="4"/>
  <c r="R453" i="4"/>
  <c r="R459" i="4"/>
  <c r="R462" i="4"/>
  <c r="R470" i="4"/>
  <c r="R476" i="4"/>
  <c r="R479" i="4"/>
  <c r="R486" i="4"/>
  <c r="R489" i="4"/>
  <c r="R491" i="4"/>
  <c r="R497" i="4"/>
  <c r="R498" i="4"/>
  <c r="R501" i="4"/>
  <c r="R504" i="4"/>
  <c r="R508" i="4"/>
  <c r="R511" i="4"/>
  <c r="R513" i="4"/>
  <c r="R515" i="4"/>
  <c r="R520" i="4"/>
  <c r="R525" i="4"/>
  <c r="R527" i="4"/>
  <c r="R533" i="4"/>
  <c r="R537" i="4"/>
  <c r="R540" i="4"/>
  <c r="R543" i="4"/>
  <c r="R546" i="4"/>
  <c r="R547" i="4"/>
  <c r="R551" i="4"/>
  <c r="R555" i="4"/>
  <c r="R561" i="4"/>
  <c r="R564" i="4"/>
  <c r="R567" i="4"/>
  <c r="R576" i="4"/>
  <c r="R582" i="4"/>
  <c r="R588" i="4"/>
  <c r="R591" i="4"/>
  <c r="R592" i="4"/>
  <c r="R598" i="4"/>
  <c r="R602" i="4"/>
  <c r="R603" i="4"/>
  <c r="R606" i="4"/>
  <c r="R607" i="4"/>
  <c r="R610" i="4"/>
  <c r="R611" i="4"/>
  <c r="R615" i="4"/>
  <c r="R619" i="4"/>
  <c r="R624" i="4"/>
  <c r="R625" i="4"/>
  <c r="R630" i="4"/>
  <c r="R631" i="4"/>
  <c r="R637" i="4"/>
  <c r="R638" i="4"/>
  <c r="R644" i="4"/>
  <c r="R651" i="4"/>
  <c r="R654" i="4"/>
  <c r="R655" i="4"/>
  <c r="R656" i="4"/>
  <c r="R658" i="4"/>
  <c r="R661" i="4"/>
  <c r="R663" i="4"/>
  <c r="R664" i="4"/>
  <c r="R667" i="4"/>
  <c r="R674" i="4"/>
  <c r="R675" i="4"/>
  <c r="R679" i="4"/>
  <c r="R683" i="4"/>
  <c r="R686" i="4"/>
  <c r="R687" i="4"/>
  <c r="R689" i="4"/>
  <c r="R693" i="4"/>
  <c r="R699" i="4"/>
  <c r="R700" i="4"/>
  <c r="R709" i="4"/>
  <c r="R711" i="4"/>
  <c r="R713" i="4"/>
  <c r="R715" i="4"/>
  <c r="R718" i="4"/>
  <c r="R719" i="4"/>
  <c r="R721" i="4"/>
  <c r="R722" i="4"/>
  <c r="R723" i="4"/>
  <c r="R727" i="4"/>
  <c r="R733" i="4"/>
  <c r="R740" i="4"/>
  <c r="R743" i="4"/>
  <c r="R745" i="4"/>
  <c r="R747" i="4"/>
  <c r="R750" i="4"/>
  <c r="R754" i="4"/>
  <c r="R758" i="4"/>
  <c r="R760" i="4"/>
  <c r="R761" i="4"/>
  <c r="R764" i="4"/>
  <c r="R770" i="4"/>
  <c r="R773" i="4"/>
  <c r="R774" i="4"/>
  <c r="R778" i="4"/>
  <c r="R785" i="4"/>
  <c r="R787" i="4"/>
  <c r="R788" i="4"/>
  <c r="R790" i="4"/>
  <c r="R792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4" i="4"/>
  <c r="R837" i="4"/>
  <c r="X2" i="4"/>
  <c r="W2" i="4"/>
</calcChain>
</file>

<file path=xl/sharedStrings.xml><?xml version="1.0" encoding="utf-8"?>
<sst xmlns="http://schemas.openxmlformats.org/spreadsheetml/2006/main" count="16916" uniqueCount="3597">
  <si>
    <t>Наименование</t>
  </si>
  <si>
    <t>Код</t>
  </si>
  <si>
    <t>Акушинские РЭС</t>
  </si>
  <si>
    <t>Ахтынские РЭС</t>
  </si>
  <si>
    <t>Бабаюртовские РЭС</t>
  </si>
  <si>
    <t>Ботлихские РЭС</t>
  </si>
  <si>
    <t>Буйнакские ГорЭС</t>
  </si>
  <si>
    <t>Буйнакские РЭС</t>
  </si>
  <si>
    <t>Гергебельские РЭС</t>
  </si>
  <si>
    <t>Гумбетовские РЭС</t>
  </si>
  <si>
    <t>Гунибские РЭС</t>
  </si>
  <si>
    <t>Дахадаевские РЭС</t>
  </si>
  <si>
    <t>Дербентские ГорЭС</t>
  </si>
  <si>
    <t>Дербентские РЭС</t>
  </si>
  <si>
    <t>Кайтагские РЭС</t>
  </si>
  <si>
    <t>Карабудахкентские РЭС</t>
  </si>
  <si>
    <t>Касумкентские РЭС</t>
  </si>
  <si>
    <t>Каякентские РЭС</t>
  </si>
  <si>
    <t>Кизилюртовские РЭС</t>
  </si>
  <si>
    <t>Кизлярские ГорЭС</t>
  </si>
  <si>
    <t>Кизлярские РЭС</t>
  </si>
  <si>
    <t>Кумухские РЭС</t>
  </si>
  <si>
    <t>Левашинские РЭС</t>
  </si>
  <si>
    <t>Магарамкентские РЭС</t>
  </si>
  <si>
    <t>Ногайские РЭС</t>
  </si>
  <si>
    <t>Северные РЭС</t>
  </si>
  <si>
    <t>Тляратинские РЭС</t>
  </si>
  <si>
    <t>Табасаранские РЭС</t>
  </si>
  <si>
    <t>Тарумовские РЭС</t>
  </si>
  <si>
    <t>Сергокалинские РЭС</t>
  </si>
  <si>
    <t>Унцукульские РЭС</t>
  </si>
  <si>
    <t>Хасавюртовские РЭС</t>
  </si>
  <si>
    <t>Хунзахские РЭС</t>
  </si>
  <si>
    <t>Центральные РЭС</t>
  </si>
  <si>
    <t>Цумадинские РЭС</t>
  </si>
  <si>
    <t>Шамильские РЭС</t>
  </si>
  <si>
    <t>Южно-Сухокумские РЭС</t>
  </si>
  <si>
    <t>Тип</t>
  </si>
  <si>
    <t>Принадлежность к РЭС (для ПС)</t>
  </si>
  <si>
    <t>Кол-во фидеров</t>
  </si>
  <si>
    <t>Шифр</t>
  </si>
  <si>
    <t>РЭС</t>
  </si>
  <si>
    <t>Районные сети</t>
  </si>
  <si>
    <t>АКШР</t>
  </si>
  <si>
    <t>АХТР</t>
  </si>
  <si>
    <t>ББТР</t>
  </si>
  <si>
    <t>БТХР</t>
  </si>
  <si>
    <t>БНКГ</t>
  </si>
  <si>
    <t>БНКР</t>
  </si>
  <si>
    <t>Гергибельские РЭС</t>
  </si>
  <si>
    <t>ГБЛР</t>
  </si>
  <si>
    <t>ГМБР</t>
  </si>
  <si>
    <t>ГНБР</t>
  </si>
  <si>
    <t>ДХДР</t>
  </si>
  <si>
    <t>ДРБГ</t>
  </si>
  <si>
    <t>ДРБР</t>
  </si>
  <si>
    <t>КТГР</t>
  </si>
  <si>
    <t>КБКР</t>
  </si>
  <si>
    <t>КМКР</t>
  </si>
  <si>
    <t>ККТР</t>
  </si>
  <si>
    <t>ГорЭС</t>
  </si>
  <si>
    <t>КЗТР</t>
  </si>
  <si>
    <t>КЗЛГ</t>
  </si>
  <si>
    <t>КЗЛР</t>
  </si>
  <si>
    <t>КМХР</t>
  </si>
  <si>
    <t>ЛВШР</t>
  </si>
  <si>
    <t>МГКР</t>
  </si>
  <si>
    <t>НГКР</t>
  </si>
  <si>
    <t>СВНР</t>
  </si>
  <si>
    <t>ТЛТР</t>
  </si>
  <si>
    <t>ТБСР</t>
  </si>
  <si>
    <t>ТРМР</t>
  </si>
  <si>
    <t>СГКР</t>
  </si>
  <si>
    <t>УНЦР</t>
  </si>
  <si>
    <t>ХСВР</t>
  </si>
  <si>
    <t>ХЗХР</t>
  </si>
  <si>
    <t>ЦНТР</t>
  </si>
  <si>
    <t>ЦМДР</t>
  </si>
  <si>
    <t>ШМЛР</t>
  </si>
  <si>
    <t>ЮСКР</t>
  </si>
  <si>
    <t>Избербашские ГорЭС</t>
  </si>
  <si>
    <t>ИЗБГ</t>
  </si>
  <si>
    <t>Кизилюртовские ГорЭС</t>
  </si>
  <si>
    <t>КЗТГ</t>
  </si>
  <si>
    <t>Махачкалинские ГорЭС</t>
  </si>
  <si>
    <t>МХКГ</t>
  </si>
  <si>
    <t>Хасавюртовские ГорЭС</t>
  </si>
  <si>
    <t>ХСВГ</t>
  </si>
  <si>
    <t>ПС</t>
  </si>
  <si>
    <t>ПС Магарамкент</t>
  </si>
  <si>
    <t>МГР</t>
  </si>
  <si>
    <t>ПС Морская</t>
  </si>
  <si>
    <t>МРК</t>
  </si>
  <si>
    <t>ПС Советская</t>
  </si>
  <si>
    <t>СВТ</t>
  </si>
  <si>
    <t>ПС Тагиркент</t>
  </si>
  <si>
    <t>ТГР</t>
  </si>
  <si>
    <t>ПС Оружба</t>
  </si>
  <si>
    <t>ОРЖ</t>
  </si>
  <si>
    <t>ПС Дженгутай</t>
  </si>
  <si>
    <t>ДЖГ</t>
  </si>
  <si>
    <t>ПС Казанище</t>
  </si>
  <si>
    <t>КЗН</t>
  </si>
  <si>
    <t>ПС Такалай</t>
  </si>
  <si>
    <t>ТКЛ</t>
  </si>
  <si>
    <t>ПС Халимбекаул</t>
  </si>
  <si>
    <t>ХМБ</t>
  </si>
  <si>
    <t>ПС Чиркей</t>
  </si>
  <si>
    <t>ЧРК</t>
  </si>
  <si>
    <t>ПС Эрпели</t>
  </si>
  <si>
    <t>ЭРП</t>
  </si>
  <si>
    <t>ПС Александрия</t>
  </si>
  <si>
    <t>АЛК</t>
  </si>
  <si>
    <t>ПС Большая Арешевка</t>
  </si>
  <si>
    <t>БРШ</t>
  </si>
  <si>
    <t>ПС Брянск</t>
  </si>
  <si>
    <t>БРН</t>
  </si>
  <si>
    <t>ПС Кизляр-1</t>
  </si>
  <si>
    <t>КЗЛ1</t>
  </si>
  <si>
    <t>ПС Кизляр-2</t>
  </si>
  <si>
    <t>КЗЛ2</t>
  </si>
  <si>
    <t>ПС Крайновка</t>
  </si>
  <si>
    <t>КРН</t>
  </si>
  <si>
    <t>ПС Михеевка</t>
  </si>
  <si>
    <t>МХВ</t>
  </si>
  <si>
    <t>ПС КЭМЗ-1</t>
  </si>
  <si>
    <t>ПС Некрасовка</t>
  </si>
  <si>
    <t>НКР</t>
  </si>
  <si>
    <t>ПС Огузер</t>
  </si>
  <si>
    <t>ОГЗ</t>
  </si>
  <si>
    <t>ПС Октябрьская</t>
  </si>
  <si>
    <t>ОКТ</t>
  </si>
  <si>
    <t>ПС Серебряковка</t>
  </si>
  <si>
    <t>СРБ</t>
  </si>
  <si>
    <t>ПС Суюткино</t>
  </si>
  <si>
    <t>СТК</t>
  </si>
  <si>
    <t>ПС Хуцеевка</t>
  </si>
  <si>
    <t>ХЦВ</t>
  </si>
  <si>
    <t>ПС Черняевка</t>
  </si>
  <si>
    <t>ЧРН</t>
  </si>
  <si>
    <t>ПС Ахты</t>
  </si>
  <si>
    <t>АХТ</t>
  </si>
  <si>
    <t>ПС Затеречная</t>
  </si>
  <si>
    <t>ПС Заря</t>
  </si>
  <si>
    <t>ЗАР</t>
  </si>
  <si>
    <t>ПС Зрых</t>
  </si>
  <si>
    <t>ЗРХ</t>
  </si>
  <si>
    <t>ПС Лучек</t>
  </si>
  <si>
    <t>ЛЧК</t>
  </si>
  <si>
    <t>ПС Рутул</t>
  </si>
  <si>
    <t>РТЛ</t>
  </si>
  <si>
    <t>ПС Усухчай</t>
  </si>
  <si>
    <t>УСХ</t>
  </si>
  <si>
    <t>ПС Ерси</t>
  </si>
  <si>
    <t>ЕРС</t>
  </si>
  <si>
    <t>ПС Сардаркент</t>
  </si>
  <si>
    <t>СРД</t>
  </si>
  <si>
    <t>ПС Сиртыч</t>
  </si>
  <si>
    <t>ПС Хив</t>
  </si>
  <si>
    <t>ХИВ</t>
  </si>
  <si>
    <t>ПС Хучни</t>
  </si>
  <si>
    <t>ХЧН</t>
  </si>
  <si>
    <t>ПС Цанак</t>
  </si>
  <si>
    <t>ЦНК</t>
  </si>
  <si>
    <t>ПС Гергебиль</t>
  </si>
  <si>
    <t>ГРГ</t>
  </si>
  <si>
    <t>ПС Гергебильская ГЭС</t>
  </si>
  <si>
    <t>ГГГ</t>
  </si>
  <si>
    <t>ПС ГКЗ</t>
  </si>
  <si>
    <t>ГКЗ</t>
  </si>
  <si>
    <t>ПС Гоцатль</t>
  </si>
  <si>
    <t>ГЦТ</t>
  </si>
  <si>
    <t>ПС Карадах</t>
  </si>
  <si>
    <t>КРД</t>
  </si>
  <si>
    <t>ПС Хунзах</t>
  </si>
  <si>
    <t>ХНЗ</t>
  </si>
  <si>
    <t>ПС Анди</t>
  </si>
  <si>
    <t>АНД</t>
  </si>
  <si>
    <t>ПС Ботлих</t>
  </si>
  <si>
    <t>БТХ</t>
  </si>
  <si>
    <t>ПС Карата</t>
  </si>
  <si>
    <t>КРТ</t>
  </si>
  <si>
    <t>ПС Миарсо</t>
  </si>
  <si>
    <t>МРС</t>
  </si>
  <si>
    <t>ПС Прогресс</t>
  </si>
  <si>
    <t>ПРГ</t>
  </si>
  <si>
    <t>ПС Тлох</t>
  </si>
  <si>
    <t>ТЛХ</t>
  </si>
  <si>
    <t>ПС Гидатль</t>
  </si>
  <si>
    <t>ГДТ</t>
  </si>
  <si>
    <t>ПС Заиб</t>
  </si>
  <si>
    <t>ЗАБ</t>
  </si>
  <si>
    <t>ПС Шамильский</t>
  </si>
  <si>
    <t>ШМЛ</t>
  </si>
  <si>
    <t>ПС Тлайлух</t>
  </si>
  <si>
    <t>ТЛЛ</t>
  </si>
  <si>
    <t>ПС 22 Партсъезд</t>
  </si>
  <si>
    <t>ПРС</t>
  </si>
  <si>
    <t>ПС Арсланбек</t>
  </si>
  <si>
    <t>АРБ</t>
  </si>
  <si>
    <t>ПС Джигильта</t>
  </si>
  <si>
    <t>ДЖЛ</t>
  </si>
  <si>
    <t>ПС Калиновка</t>
  </si>
  <si>
    <t>КЛН</t>
  </si>
  <si>
    <t>ПС Комминтерн</t>
  </si>
  <si>
    <t>КМН</t>
  </si>
  <si>
    <t>ПС Кормосовхоз</t>
  </si>
  <si>
    <t>КСХ</t>
  </si>
  <si>
    <t>ПС Кочубей</t>
  </si>
  <si>
    <t>КЧБ</t>
  </si>
  <si>
    <t>ПС КЭАЗ</t>
  </si>
  <si>
    <t>КЭЗ</t>
  </si>
  <si>
    <t>ПС Привольный</t>
  </si>
  <si>
    <t>ПРВ</t>
  </si>
  <si>
    <t>ПС Таловка</t>
  </si>
  <si>
    <t>ТЛВ</t>
  </si>
  <si>
    <t>ПС Тарумовка</t>
  </si>
  <si>
    <t>ТРМ</t>
  </si>
  <si>
    <t>ПС 3-я ферма</t>
  </si>
  <si>
    <t>ФРМ</t>
  </si>
  <si>
    <t>ПС Бажиган</t>
  </si>
  <si>
    <t>БЖГ</t>
  </si>
  <si>
    <t>ПС Грузинская</t>
  </si>
  <si>
    <t>ГРЗ</t>
  </si>
  <si>
    <t>ПС Красный Партизан</t>
  </si>
  <si>
    <t>КРП</t>
  </si>
  <si>
    <t>ПС Ногайская</t>
  </si>
  <si>
    <t>НГС</t>
  </si>
  <si>
    <t>ПС Солончаковская</t>
  </si>
  <si>
    <t>СЛН</t>
  </si>
  <si>
    <t>ПС Южно-Сухокумская</t>
  </si>
  <si>
    <t>ЮСК</t>
  </si>
  <si>
    <t>ПС Капкаякент</t>
  </si>
  <si>
    <t>КПК</t>
  </si>
  <si>
    <t>ПС Каякент</t>
  </si>
  <si>
    <t>КНТ</t>
  </si>
  <si>
    <t>ПС Первомайск</t>
  </si>
  <si>
    <t>ПВМ</t>
  </si>
  <si>
    <t>ПС Утамыш</t>
  </si>
  <si>
    <t>УТШ</t>
  </si>
  <si>
    <t>ПС Утамыш Новая</t>
  </si>
  <si>
    <t>УТШН</t>
  </si>
  <si>
    <t>ПС Гурбуки</t>
  </si>
  <si>
    <t>ГРБ</t>
  </si>
  <si>
    <t>ПС Джингутай</t>
  </si>
  <si>
    <t>ПС Карабудахкент</t>
  </si>
  <si>
    <t>КРК</t>
  </si>
  <si>
    <t>ПС Махачкала-330</t>
  </si>
  <si>
    <t>ПС НС-2</t>
  </si>
  <si>
    <t>НС2</t>
  </si>
  <si>
    <t>ПС Параул</t>
  </si>
  <si>
    <t>ПРЛ</t>
  </si>
  <si>
    <t>ПС Рассвет</t>
  </si>
  <si>
    <t>РСВ</t>
  </si>
  <si>
    <t>ПС Капир</t>
  </si>
  <si>
    <t>КПР</t>
  </si>
  <si>
    <t>ПС Касумкент</t>
  </si>
  <si>
    <t>КСМ</t>
  </si>
  <si>
    <t>ПС Кировская</t>
  </si>
  <si>
    <t>КРВ</t>
  </si>
  <si>
    <t>ПС Курах</t>
  </si>
  <si>
    <t>КРХ</t>
  </si>
  <si>
    <t>ПС Набережная</t>
  </si>
  <si>
    <t>НБЖ</t>
  </si>
  <si>
    <t>ПС Тпиг</t>
  </si>
  <si>
    <t>ТПГ</t>
  </si>
  <si>
    <t>ПС Карагас</t>
  </si>
  <si>
    <t>КРГ</t>
  </si>
  <si>
    <t>ПС Кумли</t>
  </si>
  <si>
    <t>КМЛ</t>
  </si>
  <si>
    <t>ПС Кунтабар</t>
  </si>
  <si>
    <t>КНБ</t>
  </si>
  <si>
    <t>ПС Терекли-Мектеб</t>
  </si>
  <si>
    <t>ТМБ</t>
  </si>
  <si>
    <t>ПС Червленные-Буруны</t>
  </si>
  <si>
    <t>ЧВБ</t>
  </si>
  <si>
    <t>ПС Агвали</t>
  </si>
  <si>
    <t>АГВ</t>
  </si>
  <si>
    <t>ПС Кидеро</t>
  </si>
  <si>
    <t>КДР</t>
  </si>
  <si>
    <t>ПС Шаури</t>
  </si>
  <si>
    <t>ШАР</t>
  </si>
  <si>
    <t>ПС Эсчеда</t>
  </si>
  <si>
    <t>ЭСЧ</t>
  </si>
  <si>
    <t>ПС Акуша</t>
  </si>
  <si>
    <t>АКШ</t>
  </si>
  <si>
    <t>ПС Цудахар</t>
  </si>
  <si>
    <t>ПС Наци</t>
  </si>
  <si>
    <t>НАЦ</t>
  </si>
  <si>
    <t>ПС Гертма</t>
  </si>
  <si>
    <t>ГРТ</t>
  </si>
  <si>
    <t>ПС Димитрово</t>
  </si>
  <si>
    <t>ДМТ</t>
  </si>
  <si>
    <t>ПС Дубки</t>
  </si>
  <si>
    <t>ДБК</t>
  </si>
  <si>
    <t>ПС Дылым</t>
  </si>
  <si>
    <t>ДЛМ</t>
  </si>
  <si>
    <t>ПС Ленинаул</t>
  </si>
  <si>
    <t>ЛНЛ</t>
  </si>
  <si>
    <t>ПС Новокули</t>
  </si>
  <si>
    <t>НВК</t>
  </si>
  <si>
    <t>ПС Буйнакск-1</t>
  </si>
  <si>
    <t>БНК1</t>
  </si>
  <si>
    <t>ПС Буйнакск-2</t>
  </si>
  <si>
    <t>БНК2</t>
  </si>
  <si>
    <t>ПС Аргвани</t>
  </si>
  <si>
    <t>АГН</t>
  </si>
  <si>
    <t>ПС Игали</t>
  </si>
  <si>
    <t>ИГЛ</t>
  </si>
  <si>
    <t>ПС Мехельта</t>
  </si>
  <si>
    <t>МХЛ</t>
  </si>
  <si>
    <t>ПС Сагры</t>
  </si>
  <si>
    <t>СГР</t>
  </si>
  <si>
    <t xml:space="preserve">ПС </t>
  </si>
  <si>
    <t xml:space="preserve">ПС Кизляр-1 </t>
  </si>
  <si>
    <t>КМЗ1</t>
  </si>
  <si>
    <t>ПС КЭМЗ-2</t>
  </si>
  <si>
    <t>КМЗ2</t>
  </si>
  <si>
    <t>ПС ГПП Ирганай</t>
  </si>
  <si>
    <t>ГПИ</t>
  </si>
  <si>
    <t>ПС Зуберха</t>
  </si>
  <si>
    <t>ЗБР</t>
  </si>
  <si>
    <t>ПС Майданск</t>
  </si>
  <si>
    <t>МДН</t>
  </si>
  <si>
    <t>ПС Новый Ирганай</t>
  </si>
  <si>
    <t>НИГ</t>
  </si>
  <si>
    <t>ПС Роббинс</t>
  </si>
  <si>
    <t>РББ</t>
  </si>
  <si>
    <t>ПС Тонельная-2</t>
  </si>
  <si>
    <t>ТНЛ</t>
  </si>
  <si>
    <t>ПС Унцукуль</t>
  </si>
  <si>
    <t>УНЦ</t>
  </si>
  <si>
    <t>ПС Шамилькала</t>
  </si>
  <si>
    <t>ШЛК</t>
  </si>
  <si>
    <t>ПС Анцух</t>
  </si>
  <si>
    <t>АНЦ</t>
  </si>
  <si>
    <t>ПС Бежта</t>
  </si>
  <si>
    <t>БЖТ</t>
  </si>
  <si>
    <t>ПС Тлярата</t>
  </si>
  <si>
    <t>ТРТ</t>
  </si>
  <si>
    <t>ПС Маджалис</t>
  </si>
  <si>
    <t>МДЖ</t>
  </si>
  <si>
    <t>ПС Родниковый</t>
  </si>
  <si>
    <t>РДН</t>
  </si>
  <si>
    <t>ПС Шиляги</t>
  </si>
  <si>
    <t>ШЛГ</t>
  </si>
  <si>
    <t>ПС Кубачи</t>
  </si>
  <si>
    <t>КБЧ</t>
  </si>
  <si>
    <t>ПС Уркарах Нов</t>
  </si>
  <si>
    <t>УРН</t>
  </si>
  <si>
    <t>ПС Уркарах Стар</t>
  </si>
  <si>
    <t>УРС</t>
  </si>
  <si>
    <t>ПС Укрута</t>
  </si>
  <si>
    <t>УКТ</t>
  </si>
  <si>
    <t>ПС 35-0,4 кВ Пионер</t>
  </si>
  <si>
    <t>ПНР</t>
  </si>
  <si>
    <t>ПС 35-0,4 кВ Пионер-1</t>
  </si>
  <si>
    <t>ПНР1</t>
  </si>
  <si>
    <t>ПС Араблинка</t>
  </si>
  <si>
    <t>АБЛ</t>
  </si>
  <si>
    <t>ПС Белиджи</t>
  </si>
  <si>
    <t>БЛЖ</t>
  </si>
  <si>
    <t>ПС Геджух</t>
  </si>
  <si>
    <t>ГДЖ</t>
  </si>
  <si>
    <t>ПС Джимикент</t>
  </si>
  <si>
    <t>ПС Д-Западная</t>
  </si>
  <si>
    <t>ПС Д-Северная</t>
  </si>
  <si>
    <t>ПС Дербент-330</t>
  </si>
  <si>
    <t>Д330</t>
  </si>
  <si>
    <t>ПС Мамедкала</t>
  </si>
  <si>
    <t>ММК</t>
  </si>
  <si>
    <t>ПС Огни</t>
  </si>
  <si>
    <t>ОГН</t>
  </si>
  <si>
    <t>ПС Кумух</t>
  </si>
  <si>
    <t>КМХ</t>
  </si>
  <si>
    <t>ПС Вачи</t>
  </si>
  <si>
    <t>ВАЧ</t>
  </si>
  <si>
    <t>ПС Согратль</t>
  </si>
  <si>
    <t>СГТ</t>
  </si>
  <si>
    <t>ПС Гуниб</t>
  </si>
  <si>
    <t>ПС ЦРП</t>
  </si>
  <si>
    <t>ЦРП</t>
  </si>
  <si>
    <t>ПС Цуриб</t>
  </si>
  <si>
    <t>ЦРБ</t>
  </si>
  <si>
    <t>ПС Бабаюрт</t>
  </si>
  <si>
    <t>ББР</t>
  </si>
  <si>
    <t>ПС Сулевкент</t>
  </si>
  <si>
    <t>ПС Казиюрт</t>
  </si>
  <si>
    <t>КЗР</t>
  </si>
  <si>
    <t>ПС Караузек</t>
  </si>
  <si>
    <t>КРЗ</t>
  </si>
  <si>
    <t>ПС Львовская</t>
  </si>
  <si>
    <t>ЛВВ</t>
  </si>
  <si>
    <t xml:space="preserve">ПС Новая Коса </t>
  </si>
  <si>
    <t>НКС</t>
  </si>
  <si>
    <t>ПС Свердлова</t>
  </si>
  <si>
    <t>СВД</t>
  </si>
  <si>
    <t>ПС Тамазтюбе</t>
  </si>
  <si>
    <t>ТЗТ</t>
  </si>
  <si>
    <t>ПС Татаюрт</t>
  </si>
  <si>
    <t>ТТР</t>
  </si>
  <si>
    <t>ПС Туршунай</t>
  </si>
  <si>
    <t>ТРШ</t>
  </si>
  <si>
    <t>ПС Хамаматюрт</t>
  </si>
  <si>
    <t>ХММ</t>
  </si>
  <si>
    <t>ПС Шава</t>
  </si>
  <si>
    <t>ШАВ</t>
  </si>
  <si>
    <t>ПС Янгильбай</t>
  </si>
  <si>
    <t>ЯНГ</t>
  </si>
  <si>
    <t>ПС Акбулатюрт</t>
  </si>
  <si>
    <t>АКБ</t>
  </si>
  <si>
    <t>ПС Аксай</t>
  </si>
  <si>
    <t>АКС</t>
  </si>
  <si>
    <t>ПС Акташ</t>
  </si>
  <si>
    <t>ПС Андрейаул</t>
  </si>
  <si>
    <t>АНР</t>
  </si>
  <si>
    <t>ПС ГЩЗ</t>
  </si>
  <si>
    <t>ПС Дагестан</t>
  </si>
  <si>
    <t>ДГН</t>
  </si>
  <si>
    <t>ПС Дмитрова</t>
  </si>
  <si>
    <t>ДМВ</t>
  </si>
  <si>
    <t>ПС Дружба</t>
  </si>
  <si>
    <t>ДРЖ</t>
  </si>
  <si>
    <t>ПС Консервный завод</t>
  </si>
  <si>
    <t>КСЗ</t>
  </si>
  <si>
    <t>ПС Костек</t>
  </si>
  <si>
    <t>КСК</t>
  </si>
  <si>
    <t>ПС Куруш</t>
  </si>
  <si>
    <t>КРШ</t>
  </si>
  <si>
    <t>ПС Сивух</t>
  </si>
  <si>
    <t>СВХ</t>
  </si>
  <si>
    <t>ПС Сулак</t>
  </si>
  <si>
    <t>СЛК</t>
  </si>
  <si>
    <t>СЛВ</t>
  </si>
  <si>
    <t>ПС Тяговая</t>
  </si>
  <si>
    <t>ТГВ</t>
  </si>
  <si>
    <t>ПС Чагаротар</t>
  </si>
  <si>
    <t>ЧГР</t>
  </si>
  <si>
    <t>ПС Ярык-Су</t>
  </si>
  <si>
    <t>ЯРС</t>
  </si>
  <si>
    <t>ПС Алмало</t>
  </si>
  <si>
    <t>АЛМ</t>
  </si>
  <si>
    <t>ПС Гулькутан</t>
  </si>
  <si>
    <t>ГЛК</t>
  </si>
  <si>
    <t>ГЩЗ</t>
  </si>
  <si>
    <t>ПС ЗФС</t>
  </si>
  <si>
    <t>ЗФС</t>
  </si>
  <si>
    <t>ПС Миатли</t>
  </si>
  <si>
    <t>МТЛ</t>
  </si>
  <si>
    <t>ПС Нечаевка</t>
  </si>
  <si>
    <t>НЧВ</t>
  </si>
  <si>
    <t>ПС Стальск</t>
  </si>
  <si>
    <t>СТЛ</t>
  </si>
  <si>
    <t>ПС Шамхал-юрт</t>
  </si>
  <si>
    <t>ШХТ</t>
  </si>
  <si>
    <t>ПС Дербент-Западная</t>
  </si>
  <si>
    <t>ДЗП</t>
  </si>
  <si>
    <t>ПС Дербент-Северная</t>
  </si>
  <si>
    <t>ДСВ</t>
  </si>
  <si>
    <t>ПС Дербент-Южная</t>
  </si>
  <si>
    <t>ДЮЖ</t>
  </si>
  <si>
    <t>ПС Леваши</t>
  </si>
  <si>
    <t>ЛВШ</t>
  </si>
  <si>
    <t>ПС Ташкапур</t>
  </si>
  <si>
    <t>ТШП</t>
  </si>
  <si>
    <t>ЦДХ</t>
  </si>
  <si>
    <t>ПС Мулебки</t>
  </si>
  <si>
    <t>МЛБ</t>
  </si>
  <si>
    <t>УРК</t>
  </si>
  <si>
    <t>ПС Сергокала</t>
  </si>
  <si>
    <t>СГК</t>
  </si>
  <si>
    <t>ПС Аграхан</t>
  </si>
  <si>
    <t>АГР</t>
  </si>
  <si>
    <t>ПС Полигон Солнце</t>
  </si>
  <si>
    <t>ПС Приморская</t>
  </si>
  <si>
    <t>ПС Приозерная</t>
  </si>
  <si>
    <t>ПС Радиоцентр</t>
  </si>
  <si>
    <t>ПС Тепличный комбинат</t>
  </si>
  <si>
    <t>ПС Шамхал</t>
  </si>
  <si>
    <t>ПС Юго-Восточная</t>
  </si>
  <si>
    <t>ПС Восточная</t>
  </si>
  <si>
    <t>ВСЧ</t>
  </si>
  <si>
    <t>ПС Дурмаз</t>
  </si>
  <si>
    <t>ДРЗ</t>
  </si>
  <si>
    <t>ПС ЗТМ</t>
  </si>
  <si>
    <t>ЗТМ</t>
  </si>
  <si>
    <t>ПС Компас</t>
  </si>
  <si>
    <t>КМП</t>
  </si>
  <si>
    <t>ПС Ленинкент</t>
  </si>
  <si>
    <t>ЛНК</t>
  </si>
  <si>
    <t>ПС Махачкала-110</t>
  </si>
  <si>
    <t>М110</t>
  </si>
  <si>
    <t>М330</t>
  </si>
  <si>
    <t>ПС НИИСХ</t>
  </si>
  <si>
    <t>НСХ</t>
  </si>
  <si>
    <t>ПС НС-1</t>
  </si>
  <si>
    <t>НС1</t>
  </si>
  <si>
    <t>ПС Изберг-Северная</t>
  </si>
  <si>
    <t>ИЗС</t>
  </si>
  <si>
    <t>ПС Изберг-Южная</t>
  </si>
  <si>
    <t>ИЗЮ</t>
  </si>
  <si>
    <t>ПС Карьер</t>
  </si>
  <si>
    <t>КРР</t>
  </si>
  <si>
    <t>ПС КЧГЭС</t>
  </si>
  <si>
    <t>КЧГ</t>
  </si>
  <si>
    <t>ПС ГПП</t>
  </si>
  <si>
    <t>ГПП</t>
  </si>
  <si>
    <t>ПС Завод Сепараторов</t>
  </si>
  <si>
    <t>ЗВС</t>
  </si>
  <si>
    <t>ПС Машзавод</t>
  </si>
  <si>
    <t>МШЗ</t>
  </si>
  <si>
    <t>ПС МТЭЦ</t>
  </si>
  <si>
    <t>МТЦ</t>
  </si>
  <si>
    <t>ПС Нефтебаза</t>
  </si>
  <si>
    <t>НФБ</t>
  </si>
  <si>
    <t>ПС Новая</t>
  </si>
  <si>
    <t>НОВ</t>
  </si>
  <si>
    <t>ПСЦ</t>
  </si>
  <si>
    <t>ПРМ</t>
  </si>
  <si>
    <t>ПРЗ</t>
  </si>
  <si>
    <t>РДЦ</t>
  </si>
  <si>
    <t>ПС СРЗ</t>
  </si>
  <si>
    <t>СРЗ</t>
  </si>
  <si>
    <t>ПС Стекловолокно</t>
  </si>
  <si>
    <t>СТВ</t>
  </si>
  <si>
    <t>ТПК</t>
  </si>
  <si>
    <t>ПС ЦПП</t>
  </si>
  <si>
    <t>ЦПП</t>
  </si>
  <si>
    <t>ШМХ</t>
  </si>
  <si>
    <t>ЮГВ</t>
  </si>
  <si>
    <t>АКТ</t>
  </si>
  <si>
    <t>ПС Ярык-су</t>
  </si>
  <si>
    <t>ПС ДКЗ</t>
  </si>
  <si>
    <t>ДКЗ</t>
  </si>
  <si>
    <t>Кол-во объектов</t>
  </si>
  <si>
    <t>Тип объекта</t>
  </si>
  <si>
    <t>Кол-во</t>
  </si>
  <si>
    <t>Наименование РЭС</t>
  </si>
  <si>
    <t>Кол-во ПС</t>
  </si>
  <si>
    <t>К-во фидеров</t>
  </si>
  <si>
    <t>Общий итог</t>
  </si>
  <si>
    <t>Код РЭСа</t>
  </si>
  <si>
    <t>Код ПС</t>
  </si>
  <si>
    <t>Фидер 10кВ</t>
  </si>
  <si>
    <t>Код фидера</t>
  </si>
  <si>
    <t>Основной шифр проекта</t>
  </si>
  <si>
    <t>СП</t>
  </si>
  <si>
    <t>ПЗ</t>
  </si>
  <si>
    <t>ППО</t>
  </si>
  <si>
    <t>ТКР</t>
  </si>
  <si>
    <t>ИЛО</t>
  </si>
  <si>
    <t>ПОС</t>
  </si>
  <si>
    <t>ООС</t>
  </si>
  <si>
    <t>ПБ</t>
  </si>
  <si>
    <t>Том ПЗ</t>
  </si>
  <si>
    <t>Том ППО</t>
  </si>
  <si>
    <t>Том ТКР</t>
  </si>
  <si>
    <t>Том ИЛО</t>
  </si>
  <si>
    <t>Том ПОС</t>
  </si>
  <si>
    <t>Том ООС</t>
  </si>
  <si>
    <t>Том ПБ</t>
  </si>
  <si>
    <t>Техперевооружение</t>
  </si>
  <si>
    <t>ПС Акуша Ф1</t>
  </si>
  <si>
    <t>2001.РП</t>
  </si>
  <si>
    <t>2001.РП.1Т</t>
  </si>
  <si>
    <t>Том 1 2001.РП.1Т</t>
  </si>
  <si>
    <t>Том 2.1.1 2001.РП.1Т</t>
  </si>
  <si>
    <t>Том 3.1.1 2001.РП.1Т</t>
  </si>
  <si>
    <t>Том 4.1.1 2001.РП.1Т</t>
  </si>
  <si>
    <t>Том 5 2001.РП.1Т</t>
  </si>
  <si>
    <t>Том 7 2001.РП.1Т</t>
  </si>
  <si>
    <t>Том 8 2001.РП.1Т</t>
  </si>
  <si>
    <t>ПС Акуша Ф2</t>
  </si>
  <si>
    <t>ПС Акуша Ф3</t>
  </si>
  <si>
    <t>ПС Акуша Ф4</t>
  </si>
  <si>
    <t>ПС Акуша Ф5</t>
  </si>
  <si>
    <t>ПС Акуша Ф6</t>
  </si>
  <si>
    <t>ПС Цудахар Ф3</t>
  </si>
  <si>
    <t>Том 2.2.1 2001.РП.1Т</t>
  </si>
  <si>
    <t>Том 3.2.1 2001.РП.1Т</t>
  </si>
  <si>
    <t>Том 4.2.1 2001.РП.1Т</t>
  </si>
  <si>
    <t>ПС Наци Ф1</t>
  </si>
  <si>
    <t>ПС Наци Ф2</t>
  </si>
  <si>
    <t>ПС Наци Ф3</t>
  </si>
  <si>
    <t>Том 2.3.1 2001.РП.1Т</t>
  </si>
  <si>
    <t>Том 3.3.1 2001.РП.1Т</t>
  </si>
  <si>
    <t>Том 4.3.1 2001.РП.1Т</t>
  </si>
  <si>
    <t>ПС Ахты Ф1</t>
  </si>
  <si>
    <t>Том 2.1.1 2001.РП.2Т</t>
  </si>
  <si>
    <t>Том 3.1.1 2001.РП.2Т</t>
  </si>
  <si>
    <t>Том 4.1.1 2001.РП.2Т</t>
  </si>
  <si>
    <t>ПС Ахты Ф2</t>
  </si>
  <si>
    <t>ПС Ахты Ф6</t>
  </si>
  <si>
    <t>2001.РП.2Т</t>
  </si>
  <si>
    <t>Том 1 2001.РП.2Т</t>
  </si>
  <si>
    <t>Том 5 2001.РП.2Т</t>
  </si>
  <si>
    <t>Том 7 2001.РП.2Т</t>
  </si>
  <si>
    <t>Том 8 2001.РП.2Т</t>
  </si>
  <si>
    <t>ПС Заря Ф4</t>
  </si>
  <si>
    <t>Том 2.3.1 2001.РП.2Т</t>
  </si>
  <si>
    <t>Том 3.3.1 2001.РП.2Т</t>
  </si>
  <si>
    <t>Том 4.3.1 2001.РП.2Т</t>
  </si>
  <si>
    <t>ПС Зрых Ф1</t>
  </si>
  <si>
    <t>Том 2.4.1 2001.РП.2Т</t>
  </si>
  <si>
    <t>Том 3.4.1 2001.РП.2Т</t>
  </si>
  <si>
    <t>Том 4.4.1 2001.РП.2Т</t>
  </si>
  <si>
    <t>ПС Лучек Ф2</t>
  </si>
  <si>
    <t>Том 2.5.1 2001.РП.2Т</t>
  </si>
  <si>
    <t>Том 3.5.1 2001.РП.2Т</t>
  </si>
  <si>
    <t>Том 4.5.1 2001.РП.2Т</t>
  </si>
  <si>
    <t>ПС Лучек Ф3</t>
  </si>
  <si>
    <t>ПС Рутул Ф2</t>
  </si>
  <si>
    <t>Том 2.6.1 2001.РП.2Т</t>
  </si>
  <si>
    <t>Том 3.6.1 2001.РП.2Т</t>
  </si>
  <si>
    <t>Том 4.6.1 2001.РП.2Т</t>
  </si>
  <si>
    <t>ПС Рутул Ф3</t>
  </si>
  <si>
    <t>ПС Рутул Ф4</t>
  </si>
  <si>
    <t>ПС Усухчай Ф1</t>
  </si>
  <si>
    <t>Том 2.7.1 2001.РП.2Т</t>
  </si>
  <si>
    <t>Том 3.7.1 2001.РП.2Т</t>
  </si>
  <si>
    <t>Том 4.7.1 2001.РП.2Т</t>
  </si>
  <si>
    <t>ПС Усухчай Ф2</t>
  </si>
  <si>
    <t>ПС Усухчай Ф3</t>
  </si>
  <si>
    <t>ПС Бабаюрт Ф1</t>
  </si>
  <si>
    <t>2001.РП.3Т</t>
  </si>
  <si>
    <t>Том 1 2001.РП.3Т</t>
  </si>
  <si>
    <t>Том 2.1.1 2001.РП.3Т</t>
  </si>
  <si>
    <t>Том 3.1.1 2001.РП.3Т</t>
  </si>
  <si>
    <t>Том 4.1.1 2001.РП.3Т</t>
  </si>
  <si>
    <t>Том 5 2001.РП.3Т</t>
  </si>
  <si>
    <t>Том 7 2001.РП.3Т</t>
  </si>
  <si>
    <t>Том 8 2001.РП.3Т</t>
  </si>
  <si>
    <t>ПС Бабаюрт Ф2</t>
  </si>
  <si>
    <t>ПС Бабаюрт Ф3</t>
  </si>
  <si>
    <t>ПС Бабаюрт Ф4</t>
  </si>
  <si>
    <t>ПС Бабаюрт Ф5</t>
  </si>
  <si>
    <t>ПС Бабаюрт Ф6</t>
  </si>
  <si>
    <t>ПС Бабаюрт Ф7</t>
  </si>
  <si>
    <t>ПС Бабаюрт Ф8</t>
  </si>
  <si>
    <t>ПС Бабаюрт Ф9</t>
  </si>
  <si>
    <t>ПС Бабаюрт Ф10</t>
  </si>
  <si>
    <t>ПС Сулевкент Ф1</t>
  </si>
  <si>
    <t>Том 2.2.1 2001.РП.3Т</t>
  </si>
  <si>
    <t>Том 3.2.1 2001.РП.3Т</t>
  </si>
  <si>
    <t>Том 4.2.1 2001.РП.3Т</t>
  </si>
  <si>
    <t>ПС Сулевкент Ф2</t>
  </si>
  <si>
    <t>ПС Казиюрт Ф1</t>
  </si>
  <si>
    <t>Том 2.3.1 2001.РП.3Т</t>
  </si>
  <si>
    <t>Том 3.3.1 2001.РП.3Т</t>
  </si>
  <si>
    <t>Том 4.3.1 2001.РП.3Т</t>
  </si>
  <si>
    <t>ПС Казиюрт Ф2</t>
  </si>
  <si>
    <t>ПС Казиюрт Ф3</t>
  </si>
  <si>
    <t>ПС Казиюрт Ф4</t>
  </si>
  <si>
    <t>ПС Караузек Ф1</t>
  </si>
  <si>
    <t>Том 2.4.1 2001.РП.3Т</t>
  </si>
  <si>
    <t>Том 3.4.1 2001.РП.3Т</t>
  </si>
  <si>
    <t>Том 4.4.1 2001.РП.3Т</t>
  </si>
  <si>
    <t>ПС Караузек Ф2</t>
  </si>
  <si>
    <t>ПС Караузек Ф4</t>
  </si>
  <si>
    <t>ПС Львовская Ф1</t>
  </si>
  <si>
    <t>Том 2.5.1 2001.РП.3Т</t>
  </si>
  <si>
    <t>Том 3.5.1 2001.РП.3Т</t>
  </si>
  <si>
    <t>Том 4.5.1 2001.РП.3Т</t>
  </si>
  <si>
    <t>ПС Львовская Ф2</t>
  </si>
  <si>
    <t>ПС Львовская Ф3</t>
  </si>
  <si>
    <t>ПС Львовская Ф6</t>
  </si>
  <si>
    <t>ПС Львовская Ф7</t>
  </si>
  <si>
    <t>ПС Львовская Ф14</t>
  </si>
  <si>
    <t>ПС Новая Коса  Ф1</t>
  </si>
  <si>
    <t>Том 2.6.1 2001.РП.3Т</t>
  </si>
  <si>
    <t>Том 3.6.1 2001.РП.3Т</t>
  </si>
  <si>
    <t>Том 4.6.1 2001.РП.3Т</t>
  </si>
  <si>
    <t>ПС Новая Коса  Ф2</t>
  </si>
  <si>
    <t>ПС Новая Коса  Ф3</t>
  </si>
  <si>
    <t>ПС Свердлова Ф1</t>
  </si>
  <si>
    <t>Том 2.7.1 2001.РП.3Т</t>
  </si>
  <si>
    <t>Том 3.7.1 2001.РП.3Т</t>
  </si>
  <si>
    <t>Том 4.7.1 2001.РП.3Т</t>
  </si>
  <si>
    <t>ПС Свердлова Ф2</t>
  </si>
  <si>
    <t>ПС Свердлова Ф4</t>
  </si>
  <si>
    <t>ПС Тамазтюбе Ф1</t>
  </si>
  <si>
    <t>Том 2.8.1 2001.РП.3Т</t>
  </si>
  <si>
    <t>Том 3.8.1 2001.РП.3Т</t>
  </si>
  <si>
    <t>Том 4.8.1 2001.РП.3Т</t>
  </si>
  <si>
    <t>ПС Тамазтюбе Ф2</t>
  </si>
  <si>
    <t>ПС Тамазтюбе Ф3</t>
  </si>
  <si>
    <t>ПС Тамазтюбе Ф4</t>
  </si>
  <si>
    <t>ПС Тамазтюбе Ф7</t>
  </si>
  <si>
    <t>ПС Татаюрт Ф1</t>
  </si>
  <si>
    <t>Том 2.9.1 2001.РП.3Т</t>
  </si>
  <si>
    <t>Том 3.9.1 2001.РП.3Т</t>
  </si>
  <si>
    <t>Том 4.9.1 2001.РП.3Т</t>
  </si>
  <si>
    <t>ПС Татаюрт Ф2</t>
  </si>
  <si>
    <t>ПС Татаюрт Ф3</t>
  </si>
  <si>
    <t>ПС Татаюрт Ф4</t>
  </si>
  <si>
    <t>ПС Татаюрт Ф5</t>
  </si>
  <si>
    <t>ПС Татаюрт Ф6</t>
  </si>
  <si>
    <t>ПС Татаюрт Ф9</t>
  </si>
  <si>
    <t>ПС Татаюрт Ф10</t>
  </si>
  <si>
    <t>ПС Туршунай Ф1</t>
  </si>
  <si>
    <t>Том 2.10.1 2001.РП.3Т</t>
  </si>
  <si>
    <t>Том 3.10.1 2001.РП.3Т</t>
  </si>
  <si>
    <t>Том 4.10.1 2001.РП.3Т</t>
  </si>
  <si>
    <t>ПС Туршунай Ф2</t>
  </si>
  <si>
    <t>ПС Туршунай Ф3</t>
  </si>
  <si>
    <t>ПС Туршунай Ф4</t>
  </si>
  <si>
    <t>ПС Туршунай Ф5</t>
  </si>
  <si>
    <t>ПС Хамаматюрт Ф1</t>
  </si>
  <si>
    <t>Том 2.11.1 2001.РП.3Т</t>
  </si>
  <si>
    <t>Том 3.11.1 2001.РП.3Т</t>
  </si>
  <si>
    <t>Том 4.11.1 2001.РП.3Т</t>
  </si>
  <si>
    <t>ПС Хамаматюрт Ф2</t>
  </si>
  <si>
    <t>ПС Хамаматюрт Ф3</t>
  </si>
  <si>
    <t>ПС Хамаматюрт Ф4</t>
  </si>
  <si>
    <t>ПС Хамаматюрт Ф5</t>
  </si>
  <si>
    <t>ПС Хамаматюрт Ф6</t>
  </si>
  <si>
    <t>ПС Шава Ф1</t>
  </si>
  <si>
    <t>Том 2.12.1 2001.РП.3Т</t>
  </si>
  <si>
    <t>Том 3.12.1 2001.РП.3Т</t>
  </si>
  <si>
    <t>Том 4.12.1 2001.РП.3Т</t>
  </si>
  <si>
    <t>ПС Шава Ф2</t>
  </si>
  <si>
    <t>ПС Шава Ф3</t>
  </si>
  <si>
    <t>ПС Янгильбай Ф1</t>
  </si>
  <si>
    <t>Том 2.13.1 2001.РП.3Т</t>
  </si>
  <si>
    <t>Том 3.13.1 2001.РП.3Т</t>
  </si>
  <si>
    <t>Том 4.13.1 2001.РП.3Т</t>
  </si>
  <si>
    <t>ПС Янгильбай Ф2</t>
  </si>
  <si>
    <t>ПС Янгильбай Ф3</t>
  </si>
  <si>
    <t>ПС Янгильбай Ф4</t>
  </si>
  <si>
    <t>ПС Янгильбай Ф</t>
  </si>
  <si>
    <t>ПС Анди Ф2</t>
  </si>
  <si>
    <t>2001.РП.4Т</t>
  </si>
  <si>
    <t>Том 1 2001.РП.4Т</t>
  </si>
  <si>
    <t>Том 2.1.1 2001.РП.4Т</t>
  </si>
  <si>
    <t>Том 3.1.1 2001.РП.4Т</t>
  </si>
  <si>
    <t>Том 4.1.1 2001.РП.4Т</t>
  </si>
  <si>
    <t>Том 5 2001.РП.4Т</t>
  </si>
  <si>
    <t>Том 7 2001.РП.4Т</t>
  </si>
  <si>
    <t>Том 8 2001.РП.4Т</t>
  </si>
  <si>
    <t>ПС Анди Ф3</t>
  </si>
  <si>
    <t>ПС Ботлих Ф1</t>
  </si>
  <si>
    <t>ПС Ботлих Ф2</t>
  </si>
  <si>
    <t>Том 2.2.1 2001.РП.4Т</t>
  </si>
  <si>
    <t>Том 3.2.1 2001.РП.4Т</t>
  </si>
  <si>
    <t>Том 4.2.1 2001.РП.4Т</t>
  </si>
  <si>
    <t>ПС Ботлих Ф3</t>
  </si>
  <si>
    <t>ПС Ботлих Ф4</t>
  </si>
  <si>
    <t>ПС Ботлих Ф6</t>
  </si>
  <si>
    <t>ПС Карата Ф1</t>
  </si>
  <si>
    <t>ПС Карата Ф2</t>
  </si>
  <si>
    <t>Том 2.3.1 2001.РП.4Т</t>
  </si>
  <si>
    <t>Том 3.3.1 2001.РП.4Т</t>
  </si>
  <si>
    <t>Том 4.3.1 2001.РП.4Т</t>
  </si>
  <si>
    <t>ПС Карата Ф3</t>
  </si>
  <si>
    <t>ПС Карата Ф4</t>
  </si>
  <si>
    <t>ПС Миарсо Ф3</t>
  </si>
  <si>
    <t>ПС Миарсо Ф6</t>
  </si>
  <si>
    <t>Том 2.4.1 2001.РП.4Т</t>
  </si>
  <si>
    <t>Том 3.4.1 2001.РП.4Т</t>
  </si>
  <si>
    <t>Том 4.4.1 2001.РП.4Т</t>
  </si>
  <si>
    <t>ПС Прогресс Ф3</t>
  </si>
  <si>
    <t>ПС Прогресс Ф5</t>
  </si>
  <si>
    <t>Том 2.5.1 2001.РП.4Т</t>
  </si>
  <si>
    <t>Том 3.5.1 2001.РП.4Т</t>
  </si>
  <si>
    <t>Том 4.5.1 2001.РП.4Т</t>
  </si>
  <si>
    <t>ПС Буйнакск-1 Ф1</t>
  </si>
  <si>
    <t>2001.РП.5Т</t>
  </si>
  <si>
    <t>Том 1 2001.РП.5Т</t>
  </si>
  <si>
    <t>Том 2.1.1 2001.РП.5Т</t>
  </si>
  <si>
    <t>Том 3.1.1 2001.РП.5Т</t>
  </si>
  <si>
    <t>Том 4.1.1 2001.РП.5Т</t>
  </si>
  <si>
    <t>Том 5 2001.РП.5Т</t>
  </si>
  <si>
    <t>Том 7 2001.РП.5Т</t>
  </si>
  <si>
    <t>Том 8 2001.РП.5Т</t>
  </si>
  <si>
    <t>ПС Буйнакск-1 Ф2</t>
  </si>
  <si>
    <t>ПС Буйнакск-1 Ф4</t>
  </si>
  <si>
    <t>ПС Буйнакск-1 Ф5</t>
  </si>
  <si>
    <t>ПС Буйнакск-1 Ф6</t>
  </si>
  <si>
    <t>ПС Буйнакск-1 Ф10</t>
  </si>
  <si>
    <t>ПС Буйнакск-1 Ф12</t>
  </si>
  <si>
    <t>ПС Буйнакск-1 Ф13</t>
  </si>
  <si>
    <t>ПС Буйнакск-2 Ф1</t>
  </si>
  <si>
    <t>Том 2.2.1 2001.РП.5Т</t>
  </si>
  <si>
    <t>Том 3.2.1 2001.РП.5Т</t>
  </si>
  <si>
    <t>Том 4.2.1 2001.РП.5Т</t>
  </si>
  <si>
    <t>ПС Буйнакск-2 Ф2</t>
  </si>
  <si>
    <t>ПС Буйнакск-2 Ф5</t>
  </si>
  <si>
    <t>ПС Буйнакск-2 Ф7</t>
  </si>
  <si>
    <t>ПС Буйнакск-2 Ф11</t>
  </si>
  <si>
    <t>ПС Буйнакск-2 Ф13</t>
  </si>
  <si>
    <t>ПС Дженгутай Ф1</t>
  </si>
  <si>
    <t>2001.РП.6Т</t>
  </si>
  <si>
    <t>Том 1 2001.РП.6Т</t>
  </si>
  <si>
    <t>Том 2.1.1 2001.РП.6Т</t>
  </si>
  <si>
    <t>Том 3.1.1 2001.РП.6Т</t>
  </si>
  <si>
    <t>Том 4.1.1 2001.РП.6Т</t>
  </si>
  <si>
    <t>Том 5 2001.РП.6Т</t>
  </si>
  <si>
    <t>Том 7 2001.РП.6Т</t>
  </si>
  <si>
    <t>Том 8 2001.РП.6Т</t>
  </si>
  <si>
    <t>ПС Дженгутай Ф3</t>
  </si>
  <si>
    <t>ПС Дженгутай Ф6</t>
  </si>
  <si>
    <t>ПС Казанище Ф1</t>
  </si>
  <si>
    <t>Том 2.2.1 2001.РП.6Т</t>
  </si>
  <si>
    <t>Том 3.2.1 2001.РП.6Т</t>
  </si>
  <si>
    <t>Том 4.2.1 2001.РП.6Т</t>
  </si>
  <si>
    <t>ПС Такалай Ф4</t>
  </si>
  <si>
    <t>Том 2.3.1 2001.РП.6Т</t>
  </si>
  <si>
    <t>Том 3.3.1 2001.РП.6Т</t>
  </si>
  <si>
    <t>Том 4.3.1 2001.РП.6Т</t>
  </si>
  <si>
    <t>ПС Халимбекаул Ф1</t>
  </si>
  <si>
    <t>Том 2.4.1 2001.РП.6Т</t>
  </si>
  <si>
    <t>Том 3.4.1 2001.РП.6Т</t>
  </si>
  <si>
    <t>Том 4.4.1 2001.РП.6Т</t>
  </si>
  <si>
    <t>ПС Халимбекаул Ф6</t>
  </si>
  <si>
    <t>ПС Чиркей Ф2</t>
  </si>
  <si>
    <t>Том 2.5.1 2001.РП.6Т</t>
  </si>
  <si>
    <t>Том 3.5.1 2001.РП.6Т</t>
  </si>
  <si>
    <t>Том 4.5.1 2001.РП.6Т</t>
  </si>
  <si>
    <t>ПС Эрпели Ф2</t>
  </si>
  <si>
    <t>Том 2.6.1 2001.РП.6Т</t>
  </si>
  <si>
    <t>Том 3.6.1 2001.РП.6Т</t>
  </si>
  <si>
    <t>Том 4.6.1 2001.РП.6Т</t>
  </si>
  <si>
    <t>ПС Эрпели Ф3</t>
  </si>
  <si>
    <t>ПС Эрпели Ф4</t>
  </si>
  <si>
    <t>ПС Гергебиль Ф1</t>
  </si>
  <si>
    <t>2001.РП.7Т</t>
  </si>
  <si>
    <t>Том 1 2001.РП.7Т</t>
  </si>
  <si>
    <t>Том 2.1.1 2001.РП.7Т</t>
  </si>
  <si>
    <t>Том 3.1.1 2001.РП.7Т</t>
  </si>
  <si>
    <t>Том 4.1.1 2001.РП.7Т</t>
  </si>
  <si>
    <t>Том 5 2001.РП.7Т</t>
  </si>
  <si>
    <t>Том 7 2001.РП.7Т</t>
  </si>
  <si>
    <t>Том 8 2001.РП.7Т</t>
  </si>
  <si>
    <t>ПС Гергебиль Ф3</t>
  </si>
  <si>
    <t>ПС Гергебильская ГЭС Ф1</t>
  </si>
  <si>
    <t>Том 2.2.1 2001.РП.7Т</t>
  </si>
  <si>
    <t>Том 3.2.1 2001.РП.7Т</t>
  </si>
  <si>
    <t>Том 4.2.1 2001.РП.7Т</t>
  </si>
  <si>
    <t>ПС Гергебильская ГЭС Ф2</t>
  </si>
  <si>
    <t>ПС ГКЗ Ф1</t>
  </si>
  <si>
    <t>Том 2.3.1 2001.РП.7Т</t>
  </si>
  <si>
    <t>Том 3.3.1 2001.РП.7Т</t>
  </si>
  <si>
    <t>Том 4.3.1 2001.РП.7Т</t>
  </si>
  <si>
    <t>ПС ГКЗ Ф3</t>
  </si>
  <si>
    <t>ПС ГКЗ Ф5</t>
  </si>
  <si>
    <t>ПС ГКЗ Ф6</t>
  </si>
  <si>
    <t>ПС Гоцатль Ф1</t>
  </si>
  <si>
    <t>Том 2.4.1 2001.РП.7Т</t>
  </si>
  <si>
    <t>Том 3.4.1 2001.РП.7Т</t>
  </si>
  <si>
    <t>Том 4.4.1 2001.РП.7Т</t>
  </si>
  <si>
    <t>ПС Гоцатль Ф2</t>
  </si>
  <si>
    <t>ПС Гоцатль Ф3</t>
  </si>
  <si>
    <t>ПС Карадах Ф1</t>
  </si>
  <si>
    <t>Том 2.5.1 2001.РП.7Т</t>
  </si>
  <si>
    <t>Том 3.5.1 2001.РП.7Т</t>
  </si>
  <si>
    <t>Том 4.5.1 2001.РП.7Т</t>
  </si>
  <si>
    <t>ПС Карадах Ф4</t>
  </si>
  <si>
    <t>ПС Хунзах Ф4</t>
  </si>
  <si>
    <t>Том 2.6.1 2001.РП.7Т</t>
  </si>
  <si>
    <t>Том 3.6.1 2001.РП.7Т</t>
  </si>
  <si>
    <t>Том 4.6.1 2001.РП.7Т</t>
  </si>
  <si>
    <t>ПС Аргвани Ф1</t>
  </si>
  <si>
    <t>2001.РП.8Т</t>
  </si>
  <si>
    <t>Том 1 2001.РП.8Т</t>
  </si>
  <si>
    <t>Том 2.1.1 2001.РП.8Т</t>
  </si>
  <si>
    <t>Том 3.1.1 2001.РП.8Т</t>
  </si>
  <si>
    <t>Том 4.1.1 2001.РП.8Т</t>
  </si>
  <si>
    <t>Том 5 2001.РП.8Т</t>
  </si>
  <si>
    <t>Том 7 2001.РП.8Т</t>
  </si>
  <si>
    <t>Том 8 2001.РП.8Т</t>
  </si>
  <si>
    <t>ПС Аргвани Ф2</t>
  </si>
  <si>
    <t>ПС Игали Ф1</t>
  </si>
  <si>
    <t>Том 2.2.1 2001.РП.8Т</t>
  </si>
  <si>
    <t>Том 3.2.1 2001.РП.8Т</t>
  </si>
  <si>
    <t>Том 4.2.1 2001.РП.8Т</t>
  </si>
  <si>
    <t>ПС Мехельта Ф1</t>
  </si>
  <si>
    <t>Том 2.3.1 2001.РП.8Т</t>
  </si>
  <si>
    <t>Том 3.3.1 2001.РП.8Т</t>
  </si>
  <si>
    <t>Том 4.3.1 2001.РП.8Т</t>
  </si>
  <si>
    <t>ПС Мехельта Ф2</t>
  </si>
  <si>
    <t>ПС Мехельта Ф3</t>
  </si>
  <si>
    <t>ПС Мехельта Ф4</t>
  </si>
  <si>
    <t>ПС Сагры Ф1</t>
  </si>
  <si>
    <t>Том 2.4.1 2001.РП.8Т</t>
  </si>
  <si>
    <t>Том 3.4.1 2001.РП.8Т</t>
  </si>
  <si>
    <t>Том 4.4.1 2001.РП.8Т</t>
  </si>
  <si>
    <t>ПС Тлох Ф1</t>
  </si>
  <si>
    <t>Том 2.5.1 2001.РП.8Т</t>
  </si>
  <si>
    <t>Том 3.5.1 2001.РП.8Т</t>
  </si>
  <si>
    <t>Том 4.5.1 2001.РП.8Т</t>
  </si>
  <si>
    <t>ПС Согратль Ф1</t>
  </si>
  <si>
    <t>2001.РП.9Т</t>
  </si>
  <si>
    <t>Том 1 2001.РП.9Т</t>
  </si>
  <si>
    <t>Том 2.1.1 2001.РП.9Т</t>
  </si>
  <si>
    <t>Том 3.1.1 2001.РП.9Т</t>
  </si>
  <si>
    <t>Том 4.1.1 2001.РП.9Т</t>
  </si>
  <si>
    <t>Том 5 2001.РП.9Т</t>
  </si>
  <si>
    <t>Том 7 2001.РП.9Т</t>
  </si>
  <si>
    <t>Том 8 2001.РП.9Т</t>
  </si>
  <si>
    <t>ПС Согратль Ф2</t>
  </si>
  <si>
    <t>ПС Согратль Ф3</t>
  </si>
  <si>
    <t>ПС Гуниб Ф1</t>
  </si>
  <si>
    <t>Том 2.2.1 2001.РП.9Т</t>
  </si>
  <si>
    <t>Том 3.2.1 2001.РП.9Т</t>
  </si>
  <si>
    <t>Том 4.2.1 2001.РП.9Т</t>
  </si>
  <si>
    <t>ПС Гуниб Ф2</t>
  </si>
  <si>
    <t>ПС Гуниб Ф3</t>
  </si>
  <si>
    <t>ПС Гуниб Ф4</t>
  </si>
  <si>
    <t>ПС Гуниб Ф5</t>
  </si>
  <si>
    <t>ПС Гуниб Ф6</t>
  </si>
  <si>
    <t>ПС Карадах Ф2</t>
  </si>
  <si>
    <t>Том 2.3.1 2001.РП.9Т</t>
  </si>
  <si>
    <t>Том 3.3.1 2001.РП.9Т</t>
  </si>
  <si>
    <t>Том 4.3.1 2001.РП.9Т</t>
  </si>
  <si>
    <t>ПС Карадах Ф3</t>
  </si>
  <si>
    <t>ПС ЦРП Ф1</t>
  </si>
  <si>
    <t>Том 2.4.1 2001.РП.9Т</t>
  </si>
  <si>
    <t>Том 3.4.1 2001.РП.9Т</t>
  </si>
  <si>
    <t>Том 4.4.1 2001.РП.9Т</t>
  </si>
  <si>
    <t>ПС Цуриб Ф1</t>
  </si>
  <si>
    <t>Том 2.5.1 2001.РП.9Т</t>
  </si>
  <si>
    <t>Том 3.5.1 2001.РП.9Т</t>
  </si>
  <si>
    <t>Том 4.5.1 2001.РП.9Т</t>
  </si>
  <si>
    <t>ПС Цуриб Ф2</t>
  </si>
  <si>
    <t>ПС Цуриб Ф3</t>
  </si>
  <si>
    <t>ПС Цуриб Ф4</t>
  </si>
  <si>
    <t>ПС Кубачи Ф1</t>
  </si>
  <si>
    <t>2001.РП.10Т</t>
  </si>
  <si>
    <t>Том 1 2001.РП.10Т</t>
  </si>
  <si>
    <t>Том 2.1.1 2001.РП.10Т</t>
  </si>
  <si>
    <t>Том 3.1.1 2001.РП.10Т</t>
  </si>
  <si>
    <t>Том 4.1.1 2001.РП.10Т</t>
  </si>
  <si>
    <t>Том 5 2001.РП.10Т</t>
  </si>
  <si>
    <t>Том 7 2001.РП.10Т</t>
  </si>
  <si>
    <t>Том 8 2001.РП.10Т</t>
  </si>
  <si>
    <t>ПС Кубачи Ф2</t>
  </si>
  <si>
    <t>ПС Кубачи Ф3</t>
  </si>
  <si>
    <t>ПС Кубачи Ф4</t>
  </si>
  <si>
    <t>ПС Уркарах Нов Ф1</t>
  </si>
  <si>
    <t>Том 2.2.1 2001.РП.10Т</t>
  </si>
  <si>
    <t>Том 3.2.1 2001.РП.10Т</t>
  </si>
  <si>
    <t>Том 4.2.1 2001.РП.10Т</t>
  </si>
  <si>
    <t>ПС Уркарах Нов Ф2</t>
  </si>
  <si>
    <t>ПС Уркарах Нов Ф3</t>
  </si>
  <si>
    <t>ПС Уркарах Нов Ф4</t>
  </si>
  <si>
    <t>ПС Уркарах Нов Ф5</t>
  </si>
  <si>
    <t>ПС Уркарах Стар Ф1</t>
  </si>
  <si>
    <t>Том 2.3.1 2001.РП.10Т</t>
  </si>
  <si>
    <t>Том 3.3.1 2001.РП.10Т</t>
  </si>
  <si>
    <t>Том 4.3.1 2001.РП.10Т</t>
  </si>
  <si>
    <t>ПС Уркарах Стар Ф2</t>
  </si>
  <si>
    <t>ПС Уркарах Стар Ф4</t>
  </si>
  <si>
    <t>ПС Укрута Ф1</t>
  </si>
  <si>
    <t>Том 2.4.1 2001.РП.10Т</t>
  </si>
  <si>
    <t>Том 3.4.1 2001.РП.10Т</t>
  </si>
  <si>
    <t>Том 4.4.1 2001.РП.10Т</t>
  </si>
  <si>
    <t>ПС Укрута Ф2</t>
  </si>
  <si>
    <t>ПС Укрута Ф3</t>
  </si>
  <si>
    <t>ПС Укрута Ф4</t>
  </si>
  <si>
    <t>ПС Дербент-Западная Ф3</t>
  </si>
  <si>
    <t>2001.РП.11Т</t>
  </si>
  <si>
    <t>Том 1 2001.РП.11Т</t>
  </si>
  <si>
    <t>Том 2.1.1 2001.РП.11Т</t>
  </si>
  <si>
    <t>Том 3.1.1 2001.РП.11Т</t>
  </si>
  <si>
    <t>Том 4.1.1 2001.РП.11Т</t>
  </si>
  <si>
    <t>Том 5 2001.РП.11Т</t>
  </si>
  <si>
    <t>Том 7 2001.РП.11Т</t>
  </si>
  <si>
    <t>Том 8 2001.РП.11Т</t>
  </si>
  <si>
    <t>ПС Дербент-Западная Ф5</t>
  </si>
  <si>
    <t>ПС Дербент-Западная Ф6</t>
  </si>
  <si>
    <t>ПС Дербент-Западная Ф20</t>
  </si>
  <si>
    <t>ПС Дербент-Западная Ф21</t>
  </si>
  <si>
    <t>ПС Дербент-Северная Ф3</t>
  </si>
  <si>
    <t>Том 2.2.1 2001.РП.11Т</t>
  </si>
  <si>
    <t>Том 3.2.1 2001.РП.11Т</t>
  </si>
  <si>
    <t>Том 4.2.1 2001.РП.11Т</t>
  </si>
  <si>
    <t>ПС Дербент-Северная Ф4</t>
  </si>
  <si>
    <t>ПС Дербент-Северная Ф6</t>
  </si>
  <si>
    <t>ПС Дербент-Северная Ф8</t>
  </si>
  <si>
    <t>ПС Дербент-Северная Ф10</t>
  </si>
  <si>
    <t>ПС Дербент-Северная Ф12</t>
  </si>
  <si>
    <t>ПС Дербент-Северная Ф16</t>
  </si>
  <si>
    <t>ПС Дербент-Северная Ф17</t>
  </si>
  <si>
    <t>ПС Дербент-Северная Ф18</t>
  </si>
  <si>
    <t>ПС Дербент-Северная Ф21</t>
  </si>
  <si>
    <t>ПС Дербент-Северная Ф24</t>
  </si>
  <si>
    <t>ПС Дербент-Северная Ф26</t>
  </si>
  <si>
    <t>ПС Дербент-Южная Ф1</t>
  </si>
  <si>
    <t>Том 2.3.1 2001.РП.11Т</t>
  </si>
  <si>
    <t>Том 3.3.1 2001.РП.11Т</t>
  </si>
  <si>
    <t>Том 4.3.1 2001.РП.11Т</t>
  </si>
  <si>
    <t>ПС Дербент-Южная Ф2</t>
  </si>
  <si>
    <t>ПС Дербент-Южная Ф4</t>
  </si>
  <si>
    <t>ПС Дербент-Южная Ф5</t>
  </si>
  <si>
    <t>ПС Дербент-Южная Ф7</t>
  </si>
  <si>
    <t>ПС Дербент-Южная Ф8</t>
  </si>
  <si>
    <t>ПС Дербент-Южная Ф10</t>
  </si>
  <si>
    <t>ПС Дербент-Южная Ф11</t>
  </si>
  <si>
    <t>ПС Дербент-Южная Ф14</t>
  </si>
  <si>
    <t>2001.РП.12Т</t>
  </si>
  <si>
    <t>Том 1 2001.РП.12Т</t>
  </si>
  <si>
    <t>Том 2.1.1 2001.РП.12Т</t>
  </si>
  <si>
    <t>Том 3.1.1 2001.РП.12Т</t>
  </si>
  <si>
    <t>Том 4.1.1 2001.РП.12Т</t>
  </si>
  <si>
    <t>Том 5 2001.РП.12Т</t>
  </si>
  <si>
    <t>Том 7 2001.РП.12Т</t>
  </si>
  <si>
    <t>Том 8 2001.РП.12Т</t>
  </si>
  <si>
    <t>Том 2.2.1 2001.РП.12Т</t>
  </si>
  <si>
    <t>Том 3.2.1 2001.РП.12Т</t>
  </si>
  <si>
    <t>Том 4.2.1 2001.РП.12Т</t>
  </si>
  <si>
    <t>ПС Араблинка Ф1</t>
  </si>
  <si>
    <t>Том 2.3.1 2001.РП.12Т</t>
  </si>
  <si>
    <t>Том 3.3.1 2001.РП.12Т</t>
  </si>
  <si>
    <t>Том 4.3.1 2001.РП.12Т</t>
  </si>
  <si>
    <t>ПС Араблинка Ф2</t>
  </si>
  <si>
    <t>ПС Араблинка Ф5</t>
  </si>
  <si>
    <t>ПС Араблинка Ф7</t>
  </si>
  <si>
    <t>ПС Араблинка Ф10</t>
  </si>
  <si>
    <t>ПС Араблинка Ф11</t>
  </si>
  <si>
    <t>ПС Белиджи Ф1</t>
  </si>
  <si>
    <t>Том 2.4.1 2001.РП.12Т</t>
  </si>
  <si>
    <t>Том 3.4.1 2001.РП.12Т</t>
  </si>
  <si>
    <t>Том 4.4.1 2001.РП.12Т</t>
  </si>
  <si>
    <t>ПС Белиджи Ф2</t>
  </si>
  <si>
    <t>ПС Белиджи Ф4</t>
  </si>
  <si>
    <t>ПС Белиджи Ф7</t>
  </si>
  <si>
    <t>ПС Белиджи Ф8</t>
  </si>
  <si>
    <t>ПС Белиджи Ф11</t>
  </si>
  <si>
    <t>ПС Геджух Ф1</t>
  </si>
  <si>
    <t>Том 2.5.1 2001.РП.12Т</t>
  </si>
  <si>
    <t>Том 3.5.1 2001.РП.12Т</t>
  </si>
  <si>
    <t>Том 4.5.1 2001.РП.12Т</t>
  </si>
  <si>
    <t>ПС Геджух Ф2</t>
  </si>
  <si>
    <t>ПС Геджух Ф3</t>
  </si>
  <si>
    <t>ПС Джимикент Ф1</t>
  </si>
  <si>
    <t>Том 2.6.1 2001.РП.12Т</t>
  </si>
  <si>
    <t>Том 3.6.1 2001.РП.12Т</t>
  </si>
  <si>
    <t>Том 4.6.1 2001.РП.12Т</t>
  </si>
  <si>
    <t>ПС Джимикент Ф2</t>
  </si>
  <si>
    <t>ПС Джимикент Ф3</t>
  </si>
  <si>
    <t>ПС Джимикент Ф4</t>
  </si>
  <si>
    <t>ПС Джимикент Ф5</t>
  </si>
  <si>
    <t>ПС Джимикент Ф6</t>
  </si>
  <si>
    <t>ПС Д-Западная Ф7</t>
  </si>
  <si>
    <t>Том 2.7.1 2001.РП.12Т</t>
  </si>
  <si>
    <t>Том 3.7.1 2001.РП.12Т</t>
  </si>
  <si>
    <t>Том 4.7.1 2001.РП.12Т</t>
  </si>
  <si>
    <t>ПС Д-Северная Ф1</t>
  </si>
  <si>
    <t>Том 2.8.1 2001.РП.12Т</t>
  </si>
  <si>
    <t>Том 3.8.1 2001.РП.12Т</t>
  </si>
  <si>
    <t>Том 4.8.1 2001.РП.12Т</t>
  </si>
  <si>
    <t>ПС Д-Северная Ф2</t>
  </si>
  <si>
    <t>ПС Д-Северная Ф15</t>
  </si>
  <si>
    <t>ПС Д-Северная Ф25</t>
  </si>
  <si>
    <t>ПС Дербент-330 Ф6</t>
  </si>
  <si>
    <t>Том 2.9.1 2001.РП.12Т</t>
  </si>
  <si>
    <t>Том 3.9.1 2001.РП.12Т</t>
  </si>
  <si>
    <t>Том 4.9.1 2001.РП.12Т</t>
  </si>
  <si>
    <t>ПС Дербент-330 Ф9</t>
  </si>
  <si>
    <t>ПС Дербент-330 Ф13</t>
  </si>
  <si>
    <t>ПС Дербент-330 Ф16</t>
  </si>
  <si>
    <t>ПС Мамедкала Ф2</t>
  </si>
  <si>
    <t>Том 2.10.1 2001.РП.12Т</t>
  </si>
  <si>
    <t>Том 3.10.1 2001.РП.12Т</t>
  </si>
  <si>
    <t>Том 4.10.1 2001.РП.12Т</t>
  </si>
  <si>
    <t>ПС Мамедкала Ф3</t>
  </si>
  <si>
    <t>ПС Мамедкала Ф4</t>
  </si>
  <si>
    <t>ПС Мамедкала Ф5</t>
  </si>
  <si>
    <t>ПС Мамедкала Ф6</t>
  </si>
  <si>
    <t>ПС Мамедкала Ф11</t>
  </si>
  <si>
    <t>ПС Мамедкала Ф22</t>
  </si>
  <si>
    <t>ПС Мамедкала Ф24</t>
  </si>
  <si>
    <t>ПС Огни Ф1</t>
  </si>
  <si>
    <t>Том 2.11.1 2001.РП.12Т</t>
  </si>
  <si>
    <t>Том 3.11.1 2001.РП.12Т</t>
  </si>
  <si>
    <t>Том 4.11.1 2001.РП.12Т</t>
  </si>
  <si>
    <t>ПС Огни Ф3</t>
  </si>
  <si>
    <t>ПС Огни Ф7</t>
  </si>
  <si>
    <t>ПС Огни Ф9</t>
  </si>
  <si>
    <t>ПС Огни Ф13</t>
  </si>
  <si>
    <t>ПС Маджалис Ф1</t>
  </si>
  <si>
    <t>2001.РП.13Т</t>
  </si>
  <si>
    <t>Том 1 2001.РП.13Т</t>
  </si>
  <si>
    <t>Том 2.1.1 2001.РП.13Т</t>
  </si>
  <si>
    <t>Том 3.1.1 2001.РП.13Т</t>
  </si>
  <si>
    <t>Том 4.1.1 2001.РП.13Т</t>
  </si>
  <si>
    <t>Том 5 2001.РП.13Т</t>
  </si>
  <si>
    <t>Том 7 2001.РП.13Т</t>
  </si>
  <si>
    <t>Том 8 2001.РП.13Т</t>
  </si>
  <si>
    <t>ПС Маджалис Ф2</t>
  </si>
  <si>
    <t>ПС Маджалис Ф3</t>
  </si>
  <si>
    <t>ПС Маджалис Ф4</t>
  </si>
  <si>
    <t>ПС Родниковый Ф1</t>
  </si>
  <si>
    <t>Том 2.2.1 2001.РП.13Т</t>
  </si>
  <si>
    <t>Том 3.2.1 2001.РП.13Т</t>
  </si>
  <si>
    <t>Том 4.2.1 2001.РП.13Т</t>
  </si>
  <si>
    <t>ПС Родниковый Ф2</t>
  </si>
  <si>
    <t>ПС Родниковый Ф3</t>
  </si>
  <si>
    <t>ПС Родниковый Ф4</t>
  </si>
  <si>
    <t>ПС Шиляги Ф1</t>
  </si>
  <si>
    <t>Том 2.3.1 2001.РП.13Т</t>
  </si>
  <si>
    <t>Том 3.3.1 2001.РП.13Т</t>
  </si>
  <si>
    <t>Том 4.3.1 2001.РП.13Т</t>
  </si>
  <si>
    <t>ПС Шиляги Ф3</t>
  </si>
  <si>
    <t>ПС Шиляги Ф4</t>
  </si>
  <si>
    <t>ПС Гурбуки Ф1</t>
  </si>
  <si>
    <t>2001.РП.14Т</t>
  </si>
  <si>
    <t>Том 1 2001.РП.14Т</t>
  </si>
  <si>
    <t>Том 2.1.1 2001.РП.14Т</t>
  </si>
  <si>
    <t>Том 3.1.1 2001.РП.14Т</t>
  </si>
  <si>
    <t>Том 4.1.1 2001.РП.14Т</t>
  </si>
  <si>
    <t>Том 5 2001.РП.14Т</t>
  </si>
  <si>
    <t>Том 7 2001.РП.14Т</t>
  </si>
  <si>
    <t>Том 8 2001.РП.14Т</t>
  </si>
  <si>
    <t>ПС Гурбуки Ф3</t>
  </si>
  <si>
    <t>ПС Джингутай Ф2</t>
  </si>
  <si>
    <t>Том 2.2.1 2001.РП.14Т</t>
  </si>
  <si>
    <t>Том 3.2.1 2001.РП.14Т</t>
  </si>
  <si>
    <t>Том 4.2.1 2001.РП.14Т</t>
  </si>
  <si>
    <t>ПС Джингутай Ф5</t>
  </si>
  <si>
    <t>ПС Карабудахкент Ф1</t>
  </si>
  <si>
    <t>Том 2.3.1 2001.РП.14Т</t>
  </si>
  <si>
    <t>Том 3.3.1 2001.РП.14Т</t>
  </si>
  <si>
    <t>Том 4.3.1 2001.РП.14Т</t>
  </si>
  <si>
    <t>ПС Карабудахкент Ф2</t>
  </si>
  <si>
    <t>ПС Карабудахкент Ф3</t>
  </si>
  <si>
    <t>ПС Карабудахкент Ф4</t>
  </si>
  <si>
    <t>ПС Карабудахкент Ф5</t>
  </si>
  <si>
    <t>ПС Карабудахкент Ф6</t>
  </si>
  <si>
    <t>ПС Карабудахкент Ф7</t>
  </si>
  <si>
    <t>ПС Карабудахкент Ф8</t>
  </si>
  <si>
    <t>ПС Карабудахкент Ф9</t>
  </si>
  <si>
    <t>ПС Махачкала-330 Ф1</t>
  </si>
  <si>
    <t>Том 2.4.1 2001.РП.14Т</t>
  </si>
  <si>
    <t>Том 3.4.1 2001.РП.14Т</t>
  </si>
  <si>
    <t>Том 4.4.1 2001.РП.14Т</t>
  </si>
  <si>
    <t>ПС Махачкала-330 Ф2</t>
  </si>
  <si>
    <t>ПС Махачкала-330 Ф5</t>
  </si>
  <si>
    <t>ПС НС-2 Ф3</t>
  </si>
  <si>
    <t>Том 2.5.1 2001.РП.14Т</t>
  </si>
  <si>
    <t>Том 3.5.1 2001.РП.14Т</t>
  </si>
  <si>
    <t>Том 4.5.1 2001.РП.14Т</t>
  </si>
  <si>
    <t>ПС Параул Ф1</t>
  </si>
  <si>
    <t>Том 2.6.1 2001.РП.14Т</t>
  </si>
  <si>
    <t>Том 3.6.1 2001.РП.14Т</t>
  </si>
  <si>
    <t>Том 4.6.1 2001.РП.14Т</t>
  </si>
  <si>
    <t>ПС Параул Ф2</t>
  </si>
  <si>
    <t>ПС Параул Ф4</t>
  </si>
  <si>
    <t>ПС Параул Ф5</t>
  </si>
  <si>
    <t>ПС Параул Ф6</t>
  </si>
  <si>
    <t>ПС Параул Ф7</t>
  </si>
  <si>
    <t>ПС Параул Ф8</t>
  </si>
  <si>
    <t>ПС Рассвет Ф1</t>
  </si>
  <si>
    <t>Том 2.7.1 2001.РП.14Т</t>
  </si>
  <si>
    <t>Том 3.7.1 2001.РП.14Т</t>
  </si>
  <si>
    <t>Том 4.7.1 2001.РП.14Т</t>
  </si>
  <si>
    <t>ПС Рассвет Ф4</t>
  </si>
  <si>
    <t>ПС Рассвет Ф5</t>
  </si>
  <si>
    <t>ПС Рассвет Ф6</t>
  </si>
  <si>
    <t>ПС Рассвет Ф11</t>
  </si>
  <si>
    <t>ПС Рассвет Ф12</t>
  </si>
  <si>
    <t>ПС Рассвет Ф13</t>
  </si>
  <si>
    <t>ПС Капир Ф1</t>
  </si>
  <si>
    <t>2001.РП.15Т</t>
  </si>
  <si>
    <t>Том 1 2001.РП.15Т</t>
  </si>
  <si>
    <t>Том 2.1.1 2001.РП.15Т</t>
  </si>
  <si>
    <t>Том 3.1.1 2001.РП.15Т</t>
  </si>
  <si>
    <t>Том 4.1.1 2001.РП.15Т</t>
  </si>
  <si>
    <t>Том 5 2001.РП.15Т</t>
  </si>
  <si>
    <t>Том 7 2001.РП.15Т</t>
  </si>
  <si>
    <t>Том 8 2001.РП.15Т</t>
  </si>
  <si>
    <t>ПС Капир Ф2</t>
  </si>
  <si>
    <t>ПС Капир Ф3</t>
  </si>
  <si>
    <t>ПС Касумкент Ф1</t>
  </si>
  <si>
    <t>Том 2.2.1 2001.РП.15Т</t>
  </si>
  <si>
    <t>Том 3.2.1 2001.РП.15Т</t>
  </si>
  <si>
    <t>Том 4.2.1 2001.РП.15Т</t>
  </si>
  <si>
    <t>ПС Касумкент Ф2</t>
  </si>
  <si>
    <t>ПС Касумкент Ф3</t>
  </si>
  <si>
    <t>ПС Касумкент Ф4</t>
  </si>
  <si>
    <t>ПС Касумкент Ф5</t>
  </si>
  <si>
    <t>ПС Касумкент Ф6</t>
  </si>
  <si>
    <t>ПС Касумкент Ф8</t>
  </si>
  <si>
    <t>ПС Кировская Ф2</t>
  </si>
  <si>
    <t>Том 2.3.1 2001.РП.15Т</t>
  </si>
  <si>
    <t>Том 3.3.1 2001.РП.15Т</t>
  </si>
  <si>
    <t>Том 4.3.1 2001.РП.15Т</t>
  </si>
  <si>
    <t>ПС Кировская Ф4</t>
  </si>
  <si>
    <t>ПС Курах Ф1</t>
  </si>
  <si>
    <t>Том 2.4.1 2001.РП.15Т</t>
  </si>
  <si>
    <t>Том 3.4.1 2001.РП.15Т</t>
  </si>
  <si>
    <t>Том 4.4.1 2001.РП.15Т</t>
  </si>
  <si>
    <t>ПС Курах Ф2</t>
  </si>
  <si>
    <t>ПС Курах Ф3</t>
  </si>
  <si>
    <t>ПС Курах Ф4</t>
  </si>
  <si>
    <t>ПС Набережная Ф1</t>
  </si>
  <si>
    <t>Том 2.5.1 2001.РП.15Т</t>
  </si>
  <si>
    <t>Том 3.5.1 2001.РП.15Т</t>
  </si>
  <si>
    <t>Том 4.5.1 2001.РП.15Т</t>
  </si>
  <si>
    <t>ПС Набережная Ф2</t>
  </si>
  <si>
    <t>ПС Сардаркент Ф1</t>
  </si>
  <si>
    <t>Том 2.6.1 2001.РП.15Т</t>
  </si>
  <si>
    <t>Том 3.6.1 2001.РП.15Т</t>
  </si>
  <si>
    <t>Том 4.6.1 2001.РП.15Т</t>
  </si>
  <si>
    <t>ПС Сардаркент Ф2</t>
  </si>
  <si>
    <t>ПС Сардаркент Ф5</t>
  </si>
  <si>
    <t>ПС Советская Ф4</t>
  </si>
  <si>
    <t>Том 2.7.1 2001.РП.15Т</t>
  </si>
  <si>
    <t>Том 3.7.1 2001.РП.15Т</t>
  </si>
  <si>
    <t>Том 4.7.1 2001.РП.15Т</t>
  </si>
  <si>
    <t>ПС Тпиг Ф1</t>
  </si>
  <si>
    <t>Том 2.8.1 2001.РП.15Т</t>
  </si>
  <si>
    <t>Том 3.8.1 2001.РП.15Т</t>
  </si>
  <si>
    <t>Том 4.8.1 2001.РП.15Т</t>
  </si>
  <si>
    <t>ПС Тпиг Ф2</t>
  </si>
  <si>
    <t>ПС Тпиг Ф3</t>
  </si>
  <si>
    <t>ПС Капкаякент Ф1</t>
  </si>
  <si>
    <t>2001.РП.16Т</t>
  </si>
  <si>
    <t>Том 1 2001.РП.16Т</t>
  </si>
  <si>
    <t>Том 2.1.1 2001.РП.16Т</t>
  </si>
  <si>
    <t>Том 3.1.1 2001.РП.16Т</t>
  </si>
  <si>
    <t>Том 4.1.1 2001.РП.16Т</t>
  </si>
  <si>
    <t>Том 5 2001.РП.16Т</t>
  </si>
  <si>
    <t>Том 7 2001.РП.16Т</t>
  </si>
  <si>
    <t>Том 8 2001.РП.16Т</t>
  </si>
  <si>
    <t>ПС Капкаякент Ф2</t>
  </si>
  <si>
    <t>ПС Капкаякент Ф3</t>
  </si>
  <si>
    <t>ПС Каякент Ф1</t>
  </si>
  <si>
    <t>Том 2.2.1 2001.РП.16Т</t>
  </si>
  <si>
    <t>Том 3.2.1 2001.РП.16Т</t>
  </si>
  <si>
    <t>Том 4.2.1 2001.РП.16Т</t>
  </si>
  <si>
    <t>ПС Каякент Ф3</t>
  </si>
  <si>
    <t>ПС Каякент Ф4</t>
  </si>
  <si>
    <t>ПС Каякент Ф5</t>
  </si>
  <si>
    <t>ПС Каякент Ф8</t>
  </si>
  <si>
    <t>ПС Каякент Ф9</t>
  </si>
  <si>
    <t>ПС Каякент Ф10</t>
  </si>
  <si>
    <t>ПС Первомайск Ф1</t>
  </si>
  <si>
    <t>Том 2.3.1 2001.РП.16Т</t>
  </si>
  <si>
    <t>Том 3.3.1 2001.РП.16Т</t>
  </si>
  <si>
    <t>Том 4.3.1 2001.РП.16Т</t>
  </si>
  <si>
    <t>ПС Первомайск Ф2</t>
  </si>
  <si>
    <t>ПС Первомайск Ф3</t>
  </si>
  <si>
    <t>ПС Первомайск Ф4</t>
  </si>
  <si>
    <t>ПС Утамыш Ф3</t>
  </si>
  <si>
    <t>Том 2.4.1 2001.РП.16Т</t>
  </si>
  <si>
    <t>Том 3.4.1 2001.РП.16Т</t>
  </si>
  <si>
    <t>Том 4.4.1 2001.РП.16Т</t>
  </si>
  <si>
    <t>ПС Утамыш Новая Ф3</t>
  </si>
  <si>
    <t>Том 2.5.1 2001.РП.16Т</t>
  </si>
  <si>
    <t>Том 3.5.1 2001.РП.16Т</t>
  </si>
  <si>
    <t>Том 4.5.1 2001.РП.16Т</t>
  </si>
  <si>
    <t>ПС Утамыш Новая Ф4</t>
  </si>
  <si>
    <t>ПС Алмало Ф5</t>
  </si>
  <si>
    <t>2001.РП.17Т</t>
  </si>
  <si>
    <t>Том 1 2001.РП.17Т</t>
  </si>
  <si>
    <t>Том 2.1.1 2001.РП.17Т</t>
  </si>
  <si>
    <t>Том 3.1.1 2001.РП.17Т</t>
  </si>
  <si>
    <t>Том 4.1.1 2001.РП.17Т</t>
  </si>
  <si>
    <t>Том 5 2001.РП.17Т</t>
  </si>
  <si>
    <t>Том 7 2001.РП.17Т</t>
  </si>
  <si>
    <t>Том 8 2001.РП.17Т</t>
  </si>
  <si>
    <t>ПС Алмало Ф6</t>
  </si>
  <si>
    <t>ПС Гулькутан Ф1</t>
  </si>
  <si>
    <t>Том 2.2.1 2001.РП.17Т</t>
  </si>
  <si>
    <t>Том 3.2.1 2001.РП.17Т</t>
  </si>
  <si>
    <t>Том 4.2.1 2001.РП.17Т</t>
  </si>
  <si>
    <t>ПС Гулькутан Ф2</t>
  </si>
  <si>
    <t>ПС Гулькутан Ф3</t>
  </si>
  <si>
    <t>ПС Гулькутан Ф4</t>
  </si>
  <si>
    <t>ПС Гулькутан Ф5</t>
  </si>
  <si>
    <t>ПС ГЩЗ Ф1</t>
  </si>
  <si>
    <t>Том 2.3.1 2001.РП.17Т</t>
  </si>
  <si>
    <t>Том 3.3.1 2001.РП.17Т</t>
  </si>
  <si>
    <t>Том 4.3.1 2001.РП.17Т</t>
  </si>
  <si>
    <t>ПС ГЩЗ Ф11</t>
  </si>
  <si>
    <t>ПС ГЩЗ Ф12</t>
  </si>
  <si>
    <t>ПС ЗФС Ф20</t>
  </si>
  <si>
    <t>Том 2.4.1 2001.РП.17Т</t>
  </si>
  <si>
    <t>Том 3.4.1 2001.РП.17Т</t>
  </si>
  <si>
    <t>Том 4.4.1 2001.РП.17Т</t>
  </si>
  <si>
    <t>ПС ЗФС Ф24</t>
  </si>
  <si>
    <t>ПС ЗФС Ф47</t>
  </si>
  <si>
    <t>ПС ЗФС Ф48</t>
  </si>
  <si>
    <t>ПС Миатли Ф10</t>
  </si>
  <si>
    <t>Том 2.5.1 2001.РП.17Т</t>
  </si>
  <si>
    <t>Том 3.5.1 2001.РП.17Т</t>
  </si>
  <si>
    <t>Том 4.5.1 2001.РП.17Т</t>
  </si>
  <si>
    <t>ПС Миатли Ф11</t>
  </si>
  <si>
    <t>ПС Миатли Ф24</t>
  </si>
  <si>
    <t>ПС Нечаевка Ф2</t>
  </si>
  <si>
    <t>Том 2.6.1 2001.РП.17Т</t>
  </si>
  <si>
    <t>Том 3.6.1 2001.РП.17Т</t>
  </si>
  <si>
    <t>Том 4.6.1 2001.РП.17Т</t>
  </si>
  <si>
    <t>ПС Нечаевка Ф6</t>
  </si>
  <si>
    <t>ПС Нечаевка Ф8</t>
  </si>
  <si>
    <t>ПС Нечаевка Ф10</t>
  </si>
  <si>
    <t>ПС Нечаевка Ф12</t>
  </si>
  <si>
    <t>ПС Нечаевка Ф16</t>
  </si>
  <si>
    <t>ПС Стальск Ф1</t>
  </si>
  <si>
    <t>Том 2.7.1 2001.РП.17Т</t>
  </si>
  <si>
    <t>Том 3.7.1 2001.РП.17Т</t>
  </si>
  <si>
    <t>Том 4.7.1 2001.РП.17Т</t>
  </si>
  <si>
    <t>ПС Стальск Ф2</t>
  </si>
  <si>
    <t>ПС Стальск Ф5</t>
  </si>
  <si>
    <t>ПС Стальск Ф7</t>
  </si>
  <si>
    <t>ПС Шамхал-юрт Ф1</t>
  </si>
  <si>
    <t>Том 2.8.1 2001.РП.17Т</t>
  </si>
  <si>
    <t>Том 3.8.1 2001.РП.17Т</t>
  </si>
  <si>
    <t>Том 4.8.1 2001.РП.17Т</t>
  </si>
  <si>
    <t>ПС Шамхал-юрт Ф2</t>
  </si>
  <si>
    <t>ПС Шамхал-юрт Ф5</t>
  </si>
  <si>
    <t>ПС Шамхал-юрт Ф7</t>
  </si>
  <si>
    <t>ПС Шамхал-юрт Ф9</t>
  </si>
  <si>
    <t>ПС Шамхал-юрт Ф11</t>
  </si>
  <si>
    <t>ПС Шамхал-юрт Ф15</t>
  </si>
  <si>
    <t>ПС Кизляр-1 Ф1</t>
  </si>
  <si>
    <t>2001.РП.18Т</t>
  </si>
  <si>
    <t>Том 1 2001.РП.18Т</t>
  </si>
  <si>
    <t>Том 2.1.1 2001.РП.18Т</t>
  </si>
  <si>
    <t>Том 3.1.1 2001.РП.18Т</t>
  </si>
  <si>
    <t>Том 4.1.1 2001.РП.18Т</t>
  </si>
  <si>
    <t>Том 5 2001.РП.18Т</t>
  </si>
  <si>
    <t>Том 7 2001.РП.18Т</t>
  </si>
  <si>
    <t>Том 8 2001.РП.18Т</t>
  </si>
  <si>
    <t>ПС Кизляр-1 Ф7</t>
  </si>
  <si>
    <t>ПС Кизляр-1 Ф8</t>
  </si>
  <si>
    <t>ПС Кизляр-1 Ф10</t>
  </si>
  <si>
    <t>ПС Кизляр-1 Ф11</t>
  </si>
  <si>
    <t>ПС Кизляр-2 Ф3</t>
  </si>
  <si>
    <t>Том 2.2.1 2001.РП.18Т</t>
  </si>
  <si>
    <t>Том 3.2.1 2001.РП.18Т</t>
  </si>
  <si>
    <t>Том 4.2.1 2001.РП.18Т</t>
  </si>
  <si>
    <t>ПС Кизляр-2 Ф11</t>
  </si>
  <si>
    <t>ПС Кизляр-2 Ф15</t>
  </si>
  <si>
    <t>ПС КЭМЗ-1 Ф6</t>
  </si>
  <si>
    <t>Том 2.3.1 2001.РП.18Т</t>
  </si>
  <si>
    <t>Том 3.3.1 2001.РП.18Т</t>
  </si>
  <si>
    <t>Том 4.3.1 2001.РП.18Т</t>
  </si>
  <si>
    <t>ПС КЭМЗ-1 Ф7</t>
  </si>
  <si>
    <t>ПС КЭАЗ Ф3</t>
  </si>
  <si>
    <t>Том 2.4.1 2001.РП.18Т</t>
  </si>
  <si>
    <t>Том 3.4.1 2001.РП.18Т</t>
  </si>
  <si>
    <t>Том 4.4.1 2001.РП.18Т</t>
  </si>
  <si>
    <t>ПС КЭАЗ Ф4</t>
  </si>
  <si>
    <t>ПС КЭМЗ-2 Ф2</t>
  </si>
  <si>
    <t>Том 2.5.1 2001.РП.18Т</t>
  </si>
  <si>
    <t>Том 3.5.1 2001.РП.18Т</t>
  </si>
  <si>
    <t>Том 4.5.1 2001.РП.18Т</t>
  </si>
  <si>
    <t>ПС Александрия Ф1</t>
  </si>
  <si>
    <t>2001.РП.19Т</t>
  </si>
  <si>
    <t>Том 1 2001.РП.19Т</t>
  </si>
  <si>
    <t>Том 2.1.1 2001.РП.19Т</t>
  </si>
  <si>
    <t>Том 3.1.1 2001.РП.19Т</t>
  </si>
  <si>
    <t>Том 4.1.1 2001.РП.19Т</t>
  </si>
  <si>
    <t>Том 5 2001.РП.19Т</t>
  </si>
  <si>
    <t>Том 7 2001.РП.19Т</t>
  </si>
  <si>
    <t>Том 8 2001.РП.19Т</t>
  </si>
  <si>
    <t>ПС Александрия Ф2</t>
  </si>
  <si>
    <t>ПС Александрия Ф3</t>
  </si>
  <si>
    <t>ПС Александрия Ф4</t>
  </si>
  <si>
    <t>ПС Александрия Ф5</t>
  </si>
  <si>
    <t>ПС Александрия Ф6</t>
  </si>
  <si>
    <t>ПС Большая Арешевка Ф1</t>
  </si>
  <si>
    <t>Том 2.2.1 2001.РП.19Т</t>
  </si>
  <si>
    <t>Том 3.2.1 2001.РП.19Т</t>
  </si>
  <si>
    <t>Том 4.2.1 2001.РП.19Т</t>
  </si>
  <si>
    <t>ПС Большая Арешевка Ф2</t>
  </si>
  <si>
    <t>ПС Большая Арешевка Ф3</t>
  </si>
  <si>
    <t>ПС Большая Арешевка Ф4</t>
  </si>
  <si>
    <t>ПС Большая Арешевка Ф5</t>
  </si>
  <si>
    <t>ПС Большая Арешевка Ф6</t>
  </si>
  <si>
    <t>ПС Брянск Ф1</t>
  </si>
  <si>
    <t>Том 2.3.1 2001.РП.19Т</t>
  </si>
  <si>
    <t>Том 3.3.1 2001.РП.19Т</t>
  </si>
  <si>
    <t>Том 4.3.1 2001.РП.19Т</t>
  </si>
  <si>
    <t>ПС Брянск Ф2</t>
  </si>
  <si>
    <t>ПС Брянск Ф3</t>
  </si>
  <si>
    <t>ПС Кизляр-1 Ф2</t>
  </si>
  <si>
    <t>Том 2.4.1 2001.РП.19Т</t>
  </si>
  <si>
    <t>Том 3.4.1 2001.РП.19Т</t>
  </si>
  <si>
    <t>Том 4.4.1 2001.РП.19Т</t>
  </si>
  <si>
    <t>ПС Кизляр-1 Ф3</t>
  </si>
  <si>
    <t>ПС Кизляр-1 Ф4</t>
  </si>
  <si>
    <t>ПС Кизляр-1 Ф5</t>
  </si>
  <si>
    <t>ПС Кизляр-1 Ф13</t>
  </si>
  <si>
    <t>ПС Кизляр-2 Ф2</t>
  </si>
  <si>
    <t>Том 2.5.1 2001.РП.19Т</t>
  </si>
  <si>
    <t>Том 3.5.1 2001.РП.19Т</t>
  </si>
  <si>
    <t>Том 4.5.1 2001.РП.19Т</t>
  </si>
  <si>
    <t>ПС Кизляр-2 Ф4</t>
  </si>
  <si>
    <t>ПС Кизляр-2 Ф6</t>
  </si>
  <si>
    <t>ПС Кизляр-2 Ф9</t>
  </si>
  <si>
    <t>ПС Кизляр-2 Ф12</t>
  </si>
  <si>
    <t>ПС Крайновка Ф1</t>
  </si>
  <si>
    <t>Том 2.6.1 2001.РП.19Т</t>
  </si>
  <si>
    <t>Том 3.6.1 2001.РП.19Т</t>
  </si>
  <si>
    <t>Том 4.6.1 2001.РП.19Т</t>
  </si>
  <si>
    <t>ПС Крайновка Ф2</t>
  </si>
  <si>
    <t>ПС Крайновка Ф3</t>
  </si>
  <si>
    <t>ПС Крайновка Ф4</t>
  </si>
  <si>
    <t>ПС Михеевка Ф1</t>
  </si>
  <si>
    <t>Том 2.7.1 2001.РП.19Т</t>
  </si>
  <si>
    <t>Том 3.7.1 2001.РП.19Т</t>
  </si>
  <si>
    <t>Том 4.7.1 2001.РП.19Т</t>
  </si>
  <si>
    <t>ПС Михеевка Ф3</t>
  </si>
  <si>
    <t>ПС Михеевка Ф4</t>
  </si>
  <si>
    <t>ПС Михеевка Ф6</t>
  </si>
  <si>
    <t>ПС КЭМЗ-1 Ф9</t>
  </si>
  <si>
    <t>Том 2.8.1 2001.РП.19Т</t>
  </si>
  <si>
    <t>Том 3.8.1 2001.РП.19Т</t>
  </si>
  <si>
    <t>Том 4.8.1 2001.РП.19Т</t>
  </si>
  <si>
    <t>ПС Некрасовка Ф1</t>
  </si>
  <si>
    <t>Том 2.9.1 2001.РП.19Т</t>
  </si>
  <si>
    <t>Том 3.9.1 2001.РП.19Т</t>
  </si>
  <si>
    <t>Том 4.9.1 2001.РП.19Т</t>
  </si>
  <si>
    <t>ПС Некрасовка Ф2</t>
  </si>
  <si>
    <t>ПС Некрасовка Ф3</t>
  </si>
  <si>
    <t>ПС Некрасовка Ф4</t>
  </si>
  <si>
    <t>ПС Некрасовка Ф5</t>
  </si>
  <si>
    <t>ПС Некрасовка Ф6</t>
  </si>
  <si>
    <t>ПС Некрасовка Ф7</t>
  </si>
  <si>
    <t>ПС Некрасовка Ф8</t>
  </si>
  <si>
    <t>ПС Некрасовка Ф9</t>
  </si>
  <si>
    <t>ПС Огузер Ф1</t>
  </si>
  <si>
    <t>Том 2.10.1 2001.РП.19Т</t>
  </si>
  <si>
    <t>Том 3.10.1 2001.РП.19Т</t>
  </si>
  <si>
    <t>Том 4.10.1 2001.РП.19Т</t>
  </si>
  <si>
    <t>ПС Огузер Ф2</t>
  </si>
  <si>
    <t>ПС Огузер Ф3</t>
  </si>
  <si>
    <t>ПС Огузер Ф5</t>
  </si>
  <si>
    <t>ПС Октябрьская Ф1</t>
  </si>
  <si>
    <t>Том 2.11.1 2001.РП.19Т</t>
  </si>
  <si>
    <t>Том 3.11.1 2001.РП.19Т</t>
  </si>
  <si>
    <t>Том 4.11.1 2001.РП.19Т</t>
  </si>
  <si>
    <t>ПС Октябрьская Ф2</t>
  </si>
  <si>
    <t>ПС Октябрьская Ф3</t>
  </si>
  <si>
    <t>ПС Октябрьская Ф4</t>
  </si>
  <si>
    <t>ПС Октябрьская Ф5</t>
  </si>
  <si>
    <t>ПС Октябрьская Ф6</t>
  </si>
  <si>
    <t>ПС Октябрьская Ф9</t>
  </si>
  <si>
    <t>ПС Серебряковка Ф1</t>
  </si>
  <si>
    <t>Том 2.12.1 2001.РП.19Т</t>
  </si>
  <si>
    <t>Том 3.12.1 2001.РП.19Т</t>
  </si>
  <si>
    <t>Том 4.12.1 2001.РП.19Т</t>
  </si>
  <si>
    <t>ПС Серебряковка Ф2</t>
  </si>
  <si>
    <t>ПС Серебряковка Ф4</t>
  </si>
  <si>
    <t>ПС Суюткино Ф1</t>
  </si>
  <si>
    <t>Том 2.13.1 2001.РП.19Т</t>
  </si>
  <si>
    <t>Том 3.13.1 2001.РП.19Т</t>
  </si>
  <si>
    <t>Том 4.13.1 2001.РП.19Т</t>
  </si>
  <si>
    <t>ПС Суюткино Ф2</t>
  </si>
  <si>
    <t>ПС Хуцеевка Ф1</t>
  </si>
  <si>
    <t>Том 2.14.1 2001.РП.19Т</t>
  </si>
  <si>
    <t>Том 3.14.1 2001.РП.19Т</t>
  </si>
  <si>
    <t>Том 4.14.1 2001.РП.19Т</t>
  </si>
  <si>
    <t>ПС Хуцеевка Ф2</t>
  </si>
  <si>
    <t>ПС Хуцеевка Ф3</t>
  </si>
  <si>
    <t>ПС Хуцеевка Ф4</t>
  </si>
  <si>
    <t>ПС Черняевка Ф1</t>
  </si>
  <si>
    <t>Том 2.15.1 2001.РП.19Т</t>
  </si>
  <si>
    <t>Том 3.15.1 2001.РП.19Т</t>
  </si>
  <si>
    <t>Том 4.15.1 2001.РП.19Т</t>
  </si>
  <si>
    <t>ПС Черняевка Ф2</t>
  </si>
  <si>
    <t>ПС Черняевка Ф3</t>
  </si>
  <si>
    <t>ПС Черняевка Ф4</t>
  </si>
  <si>
    <t>ПС Черняевка Ф5</t>
  </si>
  <si>
    <t>ПС Кумух Ф1</t>
  </si>
  <si>
    <t>2001.РП.20Т</t>
  </si>
  <si>
    <t>Том 1 2001.РП.20Т</t>
  </si>
  <si>
    <t>Том 2.1.1 2001.РП.20Т</t>
  </si>
  <si>
    <t>Том 3.1.1 2001.РП.20Т</t>
  </si>
  <si>
    <t>Том 4.1.1 2001.РП.20Т</t>
  </si>
  <si>
    <t>Том 5 2001.РП.20Т</t>
  </si>
  <si>
    <t>Том 7 2001.РП.20Т</t>
  </si>
  <si>
    <t>Том 8 2001.РП.20Т</t>
  </si>
  <si>
    <t>ПС Кумух Ф2</t>
  </si>
  <si>
    <t>ПС Кумух Ф3</t>
  </si>
  <si>
    <t>ПС Кумух Ф4</t>
  </si>
  <si>
    <t>ПС Кумух Ф5</t>
  </si>
  <si>
    <t>ПС Кумух Ф6</t>
  </si>
  <si>
    <t>ПС Вачи Ф1</t>
  </si>
  <si>
    <t>Том 2.2.1 2001.РП.20Т</t>
  </si>
  <si>
    <t>Том 3.2.1 2001.РП.20Т</t>
  </si>
  <si>
    <t>Том 4.2.1 2001.РП.20Т</t>
  </si>
  <si>
    <t>ПС Вачи Ф2</t>
  </si>
  <si>
    <t>ПС Вачи Ф3</t>
  </si>
  <si>
    <t>ПС Леваши Ф1</t>
  </si>
  <si>
    <t>2001.РП.21Т</t>
  </si>
  <si>
    <t>Том 1 2001.РП.21Т</t>
  </si>
  <si>
    <t>Том 2.1.1 2001.РП.21Т</t>
  </si>
  <si>
    <t>Том 3.1.1 2001.РП.21Т</t>
  </si>
  <si>
    <t>Том 4.1.1 2001.РП.21Т</t>
  </si>
  <si>
    <t>Том 5 2001.РП.21Т</t>
  </si>
  <si>
    <t>Том 7 2001.РП.21Т</t>
  </si>
  <si>
    <t>Том 8 2001.РП.21Т</t>
  </si>
  <si>
    <t>ПС Леваши Ф2</t>
  </si>
  <si>
    <t>ПС Леваши Ф3</t>
  </si>
  <si>
    <t>ПС Леваши Ф4</t>
  </si>
  <si>
    <t>ПС Леваши Ф5</t>
  </si>
  <si>
    <t>ПС Леваши Ф6</t>
  </si>
  <si>
    <t>ПС Леваши Ф7</t>
  </si>
  <si>
    <t>ПС Леваши Ф8</t>
  </si>
  <si>
    <t>ПС Ташкапур Ф1</t>
  </si>
  <si>
    <t>Том 2.2.1 2001.РП.21Т</t>
  </si>
  <si>
    <t>Том 3.2.1 2001.РП.21Т</t>
  </si>
  <si>
    <t>Том 4.2.1 2001.РП.21Т</t>
  </si>
  <si>
    <t>ПС Ташкапур Ф2</t>
  </si>
  <si>
    <t>ПС Ташкапур Ф3</t>
  </si>
  <si>
    <t>ПС Ташкапур Ф4</t>
  </si>
  <si>
    <t>ПС Ташкапур Ф5</t>
  </si>
  <si>
    <t>ПС Ташкапур Ф7</t>
  </si>
  <si>
    <t>ПС Цудахар Ф1</t>
  </si>
  <si>
    <t>Том 2.3.1 2001.РП.21Т</t>
  </si>
  <si>
    <t>Том 3.3.1 2001.РП.21Т</t>
  </si>
  <si>
    <t>Том 4.3.1 2001.РП.21Т</t>
  </si>
  <si>
    <t>ПС Цудахар Ф2</t>
  </si>
  <si>
    <t>ПС Цудахар Ф4</t>
  </si>
  <si>
    <t>ПС Магарамкент Ф1</t>
  </si>
  <si>
    <t>2001.РП.22Т</t>
  </si>
  <si>
    <t>Том 1 2001.РП.22Т</t>
  </si>
  <si>
    <t>Том 2.1.1 2001.РП.22Т</t>
  </si>
  <si>
    <t>Том 3.1.1 2001.РП.22Т</t>
  </si>
  <si>
    <t>Том 4.1.1 2001.РП.22Т</t>
  </si>
  <si>
    <t>Том 5 2001.РП.22Т</t>
  </si>
  <si>
    <t>Том 7 2001.РП.22Т</t>
  </si>
  <si>
    <t>Том 8 2001.РП.22Т</t>
  </si>
  <si>
    <t>ПС Магарамкент Ф2</t>
  </si>
  <si>
    <t>ПС Магарамкент Ф3</t>
  </si>
  <si>
    <t>ПС Магарамкент Ф4</t>
  </si>
  <si>
    <t>ПС Магарамкент Ф5</t>
  </si>
  <si>
    <t>ПС Магарамкент Ф6</t>
  </si>
  <si>
    <t>ПС Магарамкент Ф7</t>
  </si>
  <si>
    <t>ПС Морская Ф1</t>
  </si>
  <si>
    <t>Том 2.2.1 2001.РП.22Т</t>
  </si>
  <si>
    <t>Том 3.2.1 2001.РП.22Т</t>
  </si>
  <si>
    <t>Том 4.2.1 2001.РП.22Т</t>
  </si>
  <si>
    <t>ПС Морская Ф2</t>
  </si>
  <si>
    <t>ПС Морская Ф4</t>
  </si>
  <si>
    <t>ПС Советская Ф1</t>
  </si>
  <si>
    <t>Том 2.3.1 2001.РП.22Т</t>
  </si>
  <si>
    <t>Том 3.3.1 2001.РП.22Т</t>
  </si>
  <si>
    <t>Том 4.3.1 2001.РП.22Т</t>
  </si>
  <si>
    <t>ПС Советская Ф3</t>
  </si>
  <si>
    <t>ПС Тагиркент Ф1</t>
  </si>
  <si>
    <t>Том 2.4.1 2001.РП.22Т</t>
  </si>
  <si>
    <t>Том 3.4.1 2001.РП.22Т</t>
  </si>
  <si>
    <t>Том 4.4.1 2001.РП.22Т</t>
  </si>
  <si>
    <t>ПС Тагиркент Ф2</t>
  </si>
  <si>
    <t>ПС Тагиркент Ф3</t>
  </si>
  <si>
    <t>ПС Тагиркент Ф4</t>
  </si>
  <si>
    <t>ПС Тагиркент Ф5</t>
  </si>
  <si>
    <t>ПС Тагиркент Ф6</t>
  </si>
  <si>
    <t>ПС Оружба Ф4</t>
  </si>
  <si>
    <t>Том 2.5.1 2001.РП.22Т</t>
  </si>
  <si>
    <t>Том 3.5.1 2001.РП.22Т</t>
  </si>
  <si>
    <t>Том 4.5.1 2001.РП.22Т</t>
  </si>
  <si>
    <t>ПС Карагас Ф1</t>
  </si>
  <si>
    <t>2001.РП.23Т</t>
  </si>
  <si>
    <t>Том 1 2001.РП.23Т</t>
  </si>
  <si>
    <t>Том 2.1.1 2001.РП.23Т</t>
  </si>
  <si>
    <t>Том 3.1.1 2001.РП.23Т</t>
  </si>
  <si>
    <t>Том 4.1.1 2001.РП.23Т</t>
  </si>
  <si>
    <t>Том 5 2001.РП.23Т</t>
  </si>
  <si>
    <t>Том 7 2001.РП.23Т</t>
  </si>
  <si>
    <t>Том 8 2001.РП.23Т</t>
  </si>
  <si>
    <t>ПС Карагас Ф2</t>
  </si>
  <si>
    <t>ПС Карагас Ф3</t>
  </si>
  <si>
    <t>ПС Кунтабар Ф1</t>
  </si>
  <si>
    <t>Том 2.3.1 2001.РП.23Т</t>
  </si>
  <si>
    <t>Том 3.3.1 2001.РП.23Т</t>
  </si>
  <si>
    <t>Том 4.3.1 2001.РП.23Т</t>
  </si>
  <si>
    <t>ПС Кунтабар Ф2</t>
  </si>
  <si>
    <t>ПС Кунтабар Ф3</t>
  </si>
  <si>
    <t>ПС Терекли-Мектеб Ф1</t>
  </si>
  <si>
    <t>Том 2.4.1 2001.РП.23Т</t>
  </si>
  <si>
    <t>Том 3.4.1 2001.РП.23Т</t>
  </si>
  <si>
    <t>Том 4.4.1 2001.РП.23Т</t>
  </si>
  <si>
    <t>ПС Терекли-Мектеб Ф2</t>
  </si>
  <si>
    <t>ПС Терекли-Мектеб Ф5</t>
  </si>
  <si>
    <t>ПС Терекли-Мектеб Ф6</t>
  </si>
  <si>
    <t>ПС Червленные-Буруны Ф1</t>
  </si>
  <si>
    <t>Том 2.5.1 2001.РП.23Т</t>
  </si>
  <si>
    <t>Том 3.5.1 2001.РП.23Т</t>
  </si>
  <si>
    <t>Том 4.5.1 2001.РП.23Т</t>
  </si>
  <si>
    <t>ПС Червленные-Буруны Ф2</t>
  </si>
  <si>
    <t>ПС Червленные-Буруны Ф4</t>
  </si>
  <si>
    <t>ПС Гертма Ф1</t>
  </si>
  <si>
    <t>2001.РП.24Т</t>
  </si>
  <si>
    <t>Том 1 2001.РП.24Т</t>
  </si>
  <si>
    <t>Том 2.1.1 2001.РП.24Т</t>
  </si>
  <si>
    <t>Том 3.1.1 2001.РП.24Т</t>
  </si>
  <si>
    <t>Том 4.1.1 2001.РП.24Т</t>
  </si>
  <si>
    <t>Том 5 2001.РП.24Т</t>
  </si>
  <si>
    <t>Том 7 2001.РП.24Т</t>
  </si>
  <si>
    <t>Том 8 2001.РП.24Т</t>
  </si>
  <si>
    <t>ПС Гертма Ф2</t>
  </si>
  <si>
    <t>ПС Димитрово Ф1</t>
  </si>
  <si>
    <t>Том 2.2.1 2001.РП.24Т</t>
  </si>
  <si>
    <t>Том 3.2.1 2001.РП.24Т</t>
  </si>
  <si>
    <t>Том 4.2.1 2001.РП.24Т</t>
  </si>
  <si>
    <t>ПС Димитрово Ф4</t>
  </si>
  <si>
    <t>ПС Дубки Ф2</t>
  </si>
  <si>
    <t>Том 2.3.1 2001.РП.24Т</t>
  </si>
  <si>
    <t>Том 3.3.1 2001.РП.24Т</t>
  </si>
  <si>
    <t>Том 4.3.1 2001.РП.24Т</t>
  </si>
  <si>
    <t>ПС Дубки Ф3</t>
  </si>
  <si>
    <t>ПС Дубки Ф4</t>
  </si>
  <si>
    <t>ПС Дубки Ф5</t>
  </si>
  <si>
    <t>ПС Дубки Ф6</t>
  </si>
  <si>
    <t>ПС Дылым Ф1</t>
  </si>
  <si>
    <t>Том 2.4.1 2001.РП.24Т</t>
  </si>
  <si>
    <t>Том 3.4.1 2001.РП.24Т</t>
  </si>
  <si>
    <t>Том 4.4.1 2001.РП.24Т</t>
  </si>
  <si>
    <t>ПС Дылым Ф3</t>
  </si>
  <si>
    <t>ПС Дылым Ф7</t>
  </si>
  <si>
    <t>ПС Дылым Ф11</t>
  </si>
  <si>
    <t>ПС Дылым Ф12</t>
  </si>
  <si>
    <t>ПС Ленинаул Ф1</t>
  </si>
  <si>
    <t>Том 2.5.1 2001.РП.24Т</t>
  </si>
  <si>
    <t>Том 3.5.1 2001.РП.24Т</t>
  </si>
  <si>
    <t>Том 4.5.1 2001.РП.24Т</t>
  </si>
  <si>
    <t>ПС Ленинаул Ф2</t>
  </si>
  <si>
    <t>ПС Новокули Ф1</t>
  </si>
  <si>
    <t>Том 2.6.1 2001.РП.24Т</t>
  </si>
  <si>
    <t>Том 3.6.1 2001.РП.24Т</t>
  </si>
  <si>
    <t>Том 4.6.1 2001.РП.24Т</t>
  </si>
  <si>
    <t>ПС Новокули Ф2</t>
  </si>
  <si>
    <t>ПС Новокули Ф3</t>
  </si>
  <si>
    <t>ПС Новокули Ф4</t>
  </si>
  <si>
    <t>ПС Новокули Ф5</t>
  </si>
  <si>
    <t>ПС Новокули Ф6</t>
  </si>
  <si>
    <t>ПС Анцух Ф1</t>
  </si>
  <si>
    <t>2001.РП.25Т</t>
  </si>
  <si>
    <t>Том 1 2001.РП.25Т</t>
  </si>
  <si>
    <t>Том 2.1.1 2001.РП.25Т</t>
  </si>
  <si>
    <t>Том 3.1.1 2001.РП.25Т</t>
  </si>
  <si>
    <t>Том 4.1.1 2001.РП.25Т</t>
  </si>
  <si>
    <t>Том 5 2001.РП.25Т</t>
  </si>
  <si>
    <t>Том 7 2001.РП.25Т</t>
  </si>
  <si>
    <t>Том 8 2001.РП.25Т</t>
  </si>
  <si>
    <t>ПС Анцух Ф2</t>
  </si>
  <si>
    <t>ПС Анцух Ф3</t>
  </si>
  <si>
    <t>ПС Анцух Ф4</t>
  </si>
  <si>
    <t>ПС Бежта Ф1</t>
  </si>
  <si>
    <t>Том 2.2.1 2001.РП.25Т</t>
  </si>
  <si>
    <t>Том 3.2.1 2001.РП.25Т</t>
  </si>
  <si>
    <t>Том 4.2.1 2001.РП.25Т</t>
  </si>
  <si>
    <t>ПС Бежта Ф2</t>
  </si>
  <si>
    <t>ПС Бежта Ф3</t>
  </si>
  <si>
    <t>ПС Тлярата Ф1</t>
  </si>
  <si>
    <t>Том 2.3.1 2001.РП.25Т</t>
  </si>
  <si>
    <t>Том 3.3.1 2001.РП.25Т</t>
  </si>
  <si>
    <t>Том 4.3.1 2001.РП.25Т</t>
  </si>
  <si>
    <t>ПС Тлярата Ф2</t>
  </si>
  <si>
    <t>ПС Тлярата Ф3</t>
  </si>
  <si>
    <t>ПС Ерси Ф1</t>
  </si>
  <si>
    <t>2001.РП.26Т</t>
  </si>
  <si>
    <t>Том 1 2001.РП.26Т</t>
  </si>
  <si>
    <t>Том 2.1.1 2001.РП.26Т</t>
  </si>
  <si>
    <t>Том 3.1.1 2001.РП.26Т</t>
  </si>
  <si>
    <t>Том 4.1.1 2001.РП.26Т</t>
  </si>
  <si>
    <t>Том 5 2001.РП.26Т</t>
  </si>
  <si>
    <t>Том 7 2001.РП.26Т</t>
  </si>
  <si>
    <t>Том 8 2001.РП.26Т</t>
  </si>
  <si>
    <t>ПС Ерси Ф2</t>
  </si>
  <si>
    <t>ПС Ерси Ф3</t>
  </si>
  <si>
    <t>ПС Сардаркент Ф3</t>
  </si>
  <si>
    <t>Том 2.2.1 2001.РП.26Т</t>
  </si>
  <si>
    <t>Том 3.2.1 2001.РП.26Т</t>
  </si>
  <si>
    <t>Том 4.2.1 2001.РП.26Т</t>
  </si>
  <si>
    <t>ПС Сиртыч Ф1</t>
  </si>
  <si>
    <t>Том 2.3.1 2001.РП.26Т</t>
  </si>
  <si>
    <t>Том 3.3.1 2001.РП.26Т</t>
  </si>
  <si>
    <t>Том 4.3.1 2001.РП.26Т</t>
  </si>
  <si>
    <t>ПС Сиртыч Ф2</t>
  </si>
  <si>
    <t>ПС Сиртыч Ф3</t>
  </si>
  <si>
    <t>ПС Сиртыч Ф4</t>
  </si>
  <si>
    <t>ПС Хив Ф1</t>
  </si>
  <si>
    <t>Том 2.4.1 2001.РП.26Т</t>
  </si>
  <si>
    <t>Том 3.4.1 2001.РП.26Т</t>
  </si>
  <si>
    <t>Том 4.4.1 2001.РП.26Т</t>
  </si>
  <si>
    <t>ПС Хив Ф2</t>
  </si>
  <si>
    <t>ПС Хив Ф3</t>
  </si>
  <si>
    <t>ПС Хив Ф4</t>
  </si>
  <si>
    <t>ПС Хучни Ф1</t>
  </si>
  <si>
    <t>Том 2.5.1 2001.РП.26Т</t>
  </si>
  <si>
    <t>Том 3.5.1 2001.РП.26Т</t>
  </si>
  <si>
    <t>Том 4.5.1 2001.РП.26Т</t>
  </si>
  <si>
    <t>ПС Хучни Ф2</t>
  </si>
  <si>
    <t>ПС Хучни Ф3</t>
  </si>
  <si>
    <t>ПС Хучни Ф4</t>
  </si>
  <si>
    <t>ПС Хучни Ф5</t>
  </si>
  <si>
    <t>ПС Хучни Ф6</t>
  </si>
  <si>
    <t>ПС Цанак Ф1</t>
  </si>
  <si>
    <t>Том 2.6.1 2001.РП.26Т</t>
  </si>
  <si>
    <t>Том 3.6.1 2001.РП.26Т</t>
  </si>
  <si>
    <t>Том 4.6.1 2001.РП.26Т</t>
  </si>
  <si>
    <t>ПС Цанак Ф3</t>
  </si>
  <si>
    <t>ПС Цанак Ф6</t>
  </si>
  <si>
    <t>ПС Арсланбек Ф4</t>
  </si>
  <si>
    <t>2001.РП.27Т</t>
  </si>
  <si>
    <t>Том 1 2001.РП.27Т</t>
  </si>
  <si>
    <t>Том 2.1.1 2001.РП.27Т</t>
  </si>
  <si>
    <t>Том 3.1.1 2001.РП.27Т</t>
  </si>
  <si>
    <t>Том 4.1.1 2001.РП.27Т</t>
  </si>
  <si>
    <t>Том 5 2001.РП.27Т</t>
  </si>
  <si>
    <t>Том 7 2001.РП.27Т</t>
  </si>
  <si>
    <t>Том 8 2001.РП.27Т</t>
  </si>
  <si>
    <t>ПС Калиновка Ф1</t>
  </si>
  <si>
    <t>Том 2.3.1 2001.РП.27Т</t>
  </si>
  <si>
    <t>Том 3.3.1 2001.РП.27Т</t>
  </si>
  <si>
    <t>Том 4.3.1 2001.РП.27Т</t>
  </si>
  <si>
    <t>ПС Калиновка Ф3</t>
  </si>
  <si>
    <t>ПС Калиновка Ф4</t>
  </si>
  <si>
    <t>Том 2.4.1 2001.РП.27Т</t>
  </si>
  <si>
    <t>Том 3.4.1 2001.РП.27Т</t>
  </si>
  <si>
    <t>Том 4.4.1 2001.РП.27Т</t>
  </si>
  <si>
    <t>ПС Калиновка Ф5</t>
  </si>
  <si>
    <t>ПС Калиновка Ф6</t>
  </si>
  <si>
    <t>ПС Кочубей Ф6</t>
  </si>
  <si>
    <t>Том 2.7.1 2001.РП.27Т</t>
  </si>
  <si>
    <t>Том 3.7.1 2001.РП.27Т</t>
  </si>
  <si>
    <t>Том 4.7.1 2001.РП.27Т</t>
  </si>
  <si>
    <t>ПС Кочубей Ф8</t>
  </si>
  <si>
    <t>ПС Кочубей Ф9</t>
  </si>
  <si>
    <t>ПС Кочубей Ф10</t>
  </si>
  <si>
    <t>ПС Привольный Ф1</t>
  </si>
  <si>
    <t>ПС Привольный Ф4</t>
  </si>
  <si>
    <t>Том 2.9.1 2001.РП.27Т</t>
  </si>
  <si>
    <t>Том 3.9.1 2001.РП.27Т</t>
  </si>
  <si>
    <t>Том 4.9.1 2001.РП.27Т</t>
  </si>
  <si>
    <t>ПС Привольный Ф5</t>
  </si>
  <si>
    <t>ПС Таловка Ф1</t>
  </si>
  <si>
    <t>ПС Таловка Ф3</t>
  </si>
  <si>
    <t>ПС Тарумовка Ф1</t>
  </si>
  <si>
    <t>Том 2.10.1 2001.РП.27Т</t>
  </si>
  <si>
    <t>Том 3.10.1 2001.РП.27Т</t>
  </si>
  <si>
    <t>Том 4.10.1 2001.РП.27Т</t>
  </si>
  <si>
    <t>ПС Тарумовка Ф2</t>
  </si>
  <si>
    <t>ПС Тарумовка Ф3</t>
  </si>
  <si>
    <t>Том 2.11.1 2001.РП.27Т</t>
  </si>
  <si>
    <t>Том 3.11.1 2001.РП.27Т</t>
  </si>
  <si>
    <t>Том 4.11.1 2001.РП.27Т</t>
  </si>
  <si>
    <t>ПС Тарумовка Ф5</t>
  </si>
  <si>
    <t>ПС Тарумовка Ф6</t>
  </si>
  <si>
    <t>ПС Тарумовка Ф7</t>
  </si>
  <si>
    <t>ПС Тарумовка Ф9</t>
  </si>
  <si>
    <t>ПС Тарумовка Ф11</t>
  </si>
  <si>
    <t>ПС Мулебки Ф1</t>
  </si>
  <si>
    <t>2001.РП.28Т</t>
  </si>
  <si>
    <t>Том 1 2001.РП.28Т</t>
  </si>
  <si>
    <t>Том 2.1.1 2001.РП.28Т</t>
  </si>
  <si>
    <t>Том 3.1.1 2001.РП.28Т</t>
  </si>
  <si>
    <t>Том 4.1.1 2001.РП.28Т</t>
  </si>
  <si>
    <t>Том 5 2001.РП.28Т</t>
  </si>
  <si>
    <t>Том 7 2001.РП.28Т</t>
  </si>
  <si>
    <t>Том 8 2001.РП.28Т</t>
  </si>
  <si>
    <t>ПС Мулебки Ф2</t>
  </si>
  <si>
    <t>ПС Мулебки Ф3</t>
  </si>
  <si>
    <t>ПС Утамыш Ф2</t>
  </si>
  <si>
    <t>Том 2.2.1 2001.РП.28Т</t>
  </si>
  <si>
    <t>Том 3.2.1 2001.РП.28Т</t>
  </si>
  <si>
    <t>Том 4.2.1 2001.РП.28Т</t>
  </si>
  <si>
    <t>ПС Сергокала Ф1</t>
  </si>
  <si>
    <t>Том 2.3.1 2001.РП.28Т</t>
  </si>
  <si>
    <t>Том 3.3.1 2001.РП.28Т</t>
  </si>
  <si>
    <t>Том 4.3.1 2001.РП.28Т</t>
  </si>
  <si>
    <t>ПС Сергокала Ф3</t>
  </si>
  <si>
    <t>ПС Сергокала Ф4</t>
  </si>
  <si>
    <t>ПС Сергокала Ф5</t>
  </si>
  <si>
    <t>ПС Сергокала Ф6</t>
  </si>
  <si>
    <t>ПС Сергокала Ф8</t>
  </si>
  <si>
    <t>ПС ГПП Ирганай Ф5</t>
  </si>
  <si>
    <t>2001.РП.29Т</t>
  </si>
  <si>
    <t>Том 1 2001.РП.29Т</t>
  </si>
  <si>
    <t>Том 2.1.1 2001.РП.29Т</t>
  </si>
  <si>
    <t>Том 3.1.1 2001.РП.29Т</t>
  </si>
  <si>
    <t>Том 4.1.1 2001.РП.29Т</t>
  </si>
  <si>
    <t>Том 5 2001.РП.29Т</t>
  </si>
  <si>
    <t>Том 7 2001.РП.29Т</t>
  </si>
  <si>
    <t>Том 8 2001.РП.29Т</t>
  </si>
  <si>
    <t>ПС ГПП Ирганай Ф7</t>
  </si>
  <si>
    <t>ПС ГПП Ирганай Ф9</t>
  </si>
  <si>
    <t>ПС ГПП Ирганай Ф10</t>
  </si>
  <si>
    <t>ПС Зуберха Ф2</t>
  </si>
  <si>
    <t>Том 2.2.1 2001.РП.29Т</t>
  </si>
  <si>
    <t>Том 3.2.1 2001.РП.29Т</t>
  </si>
  <si>
    <t>Том 4.2.1 2001.РП.29Т</t>
  </si>
  <si>
    <t>ПС Майданск Ф1</t>
  </si>
  <si>
    <t>Том 2.3.1 2001.РП.29Т</t>
  </si>
  <si>
    <t>Том 3.3.1 2001.РП.29Т</t>
  </si>
  <si>
    <t>Том 4.3.1 2001.РП.29Т</t>
  </si>
  <si>
    <t>ПС Майданск Ф2</t>
  </si>
  <si>
    <t>ПС Новый Ирганай Ф2</t>
  </si>
  <si>
    <t>Том 2.4.1 2001.РП.29Т</t>
  </si>
  <si>
    <t>Том 3.4.1 2001.РП.29Т</t>
  </si>
  <si>
    <t>Том 4.4.1 2001.РП.29Т</t>
  </si>
  <si>
    <t>ПС Роббинс Ф3</t>
  </si>
  <si>
    <t>Том 2.5.1 2001.РП.29Т</t>
  </si>
  <si>
    <t>Том 3.5.1 2001.РП.29Т</t>
  </si>
  <si>
    <t>Том 4.5.1 2001.РП.29Т</t>
  </si>
  <si>
    <t>ПС Унцукуль Ф1</t>
  </si>
  <si>
    <t>Том 2.7.1 2001.РП.29Т</t>
  </si>
  <si>
    <t>Том 3.7.1 2001.РП.29Т</t>
  </si>
  <si>
    <t>Том 4.7.1 2001.РП.29Т</t>
  </si>
  <si>
    <t>ПС Унцукуль Ф2</t>
  </si>
  <si>
    <t>ПС Унцукуль Ф4</t>
  </si>
  <si>
    <t>ПС Шамилькала Ф12</t>
  </si>
  <si>
    <t>Том 2.8.1 2001.РП.29Т</t>
  </si>
  <si>
    <t>Том 3.8.1 2001.РП.29Т</t>
  </si>
  <si>
    <t>Том 4.8.1 2001.РП.29Т</t>
  </si>
  <si>
    <t>ПС Акбулатюрт Ф1</t>
  </si>
  <si>
    <t>2001.РП.30Т</t>
  </si>
  <si>
    <t>Том 1 2001.РП.30Т</t>
  </si>
  <si>
    <t>Том 2.1.1 2001.РП.30Т</t>
  </si>
  <si>
    <t>Том 3.1.1 2001.РП.30Т</t>
  </si>
  <si>
    <t>Том 4.1.1 2001.РП.30Т</t>
  </si>
  <si>
    <t>Том 5 2001.РП.30Т</t>
  </si>
  <si>
    <t>Том 7 2001.РП.30Т</t>
  </si>
  <si>
    <t>Том 8 2001.РП.30Т</t>
  </si>
  <si>
    <t>ПС Акбулатюрт Ф4</t>
  </si>
  <si>
    <t>ПС Аксай Ф3</t>
  </si>
  <si>
    <t>Том 2.2.1 2001.РП.30Т</t>
  </si>
  <si>
    <t>Том 3.2.1 2001.РП.30Т</t>
  </si>
  <si>
    <t>Том 4.2.1 2001.РП.30Т</t>
  </si>
  <si>
    <t>ПС Аксай Ф7</t>
  </si>
  <si>
    <t>ПС Акташ Ф2</t>
  </si>
  <si>
    <t>Том 2.3.1 2001.РП.30Т</t>
  </si>
  <si>
    <t>Том 3.3.1 2001.РП.30Т</t>
  </si>
  <si>
    <t>Том 4.3.1 2001.РП.30Т</t>
  </si>
  <si>
    <t>ПС Акташ Ф12</t>
  </si>
  <si>
    <t>ПС Акташ Ф13</t>
  </si>
  <si>
    <t>ПС Акташ Ф14</t>
  </si>
  <si>
    <t>ПС Андрейаул Ф1</t>
  </si>
  <si>
    <t>Том 2.4.1 2001.РП.30Т</t>
  </si>
  <si>
    <t>Том 3.4.1 2001.РП.30Т</t>
  </si>
  <si>
    <t>Том 4.4.1 2001.РП.30Т</t>
  </si>
  <si>
    <t>ПС Андрейаул Ф2</t>
  </si>
  <si>
    <t>ПС Андрейаул Ф3</t>
  </si>
  <si>
    <t>ПС Андрейаул Ф4</t>
  </si>
  <si>
    <t>ПС Андрейаул Ф5</t>
  </si>
  <si>
    <t>ПС ГЩЗ Ф14</t>
  </si>
  <si>
    <t>Том 2.5.1 2001.РП.30Т</t>
  </si>
  <si>
    <t>Том 3.5.1 2001.РП.30Т</t>
  </si>
  <si>
    <t>Том 4.5.1 2001.РП.30Т</t>
  </si>
  <si>
    <t>ПС Дагестан Ф1</t>
  </si>
  <si>
    <t>Том 2.6.1 2001.РП.30Т</t>
  </si>
  <si>
    <t>Том 3.6.1 2001.РП.30Т</t>
  </si>
  <si>
    <t>Том 4.6.1 2001.РП.30Т</t>
  </si>
  <si>
    <t>ПС Дагестан Ф2</t>
  </si>
  <si>
    <t>ПС Дагестан Ф3</t>
  </si>
  <si>
    <t>ПС Дагестан Ф4</t>
  </si>
  <si>
    <t>ПС Дагестан Ф5</t>
  </si>
  <si>
    <t>ПС Дмитрова Ф3</t>
  </si>
  <si>
    <t>Том 2.7.1 2001.РП.30Т</t>
  </si>
  <si>
    <t>Том 3.7.1 2001.РП.30Т</t>
  </si>
  <si>
    <t>Том 4.7.1 2001.РП.30Т</t>
  </si>
  <si>
    <t>ПС Дружба Ф1</t>
  </si>
  <si>
    <t>Том 2.8.1 2001.РП.30Т</t>
  </si>
  <si>
    <t>Том 3.8.1 2001.РП.30Т</t>
  </si>
  <si>
    <t>Том 4.8.1 2001.РП.30Т</t>
  </si>
  <si>
    <t>ПС Дружба Ф2</t>
  </si>
  <si>
    <t>ПС Дружба Ф3</t>
  </si>
  <si>
    <t>ПС Дружба Ф4</t>
  </si>
  <si>
    <t>ПС Дружба Ф5</t>
  </si>
  <si>
    <t>ПС Дружба Ф6</t>
  </si>
  <si>
    <t>Том 2.9.1 2001.РП.30Т</t>
  </si>
  <si>
    <t>Том 3.9.1 2001.РП.30Т</t>
  </si>
  <si>
    <t>Том 4.9.1 2001.РП.30Т</t>
  </si>
  <si>
    <t>ПС Костек Ф1</t>
  </si>
  <si>
    <t>Том 2.10.1 2001.РП.30Т</t>
  </si>
  <si>
    <t>Том 3.10.1 2001.РП.30Т</t>
  </si>
  <si>
    <t>Том 4.10.1 2001.РП.30Т</t>
  </si>
  <si>
    <t>ПС Костек Ф2</t>
  </si>
  <si>
    <t>ПС Костек Ф3</t>
  </si>
  <si>
    <t>ПС Костек Ф4</t>
  </si>
  <si>
    <t>ПС Костек Ф5</t>
  </si>
  <si>
    <t>ПС Костек Ф6</t>
  </si>
  <si>
    <t>ПС Куруш Ф1</t>
  </si>
  <si>
    <t>Том 2.11.1 2001.РП.30Т</t>
  </si>
  <si>
    <t>Том 3.11.1 2001.РП.30Т</t>
  </si>
  <si>
    <t>Том 4.11.1 2001.РП.30Т</t>
  </si>
  <si>
    <t>ПС Куруш Ф5</t>
  </si>
  <si>
    <t>ПС Куруш Ф7</t>
  </si>
  <si>
    <t>ПС Куруш Ф9</t>
  </si>
  <si>
    <t>ПС Куруш Ф12</t>
  </si>
  <si>
    <t>ПС Куруш Ф13</t>
  </si>
  <si>
    <t>ПС Куруш Ф16</t>
  </si>
  <si>
    <t>ПС Сивух Ф1</t>
  </si>
  <si>
    <t>Том 2.12.1 2001.РП.30Т</t>
  </si>
  <si>
    <t>Том 3.12.1 2001.РП.30Т</t>
  </si>
  <si>
    <t>Том 4.12.1 2001.РП.30Т</t>
  </si>
  <si>
    <t>ПС Сивух Ф3</t>
  </si>
  <si>
    <t>ПС Сивух Ф4</t>
  </si>
  <si>
    <t>Том 2.13.1 2001.РП.30Т</t>
  </si>
  <si>
    <t>Том 3.13.1 2001.РП.30Т</t>
  </si>
  <si>
    <t>Том 4.13.1 2001.РП.30Т</t>
  </si>
  <si>
    <t>ПС Сулевкент Ф3</t>
  </si>
  <si>
    <t>Том 2.14.1 2001.РП.30Т</t>
  </si>
  <si>
    <t>Том 3.14.1 2001.РП.30Т</t>
  </si>
  <si>
    <t>Том 4.14.1 2001.РП.30Т</t>
  </si>
  <si>
    <t>ПС Тяговая Ф1</t>
  </si>
  <si>
    <t>Том 2.15.1 2001.РП.30Т</t>
  </si>
  <si>
    <t>Том 3.15.1 2001.РП.30Т</t>
  </si>
  <si>
    <t>Том 4.15.1 2001.РП.30Т</t>
  </si>
  <si>
    <t>ПС Тяговая Ф3</t>
  </si>
  <si>
    <t>ПС Чагаротар Ф1</t>
  </si>
  <si>
    <t>Том 2.16.1 2001.РП.30Т</t>
  </si>
  <si>
    <t>Том 3.16.1 2001.РП.30Т</t>
  </si>
  <si>
    <t>Том 4.16.1 2001.РП.30Т</t>
  </si>
  <si>
    <t>ПС Чагаротар Ф3</t>
  </si>
  <si>
    <t>ПС Чагаротар Ф5</t>
  </si>
  <si>
    <t>ПС Ярык-Су Ф17</t>
  </si>
  <si>
    <t>Том 2.17.1 2001.РП.30Т</t>
  </si>
  <si>
    <t>Том 3.17.1 2001.РП.30Т</t>
  </si>
  <si>
    <t>Том 4.17.1 2001.РП.30Т</t>
  </si>
  <si>
    <t>ПС Ярык-Су Ф19</t>
  </si>
  <si>
    <t>2001.РП.31Т</t>
  </si>
  <si>
    <t>Том 1 2001.РП.31Т</t>
  </si>
  <si>
    <t>Том 2.1.1 2001.РП.31Т</t>
  </si>
  <si>
    <t>Том 3.1.1 2001.РП.31Т</t>
  </si>
  <si>
    <t>Том 4.1.1 2001.РП.31Т</t>
  </si>
  <si>
    <t>Том 5 2001.РП.31Т</t>
  </si>
  <si>
    <t>Том 7 2001.РП.31Т</t>
  </si>
  <si>
    <t>Том 8 2001.РП.31Т</t>
  </si>
  <si>
    <t>ПС Тлайлух Ф1</t>
  </si>
  <si>
    <t>Том 2.2.1 2001.РП.31Т</t>
  </si>
  <si>
    <t>Том 3.2.1 2001.РП.31Т</t>
  </si>
  <si>
    <t>Том 4.2.1 2001.РП.31Т</t>
  </si>
  <si>
    <t>ПС Тлайлух Ф2</t>
  </si>
  <si>
    <t>ПС Тлайлух Ф3</t>
  </si>
  <si>
    <t>ПС Хунзах Ф1</t>
  </si>
  <si>
    <t>Том 2.3.1 2001.РП.31Т</t>
  </si>
  <si>
    <t>Том 3.3.1 2001.РП.31Т</t>
  </si>
  <si>
    <t>Том 4.3.1 2001.РП.31Т</t>
  </si>
  <si>
    <t>ПС Хунзах Ф2</t>
  </si>
  <si>
    <t>ПС Хунзах Ф3</t>
  </si>
  <si>
    <t>ПС Хунзах Ф5</t>
  </si>
  <si>
    <t>ПС Хунзах Ф6</t>
  </si>
  <si>
    <t>ПС Хунзах Ф7</t>
  </si>
  <si>
    <t>ПС Аграхан Ф1</t>
  </si>
  <si>
    <t>2001.РП.32Т</t>
  </si>
  <si>
    <t>Том 1 2001.РП.32Т</t>
  </si>
  <si>
    <t>Том 2.1.1 2001.РП.32Т</t>
  </si>
  <si>
    <t>Том 3.1.1 2001.РП.32Т</t>
  </si>
  <si>
    <t>Том 4.1.1 2001.РП.32Т</t>
  </si>
  <si>
    <t>Том 5 2001.РП.32Т</t>
  </si>
  <si>
    <t>Том 7 2001.РП.32Т</t>
  </si>
  <si>
    <t>Том 8 2001.РП.32Т</t>
  </si>
  <si>
    <t>ПС Алмало Ф2</t>
  </si>
  <si>
    <t>Том 2.2.1 2001.РП.32Т</t>
  </si>
  <si>
    <t>Том 3.2.1 2001.РП.32Т</t>
  </si>
  <si>
    <t>Том 4.2.1 2001.РП.32Т</t>
  </si>
  <si>
    <t>ПС Алмало Ф3</t>
  </si>
  <si>
    <t>ПС Алмало Ф4</t>
  </si>
  <si>
    <t>ПС Алмало Ф7</t>
  </si>
  <si>
    <t>ПС Полигон Солнце Ф1</t>
  </si>
  <si>
    <t>Том 2.3.1 2001.РП.32Т</t>
  </si>
  <si>
    <t>Том 3.3.1 2001.РП.32Т</t>
  </si>
  <si>
    <t>Том 4.3.1 2001.РП.32Т</t>
  </si>
  <si>
    <t>ПС Полигон Солнце Ф3</t>
  </si>
  <si>
    <t>ПС Полигон Солнце Ф4</t>
  </si>
  <si>
    <t>ПС Полигон Солнце Ф10</t>
  </si>
  <si>
    <t>ПС Приморская Ф11</t>
  </si>
  <si>
    <t>Том 2.4.1 2001.РП.32Т</t>
  </si>
  <si>
    <t>Том 3.4.1 2001.РП.32Т</t>
  </si>
  <si>
    <t>Том 4.4.1 2001.РП.32Т</t>
  </si>
  <si>
    <t>ПС Приморская Ф20</t>
  </si>
  <si>
    <t>ПС Приморская Ф22</t>
  </si>
  <si>
    <t>ПС Приозерная Ф25</t>
  </si>
  <si>
    <t>Том 2.5.1 2001.РП.32Т</t>
  </si>
  <si>
    <t>Том 3.5.1 2001.РП.32Т</t>
  </si>
  <si>
    <t>Том 4.5.1 2001.РП.32Т</t>
  </si>
  <si>
    <t>ПС Радиоцентр Ф1</t>
  </si>
  <si>
    <t>Том 2.6.1 2001.РП.32Т</t>
  </si>
  <si>
    <t>Том 3.6.1 2001.РП.32Т</t>
  </si>
  <si>
    <t>Том 4.6.1 2001.РП.32Т</t>
  </si>
  <si>
    <t>ПС Радиоцентр Ф6</t>
  </si>
  <si>
    <t>ПС Сулак Ф1</t>
  </si>
  <si>
    <t>Том 2.7.1 2001.РП.32Т</t>
  </si>
  <si>
    <t>Том 3.7.1 2001.РП.32Т</t>
  </si>
  <si>
    <t>Том 4.7.1 2001.РП.32Т</t>
  </si>
  <si>
    <t>ПС Сулак Ф4</t>
  </si>
  <si>
    <t>ПС Сулак Ф5</t>
  </si>
  <si>
    <t>ПС Сулак Ф7</t>
  </si>
  <si>
    <t>Том 2.8.1 2001.РП.32Т</t>
  </si>
  <si>
    <t>Том 3.8.1 2001.РП.32Т</t>
  </si>
  <si>
    <t>Том 4.8.1 2001.РП.32Т</t>
  </si>
  <si>
    <t>ПС Согратль Ф4</t>
  </si>
  <si>
    <t>ПС Согратль Ф5</t>
  </si>
  <si>
    <t>ПС Согратль Ф6</t>
  </si>
  <si>
    <t>ПС Тепличный комбинат Ф10</t>
  </si>
  <si>
    <t>Том 2.9.1 2001.РП.32Т</t>
  </si>
  <si>
    <t>Том 3.9.1 2001.РП.32Т</t>
  </si>
  <si>
    <t>Том 4.9.1 2001.РП.32Т</t>
  </si>
  <si>
    <t>ПС Шамхал Ф2</t>
  </si>
  <si>
    <t>Том 2.10.1 2001.РП.32Т</t>
  </si>
  <si>
    <t>Том 3.10.1 2001.РП.32Т</t>
  </si>
  <si>
    <t>Том 4.10.1 2001.РП.32Т</t>
  </si>
  <si>
    <t>ПС Шамхал Ф3</t>
  </si>
  <si>
    <t>ПС Шамхал Ф4</t>
  </si>
  <si>
    <t>ПС Шамхал Ф5</t>
  </si>
  <si>
    <t>ПС Шамхал Ф6</t>
  </si>
  <si>
    <t>ПС Шамхал Ф7</t>
  </si>
  <si>
    <t>ПС Шамхал Ф8</t>
  </si>
  <si>
    <t>ПС Шамхал Ф11</t>
  </si>
  <si>
    <t>ПС Шамхал Ф12</t>
  </si>
  <si>
    <t>ПС Юго-Восточная Ф1</t>
  </si>
  <si>
    <t>Том 2.11.1 2001.РП.32Т</t>
  </si>
  <si>
    <t>Том 3.11.1 2001.РП.32Т</t>
  </si>
  <si>
    <t>Том 4.11.1 2001.РП.32Т</t>
  </si>
  <si>
    <t>ПС Юго-Восточная Ф2</t>
  </si>
  <si>
    <t>ПС Восточная Ф13</t>
  </si>
  <si>
    <t>Том 2.12.1 2001.РП.32Т</t>
  </si>
  <si>
    <t>Том 3.12.1 2001.РП.32Т</t>
  </si>
  <si>
    <t>Том 4.12.1 2001.РП.32Т</t>
  </si>
  <si>
    <t>ПС Восточная Ф45</t>
  </si>
  <si>
    <t>ПС Дурмаз Ф2</t>
  </si>
  <si>
    <t>Том 2.13.1 2001.РП.32Т</t>
  </si>
  <si>
    <t>Том 3.13.1 2001.РП.32Т</t>
  </si>
  <si>
    <t>Том 4.13.1 2001.РП.32Т</t>
  </si>
  <si>
    <t>ПС Дурмаз Ф3</t>
  </si>
  <si>
    <t>ПС ЗТМ Ф6</t>
  </si>
  <si>
    <t>Том 2.14.1 2001.РП.32Т</t>
  </si>
  <si>
    <t>Том 3.14.1 2001.РП.32Т</t>
  </si>
  <si>
    <t>Том 4.14.1 2001.РП.32Т</t>
  </si>
  <si>
    <t>ПС ЗТМ Ф12</t>
  </si>
  <si>
    <t>ПС ЗТМ Ф13</t>
  </si>
  <si>
    <t>ПС Компас Ф16</t>
  </si>
  <si>
    <t>Том 2.15.1 2001.РП.32Т</t>
  </si>
  <si>
    <t>Том 3.15.1 2001.РП.32Т</t>
  </si>
  <si>
    <t>Том 4.15.1 2001.РП.32Т</t>
  </si>
  <si>
    <t>ПС Ленинкент Ф1</t>
  </si>
  <si>
    <t>Том 2.16.1 2001.РП.32Т</t>
  </si>
  <si>
    <t>Том 3.16.1 2001.РП.32Т</t>
  </si>
  <si>
    <t>Том 4.16.1 2001.РП.32Т</t>
  </si>
  <si>
    <t>ПС Ленинкент Ф2</t>
  </si>
  <si>
    <t>ПС Махачкала-110 Ф23</t>
  </si>
  <si>
    <t>Том 2.17.1 2001.РП.32Т</t>
  </si>
  <si>
    <t>Том 3.17.1 2001.РП.32Т</t>
  </si>
  <si>
    <t>Том 4.17.1 2001.РП.32Т</t>
  </si>
  <si>
    <t>Том 2.18.1 2001.РП.32Т</t>
  </si>
  <si>
    <t>Том 3.18.1 2001.РП.32Т</t>
  </si>
  <si>
    <t>Том 4.18.1 2001.РП.32Т</t>
  </si>
  <si>
    <t>ПС НИИСХ Ф1</t>
  </si>
  <si>
    <t>Том 2.19.1 2001.РП.32Т</t>
  </si>
  <si>
    <t>Том 3.19.1 2001.РП.32Т</t>
  </si>
  <si>
    <t>Том 4.19.1 2001.РП.32Т</t>
  </si>
  <si>
    <t>ПС НИИСХ Ф2</t>
  </si>
  <si>
    <t>ПС НИИСХ Ф3</t>
  </si>
  <si>
    <t>ПС НИИСХ Ф4</t>
  </si>
  <si>
    <t>ПС НС-1 Ф5</t>
  </si>
  <si>
    <t>Том 2.20.1 2001.РП.32Т</t>
  </si>
  <si>
    <t>Том 3.20.1 2001.РП.32Т</t>
  </si>
  <si>
    <t>Том 4.20.1 2001.РП.32Т</t>
  </si>
  <si>
    <t>ПС НС-1 Ф7</t>
  </si>
  <si>
    <t>ПС НС-1 Ф8</t>
  </si>
  <si>
    <t>ПС НС-1 Ф9</t>
  </si>
  <si>
    <t>ПС Берег</t>
  </si>
  <si>
    <t>ПС Берег Ф1</t>
  </si>
  <si>
    <t>ПС Новая Ф45</t>
  </si>
  <si>
    <t>ПС Агвали Ф1</t>
  </si>
  <si>
    <t>2001.РП.33Т</t>
  </si>
  <si>
    <t>Том 1 2001.РП.33Т</t>
  </si>
  <si>
    <t>Том 2.1.1 2001.РП.33Т</t>
  </si>
  <si>
    <t>Том 3.1.1 2001.РП.33Т</t>
  </si>
  <si>
    <t>Том 4.1.1 2001.РП.33Т</t>
  </si>
  <si>
    <t>Том 5 2001.РП.33Т</t>
  </si>
  <si>
    <t>Том 7 2001.РП.33Т</t>
  </si>
  <si>
    <t>Том 8 2001.РП.33Т</t>
  </si>
  <si>
    <t>ПС Агвали Ф2</t>
  </si>
  <si>
    <t>ПС Агвали Ф3</t>
  </si>
  <si>
    <t>ПС Агвали Ф4</t>
  </si>
  <si>
    <t>ПС Агвали Ф5</t>
  </si>
  <si>
    <t>ПС Агвали Ф6</t>
  </si>
  <si>
    <t>ПС Агвали Ф7</t>
  </si>
  <si>
    <t>ПС Кидеро Ф1</t>
  </si>
  <si>
    <t>Том 2.2.1 2001.РП.33Т</t>
  </si>
  <si>
    <t>Том 3.2.1 2001.РП.33Т</t>
  </si>
  <si>
    <t>Том 4.2.1 2001.РП.33Т</t>
  </si>
  <si>
    <t>ПС Кидеро Ф2</t>
  </si>
  <si>
    <t>ПС Кидеро Ф3</t>
  </si>
  <si>
    <t>ПС Шаури Ф1</t>
  </si>
  <si>
    <t>Том 2.3.1 2001.РП.33Т</t>
  </si>
  <si>
    <t>Том 3.3.1 2001.РП.33Т</t>
  </si>
  <si>
    <t>Том 4.3.1 2001.РП.33Т</t>
  </si>
  <si>
    <t>ПС Шаури Ф2</t>
  </si>
  <si>
    <t>ПС Эсчеда Ф1</t>
  </si>
  <si>
    <t>Том 2.4.1 2001.РП.33Т</t>
  </si>
  <si>
    <t>Том 3.4.1 2001.РП.33Т</t>
  </si>
  <si>
    <t>Том 4.4.1 2001.РП.33Т</t>
  </si>
  <si>
    <t>ПС Эсчеда Ф2</t>
  </si>
  <si>
    <t>ПС Гидатль Ф1</t>
  </si>
  <si>
    <t>2001.РП.34Т</t>
  </si>
  <si>
    <t>Том 1 2001.РП.34Т</t>
  </si>
  <si>
    <t>Том 2.1.1 2001.РП.34Т</t>
  </si>
  <si>
    <t>Том 3.1.1 2001.РП.34Т</t>
  </si>
  <si>
    <t>Том 4.1.1 2001.РП.34Т</t>
  </si>
  <si>
    <t>Том 5 2001.РП.34Т</t>
  </si>
  <si>
    <t>Том 7 2001.РП.34Т</t>
  </si>
  <si>
    <t>Том 8 2001.РП.34Т</t>
  </si>
  <si>
    <t>ПС Гидатль Ф2</t>
  </si>
  <si>
    <t>ПС Гидатль Ф3</t>
  </si>
  <si>
    <t>ПС Заиб Ф1</t>
  </si>
  <si>
    <t>Том 2.2.1 2001.РП.34Т</t>
  </si>
  <si>
    <t>Том 3.2.1 2001.РП.34Т</t>
  </si>
  <si>
    <t>Том 4.2.1 2001.РП.34Т</t>
  </si>
  <si>
    <t>ПС Заиб Ф2</t>
  </si>
  <si>
    <t>ПС Заиб Ф3</t>
  </si>
  <si>
    <t>ПС Заиб Ф4</t>
  </si>
  <si>
    <t>ПС Шамильский Ф1</t>
  </si>
  <si>
    <t>Том 2.3.1 2001.РП.34Т</t>
  </si>
  <si>
    <t>Том 3.3.1 2001.РП.34Т</t>
  </si>
  <si>
    <t>Том 4.3.1 2001.РП.34Т</t>
  </si>
  <si>
    <t>ПС Шамильский Ф2</t>
  </si>
  <si>
    <t>ПС Шамильский Ф3</t>
  </si>
  <si>
    <t>ПС Шамильский Ф4</t>
  </si>
  <si>
    <t>ПС 3-я ферма Ф1</t>
  </si>
  <si>
    <t>2001.РП.35Т</t>
  </si>
  <si>
    <t>Том 1 2001.РП.35Т</t>
  </si>
  <si>
    <t>Том 2.1.1 2001.РП.35Т</t>
  </si>
  <si>
    <t>Том 3.1.1 2001.РП.35Т</t>
  </si>
  <si>
    <t>Том 4.1.1 2001.РП.35Т</t>
  </si>
  <si>
    <t>Том 5 2001.РП.35Т</t>
  </si>
  <si>
    <t>Том 7 2001.РП.35Т</t>
  </si>
  <si>
    <t>Том 8 2001.РП.35Т</t>
  </si>
  <si>
    <t>ПС 3-я ферма Ф2</t>
  </si>
  <si>
    <t>ПС Бажиган Ф3</t>
  </si>
  <si>
    <t>Том 2.2.1 2001.РП.35Т</t>
  </si>
  <si>
    <t>Том 3.2.1 2001.РП.35Т</t>
  </si>
  <si>
    <t>Том 4.2.1 2001.РП.35Т</t>
  </si>
  <si>
    <t>ПС Грузинская Ф1</t>
  </si>
  <si>
    <t>Том 2.3.1 2001.РП.35Т</t>
  </si>
  <si>
    <t>Том 3.3.1 2001.РП.35Т</t>
  </si>
  <si>
    <t>Том 4.3.1 2001.РП.35Т</t>
  </si>
  <si>
    <t>ПС Грузинская Ф2</t>
  </si>
  <si>
    <t>ПС Грузинская Ф3</t>
  </si>
  <si>
    <t>ПС Красный Партизан Ф1</t>
  </si>
  <si>
    <t>Том 2.4.1 2001.РП.35Т</t>
  </si>
  <si>
    <t>Том 3.4.1 2001.РП.35Т</t>
  </si>
  <si>
    <t>Том 4.4.1 2001.РП.35Т</t>
  </si>
  <si>
    <t>ПС Красный Партизан Ф2</t>
  </si>
  <si>
    <t>ПС Красный Партизан Ф3</t>
  </si>
  <si>
    <t>ПС Красный Партизан Ф4</t>
  </si>
  <si>
    <t>ПС Красный Партизан Ф5</t>
  </si>
  <si>
    <t>ПС Красный Партизан Ф6</t>
  </si>
  <si>
    <t>ПС Ногайская Ф1</t>
  </si>
  <si>
    <t>Том 2.5.1 2001.РП.35Т</t>
  </si>
  <si>
    <t>Том 3.5.1 2001.РП.35Т</t>
  </si>
  <si>
    <t>Том 4.5.1 2001.РП.35Т</t>
  </si>
  <si>
    <t>ПС Ногайская Ф2</t>
  </si>
  <si>
    <t>ПС Ногайская Ф3</t>
  </si>
  <si>
    <t>ПС Солончаковская Ф1</t>
  </si>
  <si>
    <t>Том 2.6.1 2001.РП.35Т</t>
  </si>
  <si>
    <t>Том 3.6.1 2001.РП.35Т</t>
  </si>
  <si>
    <t>Том 4.6.1 2001.РП.35Т</t>
  </si>
  <si>
    <t>ПС Южно-Сухокумская 302</t>
  </si>
  <si>
    <t>Том 2.7.1 2001.РП.35Т</t>
  </si>
  <si>
    <t>Том 3.7.1 2001.РП.35Т</t>
  </si>
  <si>
    <t>Том 4.7.1 2001.РП.35Т</t>
  </si>
  <si>
    <t>ПС Южно-Сухокумская 304</t>
  </si>
  <si>
    <t>ПС Южно-Сухокумская 309</t>
  </si>
  <si>
    <t>ПС Южно-Сухокумская 310</t>
  </si>
  <si>
    <t>ПС Изберг-Северная Ф10</t>
  </si>
  <si>
    <t>2001.РП.36Т</t>
  </si>
  <si>
    <t>Том 1 2001.РП.36Т</t>
  </si>
  <si>
    <t>Том 2.1.1 2001.РП.36Т</t>
  </si>
  <si>
    <t>Том 3.1.1 2001.РП.36Т</t>
  </si>
  <si>
    <t>Том 4.1.1 2001.РП.36Т</t>
  </si>
  <si>
    <t>Том 5 2001.РП.36Т</t>
  </si>
  <si>
    <t>Том 7 2001.РП.36Т</t>
  </si>
  <si>
    <t>Том 8 2001.РП.36Т</t>
  </si>
  <si>
    <t>ПС Изберг-Северная Ф12</t>
  </si>
  <si>
    <t>ПС Изберг-Северная Ф16</t>
  </si>
  <si>
    <t>ПС Изберг-Северная Ф18</t>
  </si>
  <si>
    <t>ПС Изберг-Северная Ф22</t>
  </si>
  <si>
    <t>ПС Изберг-Северная Ф23</t>
  </si>
  <si>
    <t>ПС Изберг-Северная Ф31</t>
  </si>
  <si>
    <t>ПС Изберг-Южная Ф-1</t>
  </si>
  <si>
    <t>Том 2.2.1 2001.РП.36Т</t>
  </si>
  <si>
    <t>Том 3.2.1 2001.РП.36Т</t>
  </si>
  <si>
    <t>Том 4.2.1 2001.РП.36Т</t>
  </si>
  <si>
    <t>ПС Изберг-Южная Ф-2</t>
  </si>
  <si>
    <t>Том 2.3.1 2001.РП.36Т</t>
  </si>
  <si>
    <t>Том 3.3.1 2001.РП.36Т</t>
  </si>
  <si>
    <t>Том 4.3.1 2001.РП.36Т</t>
  </si>
  <si>
    <t>ПС Карьер Ф1</t>
  </si>
  <si>
    <t>2001.РП.37Т</t>
  </si>
  <si>
    <t>Том 1 2001.РП.37Т</t>
  </si>
  <si>
    <t>Том 2.1.1 2001.РП.37Т</t>
  </si>
  <si>
    <t>Том 3.1.1 2001.РП.37Т</t>
  </si>
  <si>
    <t>Том 4.1.1 2001.РП.37Т</t>
  </si>
  <si>
    <t>Том 5 2001.РП.37Т</t>
  </si>
  <si>
    <t>Том 7 2001.РП.37Т</t>
  </si>
  <si>
    <t>Том 8 2001.РП.37Т</t>
  </si>
  <si>
    <t>ПС Карьер ФБК</t>
  </si>
  <si>
    <t>ПС КЧГЭС Ф2</t>
  </si>
  <si>
    <t>Том 2.2.1 2001.РП.37Т</t>
  </si>
  <si>
    <t>Том 3.2.1 2001.РП.37Т</t>
  </si>
  <si>
    <t>Том 4.2.1 2001.РП.37Т</t>
  </si>
  <si>
    <t>ПС КЧГЭС ФДЭА</t>
  </si>
  <si>
    <t>ПС ЗФС Ф7</t>
  </si>
  <si>
    <t>Том 2.3.1 2001.РП.37Т</t>
  </si>
  <si>
    <t>Том 3.3.1 2001.РП.37Т</t>
  </si>
  <si>
    <t>Том 4.3.1 2001.РП.37Т</t>
  </si>
  <si>
    <t>ПС ЗФС Ф15</t>
  </si>
  <si>
    <t>ПС ЗФС Ф18</t>
  </si>
  <si>
    <t>ПС ЗФС Ф19</t>
  </si>
  <si>
    <t>ПС ЗФС Ф28</t>
  </si>
  <si>
    <t>ПС ЗФС Ф31</t>
  </si>
  <si>
    <t>ПС ЗФС Ф33</t>
  </si>
  <si>
    <t>2001.РП.38Т</t>
  </si>
  <si>
    <t>Том 1 2001.РП.38Т</t>
  </si>
  <si>
    <t>Том 2.1.1 2001.РП.38Т</t>
  </si>
  <si>
    <t>Том 3.1.1 2001.РП.38Т</t>
  </si>
  <si>
    <t>Том 4.1.1 2001.РП.38Т</t>
  </si>
  <si>
    <t>Том 5 2001.РП.38Т</t>
  </si>
  <si>
    <t>Том 7 2001.РП.38Т</t>
  </si>
  <si>
    <t>Том 8 2001.РП.38Т</t>
  </si>
  <si>
    <t>Том 2.2.1 2001.РП.38Т</t>
  </si>
  <si>
    <t>Том 3.2.1 2001.РП.38Т</t>
  </si>
  <si>
    <t>Том 4.2.1 2001.РП.38Т</t>
  </si>
  <si>
    <t>Том 2.3.1 2001.РП.38Т</t>
  </si>
  <si>
    <t>Том 3.3.1 2001.РП.38Т</t>
  </si>
  <si>
    <t>Том 4.3.1 2001.РП.38Т</t>
  </si>
  <si>
    <t>Том 2.4.1 2001.РП.38Т</t>
  </si>
  <si>
    <t>Том 3.4.1 2001.РП.38Т</t>
  </si>
  <si>
    <t>Том 4.4.1 2001.РП.38Т</t>
  </si>
  <si>
    <t>Том 2.5.1 2001.РП.38Т</t>
  </si>
  <si>
    <t>Том 3.5.1 2001.РП.38Т</t>
  </si>
  <si>
    <t>Том 4.5.1 2001.РП.38Т</t>
  </si>
  <si>
    <t>Том 2.6.1 2001.РП.38Т</t>
  </si>
  <si>
    <t>Том 3.6.1 2001.РП.38Т</t>
  </si>
  <si>
    <t>Том 4.6.1 2001.РП.38Т</t>
  </si>
  <si>
    <t>Том 2.7.1 2001.РП.38Т</t>
  </si>
  <si>
    <t>Том 3.7.1 2001.РП.38Т</t>
  </si>
  <si>
    <t>Том 4.7.1 2001.РП.38Т</t>
  </si>
  <si>
    <t>Том 2.8.1 2001.РП.38Т</t>
  </si>
  <si>
    <t>Том 3.8.1 2001.РП.38Т</t>
  </si>
  <si>
    <t>Том 4.8.1 2001.РП.38Т</t>
  </si>
  <si>
    <t>Том 2.9.1 2001.РП.38Т</t>
  </si>
  <si>
    <t>Том 3.9.1 2001.РП.38Т</t>
  </si>
  <si>
    <t>Том 4.9.1 2001.РП.38Т</t>
  </si>
  <si>
    <t>Том 2.10.1 2001.РП.38Т</t>
  </si>
  <si>
    <t>Том 3.10.1 2001.РП.38Т</t>
  </si>
  <si>
    <t>Том 4.10.1 2001.РП.38Т</t>
  </si>
  <si>
    <t>Том 2.11.1 2001.РП.38Т</t>
  </si>
  <si>
    <t>Том 3.11.1 2001.РП.38Т</t>
  </si>
  <si>
    <t>Том 4.11.1 2001.РП.38Т</t>
  </si>
  <si>
    <t>Том 2.12.1 2001.РП.38Т</t>
  </si>
  <si>
    <t>Том 3.12.1 2001.РП.38Т</t>
  </si>
  <si>
    <t>Том 4.12.1 2001.РП.38Т</t>
  </si>
  <si>
    <t>Том 2.13.1 2001.РП.38Т</t>
  </si>
  <si>
    <t>Том 3.13.1 2001.РП.38Т</t>
  </si>
  <si>
    <t>Том 4.13.1 2001.РП.38Т</t>
  </si>
  <si>
    <t>Том 2.14.1 2001.РП.38Т</t>
  </si>
  <si>
    <t>Том 3.14.1 2001.РП.38Т</t>
  </si>
  <si>
    <t>Том 4.14.1 2001.РП.38Т</t>
  </si>
  <si>
    <t>Том 2.15.1 2001.РП.38Т</t>
  </si>
  <si>
    <t>Том 3.15.1 2001.РП.38Т</t>
  </si>
  <si>
    <t>Том 4.15.1 2001.РП.38Т</t>
  </si>
  <si>
    <t>Том 2.16.1 2001.РП.38Т</t>
  </si>
  <si>
    <t>Том 3.16.1 2001.РП.38Т</t>
  </si>
  <si>
    <t>Том 4.16.1 2001.РП.38Т</t>
  </si>
  <si>
    <t>Том 2.17.1 2001.РП.38Т</t>
  </si>
  <si>
    <t>Том 3.17.1 2001.РП.38Т</t>
  </si>
  <si>
    <t>Том 4.17.1 2001.РП.38Т</t>
  </si>
  <si>
    <t>Том 2.18.1 2001.РП.38Т</t>
  </si>
  <si>
    <t>Том 3.18.1 2001.РП.38Т</t>
  </si>
  <si>
    <t>Том 4.18.1 2001.РП.38Т</t>
  </si>
  <si>
    <t>Том 2.19.1 2001.РП.38Т</t>
  </si>
  <si>
    <t>Том 3.19.1 2001.РП.38Т</t>
  </si>
  <si>
    <t>Том 4.19.1 2001.РП.38Т</t>
  </si>
  <si>
    <t>Том 2.20.1 2001.РП.38Т</t>
  </si>
  <si>
    <t>Том 3.20.1 2001.РП.38Т</t>
  </si>
  <si>
    <t>Том 4.20.1 2001.РП.38Т</t>
  </si>
  <si>
    <t>ПС Акташ Ф1</t>
  </si>
  <si>
    <t>2001.РП.39Т</t>
  </si>
  <si>
    <t>Том 1 2001.РП.39Т</t>
  </si>
  <si>
    <t>Том 2.1.1 2001.РП.39Т</t>
  </si>
  <si>
    <t>Том 3.1.1 2001.РП.39Т</t>
  </si>
  <si>
    <t>Том 4.1.1 2001.РП.39Т</t>
  </si>
  <si>
    <t>Том 5 2001.РП.39Т</t>
  </si>
  <si>
    <t>Том 7 2001.РП.39Т</t>
  </si>
  <si>
    <t>Том 8 2001.РП.39Т</t>
  </si>
  <si>
    <t>ПС Акташ Ф4</t>
  </si>
  <si>
    <t>ПС Акташ Ф5</t>
  </si>
  <si>
    <t>ПС Акташ Ф6</t>
  </si>
  <si>
    <t>ПС Акташ Ф8</t>
  </si>
  <si>
    <t>ПС Ярык-су Ф5</t>
  </si>
  <si>
    <t>Том 2.2.1 2001.РП.39Т</t>
  </si>
  <si>
    <t>Том 3.2.1 2001.РП.39Т</t>
  </si>
  <si>
    <t>Том 4.2.1 2001.РП.39Т</t>
  </si>
  <si>
    <t>ПС Ярык-су Ф6</t>
  </si>
  <si>
    <t>ПС Ярык-су Ф7</t>
  </si>
  <si>
    <t>ПС Ярык-су Ф8</t>
  </si>
  <si>
    <t>ПС Ярык-су Ф9</t>
  </si>
  <si>
    <t>ПС Ярык-су Ф10</t>
  </si>
  <si>
    <t>ПС Ярык-су Ф11</t>
  </si>
  <si>
    <t>ПС Ярык-су Ф15</t>
  </si>
  <si>
    <t>ПС Ярык-су Ф18</t>
  </si>
  <si>
    <t>ПС Ярык-су Ф24</t>
  </si>
  <si>
    <t>ПС Ярык-су Ф25</t>
  </si>
  <si>
    <t>ПС ДКЗ Ф6</t>
  </si>
  <si>
    <t>Том 2.3.1 2001.РП.39Т</t>
  </si>
  <si>
    <t>Том 3.3.1 2001.РП.39Т</t>
  </si>
  <si>
    <t>Том 4.3.1 2001.РП.39Т</t>
  </si>
  <si>
    <t>ПС ДКЗ Ф9</t>
  </si>
  <si>
    <t>ПС ДКЗ Ф12</t>
  </si>
  <si>
    <t>Новое строительство</t>
  </si>
  <si>
    <t>2001.РП.1С</t>
  </si>
  <si>
    <t>Том 1 2001.РП.1С</t>
  </si>
  <si>
    <t>Том 2.1.1 2001.РП.1С</t>
  </si>
  <si>
    <t>Том 3.1.1 2001.РП.1С</t>
  </si>
  <si>
    <t>Том 4.1.1 2001.РП.1С</t>
  </si>
  <si>
    <t>Том 5 2001.РП.1С</t>
  </si>
  <si>
    <t>Том 7 2001.РП.1С</t>
  </si>
  <si>
    <t>Том 8 2001.РП.1С</t>
  </si>
  <si>
    <t>Том 2.2.1 2001.РП.1С</t>
  </si>
  <si>
    <t>Том 3.2.1 2001.РП.1С</t>
  </si>
  <si>
    <t>Том 4.2.1 2001.РП.1С</t>
  </si>
  <si>
    <t>Том 2.3.1 2001.РП.1С</t>
  </si>
  <si>
    <t>Том 3.3.1 2001.РП.1С</t>
  </si>
  <si>
    <t>Том 4.3.1 2001.РП.1С</t>
  </si>
  <si>
    <t>Том 2.1.1 2001.РП.2С</t>
  </si>
  <si>
    <t>Том 3.1.1 2001.РП.2С</t>
  </si>
  <si>
    <t>Том 4.1.1 2001.РП.2С</t>
  </si>
  <si>
    <t>ПС Ахты Ф4</t>
  </si>
  <si>
    <t>ПС Ахты Ф5</t>
  </si>
  <si>
    <t>2001.РП.2С</t>
  </si>
  <si>
    <t>Том 1 2001.РП.2С</t>
  </si>
  <si>
    <t>Том 5 2001.РП.2С</t>
  </si>
  <si>
    <t>Том 7 2001.РП.2С</t>
  </si>
  <si>
    <t>Том 8 2001.РП.2С</t>
  </si>
  <si>
    <t>ПС Затеречная Ф1</t>
  </si>
  <si>
    <t>Том 2.2.1 2001.РП.2С</t>
  </si>
  <si>
    <t>Том 3.2.1 2001.РП.2С</t>
  </si>
  <si>
    <t>Том 4.2.1 2001.РП.2С</t>
  </si>
  <si>
    <t>ПС Затеречная Ф2</t>
  </si>
  <si>
    <t>ПС Заря Ф1</t>
  </si>
  <si>
    <t>Том 2.3.1 2001.РП.2С</t>
  </si>
  <si>
    <t>Том 3.3.1 2001.РП.2С</t>
  </si>
  <si>
    <t>Том 4.3.1 2001.РП.2С</t>
  </si>
  <si>
    <t>ПС Заря Ф3</t>
  </si>
  <si>
    <t>Том 2.4.1 2001.РП.2С</t>
  </si>
  <si>
    <t>Том 3.4.1 2001.РП.2С</t>
  </si>
  <si>
    <t>Том 4.4.1 2001.РП.2С</t>
  </si>
  <si>
    <t>ПС Лучек Ф1</t>
  </si>
  <si>
    <t>Том 2.5.1 2001.РП.2С</t>
  </si>
  <si>
    <t>Том 3.5.1 2001.РП.2С</t>
  </si>
  <si>
    <t>Том 4.5.1 2001.РП.2С</t>
  </si>
  <si>
    <t>ПС Лучек Ф4</t>
  </si>
  <si>
    <t>ПС Рутул Ф1</t>
  </si>
  <si>
    <t>Том 2.6.1 2001.РП.2С</t>
  </si>
  <si>
    <t>Том 3.6.1 2001.РП.2С</t>
  </si>
  <si>
    <t>Том 4.6.1 2001.РП.2С</t>
  </si>
  <si>
    <t>Том 2.7.1 2001.РП.2С</t>
  </si>
  <si>
    <t>Том 3.7.1 2001.РП.2С</t>
  </si>
  <si>
    <t>Том 4.7.1 2001.РП.2С</t>
  </si>
  <si>
    <t>ПС Усухчай Ф4</t>
  </si>
  <si>
    <t>ПС Усухчай Ф5</t>
  </si>
  <si>
    <t>ПС Усухчай Ф6</t>
  </si>
  <si>
    <t>2001.РП.3С</t>
  </si>
  <si>
    <t>Том 1 2001.РП.3С</t>
  </si>
  <si>
    <t>Том 2.1.1 2001.РП.3С</t>
  </si>
  <si>
    <t>Том 3.1.1 2001.РП.3С</t>
  </si>
  <si>
    <t>Том 4.1.1 2001.РП.3С</t>
  </si>
  <si>
    <t>Том 5 2001.РП.3С</t>
  </si>
  <si>
    <t>Том 7 2001.РП.3С</t>
  </si>
  <si>
    <t>Том 8 2001.РП.3С</t>
  </si>
  <si>
    <t>Том 2.2.1 2001.РП.3С</t>
  </si>
  <si>
    <t>Том 3.2.1 2001.РП.3С</t>
  </si>
  <si>
    <t>Том 4.2.1 2001.РП.3С</t>
  </si>
  <si>
    <t>Том 2.3.1 2001.РП.3С</t>
  </si>
  <si>
    <t>Том 3.3.1 2001.РП.3С</t>
  </si>
  <si>
    <t>Том 4.3.1 2001.РП.3С</t>
  </si>
  <si>
    <t>Том 2.4.1 2001.РП.3С</t>
  </si>
  <si>
    <t>Том 3.4.1 2001.РП.3С</t>
  </si>
  <si>
    <t>Том 4.4.1 2001.РП.3С</t>
  </si>
  <si>
    <t>Том 2.5.1 2001.РП.3С</t>
  </si>
  <si>
    <t>Том 3.5.1 2001.РП.3С</t>
  </si>
  <si>
    <t>Том 4.5.1 2001.РП.3С</t>
  </si>
  <si>
    <t>Том 2.6.1 2001.РП.3С</t>
  </si>
  <si>
    <t>Том 3.6.1 2001.РП.3С</t>
  </si>
  <si>
    <t>Том 4.6.1 2001.РП.3С</t>
  </si>
  <si>
    <t>Том 2.7.1 2001.РП.3С</t>
  </si>
  <si>
    <t>Том 3.7.1 2001.РП.3С</t>
  </si>
  <si>
    <t>Том 4.7.1 2001.РП.3С</t>
  </si>
  <si>
    <t>Том 2.8.1 2001.РП.3С</t>
  </si>
  <si>
    <t>Том 3.8.1 2001.РП.3С</t>
  </si>
  <si>
    <t>Том 4.8.1 2001.РП.3С</t>
  </si>
  <si>
    <t>Том 2.9.1 2001.РП.3С</t>
  </si>
  <si>
    <t>Том 3.9.1 2001.РП.3С</t>
  </si>
  <si>
    <t>Том 4.9.1 2001.РП.3С</t>
  </si>
  <si>
    <t>Том 2.10.1 2001.РП.3С</t>
  </si>
  <si>
    <t>Том 3.10.1 2001.РП.3С</t>
  </si>
  <si>
    <t>Том 4.10.1 2001.РП.3С</t>
  </si>
  <si>
    <t>Том 2.11.1 2001.РП.3С</t>
  </si>
  <si>
    <t>Том 3.11.1 2001.РП.3С</t>
  </si>
  <si>
    <t>Том 4.11.1 2001.РП.3С</t>
  </si>
  <si>
    <t>Том 2.12.1 2001.РП.3С</t>
  </si>
  <si>
    <t>Том 3.12.1 2001.РП.3С</t>
  </si>
  <si>
    <t>Том 4.12.1 2001.РП.3С</t>
  </si>
  <si>
    <t>Том 2.13.1 2001.РП.3С</t>
  </si>
  <si>
    <t>Том 3.13.1 2001.РП.3С</t>
  </si>
  <si>
    <t>Том 4.13.1 2001.РП.3С</t>
  </si>
  <si>
    <t>ПС Анди Ф1</t>
  </si>
  <si>
    <t>2001.РП.4С</t>
  </si>
  <si>
    <t>Том 1 2001.РП.4С</t>
  </si>
  <si>
    <t>Том 2.1.1 2001.РП.4С</t>
  </si>
  <si>
    <t>Том 3.1.1 2001.РП.4С</t>
  </si>
  <si>
    <t>Том 4.1.1 2001.РП.4С</t>
  </si>
  <si>
    <t>Том 5 2001.РП.4С</t>
  </si>
  <si>
    <t>Том 7 2001.РП.4С</t>
  </si>
  <si>
    <t>Том 8 2001.РП.4С</t>
  </si>
  <si>
    <t>Том 2.2.1 2001.РП.4С</t>
  </si>
  <si>
    <t>Том 3.2.1 2001.РП.4С</t>
  </si>
  <si>
    <t>Том 4.2.1 2001.РП.4С</t>
  </si>
  <si>
    <t>ПС Ботлих Ф5</t>
  </si>
  <si>
    <t>Том 2.3.1 2001.РП.4С</t>
  </si>
  <si>
    <t>Том 3.3.1 2001.РП.4С</t>
  </si>
  <si>
    <t>Том 4.3.1 2001.РП.4С</t>
  </si>
  <si>
    <t>Том 2.4.1 2001.РП.4С</t>
  </si>
  <si>
    <t>Том 3.4.1 2001.РП.4С</t>
  </si>
  <si>
    <t>Том 4.4.1 2001.РП.4С</t>
  </si>
  <si>
    <t>Том 2.5.1 2001.РП.4С</t>
  </si>
  <si>
    <t>Том 3.5.1 2001.РП.4С</t>
  </si>
  <si>
    <t>Том 4.5.1 2001.РП.4С</t>
  </si>
  <si>
    <t>ПС Тлох Ф2</t>
  </si>
  <si>
    <t>Том 2.6.1 2001.РП.4С</t>
  </si>
  <si>
    <t>Том 3.6.1 2001.РП.4С</t>
  </si>
  <si>
    <t>Том 4.6.1 2001.РП.4С</t>
  </si>
  <si>
    <t>ПС Тлох Ф3</t>
  </si>
  <si>
    <t>ПС Тлох Ф5</t>
  </si>
  <si>
    <t>2001.РП.5С</t>
  </si>
  <si>
    <t>Том 1 2001.РП.5С</t>
  </si>
  <si>
    <t>Том 2.1.1 2001.РП.5С</t>
  </si>
  <si>
    <t>Том 3.1.1 2001.РП.5С</t>
  </si>
  <si>
    <t>Том 4.1.1 2001.РП.5С</t>
  </si>
  <si>
    <t>Том 5 2001.РП.5С</t>
  </si>
  <si>
    <t>Том 7 2001.РП.5С</t>
  </si>
  <si>
    <t>Том 8 2001.РП.5С</t>
  </si>
  <si>
    <t>Том 2.2.1 2001.РП.5С</t>
  </si>
  <si>
    <t>Том 3.2.1 2001.РП.5С</t>
  </si>
  <si>
    <t>Том 4.2.1 2001.РП.5С</t>
  </si>
  <si>
    <t>2001.РП.6С</t>
  </si>
  <si>
    <t>Том 1 2001.РП.6С</t>
  </si>
  <si>
    <t>Том 2.1.1 2001.РП.6С</t>
  </si>
  <si>
    <t>Том 3.1.1 2001.РП.6С</t>
  </si>
  <si>
    <t>Том 4.1.1 2001.РП.6С</t>
  </si>
  <si>
    <t>Том 5 2001.РП.6С</t>
  </si>
  <si>
    <t>Том 7 2001.РП.6С</t>
  </si>
  <si>
    <t>Том 8 2001.РП.6С</t>
  </si>
  <si>
    <t>ПС Дженгутай Ф2</t>
  </si>
  <si>
    <t>ПС Дженгутай Ф5</t>
  </si>
  <si>
    <t>ПС Дженгутай Ф7</t>
  </si>
  <si>
    <t>ПС Дженгутай Ф8</t>
  </si>
  <si>
    <t>Том 2.2.1 2001.РП.6С</t>
  </si>
  <si>
    <t>Том 3.2.1 2001.РП.6С</t>
  </si>
  <si>
    <t>Том 4.2.1 2001.РП.6С</t>
  </si>
  <si>
    <t>ПС Казанище Ф2</t>
  </si>
  <si>
    <t>ПС Казанище Ф4</t>
  </si>
  <si>
    <t>ПС Казанище Ф5</t>
  </si>
  <si>
    <t>ПС Казанище Ф7</t>
  </si>
  <si>
    <t>ПС Казанище Ф8</t>
  </si>
  <si>
    <t>ПС Такалай Ф2</t>
  </si>
  <si>
    <t>Том 2.3.1 2001.РП.6С</t>
  </si>
  <si>
    <t>Том 3.3.1 2001.РП.6С</t>
  </si>
  <si>
    <t>Том 4.3.1 2001.РП.6С</t>
  </si>
  <si>
    <t>ПС Такалай Ф3</t>
  </si>
  <si>
    <t>ПС Такалай Ф5</t>
  </si>
  <si>
    <t>ПС Такалай Ф6</t>
  </si>
  <si>
    <t>ПС Такалай Ф7</t>
  </si>
  <si>
    <t>Том 2.4.1 2001.РП.6С</t>
  </si>
  <si>
    <t>Том 3.4.1 2001.РП.6С</t>
  </si>
  <si>
    <t>Том 4.4.1 2001.РП.6С</t>
  </si>
  <si>
    <t>ПС Халимбекаул Ф4</t>
  </si>
  <si>
    <t>ПС Халимбекаул Ф5</t>
  </si>
  <si>
    <t>ПС Халимбекаул Ф7</t>
  </si>
  <si>
    <t>ПС Чиркей Ф1</t>
  </si>
  <si>
    <t>Том 2.5.1 2001.РП.6С</t>
  </si>
  <si>
    <t>Том 3.5.1 2001.РП.6С</t>
  </si>
  <si>
    <t>Том 4.5.1 2001.РП.6С</t>
  </si>
  <si>
    <t>ПС Чиркей Ф3</t>
  </si>
  <si>
    <t>ПС Чиркей Ф4</t>
  </si>
  <si>
    <t>ПС Чиркей Ф5</t>
  </si>
  <si>
    <t>ПС Эрпели Ф1</t>
  </si>
  <si>
    <t>Том 2.6.1 2001.РП.6С</t>
  </si>
  <si>
    <t>Том 3.6.1 2001.РП.6С</t>
  </si>
  <si>
    <t>Том 4.6.1 2001.РП.6С</t>
  </si>
  <si>
    <t>2001.РП.7С</t>
  </si>
  <si>
    <t>Том 1 2001.РП.7С</t>
  </si>
  <si>
    <t>Том 2.1.1 2001.РП.7С</t>
  </si>
  <si>
    <t>Том 3.1.1 2001.РП.7С</t>
  </si>
  <si>
    <t>Том 4.1.1 2001.РП.7С</t>
  </si>
  <si>
    <t>Том 5 2001.РП.7С</t>
  </si>
  <si>
    <t>Том 7 2001.РП.7С</t>
  </si>
  <si>
    <t>Том 8 2001.РП.7С</t>
  </si>
  <si>
    <t>Том 2.2.1 2001.РП.7С</t>
  </si>
  <si>
    <t>Том 3.2.1 2001.РП.7С</t>
  </si>
  <si>
    <t>Том 4.2.1 2001.РП.7С</t>
  </si>
  <si>
    <t>Том 2.3.1 2001.РП.7С</t>
  </si>
  <si>
    <t>Том 3.3.1 2001.РП.7С</t>
  </si>
  <si>
    <t>Том 4.3.1 2001.РП.7С</t>
  </si>
  <si>
    <t>Том 2.4.1 2001.РП.7С</t>
  </si>
  <si>
    <t>Том 3.4.1 2001.РП.7С</t>
  </si>
  <si>
    <t>Том 4.4.1 2001.РП.7С</t>
  </si>
  <si>
    <t>Том 2.5.1 2001.РП.7С</t>
  </si>
  <si>
    <t>Том 3.5.1 2001.РП.7С</t>
  </si>
  <si>
    <t>Том 4.5.1 2001.РП.7С</t>
  </si>
  <si>
    <t>Том 2.6.1 2001.РП.7С</t>
  </si>
  <si>
    <t>Том 3.6.1 2001.РП.7С</t>
  </si>
  <si>
    <t>Том 4.6.1 2001.РП.7С</t>
  </si>
  <si>
    <t>2001.РП.8С</t>
  </si>
  <si>
    <t>Том 1 2001.РП.8С</t>
  </si>
  <si>
    <t>Том 2.1.1 2001.РП.8С</t>
  </si>
  <si>
    <t>Том 3.1.1 2001.РП.8С</t>
  </si>
  <si>
    <t>Том 4.1.1 2001.РП.8С</t>
  </si>
  <si>
    <t>Том 5 2001.РП.8С</t>
  </si>
  <si>
    <t>Том 7 2001.РП.8С</t>
  </si>
  <si>
    <t>Том 8 2001.РП.8С</t>
  </si>
  <si>
    <t>Том 2.2.1 2001.РП.8С</t>
  </si>
  <si>
    <t>Том 3.2.1 2001.РП.8С</t>
  </si>
  <si>
    <t>Том 4.2.1 2001.РП.8С</t>
  </si>
  <si>
    <t>Том 2.3.1 2001.РП.8С</t>
  </si>
  <si>
    <t>Том 3.3.1 2001.РП.8С</t>
  </si>
  <si>
    <t>Том 4.3.1 2001.РП.8С</t>
  </si>
  <si>
    <t>Том 2.4.1 2001.РП.8С</t>
  </si>
  <si>
    <t>Том 3.4.1 2001.РП.8С</t>
  </si>
  <si>
    <t>Том 4.4.1 2001.РП.8С</t>
  </si>
  <si>
    <t>Том 2.5.1 2001.РП.8С</t>
  </si>
  <si>
    <t>Том 3.5.1 2001.РП.8С</t>
  </si>
  <si>
    <t>Том 4.5.1 2001.РП.8С</t>
  </si>
  <si>
    <t>2001.РП.9С</t>
  </si>
  <si>
    <t>Том 1 2001.РП.9С</t>
  </si>
  <si>
    <t>Том 2.1.1 2001.РП.9С</t>
  </si>
  <si>
    <t>Том 3.1.1 2001.РП.9С</t>
  </si>
  <si>
    <t>Том 4.1.1 2001.РП.9С</t>
  </si>
  <si>
    <t>Том 5 2001.РП.9С</t>
  </si>
  <si>
    <t>Том 7 2001.РП.9С</t>
  </si>
  <si>
    <t>Том 8 2001.РП.9С</t>
  </si>
  <si>
    <t>Том 2.2.1 2001.РП.9С</t>
  </si>
  <si>
    <t>Том 3.2.1 2001.РП.9С</t>
  </si>
  <si>
    <t>Том 4.2.1 2001.РП.9С</t>
  </si>
  <si>
    <t>Том 2.3.1 2001.РП.9С</t>
  </si>
  <si>
    <t>Том 3.3.1 2001.РП.9С</t>
  </si>
  <si>
    <t>Том 4.3.1 2001.РП.9С</t>
  </si>
  <si>
    <t>Том 2.4.1 2001.РП.9С</t>
  </si>
  <si>
    <t>Том 3.4.1 2001.РП.9С</t>
  </si>
  <si>
    <t>Том 4.4.1 2001.РП.9С</t>
  </si>
  <si>
    <t>Том 2.5.1 2001.РП.9С</t>
  </si>
  <si>
    <t>Том 3.5.1 2001.РП.9С</t>
  </si>
  <si>
    <t>Том 4.5.1 2001.РП.9С</t>
  </si>
  <si>
    <t>2001.РП.10С</t>
  </si>
  <si>
    <t>Том 1 2001.РП.10С</t>
  </si>
  <si>
    <t>Том 2.1.1 2001.РП.10С</t>
  </si>
  <si>
    <t>Том 3.1.1 2001.РП.10С</t>
  </si>
  <si>
    <t>Том 4.1.1 2001.РП.10С</t>
  </si>
  <si>
    <t>Том 5 2001.РП.10С</t>
  </si>
  <si>
    <t>Том 7 2001.РП.10С</t>
  </si>
  <si>
    <t>Том 8 2001.РП.10С</t>
  </si>
  <si>
    <t>Том 2.2.1 2001.РП.10С</t>
  </si>
  <si>
    <t>Том 3.2.1 2001.РП.10С</t>
  </si>
  <si>
    <t>Том 4.2.1 2001.РП.10С</t>
  </si>
  <si>
    <t>Том 2.3.1 2001.РП.10С</t>
  </si>
  <si>
    <t>Том 3.3.1 2001.РП.10С</t>
  </si>
  <si>
    <t>Том 4.3.1 2001.РП.10С</t>
  </si>
  <si>
    <t>Том 2.4.1 2001.РП.10С</t>
  </si>
  <si>
    <t>Том 3.4.1 2001.РП.10С</t>
  </si>
  <si>
    <t>Том 4.4.1 2001.РП.10С</t>
  </si>
  <si>
    <t>2001.РП.11С</t>
  </si>
  <si>
    <t>Том 1 2001.РП.11С</t>
  </si>
  <si>
    <t>Том 2.1.1 2001.РП.11С</t>
  </si>
  <si>
    <t>Том 3.1.1 2001.РП.11С</t>
  </si>
  <si>
    <t>Том 4.1.1 2001.РП.11С</t>
  </si>
  <si>
    <t>Том 5 2001.РП.11С</t>
  </si>
  <si>
    <t>Том 7 2001.РП.11С</t>
  </si>
  <si>
    <t>Том 8 2001.РП.11С</t>
  </si>
  <si>
    <t>Том 2.2.1 2001.РП.11С</t>
  </si>
  <si>
    <t>Том 3.2.1 2001.РП.11С</t>
  </si>
  <si>
    <t>Том 4.2.1 2001.РП.11С</t>
  </si>
  <si>
    <t>Том 2.3.1 2001.РП.11С</t>
  </si>
  <si>
    <t>Том 3.3.1 2001.РП.11С</t>
  </si>
  <si>
    <t>Том 4.3.1 2001.РП.11С</t>
  </si>
  <si>
    <t>2001.РП.12С</t>
  </si>
  <si>
    <t>Том 1 2001.РП.12С</t>
  </si>
  <si>
    <t>Том 2.1.1 2001.РП.12С</t>
  </si>
  <si>
    <t>Том 3.1.1 2001.РП.12С</t>
  </si>
  <si>
    <t>Том 4.1.1 2001.РП.12С</t>
  </si>
  <si>
    <t>Том 5 2001.РП.12С</t>
  </si>
  <si>
    <t>Том 7 2001.РП.12С</t>
  </si>
  <si>
    <t>Том 8 2001.РП.12С</t>
  </si>
  <si>
    <t>Том 2.2.1 2001.РП.12С</t>
  </si>
  <si>
    <t>Том 3.2.1 2001.РП.12С</t>
  </si>
  <si>
    <t>Том 4.2.1 2001.РП.12С</t>
  </si>
  <si>
    <t>Том 2.3.1 2001.РП.12С</t>
  </si>
  <si>
    <t>Том 3.3.1 2001.РП.12С</t>
  </si>
  <si>
    <t>Том 4.3.1 2001.РП.12С</t>
  </si>
  <si>
    <t>Том 2.4.1 2001.РП.12С</t>
  </si>
  <si>
    <t>Том 3.4.1 2001.РП.12С</t>
  </si>
  <si>
    <t>Том 4.4.1 2001.РП.12С</t>
  </si>
  <si>
    <t>Том 2.5.1 2001.РП.12С</t>
  </si>
  <si>
    <t>Том 3.5.1 2001.РП.12С</t>
  </si>
  <si>
    <t>Том 4.5.1 2001.РП.12С</t>
  </si>
  <si>
    <t>Том 2.6.1 2001.РП.12С</t>
  </si>
  <si>
    <t>Том 3.6.1 2001.РП.12С</t>
  </si>
  <si>
    <t>Том 4.6.1 2001.РП.12С</t>
  </si>
  <si>
    <t>Том 2.7.1 2001.РП.12С</t>
  </si>
  <si>
    <t>Том 3.7.1 2001.РП.12С</t>
  </si>
  <si>
    <t>Том 4.7.1 2001.РП.12С</t>
  </si>
  <si>
    <t>Том 2.8.1 2001.РП.12С</t>
  </si>
  <si>
    <t>Том 3.8.1 2001.РП.12С</t>
  </si>
  <si>
    <t>Том 4.8.1 2001.РП.12С</t>
  </si>
  <si>
    <t>Том 2.9.1 2001.РП.12С</t>
  </si>
  <si>
    <t>Том 3.9.1 2001.РП.12С</t>
  </si>
  <si>
    <t>Том 4.9.1 2001.РП.12С</t>
  </si>
  <si>
    <t>Том 2.10.1 2001.РП.12С</t>
  </si>
  <si>
    <t>Том 3.10.1 2001.РП.12С</t>
  </si>
  <si>
    <t>Том 4.10.1 2001.РП.12С</t>
  </si>
  <si>
    <t>Том 2.11.1 2001.РП.12С</t>
  </si>
  <si>
    <t>Том 3.11.1 2001.РП.12С</t>
  </si>
  <si>
    <t>Том 4.11.1 2001.РП.12С</t>
  </si>
  <si>
    <t>2001.РП.13С</t>
  </si>
  <si>
    <t>Том 1 2001.РП.13С</t>
  </si>
  <si>
    <t>Том 2.1.1 2001.РП.13С</t>
  </si>
  <si>
    <t>Том 3.1.1 2001.РП.13С</t>
  </si>
  <si>
    <t>Том 4.1.1 2001.РП.13С</t>
  </si>
  <si>
    <t>Том 5 2001.РП.13С</t>
  </si>
  <si>
    <t>Том 7 2001.РП.13С</t>
  </si>
  <si>
    <t>Том 8 2001.РП.13С</t>
  </si>
  <si>
    <t>Том 2.2.1 2001.РП.13С</t>
  </si>
  <si>
    <t>Том 3.2.1 2001.РП.13С</t>
  </si>
  <si>
    <t>Том 4.2.1 2001.РП.13С</t>
  </si>
  <si>
    <t>Том 2.3.1 2001.РП.13С</t>
  </si>
  <si>
    <t>Том 3.3.1 2001.РП.13С</t>
  </si>
  <si>
    <t>Том 4.3.1 2001.РП.13С</t>
  </si>
  <si>
    <t>2001.РП.14С</t>
  </si>
  <si>
    <t>Том 1 2001.РП.14С</t>
  </si>
  <si>
    <t>Том 2.1.1 2001.РП.14С</t>
  </si>
  <si>
    <t>Том 3.1.1 2001.РП.14С</t>
  </si>
  <si>
    <t>Том 4.1.1 2001.РП.14С</t>
  </si>
  <si>
    <t>Том 5 2001.РП.14С</t>
  </si>
  <si>
    <t>Том 7 2001.РП.14С</t>
  </si>
  <si>
    <t>Том 8 2001.РП.14С</t>
  </si>
  <si>
    <t>Том 2.2.1 2001.РП.14С</t>
  </si>
  <si>
    <t>Том 3.2.1 2001.РП.14С</t>
  </si>
  <si>
    <t>Том 4.2.1 2001.РП.14С</t>
  </si>
  <si>
    <t>Том 2.3.1 2001.РП.14С</t>
  </si>
  <si>
    <t>Том 3.3.1 2001.РП.14С</t>
  </si>
  <si>
    <t>Том 4.3.1 2001.РП.14С</t>
  </si>
  <si>
    <t>Том 2.4.1 2001.РП.14С</t>
  </si>
  <si>
    <t>Том 3.4.1 2001.РП.14С</t>
  </si>
  <si>
    <t>Том 4.4.1 2001.РП.14С</t>
  </si>
  <si>
    <t>Том 2.5.1 2001.РП.14С</t>
  </si>
  <si>
    <t>Том 3.5.1 2001.РП.14С</t>
  </si>
  <si>
    <t>Том 4.5.1 2001.РП.14С</t>
  </si>
  <si>
    <t>Том 2.6.1 2001.РП.14С</t>
  </si>
  <si>
    <t>Том 3.6.1 2001.РП.14С</t>
  </si>
  <si>
    <t>Том 4.6.1 2001.РП.14С</t>
  </si>
  <si>
    <t>Том 2.7.1 2001.РП.14С</t>
  </si>
  <si>
    <t>Том 3.7.1 2001.РП.14С</t>
  </si>
  <si>
    <t>Том 4.7.1 2001.РП.14С</t>
  </si>
  <si>
    <t>2001.РП.15С</t>
  </si>
  <si>
    <t>Том 1 2001.РП.15С</t>
  </si>
  <si>
    <t>Том 2.1.1 2001.РП.15С</t>
  </si>
  <si>
    <t>Том 3.1.1 2001.РП.15С</t>
  </si>
  <si>
    <t>Том 4.1.1 2001.РП.15С</t>
  </si>
  <si>
    <t>Том 5 2001.РП.15С</t>
  </si>
  <si>
    <t>Том 7 2001.РП.15С</t>
  </si>
  <si>
    <t>Том 8 2001.РП.15С</t>
  </si>
  <si>
    <t>Том 2.2.1 2001.РП.15С</t>
  </si>
  <si>
    <t>Том 3.2.1 2001.РП.15С</t>
  </si>
  <si>
    <t>Том 4.2.1 2001.РП.15С</t>
  </si>
  <si>
    <t>Том 2.3.1 2001.РП.15С</t>
  </si>
  <si>
    <t>Том 3.3.1 2001.РП.15С</t>
  </si>
  <si>
    <t>Том 4.3.1 2001.РП.15С</t>
  </si>
  <si>
    <t>Том 2.4.1 2001.РП.15С</t>
  </si>
  <si>
    <t>Том 3.4.1 2001.РП.15С</t>
  </si>
  <si>
    <t>Том 4.4.1 2001.РП.15С</t>
  </si>
  <si>
    <t>Том 2.5.1 2001.РП.15С</t>
  </si>
  <si>
    <t>Том 3.5.1 2001.РП.15С</t>
  </si>
  <si>
    <t>Том 4.5.1 2001.РП.15С</t>
  </si>
  <si>
    <t>Том 2.6.1 2001.РП.15С</t>
  </si>
  <si>
    <t>Том 3.6.1 2001.РП.15С</t>
  </si>
  <si>
    <t>Том 4.6.1 2001.РП.15С</t>
  </si>
  <si>
    <t>Том 2.7.1 2001.РП.15С</t>
  </si>
  <si>
    <t>Том 3.7.1 2001.РП.15С</t>
  </si>
  <si>
    <t>Том 4.7.1 2001.РП.15С</t>
  </si>
  <si>
    <t>Том 2.8.1 2001.РП.15С</t>
  </si>
  <si>
    <t>Том 3.8.1 2001.РП.15С</t>
  </si>
  <si>
    <t>Том 4.8.1 2001.РП.15С</t>
  </si>
  <si>
    <t>2001.РП.16С</t>
  </si>
  <si>
    <t>Том 1 2001.РП.16С</t>
  </si>
  <si>
    <t>Том 2.1.1 2001.РП.16С</t>
  </si>
  <si>
    <t>Том 3.1.1 2001.РП.16С</t>
  </si>
  <si>
    <t>Том 4.1.1 2001.РП.16С</t>
  </si>
  <si>
    <t>Том 5 2001.РП.16С</t>
  </si>
  <si>
    <t>Том 7 2001.РП.16С</t>
  </si>
  <si>
    <t>Том 8 2001.РП.16С</t>
  </si>
  <si>
    <t>Том 2.2.1 2001.РП.16С</t>
  </si>
  <si>
    <t>Том 3.2.1 2001.РП.16С</t>
  </si>
  <si>
    <t>Том 4.2.1 2001.РП.16С</t>
  </si>
  <si>
    <t>Том 2.3.1 2001.РП.16С</t>
  </si>
  <si>
    <t>Том 3.3.1 2001.РП.16С</t>
  </si>
  <si>
    <t>Том 4.3.1 2001.РП.16С</t>
  </si>
  <si>
    <t>Том 2.4.1 2001.РП.16С</t>
  </si>
  <si>
    <t>Том 3.4.1 2001.РП.16С</t>
  </si>
  <si>
    <t>Том 4.4.1 2001.РП.16С</t>
  </si>
  <si>
    <t>Том 2.5.1 2001.РП.16С</t>
  </si>
  <si>
    <t>Том 3.5.1 2001.РП.16С</t>
  </si>
  <si>
    <t>Том 4.5.1 2001.РП.16С</t>
  </si>
  <si>
    <t>2001.РП.17С</t>
  </si>
  <si>
    <t>Том 1 2001.РП.17С</t>
  </si>
  <si>
    <t>Том 2.1.1 2001.РП.17С</t>
  </si>
  <si>
    <t>Том 3.1.1 2001.РП.17С</t>
  </si>
  <si>
    <t>Том 4.1.1 2001.РП.17С</t>
  </si>
  <si>
    <t>Том 5 2001.РП.17С</t>
  </si>
  <si>
    <t>Том 7 2001.РП.17С</t>
  </si>
  <si>
    <t>Том 8 2001.РП.17С</t>
  </si>
  <si>
    <t>Том 2.2.1 2001.РП.17С</t>
  </si>
  <si>
    <t>Том 3.2.1 2001.РП.17С</t>
  </si>
  <si>
    <t>Том 4.2.1 2001.РП.17С</t>
  </si>
  <si>
    <t>Том 2.3.1 2001.РП.17С</t>
  </si>
  <si>
    <t>Том 3.3.1 2001.РП.17С</t>
  </si>
  <si>
    <t>Том 4.3.1 2001.РП.17С</t>
  </si>
  <si>
    <t>Том 2.4.1 2001.РП.17С</t>
  </si>
  <si>
    <t>Том 3.4.1 2001.РП.17С</t>
  </si>
  <si>
    <t>Том 4.4.1 2001.РП.17С</t>
  </si>
  <si>
    <t>Том 2.5.1 2001.РП.17С</t>
  </si>
  <si>
    <t>Том 3.5.1 2001.РП.17С</t>
  </si>
  <si>
    <t>Том 4.5.1 2001.РП.17С</t>
  </si>
  <si>
    <t>Том 2.6.1 2001.РП.17С</t>
  </si>
  <si>
    <t>Том 3.6.1 2001.РП.17С</t>
  </si>
  <si>
    <t>Том 4.6.1 2001.РП.17С</t>
  </si>
  <si>
    <t>Том 2.7.1 2001.РП.17С</t>
  </si>
  <si>
    <t>Том 3.7.1 2001.РП.17С</t>
  </si>
  <si>
    <t>Том 4.7.1 2001.РП.17С</t>
  </si>
  <si>
    <t>Том 2.8.1 2001.РП.17С</t>
  </si>
  <si>
    <t>Том 3.8.1 2001.РП.17С</t>
  </si>
  <si>
    <t>Том 4.8.1 2001.РП.17С</t>
  </si>
  <si>
    <t>2001.РП.18С</t>
  </si>
  <si>
    <t>Том 1 2001.РП.18С</t>
  </si>
  <si>
    <t>Том 2.1.1 2001.РП.18С</t>
  </si>
  <si>
    <t>Том 3.1.1 2001.РП.18С</t>
  </si>
  <si>
    <t>Том 4.1.1 2001.РП.18С</t>
  </si>
  <si>
    <t>Том 5 2001.РП.18С</t>
  </si>
  <si>
    <t>Том 7 2001.РП.18С</t>
  </si>
  <si>
    <t>Том 8 2001.РП.18С</t>
  </si>
  <si>
    <t>Том 2.2.1 2001.РП.18С</t>
  </si>
  <si>
    <t>Том 3.2.1 2001.РП.18С</t>
  </si>
  <si>
    <t>Том 4.2.1 2001.РП.18С</t>
  </si>
  <si>
    <t>Том 2.3.1 2001.РП.18С</t>
  </si>
  <si>
    <t>Том 3.3.1 2001.РП.18С</t>
  </si>
  <si>
    <t>Том 4.3.1 2001.РП.18С</t>
  </si>
  <si>
    <t>Том 2.4.1 2001.РП.18С</t>
  </si>
  <si>
    <t>Том 3.4.1 2001.РП.18С</t>
  </si>
  <si>
    <t>Том 4.4.1 2001.РП.18С</t>
  </si>
  <si>
    <t>Том 2.5.1 2001.РП.18С</t>
  </si>
  <si>
    <t>Том 3.5.1 2001.РП.18С</t>
  </si>
  <si>
    <t>Том 4.5.1 2001.РП.18С</t>
  </si>
  <si>
    <t>2001.РП.19С</t>
  </si>
  <si>
    <t>Том 1 2001.РП.19С</t>
  </si>
  <si>
    <t>Том 2.1.1 2001.РП.19С</t>
  </si>
  <si>
    <t>Том 3.1.1 2001.РП.19С</t>
  </si>
  <si>
    <t>Том 4.1.1 2001.РП.19С</t>
  </si>
  <si>
    <t>Том 5 2001.РП.19С</t>
  </si>
  <si>
    <t>Том 7 2001.РП.19С</t>
  </si>
  <si>
    <t>Том 8 2001.РП.19С</t>
  </si>
  <si>
    <t>Том 2.2.1 2001.РП.19С</t>
  </si>
  <si>
    <t>Том 3.2.1 2001.РП.19С</t>
  </si>
  <si>
    <t>Том 4.2.1 2001.РП.19С</t>
  </si>
  <si>
    <t>Том 2.3.1 2001.РП.19С</t>
  </si>
  <si>
    <t>Том 3.3.1 2001.РП.19С</t>
  </si>
  <si>
    <t>Том 4.3.1 2001.РП.19С</t>
  </si>
  <si>
    <t>Том 2.4.1 2001.РП.19С</t>
  </si>
  <si>
    <t>Том 3.4.1 2001.РП.19С</t>
  </si>
  <si>
    <t>Том 4.4.1 2001.РП.19С</t>
  </si>
  <si>
    <t>Том 2.5.1 2001.РП.19С</t>
  </si>
  <si>
    <t>Том 3.5.1 2001.РП.19С</t>
  </si>
  <si>
    <t>Том 4.5.1 2001.РП.19С</t>
  </si>
  <si>
    <t>Том 2.6.1 2001.РП.19С</t>
  </si>
  <si>
    <t>Том 3.6.1 2001.РП.19С</t>
  </si>
  <si>
    <t>Том 4.6.1 2001.РП.19С</t>
  </si>
  <si>
    <t>Том 2.7.1 2001.РП.19С</t>
  </si>
  <si>
    <t>Том 3.7.1 2001.РП.19С</t>
  </si>
  <si>
    <t>Том 4.7.1 2001.РП.19С</t>
  </si>
  <si>
    <t>Том 2.8.1 2001.РП.19С</t>
  </si>
  <si>
    <t>Том 3.8.1 2001.РП.19С</t>
  </si>
  <si>
    <t>Том 4.8.1 2001.РП.19С</t>
  </si>
  <si>
    <t>Том 2.9.1 2001.РП.19С</t>
  </si>
  <si>
    <t>Том 3.9.1 2001.РП.19С</t>
  </si>
  <si>
    <t>Том 4.9.1 2001.РП.19С</t>
  </si>
  <si>
    <t>Том 2.10.1 2001.РП.19С</t>
  </si>
  <si>
    <t>Том 3.10.1 2001.РП.19С</t>
  </si>
  <si>
    <t>Том 4.10.1 2001.РП.19С</t>
  </si>
  <si>
    <t>Том 2.11.1 2001.РП.19С</t>
  </si>
  <si>
    <t>Том 3.11.1 2001.РП.19С</t>
  </si>
  <si>
    <t>Том 4.11.1 2001.РП.19С</t>
  </si>
  <si>
    <t>Том 2.12.1 2001.РП.19С</t>
  </si>
  <si>
    <t>Том 3.12.1 2001.РП.19С</t>
  </si>
  <si>
    <t>Том 4.12.1 2001.РП.19С</t>
  </si>
  <si>
    <t>Том 2.13.1 2001.РП.19С</t>
  </si>
  <si>
    <t>Том 3.13.1 2001.РП.19С</t>
  </si>
  <si>
    <t>Том 4.13.1 2001.РП.19С</t>
  </si>
  <si>
    <t>Том 2.14.1 2001.РП.19С</t>
  </si>
  <si>
    <t>Том 3.14.1 2001.РП.19С</t>
  </si>
  <si>
    <t>Том 4.14.1 2001.РП.19С</t>
  </si>
  <si>
    <t>Том 2.15.1 2001.РП.19С</t>
  </si>
  <si>
    <t>Том 3.15.1 2001.РП.19С</t>
  </si>
  <si>
    <t>Том 4.15.1 2001.РП.19С</t>
  </si>
  <si>
    <t>2001.РП.20С</t>
  </si>
  <si>
    <t>Том 1 2001.РП.20С</t>
  </si>
  <si>
    <t>Том 2.1.1 2001.РП.20С</t>
  </si>
  <si>
    <t>Том 3.1.1 2001.РП.20С</t>
  </si>
  <si>
    <t>Том 4.1.1 2001.РП.20С</t>
  </si>
  <si>
    <t>Том 5 2001.РП.20С</t>
  </si>
  <si>
    <t>Том 7 2001.РП.20С</t>
  </si>
  <si>
    <t>Том 8 2001.РП.20С</t>
  </si>
  <si>
    <t>Том 2.2.1 2001.РП.20С</t>
  </si>
  <si>
    <t>Том 3.2.1 2001.РП.20С</t>
  </si>
  <si>
    <t>Том 4.2.1 2001.РП.20С</t>
  </si>
  <si>
    <t>2001.РП.21С</t>
  </si>
  <si>
    <t>Том 1 2001.РП.21С</t>
  </si>
  <si>
    <t>Том 2.1.1 2001.РП.21С</t>
  </si>
  <si>
    <t>Том 3.1.1 2001.РП.21С</t>
  </si>
  <si>
    <t>Том 4.1.1 2001.РП.21С</t>
  </si>
  <si>
    <t>Том 5 2001.РП.21С</t>
  </si>
  <si>
    <t>Том 7 2001.РП.21С</t>
  </si>
  <si>
    <t>Том 8 2001.РП.21С</t>
  </si>
  <si>
    <t>Том 2.2.1 2001.РП.21С</t>
  </si>
  <si>
    <t>Том 3.2.1 2001.РП.21С</t>
  </si>
  <si>
    <t>Том 4.2.1 2001.РП.21С</t>
  </si>
  <si>
    <t>Том 2.3.1 2001.РП.21С</t>
  </si>
  <si>
    <t>Том 3.3.1 2001.РП.21С</t>
  </si>
  <si>
    <t>Том 4.3.1 2001.РП.21С</t>
  </si>
  <si>
    <t>2001.РП.22С</t>
  </si>
  <si>
    <t>Том 1 2001.РП.22С</t>
  </si>
  <si>
    <t>Том 2.1.1 2001.РП.22С</t>
  </si>
  <si>
    <t>Том 3.1.1 2001.РП.22С</t>
  </si>
  <si>
    <t>Том 4.1.1 2001.РП.22С</t>
  </si>
  <si>
    <t>Том 5 2001.РП.22С</t>
  </si>
  <si>
    <t>Том 7 2001.РП.22С</t>
  </si>
  <si>
    <t>Том 8 2001.РП.22С</t>
  </si>
  <si>
    <t>Том 2.2.1 2001.РП.22С</t>
  </si>
  <si>
    <t>Том 3.2.1 2001.РП.22С</t>
  </si>
  <si>
    <t>Том 4.2.1 2001.РП.22С</t>
  </si>
  <si>
    <t>Том 2.3.1 2001.РП.22С</t>
  </si>
  <si>
    <t>Том 3.3.1 2001.РП.22С</t>
  </si>
  <si>
    <t>Том 4.3.1 2001.РП.22С</t>
  </si>
  <si>
    <t>Том 2.4.1 2001.РП.22С</t>
  </si>
  <si>
    <t>Том 3.4.1 2001.РП.22С</t>
  </si>
  <si>
    <t>Том 4.4.1 2001.РП.22С</t>
  </si>
  <si>
    <t>Том 2.5.1 2001.РП.22С</t>
  </si>
  <si>
    <t>Том 3.5.1 2001.РП.22С</t>
  </si>
  <si>
    <t>Том 4.5.1 2001.РП.22С</t>
  </si>
  <si>
    <t>2001.РП.23С</t>
  </si>
  <si>
    <t>Том 1 2001.РП.23С</t>
  </si>
  <si>
    <t>Том 2.1.1 2001.РП.23С</t>
  </si>
  <si>
    <t>Том 3.1.1 2001.РП.23С</t>
  </si>
  <si>
    <t>Том 4.1.1 2001.РП.23С</t>
  </si>
  <si>
    <t>Том 5 2001.РП.23С</t>
  </si>
  <si>
    <t>Том 7 2001.РП.23С</t>
  </si>
  <si>
    <t>Том 8 2001.РП.23С</t>
  </si>
  <si>
    <t>ПС Кумли Ф1</t>
  </si>
  <si>
    <t>Том 2.2.1 2001.РП.23С</t>
  </si>
  <si>
    <t>Том 3.2.1 2001.РП.23С</t>
  </si>
  <si>
    <t>Том 4.2.1 2001.РП.23С</t>
  </si>
  <si>
    <t>ПС Кумли Ф2</t>
  </si>
  <si>
    <t>ПС Кумли Ф3</t>
  </si>
  <si>
    <t>ПС Кумли Ф4</t>
  </si>
  <si>
    <t>Том 2.3.1 2001.РП.23С</t>
  </si>
  <si>
    <t>Том 3.3.1 2001.РП.23С</t>
  </si>
  <si>
    <t>Том 4.3.1 2001.РП.23С</t>
  </si>
  <si>
    <t>Том 2.4.1 2001.РП.23С</t>
  </si>
  <si>
    <t>Том 3.4.1 2001.РП.23С</t>
  </si>
  <si>
    <t>Том 4.4.1 2001.РП.23С</t>
  </si>
  <si>
    <t>ПС Терекли-Мектеб Ф3</t>
  </si>
  <si>
    <t>ПС Терекли-Мектеб Ф4</t>
  </si>
  <si>
    <t>Том 2.5.1 2001.РП.23С</t>
  </si>
  <si>
    <t>Том 3.5.1 2001.РП.23С</t>
  </si>
  <si>
    <t>Том 4.5.1 2001.РП.23С</t>
  </si>
  <si>
    <t>ПС Червленные-Буруны Ф3</t>
  </si>
  <si>
    <t>2001.РП.24С</t>
  </si>
  <si>
    <t>Том 1 2001.РП.24С</t>
  </si>
  <si>
    <t>Том 2.1.1 2001.РП.24С</t>
  </si>
  <si>
    <t>Том 3.1.1 2001.РП.24С</t>
  </si>
  <si>
    <t>Том 4.1.1 2001.РП.24С</t>
  </si>
  <si>
    <t>Том 5 2001.РП.24С</t>
  </si>
  <si>
    <t>Том 7 2001.РП.24С</t>
  </si>
  <si>
    <t>Том 8 2001.РП.24С</t>
  </si>
  <si>
    <t>Том 2.2.1 2001.РП.24С</t>
  </si>
  <si>
    <t>Том 3.2.1 2001.РП.24С</t>
  </si>
  <si>
    <t>Том 4.2.1 2001.РП.24С</t>
  </si>
  <si>
    <t>Том 2.3.1 2001.РП.24С</t>
  </si>
  <si>
    <t>Том 3.3.1 2001.РП.24С</t>
  </si>
  <si>
    <t>Том 4.3.1 2001.РП.24С</t>
  </si>
  <si>
    <t>Том 2.4.1 2001.РП.24С</t>
  </si>
  <si>
    <t>Том 3.4.1 2001.РП.24С</t>
  </si>
  <si>
    <t>Том 4.4.1 2001.РП.24С</t>
  </si>
  <si>
    <t>Том 2.5.1 2001.РП.24С</t>
  </si>
  <si>
    <t>Том 3.5.1 2001.РП.24С</t>
  </si>
  <si>
    <t>Том 4.5.1 2001.РП.24С</t>
  </si>
  <si>
    <t>Том 2.6.1 2001.РП.24С</t>
  </si>
  <si>
    <t>Том 3.6.1 2001.РП.24С</t>
  </si>
  <si>
    <t>Том 4.6.1 2001.РП.24С</t>
  </si>
  <si>
    <t>2001.РП.25С</t>
  </si>
  <si>
    <t>Том 1 2001.РП.25С</t>
  </si>
  <si>
    <t>Том 2.1.1 2001.РП.25С</t>
  </si>
  <si>
    <t>Том 3.1.1 2001.РП.25С</t>
  </si>
  <si>
    <t>Том 4.1.1 2001.РП.25С</t>
  </si>
  <si>
    <t>Том 5 2001.РП.25С</t>
  </si>
  <si>
    <t>Том 7 2001.РП.25С</t>
  </si>
  <si>
    <t>Том 8 2001.РП.25С</t>
  </si>
  <si>
    <t>Том 2.2.1 2001.РП.25С</t>
  </si>
  <si>
    <t>Том 3.2.1 2001.РП.25С</t>
  </si>
  <si>
    <t>Том 4.2.1 2001.РП.25С</t>
  </si>
  <si>
    <t>Том 2.3.1 2001.РП.25С</t>
  </si>
  <si>
    <t>Том 3.3.1 2001.РП.25С</t>
  </si>
  <si>
    <t>Том 4.3.1 2001.РП.25С</t>
  </si>
  <si>
    <t>2001.РП.26С</t>
  </si>
  <si>
    <t>Том 1 2001.РП.26С</t>
  </si>
  <si>
    <t>Том 2.1.1 2001.РП.26С</t>
  </si>
  <si>
    <t>Том 3.1.1 2001.РП.26С</t>
  </si>
  <si>
    <t>Том 4.1.1 2001.РП.26С</t>
  </si>
  <si>
    <t>Том 5 2001.РП.26С</t>
  </si>
  <si>
    <t>Том 7 2001.РП.26С</t>
  </si>
  <si>
    <t>Том 8 2001.РП.26С</t>
  </si>
  <si>
    <t>Том 2.2.1 2001.РП.26С</t>
  </si>
  <si>
    <t>Том 3.2.1 2001.РП.26С</t>
  </si>
  <si>
    <t>Том 4.2.1 2001.РП.26С</t>
  </si>
  <si>
    <t>Том 2.3.1 2001.РП.26С</t>
  </si>
  <si>
    <t>Том 3.3.1 2001.РП.26С</t>
  </si>
  <si>
    <t>Том 4.3.1 2001.РП.26С</t>
  </si>
  <si>
    <t>Том 2.4.1 2001.РП.26С</t>
  </si>
  <si>
    <t>Том 3.4.1 2001.РП.26С</t>
  </si>
  <si>
    <t>Том 4.4.1 2001.РП.26С</t>
  </si>
  <si>
    <t>Том 2.5.1 2001.РП.26С</t>
  </si>
  <si>
    <t>Том 3.5.1 2001.РП.26С</t>
  </si>
  <si>
    <t>Том 4.5.1 2001.РП.26С</t>
  </si>
  <si>
    <t>Том 2.6.1 2001.РП.26С</t>
  </si>
  <si>
    <t>Том 3.6.1 2001.РП.26С</t>
  </si>
  <si>
    <t>Том 4.6.1 2001.РП.26С</t>
  </si>
  <si>
    <t>ПС 22 Партсъезд Ф1</t>
  </si>
  <si>
    <t>2001.РП.27С</t>
  </si>
  <si>
    <t>Том 1 2001.РП.27С</t>
  </si>
  <si>
    <t>Том 2.1.1 2001.РП.27С</t>
  </si>
  <si>
    <t>Том 3.1.1 2001.РП.27С</t>
  </si>
  <si>
    <t>Том 4.1.1 2001.РП.27С</t>
  </si>
  <si>
    <t>Том 5 2001.РП.27С</t>
  </si>
  <si>
    <t>Том 7 2001.РП.27С</t>
  </si>
  <si>
    <t>Том 8 2001.РП.27С</t>
  </si>
  <si>
    <t>ПС 22 Партсъезд Ф2</t>
  </si>
  <si>
    <t>ПС Арсланбек Ф1</t>
  </si>
  <si>
    <t>Том 2.2.1 2001.РП.27С</t>
  </si>
  <si>
    <t>Том 3.2.1 2001.РП.27С</t>
  </si>
  <si>
    <t>Том 4.2.1 2001.РП.27С</t>
  </si>
  <si>
    <t>ПС Арсланбек Ф2</t>
  </si>
  <si>
    <t>ПС Арсланбек Ф3</t>
  </si>
  <si>
    <t>ПС Арсланбек Ф5</t>
  </si>
  <si>
    <t>ПС Арсланбек Ф6</t>
  </si>
  <si>
    <t>ПС Джигильта Ф1</t>
  </si>
  <si>
    <t>Том 2.3.1 2001.РП.27С</t>
  </si>
  <si>
    <t>Том 3.3.1 2001.РП.27С</t>
  </si>
  <si>
    <t>Том 4.3.1 2001.РП.27С</t>
  </si>
  <si>
    <t>ПС Джигильта Ф2</t>
  </si>
  <si>
    <t>ПС Джигильта Ф3</t>
  </si>
  <si>
    <t>ПС Джигильта Ф4</t>
  </si>
  <si>
    <t>ПС Джигильта Ф5</t>
  </si>
  <si>
    <t>ПС Джигильта Ф6</t>
  </si>
  <si>
    <t>Том 2.4.1 2001.РП.27С</t>
  </si>
  <si>
    <t>Том 3.4.1 2001.РП.27С</t>
  </si>
  <si>
    <t>Том 4.4.1 2001.РП.27С</t>
  </si>
  <si>
    <t>ПС Комминтерн Ф1</t>
  </si>
  <si>
    <t>Том 2.5.1 2001.РП.27С</t>
  </si>
  <si>
    <t>Том 3.5.1 2001.РП.27С</t>
  </si>
  <si>
    <t>Том 4.5.1 2001.РП.27С</t>
  </si>
  <si>
    <t>ПС Комминтерн Ф2</t>
  </si>
  <si>
    <t>ПС Комминтерн Ф3</t>
  </si>
  <si>
    <t>ПС Комминтерн Ф4</t>
  </si>
  <si>
    <t>ПС Кормосовхоз Ф3</t>
  </si>
  <si>
    <t>Том 2.6.1 2001.РП.27С</t>
  </si>
  <si>
    <t>Том 3.6.1 2001.РП.27С</t>
  </si>
  <si>
    <t>Том 4.6.1 2001.РП.27С</t>
  </si>
  <si>
    <t>ПС Кормосовхоз Ф4</t>
  </si>
  <si>
    <t>ПС Кочубей Ф1</t>
  </si>
  <si>
    <t>Том 2.7.1 2001.РП.27С</t>
  </si>
  <si>
    <t>Том 3.7.1 2001.РП.27С</t>
  </si>
  <si>
    <t>Том 4.7.1 2001.РП.27С</t>
  </si>
  <si>
    <t>ПС Кочубей Ф2</t>
  </si>
  <si>
    <t>ПС Кочубей Ф3</t>
  </si>
  <si>
    <t>ПС Кочубей Ф4</t>
  </si>
  <si>
    <t>ПС Кочубей Ф5</t>
  </si>
  <si>
    <t>ПС Кочубей Ф7</t>
  </si>
  <si>
    <t>Том 2.8.1 2001.РП.27С</t>
  </si>
  <si>
    <t>Том 3.8.1 2001.РП.27С</t>
  </si>
  <si>
    <t>Том 4.8.1 2001.РП.27С</t>
  </si>
  <si>
    <t>Том 2.9.1 2001.РП.27С</t>
  </si>
  <si>
    <t>Том 3.9.1 2001.РП.27С</t>
  </si>
  <si>
    <t>Том 4.9.1 2001.РП.27С</t>
  </si>
  <si>
    <t>ПС Привольный Ф2</t>
  </si>
  <si>
    <t>Том 2.10.1 2001.РП.27С</t>
  </si>
  <si>
    <t>Том 3.10.1 2001.РП.27С</t>
  </si>
  <si>
    <t>Том 4.10.1 2001.РП.27С</t>
  </si>
  <si>
    <t>ПС Таловка Ф4</t>
  </si>
  <si>
    <t>Том 2.11.1 2001.РП.27С</t>
  </si>
  <si>
    <t>Том 3.11.1 2001.РП.27С</t>
  </si>
  <si>
    <t>Том 4.11.1 2001.РП.27С</t>
  </si>
  <si>
    <t>2001.РП.28С</t>
  </si>
  <si>
    <t>Том 1 2001.РП.28С</t>
  </si>
  <si>
    <t>Том 2.1.1 2001.РП.28С</t>
  </si>
  <si>
    <t>Том 3.1.1 2001.РП.28С</t>
  </si>
  <si>
    <t>Том 4.1.1 2001.РП.28С</t>
  </si>
  <si>
    <t>Том 5 2001.РП.28С</t>
  </si>
  <si>
    <t>Том 7 2001.РП.28С</t>
  </si>
  <si>
    <t>Том 8 2001.РП.28С</t>
  </si>
  <si>
    <t>Том 2.2.1 2001.РП.28С</t>
  </si>
  <si>
    <t>Том 3.2.1 2001.РП.28С</t>
  </si>
  <si>
    <t>Том 4.2.1 2001.РП.28С</t>
  </si>
  <si>
    <t>Том 2.3.1 2001.РП.28С</t>
  </si>
  <si>
    <t>Том 3.3.1 2001.РП.28С</t>
  </si>
  <si>
    <t>Том 4.3.1 2001.РП.28С</t>
  </si>
  <si>
    <t>2001.РП.29С</t>
  </si>
  <si>
    <t>Том 1 2001.РП.29С</t>
  </si>
  <si>
    <t>Том 2.1.1 2001.РП.29С</t>
  </si>
  <si>
    <t>Том 3.1.1 2001.РП.29С</t>
  </si>
  <si>
    <t>Том 4.1.1 2001.РП.29С</t>
  </si>
  <si>
    <t>Том 5 2001.РП.29С</t>
  </si>
  <si>
    <t>Том 7 2001.РП.29С</t>
  </si>
  <si>
    <t>Том 8 2001.РП.29С</t>
  </si>
  <si>
    <t>Том 2.2.1 2001.РП.29С</t>
  </si>
  <si>
    <t>Том 3.2.1 2001.РП.29С</t>
  </si>
  <si>
    <t>Том 4.2.1 2001.РП.29С</t>
  </si>
  <si>
    <t>Том 2.3.1 2001.РП.29С</t>
  </si>
  <si>
    <t>Том 3.3.1 2001.РП.29С</t>
  </si>
  <si>
    <t>Том 4.3.1 2001.РП.29С</t>
  </si>
  <si>
    <t>ПС Новый Ирганай Ф1</t>
  </si>
  <si>
    <t>Том 2.4.1 2001.РП.29С</t>
  </si>
  <si>
    <t>Том 3.4.1 2001.РП.29С</t>
  </si>
  <si>
    <t>Том 4.4.1 2001.РП.29С</t>
  </si>
  <si>
    <t>Том 2.5.1 2001.РП.29С</t>
  </si>
  <si>
    <t>Том 3.5.1 2001.РП.29С</t>
  </si>
  <si>
    <t>Том 4.5.1 2001.РП.29С</t>
  </si>
  <si>
    <t>ПС Тонельная-2 Ф1</t>
  </si>
  <si>
    <t>Том 2.6.1 2001.РП.29С</t>
  </si>
  <si>
    <t>Том 3.6.1 2001.РП.29С</t>
  </si>
  <si>
    <t>Том 4.6.1 2001.РП.29С</t>
  </si>
  <si>
    <t>ПС Тонельная-2 Ф2</t>
  </si>
  <si>
    <t>Том 2.7.1 2001.РП.29С</t>
  </si>
  <si>
    <t>Том 3.7.1 2001.РП.29С</t>
  </si>
  <si>
    <t>Том 4.7.1 2001.РП.29С</t>
  </si>
  <si>
    <t>ПС Унцукуль Ф3</t>
  </si>
  <si>
    <t>Том 2.8.1 2001.РП.29С</t>
  </si>
  <si>
    <t>Том 3.8.1 2001.РП.29С</t>
  </si>
  <si>
    <t>Том 4.8.1 2001.РП.29С</t>
  </si>
  <si>
    <t>2001.РП.30С</t>
  </si>
  <si>
    <t>Том 1 2001.РП.30С</t>
  </si>
  <si>
    <t>Том 2.1.1 2001.РП.30С</t>
  </si>
  <si>
    <t>Том 3.1.1 2001.РП.30С</t>
  </si>
  <si>
    <t>Том 4.1.1 2001.РП.30С</t>
  </si>
  <si>
    <t>Том 5 2001.РП.30С</t>
  </si>
  <si>
    <t>Том 7 2001.РП.30С</t>
  </si>
  <si>
    <t>Том 8 2001.РП.30С</t>
  </si>
  <si>
    <t>ПС Акбулатюрт Ф2</t>
  </si>
  <si>
    <t>ПС Акбулатюрт Ф3</t>
  </si>
  <si>
    <t>ПС Аксай Ф2</t>
  </si>
  <si>
    <t>Том 2.2.1 2001.РП.30С</t>
  </si>
  <si>
    <t>Том 3.2.1 2001.РП.30С</t>
  </si>
  <si>
    <t>Том 4.2.1 2001.РП.30С</t>
  </si>
  <si>
    <t>ПС Аксай Ф4</t>
  </si>
  <si>
    <t>ПС Аксай Ф5</t>
  </si>
  <si>
    <t>ПС Аксай Ф6</t>
  </si>
  <si>
    <t>Том 2.3.1 2001.РП.30С</t>
  </si>
  <si>
    <t>Том 3.3.1 2001.РП.30С</t>
  </si>
  <si>
    <t>Том 4.3.1 2001.РП.30С</t>
  </si>
  <si>
    <t>Том 2.4.1 2001.РП.30С</t>
  </si>
  <si>
    <t>Том 3.4.1 2001.РП.30С</t>
  </si>
  <si>
    <t>Том 4.4.1 2001.РП.30С</t>
  </si>
  <si>
    <t>Том 2.5.1 2001.РП.30С</t>
  </si>
  <si>
    <t>Том 3.5.1 2001.РП.30С</t>
  </si>
  <si>
    <t>Том 4.5.1 2001.РП.30С</t>
  </si>
  <si>
    <t>Том 2.6.1 2001.РП.30С</t>
  </si>
  <si>
    <t>Том 3.6.1 2001.РП.30С</t>
  </si>
  <si>
    <t>Том 4.6.1 2001.РП.30С</t>
  </si>
  <si>
    <t>Том 2.7.1 2001.РП.30С</t>
  </si>
  <si>
    <t>Том 3.7.1 2001.РП.30С</t>
  </si>
  <si>
    <t>Том 4.7.1 2001.РП.30С</t>
  </si>
  <si>
    <t>Том 2.8.1 2001.РП.30С</t>
  </si>
  <si>
    <t>Том 3.8.1 2001.РП.30С</t>
  </si>
  <si>
    <t>Том 4.8.1 2001.РП.30С</t>
  </si>
  <si>
    <t>Том 2.9.1 2001.РП.30С</t>
  </si>
  <si>
    <t>Том 3.9.1 2001.РП.30С</t>
  </si>
  <si>
    <t>Том 4.9.1 2001.РП.30С</t>
  </si>
  <si>
    <t>Том 2.10.1 2001.РП.30С</t>
  </si>
  <si>
    <t>Том 3.10.1 2001.РП.30С</t>
  </si>
  <si>
    <t>Том 4.10.1 2001.РП.30С</t>
  </si>
  <si>
    <t>Том 2.11.1 2001.РП.30С</t>
  </si>
  <si>
    <t>Том 3.11.1 2001.РП.30С</t>
  </si>
  <si>
    <t>Том 4.11.1 2001.РП.30С</t>
  </si>
  <si>
    <t>Том 2.12.1 2001.РП.30С</t>
  </si>
  <si>
    <t>Том 3.12.1 2001.РП.30С</t>
  </si>
  <si>
    <t>Том 4.12.1 2001.РП.30С</t>
  </si>
  <si>
    <t>Том 2.13.1 2001.РП.30С</t>
  </si>
  <si>
    <t>Том 3.13.1 2001.РП.30С</t>
  </si>
  <si>
    <t>Том 4.13.1 2001.РП.30С</t>
  </si>
  <si>
    <t>Том 2.14.1 2001.РП.30С</t>
  </si>
  <si>
    <t>Том 3.14.1 2001.РП.30С</t>
  </si>
  <si>
    <t>Том 4.14.1 2001.РП.30С</t>
  </si>
  <si>
    <t>Том 2.15.1 2001.РП.30С</t>
  </si>
  <si>
    <t>Том 3.15.1 2001.РП.30С</t>
  </si>
  <si>
    <t>Том 4.15.1 2001.РП.30С</t>
  </si>
  <si>
    <t>Том 2.16.1 2001.РП.30С</t>
  </si>
  <si>
    <t>Том 3.16.1 2001.РП.30С</t>
  </si>
  <si>
    <t>Том 4.16.1 2001.РП.30С</t>
  </si>
  <si>
    <t>Том 2.17.1 2001.РП.30С</t>
  </si>
  <si>
    <t>Том 3.17.1 2001.РП.30С</t>
  </si>
  <si>
    <t>Том 4.17.1 2001.РП.30С</t>
  </si>
  <si>
    <t>2001.РП.31С</t>
  </si>
  <si>
    <t>Том 1 2001.РП.31С</t>
  </si>
  <si>
    <t>Том 2.1.1 2001.РП.31С</t>
  </si>
  <si>
    <t>Том 3.1.1 2001.РП.31С</t>
  </si>
  <si>
    <t>Том 4.1.1 2001.РП.31С</t>
  </si>
  <si>
    <t>Том 5 2001.РП.31С</t>
  </si>
  <si>
    <t>Том 7 2001.РП.31С</t>
  </si>
  <si>
    <t>Том 8 2001.РП.31С</t>
  </si>
  <si>
    <t>Том 2.2.1 2001.РП.31С</t>
  </si>
  <si>
    <t>Том 3.2.1 2001.РП.31С</t>
  </si>
  <si>
    <t>Том 4.2.1 2001.РП.31С</t>
  </si>
  <si>
    <t>Том 2.3.1 2001.РП.31С</t>
  </si>
  <si>
    <t>Том 3.3.1 2001.РП.31С</t>
  </si>
  <si>
    <t>Том 4.3.1 2001.РП.31С</t>
  </si>
  <si>
    <t>2001.РП.32С</t>
  </si>
  <si>
    <t>Том 1 2001.РП.32С</t>
  </si>
  <si>
    <t>Том 2.1.1 2001.РП.32С</t>
  </si>
  <si>
    <t>Том 3.1.1 2001.РП.32С</t>
  </si>
  <si>
    <t>Том 4.1.1 2001.РП.32С</t>
  </si>
  <si>
    <t>Том 5 2001.РП.32С</t>
  </si>
  <si>
    <t>Том 7 2001.РП.32С</t>
  </si>
  <si>
    <t>Том 8 2001.РП.32С</t>
  </si>
  <si>
    <t>Том 2.2.1 2001.РП.32С</t>
  </si>
  <si>
    <t>Том 3.2.1 2001.РП.32С</t>
  </si>
  <si>
    <t>Том 4.2.1 2001.РП.32С</t>
  </si>
  <si>
    <t>Том 2.3.1 2001.РП.32С</t>
  </si>
  <si>
    <t>Том 3.3.1 2001.РП.32С</t>
  </si>
  <si>
    <t>Том 4.3.1 2001.РП.32С</t>
  </si>
  <si>
    <t>Том 2.4.1 2001.РП.32С</t>
  </si>
  <si>
    <t>Том 3.4.1 2001.РП.32С</t>
  </si>
  <si>
    <t>Том 4.4.1 2001.РП.32С</t>
  </si>
  <si>
    <t>Том 2.5.1 2001.РП.32С</t>
  </si>
  <si>
    <t>Том 3.5.1 2001.РП.32С</t>
  </si>
  <si>
    <t>Том 4.5.1 2001.РП.32С</t>
  </si>
  <si>
    <t>Том 2.6.1 2001.РП.32С</t>
  </si>
  <si>
    <t>Том 3.6.1 2001.РП.32С</t>
  </si>
  <si>
    <t>Том 4.6.1 2001.РП.32С</t>
  </si>
  <si>
    <t>Том 2.7.1 2001.РП.32С</t>
  </si>
  <si>
    <t>Том 3.7.1 2001.РП.32С</t>
  </si>
  <si>
    <t>Том 4.7.1 2001.РП.32С</t>
  </si>
  <si>
    <t>Том 2.8.1 2001.РП.32С</t>
  </si>
  <si>
    <t>Том 3.8.1 2001.РП.32С</t>
  </si>
  <si>
    <t>Том 4.8.1 2001.РП.32С</t>
  </si>
  <si>
    <t>Том 2.9.1 2001.РП.32С</t>
  </si>
  <si>
    <t>Том 3.9.1 2001.РП.32С</t>
  </si>
  <si>
    <t>Том 4.9.1 2001.РП.32С</t>
  </si>
  <si>
    <t>Том 2.10.1 2001.РП.32С</t>
  </si>
  <si>
    <t>Том 3.10.1 2001.РП.32С</t>
  </si>
  <si>
    <t>Том 4.10.1 2001.РП.32С</t>
  </si>
  <si>
    <t>Том 2.11.1 2001.РП.32С</t>
  </si>
  <si>
    <t>Том 3.11.1 2001.РП.32С</t>
  </si>
  <si>
    <t>Том 4.11.1 2001.РП.32С</t>
  </si>
  <si>
    <t>Том 2.12.1 2001.РП.32С</t>
  </si>
  <si>
    <t>Том 3.12.1 2001.РП.32С</t>
  </si>
  <si>
    <t>Том 4.12.1 2001.РП.32С</t>
  </si>
  <si>
    <t>Том 2.13.1 2001.РП.32С</t>
  </si>
  <si>
    <t>Том 3.13.1 2001.РП.32С</t>
  </si>
  <si>
    <t>Том 4.13.1 2001.РП.32С</t>
  </si>
  <si>
    <t>Том 2.14.1 2001.РП.32С</t>
  </si>
  <si>
    <t>Том 3.14.1 2001.РП.32С</t>
  </si>
  <si>
    <t>Том 4.14.1 2001.РП.32С</t>
  </si>
  <si>
    <t>Том 2.15.1 2001.РП.32С</t>
  </si>
  <si>
    <t>Том 3.15.1 2001.РП.32С</t>
  </si>
  <si>
    <t>Том 4.15.1 2001.РП.32С</t>
  </si>
  <si>
    <t>Том 2.16.1 2001.РП.32С</t>
  </si>
  <si>
    <t>Том 3.16.1 2001.РП.32С</t>
  </si>
  <si>
    <t>Том 4.16.1 2001.РП.32С</t>
  </si>
  <si>
    <t>Том 2.17.1 2001.РП.32С</t>
  </si>
  <si>
    <t>Том 3.17.1 2001.РП.32С</t>
  </si>
  <si>
    <t>Том 4.17.1 2001.РП.32С</t>
  </si>
  <si>
    <t>Том 2.18.1 2001.РП.32С</t>
  </si>
  <si>
    <t>Том 3.18.1 2001.РП.32С</t>
  </si>
  <si>
    <t>Том 4.18.1 2001.РП.32С</t>
  </si>
  <si>
    <t>Том 2.19.1 2001.РП.32С</t>
  </si>
  <si>
    <t>Том 3.19.1 2001.РП.32С</t>
  </si>
  <si>
    <t>Том 4.19.1 2001.РП.32С</t>
  </si>
  <si>
    <t>Том 2.20.1 2001.РП.32С</t>
  </si>
  <si>
    <t>Том 3.20.1 2001.РП.32С</t>
  </si>
  <si>
    <t>Том 4.20.1 2001.РП.32С</t>
  </si>
  <si>
    <t>2001.РП.33С</t>
  </si>
  <si>
    <t>Том 1 2001.РП.33С</t>
  </si>
  <si>
    <t>Том 2.1.1 2001.РП.33С</t>
  </si>
  <si>
    <t>Том 3.1.1 2001.РП.33С</t>
  </si>
  <si>
    <t>Том 4.1.1 2001.РП.33С</t>
  </si>
  <si>
    <t>Том 5 2001.РП.33С</t>
  </si>
  <si>
    <t>Том 7 2001.РП.33С</t>
  </si>
  <si>
    <t>Том 8 2001.РП.33С</t>
  </si>
  <si>
    <t>Том 2.2.1 2001.РП.33С</t>
  </si>
  <si>
    <t>Том 3.2.1 2001.РП.33С</t>
  </si>
  <si>
    <t>Том 4.2.1 2001.РП.33С</t>
  </si>
  <si>
    <t>Том 2.3.1 2001.РП.33С</t>
  </si>
  <si>
    <t>Том 3.3.1 2001.РП.33С</t>
  </si>
  <si>
    <t>Том 4.3.1 2001.РП.33С</t>
  </si>
  <si>
    <t>Том 2.4.1 2001.РП.33С</t>
  </si>
  <si>
    <t>Том 3.4.1 2001.РП.33С</t>
  </si>
  <si>
    <t>Том 4.4.1 2001.РП.33С</t>
  </si>
  <si>
    <t>2001.РП.34С</t>
  </si>
  <si>
    <t>Том 1 2001.РП.34С</t>
  </si>
  <si>
    <t>Том 2.1.1 2001.РП.34С</t>
  </si>
  <si>
    <t>Том 3.1.1 2001.РП.34С</t>
  </si>
  <si>
    <t>Том 4.1.1 2001.РП.34С</t>
  </si>
  <si>
    <t>Том 5 2001.РП.34С</t>
  </si>
  <si>
    <t>Том 7 2001.РП.34С</t>
  </si>
  <si>
    <t>Том 8 2001.РП.34С</t>
  </si>
  <si>
    <t>Том 2.2.1 2001.РП.34С</t>
  </si>
  <si>
    <t>Том 3.2.1 2001.РП.34С</t>
  </si>
  <si>
    <t>Том 4.2.1 2001.РП.34С</t>
  </si>
  <si>
    <t>Том 2.3.1 2001.РП.34С</t>
  </si>
  <si>
    <t>Том 3.3.1 2001.РП.34С</t>
  </si>
  <si>
    <t>Том 4.3.1 2001.РП.34С</t>
  </si>
  <si>
    <t>2001.РП.35С</t>
  </si>
  <si>
    <t>Том 1 2001.РП.35С</t>
  </si>
  <si>
    <t>Том 2.1.1 2001.РП.35С</t>
  </si>
  <si>
    <t>Том 3.1.1 2001.РП.35С</t>
  </si>
  <si>
    <t>Том 4.1.1 2001.РП.35С</t>
  </si>
  <si>
    <t>Том 5 2001.РП.35С</t>
  </si>
  <si>
    <t>Том 7 2001.РП.35С</t>
  </si>
  <si>
    <t>Том 8 2001.РП.35С</t>
  </si>
  <si>
    <t>Том 2.2.1 2001.РП.35С</t>
  </si>
  <si>
    <t>Том 3.2.1 2001.РП.35С</t>
  </si>
  <si>
    <t>Том 4.2.1 2001.РП.35С</t>
  </si>
  <si>
    <t>Том 2.3.1 2001.РП.35С</t>
  </si>
  <si>
    <t>Том 3.3.1 2001.РП.35С</t>
  </si>
  <si>
    <t>Том 4.3.1 2001.РП.35С</t>
  </si>
  <si>
    <t>Том 2.4.1 2001.РП.35С</t>
  </si>
  <si>
    <t>Том 3.4.1 2001.РП.35С</t>
  </si>
  <si>
    <t>Том 4.4.1 2001.РП.35С</t>
  </si>
  <si>
    <t>Том 2.5.1 2001.РП.35С</t>
  </si>
  <si>
    <t>Том 3.5.1 2001.РП.35С</t>
  </si>
  <si>
    <t>Том 4.5.1 2001.РП.35С</t>
  </si>
  <si>
    <t>Том 2.6.1 2001.РП.35С</t>
  </si>
  <si>
    <t>Том 3.6.1 2001.РП.35С</t>
  </si>
  <si>
    <t>Том 4.6.1 2001.РП.35С</t>
  </si>
  <si>
    <t>Том 2.7.1 2001.РП.35С</t>
  </si>
  <si>
    <t>Том 3.7.1 2001.РП.35С</t>
  </si>
  <si>
    <t>Том 4.7.1 2001.РП.35С</t>
  </si>
  <si>
    <t>2001.РП.36С</t>
  </si>
  <si>
    <t>Том 1 2001.РП.36С</t>
  </si>
  <si>
    <t>Том 2.1.1 2001.РП.36С</t>
  </si>
  <si>
    <t>Том 3.1.1 2001.РП.36С</t>
  </si>
  <si>
    <t>Том 4.1.1 2001.РП.36С</t>
  </si>
  <si>
    <t>Том 5 2001.РП.36С</t>
  </si>
  <si>
    <t>Том 7 2001.РП.36С</t>
  </si>
  <si>
    <t>Том 8 2001.РП.36С</t>
  </si>
  <si>
    <t>Том 2.2.1 2001.РП.36С</t>
  </si>
  <si>
    <t>Том 3.2.1 2001.РП.36С</t>
  </si>
  <si>
    <t>Том 4.2.1 2001.РП.36С</t>
  </si>
  <si>
    <t>Том 2.3.1 2001.РП.36С</t>
  </si>
  <si>
    <t>Том 3.3.1 2001.РП.36С</t>
  </si>
  <si>
    <t>Том 4.3.1 2001.РП.36С</t>
  </si>
  <si>
    <t>2001.РП.37С</t>
  </si>
  <si>
    <t>Том 1 2001.РП.37С</t>
  </si>
  <si>
    <t>Том 2.1.1 2001.РП.37С</t>
  </si>
  <si>
    <t>Том 3.1.1 2001.РП.37С</t>
  </si>
  <si>
    <t>Том 4.1.1 2001.РП.37С</t>
  </si>
  <si>
    <t>Том 5 2001.РП.37С</t>
  </si>
  <si>
    <t>Том 7 2001.РП.37С</t>
  </si>
  <si>
    <t>Том 8 2001.РП.37С</t>
  </si>
  <si>
    <t>Том 2.2.1 2001.РП.37С</t>
  </si>
  <si>
    <t>Том 3.2.1 2001.РП.37С</t>
  </si>
  <si>
    <t>Том 4.2.1 2001.РП.37С</t>
  </si>
  <si>
    <t>Том 2.3.1 2001.РП.37С</t>
  </si>
  <si>
    <t>Том 3.3.1 2001.РП.37С</t>
  </si>
  <si>
    <t>Том 4.3.1 2001.РП.37С</t>
  </si>
  <si>
    <t>2001.РП.38С</t>
  </si>
  <si>
    <t>Том 1 2001.РП.38С</t>
  </si>
  <si>
    <t>Том 2.1.1 2001.РП.38С</t>
  </si>
  <si>
    <t>Том 3.1.1 2001.РП.38С</t>
  </si>
  <si>
    <t>Том 4.1.1 2001.РП.38С</t>
  </si>
  <si>
    <t>Том 5 2001.РП.38С</t>
  </si>
  <si>
    <t>Том 7 2001.РП.38С</t>
  </si>
  <si>
    <t>Том 8 2001.РП.38С</t>
  </si>
  <si>
    <t>Том 2.2.1 2001.РП.38С</t>
  </si>
  <si>
    <t>Том 3.2.1 2001.РП.38С</t>
  </si>
  <si>
    <t>Том 4.2.1 2001.РП.38С</t>
  </si>
  <si>
    <t>Том 2.3.1 2001.РП.38С</t>
  </si>
  <si>
    <t>Том 3.3.1 2001.РП.38С</t>
  </si>
  <si>
    <t>Том 4.3.1 2001.РП.38С</t>
  </si>
  <si>
    <t>Том 2.4.1 2001.РП.38С</t>
  </si>
  <si>
    <t>Том 3.4.1 2001.РП.38С</t>
  </si>
  <si>
    <t>Том 4.4.1 2001.РП.38С</t>
  </si>
  <si>
    <t>Том 2.5.1 2001.РП.38С</t>
  </si>
  <si>
    <t>Том 3.5.1 2001.РП.38С</t>
  </si>
  <si>
    <t>Том 4.5.1 2001.РП.38С</t>
  </si>
  <si>
    <t>Том 2.6.1 2001.РП.38С</t>
  </si>
  <si>
    <t>Том 3.6.1 2001.РП.38С</t>
  </si>
  <si>
    <t>Том 4.6.1 2001.РП.38С</t>
  </si>
  <si>
    <t>Том 2.7.1 2001.РП.38С</t>
  </si>
  <si>
    <t>Том 3.7.1 2001.РП.38С</t>
  </si>
  <si>
    <t>Том 4.7.1 2001.РП.38С</t>
  </si>
  <si>
    <t>Том 2.8.1 2001.РП.38С</t>
  </si>
  <si>
    <t>Том 3.8.1 2001.РП.38С</t>
  </si>
  <si>
    <t>Том 4.8.1 2001.РП.38С</t>
  </si>
  <si>
    <t>Том 2.9.1 2001.РП.38С</t>
  </si>
  <si>
    <t>Том 3.9.1 2001.РП.38С</t>
  </si>
  <si>
    <t>Том 4.9.1 2001.РП.38С</t>
  </si>
  <si>
    <t>Том 2.10.1 2001.РП.38С</t>
  </si>
  <si>
    <t>Том 3.10.1 2001.РП.38С</t>
  </si>
  <si>
    <t>Том 4.10.1 2001.РП.38С</t>
  </si>
  <si>
    <t>Том 2.11.1 2001.РП.38С</t>
  </si>
  <si>
    <t>Том 3.11.1 2001.РП.38С</t>
  </si>
  <si>
    <t>Том 4.11.1 2001.РП.38С</t>
  </si>
  <si>
    <t>Том 2.12.1 2001.РП.38С</t>
  </si>
  <si>
    <t>Том 3.12.1 2001.РП.38С</t>
  </si>
  <si>
    <t>Том 4.12.1 2001.РП.38С</t>
  </si>
  <si>
    <t>Том 2.13.1 2001.РП.38С</t>
  </si>
  <si>
    <t>Том 3.13.1 2001.РП.38С</t>
  </si>
  <si>
    <t>Том 4.13.1 2001.РП.38С</t>
  </si>
  <si>
    <t>Том 2.14.1 2001.РП.38С</t>
  </si>
  <si>
    <t>Том 3.14.1 2001.РП.38С</t>
  </si>
  <si>
    <t>Том 4.14.1 2001.РП.38С</t>
  </si>
  <si>
    <t>Том 2.15.1 2001.РП.38С</t>
  </si>
  <si>
    <t>Том 3.15.1 2001.РП.38С</t>
  </si>
  <si>
    <t>Том 4.15.1 2001.РП.38С</t>
  </si>
  <si>
    <t>Том 2.16.1 2001.РП.38С</t>
  </si>
  <si>
    <t>Том 3.16.1 2001.РП.38С</t>
  </si>
  <si>
    <t>Том 4.16.1 2001.РП.38С</t>
  </si>
  <si>
    <t>Том 2.17.1 2001.РП.38С</t>
  </si>
  <si>
    <t>Том 3.17.1 2001.РП.38С</t>
  </si>
  <si>
    <t>Том 4.17.1 2001.РП.38С</t>
  </si>
  <si>
    <t>Том 2.18.1 2001.РП.38С</t>
  </si>
  <si>
    <t>Том 3.18.1 2001.РП.38С</t>
  </si>
  <si>
    <t>Том 4.18.1 2001.РП.38С</t>
  </si>
  <si>
    <t>Том 2.19.1 2001.РП.38С</t>
  </si>
  <si>
    <t>Том 3.19.1 2001.РП.38С</t>
  </si>
  <si>
    <t>Том 4.19.1 2001.РП.38С</t>
  </si>
  <si>
    <t>Том 2.20.1 2001.РП.38С</t>
  </si>
  <si>
    <t>Том 3.20.1 2001.РП.38С</t>
  </si>
  <si>
    <t>Том 4.20.1 2001.РП.38С</t>
  </si>
  <si>
    <t>2001.РП.39С</t>
  </si>
  <si>
    <t>Том 1 2001.РП.39С</t>
  </si>
  <si>
    <t>Том 2.1.1 2001.РП.39С</t>
  </si>
  <si>
    <t>Том 3.1.1 2001.РП.39С</t>
  </si>
  <si>
    <t>Том 4.1.1 2001.РП.39С</t>
  </si>
  <si>
    <t>Том 5 2001.РП.39С</t>
  </si>
  <si>
    <t>Том 7 2001.РП.39С</t>
  </si>
  <si>
    <t>Том 8 2001.РП.39С</t>
  </si>
  <si>
    <t>Том 2.2.1 2001.РП.39С</t>
  </si>
  <si>
    <t>Том 3.2.1 2001.РП.39С</t>
  </si>
  <si>
    <t>Том 4.2.1 2001.РП.39С</t>
  </si>
  <si>
    <t>Том 2.3.1 2001.РП.39С</t>
  </si>
  <si>
    <t>Том 3.3.1 2001.РП.39С</t>
  </si>
  <si>
    <t>Том 4.3.1 2001.РП.39С</t>
  </si>
  <si>
    <t>Проект</t>
  </si>
  <si>
    <t>Система учёта</t>
  </si>
  <si>
    <t xml:space="preserve">2001.РП.1У </t>
  </si>
  <si>
    <t xml:space="preserve">Том 1 2001.РП.1У </t>
  </si>
  <si>
    <t xml:space="preserve">Том 4 2001.РП.1У </t>
  </si>
  <si>
    <t xml:space="preserve">Том 5 2001.РП.1У </t>
  </si>
  <si>
    <t xml:space="preserve">Том 7 2001.РП.1У </t>
  </si>
  <si>
    <t xml:space="preserve">Том 8 2001.РП.1У </t>
  </si>
  <si>
    <t xml:space="preserve">2001.РП.2У </t>
  </si>
  <si>
    <t xml:space="preserve">Том 1 2001.РП.2У </t>
  </si>
  <si>
    <t xml:space="preserve">Том 2001.РП.2У </t>
  </si>
  <si>
    <t xml:space="preserve">Том 5 2001.РП.2У </t>
  </si>
  <si>
    <t xml:space="preserve">Том 7 2001.РП.2У </t>
  </si>
  <si>
    <t xml:space="preserve">Том 8 2001.РП.2У </t>
  </si>
  <si>
    <t xml:space="preserve">2001.РП.3У </t>
  </si>
  <si>
    <t xml:space="preserve">Том 1 2001.РП.3У </t>
  </si>
  <si>
    <t xml:space="preserve">Том 4 2001.РП.3У </t>
  </si>
  <si>
    <t xml:space="preserve">Том 5 2001.РП.3У </t>
  </si>
  <si>
    <t xml:space="preserve">Том 7 2001.РП.3У </t>
  </si>
  <si>
    <t xml:space="preserve">Том 8 2001.РП.3У </t>
  </si>
  <si>
    <t>2001.РП.4У</t>
  </si>
  <si>
    <t>Том 1 2001.РП.4У</t>
  </si>
  <si>
    <t>Том 4 2001.РП.4У</t>
  </si>
  <si>
    <t>Том 5 2001.РП.4У</t>
  </si>
  <si>
    <t>Том 7 2001.РП.4У</t>
  </si>
  <si>
    <t>Том 8 2001.РП.4У</t>
  </si>
  <si>
    <t>2001.РП.5У</t>
  </si>
  <si>
    <t>Том 1 2001.РП.5У</t>
  </si>
  <si>
    <t>Том 4 2001.РП.5У</t>
  </si>
  <si>
    <t>Том 5 2001.РП.5У</t>
  </si>
  <si>
    <t>Том 7 2001.РП.5У</t>
  </si>
  <si>
    <t>Том 8 2001.РП.5У</t>
  </si>
  <si>
    <t>2001.РП.6У</t>
  </si>
  <si>
    <t>Том 1 2001.РП.6У</t>
  </si>
  <si>
    <t>Том 4 2001.РП.6У</t>
  </si>
  <si>
    <t>Том 5 2001.РП.6У</t>
  </si>
  <si>
    <t>Том 7 2001.РП.6У</t>
  </si>
  <si>
    <t>Том 8 2001.РП.6У</t>
  </si>
  <si>
    <t>2001.РП.7У</t>
  </si>
  <si>
    <t>Том 1 2001.РП.7У</t>
  </si>
  <si>
    <t>Том 4 2001.РП.7У</t>
  </si>
  <si>
    <t>Том 5 2001.РП.7У</t>
  </si>
  <si>
    <t>Том 7 2001.РП.7У</t>
  </si>
  <si>
    <t>Том 8 2001.РП.7У</t>
  </si>
  <si>
    <t>2001.РП.8У</t>
  </si>
  <si>
    <t>Том 1 2001.РП.8У</t>
  </si>
  <si>
    <t>Том 4 2001.РП.8У</t>
  </si>
  <si>
    <t>Том 5 2001.РП.8У</t>
  </si>
  <si>
    <t>Том 7 2001.РП.8У</t>
  </si>
  <si>
    <t>Том 8 2001.РП.8У</t>
  </si>
  <si>
    <t>2001.РП.9У</t>
  </si>
  <si>
    <t>Том 1 2001.РП.9У</t>
  </si>
  <si>
    <t>Том 4 2001.РП.9У</t>
  </si>
  <si>
    <t>Том 5 2001.РП.9У</t>
  </si>
  <si>
    <t>Том 7 2001.РП.9У</t>
  </si>
  <si>
    <t>Том 8 2001.РП.9У</t>
  </si>
  <si>
    <t>2001.РП.10У</t>
  </si>
  <si>
    <t>Том 1 2001.РП.10У</t>
  </si>
  <si>
    <t>Том 4 2001.РП.10У</t>
  </si>
  <si>
    <t>Том 5 2001.РП.10У</t>
  </si>
  <si>
    <t>Том 7 2001.РП.10У</t>
  </si>
  <si>
    <t>Том 8 2001.РП.10У</t>
  </si>
  <si>
    <t>2001.РП.11У</t>
  </si>
  <si>
    <t>Том 1 2001.РП.11У</t>
  </si>
  <si>
    <t>Том 4 2001.РП.11У</t>
  </si>
  <si>
    <t>Том 5 2001.РП.11У</t>
  </si>
  <si>
    <t>Том 7 2001.РП.11У</t>
  </si>
  <si>
    <t>Том 8 2001.РП.11У</t>
  </si>
  <si>
    <t>2001.РП.12У</t>
  </si>
  <si>
    <t>Том 1 2001.РП.12У</t>
  </si>
  <si>
    <t>Том 4 2001.РП.12У</t>
  </si>
  <si>
    <t>Том 5 2001.РП.12У</t>
  </si>
  <si>
    <t>Том 7 2001.РП.12У</t>
  </si>
  <si>
    <t>Том 8 2001.РП.12У</t>
  </si>
  <si>
    <t>2001.РП.13У</t>
  </si>
  <si>
    <t>Том 1 2001.РП.13У</t>
  </si>
  <si>
    <t>Том 4 2001.РП.13У</t>
  </si>
  <si>
    <t>Том 5 2001.РП.13У</t>
  </si>
  <si>
    <t>Том 7 2001.РП.13У</t>
  </si>
  <si>
    <t>Том 8 2001.РП.13У</t>
  </si>
  <si>
    <t>2001.РП.14У</t>
  </si>
  <si>
    <t>Том 1 2001.РП.14У</t>
  </si>
  <si>
    <t>Том 4 2001.РП.14У</t>
  </si>
  <si>
    <t>Том 5 2001.РП.14У</t>
  </si>
  <si>
    <t>Том 7 2001.РП.14У</t>
  </si>
  <si>
    <t>Том 8 2001.РП.14У</t>
  </si>
  <si>
    <t>2001.РП.15У</t>
  </si>
  <si>
    <t>Том 1 2001.РП.15У</t>
  </si>
  <si>
    <t>Том 4 2001.РП.15У</t>
  </si>
  <si>
    <t>Том 5 2001.РП.15У</t>
  </si>
  <si>
    <t>Том 7 2001.РП.15У</t>
  </si>
  <si>
    <t>Том 8 2001.РП.15У</t>
  </si>
  <si>
    <t>2001.РП.16У</t>
  </si>
  <si>
    <t>Том 1 2001.РП.16У</t>
  </si>
  <si>
    <t>Том 4 2001.РП.16У</t>
  </si>
  <si>
    <t>Том 5 2001.РП.16У</t>
  </si>
  <si>
    <t>Том 7 2001.РП.16У</t>
  </si>
  <si>
    <t>Том 8 2001.РП.16У</t>
  </si>
  <si>
    <t>2001.РП.17У</t>
  </si>
  <si>
    <t>Том 1 2001.РП.17У</t>
  </si>
  <si>
    <t>Том 4 2001.РП.17У</t>
  </si>
  <si>
    <t>Том 5 2001.РП.17У</t>
  </si>
  <si>
    <t>Том 7 2001.РП.17У</t>
  </si>
  <si>
    <t>Том 8 2001.РП.17У</t>
  </si>
  <si>
    <t>2001.РП.18У</t>
  </si>
  <si>
    <t>Том 1 2001.РП.18У</t>
  </si>
  <si>
    <t>Том 4 2001.РП.18У</t>
  </si>
  <si>
    <t>Том 5 2001.РП.18У</t>
  </si>
  <si>
    <t>Том 7 2001.РП.18У</t>
  </si>
  <si>
    <t>Том 8 2001.РП.18У</t>
  </si>
  <si>
    <t>2001.РП.19У</t>
  </si>
  <si>
    <t>Том 1 2001.РП.19У</t>
  </si>
  <si>
    <t>Том 4 2001.РП.19У</t>
  </si>
  <si>
    <t>Том 5 2001.РП.19У</t>
  </si>
  <si>
    <t>Том 7 2001.РП.19У</t>
  </si>
  <si>
    <t>Том 8 2001.РП.19У</t>
  </si>
  <si>
    <t>2001.РП.20У</t>
  </si>
  <si>
    <t>Том 1 2001.РП.20У</t>
  </si>
  <si>
    <t>Том 4 2001.РП.20У</t>
  </si>
  <si>
    <t>Том 5 2001.РП.20У</t>
  </si>
  <si>
    <t>Том 7 2001.РП.20У</t>
  </si>
  <si>
    <t>Том 8 2001.РП.20У</t>
  </si>
  <si>
    <t>2001.РП.21У</t>
  </si>
  <si>
    <t>Том 1 2001.РП.21У</t>
  </si>
  <si>
    <t>Том 4 2001.РП.21У</t>
  </si>
  <si>
    <t>Том 5 2001.РП.21У</t>
  </si>
  <si>
    <t>Том 7 2001.РП.21У</t>
  </si>
  <si>
    <t>Том 8 2001.РП.21У</t>
  </si>
  <si>
    <t>2001.РП.22У</t>
  </si>
  <si>
    <t>Том 1 2001.РП.22У</t>
  </si>
  <si>
    <t>Том 4 2001.РП.22У</t>
  </si>
  <si>
    <t>Том 5 2001.РП.22У</t>
  </si>
  <si>
    <t>Том 7 2001.РП.22У</t>
  </si>
  <si>
    <t>Том 8 2001.РП.22У</t>
  </si>
  <si>
    <t>2001.РП.23У</t>
  </si>
  <si>
    <t>Том 1 2001.РП.23У</t>
  </si>
  <si>
    <t>Том 4 2001.РП.23У</t>
  </si>
  <si>
    <t>Том 5 2001.РП.23У</t>
  </si>
  <si>
    <t>Том 7 2001.РП.23У</t>
  </si>
  <si>
    <t>Том 8 2001.РП.23У</t>
  </si>
  <si>
    <t>2001.РП.24У</t>
  </si>
  <si>
    <t>Том 1 2001.РП.24У</t>
  </si>
  <si>
    <t>Том 4 2001.РП.24У</t>
  </si>
  <si>
    <t>Том 5 2001.РП.24У</t>
  </si>
  <si>
    <t>Том 7 2001.РП.24У</t>
  </si>
  <si>
    <t>Том 8 2001.РП.24У</t>
  </si>
  <si>
    <t>2001.РП.25У</t>
  </si>
  <si>
    <t>Том 1 2001.РП.25У</t>
  </si>
  <si>
    <t>Том 4 2001.РП.25У</t>
  </si>
  <si>
    <t>Том 5 2001.РП.25У</t>
  </si>
  <si>
    <t>Том 7 2001.РП.25У</t>
  </si>
  <si>
    <t>Том 8 2001.РП.25У</t>
  </si>
  <si>
    <t>2001.РП.26У</t>
  </si>
  <si>
    <t>Том 1 2001.РП.26У</t>
  </si>
  <si>
    <t>Том 4 2001.РП.26У</t>
  </si>
  <si>
    <t>Том 5 2001.РП.26У</t>
  </si>
  <si>
    <t>Том 7 2001.РП.26У</t>
  </si>
  <si>
    <t>Том 8 2001.РП.26У</t>
  </si>
  <si>
    <t>2001.РП.27У</t>
  </si>
  <si>
    <t>Том 1 2001.РП.27У</t>
  </si>
  <si>
    <t>Том 4 2001.РП.27У</t>
  </si>
  <si>
    <t>Том 5 2001.РП.27У</t>
  </si>
  <si>
    <t>Том 7 2001.РП.27У</t>
  </si>
  <si>
    <t>Том 8 2001.РП.27У</t>
  </si>
  <si>
    <t>2001.РП.28У</t>
  </si>
  <si>
    <t>Том 1 2001.РП.28У</t>
  </si>
  <si>
    <t>Том 4 2001.РП.28У</t>
  </si>
  <si>
    <t>Том 5 2001.РП.28У</t>
  </si>
  <si>
    <t>Том 7 2001.РП.28У</t>
  </si>
  <si>
    <t>Том 8 2001.РП.28У</t>
  </si>
  <si>
    <t>ПС Уркарах</t>
  </si>
  <si>
    <t>2001.РП.29У</t>
  </si>
  <si>
    <t>Том 1 2001.РП.29У</t>
  </si>
  <si>
    <t>Том 4 2001.РП.29У</t>
  </si>
  <si>
    <t>Том 5 2001.РП.29У</t>
  </si>
  <si>
    <t>Том 7 2001.РП.29У</t>
  </si>
  <si>
    <t>Том 8 2001.РП.29У</t>
  </si>
  <si>
    <t>2001.РП.30У</t>
  </si>
  <si>
    <t>Том 1 2001.РП.30У</t>
  </si>
  <si>
    <t>Том 4 2001.РП.30У</t>
  </si>
  <si>
    <t>Том 5 2001.РП.30У</t>
  </si>
  <si>
    <t>Том 7 2001.РП.30У</t>
  </si>
  <si>
    <t>Том 8 2001.РП.30У</t>
  </si>
  <si>
    <t>2001.РП.31У</t>
  </si>
  <si>
    <t>Том 1 2001.РП.31У</t>
  </si>
  <si>
    <t>Том 4 2001.РП.31У</t>
  </si>
  <si>
    <t>Том 5 2001.РП.31У</t>
  </si>
  <si>
    <t>Том 7 2001.РП.31У</t>
  </si>
  <si>
    <t>Том 8 2001.РП.31У</t>
  </si>
  <si>
    <t>2001.РП.32У</t>
  </si>
  <si>
    <t>Том 1 2001.РП.32У</t>
  </si>
  <si>
    <t>Том 4 2001.РП.32У</t>
  </si>
  <si>
    <t>Том 5 2001.РП.32У</t>
  </si>
  <si>
    <t>Том 7 2001.РП.32У</t>
  </si>
  <si>
    <t>Том 8 2001.РП.32У</t>
  </si>
  <si>
    <t>2001.РП.33У</t>
  </si>
  <si>
    <t>Том 1 2001.РП.33У</t>
  </si>
  <si>
    <t>Том 4 2001.РП.33У</t>
  </si>
  <si>
    <t>Том 5 2001.РП.33У</t>
  </si>
  <si>
    <t>Том 7 2001.РП.33У</t>
  </si>
  <si>
    <t>Том 8 2001.РП.33У</t>
  </si>
  <si>
    <t>2001.РП.34У</t>
  </si>
  <si>
    <t>Том 1 2001.РП.34У</t>
  </si>
  <si>
    <t>Том 4 2001.РП.34У</t>
  </si>
  <si>
    <t>Том 5 2001.РП.34У</t>
  </si>
  <si>
    <t>Том 7 2001.РП.34У</t>
  </si>
  <si>
    <t>Том 8 2001.РП.34У</t>
  </si>
  <si>
    <t>2001.РП.35У</t>
  </si>
  <si>
    <t>Том 1 2001.РП.35У</t>
  </si>
  <si>
    <t>Том 4 2001.РП.35У</t>
  </si>
  <si>
    <t>Том 5 2001.РП.35У</t>
  </si>
  <si>
    <t>Том 7 2001.РП.35У</t>
  </si>
  <si>
    <t>Том 8 2001.РП.35У</t>
  </si>
  <si>
    <t>2001.РП.36У</t>
  </si>
  <si>
    <t>Том 1 2001.РП.36У</t>
  </si>
  <si>
    <t>Том 4 2001.РП.36У</t>
  </si>
  <si>
    <t>Том 5 2001.РП.36У</t>
  </si>
  <si>
    <t>Том 7 2001.РП.36У</t>
  </si>
  <si>
    <t>Том 8 2001.РП.36У</t>
  </si>
  <si>
    <t>2001.РП.37У</t>
  </si>
  <si>
    <t>Том 1 2001.РП.37У</t>
  </si>
  <si>
    <t>Том 4 2001.РП.37У</t>
  </si>
  <si>
    <t>Том 5 2001.РП.37У</t>
  </si>
  <si>
    <t>Том 7 2001.РП.37У</t>
  </si>
  <si>
    <t>Том 8 2001.РП.37У</t>
  </si>
  <si>
    <t>2001.РП.38У</t>
  </si>
  <si>
    <t>Том 1 2001.РП.38У</t>
  </si>
  <si>
    <t>Том 4 2001.РП.38У</t>
  </si>
  <si>
    <t>Том 5 2001.РП.38У</t>
  </si>
  <si>
    <t>Том 7 2001.РП.38У</t>
  </si>
  <si>
    <t>Том 8 2001.РП.38У</t>
  </si>
  <si>
    <t>2001.РП.39У</t>
  </si>
  <si>
    <t>Том 1 2001.РП.39У</t>
  </si>
  <si>
    <t>Том 4 2001.РП.39У</t>
  </si>
  <si>
    <t>Том 5 2001.РП.39У</t>
  </si>
  <si>
    <t>Том 7 2001.РП.39У</t>
  </si>
  <si>
    <t>Том 8 2001.РП.39У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</si>
</sst>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/>
    <xf numFmtId="0" fontId="2" fillId="0" borderId="0" xfId="1" applyAlignment="1">
      <alignment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1" applyAlignment="1">
      <alignment wrapText="1"/>
    </xf>
    <xf numFmtId="1" fontId="2" fillId="0" borderId="0" xfId="1" applyNumberFormat="1" applyAlignment="1">
      <alignment vertical="center" wrapText="1"/>
    </xf>
    <xf numFmtId="1" fontId="2" fillId="0" borderId="0" xfId="1" applyNumberFormat="1" applyAlignment="1">
      <alignment wrapText="1"/>
    </xf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wrapText="1"/>
    </xf>
    <xf numFmtId="0" fontId="0" fillId="0" borderId="0" xfId="0" pivotButton="1" applyAlignment="1">
      <alignment horizontal="center" vertical="center" wrapText="1"/>
    </xf>
    <xf numFmtId="0" fontId="0" fillId="0" borderId="0" xfId="0" applyAlignment="1"/>
    <xf numFmtId="0" fontId="0" fillId="0" borderId="0" xfId="1" applyFont="1" applyAlignment="1">
      <alignment vertical="center" wrapText="1"/>
    </xf>
    <xf numFmtId="0" fontId="2" fillId="0" borderId="0" xfId="1" applyFill="1" applyAlignment="1">
      <alignment horizontal="center" vertical="center" wrapText="1"/>
    </xf>
    <xf numFmtId="0" fontId="2" fillId="0" borderId="0" xfId="1" applyFill="1" applyAlignment="1">
      <alignment vertical="center" wrapText="1"/>
    </xf>
    <xf numFmtId="0" fontId="0" fillId="0" borderId="0" xfId="1" applyFont="1" applyAlignment="1">
      <alignment horizontal="center" vertical="center" wrapText="1"/>
    </xf>
    <xf numFmtId="1" fontId="0" fillId="0" borderId="0" xfId="1" applyNumberFormat="1" applyFont="1" applyAlignment="1">
      <alignment vertical="center" wrapText="1"/>
    </xf>
    <xf numFmtId="0" fontId="0" fillId="0" borderId="0" xfId="1" applyFont="1" applyAlignment="1">
      <alignment wrapText="1"/>
    </xf>
    <xf numFmtId="0" fontId="0" fillId="0" borderId="0" xfId="1" applyNumberFormat="1" applyFont="1" applyFill="1" applyBorder="1" applyAlignment="1">
      <alignment vertical="center" wrapText="1"/>
    </xf>
    <xf numFmtId="1" fontId="0" fillId="2" borderId="0" xfId="1" applyNumberFormat="1" applyFont="1" applyFill="1" applyBorder="1" applyAlignment="1">
      <alignment vertical="center" wrapText="1"/>
    </xf>
    <xf numFmtId="1" fontId="0" fillId="0" borderId="0" xfId="1" applyNumberFormat="1" applyFont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Fill="1" applyAlignment="1">
      <alignment horizontal="center" wrapText="1"/>
    </xf>
    <xf numFmtId="0" fontId="3" fillId="0" borderId="0" xfId="1" applyFont="1" applyAlignment="1">
      <alignment horizontal="center" vertical="center" wrapText="1"/>
    </xf>
    <xf numFmtId="0" fontId="0" fillId="3" borderId="1" xfId="1" applyNumberFormat="1" applyFont="1" applyFill="1" applyBorder="1" applyAlignment="1">
      <alignment vertical="center" wrapText="1"/>
    </xf>
    <xf numFmtId="1" fontId="0" fillId="2" borderId="1" xfId="1" applyNumberFormat="1" applyFont="1" applyFill="1" applyBorder="1" applyAlignment="1">
      <alignment vertical="center" wrapText="1"/>
    </xf>
    <xf numFmtId="0" fontId="3" fillId="3" borderId="1" xfId="1" applyNumberFormat="1" applyFont="1" applyFill="1" applyBorder="1" applyAlignment="1">
      <alignment horizontal="center" wrapText="1"/>
    </xf>
    <xf numFmtId="0" fontId="0" fillId="0" borderId="1" xfId="1" applyNumberFormat="1" applyFont="1" applyFill="1" applyBorder="1" applyAlignment="1">
      <alignment vertical="center" wrapText="1"/>
    </xf>
    <xf numFmtId="1" fontId="0" fillId="0" borderId="1" xfId="1" applyNumberFormat="1" applyFont="1" applyFill="1" applyBorder="1" applyAlignment="1">
      <alignment vertical="center" wrapText="1"/>
    </xf>
    <xf numFmtId="0" fontId="3" fillId="0" borderId="1" xfId="1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1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wrapText="1"/>
    </xf>
    <xf numFmtId="0" fontId="5" fillId="4" borderId="1" xfId="1" applyNumberFormat="1" applyFont="1" applyFill="1" applyBorder="1" applyAlignment="1">
      <alignment vertical="center" wrapText="1"/>
    </xf>
    <xf numFmtId="0" fontId="0" fillId="0" borderId="0" xfId="0" applyFont="1" applyFill="1" applyBorder="1"/>
    <xf numFmtId="0" fontId="0" fillId="0" borderId="0" xfId="0" applyAlignment="1">
      <alignment vertical="center" wrapText="1"/>
    </xf>
    <xf numFmtId="0" fontId="0" fillId="5" borderId="0" xfId="0" applyFont="1" applyFill="1" applyBorder="1"/>
    <xf numFmtId="0" fontId="6" fillId="0" borderId="0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0" fillId="0" borderId="0" xfId="0" applyNumberFormat="1" applyFont="1" applyFill="1" applyBorder="1"/>
    <xf numFmtId="0" fontId="7" fillId="0" borderId="0" xfId="0" applyFont="1"/>
    <xf numFmtId="0" fontId="0" fillId="0" borderId="0" xfId="0" applyFont="1" applyFill="1"/>
    <xf numFmtId="0" fontId="0" fillId="0" borderId="0" xfId="0" applyFill="1"/>
  </cellXfs>
  <cellStyles count="2">
    <cellStyle name="Обычный" xfId="0" builtinId="0"/>
    <cellStyle name="Обычный 2" xfId="1" xr:uid="{00000000-0005-0000-0000-000001000000}"/>
  </cellStyles>
  <dxfs count="16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39997558519241921"/>
        </left>
        <right style="thin">
          <color theme="8" tint="0.3999755851924192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871.872118287036" createdVersion="6" refreshedVersion="6" minRefreshableVersion="3" recordCount="296" xr:uid="{00000000-000A-0000-FFFF-FFFF00000000}">
  <cacheSource type="worksheet">
    <worksheetSource name="Реестр"/>
  </cacheSource>
  <cacheFields count="6">
    <cacheField name="Тип" numFmtId="0">
      <sharedItems count="4">
        <s v="РЭС"/>
        <s v="ГорЭС"/>
        <s v="ПС"/>
        <s v="ПС "/>
      </sharedItems>
    </cacheField>
    <cacheField name="Принадлежность к РЭС (для ПС)" numFmtId="0">
      <sharedItems containsBlank="1" count="41">
        <s v="Районные сети"/>
        <s v="Магарамкентские РЭС"/>
        <s v="Буйнакские РЭС"/>
        <s v="Кизлярские РЭС"/>
        <s v="Ахтынские РЭС"/>
        <s v="Табасаранские РЭС"/>
        <s v="Гергибельские РЭС"/>
        <s v="Ботлихские РЭС"/>
        <s v="Шамильские РЭС"/>
        <s v="Хунзахские РЭС"/>
        <s v="Тарумовские РЭС"/>
        <s v="Южно-Сухокумские РЭС"/>
        <s v="Каякентские РЭС"/>
        <s v="Карабудахкентские РЭС"/>
        <s v="Касумкентские РЭС"/>
        <s v="Ногайские РЭС"/>
        <s v="Цумадинские РЭС"/>
        <s v="Акушинские РЭС"/>
        <s v="Северные РЭС"/>
        <s v="Буйнакские ГорЭС"/>
        <s v="ПС Тлох"/>
        <s v="Кизлярские ГорЭС"/>
        <s v="Унцукульские РЭС"/>
        <s v="Тляратинские РЭС"/>
        <s v="Кайтагские РЭС"/>
        <s v="Дахадаевские РЭС"/>
        <s v="Дербентские РЭС"/>
        <s v="Кумухские РЭС"/>
        <s v="Гунибские РЭС"/>
        <s v="Бабаюртовские РЭС"/>
        <s v="Хасавюртовские РЭС"/>
        <s v="Кизилюртовские РЭС"/>
        <s v="Дербентские ГорЭС"/>
        <s v="Левашинские РЭС"/>
        <s v="Сергокалинские РЭС"/>
        <s v="Центральные РЭС"/>
        <s v="Избербашские ГорЭС"/>
        <s v="Кизилюртовские ГорЭС"/>
        <s v="Махачкалинские ГорЭС"/>
        <s v="Хасавюртовские ГорЭС"/>
        <m u="1"/>
      </sharedItems>
    </cacheField>
    <cacheField name="Наименование" numFmtId="0">
      <sharedItems/>
    </cacheField>
    <cacheField name="Кол-во фидеров" numFmtId="1">
      <sharedItems containsString="0" containsBlank="1" containsNumber="1" containsInteger="1" minValue="1" maxValue="21"/>
    </cacheField>
    <cacheField name="Шифр" numFmtId="0">
      <sharedItems containsBlank="1"/>
    </cacheField>
    <cacheField name="Код" numFmtId="0">
      <sharedItems containsString="0" containsBlank="1" containsNumber="1" containsInteger="1" minValue="1" maxValue="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x v="0"/>
    <x v="0"/>
    <s v="Акушинские РЭС"/>
    <m/>
    <s v="АКШР"/>
    <n v="1"/>
  </r>
  <r>
    <x v="0"/>
    <x v="0"/>
    <s v="Ахтынские РЭС"/>
    <m/>
    <s v="АХТР"/>
    <n v="2"/>
  </r>
  <r>
    <x v="0"/>
    <x v="0"/>
    <s v="Бабаюртовские РЭС"/>
    <m/>
    <s v="ББТР"/>
    <n v="3"/>
  </r>
  <r>
    <x v="0"/>
    <x v="0"/>
    <s v="Ботлихские РЭС"/>
    <m/>
    <s v="БТХР"/>
    <n v="4"/>
  </r>
  <r>
    <x v="0"/>
    <x v="0"/>
    <s v="Буйнакские ГорЭС"/>
    <m/>
    <s v="БНКГ"/>
    <n v="5"/>
  </r>
  <r>
    <x v="0"/>
    <x v="0"/>
    <s v="Буйнакские РЭС"/>
    <m/>
    <s v="БНКР"/>
    <n v="6"/>
  </r>
  <r>
    <x v="0"/>
    <x v="0"/>
    <s v="Гергибельские РЭС"/>
    <m/>
    <s v="ГБЛР"/>
    <n v="7"/>
  </r>
  <r>
    <x v="0"/>
    <x v="0"/>
    <s v="Гумбетовские РЭС"/>
    <m/>
    <s v="ГМБР"/>
    <n v="8"/>
  </r>
  <r>
    <x v="0"/>
    <x v="0"/>
    <s v="Гунибские РЭС"/>
    <m/>
    <s v="ГНБР"/>
    <n v="9"/>
  </r>
  <r>
    <x v="0"/>
    <x v="0"/>
    <s v="Дахадаевские РЭС"/>
    <m/>
    <s v="ДХДР"/>
    <n v="10"/>
  </r>
  <r>
    <x v="0"/>
    <x v="0"/>
    <s v="Дербентские ГорЭС"/>
    <m/>
    <s v="ДРБГ"/>
    <n v="11"/>
  </r>
  <r>
    <x v="0"/>
    <x v="0"/>
    <s v="Дербентские РЭС"/>
    <m/>
    <s v="ДРБР"/>
    <n v="12"/>
  </r>
  <r>
    <x v="0"/>
    <x v="0"/>
    <s v="Кайтагские РЭС"/>
    <m/>
    <s v="КТГР"/>
    <n v="13"/>
  </r>
  <r>
    <x v="0"/>
    <x v="0"/>
    <s v="Карабудахкентские РЭС"/>
    <m/>
    <s v="КБКР"/>
    <n v="14"/>
  </r>
  <r>
    <x v="0"/>
    <x v="0"/>
    <s v="Касумкентские РЭС"/>
    <m/>
    <s v="КМКР"/>
    <n v="15"/>
  </r>
  <r>
    <x v="0"/>
    <x v="0"/>
    <s v="Каякентские РЭС"/>
    <m/>
    <s v="ККТР"/>
    <n v="16"/>
  </r>
  <r>
    <x v="1"/>
    <x v="0"/>
    <s v="Кизилюртовские РЭС"/>
    <m/>
    <s v="КЗТР"/>
    <n v="17"/>
  </r>
  <r>
    <x v="0"/>
    <x v="0"/>
    <s v="Кизлярские ГорЭС"/>
    <m/>
    <s v="КЗЛГ"/>
    <n v="18"/>
  </r>
  <r>
    <x v="1"/>
    <x v="0"/>
    <s v="Кизлярские РЭС"/>
    <m/>
    <s v="КЗЛР"/>
    <n v="19"/>
  </r>
  <r>
    <x v="0"/>
    <x v="0"/>
    <s v="Кумухские РЭС"/>
    <m/>
    <s v="КМХР"/>
    <n v="20"/>
  </r>
  <r>
    <x v="0"/>
    <x v="0"/>
    <s v="Левашинские РЭС"/>
    <m/>
    <s v="ЛВШР"/>
    <n v="21"/>
  </r>
  <r>
    <x v="0"/>
    <x v="0"/>
    <s v="Магарамкентские РЭС"/>
    <m/>
    <s v="МГКР"/>
    <n v="22"/>
  </r>
  <r>
    <x v="0"/>
    <x v="0"/>
    <s v="Ногайские РЭС"/>
    <m/>
    <s v="НГКР"/>
    <n v="23"/>
  </r>
  <r>
    <x v="0"/>
    <x v="0"/>
    <s v="Северные РЭС"/>
    <m/>
    <s v="СВНР"/>
    <n v="24"/>
  </r>
  <r>
    <x v="0"/>
    <x v="0"/>
    <s v="Тляратинские РЭС"/>
    <m/>
    <s v="ТЛТР"/>
    <n v="25"/>
  </r>
  <r>
    <x v="0"/>
    <x v="0"/>
    <s v="Табасаранские РЭС"/>
    <m/>
    <s v="ТБСР"/>
    <n v="26"/>
  </r>
  <r>
    <x v="0"/>
    <x v="0"/>
    <s v="Тарумовские РЭС"/>
    <m/>
    <s v="ТРМР"/>
    <n v="27"/>
  </r>
  <r>
    <x v="0"/>
    <x v="0"/>
    <s v="Сергокалинские РЭС"/>
    <m/>
    <s v="СГКР"/>
    <n v="28"/>
  </r>
  <r>
    <x v="1"/>
    <x v="0"/>
    <s v="Унцукульские РЭС"/>
    <m/>
    <s v="УНЦР"/>
    <n v="29"/>
  </r>
  <r>
    <x v="0"/>
    <x v="0"/>
    <s v="Хасавюртовские РЭС"/>
    <m/>
    <s v="ХСВР"/>
    <n v="30"/>
  </r>
  <r>
    <x v="0"/>
    <x v="0"/>
    <s v="Хунзахские РЭС"/>
    <m/>
    <s v="ХЗХР"/>
    <n v="31"/>
  </r>
  <r>
    <x v="1"/>
    <x v="0"/>
    <s v="Центральные РЭС"/>
    <m/>
    <s v="ЦНТР"/>
    <n v="32"/>
  </r>
  <r>
    <x v="1"/>
    <x v="0"/>
    <s v="Цумадинские РЭС"/>
    <m/>
    <s v="ЦМДР"/>
    <n v="33"/>
  </r>
  <r>
    <x v="1"/>
    <x v="0"/>
    <s v="Шамильские РЭС"/>
    <m/>
    <s v="ШМЛР"/>
    <n v="34"/>
  </r>
  <r>
    <x v="1"/>
    <x v="0"/>
    <s v="Южно-Сухокумские РЭС"/>
    <m/>
    <s v="ЮСКР"/>
    <n v="35"/>
  </r>
  <r>
    <x v="1"/>
    <x v="0"/>
    <s v="Избербашские ГорЭС"/>
    <m/>
    <s v="ИЗБГ"/>
    <n v="36"/>
  </r>
  <r>
    <x v="1"/>
    <x v="0"/>
    <s v="Кизилюртовские ГорЭС"/>
    <m/>
    <s v="КЗТГ"/>
    <n v="37"/>
  </r>
  <r>
    <x v="1"/>
    <x v="0"/>
    <s v="Махачкалинские ГорЭС"/>
    <m/>
    <s v="МХКГ"/>
    <n v="38"/>
  </r>
  <r>
    <x v="1"/>
    <x v="0"/>
    <s v="Хасавюртовские ГорЭС"/>
    <m/>
    <s v="ХСВГ"/>
    <n v="39"/>
  </r>
  <r>
    <x v="2"/>
    <x v="1"/>
    <s v="ПС Магарамкент"/>
    <n v="6"/>
    <s v="МГР"/>
    <n v="1"/>
  </r>
  <r>
    <x v="2"/>
    <x v="1"/>
    <s v="ПС Морская"/>
    <n v="5"/>
    <s v="МРК"/>
    <n v="2"/>
  </r>
  <r>
    <x v="2"/>
    <x v="1"/>
    <s v="ПС Советская"/>
    <n v="4"/>
    <s v="СВТ"/>
    <n v="3"/>
  </r>
  <r>
    <x v="2"/>
    <x v="1"/>
    <s v="ПС Тагиркент"/>
    <n v="5"/>
    <s v="ТГР"/>
    <n v="4"/>
  </r>
  <r>
    <x v="2"/>
    <x v="1"/>
    <s v="ПС Оружба"/>
    <n v="1"/>
    <s v="ОРЖ"/>
    <n v="5"/>
  </r>
  <r>
    <x v="2"/>
    <x v="2"/>
    <s v="ПС Дженгутай"/>
    <n v="6"/>
    <s v="ДЖГ"/>
    <n v="1"/>
  </r>
  <r>
    <x v="2"/>
    <x v="2"/>
    <s v="ПС Казанище"/>
    <n v="6"/>
    <s v="КЗН"/>
    <n v="2"/>
  </r>
  <r>
    <x v="2"/>
    <x v="2"/>
    <s v="ПС Такалай"/>
    <n v="6"/>
    <s v="ТКЛ"/>
    <n v="3"/>
  </r>
  <r>
    <x v="2"/>
    <x v="2"/>
    <s v="ПС Халимбекаул"/>
    <n v="5"/>
    <s v="ХМБ"/>
    <n v="4"/>
  </r>
  <r>
    <x v="2"/>
    <x v="2"/>
    <s v="ПС Чиркей"/>
    <n v="5"/>
    <s v="ЧРК"/>
    <n v="5"/>
  </r>
  <r>
    <x v="2"/>
    <x v="2"/>
    <s v="ПС Эрпели"/>
    <n v="5"/>
    <s v="ЭРП"/>
    <n v="6"/>
  </r>
  <r>
    <x v="2"/>
    <x v="3"/>
    <s v="ПС Александрия"/>
    <n v="6"/>
    <s v="АЛК"/>
    <n v="1"/>
  </r>
  <r>
    <x v="2"/>
    <x v="3"/>
    <s v="ПС Большая Арешевка"/>
    <n v="6"/>
    <s v="БРШ"/>
    <n v="2"/>
  </r>
  <r>
    <x v="2"/>
    <x v="3"/>
    <s v="ПС Брянск"/>
    <n v="3"/>
    <s v="БРН"/>
    <n v="3"/>
  </r>
  <r>
    <x v="2"/>
    <x v="3"/>
    <s v="ПС Кизляр-1"/>
    <n v="5"/>
    <s v="КЗЛ1"/>
    <n v="4"/>
  </r>
  <r>
    <x v="2"/>
    <x v="3"/>
    <s v="ПС Кизляр-2"/>
    <n v="4"/>
    <s v="КЗЛ2"/>
    <n v="5"/>
  </r>
  <r>
    <x v="2"/>
    <x v="3"/>
    <s v="ПС Крайновка"/>
    <n v="4"/>
    <s v="КРН"/>
    <n v="6"/>
  </r>
  <r>
    <x v="2"/>
    <x v="3"/>
    <s v="ПС Михеевка"/>
    <n v="3"/>
    <s v="МХВ"/>
    <n v="7"/>
  </r>
  <r>
    <x v="2"/>
    <x v="3"/>
    <s v="ПС КЭМЗ-1"/>
    <n v="1"/>
    <m/>
    <n v="8"/>
  </r>
  <r>
    <x v="2"/>
    <x v="3"/>
    <s v="ПС Некрасовка"/>
    <n v="9"/>
    <s v="НКР"/>
    <n v="9"/>
  </r>
  <r>
    <x v="2"/>
    <x v="3"/>
    <s v="ПС Огузер"/>
    <n v="4"/>
    <s v="ОГЗ"/>
    <n v="10"/>
  </r>
  <r>
    <x v="2"/>
    <x v="3"/>
    <s v="ПС Октябрьская"/>
    <n v="5"/>
    <s v="ОКТ"/>
    <n v="11"/>
  </r>
  <r>
    <x v="2"/>
    <x v="3"/>
    <s v="ПС Серебряковка"/>
    <n v="3"/>
    <s v="СРБ"/>
    <n v="12"/>
  </r>
  <r>
    <x v="2"/>
    <x v="3"/>
    <s v="ПС Суюткино"/>
    <n v="2"/>
    <s v="СТК"/>
    <n v="13"/>
  </r>
  <r>
    <x v="2"/>
    <x v="3"/>
    <s v="ПС Хуцеевка"/>
    <n v="4"/>
    <s v="ХЦВ"/>
    <n v="14"/>
  </r>
  <r>
    <x v="2"/>
    <x v="3"/>
    <s v="ПС Черняевка"/>
    <n v="5"/>
    <s v="ЧРН"/>
    <n v="15"/>
  </r>
  <r>
    <x v="2"/>
    <x v="4"/>
    <s v="ПС Ахты"/>
    <n v="6"/>
    <s v="АХТ"/>
    <n v="1"/>
  </r>
  <r>
    <x v="2"/>
    <x v="4"/>
    <s v="ПС Затеречная"/>
    <n v="2"/>
    <m/>
    <n v="2"/>
  </r>
  <r>
    <x v="2"/>
    <x v="4"/>
    <s v="ПС Заря"/>
    <n v="2"/>
    <s v="ЗАР"/>
    <n v="3"/>
  </r>
  <r>
    <x v="2"/>
    <x v="4"/>
    <s v="ПС Зрых"/>
    <n v="1"/>
    <s v="ЗРХ"/>
    <n v="4"/>
  </r>
  <r>
    <x v="2"/>
    <x v="4"/>
    <s v="ПС Лучек"/>
    <n v="5"/>
    <s v="ЛЧК"/>
    <n v="5"/>
  </r>
  <r>
    <x v="2"/>
    <x v="4"/>
    <s v="ПС Рутул"/>
    <n v="5"/>
    <s v="РТЛ"/>
    <n v="6"/>
  </r>
  <r>
    <x v="2"/>
    <x v="4"/>
    <s v="ПС Усухчай"/>
    <n v="4"/>
    <s v="УСХ"/>
    <n v="7"/>
  </r>
  <r>
    <x v="2"/>
    <x v="5"/>
    <s v="ПС Ерси"/>
    <n v="3"/>
    <s v="ЕРС"/>
    <n v="1"/>
  </r>
  <r>
    <x v="2"/>
    <x v="5"/>
    <s v="ПС Сардаркент"/>
    <n v="1"/>
    <s v="СРД"/>
    <n v="2"/>
  </r>
  <r>
    <x v="2"/>
    <x v="5"/>
    <s v="ПС Сиртыч"/>
    <n v="4"/>
    <m/>
    <n v="3"/>
  </r>
  <r>
    <x v="2"/>
    <x v="5"/>
    <s v="ПС Хив"/>
    <n v="4"/>
    <s v="ХИВ"/>
    <n v="4"/>
  </r>
  <r>
    <x v="2"/>
    <x v="5"/>
    <s v="ПС Хучни"/>
    <n v="6"/>
    <s v="ХЧН"/>
    <n v="5"/>
  </r>
  <r>
    <x v="2"/>
    <x v="5"/>
    <s v="ПС Цанак"/>
    <n v="3"/>
    <s v="ЦНК"/>
    <n v="6"/>
  </r>
  <r>
    <x v="2"/>
    <x v="6"/>
    <s v="ПС Гергебиль"/>
    <n v="2"/>
    <s v="ГРГ"/>
    <n v="1"/>
  </r>
  <r>
    <x v="2"/>
    <x v="6"/>
    <s v="ПС Гергебильская ГЭС"/>
    <n v="3"/>
    <s v="ГГГ"/>
    <n v="2"/>
  </r>
  <r>
    <x v="2"/>
    <x v="6"/>
    <s v="ПС ГКЗ"/>
    <n v="4"/>
    <s v="ГКЗ"/>
    <n v="3"/>
  </r>
  <r>
    <x v="2"/>
    <x v="6"/>
    <s v="ПС Гоцатль"/>
    <n v="3"/>
    <s v="ГЦТ"/>
    <n v="4"/>
  </r>
  <r>
    <x v="2"/>
    <x v="6"/>
    <s v="ПС Карадах"/>
    <n v="1"/>
    <s v="КРД"/>
    <n v="5"/>
  </r>
  <r>
    <x v="2"/>
    <x v="6"/>
    <s v="ПС Хунзах"/>
    <n v="1"/>
    <s v="ХНЗ"/>
    <n v="6"/>
  </r>
  <r>
    <x v="2"/>
    <x v="7"/>
    <s v="ПС Анди"/>
    <n v="3"/>
    <s v="АНД"/>
    <n v="1"/>
  </r>
  <r>
    <x v="2"/>
    <x v="7"/>
    <s v="ПС Ботлих"/>
    <n v="5"/>
    <s v="БТХ"/>
    <n v="2"/>
  </r>
  <r>
    <x v="2"/>
    <x v="7"/>
    <s v="ПС Карата"/>
    <n v="3"/>
    <s v="КРТ"/>
    <n v="3"/>
  </r>
  <r>
    <x v="2"/>
    <x v="7"/>
    <s v="ПС Миарсо"/>
    <n v="2"/>
    <s v="МРС"/>
    <n v="4"/>
  </r>
  <r>
    <x v="2"/>
    <x v="7"/>
    <s v="ПС Прогресс"/>
    <n v="2"/>
    <s v="ПРГ"/>
    <n v="5"/>
  </r>
  <r>
    <x v="2"/>
    <x v="7"/>
    <s v="ПС Тлох"/>
    <n v="3"/>
    <s v="ТЛХ"/>
    <n v="6"/>
  </r>
  <r>
    <x v="2"/>
    <x v="8"/>
    <s v="ПС Гидатль"/>
    <n v="3"/>
    <s v="ГДТ"/>
    <n v="1"/>
  </r>
  <r>
    <x v="2"/>
    <x v="8"/>
    <s v="ПС Заиб"/>
    <n v="4"/>
    <s v="ЗАБ"/>
    <n v="2"/>
  </r>
  <r>
    <x v="2"/>
    <x v="8"/>
    <s v="ПС Шамильский"/>
    <n v="4"/>
    <s v="ШМЛ"/>
    <n v="3"/>
  </r>
  <r>
    <x v="2"/>
    <x v="9"/>
    <s v="ПС Гоцатль"/>
    <n v="1"/>
    <m/>
    <n v="1"/>
  </r>
  <r>
    <x v="2"/>
    <x v="9"/>
    <s v="ПС Тлайлух"/>
    <n v="3"/>
    <m/>
    <n v="2"/>
  </r>
  <r>
    <x v="2"/>
    <x v="9"/>
    <s v="ПС Хунзах"/>
    <n v="7"/>
    <s v="ТЛЛ"/>
    <n v="3"/>
  </r>
  <r>
    <x v="2"/>
    <x v="10"/>
    <s v="ПС 22 Партсъезд"/>
    <n v="2"/>
    <s v="ПРС"/>
    <n v="1"/>
  </r>
  <r>
    <x v="2"/>
    <x v="10"/>
    <s v="ПС Арсланбек"/>
    <n v="5"/>
    <s v="АРБ"/>
    <n v="2"/>
  </r>
  <r>
    <x v="2"/>
    <x v="10"/>
    <s v="ПС Джигильта"/>
    <n v="6"/>
    <s v="ДЖЛ"/>
    <n v="3"/>
  </r>
  <r>
    <x v="2"/>
    <x v="10"/>
    <s v="ПС Калиновка"/>
    <n v="5"/>
    <s v="КЛН"/>
    <n v="4"/>
  </r>
  <r>
    <x v="2"/>
    <x v="10"/>
    <s v="ПС Комминтерн"/>
    <n v="4"/>
    <s v="КМН"/>
    <n v="5"/>
  </r>
  <r>
    <x v="2"/>
    <x v="10"/>
    <s v="ПС Кормосовхоз"/>
    <n v="2"/>
    <s v="КСХ"/>
    <n v="6"/>
  </r>
  <r>
    <x v="2"/>
    <x v="10"/>
    <s v="ПС Кочубей"/>
    <n v="10"/>
    <s v="КЧБ"/>
    <n v="7"/>
  </r>
  <r>
    <x v="2"/>
    <x v="10"/>
    <s v="ПС КЭАЗ"/>
    <n v="1"/>
    <s v="КЭЗ"/>
    <n v="8"/>
  </r>
  <r>
    <x v="2"/>
    <x v="10"/>
    <s v="ПС Привольный"/>
    <n v="4"/>
    <s v="ПРВ"/>
    <n v="9"/>
  </r>
  <r>
    <x v="2"/>
    <x v="10"/>
    <s v="ПС Таловка"/>
    <n v="3"/>
    <s v="ТЛВ"/>
    <n v="10"/>
  </r>
  <r>
    <x v="2"/>
    <x v="10"/>
    <s v="ПС Тарумовка"/>
    <n v="9"/>
    <s v="ТРМ"/>
    <n v="11"/>
  </r>
  <r>
    <x v="2"/>
    <x v="11"/>
    <s v="ПС 3-я ферма"/>
    <n v="2"/>
    <s v="ФРМ"/>
    <n v="1"/>
  </r>
  <r>
    <x v="2"/>
    <x v="11"/>
    <s v="ПС Бажиган"/>
    <n v="1"/>
    <s v="БЖГ"/>
    <n v="2"/>
  </r>
  <r>
    <x v="2"/>
    <x v="11"/>
    <s v="ПС Грузинская"/>
    <n v="3"/>
    <s v="ГРЗ"/>
    <n v="3"/>
  </r>
  <r>
    <x v="2"/>
    <x v="11"/>
    <s v="ПС Красный Партизан"/>
    <n v="6"/>
    <s v="КРП"/>
    <n v="4"/>
  </r>
  <r>
    <x v="2"/>
    <x v="11"/>
    <s v="ПС Ногайская"/>
    <n v="3"/>
    <s v="НГС"/>
    <n v="5"/>
  </r>
  <r>
    <x v="2"/>
    <x v="11"/>
    <s v="ПС Солончаковская"/>
    <n v="1"/>
    <s v="СЛН"/>
    <n v="6"/>
  </r>
  <r>
    <x v="2"/>
    <x v="11"/>
    <s v="ПС Южно-Сухокумская"/>
    <n v="4"/>
    <s v="ЮСК"/>
    <n v="7"/>
  </r>
  <r>
    <x v="2"/>
    <x v="12"/>
    <s v="ПС Капкаякент"/>
    <n v="3"/>
    <s v="КПК"/>
    <n v="1"/>
  </r>
  <r>
    <x v="2"/>
    <x v="12"/>
    <s v="ПС Каякент"/>
    <n v="5"/>
    <s v="КНТ"/>
    <n v="2"/>
  </r>
  <r>
    <x v="2"/>
    <x v="12"/>
    <s v="ПС Первомайск"/>
    <n v="4"/>
    <s v="ПВМ"/>
    <n v="3"/>
  </r>
  <r>
    <x v="2"/>
    <x v="12"/>
    <s v="ПС Утамыш"/>
    <n v="2"/>
    <s v="УТШ"/>
    <n v="4"/>
  </r>
  <r>
    <x v="2"/>
    <x v="12"/>
    <s v="ПС Утамыш Новая"/>
    <n v="1"/>
    <s v="УТШН"/>
    <n v="5"/>
  </r>
  <r>
    <x v="2"/>
    <x v="13"/>
    <s v="ПС Гурбуки"/>
    <n v="2"/>
    <s v="ГРБ"/>
    <n v="1"/>
  </r>
  <r>
    <x v="2"/>
    <x v="13"/>
    <s v="ПС Джингутай"/>
    <n v="2"/>
    <m/>
    <n v="2"/>
  </r>
  <r>
    <x v="2"/>
    <x v="13"/>
    <s v="ПС Карабудахкент"/>
    <n v="9"/>
    <s v="КРК"/>
    <n v="3"/>
  </r>
  <r>
    <x v="2"/>
    <x v="13"/>
    <s v="ПС Махачкала-330"/>
    <n v="3"/>
    <m/>
    <n v="4"/>
  </r>
  <r>
    <x v="2"/>
    <x v="13"/>
    <s v="ПС НС-2"/>
    <n v="1"/>
    <s v="НС2"/>
    <n v="5"/>
  </r>
  <r>
    <x v="2"/>
    <x v="13"/>
    <s v="ПС Параул"/>
    <n v="7"/>
    <s v="ПРЛ"/>
    <n v="6"/>
  </r>
  <r>
    <x v="2"/>
    <x v="13"/>
    <s v="ПС Рассвет"/>
    <n v="7"/>
    <s v="РСВ"/>
    <n v="7"/>
  </r>
  <r>
    <x v="2"/>
    <x v="14"/>
    <s v="ПС Капир"/>
    <n v="3"/>
    <s v="КПР"/>
    <n v="1"/>
  </r>
  <r>
    <x v="2"/>
    <x v="14"/>
    <s v="ПС Касумкент"/>
    <n v="6"/>
    <s v="КСМ"/>
    <n v="2"/>
  </r>
  <r>
    <x v="2"/>
    <x v="14"/>
    <s v="ПС Кировская"/>
    <n v="2"/>
    <s v="КРВ"/>
    <n v="3"/>
  </r>
  <r>
    <x v="2"/>
    <x v="14"/>
    <s v="ПС Курах"/>
    <n v="4"/>
    <s v="КРХ"/>
    <n v="4"/>
  </r>
  <r>
    <x v="2"/>
    <x v="14"/>
    <s v="ПС Набережная"/>
    <n v="2"/>
    <s v="НБЖ"/>
    <n v="5"/>
  </r>
  <r>
    <x v="2"/>
    <x v="14"/>
    <s v="ПС Сардаркент"/>
    <n v="2"/>
    <m/>
    <n v="6"/>
  </r>
  <r>
    <x v="2"/>
    <x v="14"/>
    <s v="ПС Советская"/>
    <n v="1"/>
    <m/>
    <n v="7"/>
  </r>
  <r>
    <x v="2"/>
    <x v="14"/>
    <s v="ПС Тпиг"/>
    <n v="4"/>
    <s v="ТПГ"/>
    <n v="8"/>
  </r>
  <r>
    <x v="2"/>
    <x v="15"/>
    <s v="ПС Карагас"/>
    <n v="3"/>
    <s v="КРГ"/>
    <n v="1"/>
  </r>
  <r>
    <x v="2"/>
    <x v="15"/>
    <s v="ПС Кумли"/>
    <n v="4"/>
    <s v="КМЛ"/>
    <n v="2"/>
  </r>
  <r>
    <x v="2"/>
    <x v="15"/>
    <s v="ПС Кунтабар"/>
    <n v="3"/>
    <s v="КНБ"/>
    <n v="3"/>
  </r>
  <r>
    <x v="2"/>
    <x v="15"/>
    <s v="ПС Терекли-Мектеб"/>
    <n v="4"/>
    <s v="ТМБ"/>
    <n v="4"/>
  </r>
  <r>
    <x v="2"/>
    <x v="15"/>
    <s v="ПС Червленные-Буруны"/>
    <n v="3"/>
    <s v="ЧВБ"/>
    <n v="5"/>
  </r>
  <r>
    <x v="2"/>
    <x v="16"/>
    <s v="ПС Агвали"/>
    <n v="7"/>
    <s v="АГВ"/>
    <n v="1"/>
  </r>
  <r>
    <x v="2"/>
    <x v="16"/>
    <s v="ПС Кидеро"/>
    <n v="3"/>
    <s v="КДР"/>
    <n v="2"/>
  </r>
  <r>
    <x v="2"/>
    <x v="16"/>
    <s v="ПС Шаури"/>
    <n v="2"/>
    <s v="ШАР"/>
    <n v="3"/>
  </r>
  <r>
    <x v="2"/>
    <x v="16"/>
    <s v="ПС Эсчеда"/>
    <n v="2"/>
    <s v="ЭСЧ"/>
    <n v="4"/>
  </r>
  <r>
    <x v="2"/>
    <x v="17"/>
    <s v="ПС Акуша"/>
    <n v="6"/>
    <s v="АКШ"/>
    <n v="1"/>
  </r>
  <r>
    <x v="2"/>
    <x v="17"/>
    <s v="ПС Цудахар"/>
    <n v="1"/>
    <m/>
    <n v="2"/>
  </r>
  <r>
    <x v="2"/>
    <x v="17"/>
    <s v="ПС Наци"/>
    <n v="3"/>
    <s v="НАЦ"/>
    <n v="3"/>
  </r>
  <r>
    <x v="2"/>
    <x v="18"/>
    <s v="ПС Гертма"/>
    <n v="2"/>
    <s v="ГРТ"/>
    <n v="1"/>
  </r>
  <r>
    <x v="2"/>
    <x v="18"/>
    <s v="ПС Димитрово"/>
    <n v="2"/>
    <s v="ДМТ"/>
    <n v="2"/>
  </r>
  <r>
    <x v="2"/>
    <x v="18"/>
    <s v="ПС Дубки"/>
    <n v="5"/>
    <s v="ДБК"/>
    <n v="3"/>
  </r>
  <r>
    <x v="2"/>
    <x v="18"/>
    <s v="ПС Дылым"/>
    <n v="5"/>
    <s v="ДЛМ"/>
    <n v="4"/>
  </r>
  <r>
    <x v="2"/>
    <x v="18"/>
    <s v="ПС Ленинаул"/>
    <n v="2"/>
    <s v="ЛНЛ"/>
    <n v="5"/>
  </r>
  <r>
    <x v="2"/>
    <x v="18"/>
    <s v="ПС Новокули"/>
    <n v="6"/>
    <s v="НВК"/>
    <n v="6"/>
  </r>
  <r>
    <x v="2"/>
    <x v="19"/>
    <s v="ПС Буйнакск-1"/>
    <n v="1"/>
    <s v="БНК1"/>
    <n v="1"/>
  </r>
  <r>
    <x v="2"/>
    <x v="19"/>
    <s v="ПС Буйнакск-2"/>
    <n v="6"/>
    <s v="БНК2"/>
    <n v="2"/>
  </r>
  <r>
    <x v="2"/>
    <x v="20"/>
    <s v="ПС Аргвани"/>
    <n v="2"/>
    <s v="АГН"/>
    <n v="1"/>
  </r>
  <r>
    <x v="2"/>
    <x v="20"/>
    <s v="ПС Игали"/>
    <n v="1"/>
    <s v="ИГЛ"/>
    <n v="2"/>
  </r>
  <r>
    <x v="2"/>
    <x v="20"/>
    <s v="ПС Мехельта"/>
    <n v="4"/>
    <s v="МХЛ"/>
    <n v="3"/>
  </r>
  <r>
    <x v="2"/>
    <x v="20"/>
    <s v="ПС Сагры"/>
    <n v="1"/>
    <s v="СГР"/>
    <n v="4"/>
  </r>
  <r>
    <x v="2"/>
    <x v="20"/>
    <s v="ПС Тлох"/>
    <n v="1"/>
    <m/>
    <n v="5"/>
  </r>
  <r>
    <x v="3"/>
    <x v="21"/>
    <s v="ПС Кизляр-1 "/>
    <n v="5"/>
    <m/>
    <n v="1"/>
  </r>
  <r>
    <x v="3"/>
    <x v="21"/>
    <s v="ПС Кизляр-2"/>
    <n v="3"/>
    <m/>
    <n v="2"/>
  </r>
  <r>
    <x v="3"/>
    <x v="21"/>
    <s v="ПС КЭМЗ-1"/>
    <n v="2"/>
    <s v="КМЗ1"/>
    <n v="3"/>
  </r>
  <r>
    <x v="3"/>
    <x v="21"/>
    <s v="ПС КЭАЗ"/>
    <n v="2"/>
    <m/>
    <n v="4"/>
  </r>
  <r>
    <x v="3"/>
    <x v="21"/>
    <s v="ПС КЭМЗ-2"/>
    <n v="1"/>
    <s v="КМЗ2"/>
    <n v="5"/>
  </r>
  <r>
    <x v="2"/>
    <x v="22"/>
    <s v="ПС ГПП Ирганай"/>
    <n v="4"/>
    <s v="ГПИ"/>
    <n v="1"/>
  </r>
  <r>
    <x v="2"/>
    <x v="22"/>
    <s v="ПС Зуберха"/>
    <n v="1"/>
    <s v="ЗБР"/>
    <n v="2"/>
  </r>
  <r>
    <x v="2"/>
    <x v="22"/>
    <s v="ПС Майданск"/>
    <n v="2"/>
    <s v="МДН"/>
    <n v="3"/>
  </r>
  <r>
    <x v="2"/>
    <x v="22"/>
    <s v="ПС Новый Ирганай"/>
    <n v="2"/>
    <s v="НИГ"/>
    <n v="4"/>
  </r>
  <r>
    <x v="2"/>
    <x v="22"/>
    <s v="ПС Роббинс"/>
    <n v="1"/>
    <s v="РББ"/>
    <n v="5"/>
  </r>
  <r>
    <x v="2"/>
    <x v="22"/>
    <s v="ПС Тонельная-2"/>
    <n v="2"/>
    <s v="ТНЛ"/>
    <n v="6"/>
  </r>
  <r>
    <x v="2"/>
    <x v="22"/>
    <s v="ПС Унцукуль"/>
    <n v="4"/>
    <s v="УНЦ"/>
    <n v="7"/>
  </r>
  <r>
    <x v="2"/>
    <x v="22"/>
    <s v="ПС Шамилькала"/>
    <n v="1"/>
    <s v="ШЛК"/>
    <m/>
  </r>
  <r>
    <x v="2"/>
    <x v="23"/>
    <s v="ПС Анцух"/>
    <n v="4"/>
    <s v="АНЦ"/>
    <n v="1"/>
  </r>
  <r>
    <x v="2"/>
    <x v="23"/>
    <s v="ПС Бежта"/>
    <n v="3"/>
    <s v="БЖТ"/>
    <n v="2"/>
  </r>
  <r>
    <x v="2"/>
    <x v="23"/>
    <s v="ПС Тлярата"/>
    <n v="3"/>
    <s v="ТРТ"/>
    <n v="3"/>
  </r>
  <r>
    <x v="2"/>
    <x v="24"/>
    <s v="ПС Маджалис"/>
    <n v="4"/>
    <s v="МДЖ"/>
    <n v="1"/>
  </r>
  <r>
    <x v="2"/>
    <x v="24"/>
    <s v="ПС Родниковый"/>
    <n v="4"/>
    <s v="РДН"/>
    <n v="2"/>
  </r>
  <r>
    <x v="2"/>
    <x v="24"/>
    <s v="ПС Шиляги"/>
    <n v="4"/>
    <s v="ШЛГ"/>
    <n v="3"/>
  </r>
  <r>
    <x v="2"/>
    <x v="25"/>
    <s v="ПС Кубачи"/>
    <n v="4"/>
    <s v="КБЧ"/>
    <n v="1"/>
  </r>
  <r>
    <x v="2"/>
    <x v="25"/>
    <s v="ПС Уркарах Нов"/>
    <n v="5"/>
    <s v="УРН"/>
    <n v="2"/>
  </r>
  <r>
    <x v="2"/>
    <x v="25"/>
    <s v="ПС Уркарах Стар"/>
    <n v="3"/>
    <s v="УРС"/>
    <n v="3"/>
  </r>
  <r>
    <x v="2"/>
    <x v="25"/>
    <s v="ПС Укрута"/>
    <n v="4"/>
    <s v="УКТ"/>
    <n v="4"/>
  </r>
  <r>
    <x v="2"/>
    <x v="26"/>
    <s v="ПС 35-0,4 кВ Пионер"/>
    <n v="1"/>
    <s v="ПНР"/>
    <n v="1"/>
  </r>
  <r>
    <x v="2"/>
    <x v="26"/>
    <s v="ПС 35-0,4 кВ Пионер-1"/>
    <n v="1"/>
    <s v="ПНР1"/>
    <n v="2"/>
  </r>
  <r>
    <x v="2"/>
    <x v="26"/>
    <s v="ПС Араблинка"/>
    <n v="5"/>
    <s v="АБЛ"/>
    <n v="3"/>
  </r>
  <r>
    <x v="2"/>
    <x v="26"/>
    <s v="ПС Белиджи"/>
    <n v="6"/>
    <s v="БЛЖ"/>
    <n v="4"/>
  </r>
  <r>
    <x v="2"/>
    <x v="26"/>
    <s v="ПС Геджух"/>
    <n v="3"/>
    <s v="ГДЖ"/>
    <n v="5"/>
  </r>
  <r>
    <x v="2"/>
    <x v="26"/>
    <s v="ПС Джимикент"/>
    <n v="6"/>
    <m/>
    <n v="6"/>
  </r>
  <r>
    <x v="2"/>
    <x v="26"/>
    <s v="ПС Д-Западная"/>
    <n v="1"/>
    <m/>
    <n v="7"/>
  </r>
  <r>
    <x v="2"/>
    <x v="26"/>
    <s v="ПС Д-Северная"/>
    <n v="4"/>
    <m/>
    <n v="8"/>
  </r>
  <r>
    <x v="2"/>
    <x v="26"/>
    <s v="ПС Дербент-330"/>
    <n v="4"/>
    <s v="Д330"/>
    <n v="9"/>
  </r>
  <r>
    <x v="2"/>
    <x v="26"/>
    <s v="ПС Мамедкала"/>
    <n v="8"/>
    <s v="ММК"/>
    <n v="10"/>
  </r>
  <r>
    <x v="2"/>
    <x v="26"/>
    <s v="ПС Огни"/>
    <n v="3"/>
    <s v="ОГН"/>
    <n v="11"/>
  </r>
  <r>
    <x v="2"/>
    <x v="27"/>
    <s v="ПС Кумух"/>
    <n v="6"/>
    <s v="КМХ"/>
    <n v="1"/>
  </r>
  <r>
    <x v="2"/>
    <x v="27"/>
    <s v="ПС Вачи"/>
    <n v="3"/>
    <s v="ВАЧ"/>
    <n v="2"/>
  </r>
  <r>
    <x v="2"/>
    <x v="28"/>
    <s v="ПС Согратль"/>
    <n v="3"/>
    <s v="СГТ"/>
    <n v="1"/>
  </r>
  <r>
    <x v="2"/>
    <x v="28"/>
    <s v="ПС Гуниб"/>
    <n v="6"/>
    <m/>
    <n v="2"/>
  </r>
  <r>
    <x v="2"/>
    <x v="28"/>
    <s v="ПС Карадах"/>
    <n v="2"/>
    <m/>
    <n v="3"/>
  </r>
  <r>
    <x v="2"/>
    <x v="28"/>
    <s v="ПС ЦРП"/>
    <n v="1"/>
    <s v="ЦРП"/>
    <n v="4"/>
  </r>
  <r>
    <x v="2"/>
    <x v="28"/>
    <s v="ПС Цуриб"/>
    <n v="4"/>
    <s v="ЦРБ"/>
    <n v="5"/>
  </r>
  <r>
    <x v="2"/>
    <x v="29"/>
    <s v="ПС Бабаюрт"/>
    <n v="11"/>
    <s v="ББР"/>
    <n v="1"/>
  </r>
  <r>
    <x v="2"/>
    <x v="29"/>
    <s v="ПС Сулевкент"/>
    <n v="2"/>
    <m/>
    <n v="2"/>
  </r>
  <r>
    <x v="2"/>
    <x v="29"/>
    <s v="ПС Казиюрт"/>
    <n v="4"/>
    <s v="КЗР"/>
    <n v="3"/>
  </r>
  <r>
    <x v="2"/>
    <x v="29"/>
    <s v="ПС Караузек"/>
    <n v="4"/>
    <s v="КРЗ"/>
    <n v="4"/>
  </r>
  <r>
    <x v="2"/>
    <x v="29"/>
    <s v="ПС Львовская"/>
    <n v="7"/>
    <s v="ЛВВ"/>
    <n v="5"/>
  </r>
  <r>
    <x v="2"/>
    <x v="29"/>
    <s v="ПС Новая Коса "/>
    <n v="3"/>
    <s v="НКС"/>
    <n v="6"/>
  </r>
  <r>
    <x v="2"/>
    <x v="29"/>
    <s v="ПС Свердлова"/>
    <n v="3"/>
    <s v="СВД"/>
    <n v="7"/>
  </r>
  <r>
    <x v="2"/>
    <x v="29"/>
    <s v="ПС Тамазтюбе"/>
    <n v="5"/>
    <s v="ТЗТ"/>
    <n v="8"/>
  </r>
  <r>
    <x v="2"/>
    <x v="29"/>
    <s v="ПС Татаюрт"/>
    <n v="8"/>
    <s v="ТТР"/>
    <n v="9"/>
  </r>
  <r>
    <x v="2"/>
    <x v="29"/>
    <s v="ПС Туршунай"/>
    <n v="5"/>
    <s v="ТРШ"/>
    <n v="10"/>
  </r>
  <r>
    <x v="2"/>
    <x v="29"/>
    <s v="ПС Хамаматюрт"/>
    <n v="5"/>
    <s v="ХММ"/>
    <n v="11"/>
  </r>
  <r>
    <x v="2"/>
    <x v="29"/>
    <s v="ПС Шава"/>
    <n v="3"/>
    <s v="ШАВ"/>
    <n v="12"/>
  </r>
  <r>
    <x v="2"/>
    <x v="29"/>
    <s v="ПС Янгильбай"/>
    <n v="5"/>
    <s v="ЯНГ"/>
    <n v="13"/>
  </r>
  <r>
    <x v="2"/>
    <x v="30"/>
    <s v="ПС Акбулатюрт"/>
    <n v="4"/>
    <s v="АКБ"/>
    <n v="1"/>
  </r>
  <r>
    <x v="2"/>
    <x v="30"/>
    <s v="ПС Аксай"/>
    <n v="6"/>
    <s v="АКС"/>
    <n v="2"/>
  </r>
  <r>
    <x v="2"/>
    <x v="30"/>
    <s v="ПС Акташ"/>
    <n v="4"/>
    <m/>
    <n v="3"/>
  </r>
  <r>
    <x v="2"/>
    <x v="30"/>
    <s v="ПС Андрейаул"/>
    <n v="4"/>
    <s v="АНР"/>
    <n v="4"/>
  </r>
  <r>
    <x v="2"/>
    <x v="30"/>
    <s v="ПС ГЩЗ"/>
    <n v="1"/>
    <m/>
    <n v="5"/>
  </r>
  <r>
    <x v="2"/>
    <x v="30"/>
    <s v="ПС Дагестан"/>
    <n v="5"/>
    <s v="ДГН"/>
    <n v="6"/>
  </r>
  <r>
    <x v="2"/>
    <x v="30"/>
    <s v="ПС Дмитрова"/>
    <n v="1"/>
    <s v="ДМВ"/>
    <n v="7"/>
  </r>
  <r>
    <x v="2"/>
    <x v="30"/>
    <s v="ПС Дружба"/>
    <n v="6"/>
    <s v="ДРЖ"/>
    <n v="8"/>
  </r>
  <r>
    <x v="2"/>
    <x v="30"/>
    <s v="ПС Консервный завод"/>
    <n v="1"/>
    <s v="КСЗ"/>
    <n v="9"/>
  </r>
  <r>
    <x v="2"/>
    <x v="30"/>
    <s v="ПС Костек"/>
    <n v="6"/>
    <s v="КСК"/>
    <n v="10"/>
  </r>
  <r>
    <x v="2"/>
    <x v="30"/>
    <s v="ПС Куруш"/>
    <n v="7"/>
    <s v="КРШ"/>
    <n v="11"/>
  </r>
  <r>
    <x v="2"/>
    <x v="30"/>
    <s v="ПС Сивух"/>
    <n v="4"/>
    <s v="СВХ"/>
    <n v="12"/>
  </r>
  <r>
    <x v="2"/>
    <x v="30"/>
    <s v="ПС Сулак"/>
    <n v="1"/>
    <s v="СЛК"/>
    <n v="13"/>
  </r>
  <r>
    <x v="2"/>
    <x v="30"/>
    <s v="ПС Сулевкент"/>
    <n v="1"/>
    <s v="СЛВ"/>
    <n v="14"/>
  </r>
  <r>
    <x v="2"/>
    <x v="30"/>
    <s v="ПС Тяговая"/>
    <n v="2"/>
    <s v="ТГВ"/>
    <n v="15"/>
  </r>
  <r>
    <x v="2"/>
    <x v="30"/>
    <s v="ПС Чагаротар"/>
    <n v="3"/>
    <s v="ЧГР"/>
    <n v="16"/>
  </r>
  <r>
    <x v="2"/>
    <x v="30"/>
    <s v="ПС Ярык-Су"/>
    <n v="2"/>
    <s v="ЯРС"/>
    <n v="17"/>
  </r>
  <r>
    <x v="2"/>
    <x v="31"/>
    <s v="ПС Алмало"/>
    <n v="2"/>
    <s v="АЛМ"/>
    <n v="1"/>
  </r>
  <r>
    <x v="2"/>
    <x v="31"/>
    <s v="ПС Гулькутан"/>
    <n v="5"/>
    <s v="ГЛК"/>
    <n v="2"/>
  </r>
  <r>
    <x v="2"/>
    <x v="31"/>
    <s v="ПС ГЩЗ"/>
    <n v="3"/>
    <s v="ГЩЗ"/>
    <n v="3"/>
  </r>
  <r>
    <x v="2"/>
    <x v="31"/>
    <s v="ПС ЗФС"/>
    <n v="4"/>
    <s v="ЗФС"/>
    <n v="4"/>
  </r>
  <r>
    <x v="2"/>
    <x v="31"/>
    <s v="ПС Миатли"/>
    <n v="3"/>
    <s v="МТЛ"/>
    <n v="5"/>
  </r>
  <r>
    <x v="2"/>
    <x v="31"/>
    <s v="ПС Нечаевка"/>
    <n v="6"/>
    <s v="НЧВ"/>
    <n v="6"/>
  </r>
  <r>
    <x v="2"/>
    <x v="31"/>
    <s v="ПС Стальск"/>
    <n v="4"/>
    <s v="СТЛ"/>
    <n v="7"/>
  </r>
  <r>
    <x v="2"/>
    <x v="31"/>
    <s v="ПС Шамхал-юрт"/>
    <n v="7"/>
    <s v="ШХТ"/>
    <n v="8"/>
  </r>
  <r>
    <x v="2"/>
    <x v="32"/>
    <s v="ПС Дербент-Западная"/>
    <n v="4"/>
    <s v="ДЗП"/>
    <n v="1"/>
  </r>
  <r>
    <x v="2"/>
    <x v="32"/>
    <s v="ПС Дербент-Северная"/>
    <n v="11"/>
    <s v="ДСВ"/>
    <n v="2"/>
  </r>
  <r>
    <x v="2"/>
    <x v="32"/>
    <s v="ПС Дербент-Южная"/>
    <n v="9"/>
    <s v="ДЮЖ"/>
    <n v="3"/>
  </r>
  <r>
    <x v="2"/>
    <x v="33"/>
    <s v="ПС Леваши"/>
    <n v="8"/>
    <s v="ЛВШ"/>
    <n v="1"/>
  </r>
  <r>
    <x v="2"/>
    <x v="33"/>
    <s v="ПС Ташкапур"/>
    <n v="5"/>
    <s v="ТШП"/>
    <n v="2"/>
  </r>
  <r>
    <x v="2"/>
    <x v="33"/>
    <s v="ПС Цудахар"/>
    <n v="3"/>
    <s v="ЦДХ"/>
    <n v="3"/>
  </r>
  <r>
    <x v="2"/>
    <x v="34"/>
    <s v="ПС Мулебки"/>
    <n v="3"/>
    <s v="МЛБ"/>
    <n v="1"/>
  </r>
  <r>
    <x v="2"/>
    <x v="34"/>
    <s v="ПС Утамыш"/>
    <n v="1"/>
    <s v="УРК"/>
    <n v="2"/>
  </r>
  <r>
    <x v="2"/>
    <x v="34"/>
    <s v="ПС Сергокала"/>
    <n v="6"/>
    <s v="СГК"/>
    <n v="3"/>
  </r>
  <r>
    <x v="2"/>
    <x v="35"/>
    <s v="ПС Аграхан"/>
    <n v="1"/>
    <s v="АГР"/>
    <n v="1"/>
  </r>
  <r>
    <x v="2"/>
    <x v="35"/>
    <s v="ПС Алмало"/>
    <n v="4"/>
    <m/>
    <n v="2"/>
  </r>
  <r>
    <x v="2"/>
    <x v="35"/>
    <s v="ПС Полигон Солнце"/>
    <n v="4"/>
    <m/>
    <n v="3"/>
  </r>
  <r>
    <x v="2"/>
    <x v="35"/>
    <s v="ПС Приморская"/>
    <n v="3"/>
    <m/>
    <n v="4"/>
  </r>
  <r>
    <x v="2"/>
    <x v="35"/>
    <s v="ПС Приозерная"/>
    <n v="1"/>
    <m/>
    <n v="5"/>
  </r>
  <r>
    <x v="2"/>
    <x v="35"/>
    <s v="ПС Радиоцентр"/>
    <n v="3"/>
    <m/>
    <n v="6"/>
  </r>
  <r>
    <x v="2"/>
    <x v="35"/>
    <s v="ПС Сулак"/>
    <n v="4"/>
    <m/>
    <n v="7"/>
  </r>
  <r>
    <x v="2"/>
    <x v="35"/>
    <s v="ПС Согратль"/>
    <n v="6"/>
    <m/>
    <n v="8"/>
  </r>
  <r>
    <x v="2"/>
    <x v="35"/>
    <s v="ПС Тепличный комбинат"/>
    <n v="1"/>
    <m/>
    <n v="9"/>
  </r>
  <r>
    <x v="2"/>
    <x v="35"/>
    <s v="ПС Шамхал"/>
    <n v="9"/>
    <m/>
    <n v="10"/>
  </r>
  <r>
    <x v="2"/>
    <x v="35"/>
    <s v="ПС Юго-Восточная"/>
    <n v="2"/>
    <m/>
    <n v="11"/>
  </r>
  <r>
    <x v="2"/>
    <x v="35"/>
    <s v="ПС Восточная"/>
    <n v="2"/>
    <s v="ВСЧ"/>
    <n v="12"/>
  </r>
  <r>
    <x v="2"/>
    <x v="35"/>
    <s v="ПС Дурмаз"/>
    <n v="2"/>
    <s v="ДРЗ"/>
    <n v="13"/>
  </r>
  <r>
    <x v="2"/>
    <x v="35"/>
    <s v="ПС ЗТМ"/>
    <n v="3"/>
    <s v="ЗТМ"/>
    <n v="14"/>
  </r>
  <r>
    <x v="2"/>
    <x v="35"/>
    <s v="ПС Компас"/>
    <n v="1"/>
    <s v="КМП"/>
    <n v="15"/>
  </r>
  <r>
    <x v="2"/>
    <x v="35"/>
    <s v="ПС Ленинкент"/>
    <n v="2"/>
    <s v="ЛНК"/>
    <n v="16"/>
  </r>
  <r>
    <x v="2"/>
    <x v="35"/>
    <s v="ПС Махачкала-110"/>
    <n v="1"/>
    <s v="М110"/>
    <n v="17"/>
  </r>
  <r>
    <x v="2"/>
    <x v="35"/>
    <s v="ПС Махачкала-330"/>
    <n v="1"/>
    <s v="М330"/>
    <n v="18"/>
  </r>
  <r>
    <x v="2"/>
    <x v="35"/>
    <s v="ПС НИИСХ"/>
    <n v="4"/>
    <s v="НСХ"/>
    <n v="19"/>
  </r>
  <r>
    <x v="2"/>
    <x v="35"/>
    <s v="ПС НС-1"/>
    <n v="4"/>
    <s v="НС1"/>
    <n v="20"/>
  </r>
  <r>
    <x v="2"/>
    <x v="36"/>
    <s v="ПС Изберг-Северная"/>
    <n v="7"/>
    <s v="ИЗС"/>
    <n v="1"/>
  </r>
  <r>
    <x v="2"/>
    <x v="36"/>
    <s v="ПС Изберг-Южная"/>
    <n v="2"/>
    <s v="ИЗЮ"/>
    <n v="2"/>
  </r>
  <r>
    <x v="2"/>
    <x v="36"/>
    <s v="ПС Рассвет"/>
    <n v="1"/>
    <m/>
    <n v="3"/>
  </r>
  <r>
    <x v="2"/>
    <x v="37"/>
    <s v="ПС Карьер"/>
    <n v="2"/>
    <s v="КРР"/>
    <n v="1"/>
  </r>
  <r>
    <x v="2"/>
    <x v="37"/>
    <s v="ПС КЧГЭС"/>
    <n v="2"/>
    <s v="КЧГ"/>
    <n v="2"/>
  </r>
  <r>
    <x v="2"/>
    <x v="37"/>
    <s v="ПС ЗФС"/>
    <n v="7"/>
    <m/>
    <n v="3"/>
  </r>
  <r>
    <x v="2"/>
    <x v="38"/>
    <s v="ПС Восточная"/>
    <n v="3"/>
    <m/>
    <n v="1"/>
  </r>
  <r>
    <x v="2"/>
    <x v="38"/>
    <s v="ПС ГПП"/>
    <n v="19"/>
    <s v="ГПП"/>
    <n v="2"/>
  </r>
  <r>
    <x v="2"/>
    <x v="38"/>
    <s v="ПС Завод Сепараторов"/>
    <n v="1"/>
    <s v="ЗВС"/>
    <n v="3"/>
  </r>
  <r>
    <x v="2"/>
    <x v="38"/>
    <s v="ПС Ленинкент"/>
    <n v="3"/>
    <m/>
    <n v="4"/>
  </r>
  <r>
    <x v="2"/>
    <x v="38"/>
    <s v="ПС Компас"/>
    <n v="10"/>
    <m/>
    <n v="5"/>
  </r>
  <r>
    <x v="2"/>
    <x v="38"/>
    <s v="ПС Махачкала-110"/>
    <n v="9"/>
    <m/>
    <n v="6"/>
  </r>
  <r>
    <x v="2"/>
    <x v="38"/>
    <s v="ПС Машзавод"/>
    <n v="2"/>
    <s v="МШЗ"/>
    <n v="7"/>
  </r>
  <r>
    <x v="2"/>
    <x v="38"/>
    <s v="ПС МТЭЦ"/>
    <n v="3"/>
    <s v="МТЦ"/>
    <n v="8"/>
  </r>
  <r>
    <x v="2"/>
    <x v="38"/>
    <s v="ПС Нефтебаза"/>
    <n v="2"/>
    <s v="НФБ"/>
    <n v="9"/>
  </r>
  <r>
    <x v="2"/>
    <x v="38"/>
    <s v="ПС Новая"/>
    <n v="21"/>
    <s v="НОВ"/>
    <n v="10"/>
  </r>
  <r>
    <x v="2"/>
    <x v="38"/>
    <s v="ПС Полигон Солнце"/>
    <n v="1"/>
    <s v="ПСЦ"/>
    <n v="11"/>
  </r>
  <r>
    <x v="2"/>
    <x v="38"/>
    <s v="ПС Приморская"/>
    <n v="10"/>
    <s v="ПРМ"/>
    <n v="12"/>
  </r>
  <r>
    <x v="2"/>
    <x v="38"/>
    <s v="ПС Приозерная"/>
    <n v="2"/>
    <s v="ПРЗ"/>
    <n v="13"/>
  </r>
  <r>
    <x v="2"/>
    <x v="38"/>
    <s v="ПС Радиоцентр"/>
    <n v="3"/>
    <s v="РДЦ"/>
    <n v="14"/>
  </r>
  <r>
    <x v="2"/>
    <x v="38"/>
    <s v="ПС СРЗ"/>
    <n v="1"/>
    <s v="СРЗ"/>
    <n v="15"/>
  </r>
  <r>
    <x v="2"/>
    <x v="38"/>
    <s v="ПС Стекловолокно"/>
    <n v="5"/>
    <s v="СТВ"/>
    <n v="16"/>
  </r>
  <r>
    <x v="2"/>
    <x v="38"/>
    <s v="ПС Тепличный комбинат"/>
    <n v="5"/>
    <s v="ТПК"/>
    <n v="17"/>
  </r>
  <r>
    <x v="2"/>
    <x v="38"/>
    <s v="ПС ЦПП"/>
    <n v="13"/>
    <s v="ЦПП"/>
    <n v="18"/>
  </r>
  <r>
    <x v="2"/>
    <x v="38"/>
    <s v="ПС Шамхал"/>
    <n v="1"/>
    <s v="ШМХ"/>
    <n v="19"/>
  </r>
  <r>
    <x v="2"/>
    <x v="38"/>
    <s v="ПС Юго-Восточная"/>
    <n v="4"/>
    <s v="ЮГВ"/>
    <n v="20"/>
  </r>
  <r>
    <x v="2"/>
    <x v="39"/>
    <s v="ПС Акташ"/>
    <n v="5"/>
    <s v="АКТ"/>
    <n v="1"/>
  </r>
  <r>
    <x v="2"/>
    <x v="39"/>
    <s v="ПС Ярык-су"/>
    <n v="11"/>
    <m/>
    <n v="2"/>
  </r>
  <r>
    <x v="2"/>
    <x v="39"/>
    <s v="ПС ДКЗ"/>
    <n v="3"/>
    <s v="ДКЗ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Наименование РЭС">
  <location ref="D3:F42" firstHeaderRow="0" firstDataRow="1" firstDataCol="1" rowPageCount="1" colPageCount="1"/>
  <pivotFields count="6">
    <pivotField axis="axisPage" showAll="0" sortType="ascending">
      <items count="5">
        <item x="1"/>
        <item x="2"/>
        <item x="3"/>
        <item x="0"/>
        <item t="default"/>
      </items>
    </pivotField>
    <pivotField axis="axisRow" showAll="0">
      <items count="42">
        <item x="0"/>
        <item m="1" x="4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showAll="0"/>
    <pivotField dataField="1" showAll="0"/>
    <pivotField showAll="0"/>
    <pivotField showAll="0"/>
  </pivotFields>
  <rowFields count="1">
    <field x="1"/>
  </rowFields>
  <rowItems count="3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1" hier="-1"/>
  </pageFields>
  <dataFields count="2">
    <dataField name="Кол-во ПС" fld="2" subtotal="count" baseField="0" baseItem="0"/>
    <dataField name="К-во фидеров" fld="3" baseField="1" baseItem="1"/>
  </dataFields>
  <formats count="12">
    <format dxfId="92">
      <pivotArea type="all" dataOnly="0" outline="0" fieldPosition="0"/>
    </format>
    <format dxfId="91">
      <pivotArea outline="0" collapsedLevelsAreSubtotals="1" fieldPosition="0"/>
    </format>
    <format dxfId="90">
      <pivotArea field="1" type="button" dataOnly="0" labelOnly="1" outline="0" axis="axisRow" fieldPosition="0"/>
    </format>
    <format dxfId="89">
      <pivotArea dataOnly="0" labelOnly="1" fieldPosition="0">
        <references count="1">
          <reference field="1" count="1">
            <x v="1"/>
          </reference>
        </references>
      </pivotArea>
    </format>
    <format dxfId="88">
      <pivotArea dataOnly="0" labelOnly="1" grandRow="1" outline="0" fieldPosition="0"/>
    </format>
    <format dxfId="87">
      <pivotArea dataOnly="0" labelOnly="1" outline="0" axis="axisValues" fieldPosition="0"/>
    </format>
    <format dxfId="86">
      <pivotArea dataOnly="0" labelOnly="1" outline="0" axis="axisValues" fieldPosition="0"/>
    </format>
    <format dxfId="85">
      <pivotArea dataOnly="0" labelOnly="1" outline="0" axis="axisValues" fieldPosition="0"/>
    </format>
    <format dxfId="84">
      <pivotArea field="1" type="button" dataOnly="0" labelOnly="1" outline="0" axis="axisRow" fieldPosition="0"/>
    </format>
    <format dxfId="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2">
      <pivotArea field="1" type="button" dataOnly="0" labelOnly="1" outline="0" axis="axisRow" fieldPosition="0"/>
    </format>
    <format dxfId="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Dark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Тип объекта">
  <location ref="A3:B8" firstHeaderRow="1" firstDataRow="1" firstDataCol="1"/>
  <pivotFields count="6">
    <pivotField axis="axisRow" showAll="0" sortType="ascending">
      <items count="5">
        <item x="1"/>
        <item x="2"/>
        <item x="3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-во" fld="2" subtotal="count" baseField="0" baseItem="0"/>
  </dataFields>
  <formats count="10">
    <format dxfId="102">
      <pivotArea type="all" dataOnly="0" outline="0" fieldPosition="0"/>
    </format>
    <format dxfId="101">
      <pivotArea outline="0" collapsedLevelsAreSubtotals="1" fieldPosition="0"/>
    </format>
    <format dxfId="100">
      <pivotArea field="0" type="button" dataOnly="0" labelOnly="1" outline="0" axis="axisRow" fieldPosition="0"/>
    </format>
    <format dxfId="99">
      <pivotArea dataOnly="0" labelOnly="1" fieldPosition="0">
        <references count="1">
          <reference field="0" count="0"/>
        </references>
      </pivotArea>
    </format>
    <format dxfId="98">
      <pivotArea dataOnly="0" labelOnly="1" grandRow="1" outline="0" fieldPosition="0"/>
    </format>
    <format dxfId="97">
      <pivotArea dataOnly="0" labelOnly="1" outline="0" axis="axisValues" fieldPosition="0"/>
    </format>
    <format dxfId="96">
      <pivotArea field="0" type="button" dataOnly="0" labelOnly="1" outline="0" axis="axisRow" fieldPosition="0"/>
    </format>
    <format dxfId="95">
      <pivotArea dataOnly="0" labelOnly="1" outline="0" axis="axisValues" fieldPosition="0"/>
    </format>
    <format dxfId="94">
      <pivotArea field="0" type="button" dataOnly="0" labelOnly="1" outline="0" axis="axisRow" fieldPosition="0"/>
    </format>
    <format dxfId="93">
      <pivotArea dataOnly="0" labelOnly="1" outline="0" axis="axisValues" fieldPosition="0"/>
    </format>
  </formats>
  <pivotTableStyleInfo name="PivotStyleDark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Таблица2" displayName="Таблица2" ref="A1:B36" totalsRowShown="0" headerRowDxfId="155" dataDxfId="154">
  <autoFilter ref="A1:B36" xr:uid="{00000000-0009-0000-0100-000002000000}"/>
  <tableColumns count="2">
    <tableColumn id="1" xr3:uid="{00000000-0010-0000-0400-000001000000}" name="Наименование" dataDxfId="153" dataCellStyle="Обычный 2"/>
    <tableColumn id="2" xr3:uid="{00000000-0010-0000-0400-000002000000}" name="Код" dataDxfId="152"/>
  </tableColumns>
  <tableStyleInfo name="TableStyleMedium2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Реестр" displayName="Реестр" ref="A1:F297" headerRowDxfId="117" dataDxfId="116" totalsRowDxfId="115">
  <autoFilter ref="A1:F297" xr:uid="{00000000-0009-0000-0100-000001000000}"/>
  <tableColumns count="6">
    <tableColumn id="1" xr3:uid="{00000000-0010-0000-0100-000001000000}" name="Тип" totalsRowLabel="Итог" dataDxfId="114" totalsRowDxfId="113" dataCellStyle="Обычный 2"/>
    <tableColumn id="4" xr3:uid="{00000000-0010-0000-0100-000004000000}" name="Принадлежность к РЭС (для ПС)" dataDxfId="112" totalsRowDxfId="111" dataCellStyle="Обычный 2"/>
    <tableColumn id="2" xr3:uid="{00000000-0010-0000-0100-000002000000}" name="Наименование" dataDxfId="110" totalsRowDxfId="109" dataCellStyle="Обычный 2"/>
    <tableColumn id="6" xr3:uid="{00000000-0010-0000-0100-000006000000}" name="Код" dataDxfId="108" totalsRowDxfId="107" dataCellStyle="Обычный 2"/>
    <tableColumn id="5" xr3:uid="{00000000-0010-0000-0100-000005000000}" name="Кол-во фидеров" dataDxfId="106" totalsRowDxfId="105" dataCellStyle="Обычный 2"/>
    <tableColumn id="3" xr3:uid="{00000000-0010-0000-0100-000003000000}" name="Шифр" totalsRowFunction="count" dataDxfId="104" totalsRowDxfId="103" dataCellStyle="Обычный 2"/>
  </tableColumns>
  <tableStyleInfo name="TableStyleMedium2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Таблица3" displayName="Таблица3" ref="A1:X837" totalsRowShown="0" headerRowDxfId="78" dataDxfId="77">
  <autoFilter ref="A1:X837" xr:uid="{00000000-0009-0000-0100-000003000000}">
    <filterColumn colId="2">
      <filters>
        <filter val="Хасавюртовские РЭС"/>
      </filters>
    </filterColumn>
  </autoFilter>
  <tableColumns count="24">
    <tableColumn id="1" xr3:uid="{00000000-0010-0000-0200-000001000000}" name="Код РЭСа" dataDxfId="76"/>
    <tableColumn id="2" xr3:uid="{00000000-0010-0000-0200-000002000000}" name="Тип объекта" dataDxfId="75"/>
    <tableColumn id="3" xr3:uid="{00000000-0010-0000-0200-000003000000}" name="РЭС" dataDxfId="74"/>
    <tableColumn id="4" xr3:uid="{00000000-0010-0000-0200-000004000000}" name="ПС" dataDxfId="73"/>
    <tableColumn id="5" xr3:uid="{00000000-0010-0000-0200-000005000000}" name="Код ПС" dataDxfId="72"/>
    <tableColumn id="6" xr3:uid="{00000000-0010-0000-0200-000006000000}" name="Фидер 10кВ" dataDxfId="71"/>
    <tableColumn id="7" xr3:uid="{00000000-0010-0000-0200-000007000000}" name="Код фидера" dataDxfId="70"/>
    <tableColumn id="8" xr3:uid="{00000000-0010-0000-0200-000008000000}" name="Кол-во фидеров" dataDxfId="69"/>
    <tableColumn id="9" xr3:uid="{00000000-0010-0000-0200-000009000000}" name="Основной шифр проекта" dataDxfId="68"/>
    <tableColumn id="10" xr3:uid="{00000000-0010-0000-0200-00000A000000}" name="СП" dataDxfId="67"/>
    <tableColumn id="11" xr3:uid="{00000000-0010-0000-0200-00000B000000}" name="ПЗ" dataDxfId="66"/>
    <tableColumn id="12" xr3:uid="{00000000-0010-0000-0200-00000C000000}" name="ППО" dataDxfId="65"/>
    <tableColumn id="13" xr3:uid="{00000000-0010-0000-0200-00000D000000}" name="ТКР" dataDxfId="64"/>
    <tableColumn id="14" xr3:uid="{00000000-0010-0000-0200-00000E000000}" name="ИЛО" dataDxfId="63"/>
    <tableColumn id="15" xr3:uid="{00000000-0010-0000-0200-00000F000000}" name="ПОС" dataDxfId="62"/>
    <tableColumn id="16" xr3:uid="{00000000-0010-0000-0200-000010000000}" name="ООС" dataDxfId="61"/>
    <tableColumn id="17" xr3:uid="{00000000-0010-0000-0200-000011000000}" name="ПБ" dataDxfId="60"/>
    <tableColumn id="19" xr3:uid="{00000000-0010-0000-0200-000013000000}" name="Том ПЗ" dataDxfId="59">
      <calculatedColumnFormula>IF(ISBLANK('Шифры Т (Техперевооружение)'!$K2),"-",CONCATENATE('Шифры Т (Техперевооружение)'!$K2,"-ПЗ"))</calculatedColumnFormula>
    </tableColumn>
    <tableColumn id="20" xr3:uid="{00000000-0010-0000-0200-000014000000}" name="Том ППО" dataDxfId="58">
      <calculatedColumnFormula>IF(ISBLANK('Шифры Т (Техперевооружение)'!$L2),"-",CONCATENATE("Том"," 2.",'Шифры Т (Техперевооружение)'!$E2,".",'Шифры Т (Техперевооружение)'!$G2," ",'Шифры Т (Техперевооружение)'!$I2,".",'Шифры Т (Техперевооружение)'!$A2,"Т-ППО",'Шифры Т (Техперевооружение)'!$E2,".",'Шифры Т (Техперевооружение)'!$G2,))</calculatedColumnFormula>
    </tableColumn>
    <tableColumn id="21" xr3:uid="{00000000-0010-0000-0200-000015000000}" name="Том ТКР" dataDxfId="57">
      <calculatedColumnFormula>IF(ISBLANK('Шифры Т (Техперевооружение)'!$M2),"-",CONCATENATE("Том"," 3.",'Шифры Т (Техперевооружение)'!$E2,".",'Шифры Т (Техперевооружение)'!$G2," ",'Шифры Т (Техперевооружение)'!$I2,".",'Шифры Т (Техперевооружение)'!$A2,"Т-ТКР",'Шифры Т (Техперевооружение)'!$E2,".",'Шифры Т (Техперевооружение)'!$G2,))</calculatedColumnFormula>
    </tableColumn>
    <tableColumn id="22" xr3:uid="{00000000-0010-0000-0200-000016000000}" name="Том ИЛО" dataDxfId="56">
      <calculatedColumnFormula>IF(ISBLANK('Шифры Т (Техперевооружение)'!$O2),"-",CONCATENATE("Том"," 4."," ",'Шифры Т (Техперевооружение)'!$I2,".",'Шифры Т (Техперевооружение)'!$A2,"Т-ИЛО",))</calculatedColumnFormula>
    </tableColumn>
    <tableColumn id="23" xr3:uid="{00000000-0010-0000-0200-000017000000}" name="Том ПОС" dataDxfId="55">
      <calculatedColumnFormula>IF(ISBLANK('Шифры Т (Техперевооружение)'!$O2),"-",CONCATENATE("Том"," 5."," ",'Шифры Т (Техперевооружение)'!$I2,".",'Шифры Т (Техперевооружение)'!$A2,"Т-ПОС",))</calculatedColumnFormula>
    </tableColumn>
    <tableColumn id="24" xr3:uid="{00000000-0010-0000-0200-000018000000}" name="Том ООС" dataDxfId="54">
      <calculatedColumnFormula>IF(ISBLANK('Шифры Т (Техперевооружение)'!$P2),"-",CONCATENATE("Том"," 7."," ",'Шифры Т (Техперевооружение)'!$I2,".",'Шифры Т (Техперевооружение)'!$A2,"Т-ООС",))</calculatedColumnFormula>
    </tableColumn>
    <tableColumn id="25" xr3:uid="{00000000-0010-0000-0200-000019000000}" name="Том ПБ" dataDxfId="53">
      <calculatedColumnFormula>IF(ISBLANK('Шифры Т (Техперевооружение)'!$Q2),"-",CONCATENATE("Том"," 8."," ",'Шифры Т (Техперевооружение)'!$I2,".",'Шифры Т (Техперевооружение)'!$A2,"Т-ПБ",))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НС" displayName="НС" ref="A1:X920" headerRowDxfId="50" dataDxfId="49" totalsRowDxfId="47" tableBorderDxfId="48">
  <autoFilter ref="A1:X920" xr:uid="{00000000-0009-0000-0100-000005000000}">
    <filterColumn colId="2">
      <filters>
        <filter val="Ботлихские РЭС"/>
      </filters>
    </filterColumn>
  </autoFilter>
  <tableColumns count="24">
    <tableColumn id="1" xr3:uid="{00000000-0010-0000-0300-000001000000}" name="Код РЭСа" totalsRowLabel="Итог" dataDxfId="46"/>
    <tableColumn id="14" xr3:uid="{00000000-0010-0000-0300-00000E000000}" name="Тип объекта" dataDxfId="45"/>
    <tableColumn id="2" xr3:uid="{00000000-0010-0000-0300-000002000000}" name="РЭС" dataDxfId="44"/>
    <tableColumn id="3" xr3:uid="{00000000-0010-0000-0300-000003000000}" name="ПС" dataDxfId="43"/>
    <tableColumn id="4" xr3:uid="{00000000-0010-0000-0300-000004000000}" name="Код ПС" dataDxfId="42"/>
    <tableColumn id="5" xr3:uid="{00000000-0010-0000-0300-000005000000}" name="Фидер 10кВ" dataDxfId="41"/>
    <tableColumn id="6" xr3:uid="{00000000-0010-0000-0300-000006000000}" name="Код фидера" dataDxfId="40"/>
    <tableColumn id="7" xr3:uid="{00000000-0010-0000-0300-000007000000}" name="Кол-во фидеров" dataDxfId="39"/>
    <tableColumn id="8" xr3:uid="{00000000-0010-0000-0300-000008000000}" name="Основной шифр проекта" dataDxfId="38"/>
    <tableColumn id="9" xr3:uid="{00000000-0010-0000-0300-000009000000}" name="СП" dataDxfId="37"/>
    <tableColumn id="10" xr3:uid="{00000000-0010-0000-0300-00000A000000}" name="ПЗ" dataDxfId="36"/>
    <tableColumn id="11" xr3:uid="{00000000-0010-0000-0300-00000B000000}" name="ППО" dataDxfId="35"/>
    <tableColumn id="12" xr3:uid="{00000000-0010-0000-0300-00000C000000}" name="ТКР" totalsRowFunction="sum" dataDxfId="34"/>
    <tableColumn id="13" xr3:uid="{00000000-0010-0000-0300-00000D000000}" name="ИЛО" totalsRowFunction="count" dataDxfId="33"/>
    <tableColumn id="15" xr3:uid="{00000000-0010-0000-0300-00000F000000}" name="ПОС" dataDxfId="32" totalsRowDxfId="31"/>
    <tableColumn id="16" xr3:uid="{00000000-0010-0000-0300-000010000000}" name="ООС" dataDxfId="30" totalsRowDxfId="29"/>
    <tableColumn id="17" xr3:uid="{00000000-0010-0000-0300-000011000000}" name="ПБ" dataDxfId="28" totalsRowDxfId="27"/>
    <tableColumn id="18" xr3:uid="{00000000-0010-0000-0300-000012000000}" name="Том ПЗ" dataDxfId="26" totalsRowDxfId="25">
      <calculatedColumnFormula>IF(ISBLANK('Шифры С (Новое строительство)'!$K2),"-",CONCATENATE('Шифры С (Новое строительство)'!$K2,"-ПЗ"))</calculatedColumnFormula>
    </tableColumn>
    <tableColumn id="19" xr3:uid="{00000000-0010-0000-0300-000013000000}" name="Том ППО" dataDxfId="24">
      <calculatedColumnFormula>IF(ISBLANK('Шифры С (Новое строительство)'!$L2),"-",CONCATENATE("Том"," 2.",'Шифры С (Новое строительство)'!$E2,".",'Шифры С (Новое строительство)'!$G2," ",'Шифры С (Новое строительство)'!$I2,".",'Шифры С (Новое строительство)'!$A2,"С-ППО",'Шифры С (Новое строительство)'!$E2,".",'Шифры С (Новое строительство)'!$G2,))</calculatedColumnFormula>
    </tableColumn>
    <tableColumn id="20" xr3:uid="{00000000-0010-0000-0300-000014000000}" name="Том ТКР" dataDxfId="23" totalsRowDxfId="22">
      <calculatedColumnFormula>IF(ISBLANK('Шифры С (Новое строительство)'!$M2),"-",CONCATENATE("Том"," 3.",'Шифры С (Новое строительство)'!$E2,".",'Шифры С (Новое строительство)'!$G2," ",'Шифры С (Новое строительство)'!$I2,".",'Шифры С (Новое строительство)'!$A2,"С-ТКР",'Шифры С (Новое строительство)'!$E2,".",'Шифры С (Новое строительство)'!$G2,))</calculatedColumnFormula>
    </tableColumn>
    <tableColumn id="21" xr3:uid="{00000000-0010-0000-0300-000015000000}" name="Том ИЛО" dataDxfId="21" totalsRowDxfId="20">
      <calculatedColumnFormula>IF(ISBLANK('Шифры С (Новое строительство)'!$O2),"-",CONCATENATE("Том"," 4."," ",'Шифры С (Новое строительство)'!$I2,".",'Шифры С (Новое строительство)'!$A2,"С-ИЛО",))</calculatedColumnFormula>
    </tableColumn>
    <tableColumn id="22" xr3:uid="{00000000-0010-0000-0300-000016000000}" name="Том ПОС" dataDxfId="19">
      <calculatedColumnFormula>IF(ISBLANK('Шифры С (Новое строительство)'!$O2),"-",CONCATENATE("Том"," 5."," ",'Шифры С (Новое строительство)'!$I2,".",'Шифры С (Новое строительство)'!$A2,"С-ПОС",))</calculatedColumnFormula>
    </tableColumn>
    <tableColumn id="23" xr3:uid="{00000000-0010-0000-0300-000017000000}" name="Том ООС" dataDxfId="18" totalsRowDxfId="17">
      <calculatedColumnFormula>IF(ISBLANK('Шифры С (Новое строительство)'!$P2),"-",CONCATENATE("Том"," 7."," ",'Шифры С (Новое строительство)'!$I2,".",'Шифры С (Новое строительство)'!$A2,"С-ООС",))</calculatedColumnFormula>
    </tableColumn>
    <tableColumn id="24" xr3:uid="{00000000-0010-0000-0300-000018000000}" name="Том ПБ" dataDxfId="16" totalsRowDxfId="15">
      <calculatedColumnFormula>IF(ISBLANK('Шифры С (Новое строительство)'!$Q2),"-",CONCATENATE("Том"," 8."," ",'Шифры С (Новое строительство)'!$I2,".",'Шифры С (Новое строительство)'!$A2,"С-ПБ",))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Таблица4" displayName="Таблица4" ref="A1:M261" totalsRowShown="0" dataDxfId="14" tableBorderDxfId="13">
  <autoFilter ref="A1:M261" xr:uid="{00000000-0009-0000-0100-000004000000}"/>
  <tableColumns count="13">
    <tableColumn id="1" xr3:uid="{00000000-0010-0000-0000-000001000000}" name="Код РЭСа" dataDxfId="12"/>
    <tableColumn id="14" xr3:uid="{00000000-0010-0000-0000-00000E000000}" name="Проект" dataDxfId="11"/>
    <tableColumn id="2" xr3:uid="{00000000-0010-0000-0000-000002000000}" name="РЭС" dataDxfId="10"/>
    <tableColumn id="3" xr3:uid="{00000000-0010-0000-0000-000003000000}" name="ПС" dataDxfId="9"/>
    <tableColumn id="4" xr3:uid="{00000000-0010-0000-0000-000004000000}" name="Код ПС" dataDxfId="8"/>
    <tableColumn id="5" xr3:uid="{00000000-0010-0000-0000-000005000000}" name="Кол-во фидеров" dataDxfId="7"/>
    <tableColumn id="6" xr3:uid="{00000000-0010-0000-0000-000006000000}" name="СП" dataDxfId="6"/>
    <tableColumn id="7" xr3:uid="{00000000-0010-0000-0000-000007000000}" name="ПЗ" dataDxfId="5"/>
    <tableColumn id="9" xr3:uid="{00000000-0010-0000-0000-000009000000}" name="ТКР" dataDxfId="4">
      <calculatedColumnFormula>CONCATENATE("Том 3.",Таблица4[[#This Row],[Код ПС]]," ",Таблица4[[#This Row],[СП]],"-ТКР",Таблица4[[#This Row],[Код ПС]])</calculatedColumnFormula>
    </tableColumn>
    <tableColumn id="10" xr3:uid="{00000000-0010-0000-0000-00000A000000}" name="ИЛО" dataDxfId="3"/>
    <tableColumn id="11" xr3:uid="{00000000-0010-0000-0000-00000B000000}" name="ПОС" dataDxfId="2"/>
    <tableColumn id="12" xr3:uid="{00000000-0010-0000-0000-00000C000000}" name="ООС" dataDxfId="1"/>
    <tableColumn id="13" xr3:uid="{00000000-0010-0000-0000-00000D000000}" name="ПБ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6"/>
  <sheetViews>
    <sheetView workbookViewId="0">
      <selection activeCell="D23" sqref="D23"/>
    </sheetView>
  </sheetViews>
  <sheetFormatPr defaultRowHeight="15" x14ac:dyDescent="0.25"/>
  <cols>
    <col min="1" max="1" width="29" customWidth="1"/>
  </cols>
  <sheetData>
    <row r="1" spans="1:2" x14ac:dyDescent="0.25">
      <c r="A1" s="33" t="s">
        <v>0</v>
      </c>
      <c r="B1" s="33" t="s">
        <v>1</v>
      </c>
    </row>
    <row r="2" spans="1:2" x14ac:dyDescent="0.25">
      <c r="A2" s="34" t="s">
        <v>2</v>
      </c>
      <c r="B2" s="35">
        <v>1</v>
      </c>
    </row>
    <row r="3" spans="1:2" x14ac:dyDescent="0.25">
      <c r="A3" s="34" t="s">
        <v>3</v>
      </c>
      <c r="B3" s="35">
        <v>2</v>
      </c>
    </row>
    <row r="4" spans="1:2" x14ac:dyDescent="0.25">
      <c r="A4" s="34" t="s">
        <v>4</v>
      </c>
      <c r="B4" s="35">
        <v>3</v>
      </c>
    </row>
    <row r="5" spans="1:2" x14ac:dyDescent="0.25">
      <c r="A5" s="34" t="s">
        <v>5</v>
      </c>
      <c r="B5" s="35">
        <v>4</v>
      </c>
    </row>
    <row r="6" spans="1:2" x14ac:dyDescent="0.25">
      <c r="A6" s="34" t="s">
        <v>6</v>
      </c>
      <c r="B6" s="35">
        <v>5</v>
      </c>
    </row>
    <row r="7" spans="1:2" x14ac:dyDescent="0.25">
      <c r="A7" s="34" t="s">
        <v>7</v>
      </c>
      <c r="B7" s="35">
        <v>6</v>
      </c>
    </row>
    <row r="8" spans="1:2" x14ac:dyDescent="0.25">
      <c r="A8" s="34" t="s">
        <v>8</v>
      </c>
      <c r="B8" s="35">
        <v>7</v>
      </c>
    </row>
    <row r="9" spans="1:2" x14ac:dyDescent="0.25">
      <c r="A9" s="34" t="s">
        <v>9</v>
      </c>
      <c r="B9" s="35">
        <v>8</v>
      </c>
    </row>
    <row r="10" spans="1:2" x14ac:dyDescent="0.25">
      <c r="A10" s="34" t="s">
        <v>10</v>
      </c>
      <c r="B10" s="35">
        <v>9</v>
      </c>
    </row>
    <row r="11" spans="1:2" x14ac:dyDescent="0.25">
      <c r="A11" s="34" t="s">
        <v>11</v>
      </c>
      <c r="B11" s="35">
        <v>10</v>
      </c>
    </row>
    <row r="12" spans="1:2" x14ac:dyDescent="0.25">
      <c r="A12" s="34" t="s">
        <v>12</v>
      </c>
      <c r="B12" s="35">
        <v>11</v>
      </c>
    </row>
    <row r="13" spans="1:2" x14ac:dyDescent="0.25">
      <c r="A13" s="34" t="s">
        <v>13</v>
      </c>
      <c r="B13" s="35">
        <v>12</v>
      </c>
    </row>
    <row r="14" spans="1:2" x14ac:dyDescent="0.25">
      <c r="A14" s="34" t="s">
        <v>14</v>
      </c>
      <c r="B14" s="35">
        <v>13</v>
      </c>
    </row>
    <row r="15" spans="1:2" x14ac:dyDescent="0.25">
      <c r="A15" s="34" t="s">
        <v>15</v>
      </c>
      <c r="B15" s="35">
        <v>14</v>
      </c>
    </row>
    <row r="16" spans="1:2" x14ac:dyDescent="0.25">
      <c r="A16" s="34" t="s">
        <v>16</v>
      </c>
      <c r="B16" s="35">
        <v>15</v>
      </c>
    </row>
    <row r="17" spans="1:2" x14ac:dyDescent="0.25">
      <c r="A17" s="34" t="s">
        <v>17</v>
      </c>
      <c r="B17" s="35">
        <v>16</v>
      </c>
    </row>
    <row r="18" spans="1:2" x14ac:dyDescent="0.25">
      <c r="A18" s="34" t="s">
        <v>18</v>
      </c>
      <c r="B18" s="35">
        <v>17</v>
      </c>
    </row>
    <row r="19" spans="1:2" x14ac:dyDescent="0.25">
      <c r="A19" s="34" t="s">
        <v>19</v>
      </c>
      <c r="B19" s="35">
        <v>18</v>
      </c>
    </row>
    <row r="20" spans="1:2" x14ac:dyDescent="0.25">
      <c r="A20" s="34" t="s">
        <v>20</v>
      </c>
      <c r="B20" s="35">
        <v>19</v>
      </c>
    </row>
    <row r="21" spans="1:2" x14ac:dyDescent="0.25">
      <c r="A21" s="34" t="s">
        <v>21</v>
      </c>
      <c r="B21" s="35">
        <v>20</v>
      </c>
    </row>
    <row r="22" spans="1:2" x14ac:dyDescent="0.25">
      <c r="A22" s="34" t="s">
        <v>22</v>
      </c>
      <c r="B22" s="35">
        <v>21</v>
      </c>
    </row>
    <row r="23" spans="1:2" x14ac:dyDescent="0.25">
      <c r="A23" s="34" t="s">
        <v>23</v>
      </c>
      <c r="B23" s="35">
        <v>22</v>
      </c>
    </row>
    <row r="24" spans="1:2" x14ac:dyDescent="0.25">
      <c r="A24" s="34" t="s">
        <v>24</v>
      </c>
      <c r="B24" s="35">
        <v>23</v>
      </c>
    </row>
    <row r="25" spans="1:2" x14ac:dyDescent="0.25">
      <c r="A25" s="34" t="s">
        <v>25</v>
      </c>
      <c r="B25" s="35">
        <v>24</v>
      </c>
    </row>
    <row r="26" spans="1:2" x14ac:dyDescent="0.25">
      <c r="A26" s="34" t="s">
        <v>26</v>
      </c>
      <c r="B26" s="35">
        <v>25</v>
      </c>
    </row>
    <row r="27" spans="1:2" x14ac:dyDescent="0.25">
      <c r="A27" s="34" t="s">
        <v>27</v>
      </c>
      <c r="B27" s="35">
        <v>26</v>
      </c>
    </row>
    <row r="28" spans="1:2" x14ac:dyDescent="0.25">
      <c r="A28" s="34" t="s">
        <v>28</v>
      </c>
      <c r="B28" s="35">
        <v>27</v>
      </c>
    </row>
    <row r="29" spans="1:2" x14ac:dyDescent="0.25">
      <c r="A29" s="36" t="s">
        <v>29</v>
      </c>
      <c r="B29" s="35">
        <v>28</v>
      </c>
    </row>
    <row r="30" spans="1:2" x14ac:dyDescent="0.25">
      <c r="A30" s="34" t="s">
        <v>30</v>
      </c>
      <c r="B30" s="35">
        <v>29</v>
      </c>
    </row>
    <row r="31" spans="1:2" x14ac:dyDescent="0.25">
      <c r="A31" s="34" t="s">
        <v>31</v>
      </c>
      <c r="B31" s="35">
        <v>30</v>
      </c>
    </row>
    <row r="32" spans="1:2" x14ac:dyDescent="0.25">
      <c r="A32" s="34" t="s">
        <v>32</v>
      </c>
      <c r="B32" s="35">
        <v>31</v>
      </c>
    </row>
    <row r="33" spans="1:2" x14ac:dyDescent="0.25">
      <c r="A33" s="34" t="s">
        <v>33</v>
      </c>
      <c r="B33" s="35">
        <v>32</v>
      </c>
    </row>
    <row r="34" spans="1:2" x14ac:dyDescent="0.25">
      <c r="A34" s="34" t="s">
        <v>34</v>
      </c>
      <c r="B34" s="35">
        <v>33</v>
      </c>
    </row>
    <row r="35" spans="1:2" x14ac:dyDescent="0.25">
      <c r="A35" s="34" t="s">
        <v>35</v>
      </c>
      <c r="B35" s="35">
        <v>34</v>
      </c>
    </row>
    <row r="36" spans="1:2" x14ac:dyDescent="0.25">
      <c r="A36" s="34" t="s">
        <v>36</v>
      </c>
      <c r="B36" s="35">
        <v>35</v>
      </c>
    </row>
  </sheetData>
  <conditionalFormatting sqref="A33:A36">
    <cfRule type="duplicateValues" dxfId="159" priority="3"/>
  </conditionalFormatting>
  <conditionalFormatting sqref="A26">
    <cfRule type="duplicateValues" dxfId="158" priority="2"/>
  </conditionalFormatting>
  <conditionalFormatting sqref="A29">
    <cfRule type="duplicateValues" dxfId="157" priority="1"/>
  </conditionalFormatting>
  <conditionalFormatting sqref="A2:A25 A30:A36 A27:A28">
    <cfRule type="duplicateValues" dxfId="156" priority="89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7"/>
  <sheetViews>
    <sheetView topLeftCell="A271" workbookViewId="0">
      <selection activeCell="E290" sqref="E290"/>
    </sheetView>
  </sheetViews>
  <sheetFormatPr defaultColWidth="9.140625" defaultRowHeight="15" x14ac:dyDescent="0.25"/>
  <cols>
    <col min="1" max="1" width="9.140625" style="4"/>
    <col min="2" max="2" width="22" style="4" customWidth="1"/>
    <col min="3" max="3" width="25.140625" style="4" customWidth="1"/>
    <col min="4" max="4" width="10.28515625" style="4" customWidth="1"/>
    <col min="5" max="5" width="11.140625" style="4" bestFit="1" customWidth="1"/>
    <col min="6" max="6" width="9.140625" style="4"/>
    <col min="7" max="7" width="11.42578125" style="4" customWidth="1"/>
    <col min="8" max="16384" width="9.140625" style="4"/>
  </cols>
  <sheetData>
    <row r="1" spans="1:6" ht="30" x14ac:dyDescent="0.25">
      <c r="A1" s="3" t="s">
        <v>37</v>
      </c>
      <c r="B1" s="3" t="s">
        <v>38</v>
      </c>
      <c r="C1" s="3" t="s">
        <v>0</v>
      </c>
      <c r="D1" s="3" t="s">
        <v>1</v>
      </c>
      <c r="E1" s="3" t="s">
        <v>39</v>
      </c>
      <c r="F1" s="3" t="s">
        <v>40</v>
      </c>
    </row>
    <row r="2" spans="1:6" x14ac:dyDescent="0.25">
      <c r="A2" s="2" t="s">
        <v>41</v>
      </c>
      <c r="B2" s="5" t="s">
        <v>42</v>
      </c>
      <c r="C2" s="19" t="s">
        <v>2</v>
      </c>
      <c r="D2" s="32">
        <v>1</v>
      </c>
      <c r="E2" s="20"/>
      <c r="F2" s="22" t="s">
        <v>43</v>
      </c>
    </row>
    <row r="3" spans="1:6" x14ac:dyDescent="0.25">
      <c r="A3" s="2" t="s">
        <v>41</v>
      </c>
      <c r="B3" s="5" t="s">
        <v>42</v>
      </c>
      <c r="C3" s="19" t="s">
        <v>3</v>
      </c>
      <c r="D3" s="32">
        <v>2</v>
      </c>
      <c r="E3" s="20"/>
      <c r="F3" s="22" t="s">
        <v>44</v>
      </c>
    </row>
    <row r="4" spans="1:6" x14ac:dyDescent="0.25">
      <c r="A4" s="2" t="s">
        <v>41</v>
      </c>
      <c r="B4" s="5" t="s">
        <v>42</v>
      </c>
      <c r="C4" s="19" t="s">
        <v>4</v>
      </c>
      <c r="D4" s="32">
        <v>3</v>
      </c>
      <c r="E4" s="20"/>
      <c r="F4" s="22" t="s">
        <v>45</v>
      </c>
    </row>
    <row r="5" spans="1:6" x14ac:dyDescent="0.25">
      <c r="A5" s="2" t="s">
        <v>41</v>
      </c>
      <c r="B5" s="5" t="s">
        <v>42</v>
      </c>
      <c r="C5" s="19" t="s">
        <v>5</v>
      </c>
      <c r="D5" s="32">
        <v>4</v>
      </c>
      <c r="E5" s="20"/>
      <c r="F5" s="22" t="s">
        <v>46</v>
      </c>
    </row>
    <row r="6" spans="1:6" x14ac:dyDescent="0.25">
      <c r="A6" s="2" t="s">
        <v>41</v>
      </c>
      <c r="B6" s="5" t="s">
        <v>42</v>
      </c>
      <c r="C6" s="19" t="s">
        <v>6</v>
      </c>
      <c r="D6" s="32">
        <v>5</v>
      </c>
      <c r="E6" s="20"/>
      <c r="F6" s="22" t="s">
        <v>47</v>
      </c>
    </row>
    <row r="7" spans="1:6" x14ac:dyDescent="0.25">
      <c r="A7" s="2" t="s">
        <v>41</v>
      </c>
      <c r="B7" s="5" t="s">
        <v>42</v>
      </c>
      <c r="C7" s="19" t="s">
        <v>7</v>
      </c>
      <c r="D7" s="32">
        <v>6</v>
      </c>
      <c r="E7" s="20"/>
      <c r="F7" s="22" t="s">
        <v>48</v>
      </c>
    </row>
    <row r="8" spans="1:6" x14ac:dyDescent="0.25">
      <c r="A8" s="2" t="s">
        <v>41</v>
      </c>
      <c r="B8" s="5" t="s">
        <v>42</v>
      </c>
      <c r="C8" s="19" t="s">
        <v>49</v>
      </c>
      <c r="D8" s="32">
        <v>7</v>
      </c>
      <c r="E8" s="20"/>
      <c r="F8" s="22" t="s">
        <v>50</v>
      </c>
    </row>
    <row r="9" spans="1:6" x14ac:dyDescent="0.25">
      <c r="A9" s="2" t="s">
        <v>41</v>
      </c>
      <c r="B9" s="5" t="s">
        <v>42</v>
      </c>
      <c r="C9" s="19" t="s">
        <v>9</v>
      </c>
      <c r="D9" s="32">
        <v>8</v>
      </c>
      <c r="E9" s="20"/>
      <c r="F9" s="22" t="s">
        <v>51</v>
      </c>
    </row>
    <row r="10" spans="1:6" x14ac:dyDescent="0.25">
      <c r="A10" s="2" t="s">
        <v>41</v>
      </c>
      <c r="B10" s="5" t="s">
        <v>42</v>
      </c>
      <c r="C10" s="19" t="s">
        <v>10</v>
      </c>
      <c r="D10" s="32">
        <v>9</v>
      </c>
      <c r="E10" s="20"/>
      <c r="F10" s="22" t="s">
        <v>52</v>
      </c>
    </row>
    <row r="11" spans="1:6" x14ac:dyDescent="0.25">
      <c r="A11" s="2" t="s">
        <v>41</v>
      </c>
      <c r="B11" s="5" t="s">
        <v>42</v>
      </c>
      <c r="C11" s="19" t="s">
        <v>11</v>
      </c>
      <c r="D11" s="32">
        <v>10</v>
      </c>
      <c r="E11" s="20"/>
      <c r="F11" s="22" t="s">
        <v>53</v>
      </c>
    </row>
    <row r="12" spans="1:6" x14ac:dyDescent="0.25">
      <c r="A12" s="2" t="s">
        <v>41</v>
      </c>
      <c r="B12" s="5" t="s">
        <v>42</v>
      </c>
      <c r="C12" s="19" t="s">
        <v>12</v>
      </c>
      <c r="D12" s="32">
        <v>11</v>
      </c>
      <c r="E12" s="20"/>
      <c r="F12" s="22" t="s">
        <v>54</v>
      </c>
    </row>
    <row r="13" spans="1:6" x14ac:dyDescent="0.25">
      <c r="A13" s="2" t="s">
        <v>41</v>
      </c>
      <c r="B13" s="5" t="s">
        <v>42</v>
      </c>
      <c r="C13" s="19" t="s">
        <v>13</v>
      </c>
      <c r="D13" s="32">
        <v>12</v>
      </c>
      <c r="E13" s="20"/>
      <c r="F13" s="22" t="s">
        <v>55</v>
      </c>
    </row>
    <row r="14" spans="1:6" x14ac:dyDescent="0.25">
      <c r="A14" s="2" t="s">
        <v>41</v>
      </c>
      <c r="B14" s="5" t="s">
        <v>42</v>
      </c>
      <c r="C14" s="19" t="s">
        <v>14</v>
      </c>
      <c r="D14" s="32">
        <v>13</v>
      </c>
      <c r="E14" s="20"/>
      <c r="F14" s="22" t="s">
        <v>56</v>
      </c>
    </row>
    <row r="15" spans="1:6" x14ac:dyDescent="0.25">
      <c r="A15" s="2" t="s">
        <v>41</v>
      </c>
      <c r="B15" s="5" t="s">
        <v>42</v>
      </c>
      <c r="C15" s="19" t="s">
        <v>15</v>
      </c>
      <c r="D15" s="32">
        <v>14</v>
      </c>
      <c r="E15" s="20"/>
      <c r="F15" s="22" t="s">
        <v>57</v>
      </c>
    </row>
    <row r="16" spans="1:6" x14ac:dyDescent="0.25">
      <c r="A16" s="2" t="s">
        <v>41</v>
      </c>
      <c r="B16" s="5" t="s">
        <v>42</v>
      </c>
      <c r="C16" s="19" t="s">
        <v>16</v>
      </c>
      <c r="D16" s="32">
        <v>15</v>
      </c>
      <c r="E16" s="20"/>
      <c r="F16" s="22" t="s">
        <v>58</v>
      </c>
    </row>
    <row r="17" spans="1:13" x14ac:dyDescent="0.25">
      <c r="A17" s="2" t="s">
        <v>41</v>
      </c>
      <c r="B17" s="5" t="s">
        <v>42</v>
      </c>
      <c r="C17" s="19" t="s">
        <v>17</v>
      </c>
      <c r="D17" s="32">
        <v>16</v>
      </c>
      <c r="E17" s="20"/>
      <c r="F17" s="22" t="s">
        <v>59</v>
      </c>
    </row>
    <row r="18" spans="1:13" x14ac:dyDescent="0.25">
      <c r="A18" s="2" t="s">
        <v>60</v>
      </c>
      <c r="B18" s="5" t="s">
        <v>42</v>
      </c>
      <c r="C18" s="19" t="s">
        <v>18</v>
      </c>
      <c r="D18" s="32">
        <v>17</v>
      </c>
      <c r="E18" s="20"/>
      <c r="F18" s="22" t="s">
        <v>61</v>
      </c>
    </row>
    <row r="19" spans="1:13" x14ac:dyDescent="0.25">
      <c r="A19" s="2" t="s">
        <v>41</v>
      </c>
      <c r="B19" s="5" t="s">
        <v>42</v>
      </c>
      <c r="C19" s="19" t="s">
        <v>19</v>
      </c>
      <c r="D19" s="32">
        <v>18</v>
      </c>
      <c r="E19" s="20"/>
      <c r="F19" s="22" t="s">
        <v>62</v>
      </c>
    </row>
    <row r="20" spans="1:13" x14ac:dyDescent="0.25">
      <c r="A20" s="2" t="s">
        <v>60</v>
      </c>
      <c r="B20" s="5" t="s">
        <v>42</v>
      </c>
      <c r="C20" s="19" t="s">
        <v>20</v>
      </c>
      <c r="D20" s="32">
        <v>19</v>
      </c>
      <c r="E20" s="20"/>
      <c r="F20" s="22" t="s">
        <v>63</v>
      </c>
    </row>
    <row r="21" spans="1:13" x14ac:dyDescent="0.25">
      <c r="A21" s="2" t="s">
        <v>41</v>
      </c>
      <c r="B21" s="5" t="s">
        <v>42</v>
      </c>
      <c r="C21" s="19" t="s">
        <v>21</v>
      </c>
      <c r="D21" s="32">
        <v>20</v>
      </c>
      <c r="E21" s="20"/>
      <c r="F21" s="22" t="s">
        <v>64</v>
      </c>
    </row>
    <row r="22" spans="1:13" x14ac:dyDescent="0.25">
      <c r="A22" s="2" t="s">
        <v>41</v>
      </c>
      <c r="B22" s="5" t="s">
        <v>42</v>
      </c>
      <c r="C22" s="19" t="s">
        <v>22</v>
      </c>
      <c r="D22" s="32">
        <v>21</v>
      </c>
      <c r="E22" s="20"/>
      <c r="F22" s="22" t="s">
        <v>65</v>
      </c>
    </row>
    <row r="23" spans="1:13" x14ac:dyDescent="0.25">
      <c r="A23" s="2" t="s">
        <v>41</v>
      </c>
      <c r="B23" s="5" t="s">
        <v>42</v>
      </c>
      <c r="C23" s="19" t="s">
        <v>23</v>
      </c>
      <c r="D23" s="32">
        <v>22</v>
      </c>
      <c r="E23" s="20"/>
      <c r="F23" s="22" t="s">
        <v>66</v>
      </c>
      <c r="K23" s="29"/>
      <c r="L23" s="30"/>
      <c r="M23" s="31"/>
    </row>
    <row r="24" spans="1:13" x14ac:dyDescent="0.25">
      <c r="A24" s="2" t="s">
        <v>41</v>
      </c>
      <c r="B24" s="5" t="s">
        <v>42</v>
      </c>
      <c r="C24" s="19" t="s">
        <v>24</v>
      </c>
      <c r="D24" s="32">
        <v>23</v>
      </c>
      <c r="E24" s="20"/>
      <c r="F24" s="22" t="s">
        <v>67</v>
      </c>
    </row>
    <row r="25" spans="1:13" x14ac:dyDescent="0.25">
      <c r="A25" s="2" t="s">
        <v>41</v>
      </c>
      <c r="B25" s="5" t="s">
        <v>42</v>
      </c>
      <c r="C25" s="19" t="s">
        <v>25</v>
      </c>
      <c r="D25" s="32">
        <v>24</v>
      </c>
      <c r="E25" s="20"/>
      <c r="F25" s="22" t="s">
        <v>68</v>
      </c>
    </row>
    <row r="26" spans="1:13" x14ac:dyDescent="0.25">
      <c r="A26" s="2" t="s">
        <v>41</v>
      </c>
      <c r="B26" s="5" t="s">
        <v>42</v>
      </c>
      <c r="C26" s="19" t="s">
        <v>26</v>
      </c>
      <c r="D26" s="32">
        <v>25</v>
      </c>
      <c r="E26" s="20"/>
      <c r="F26" s="22" t="s">
        <v>69</v>
      </c>
    </row>
    <row r="27" spans="1:13" x14ac:dyDescent="0.25">
      <c r="A27" s="2" t="s">
        <v>41</v>
      </c>
      <c r="B27" s="5" t="s">
        <v>42</v>
      </c>
      <c r="C27" s="19" t="s">
        <v>27</v>
      </c>
      <c r="D27" s="32">
        <v>26</v>
      </c>
      <c r="E27" s="20"/>
      <c r="F27" s="22" t="s">
        <v>70</v>
      </c>
    </row>
    <row r="28" spans="1:13" x14ac:dyDescent="0.25">
      <c r="A28" s="2" t="s">
        <v>41</v>
      </c>
      <c r="B28" s="5" t="s">
        <v>42</v>
      </c>
      <c r="C28" s="19" t="s">
        <v>28</v>
      </c>
      <c r="D28" s="32">
        <v>27</v>
      </c>
      <c r="E28" s="20"/>
      <c r="F28" s="22" t="s">
        <v>71</v>
      </c>
    </row>
    <row r="29" spans="1:13" x14ac:dyDescent="0.25">
      <c r="A29" s="2" t="s">
        <v>41</v>
      </c>
      <c r="B29" s="5" t="s">
        <v>42</v>
      </c>
      <c r="C29" s="26" t="s">
        <v>29</v>
      </c>
      <c r="D29" s="32">
        <v>28</v>
      </c>
      <c r="E29" s="27"/>
      <c r="F29" s="28" t="s">
        <v>72</v>
      </c>
    </row>
    <row r="30" spans="1:13" x14ac:dyDescent="0.25">
      <c r="A30" s="2" t="s">
        <v>60</v>
      </c>
      <c r="B30" s="5" t="s">
        <v>42</v>
      </c>
      <c r="C30" s="19" t="s">
        <v>30</v>
      </c>
      <c r="D30" s="32">
        <v>29</v>
      </c>
      <c r="E30" s="20"/>
      <c r="F30" s="22" t="s">
        <v>73</v>
      </c>
    </row>
    <row r="31" spans="1:13" x14ac:dyDescent="0.25">
      <c r="A31" s="2" t="s">
        <v>41</v>
      </c>
      <c r="B31" s="5" t="s">
        <v>42</v>
      </c>
      <c r="C31" s="19" t="s">
        <v>31</v>
      </c>
      <c r="D31" s="32">
        <v>30</v>
      </c>
      <c r="E31" s="20"/>
      <c r="F31" s="22" t="s">
        <v>74</v>
      </c>
    </row>
    <row r="32" spans="1:13" x14ac:dyDescent="0.25">
      <c r="A32" s="2" t="s">
        <v>41</v>
      </c>
      <c r="B32" s="5" t="s">
        <v>42</v>
      </c>
      <c r="C32" s="19" t="s">
        <v>32</v>
      </c>
      <c r="D32" s="32">
        <v>31</v>
      </c>
      <c r="E32" s="20"/>
      <c r="F32" s="22" t="s">
        <v>75</v>
      </c>
    </row>
    <row r="33" spans="1:6" x14ac:dyDescent="0.25">
      <c r="A33" s="2" t="s">
        <v>60</v>
      </c>
      <c r="B33" s="5" t="s">
        <v>42</v>
      </c>
      <c r="C33" s="19" t="s">
        <v>33</v>
      </c>
      <c r="D33" s="32">
        <v>32</v>
      </c>
      <c r="E33" s="20"/>
      <c r="F33" s="22" t="s">
        <v>76</v>
      </c>
    </row>
    <row r="34" spans="1:6" x14ac:dyDescent="0.25">
      <c r="A34" s="2" t="s">
        <v>60</v>
      </c>
      <c r="B34" s="5" t="s">
        <v>42</v>
      </c>
      <c r="C34" s="19" t="s">
        <v>34</v>
      </c>
      <c r="D34" s="32">
        <v>33</v>
      </c>
      <c r="E34" s="20"/>
      <c r="F34" s="22" t="s">
        <v>77</v>
      </c>
    </row>
    <row r="35" spans="1:6" x14ac:dyDescent="0.25">
      <c r="A35" s="2" t="s">
        <v>60</v>
      </c>
      <c r="B35" s="5" t="s">
        <v>42</v>
      </c>
      <c r="C35" s="19" t="s">
        <v>35</v>
      </c>
      <c r="D35" s="32">
        <v>34</v>
      </c>
      <c r="E35" s="20"/>
      <c r="F35" s="22" t="s">
        <v>78</v>
      </c>
    </row>
    <row r="36" spans="1:6" x14ac:dyDescent="0.25">
      <c r="A36" s="2" t="s">
        <v>60</v>
      </c>
      <c r="B36" s="5" t="s">
        <v>42</v>
      </c>
      <c r="C36" s="19" t="s">
        <v>36</v>
      </c>
      <c r="D36" s="32">
        <v>35</v>
      </c>
      <c r="E36" s="20"/>
      <c r="F36" s="22" t="s">
        <v>79</v>
      </c>
    </row>
    <row r="37" spans="1:6" x14ac:dyDescent="0.25">
      <c r="A37" s="2" t="s">
        <v>60</v>
      </c>
      <c r="B37" s="5" t="s">
        <v>42</v>
      </c>
      <c r="C37" s="19" t="s">
        <v>80</v>
      </c>
      <c r="D37" s="32">
        <v>36</v>
      </c>
      <c r="E37" s="20"/>
      <c r="F37" s="22" t="s">
        <v>81</v>
      </c>
    </row>
    <row r="38" spans="1:6" x14ac:dyDescent="0.25">
      <c r="A38" s="2" t="s">
        <v>60</v>
      </c>
      <c r="B38" s="5" t="s">
        <v>42</v>
      </c>
      <c r="C38" s="19" t="s">
        <v>82</v>
      </c>
      <c r="D38" s="32">
        <v>37</v>
      </c>
      <c r="E38" s="20"/>
      <c r="F38" s="22" t="s">
        <v>83</v>
      </c>
    </row>
    <row r="39" spans="1:6" x14ac:dyDescent="0.25">
      <c r="A39" s="2" t="s">
        <v>60</v>
      </c>
      <c r="B39" s="5" t="s">
        <v>42</v>
      </c>
      <c r="C39" s="19" t="s">
        <v>84</v>
      </c>
      <c r="D39" s="32">
        <v>38</v>
      </c>
      <c r="E39" s="20"/>
      <c r="F39" s="22" t="s">
        <v>85</v>
      </c>
    </row>
    <row r="40" spans="1:6" x14ac:dyDescent="0.25">
      <c r="A40" s="2" t="s">
        <v>60</v>
      </c>
      <c r="B40" s="5" t="s">
        <v>42</v>
      </c>
      <c r="C40" s="19" t="s">
        <v>86</v>
      </c>
      <c r="D40" s="32">
        <v>39</v>
      </c>
      <c r="E40" s="20"/>
      <c r="F40" s="22" t="s">
        <v>87</v>
      </c>
    </row>
    <row r="41" spans="1:6" x14ac:dyDescent="0.25">
      <c r="A41" s="2" t="s">
        <v>88</v>
      </c>
      <c r="B41" s="13" t="s">
        <v>23</v>
      </c>
      <c r="C41" s="1" t="s">
        <v>89</v>
      </c>
      <c r="D41" s="32">
        <v>1</v>
      </c>
      <c r="E41" s="6">
        <v>6</v>
      </c>
      <c r="F41" s="23" t="s">
        <v>90</v>
      </c>
    </row>
    <row r="42" spans="1:6" x14ac:dyDescent="0.25">
      <c r="A42" s="2" t="s">
        <v>88</v>
      </c>
      <c r="B42" s="13" t="s">
        <v>23</v>
      </c>
      <c r="C42" s="1" t="s">
        <v>91</v>
      </c>
      <c r="D42" s="32">
        <v>2</v>
      </c>
      <c r="E42" s="6">
        <v>5</v>
      </c>
      <c r="F42" s="23" t="s">
        <v>92</v>
      </c>
    </row>
    <row r="43" spans="1:6" x14ac:dyDescent="0.25">
      <c r="A43" s="2" t="s">
        <v>88</v>
      </c>
      <c r="B43" s="13" t="s">
        <v>23</v>
      </c>
      <c r="C43" s="1" t="s">
        <v>93</v>
      </c>
      <c r="D43" s="32">
        <v>3</v>
      </c>
      <c r="E43" s="6">
        <v>4</v>
      </c>
      <c r="F43" s="23" t="s">
        <v>94</v>
      </c>
    </row>
    <row r="44" spans="1:6" x14ac:dyDescent="0.25">
      <c r="A44" s="2" t="s">
        <v>88</v>
      </c>
      <c r="B44" s="13" t="s">
        <v>23</v>
      </c>
      <c r="C44" s="1" t="s">
        <v>95</v>
      </c>
      <c r="D44" s="32">
        <v>4</v>
      </c>
      <c r="E44" s="6">
        <v>5</v>
      </c>
      <c r="F44" s="23" t="s">
        <v>96</v>
      </c>
    </row>
    <row r="45" spans="1:6" x14ac:dyDescent="0.25">
      <c r="A45" s="2" t="s">
        <v>88</v>
      </c>
      <c r="B45" s="13" t="s">
        <v>23</v>
      </c>
      <c r="C45" s="1" t="s">
        <v>97</v>
      </c>
      <c r="D45" s="32">
        <v>5</v>
      </c>
      <c r="E45" s="6">
        <v>1</v>
      </c>
      <c r="F45" s="23" t="s">
        <v>98</v>
      </c>
    </row>
    <row r="46" spans="1:6" x14ac:dyDescent="0.25">
      <c r="A46" s="2" t="s">
        <v>88</v>
      </c>
      <c r="B46" s="13" t="s">
        <v>7</v>
      </c>
      <c r="C46" s="1" t="s">
        <v>99</v>
      </c>
      <c r="D46" s="32">
        <v>1</v>
      </c>
      <c r="E46" s="6">
        <v>6</v>
      </c>
      <c r="F46" s="23" t="s">
        <v>100</v>
      </c>
    </row>
    <row r="47" spans="1:6" x14ac:dyDescent="0.25">
      <c r="A47" s="2" t="s">
        <v>88</v>
      </c>
      <c r="B47" s="13" t="s">
        <v>7</v>
      </c>
      <c r="C47" s="1" t="s">
        <v>101</v>
      </c>
      <c r="D47" s="32">
        <v>2</v>
      </c>
      <c r="E47" s="6">
        <v>6</v>
      </c>
      <c r="F47" s="23" t="s">
        <v>102</v>
      </c>
    </row>
    <row r="48" spans="1:6" x14ac:dyDescent="0.25">
      <c r="A48" s="2" t="s">
        <v>88</v>
      </c>
      <c r="B48" s="13" t="s">
        <v>7</v>
      </c>
      <c r="C48" s="1" t="s">
        <v>103</v>
      </c>
      <c r="D48" s="32">
        <v>3</v>
      </c>
      <c r="E48" s="6">
        <v>6</v>
      </c>
      <c r="F48" s="23" t="s">
        <v>104</v>
      </c>
    </row>
    <row r="49" spans="1:6" x14ac:dyDescent="0.25">
      <c r="A49" s="2" t="s">
        <v>88</v>
      </c>
      <c r="B49" s="13" t="s">
        <v>7</v>
      </c>
      <c r="C49" s="1" t="s">
        <v>105</v>
      </c>
      <c r="D49" s="32">
        <v>4</v>
      </c>
      <c r="E49" s="6">
        <v>5</v>
      </c>
      <c r="F49" s="23" t="s">
        <v>106</v>
      </c>
    </row>
    <row r="50" spans="1:6" x14ac:dyDescent="0.25">
      <c r="A50" s="2" t="s">
        <v>88</v>
      </c>
      <c r="B50" s="13" t="s">
        <v>7</v>
      </c>
      <c r="C50" s="1" t="s">
        <v>107</v>
      </c>
      <c r="D50" s="32">
        <v>5</v>
      </c>
      <c r="E50" s="6">
        <v>5</v>
      </c>
      <c r="F50" s="23" t="s">
        <v>108</v>
      </c>
    </row>
    <row r="51" spans="1:6" x14ac:dyDescent="0.25">
      <c r="A51" s="2" t="s">
        <v>88</v>
      </c>
      <c r="B51" s="13" t="s">
        <v>7</v>
      </c>
      <c r="C51" s="1" t="s">
        <v>109</v>
      </c>
      <c r="D51" s="32">
        <v>6</v>
      </c>
      <c r="E51" s="6">
        <v>5</v>
      </c>
      <c r="F51" s="23" t="s">
        <v>110</v>
      </c>
    </row>
    <row r="52" spans="1:6" x14ac:dyDescent="0.25">
      <c r="A52" s="2" t="s">
        <v>88</v>
      </c>
      <c r="B52" s="13" t="s">
        <v>20</v>
      </c>
      <c r="C52" s="5" t="s">
        <v>111</v>
      </c>
      <c r="D52" s="32">
        <v>1</v>
      </c>
      <c r="E52" s="7">
        <v>6</v>
      </c>
      <c r="F52" s="23" t="s">
        <v>112</v>
      </c>
    </row>
    <row r="53" spans="1:6" x14ac:dyDescent="0.25">
      <c r="A53" s="2" t="s">
        <v>88</v>
      </c>
      <c r="B53" s="13" t="s">
        <v>20</v>
      </c>
      <c r="C53" s="5" t="s">
        <v>113</v>
      </c>
      <c r="D53" s="32">
        <v>2</v>
      </c>
      <c r="E53" s="7">
        <v>6</v>
      </c>
      <c r="F53" s="23" t="s">
        <v>114</v>
      </c>
    </row>
    <row r="54" spans="1:6" x14ac:dyDescent="0.25">
      <c r="A54" s="2" t="s">
        <v>88</v>
      </c>
      <c r="B54" s="13" t="s">
        <v>20</v>
      </c>
      <c r="C54" s="5" t="s">
        <v>115</v>
      </c>
      <c r="D54" s="32">
        <v>3</v>
      </c>
      <c r="E54" s="7">
        <v>3</v>
      </c>
      <c r="F54" s="23" t="s">
        <v>116</v>
      </c>
    </row>
    <row r="55" spans="1:6" x14ac:dyDescent="0.25">
      <c r="A55" s="2" t="s">
        <v>88</v>
      </c>
      <c r="B55" s="13" t="s">
        <v>20</v>
      </c>
      <c r="C55" s="5" t="s">
        <v>117</v>
      </c>
      <c r="D55" s="32">
        <v>4</v>
      </c>
      <c r="E55" s="7">
        <v>5</v>
      </c>
      <c r="F55" s="23" t="s">
        <v>118</v>
      </c>
    </row>
    <row r="56" spans="1:6" x14ac:dyDescent="0.25">
      <c r="A56" s="2" t="s">
        <v>88</v>
      </c>
      <c r="B56" s="13" t="s">
        <v>20</v>
      </c>
      <c r="C56" s="5" t="s">
        <v>119</v>
      </c>
      <c r="D56" s="32">
        <v>5</v>
      </c>
      <c r="E56" s="7">
        <v>4</v>
      </c>
      <c r="F56" s="23" t="s">
        <v>120</v>
      </c>
    </row>
    <row r="57" spans="1:6" x14ac:dyDescent="0.25">
      <c r="A57" s="2" t="s">
        <v>88</v>
      </c>
      <c r="B57" s="13" t="s">
        <v>20</v>
      </c>
      <c r="C57" s="5" t="s">
        <v>121</v>
      </c>
      <c r="D57" s="32">
        <v>6</v>
      </c>
      <c r="E57" s="7">
        <v>4</v>
      </c>
      <c r="F57" s="23" t="s">
        <v>122</v>
      </c>
    </row>
    <row r="58" spans="1:6" x14ac:dyDescent="0.25">
      <c r="A58" s="2" t="s">
        <v>88</v>
      </c>
      <c r="B58" s="13" t="s">
        <v>20</v>
      </c>
      <c r="C58" s="5" t="s">
        <v>123</v>
      </c>
      <c r="D58" s="32">
        <v>7</v>
      </c>
      <c r="E58" s="7">
        <v>3</v>
      </c>
      <c r="F58" s="23" t="s">
        <v>124</v>
      </c>
    </row>
    <row r="59" spans="1:6" x14ac:dyDescent="0.25">
      <c r="A59" s="16" t="s">
        <v>88</v>
      </c>
      <c r="B59" s="13" t="s">
        <v>20</v>
      </c>
      <c r="C59" s="15" t="s">
        <v>125</v>
      </c>
      <c r="D59" s="32">
        <v>8</v>
      </c>
      <c r="E59" s="7">
        <v>1</v>
      </c>
      <c r="F59" s="24"/>
    </row>
    <row r="60" spans="1:6" x14ac:dyDescent="0.25">
      <c r="A60" s="2" t="s">
        <v>88</v>
      </c>
      <c r="B60" s="13" t="s">
        <v>20</v>
      </c>
      <c r="C60" s="5" t="s">
        <v>126</v>
      </c>
      <c r="D60" s="32">
        <v>9</v>
      </c>
      <c r="E60" s="7">
        <v>9</v>
      </c>
      <c r="F60" s="23" t="s">
        <v>127</v>
      </c>
    </row>
    <row r="61" spans="1:6" x14ac:dyDescent="0.25">
      <c r="A61" s="2" t="s">
        <v>88</v>
      </c>
      <c r="B61" s="13" t="s">
        <v>20</v>
      </c>
      <c r="C61" s="5" t="s">
        <v>128</v>
      </c>
      <c r="D61" s="32">
        <v>10</v>
      </c>
      <c r="E61" s="7">
        <v>4</v>
      </c>
      <c r="F61" s="23" t="s">
        <v>129</v>
      </c>
    </row>
    <row r="62" spans="1:6" x14ac:dyDescent="0.25">
      <c r="A62" s="2" t="s">
        <v>88</v>
      </c>
      <c r="B62" s="13" t="s">
        <v>20</v>
      </c>
      <c r="C62" s="5" t="s">
        <v>130</v>
      </c>
      <c r="D62" s="32">
        <v>11</v>
      </c>
      <c r="E62" s="7">
        <v>5</v>
      </c>
      <c r="F62" s="23" t="s">
        <v>131</v>
      </c>
    </row>
    <row r="63" spans="1:6" x14ac:dyDescent="0.25">
      <c r="A63" s="2" t="s">
        <v>88</v>
      </c>
      <c r="B63" s="13" t="s">
        <v>20</v>
      </c>
      <c r="C63" s="5" t="s">
        <v>132</v>
      </c>
      <c r="D63" s="32">
        <v>12</v>
      </c>
      <c r="E63" s="7">
        <v>3</v>
      </c>
      <c r="F63" s="23" t="s">
        <v>133</v>
      </c>
    </row>
    <row r="64" spans="1:6" x14ac:dyDescent="0.25">
      <c r="A64" s="2" t="s">
        <v>88</v>
      </c>
      <c r="B64" s="13" t="s">
        <v>20</v>
      </c>
      <c r="C64" s="5" t="s">
        <v>134</v>
      </c>
      <c r="D64" s="32">
        <v>13</v>
      </c>
      <c r="E64" s="7">
        <v>2</v>
      </c>
      <c r="F64" s="23" t="s">
        <v>135</v>
      </c>
    </row>
    <row r="65" spans="1:6" x14ac:dyDescent="0.25">
      <c r="A65" s="2" t="s">
        <v>88</v>
      </c>
      <c r="B65" s="13" t="s">
        <v>20</v>
      </c>
      <c r="C65" s="5" t="s">
        <v>136</v>
      </c>
      <c r="D65" s="32">
        <v>14</v>
      </c>
      <c r="E65" s="7">
        <v>4</v>
      </c>
      <c r="F65" s="23" t="s">
        <v>137</v>
      </c>
    </row>
    <row r="66" spans="1:6" x14ac:dyDescent="0.25">
      <c r="A66" s="2" t="s">
        <v>88</v>
      </c>
      <c r="B66" s="13" t="s">
        <v>20</v>
      </c>
      <c r="C66" s="5" t="s">
        <v>138</v>
      </c>
      <c r="D66" s="32">
        <v>15</v>
      </c>
      <c r="E66" s="7">
        <v>5</v>
      </c>
      <c r="F66" s="23" t="s">
        <v>139</v>
      </c>
    </row>
    <row r="67" spans="1:6" x14ac:dyDescent="0.25">
      <c r="A67" s="2" t="s">
        <v>88</v>
      </c>
      <c r="B67" s="13" t="s">
        <v>3</v>
      </c>
      <c r="C67" s="1" t="s">
        <v>140</v>
      </c>
      <c r="D67" s="32">
        <v>1</v>
      </c>
      <c r="E67" s="6">
        <v>6</v>
      </c>
      <c r="F67" s="23" t="s">
        <v>141</v>
      </c>
    </row>
    <row r="68" spans="1:6" x14ac:dyDescent="0.25">
      <c r="A68" s="16" t="s">
        <v>88</v>
      </c>
      <c r="B68" s="13" t="s">
        <v>3</v>
      </c>
      <c r="C68" s="15" t="s">
        <v>142</v>
      </c>
      <c r="D68" s="32">
        <v>2</v>
      </c>
      <c r="E68" s="7">
        <v>2</v>
      </c>
      <c r="F68" s="24"/>
    </row>
    <row r="69" spans="1:6" x14ac:dyDescent="0.25">
      <c r="A69" s="2" t="s">
        <v>88</v>
      </c>
      <c r="B69" s="13" t="s">
        <v>3</v>
      </c>
      <c r="C69" s="1" t="s">
        <v>143</v>
      </c>
      <c r="D69" s="32">
        <v>3</v>
      </c>
      <c r="E69" s="6">
        <v>2</v>
      </c>
      <c r="F69" s="23" t="s">
        <v>144</v>
      </c>
    </row>
    <row r="70" spans="1:6" x14ac:dyDescent="0.25">
      <c r="A70" s="2" t="s">
        <v>88</v>
      </c>
      <c r="B70" s="13" t="s">
        <v>3</v>
      </c>
      <c r="C70" s="1" t="s">
        <v>145</v>
      </c>
      <c r="D70" s="32">
        <v>4</v>
      </c>
      <c r="E70" s="6">
        <v>1</v>
      </c>
      <c r="F70" s="23" t="s">
        <v>146</v>
      </c>
    </row>
    <row r="71" spans="1:6" x14ac:dyDescent="0.25">
      <c r="A71" s="2" t="s">
        <v>88</v>
      </c>
      <c r="B71" s="13" t="s">
        <v>3</v>
      </c>
      <c r="C71" s="1" t="s">
        <v>147</v>
      </c>
      <c r="D71" s="32">
        <v>5</v>
      </c>
      <c r="E71" s="6">
        <v>5</v>
      </c>
      <c r="F71" s="23" t="s">
        <v>148</v>
      </c>
    </row>
    <row r="72" spans="1:6" x14ac:dyDescent="0.25">
      <c r="A72" s="2" t="s">
        <v>88</v>
      </c>
      <c r="B72" s="13" t="s">
        <v>3</v>
      </c>
      <c r="C72" s="1" t="s">
        <v>149</v>
      </c>
      <c r="D72" s="32">
        <v>6</v>
      </c>
      <c r="E72" s="6">
        <v>5</v>
      </c>
      <c r="F72" s="23" t="s">
        <v>150</v>
      </c>
    </row>
    <row r="73" spans="1:6" x14ac:dyDescent="0.25">
      <c r="A73" s="2" t="s">
        <v>88</v>
      </c>
      <c r="B73" s="13" t="s">
        <v>3</v>
      </c>
      <c r="C73" s="1" t="s">
        <v>151</v>
      </c>
      <c r="D73" s="32">
        <v>7</v>
      </c>
      <c r="E73" s="6">
        <v>4</v>
      </c>
      <c r="F73" s="23" t="s">
        <v>152</v>
      </c>
    </row>
    <row r="74" spans="1:6" x14ac:dyDescent="0.25">
      <c r="A74" s="2" t="s">
        <v>88</v>
      </c>
      <c r="B74" s="13" t="s">
        <v>27</v>
      </c>
      <c r="C74" s="1" t="s">
        <v>153</v>
      </c>
      <c r="D74" s="32">
        <v>1</v>
      </c>
      <c r="E74" s="6">
        <v>3</v>
      </c>
      <c r="F74" s="23" t="s">
        <v>154</v>
      </c>
    </row>
    <row r="75" spans="1:6" x14ac:dyDescent="0.25">
      <c r="A75" s="2" t="s">
        <v>88</v>
      </c>
      <c r="B75" s="13" t="s">
        <v>27</v>
      </c>
      <c r="C75" s="1" t="s">
        <v>155</v>
      </c>
      <c r="D75" s="32">
        <v>2</v>
      </c>
      <c r="E75" s="6">
        <v>1</v>
      </c>
      <c r="F75" s="23" t="s">
        <v>156</v>
      </c>
    </row>
    <row r="76" spans="1:6" x14ac:dyDescent="0.25">
      <c r="A76" s="16" t="s">
        <v>88</v>
      </c>
      <c r="B76" s="13" t="s">
        <v>27</v>
      </c>
      <c r="C76" s="15" t="s">
        <v>157</v>
      </c>
      <c r="D76" s="32">
        <v>3</v>
      </c>
      <c r="E76" s="7">
        <v>4</v>
      </c>
      <c r="F76" s="24"/>
    </row>
    <row r="77" spans="1:6" x14ac:dyDescent="0.25">
      <c r="A77" s="2" t="s">
        <v>88</v>
      </c>
      <c r="B77" s="13" t="s">
        <v>27</v>
      </c>
      <c r="C77" s="1" t="s">
        <v>158</v>
      </c>
      <c r="D77" s="32">
        <v>4</v>
      </c>
      <c r="E77" s="6">
        <v>4</v>
      </c>
      <c r="F77" s="23" t="s">
        <v>159</v>
      </c>
    </row>
    <row r="78" spans="1:6" x14ac:dyDescent="0.25">
      <c r="A78" s="2" t="s">
        <v>88</v>
      </c>
      <c r="B78" s="13" t="s">
        <v>27</v>
      </c>
      <c r="C78" s="1" t="s">
        <v>160</v>
      </c>
      <c r="D78" s="32">
        <v>5</v>
      </c>
      <c r="E78" s="6">
        <v>6</v>
      </c>
      <c r="F78" s="23" t="s">
        <v>161</v>
      </c>
    </row>
    <row r="79" spans="1:6" x14ac:dyDescent="0.25">
      <c r="A79" s="2" t="s">
        <v>88</v>
      </c>
      <c r="B79" s="13" t="s">
        <v>27</v>
      </c>
      <c r="C79" s="1" t="s">
        <v>162</v>
      </c>
      <c r="D79" s="32">
        <v>6</v>
      </c>
      <c r="E79" s="6">
        <v>3</v>
      </c>
      <c r="F79" s="23" t="s">
        <v>163</v>
      </c>
    </row>
    <row r="80" spans="1:6" x14ac:dyDescent="0.25">
      <c r="A80" s="2" t="s">
        <v>88</v>
      </c>
      <c r="B80" s="13" t="s">
        <v>49</v>
      </c>
      <c r="C80" s="1" t="s">
        <v>164</v>
      </c>
      <c r="D80" s="32">
        <v>1</v>
      </c>
      <c r="E80" s="6">
        <v>2</v>
      </c>
      <c r="F80" s="23" t="s">
        <v>165</v>
      </c>
    </row>
    <row r="81" spans="1:6" x14ac:dyDescent="0.25">
      <c r="A81" s="2" t="s">
        <v>88</v>
      </c>
      <c r="B81" s="13" t="s">
        <v>49</v>
      </c>
      <c r="C81" s="1" t="s">
        <v>166</v>
      </c>
      <c r="D81" s="32">
        <v>2</v>
      </c>
      <c r="E81" s="6">
        <v>3</v>
      </c>
      <c r="F81" s="23" t="s">
        <v>167</v>
      </c>
    </row>
    <row r="82" spans="1:6" x14ac:dyDescent="0.25">
      <c r="A82" s="2" t="s">
        <v>88</v>
      </c>
      <c r="B82" s="13" t="s">
        <v>49</v>
      </c>
      <c r="C82" s="5" t="s">
        <v>168</v>
      </c>
      <c r="D82" s="32">
        <v>3</v>
      </c>
      <c r="E82" s="7">
        <v>4</v>
      </c>
      <c r="F82" s="23" t="s">
        <v>169</v>
      </c>
    </row>
    <row r="83" spans="1:6" x14ac:dyDescent="0.25">
      <c r="A83" s="2" t="s">
        <v>88</v>
      </c>
      <c r="B83" s="13" t="s">
        <v>49</v>
      </c>
      <c r="C83" s="5" t="s">
        <v>170</v>
      </c>
      <c r="D83" s="32">
        <v>4</v>
      </c>
      <c r="E83" s="7">
        <v>3</v>
      </c>
      <c r="F83" s="23" t="s">
        <v>171</v>
      </c>
    </row>
    <row r="84" spans="1:6" x14ac:dyDescent="0.25">
      <c r="A84" s="2" t="s">
        <v>88</v>
      </c>
      <c r="B84" s="13" t="s">
        <v>49</v>
      </c>
      <c r="C84" s="5" t="s">
        <v>172</v>
      </c>
      <c r="D84" s="32">
        <v>5</v>
      </c>
      <c r="E84" s="7">
        <v>1</v>
      </c>
      <c r="F84" s="23" t="s">
        <v>173</v>
      </c>
    </row>
    <row r="85" spans="1:6" x14ac:dyDescent="0.25">
      <c r="A85" s="2" t="s">
        <v>88</v>
      </c>
      <c r="B85" s="13" t="s">
        <v>49</v>
      </c>
      <c r="C85" s="5" t="s">
        <v>174</v>
      </c>
      <c r="D85" s="32">
        <v>6</v>
      </c>
      <c r="E85" s="7">
        <v>1</v>
      </c>
      <c r="F85" s="23" t="s">
        <v>175</v>
      </c>
    </row>
    <row r="86" spans="1:6" x14ac:dyDescent="0.25">
      <c r="A86" s="2" t="s">
        <v>88</v>
      </c>
      <c r="B86" s="13" t="s">
        <v>5</v>
      </c>
      <c r="C86" s="5" t="s">
        <v>176</v>
      </c>
      <c r="D86" s="32">
        <v>1</v>
      </c>
      <c r="E86" s="7">
        <v>3</v>
      </c>
      <c r="F86" s="23" t="s">
        <v>177</v>
      </c>
    </row>
    <row r="87" spans="1:6" x14ac:dyDescent="0.25">
      <c r="A87" s="2" t="s">
        <v>88</v>
      </c>
      <c r="B87" s="13" t="s">
        <v>5</v>
      </c>
      <c r="C87" s="5" t="s">
        <v>178</v>
      </c>
      <c r="D87" s="32">
        <v>2</v>
      </c>
      <c r="E87" s="7">
        <v>5</v>
      </c>
      <c r="F87" s="23" t="s">
        <v>179</v>
      </c>
    </row>
    <row r="88" spans="1:6" x14ac:dyDescent="0.25">
      <c r="A88" s="2" t="s">
        <v>88</v>
      </c>
      <c r="B88" s="13" t="s">
        <v>5</v>
      </c>
      <c r="C88" s="5" t="s">
        <v>180</v>
      </c>
      <c r="D88" s="32">
        <v>3</v>
      </c>
      <c r="E88" s="7">
        <v>3</v>
      </c>
      <c r="F88" s="23" t="s">
        <v>181</v>
      </c>
    </row>
    <row r="89" spans="1:6" x14ac:dyDescent="0.25">
      <c r="A89" s="2" t="s">
        <v>88</v>
      </c>
      <c r="B89" s="13" t="s">
        <v>5</v>
      </c>
      <c r="C89" s="5" t="s">
        <v>182</v>
      </c>
      <c r="D89" s="32">
        <v>4</v>
      </c>
      <c r="E89" s="7">
        <v>2</v>
      </c>
      <c r="F89" s="23" t="s">
        <v>183</v>
      </c>
    </row>
    <row r="90" spans="1:6" x14ac:dyDescent="0.25">
      <c r="A90" s="2" t="s">
        <v>88</v>
      </c>
      <c r="B90" s="13" t="s">
        <v>5</v>
      </c>
      <c r="C90" s="5" t="s">
        <v>184</v>
      </c>
      <c r="D90" s="32">
        <v>5</v>
      </c>
      <c r="E90" s="7">
        <v>2</v>
      </c>
      <c r="F90" s="23" t="s">
        <v>185</v>
      </c>
    </row>
    <row r="91" spans="1:6" x14ac:dyDescent="0.25">
      <c r="A91" s="2" t="s">
        <v>88</v>
      </c>
      <c r="B91" s="13" t="s">
        <v>5</v>
      </c>
      <c r="C91" s="5" t="s">
        <v>186</v>
      </c>
      <c r="D91" s="32">
        <v>6</v>
      </c>
      <c r="E91" s="7">
        <v>3</v>
      </c>
      <c r="F91" s="23" t="s">
        <v>187</v>
      </c>
    </row>
    <row r="92" spans="1:6" x14ac:dyDescent="0.25">
      <c r="A92" s="2" t="s">
        <v>88</v>
      </c>
      <c r="B92" s="5" t="s">
        <v>35</v>
      </c>
      <c r="C92" s="1" t="s">
        <v>188</v>
      </c>
      <c r="D92" s="32">
        <v>1</v>
      </c>
      <c r="E92" s="6">
        <v>3</v>
      </c>
      <c r="F92" s="23" t="s">
        <v>189</v>
      </c>
    </row>
    <row r="93" spans="1:6" x14ac:dyDescent="0.25">
      <c r="A93" s="2" t="s">
        <v>88</v>
      </c>
      <c r="B93" s="13" t="s">
        <v>35</v>
      </c>
      <c r="C93" s="1" t="s">
        <v>190</v>
      </c>
      <c r="D93" s="32">
        <v>2</v>
      </c>
      <c r="E93" s="6">
        <v>4</v>
      </c>
      <c r="F93" s="23" t="s">
        <v>191</v>
      </c>
    </row>
    <row r="94" spans="1:6" x14ac:dyDescent="0.25">
      <c r="A94" s="2" t="s">
        <v>88</v>
      </c>
      <c r="B94" s="13" t="s">
        <v>35</v>
      </c>
      <c r="C94" s="1" t="s">
        <v>192</v>
      </c>
      <c r="D94" s="32">
        <v>3</v>
      </c>
      <c r="E94" s="6">
        <v>4</v>
      </c>
      <c r="F94" s="23" t="s">
        <v>193</v>
      </c>
    </row>
    <row r="95" spans="1:6" x14ac:dyDescent="0.25">
      <c r="A95" s="16" t="s">
        <v>88</v>
      </c>
      <c r="B95" s="13" t="s">
        <v>32</v>
      </c>
      <c r="C95" s="15" t="s">
        <v>170</v>
      </c>
      <c r="D95" s="32">
        <v>1</v>
      </c>
      <c r="E95" s="7">
        <v>1</v>
      </c>
      <c r="F95" s="24"/>
    </row>
    <row r="96" spans="1:6" x14ac:dyDescent="0.25">
      <c r="A96" s="16" t="s">
        <v>88</v>
      </c>
      <c r="B96" s="13" t="s">
        <v>32</v>
      </c>
      <c r="C96" s="15" t="s">
        <v>194</v>
      </c>
      <c r="D96" s="32">
        <v>2</v>
      </c>
      <c r="E96" s="7">
        <v>3</v>
      </c>
      <c r="F96" s="24"/>
    </row>
    <row r="97" spans="1:6" x14ac:dyDescent="0.25">
      <c r="A97" s="2" t="s">
        <v>88</v>
      </c>
      <c r="B97" s="13" t="s">
        <v>32</v>
      </c>
      <c r="C97" s="5" t="s">
        <v>174</v>
      </c>
      <c r="D97" s="32">
        <v>3</v>
      </c>
      <c r="E97" s="7">
        <v>7</v>
      </c>
      <c r="F97" s="23" t="s">
        <v>195</v>
      </c>
    </row>
    <row r="98" spans="1:6" x14ac:dyDescent="0.25">
      <c r="A98" s="2" t="s">
        <v>88</v>
      </c>
      <c r="B98" s="13" t="s">
        <v>28</v>
      </c>
      <c r="C98" s="1" t="s">
        <v>196</v>
      </c>
      <c r="D98" s="32">
        <v>1</v>
      </c>
      <c r="E98" s="6">
        <v>2</v>
      </c>
      <c r="F98" s="23" t="s">
        <v>197</v>
      </c>
    </row>
    <row r="99" spans="1:6" x14ac:dyDescent="0.25">
      <c r="A99" s="2" t="s">
        <v>88</v>
      </c>
      <c r="B99" s="13" t="s">
        <v>28</v>
      </c>
      <c r="C99" s="1" t="s">
        <v>198</v>
      </c>
      <c r="D99" s="32">
        <v>2</v>
      </c>
      <c r="E99" s="6">
        <v>5</v>
      </c>
      <c r="F99" s="23" t="s">
        <v>199</v>
      </c>
    </row>
    <row r="100" spans="1:6" x14ac:dyDescent="0.25">
      <c r="A100" s="2" t="s">
        <v>88</v>
      </c>
      <c r="B100" s="13" t="s">
        <v>28</v>
      </c>
      <c r="C100" s="1" t="s">
        <v>200</v>
      </c>
      <c r="D100" s="32">
        <v>3</v>
      </c>
      <c r="E100" s="6">
        <v>6</v>
      </c>
      <c r="F100" s="23" t="s">
        <v>201</v>
      </c>
    </row>
    <row r="101" spans="1:6" x14ac:dyDescent="0.25">
      <c r="A101" s="2" t="s">
        <v>88</v>
      </c>
      <c r="B101" s="13" t="s">
        <v>28</v>
      </c>
      <c r="C101" s="1" t="s">
        <v>202</v>
      </c>
      <c r="D101" s="32">
        <v>4</v>
      </c>
      <c r="E101" s="6">
        <v>5</v>
      </c>
      <c r="F101" s="23" t="s">
        <v>203</v>
      </c>
    </row>
    <row r="102" spans="1:6" x14ac:dyDescent="0.25">
      <c r="A102" s="2" t="s">
        <v>88</v>
      </c>
      <c r="B102" s="13" t="s">
        <v>28</v>
      </c>
      <c r="C102" s="1" t="s">
        <v>204</v>
      </c>
      <c r="D102" s="32">
        <v>5</v>
      </c>
      <c r="E102" s="6">
        <v>4</v>
      </c>
      <c r="F102" s="23" t="s">
        <v>205</v>
      </c>
    </row>
    <row r="103" spans="1:6" x14ac:dyDescent="0.25">
      <c r="A103" s="2" t="s">
        <v>88</v>
      </c>
      <c r="B103" s="13" t="s">
        <v>28</v>
      </c>
      <c r="C103" s="1" t="s">
        <v>206</v>
      </c>
      <c r="D103" s="32">
        <v>6</v>
      </c>
      <c r="E103" s="6">
        <v>2</v>
      </c>
      <c r="F103" s="23" t="s">
        <v>207</v>
      </c>
    </row>
    <row r="104" spans="1:6" x14ac:dyDescent="0.25">
      <c r="A104" s="2" t="s">
        <v>88</v>
      </c>
      <c r="B104" s="13" t="s">
        <v>28</v>
      </c>
      <c r="C104" s="1" t="s">
        <v>208</v>
      </c>
      <c r="D104" s="32">
        <v>7</v>
      </c>
      <c r="E104" s="6">
        <v>10</v>
      </c>
      <c r="F104" s="23" t="s">
        <v>209</v>
      </c>
    </row>
    <row r="105" spans="1:6" x14ac:dyDescent="0.25">
      <c r="A105" s="2" t="s">
        <v>88</v>
      </c>
      <c r="B105" s="13" t="s">
        <v>28</v>
      </c>
      <c r="C105" s="1" t="s">
        <v>210</v>
      </c>
      <c r="D105" s="32">
        <v>8</v>
      </c>
      <c r="E105" s="6">
        <v>1</v>
      </c>
      <c r="F105" s="23" t="s">
        <v>211</v>
      </c>
    </row>
    <row r="106" spans="1:6" x14ac:dyDescent="0.25">
      <c r="A106" s="2" t="s">
        <v>88</v>
      </c>
      <c r="B106" s="13" t="s">
        <v>28</v>
      </c>
      <c r="C106" s="1" t="s">
        <v>212</v>
      </c>
      <c r="D106" s="32">
        <v>9</v>
      </c>
      <c r="E106" s="6">
        <v>4</v>
      </c>
      <c r="F106" s="23" t="s">
        <v>213</v>
      </c>
    </row>
    <row r="107" spans="1:6" x14ac:dyDescent="0.25">
      <c r="A107" s="2" t="s">
        <v>88</v>
      </c>
      <c r="B107" s="13" t="s">
        <v>28</v>
      </c>
      <c r="C107" s="1" t="s">
        <v>214</v>
      </c>
      <c r="D107" s="32">
        <v>10</v>
      </c>
      <c r="E107" s="6">
        <v>3</v>
      </c>
      <c r="F107" s="23" t="s">
        <v>215</v>
      </c>
    </row>
    <row r="108" spans="1:6" x14ac:dyDescent="0.25">
      <c r="A108" s="2" t="s">
        <v>88</v>
      </c>
      <c r="B108" s="13" t="s">
        <v>28</v>
      </c>
      <c r="C108" s="1" t="s">
        <v>216</v>
      </c>
      <c r="D108" s="32">
        <v>11</v>
      </c>
      <c r="E108" s="6">
        <v>9</v>
      </c>
      <c r="F108" s="23" t="s">
        <v>217</v>
      </c>
    </row>
    <row r="109" spans="1:6" ht="30" x14ac:dyDescent="0.25">
      <c r="A109" s="2" t="s">
        <v>88</v>
      </c>
      <c r="B109" s="13" t="s">
        <v>36</v>
      </c>
      <c r="C109" s="1" t="s">
        <v>218</v>
      </c>
      <c r="D109" s="32">
        <v>1</v>
      </c>
      <c r="E109" s="6">
        <v>2</v>
      </c>
      <c r="F109" s="23" t="s">
        <v>219</v>
      </c>
    </row>
    <row r="110" spans="1:6" ht="30" x14ac:dyDescent="0.25">
      <c r="A110" s="2" t="s">
        <v>88</v>
      </c>
      <c r="B110" s="13" t="s">
        <v>36</v>
      </c>
      <c r="C110" s="1" t="s">
        <v>220</v>
      </c>
      <c r="D110" s="32">
        <v>2</v>
      </c>
      <c r="E110" s="6">
        <v>1</v>
      </c>
      <c r="F110" s="23" t="s">
        <v>221</v>
      </c>
    </row>
    <row r="111" spans="1:6" ht="30" x14ac:dyDescent="0.25">
      <c r="A111" s="2" t="s">
        <v>88</v>
      </c>
      <c r="B111" s="13" t="s">
        <v>36</v>
      </c>
      <c r="C111" s="1" t="s">
        <v>222</v>
      </c>
      <c r="D111" s="32">
        <v>3</v>
      </c>
      <c r="E111" s="6">
        <v>3</v>
      </c>
      <c r="F111" s="23" t="s">
        <v>223</v>
      </c>
    </row>
    <row r="112" spans="1:6" ht="30" x14ac:dyDescent="0.25">
      <c r="A112" s="2" t="s">
        <v>88</v>
      </c>
      <c r="B112" s="13" t="s">
        <v>36</v>
      </c>
      <c r="C112" s="1" t="s">
        <v>224</v>
      </c>
      <c r="D112" s="32">
        <v>4</v>
      </c>
      <c r="E112" s="6">
        <v>6</v>
      </c>
      <c r="F112" s="23" t="s">
        <v>225</v>
      </c>
    </row>
    <row r="113" spans="1:6" ht="30" x14ac:dyDescent="0.25">
      <c r="A113" s="2" t="s">
        <v>88</v>
      </c>
      <c r="B113" s="13" t="s">
        <v>36</v>
      </c>
      <c r="C113" s="1" t="s">
        <v>226</v>
      </c>
      <c r="D113" s="32">
        <v>5</v>
      </c>
      <c r="E113" s="6">
        <v>3</v>
      </c>
      <c r="F113" s="23" t="s">
        <v>227</v>
      </c>
    </row>
    <row r="114" spans="1:6" ht="30" x14ac:dyDescent="0.25">
      <c r="A114" s="2" t="s">
        <v>88</v>
      </c>
      <c r="B114" s="13" t="s">
        <v>36</v>
      </c>
      <c r="C114" s="1" t="s">
        <v>228</v>
      </c>
      <c r="D114" s="32">
        <v>6</v>
      </c>
      <c r="E114" s="6">
        <v>1</v>
      </c>
      <c r="F114" s="23" t="s">
        <v>229</v>
      </c>
    </row>
    <row r="115" spans="1:6" ht="30" x14ac:dyDescent="0.25">
      <c r="A115" s="2" t="s">
        <v>88</v>
      </c>
      <c r="B115" s="13" t="s">
        <v>36</v>
      </c>
      <c r="C115" s="1" t="s">
        <v>230</v>
      </c>
      <c r="D115" s="32">
        <v>7</v>
      </c>
      <c r="E115" s="6">
        <v>4</v>
      </c>
      <c r="F115" s="23" t="s">
        <v>231</v>
      </c>
    </row>
    <row r="116" spans="1:6" x14ac:dyDescent="0.25">
      <c r="A116" s="2" t="s">
        <v>88</v>
      </c>
      <c r="B116" s="13" t="s">
        <v>17</v>
      </c>
      <c r="C116" s="5" t="s">
        <v>232</v>
      </c>
      <c r="D116" s="32">
        <v>1</v>
      </c>
      <c r="E116" s="7">
        <v>3</v>
      </c>
      <c r="F116" s="23" t="s">
        <v>233</v>
      </c>
    </row>
    <row r="117" spans="1:6" x14ac:dyDescent="0.25">
      <c r="A117" s="2" t="s">
        <v>88</v>
      </c>
      <c r="B117" s="13" t="s">
        <v>17</v>
      </c>
      <c r="C117" s="5" t="s">
        <v>234</v>
      </c>
      <c r="D117" s="32">
        <v>2</v>
      </c>
      <c r="E117" s="7">
        <v>5</v>
      </c>
      <c r="F117" s="23" t="s">
        <v>235</v>
      </c>
    </row>
    <row r="118" spans="1:6" x14ac:dyDescent="0.25">
      <c r="A118" s="2" t="s">
        <v>88</v>
      </c>
      <c r="B118" s="13" t="s">
        <v>17</v>
      </c>
      <c r="C118" s="5" t="s">
        <v>236</v>
      </c>
      <c r="D118" s="32">
        <v>3</v>
      </c>
      <c r="E118" s="7">
        <v>4</v>
      </c>
      <c r="F118" s="23" t="s">
        <v>237</v>
      </c>
    </row>
    <row r="119" spans="1:6" x14ac:dyDescent="0.25">
      <c r="A119" s="2" t="s">
        <v>88</v>
      </c>
      <c r="B119" s="13" t="s">
        <v>17</v>
      </c>
      <c r="C119" s="5" t="s">
        <v>238</v>
      </c>
      <c r="D119" s="32">
        <v>4</v>
      </c>
      <c r="E119" s="7">
        <v>2</v>
      </c>
      <c r="F119" s="23" t="s">
        <v>239</v>
      </c>
    </row>
    <row r="120" spans="1:6" x14ac:dyDescent="0.25">
      <c r="A120" s="2" t="s">
        <v>88</v>
      </c>
      <c r="B120" s="13" t="s">
        <v>17</v>
      </c>
      <c r="C120" s="5" t="s">
        <v>240</v>
      </c>
      <c r="D120" s="32">
        <v>5</v>
      </c>
      <c r="E120" s="7">
        <v>1</v>
      </c>
      <c r="F120" s="23" t="s">
        <v>241</v>
      </c>
    </row>
    <row r="121" spans="1:6" ht="30" x14ac:dyDescent="0.25">
      <c r="A121" s="2" t="s">
        <v>88</v>
      </c>
      <c r="B121" s="13" t="s">
        <v>15</v>
      </c>
      <c r="C121" s="1" t="s">
        <v>242</v>
      </c>
      <c r="D121" s="32">
        <v>1</v>
      </c>
      <c r="E121" s="6">
        <v>2</v>
      </c>
      <c r="F121" s="23" t="s">
        <v>243</v>
      </c>
    </row>
    <row r="122" spans="1:6" ht="30" x14ac:dyDescent="0.25">
      <c r="A122" s="16" t="s">
        <v>88</v>
      </c>
      <c r="B122" s="13" t="s">
        <v>15</v>
      </c>
      <c r="C122" s="15" t="s">
        <v>244</v>
      </c>
      <c r="D122" s="32">
        <v>2</v>
      </c>
      <c r="E122" s="7">
        <v>2</v>
      </c>
      <c r="F122" s="24"/>
    </row>
    <row r="123" spans="1:6" ht="30" x14ac:dyDescent="0.25">
      <c r="A123" s="2" t="s">
        <v>88</v>
      </c>
      <c r="B123" s="13" t="s">
        <v>15</v>
      </c>
      <c r="C123" s="1" t="s">
        <v>245</v>
      </c>
      <c r="D123" s="32">
        <v>3</v>
      </c>
      <c r="E123" s="6">
        <v>9</v>
      </c>
      <c r="F123" s="23" t="s">
        <v>246</v>
      </c>
    </row>
    <row r="124" spans="1:6" ht="30" x14ac:dyDescent="0.25">
      <c r="A124" s="14" t="s">
        <v>88</v>
      </c>
      <c r="B124" s="13" t="s">
        <v>15</v>
      </c>
      <c r="C124" s="15" t="s">
        <v>247</v>
      </c>
      <c r="D124" s="32">
        <v>4</v>
      </c>
      <c r="E124" s="7">
        <v>3</v>
      </c>
      <c r="F124" s="24"/>
    </row>
    <row r="125" spans="1:6" ht="30" x14ac:dyDescent="0.25">
      <c r="A125" s="16" t="s">
        <v>88</v>
      </c>
      <c r="B125" s="13" t="s">
        <v>15</v>
      </c>
      <c r="C125" s="13" t="s">
        <v>248</v>
      </c>
      <c r="D125" s="32">
        <v>5</v>
      </c>
      <c r="E125" s="17">
        <v>1</v>
      </c>
      <c r="F125" s="23" t="s">
        <v>249</v>
      </c>
    </row>
    <row r="126" spans="1:6" ht="30" x14ac:dyDescent="0.25">
      <c r="A126" s="2" t="s">
        <v>88</v>
      </c>
      <c r="B126" s="13" t="s">
        <v>15</v>
      </c>
      <c r="C126" s="1" t="s">
        <v>250</v>
      </c>
      <c r="D126" s="32">
        <v>6</v>
      </c>
      <c r="E126" s="6">
        <v>7</v>
      </c>
      <c r="F126" s="23" t="s">
        <v>251</v>
      </c>
    </row>
    <row r="127" spans="1:6" ht="30" x14ac:dyDescent="0.25">
      <c r="A127" s="2" t="s">
        <v>88</v>
      </c>
      <c r="B127" s="13" t="s">
        <v>15</v>
      </c>
      <c r="C127" s="1" t="s">
        <v>252</v>
      </c>
      <c r="D127" s="32">
        <v>7</v>
      </c>
      <c r="E127" s="6">
        <v>7</v>
      </c>
      <c r="F127" s="23" t="s">
        <v>253</v>
      </c>
    </row>
    <row r="128" spans="1:6" x14ac:dyDescent="0.25">
      <c r="A128" s="2" t="s">
        <v>88</v>
      </c>
      <c r="B128" s="18" t="s">
        <v>16</v>
      </c>
      <c r="C128" s="5" t="s">
        <v>254</v>
      </c>
      <c r="D128" s="32">
        <v>1</v>
      </c>
      <c r="E128" s="7">
        <v>3</v>
      </c>
      <c r="F128" s="23" t="s">
        <v>255</v>
      </c>
    </row>
    <row r="129" spans="1:6" x14ac:dyDescent="0.25">
      <c r="A129" s="2" t="s">
        <v>88</v>
      </c>
      <c r="B129" s="18" t="s">
        <v>16</v>
      </c>
      <c r="C129" s="5" t="s">
        <v>256</v>
      </c>
      <c r="D129" s="32">
        <v>2</v>
      </c>
      <c r="E129" s="7">
        <v>6</v>
      </c>
      <c r="F129" s="23" t="s">
        <v>257</v>
      </c>
    </row>
    <row r="130" spans="1:6" x14ac:dyDescent="0.25">
      <c r="A130" s="2" t="s">
        <v>88</v>
      </c>
      <c r="B130" s="18" t="s">
        <v>16</v>
      </c>
      <c r="C130" s="5" t="s">
        <v>258</v>
      </c>
      <c r="D130" s="32">
        <v>3</v>
      </c>
      <c r="E130" s="7">
        <v>2</v>
      </c>
      <c r="F130" s="23" t="s">
        <v>259</v>
      </c>
    </row>
    <row r="131" spans="1:6" x14ac:dyDescent="0.25">
      <c r="A131" s="2" t="s">
        <v>88</v>
      </c>
      <c r="B131" s="18" t="s">
        <v>16</v>
      </c>
      <c r="C131" s="5" t="s">
        <v>260</v>
      </c>
      <c r="D131" s="32">
        <v>4</v>
      </c>
      <c r="E131" s="7">
        <v>4</v>
      </c>
      <c r="F131" s="23" t="s">
        <v>261</v>
      </c>
    </row>
    <row r="132" spans="1:6" x14ac:dyDescent="0.25">
      <c r="A132" s="2" t="s">
        <v>88</v>
      </c>
      <c r="B132" s="18" t="s">
        <v>16</v>
      </c>
      <c r="C132" s="5" t="s">
        <v>262</v>
      </c>
      <c r="D132" s="32">
        <v>5</v>
      </c>
      <c r="E132" s="7">
        <v>2</v>
      </c>
      <c r="F132" s="23" t="s">
        <v>263</v>
      </c>
    </row>
    <row r="133" spans="1:6" x14ac:dyDescent="0.25">
      <c r="A133" s="16" t="s">
        <v>88</v>
      </c>
      <c r="B133" s="18" t="s">
        <v>16</v>
      </c>
      <c r="C133" s="15" t="s">
        <v>155</v>
      </c>
      <c r="D133" s="32">
        <v>6</v>
      </c>
      <c r="E133" s="7">
        <v>2</v>
      </c>
      <c r="F133" s="24"/>
    </row>
    <row r="134" spans="1:6" x14ac:dyDescent="0.25">
      <c r="A134" s="16" t="s">
        <v>88</v>
      </c>
      <c r="B134" s="18" t="s">
        <v>16</v>
      </c>
      <c r="C134" s="15" t="s">
        <v>93</v>
      </c>
      <c r="D134" s="32">
        <v>7</v>
      </c>
      <c r="E134" s="7">
        <v>1</v>
      </c>
      <c r="F134" s="24"/>
    </row>
    <row r="135" spans="1:6" x14ac:dyDescent="0.25">
      <c r="A135" s="2" t="s">
        <v>88</v>
      </c>
      <c r="B135" s="18" t="s">
        <v>16</v>
      </c>
      <c r="C135" s="5" t="s">
        <v>264</v>
      </c>
      <c r="D135" s="32">
        <v>8</v>
      </c>
      <c r="E135" s="7">
        <v>4</v>
      </c>
      <c r="F135" s="23" t="s">
        <v>265</v>
      </c>
    </row>
    <row r="136" spans="1:6" x14ac:dyDescent="0.25">
      <c r="A136" s="2" t="s">
        <v>88</v>
      </c>
      <c r="B136" s="5" t="s">
        <v>24</v>
      </c>
      <c r="C136" s="1" t="s">
        <v>266</v>
      </c>
      <c r="D136" s="32">
        <v>1</v>
      </c>
      <c r="E136" s="6">
        <v>3</v>
      </c>
      <c r="F136" s="23" t="s">
        <v>267</v>
      </c>
    </row>
    <row r="137" spans="1:6" x14ac:dyDescent="0.25">
      <c r="A137" s="2" t="s">
        <v>88</v>
      </c>
      <c r="B137" s="5" t="s">
        <v>24</v>
      </c>
      <c r="C137" s="1" t="s">
        <v>268</v>
      </c>
      <c r="D137" s="32">
        <v>2</v>
      </c>
      <c r="E137" s="6">
        <v>4</v>
      </c>
      <c r="F137" s="23" t="s">
        <v>269</v>
      </c>
    </row>
    <row r="138" spans="1:6" x14ac:dyDescent="0.25">
      <c r="A138" s="2" t="s">
        <v>88</v>
      </c>
      <c r="B138" s="5" t="s">
        <v>24</v>
      </c>
      <c r="C138" s="1" t="s">
        <v>270</v>
      </c>
      <c r="D138" s="32">
        <v>3</v>
      </c>
      <c r="E138" s="6">
        <v>3</v>
      </c>
      <c r="F138" s="23" t="s">
        <v>271</v>
      </c>
    </row>
    <row r="139" spans="1:6" x14ac:dyDescent="0.25">
      <c r="A139" s="2" t="s">
        <v>88</v>
      </c>
      <c r="B139" s="5" t="s">
        <v>24</v>
      </c>
      <c r="C139" s="1" t="s">
        <v>272</v>
      </c>
      <c r="D139" s="32">
        <v>4</v>
      </c>
      <c r="E139" s="6">
        <v>4</v>
      </c>
      <c r="F139" s="23" t="s">
        <v>273</v>
      </c>
    </row>
    <row r="140" spans="1:6" x14ac:dyDescent="0.25">
      <c r="A140" s="2" t="s">
        <v>88</v>
      </c>
      <c r="B140" s="5" t="s">
        <v>24</v>
      </c>
      <c r="C140" s="1" t="s">
        <v>274</v>
      </c>
      <c r="D140" s="32">
        <v>5</v>
      </c>
      <c r="E140" s="6">
        <v>3</v>
      </c>
      <c r="F140" s="23" t="s">
        <v>275</v>
      </c>
    </row>
    <row r="141" spans="1:6" x14ac:dyDescent="0.25">
      <c r="A141" s="2" t="s">
        <v>88</v>
      </c>
      <c r="B141" s="5" t="s">
        <v>34</v>
      </c>
      <c r="C141" s="1" t="s">
        <v>276</v>
      </c>
      <c r="D141" s="32">
        <v>1</v>
      </c>
      <c r="E141" s="6">
        <v>7</v>
      </c>
      <c r="F141" s="23" t="s">
        <v>277</v>
      </c>
    </row>
    <row r="142" spans="1:6" x14ac:dyDescent="0.25">
      <c r="A142" s="2" t="s">
        <v>88</v>
      </c>
      <c r="B142" s="5" t="s">
        <v>34</v>
      </c>
      <c r="C142" s="1" t="s">
        <v>278</v>
      </c>
      <c r="D142" s="32">
        <v>2</v>
      </c>
      <c r="E142" s="6">
        <v>3</v>
      </c>
      <c r="F142" s="23" t="s">
        <v>279</v>
      </c>
    </row>
    <row r="143" spans="1:6" x14ac:dyDescent="0.25">
      <c r="A143" s="2" t="s">
        <v>88</v>
      </c>
      <c r="B143" s="5" t="s">
        <v>34</v>
      </c>
      <c r="C143" s="1" t="s">
        <v>280</v>
      </c>
      <c r="D143" s="32">
        <v>3</v>
      </c>
      <c r="E143" s="6">
        <v>2</v>
      </c>
      <c r="F143" s="23" t="s">
        <v>281</v>
      </c>
    </row>
    <row r="144" spans="1:6" x14ac:dyDescent="0.25">
      <c r="A144" s="2" t="s">
        <v>88</v>
      </c>
      <c r="B144" s="5" t="s">
        <v>34</v>
      </c>
      <c r="C144" s="1" t="s">
        <v>282</v>
      </c>
      <c r="D144" s="32">
        <v>4</v>
      </c>
      <c r="E144" s="6">
        <v>2</v>
      </c>
      <c r="F144" s="23" t="s">
        <v>283</v>
      </c>
    </row>
    <row r="145" spans="1:6" x14ac:dyDescent="0.25">
      <c r="A145" s="2" t="s">
        <v>88</v>
      </c>
      <c r="B145" s="5" t="s">
        <v>2</v>
      </c>
      <c r="C145" s="5" t="s">
        <v>284</v>
      </c>
      <c r="D145" s="32">
        <v>1</v>
      </c>
      <c r="E145" s="7">
        <v>6</v>
      </c>
      <c r="F145" s="23" t="s">
        <v>285</v>
      </c>
    </row>
    <row r="146" spans="1:6" x14ac:dyDescent="0.25">
      <c r="A146" s="16" t="s">
        <v>88</v>
      </c>
      <c r="B146" s="18" t="s">
        <v>2</v>
      </c>
      <c r="C146" s="15" t="s">
        <v>286</v>
      </c>
      <c r="D146" s="32">
        <v>2</v>
      </c>
      <c r="E146" s="7">
        <v>1</v>
      </c>
      <c r="F146" s="24"/>
    </row>
    <row r="147" spans="1:6" x14ac:dyDescent="0.25">
      <c r="A147" s="2" t="s">
        <v>88</v>
      </c>
      <c r="B147" s="5" t="s">
        <v>2</v>
      </c>
      <c r="C147" s="5" t="s">
        <v>287</v>
      </c>
      <c r="D147" s="32">
        <v>3</v>
      </c>
      <c r="E147" s="7">
        <v>3</v>
      </c>
      <c r="F147" s="23" t="s">
        <v>288</v>
      </c>
    </row>
    <row r="148" spans="1:6" x14ac:dyDescent="0.25">
      <c r="A148" s="2" t="s">
        <v>88</v>
      </c>
      <c r="B148" s="5" t="s">
        <v>25</v>
      </c>
      <c r="C148" s="5" t="s">
        <v>289</v>
      </c>
      <c r="D148" s="32">
        <v>1</v>
      </c>
      <c r="E148" s="7">
        <v>2</v>
      </c>
      <c r="F148" s="23" t="s">
        <v>290</v>
      </c>
    </row>
    <row r="149" spans="1:6" x14ac:dyDescent="0.25">
      <c r="A149" s="2" t="s">
        <v>88</v>
      </c>
      <c r="B149" s="5" t="s">
        <v>25</v>
      </c>
      <c r="C149" s="5" t="s">
        <v>291</v>
      </c>
      <c r="D149" s="32">
        <v>2</v>
      </c>
      <c r="E149" s="7">
        <v>2</v>
      </c>
      <c r="F149" s="23" t="s">
        <v>292</v>
      </c>
    </row>
    <row r="150" spans="1:6" x14ac:dyDescent="0.25">
      <c r="A150" s="2" t="s">
        <v>88</v>
      </c>
      <c r="B150" s="5" t="s">
        <v>25</v>
      </c>
      <c r="C150" s="5" t="s">
        <v>293</v>
      </c>
      <c r="D150" s="32">
        <v>3</v>
      </c>
      <c r="E150" s="7">
        <v>5</v>
      </c>
      <c r="F150" s="23" t="s">
        <v>294</v>
      </c>
    </row>
    <row r="151" spans="1:6" x14ac:dyDescent="0.25">
      <c r="A151" s="2" t="s">
        <v>88</v>
      </c>
      <c r="B151" s="5" t="s">
        <v>25</v>
      </c>
      <c r="C151" s="5" t="s">
        <v>295</v>
      </c>
      <c r="D151" s="32">
        <v>4</v>
      </c>
      <c r="E151" s="7">
        <v>5</v>
      </c>
      <c r="F151" s="23" t="s">
        <v>296</v>
      </c>
    </row>
    <row r="152" spans="1:6" x14ac:dyDescent="0.25">
      <c r="A152" s="2" t="s">
        <v>88</v>
      </c>
      <c r="B152" s="5" t="s">
        <v>25</v>
      </c>
      <c r="C152" s="5" t="s">
        <v>297</v>
      </c>
      <c r="D152" s="32">
        <v>5</v>
      </c>
      <c r="E152" s="7">
        <v>2</v>
      </c>
      <c r="F152" s="23" t="s">
        <v>298</v>
      </c>
    </row>
    <row r="153" spans="1:6" x14ac:dyDescent="0.25">
      <c r="A153" s="2" t="s">
        <v>88</v>
      </c>
      <c r="B153" s="5" t="s">
        <v>25</v>
      </c>
      <c r="C153" s="5" t="s">
        <v>299</v>
      </c>
      <c r="D153" s="32">
        <v>6</v>
      </c>
      <c r="E153" s="7">
        <v>6</v>
      </c>
      <c r="F153" s="23" t="s">
        <v>300</v>
      </c>
    </row>
    <row r="154" spans="1:6" x14ac:dyDescent="0.25">
      <c r="A154" s="2" t="s">
        <v>88</v>
      </c>
      <c r="B154" s="5" t="s">
        <v>6</v>
      </c>
      <c r="C154" s="5" t="s">
        <v>301</v>
      </c>
      <c r="D154" s="32">
        <v>1</v>
      </c>
      <c r="E154" s="7">
        <v>1</v>
      </c>
      <c r="F154" s="23" t="s">
        <v>302</v>
      </c>
    </row>
    <row r="155" spans="1:6" x14ac:dyDescent="0.25">
      <c r="A155" s="2" t="s">
        <v>88</v>
      </c>
      <c r="B155" s="18" t="s">
        <v>6</v>
      </c>
      <c r="C155" s="5" t="s">
        <v>303</v>
      </c>
      <c r="D155" s="32">
        <v>2</v>
      </c>
      <c r="E155" s="7">
        <v>6</v>
      </c>
      <c r="F155" s="23" t="s">
        <v>304</v>
      </c>
    </row>
    <row r="156" spans="1:6" x14ac:dyDescent="0.25">
      <c r="A156" s="2" t="s">
        <v>88</v>
      </c>
      <c r="B156" s="5" t="s">
        <v>186</v>
      </c>
      <c r="C156" s="5" t="s">
        <v>305</v>
      </c>
      <c r="D156" s="32">
        <v>1</v>
      </c>
      <c r="E156" s="7">
        <v>2</v>
      </c>
      <c r="F156" s="23" t="s">
        <v>306</v>
      </c>
    </row>
    <row r="157" spans="1:6" x14ac:dyDescent="0.25">
      <c r="A157" s="2" t="s">
        <v>88</v>
      </c>
      <c r="B157" s="5" t="s">
        <v>186</v>
      </c>
      <c r="C157" s="5" t="s">
        <v>307</v>
      </c>
      <c r="D157" s="32">
        <v>2</v>
      </c>
      <c r="E157" s="7">
        <v>1</v>
      </c>
      <c r="F157" s="23" t="s">
        <v>308</v>
      </c>
    </row>
    <row r="158" spans="1:6" x14ac:dyDescent="0.25">
      <c r="A158" s="2" t="s">
        <v>88</v>
      </c>
      <c r="B158" s="5" t="s">
        <v>186</v>
      </c>
      <c r="C158" s="5" t="s">
        <v>309</v>
      </c>
      <c r="D158" s="32">
        <v>3</v>
      </c>
      <c r="E158" s="7">
        <v>4</v>
      </c>
      <c r="F158" s="23" t="s">
        <v>310</v>
      </c>
    </row>
    <row r="159" spans="1:6" x14ac:dyDescent="0.25">
      <c r="A159" s="16" t="s">
        <v>88</v>
      </c>
      <c r="B159" s="5" t="s">
        <v>186</v>
      </c>
      <c r="C159" s="5" t="s">
        <v>311</v>
      </c>
      <c r="D159" s="32">
        <v>4</v>
      </c>
      <c r="E159" s="7">
        <v>1</v>
      </c>
      <c r="F159" s="23" t="s">
        <v>312</v>
      </c>
    </row>
    <row r="160" spans="1:6" x14ac:dyDescent="0.25">
      <c r="A160" s="2" t="s">
        <v>88</v>
      </c>
      <c r="B160" s="18" t="s">
        <v>186</v>
      </c>
      <c r="C160" s="15" t="s">
        <v>186</v>
      </c>
      <c r="D160" s="32">
        <v>5</v>
      </c>
      <c r="E160" s="7">
        <v>1</v>
      </c>
      <c r="F160" s="24"/>
    </row>
    <row r="161" spans="1:6" x14ac:dyDescent="0.25">
      <c r="A161" s="14" t="s">
        <v>313</v>
      </c>
      <c r="B161" s="5" t="s">
        <v>19</v>
      </c>
      <c r="C161" s="15" t="s">
        <v>314</v>
      </c>
      <c r="D161" s="32">
        <v>1</v>
      </c>
      <c r="E161" s="7">
        <v>5</v>
      </c>
      <c r="F161" s="24"/>
    </row>
    <row r="162" spans="1:6" x14ac:dyDescent="0.25">
      <c r="A162" s="14" t="s">
        <v>313</v>
      </c>
      <c r="B162" s="5" t="s">
        <v>19</v>
      </c>
      <c r="C162" s="15" t="s">
        <v>119</v>
      </c>
      <c r="D162" s="32">
        <v>2</v>
      </c>
      <c r="E162" s="7">
        <v>3</v>
      </c>
      <c r="F162" s="24"/>
    </row>
    <row r="163" spans="1:6" x14ac:dyDescent="0.25">
      <c r="A163" s="16" t="s">
        <v>313</v>
      </c>
      <c r="B163" s="18" t="s">
        <v>19</v>
      </c>
      <c r="C163" s="5" t="s">
        <v>125</v>
      </c>
      <c r="D163" s="32">
        <v>3</v>
      </c>
      <c r="E163" s="7">
        <v>2</v>
      </c>
      <c r="F163" s="23" t="s">
        <v>315</v>
      </c>
    </row>
    <row r="164" spans="1:6" x14ac:dyDescent="0.25">
      <c r="A164" s="14" t="s">
        <v>313</v>
      </c>
      <c r="B164" s="5" t="s">
        <v>19</v>
      </c>
      <c r="C164" s="15" t="s">
        <v>210</v>
      </c>
      <c r="D164" s="32">
        <v>4</v>
      </c>
      <c r="E164" s="7">
        <v>2</v>
      </c>
      <c r="F164" s="24"/>
    </row>
    <row r="165" spans="1:6" x14ac:dyDescent="0.25">
      <c r="A165" s="16" t="s">
        <v>313</v>
      </c>
      <c r="B165" s="18" t="s">
        <v>19</v>
      </c>
      <c r="C165" s="5" t="s">
        <v>316</v>
      </c>
      <c r="D165" s="32">
        <v>5</v>
      </c>
      <c r="E165" s="7">
        <v>1</v>
      </c>
      <c r="F165" s="23" t="s">
        <v>317</v>
      </c>
    </row>
    <row r="166" spans="1:6" x14ac:dyDescent="0.25">
      <c r="A166" s="2" t="s">
        <v>88</v>
      </c>
      <c r="B166" s="5" t="s">
        <v>30</v>
      </c>
      <c r="C166" s="5" t="s">
        <v>318</v>
      </c>
      <c r="D166" s="32">
        <v>1</v>
      </c>
      <c r="E166" s="7">
        <v>4</v>
      </c>
      <c r="F166" s="23" t="s">
        <v>319</v>
      </c>
    </row>
    <row r="167" spans="1:6" x14ac:dyDescent="0.25">
      <c r="A167" s="2" t="s">
        <v>88</v>
      </c>
      <c r="B167" s="5" t="s">
        <v>30</v>
      </c>
      <c r="C167" s="5" t="s">
        <v>320</v>
      </c>
      <c r="D167" s="32">
        <v>2</v>
      </c>
      <c r="E167" s="7">
        <v>1</v>
      </c>
      <c r="F167" s="23" t="s">
        <v>321</v>
      </c>
    </row>
    <row r="168" spans="1:6" x14ac:dyDescent="0.25">
      <c r="A168" s="2" t="s">
        <v>88</v>
      </c>
      <c r="B168" s="5" t="s">
        <v>30</v>
      </c>
      <c r="C168" s="5" t="s">
        <v>322</v>
      </c>
      <c r="D168" s="32">
        <v>3</v>
      </c>
      <c r="E168" s="7">
        <v>2</v>
      </c>
      <c r="F168" s="23" t="s">
        <v>323</v>
      </c>
    </row>
    <row r="169" spans="1:6" x14ac:dyDescent="0.25">
      <c r="A169" s="2" t="s">
        <v>88</v>
      </c>
      <c r="B169" s="5" t="s">
        <v>30</v>
      </c>
      <c r="C169" s="5" t="s">
        <v>324</v>
      </c>
      <c r="D169" s="32">
        <v>4</v>
      </c>
      <c r="E169" s="7">
        <v>2</v>
      </c>
      <c r="F169" s="23" t="s">
        <v>325</v>
      </c>
    </row>
    <row r="170" spans="1:6" x14ac:dyDescent="0.25">
      <c r="A170" s="2" t="s">
        <v>88</v>
      </c>
      <c r="B170" s="5" t="s">
        <v>30</v>
      </c>
      <c r="C170" s="5" t="s">
        <v>326</v>
      </c>
      <c r="D170" s="32">
        <v>5</v>
      </c>
      <c r="E170" s="7">
        <v>1</v>
      </c>
      <c r="F170" s="23" t="s">
        <v>327</v>
      </c>
    </row>
    <row r="171" spans="1:6" x14ac:dyDescent="0.25">
      <c r="A171" s="2" t="s">
        <v>88</v>
      </c>
      <c r="B171" s="5" t="s">
        <v>30</v>
      </c>
      <c r="C171" s="5" t="s">
        <v>328</v>
      </c>
      <c r="D171" s="32">
        <v>6</v>
      </c>
      <c r="E171" s="7">
        <v>2</v>
      </c>
      <c r="F171" s="23" t="s">
        <v>329</v>
      </c>
    </row>
    <row r="172" spans="1:6" x14ac:dyDescent="0.25">
      <c r="A172" s="2" t="s">
        <v>88</v>
      </c>
      <c r="B172" s="5" t="s">
        <v>30</v>
      </c>
      <c r="C172" s="5" t="s">
        <v>330</v>
      </c>
      <c r="D172" s="32">
        <v>7</v>
      </c>
      <c r="E172" s="7">
        <v>4</v>
      </c>
      <c r="F172" s="23" t="s">
        <v>331</v>
      </c>
    </row>
    <row r="173" spans="1:6" x14ac:dyDescent="0.25">
      <c r="A173" s="2" t="s">
        <v>88</v>
      </c>
      <c r="B173" s="5" t="s">
        <v>30</v>
      </c>
      <c r="C173" s="5" t="s">
        <v>332</v>
      </c>
      <c r="D173" s="32"/>
      <c r="E173" s="7">
        <v>1</v>
      </c>
      <c r="F173" s="23" t="s">
        <v>333</v>
      </c>
    </row>
    <row r="174" spans="1:6" x14ac:dyDescent="0.25">
      <c r="A174" s="2" t="s">
        <v>88</v>
      </c>
      <c r="B174" s="5" t="s">
        <v>26</v>
      </c>
      <c r="C174" s="5" t="s">
        <v>334</v>
      </c>
      <c r="D174" s="32">
        <v>1</v>
      </c>
      <c r="E174" s="7">
        <v>4</v>
      </c>
      <c r="F174" s="23" t="s">
        <v>335</v>
      </c>
    </row>
    <row r="175" spans="1:6" x14ac:dyDescent="0.25">
      <c r="A175" s="2" t="s">
        <v>88</v>
      </c>
      <c r="B175" s="5" t="s">
        <v>26</v>
      </c>
      <c r="C175" s="5" t="s">
        <v>336</v>
      </c>
      <c r="D175" s="32">
        <v>2</v>
      </c>
      <c r="E175" s="7">
        <v>3</v>
      </c>
      <c r="F175" s="23" t="s">
        <v>337</v>
      </c>
    </row>
    <row r="176" spans="1:6" x14ac:dyDescent="0.25">
      <c r="A176" s="2" t="s">
        <v>88</v>
      </c>
      <c r="B176" s="5" t="s">
        <v>26</v>
      </c>
      <c r="C176" s="5" t="s">
        <v>338</v>
      </c>
      <c r="D176" s="32">
        <v>3</v>
      </c>
      <c r="E176" s="7">
        <v>3</v>
      </c>
      <c r="F176" s="23" t="s">
        <v>339</v>
      </c>
    </row>
    <row r="177" spans="1:6" x14ac:dyDescent="0.25">
      <c r="A177" s="2" t="s">
        <v>88</v>
      </c>
      <c r="B177" s="5" t="s">
        <v>14</v>
      </c>
      <c r="C177" s="5" t="s">
        <v>340</v>
      </c>
      <c r="D177" s="32">
        <v>1</v>
      </c>
      <c r="E177" s="7">
        <v>4</v>
      </c>
      <c r="F177" s="23" t="s">
        <v>341</v>
      </c>
    </row>
    <row r="178" spans="1:6" x14ac:dyDescent="0.25">
      <c r="A178" s="2" t="s">
        <v>88</v>
      </c>
      <c r="B178" s="5" t="s">
        <v>14</v>
      </c>
      <c r="C178" s="5" t="s">
        <v>342</v>
      </c>
      <c r="D178" s="32">
        <v>2</v>
      </c>
      <c r="E178" s="7">
        <v>4</v>
      </c>
      <c r="F178" s="23" t="s">
        <v>343</v>
      </c>
    </row>
    <row r="179" spans="1:6" x14ac:dyDescent="0.25">
      <c r="A179" s="2" t="s">
        <v>88</v>
      </c>
      <c r="B179" s="5" t="s">
        <v>14</v>
      </c>
      <c r="C179" s="5" t="s">
        <v>344</v>
      </c>
      <c r="D179" s="32">
        <v>3</v>
      </c>
      <c r="E179" s="7">
        <v>4</v>
      </c>
      <c r="F179" s="23" t="s">
        <v>345</v>
      </c>
    </row>
    <row r="180" spans="1:6" x14ac:dyDescent="0.25">
      <c r="A180" s="2" t="s">
        <v>88</v>
      </c>
      <c r="B180" s="5" t="s">
        <v>11</v>
      </c>
      <c r="C180" s="5" t="s">
        <v>346</v>
      </c>
      <c r="D180" s="32">
        <v>1</v>
      </c>
      <c r="E180" s="7">
        <v>4</v>
      </c>
      <c r="F180" s="23" t="s">
        <v>347</v>
      </c>
    </row>
    <row r="181" spans="1:6" x14ac:dyDescent="0.25">
      <c r="A181" s="2" t="s">
        <v>88</v>
      </c>
      <c r="B181" s="5" t="s">
        <v>11</v>
      </c>
      <c r="C181" s="5" t="s">
        <v>348</v>
      </c>
      <c r="D181" s="32">
        <v>2</v>
      </c>
      <c r="E181" s="7">
        <v>5</v>
      </c>
      <c r="F181" s="23" t="s">
        <v>349</v>
      </c>
    </row>
    <row r="182" spans="1:6" x14ac:dyDescent="0.25">
      <c r="A182" s="2" t="s">
        <v>88</v>
      </c>
      <c r="B182" s="5" t="s">
        <v>11</v>
      </c>
      <c r="C182" s="5" t="s">
        <v>350</v>
      </c>
      <c r="D182" s="32">
        <v>3</v>
      </c>
      <c r="E182" s="7">
        <v>3</v>
      </c>
      <c r="F182" s="23" t="s">
        <v>351</v>
      </c>
    </row>
    <row r="183" spans="1:6" x14ac:dyDescent="0.25">
      <c r="A183" s="2" t="s">
        <v>88</v>
      </c>
      <c r="B183" s="5" t="s">
        <v>11</v>
      </c>
      <c r="C183" s="5" t="s">
        <v>352</v>
      </c>
      <c r="D183" s="32">
        <v>4</v>
      </c>
      <c r="E183" s="7">
        <v>4</v>
      </c>
      <c r="F183" s="23" t="s">
        <v>353</v>
      </c>
    </row>
    <row r="184" spans="1:6" x14ac:dyDescent="0.25">
      <c r="A184" s="2" t="s">
        <v>88</v>
      </c>
      <c r="B184" s="5" t="s">
        <v>13</v>
      </c>
      <c r="C184" s="1" t="s">
        <v>354</v>
      </c>
      <c r="D184" s="32">
        <v>1</v>
      </c>
      <c r="E184" s="6">
        <v>1</v>
      </c>
      <c r="F184" s="23" t="s">
        <v>355</v>
      </c>
    </row>
    <row r="185" spans="1:6" x14ac:dyDescent="0.25">
      <c r="A185" s="2" t="s">
        <v>88</v>
      </c>
      <c r="B185" s="18" t="s">
        <v>13</v>
      </c>
      <c r="C185" s="1" t="s">
        <v>356</v>
      </c>
      <c r="D185" s="32">
        <v>2</v>
      </c>
      <c r="E185" s="6">
        <v>1</v>
      </c>
      <c r="F185" s="23" t="s">
        <v>357</v>
      </c>
    </row>
    <row r="186" spans="1:6" x14ac:dyDescent="0.25">
      <c r="A186" s="2" t="s">
        <v>88</v>
      </c>
      <c r="B186" s="18" t="s">
        <v>13</v>
      </c>
      <c r="C186" s="5" t="s">
        <v>358</v>
      </c>
      <c r="D186" s="32">
        <v>3</v>
      </c>
      <c r="E186" s="7">
        <v>5</v>
      </c>
      <c r="F186" s="23" t="s">
        <v>359</v>
      </c>
    </row>
    <row r="187" spans="1:6" x14ac:dyDescent="0.25">
      <c r="A187" s="2" t="s">
        <v>88</v>
      </c>
      <c r="B187" s="18" t="s">
        <v>13</v>
      </c>
      <c r="C187" s="5" t="s">
        <v>360</v>
      </c>
      <c r="D187" s="32">
        <v>4</v>
      </c>
      <c r="E187" s="7">
        <v>6</v>
      </c>
      <c r="F187" s="23" t="s">
        <v>361</v>
      </c>
    </row>
    <row r="188" spans="1:6" x14ac:dyDescent="0.25">
      <c r="A188" s="2" t="s">
        <v>88</v>
      </c>
      <c r="B188" s="18" t="s">
        <v>13</v>
      </c>
      <c r="C188" s="5" t="s">
        <v>362</v>
      </c>
      <c r="D188" s="32">
        <v>5</v>
      </c>
      <c r="E188" s="7">
        <v>3</v>
      </c>
      <c r="F188" s="23" t="s">
        <v>363</v>
      </c>
    </row>
    <row r="189" spans="1:6" x14ac:dyDescent="0.25">
      <c r="A189" s="16" t="s">
        <v>88</v>
      </c>
      <c r="B189" s="5" t="s">
        <v>13</v>
      </c>
      <c r="C189" s="15" t="s">
        <v>364</v>
      </c>
      <c r="D189" s="32">
        <v>6</v>
      </c>
      <c r="E189" s="7">
        <v>6</v>
      </c>
      <c r="F189" s="24"/>
    </row>
    <row r="190" spans="1:6" x14ac:dyDescent="0.25">
      <c r="A190" s="16" t="s">
        <v>88</v>
      </c>
      <c r="B190" s="5" t="s">
        <v>13</v>
      </c>
      <c r="C190" s="15" t="s">
        <v>365</v>
      </c>
      <c r="D190" s="32">
        <v>7</v>
      </c>
      <c r="E190" s="7">
        <v>1</v>
      </c>
      <c r="F190" s="24"/>
    </row>
    <row r="191" spans="1:6" x14ac:dyDescent="0.25">
      <c r="A191" s="16" t="s">
        <v>88</v>
      </c>
      <c r="B191" s="5" t="s">
        <v>13</v>
      </c>
      <c r="C191" s="15" t="s">
        <v>366</v>
      </c>
      <c r="D191" s="32">
        <v>8</v>
      </c>
      <c r="E191" s="7">
        <v>4</v>
      </c>
      <c r="F191" s="24"/>
    </row>
    <row r="192" spans="1:6" x14ac:dyDescent="0.25">
      <c r="A192" s="2" t="s">
        <v>88</v>
      </c>
      <c r="B192" s="18" t="s">
        <v>13</v>
      </c>
      <c r="C192" s="18" t="s">
        <v>367</v>
      </c>
      <c r="D192" s="32">
        <v>9</v>
      </c>
      <c r="E192" s="7">
        <v>4</v>
      </c>
      <c r="F192" s="23" t="s">
        <v>368</v>
      </c>
    </row>
    <row r="193" spans="1:6" x14ac:dyDescent="0.25">
      <c r="A193" s="2" t="s">
        <v>88</v>
      </c>
      <c r="B193" s="18" t="s">
        <v>13</v>
      </c>
      <c r="C193" s="5" t="s">
        <v>369</v>
      </c>
      <c r="D193" s="32">
        <v>10</v>
      </c>
      <c r="E193" s="7">
        <v>8</v>
      </c>
      <c r="F193" s="23" t="s">
        <v>370</v>
      </c>
    </row>
    <row r="194" spans="1:6" x14ac:dyDescent="0.25">
      <c r="A194" s="2" t="s">
        <v>88</v>
      </c>
      <c r="B194" s="18" t="s">
        <v>13</v>
      </c>
      <c r="C194" s="5" t="s">
        <v>371</v>
      </c>
      <c r="D194" s="32">
        <v>11</v>
      </c>
      <c r="E194" s="7">
        <v>3</v>
      </c>
      <c r="F194" s="23" t="s">
        <v>372</v>
      </c>
    </row>
    <row r="195" spans="1:6" x14ac:dyDescent="0.25">
      <c r="A195" s="2" t="s">
        <v>88</v>
      </c>
      <c r="B195" s="5" t="s">
        <v>21</v>
      </c>
      <c r="C195" s="5" t="s">
        <v>373</v>
      </c>
      <c r="D195" s="32">
        <v>1</v>
      </c>
      <c r="E195" s="7">
        <v>6</v>
      </c>
      <c r="F195" s="23" t="s">
        <v>374</v>
      </c>
    </row>
    <row r="196" spans="1:6" x14ac:dyDescent="0.25">
      <c r="A196" s="2" t="s">
        <v>88</v>
      </c>
      <c r="B196" s="5" t="s">
        <v>21</v>
      </c>
      <c r="C196" s="5" t="s">
        <v>375</v>
      </c>
      <c r="D196" s="32">
        <v>2</v>
      </c>
      <c r="E196" s="7">
        <v>3</v>
      </c>
      <c r="F196" s="23" t="s">
        <v>376</v>
      </c>
    </row>
    <row r="197" spans="1:6" x14ac:dyDescent="0.25">
      <c r="A197" s="2" t="s">
        <v>88</v>
      </c>
      <c r="B197" s="5" t="s">
        <v>10</v>
      </c>
      <c r="C197" s="5" t="s">
        <v>377</v>
      </c>
      <c r="D197" s="32">
        <v>1</v>
      </c>
      <c r="E197" s="7">
        <v>3</v>
      </c>
      <c r="F197" s="23" t="s">
        <v>378</v>
      </c>
    </row>
    <row r="198" spans="1:6" x14ac:dyDescent="0.25">
      <c r="A198" s="16" t="s">
        <v>88</v>
      </c>
      <c r="B198" s="18" t="s">
        <v>10</v>
      </c>
      <c r="C198" s="15" t="s">
        <v>379</v>
      </c>
      <c r="D198" s="32">
        <v>2</v>
      </c>
      <c r="E198" s="7">
        <v>6</v>
      </c>
      <c r="F198" s="24"/>
    </row>
    <row r="199" spans="1:6" x14ac:dyDescent="0.25">
      <c r="A199" s="16" t="s">
        <v>88</v>
      </c>
      <c r="B199" s="18" t="s">
        <v>10</v>
      </c>
      <c r="C199" s="15" t="s">
        <v>172</v>
      </c>
      <c r="D199" s="32">
        <v>3</v>
      </c>
      <c r="E199" s="7">
        <v>2</v>
      </c>
      <c r="F199" s="24"/>
    </row>
    <row r="200" spans="1:6" x14ac:dyDescent="0.25">
      <c r="A200" s="2" t="s">
        <v>88</v>
      </c>
      <c r="B200" s="5" t="s">
        <v>10</v>
      </c>
      <c r="C200" s="5" t="s">
        <v>380</v>
      </c>
      <c r="D200" s="32">
        <v>4</v>
      </c>
      <c r="E200" s="7">
        <v>1</v>
      </c>
      <c r="F200" s="23" t="s">
        <v>381</v>
      </c>
    </row>
    <row r="201" spans="1:6" x14ac:dyDescent="0.25">
      <c r="A201" s="2" t="s">
        <v>88</v>
      </c>
      <c r="B201" s="5" t="s">
        <v>10</v>
      </c>
      <c r="C201" s="5" t="s">
        <v>382</v>
      </c>
      <c r="D201" s="32">
        <v>5</v>
      </c>
      <c r="E201" s="7">
        <v>4</v>
      </c>
      <c r="F201" s="23" t="s">
        <v>383</v>
      </c>
    </row>
    <row r="202" spans="1:6" x14ac:dyDescent="0.25">
      <c r="A202" s="2" t="s">
        <v>88</v>
      </c>
      <c r="B202" s="5" t="s">
        <v>4</v>
      </c>
      <c r="C202" s="5" t="s">
        <v>384</v>
      </c>
      <c r="D202" s="32">
        <v>1</v>
      </c>
      <c r="E202" s="7">
        <v>11</v>
      </c>
      <c r="F202" s="23" t="s">
        <v>385</v>
      </c>
    </row>
    <row r="203" spans="1:6" x14ac:dyDescent="0.25">
      <c r="A203" s="2" t="s">
        <v>88</v>
      </c>
      <c r="B203" s="5" t="s">
        <v>4</v>
      </c>
      <c r="C203" s="15" t="s">
        <v>386</v>
      </c>
      <c r="D203" s="32">
        <v>2</v>
      </c>
      <c r="E203" s="7">
        <v>2</v>
      </c>
      <c r="F203" s="24"/>
    </row>
    <row r="204" spans="1:6" x14ac:dyDescent="0.25">
      <c r="A204" s="16" t="s">
        <v>88</v>
      </c>
      <c r="B204" s="18" t="s">
        <v>4</v>
      </c>
      <c r="C204" s="5" t="s">
        <v>387</v>
      </c>
      <c r="D204" s="32">
        <v>3</v>
      </c>
      <c r="E204" s="7">
        <v>4</v>
      </c>
      <c r="F204" s="23" t="s">
        <v>388</v>
      </c>
    </row>
    <row r="205" spans="1:6" x14ac:dyDescent="0.25">
      <c r="A205" s="2" t="s">
        <v>88</v>
      </c>
      <c r="B205" s="5" t="s">
        <v>4</v>
      </c>
      <c r="C205" s="5" t="s">
        <v>389</v>
      </c>
      <c r="D205" s="32">
        <v>4</v>
      </c>
      <c r="E205" s="7">
        <v>4</v>
      </c>
      <c r="F205" s="23" t="s">
        <v>390</v>
      </c>
    </row>
    <row r="206" spans="1:6" x14ac:dyDescent="0.25">
      <c r="A206" s="2" t="s">
        <v>88</v>
      </c>
      <c r="B206" s="5" t="s">
        <v>4</v>
      </c>
      <c r="C206" s="5" t="s">
        <v>391</v>
      </c>
      <c r="D206" s="32">
        <v>5</v>
      </c>
      <c r="E206" s="7">
        <v>7</v>
      </c>
      <c r="F206" s="23" t="s">
        <v>392</v>
      </c>
    </row>
    <row r="207" spans="1:6" x14ac:dyDescent="0.25">
      <c r="A207" s="2" t="s">
        <v>88</v>
      </c>
      <c r="B207" s="5" t="s">
        <v>4</v>
      </c>
      <c r="C207" s="5" t="s">
        <v>393</v>
      </c>
      <c r="D207" s="32">
        <v>6</v>
      </c>
      <c r="E207" s="7">
        <v>3</v>
      </c>
      <c r="F207" s="23" t="s">
        <v>394</v>
      </c>
    </row>
    <row r="208" spans="1:6" x14ac:dyDescent="0.25">
      <c r="A208" s="2" t="s">
        <v>88</v>
      </c>
      <c r="B208" s="5" t="s">
        <v>4</v>
      </c>
      <c r="C208" s="5" t="s">
        <v>395</v>
      </c>
      <c r="D208" s="32">
        <v>7</v>
      </c>
      <c r="E208" s="7">
        <v>3</v>
      </c>
      <c r="F208" s="23" t="s">
        <v>396</v>
      </c>
    </row>
    <row r="209" spans="1:6" x14ac:dyDescent="0.25">
      <c r="A209" s="2" t="s">
        <v>88</v>
      </c>
      <c r="B209" s="5" t="s">
        <v>4</v>
      </c>
      <c r="C209" s="5" t="s">
        <v>397</v>
      </c>
      <c r="D209" s="32">
        <v>8</v>
      </c>
      <c r="E209" s="7">
        <v>5</v>
      </c>
      <c r="F209" s="23" t="s">
        <v>398</v>
      </c>
    </row>
    <row r="210" spans="1:6" x14ac:dyDescent="0.25">
      <c r="A210" s="2" t="s">
        <v>88</v>
      </c>
      <c r="B210" s="5" t="s">
        <v>4</v>
      </c>
      <c r="C210" s="5" t="s">
        <v>399</v>
      </c>
      <c r="D210" s="32">
        <v>9</v>
      </c>
      <c r="E210" s="7">
        <v>8</v>
      </c>
      <c r="F210" s="23" t="s">
        <v>400</v>
      </c>
    </row>
    <row r="211" spans="1:6" x14ac:dyDescent="0.25">
      <c r="A211" s="2" t="s">
        <v>88</v>
      </c>
      <c r="B211" s="5" t="s">
        <v>4</v>
      </c>
      <c r="C211" s="5" t="s">
        <v>401</v>
      </c>
      <c r="D211" s="32">
        <v>10</v>
      </c>
      <c r="E211" s="7">
        <v>5</v>
      </c>
      <c r="F211" s="23" t="s">
        <v>402</v>
      </c>
    </row>
    <row r="212" spans="1:6" x14ac:dyDescent="0.25">
      <c r="A212" s="2" t="s">
        <v>88</v>
      </c>
      <c r="B212" s="5" t="s">
        <v>4</v>
      </c>
      <c r="C212" s="5" t="s">
        <v>403</v>
      </c>
      <c r="D212" s="32">
        <v>11</v>
      </c>
      <c r="E212" s="7">
        <v>5</v>
      </c>
      <c r="F212" s="23" t="s">
        <v>404</v>
      </c>
    </row>
    <row r="213" spans="1:6" x14ac:dyDescent="0.25">
      <c r="A213" s="2" t="s">
        <v>88</v>
      </c>
      <c r="B213" s="5" t="s">
        <v>4</v>
      </c>
      <c r="C213" s="5" t="s">
        <v>405</v>
      </c>
      <c r="D213" s="32">
        <v>12</v>
      </c>
      <c r="E213" s="7">
        <v>3</v>
      </c>
      <c r="F213" s="23" t="s">
        <v>406</v>
      </c>
    </row>
    <row r="214" spans="1:6" x14ac:dyDescent="0.25">
      <c r="A214" s="2" t="s">
        <v>88</v>
      </c>
      <c r="B214" s="5" t="s">
        <v>4</v>
      </c>
      <c r="C214" s="5" t="s">
        <v>407</v>
      </c>
      <c r="D214" s="32">
        <v>13</v>
      </c>
      <c r="E214" s="7">
        <v>5</v>
      </c>
      <c r="F214" s="23" t="s">
        <v>408</v>
      </c>
    </row>
    <row r="215" spans="1:6" x14ac:dyDescent="0.25">
      <c r="A215" s="2" t="s">
        <v>88</v>
      </c>
      <c r="B215" s="18" t="s">
        <v>31</v>
      </c>
      <c r="C215" s="5" t="s">
        <v>409</v>
      </c>
      <c r="D215" s="32">
        <v>1</v>
      </c>
      <c r="E215" s="7">
        <v>4</v>
      </c>
      <c r="F215" s="23" t="s">
        <v>410</v>
      </c>
    </row>
    <row r="216" spans="1:6" x14ac:dyDescent="0.25">
      <c r="A216" s="2" t="s">
        <v>88</v>
      </c>
      <c r="B216" s="18" t="s">
        <v>31</v>
      </c>
      <c r="C216" s="5" t="s">
        <v>411</v>
      </c>
      <c r="D216" s="32">
        <v>2</v>
      </c>
      <c r="E216" s="7">
        <v>6</v>
      </c>
      <c r="F216" s="23" t="s">
        <v>412</v>
      </c>
    </row>
    <row r="217" spans="1:6" x14ac:dyDescent="0.25">
      <c r="A217" s="16" t="s">
        <v>88</v>
      </c>
      <c r="B217" s="18" t="s">
        <v>31</v>
      </c>
      <c r="C217" s="15" t="s">
        <v>413</v>
      </c>
      <c r="D217" s="32">
        <v>3</v>
      </c>
      <c r="E217" s="7">
        <v>4</v>
      </c>
      <c r="F217" s="24"/>
    </row>
    <row r="218" spans="1:6" x14ac:dyDescent="0.25">
      <c r="A218" s="2" t="s">
        <v>88</v>
      </c>
      <c r="B218" s="18" t="s">
        <v>31</v>
      </c>
      <c r="C218" s="5" t="s">
        <v>414</v>
      </c>
      <c r="D218" s="32">
        <v>4</v>
      </c>
      <c r="E218" s="7">
        <v>4</v>
      </c>
      <c r="F218" s="23" t="s">
        <v>415</v>
      </c>
    </row>
    <row r="219" spans="1:6" x14ac:dyDescent="0.25">
      <c r="A219" s="16" t="s">
        <v>88</v>
      </c>
      <c r="B219" s="18" t="s">
        <v>31</v>
      </c>
      <c r="C219" s="15" t="s">
        <v>416</v>
      </c>
      <c r="D219" s="32">
        <v>5</v>
      </c>
      <c r="E219" s="7">
        <v>1</v>
      </c>
      <c r="F219" s="24"/>
    </row>
    <row r="220" spans="1:6" x14ac:dyDescent="0.25">
      <c r="A220" s="2" t="s">
        <v>88</v>
      </c>
      <c r="B220" s="18" t="s">
        <v>31</v>
      </c>
      <c r="C220" s="5" t="s">
        <v>417</v>
      </c>
      <c r="D220" s="32">
        <v>6</v>
      </c>
      <c r="E220" s="7">
        <v>5</v>
      </c>
      <c r="F220" s="23" t="s">
        <v>418</v>
      </c>
    </row>
    <row r="221" spans="1:6" x14ac:dyDescent="0.25">
      <c r="A221" s="2" t="s">
        <v>88</v>
      </c>
      <c r="B221" s="18" t="s">
        <v>31</v>
      </c>
      <c r="C221" s="5" t="s">
        <v>419</v>
      </c>
      <c r="D221" s="32">
        <v>7</v>
      </c>
      <c r="E221" s="7">
        <v>1</v>
      </c>
      <c r="F221" s="23" t="s">
        <v>420</v>
      </c>
    </row>
    <row r="222" spans="1:6" x14ac:dyDescent="0.25">
      <c r="A222" s="2" t="s">
        <v>88</v>
      </c>
      <c r="B222" s="18" t="s">
        <v>31</v>
      </c>
      <c r="C222" s="5" t="s">
        <v>421</v>
      </c>
      <c r="D222" s="32">
        <v>8</v>
      </c>
      <c r="E222" s="7">
        <v>6</v>
      </c>
      <c r="F222" s="23" t="s">
        <v>422</v>
      </c>
    </row>
    <row r="223" spans="1:6" x14ac:dyDescent="0.25">
      <c r="A223" s="2" t="s">
        <v>88</v>
      </c>
      <c r="B223" s="18" t="s">
        <v>31</v>
      </c>
      <c r="C223" s="5" t="s">
        <v>423</v>
      </c>
      <c r="D223" s="32">
        <v>9</v>
      </c>
      <c r="E223" s="7">
        <v>1</v>
      </c>
      <c r="F223" s="23" t="s">
        <v>424</v>
      </c>
    </row>
    <row r="224" spans="1:6" x14ac:dyDescent="0.25">
      <c r="A224" s="2" t="s">
        <v>88</v>
      </c>
      <c r="B224" s="18" t="s">
        <v>31</v>
      </c>
      <c r="C224" s="5" t="s">
        <v>425</v>
      </c>
      <c r="D224" s="32">
        <v>10</v>
      </c>
      <c r="E224" s="7">
        <v>6</v>
      </c>
      <c r="F224" s="23" t="s">
        <v>426</v>
      </c>
    </row>
    <row r="225" spans="1:6" x14ac:dyDescent="0.25">
      <c r="A225" s="2" t="s">
        <v>88</v>
      </c>
      <c r="B225" s="18" t="s">
        <v>31</v>
      </c>
      <c r="C225" s="5" t="s">
        <v>427</v>
      </c>
      <c r="D225" s="32">
        <v>11</v>
      </c>
      <c r="E225" s="7">
        <v>7</v>
      </c>
      <c r="F225" s="23" t="s">
        <v>428</v>
      </c>
    </row>
    <row r="226" spans="1:6" x14ac:dyDescent="0.25">
      <c r="A226" s="2" t="s">
        <v>88</v>
      </c>
      <c r="B226" s="18" t="s">
        <v>31</v>
      </c>
      <c r="C226" s="5" t="s">
        <v>429</v>
      </c>
      <c r="D226" s="32">
        <v>12</v>
      </c>
      <c r="E226" s="7">
        <v>4</v>
      </c>
      <c r="F226" s="23" t="s">
        <v>430</v>
      </c>
    </row>
    <row r="227" spans="1:6" x14ac:dyDescent="0.25">
      <c r="A227" s="2" t="s">
        <v>88</v>
      </c>
      <c r="B227" s="18" t="s">
        <v>31</v>
      </c>
      <c r="C227" s="5" t="s">
        <v>431</v>
      </c>
      <c r="D227" s="32">
        <v>13</v>
      </c>
      <c r="E227" s="7">
        <v>1</v>
      </c>
      <c r="F227" s="23" t="s">
        <v>432</v>
      </c>
    </row>
    <row r="228" spans="1:6" x14ac:dyDescent="0.25">
      <c r="A228" s="2" t="s">
        <v>88</v>
      </c>
      <c r="B228" s="18" t="s">
        <v>31</v>
      </c>
      <c r="C228" s="5" t="s">
        <v>386</v>
      </c>
      <c r="D228" s="32">
        <v>14</v>
      </c>
      <c r="E228" s="7">
        <v>1</v>
      </c>
      <c r="F228" s="23" t="s">
        <v>433</v>
      </c>
    </row>
    <row r="229" spans="1:6" x14ac:dyDescent="0.25">
      <c r="A229" s="2" t="s">
        <v>88</v>
      </c>
      <c r="B229" s="18" t="s">
        <v>31</v>
      </c>
      <c r="C229" s="5" t="s">
        <v>434</v>
      </c>
      <c r="D229" s="32">
        <v>15</v>
      </c>
      <c r="E229" s="7">
        <v>2</v>
      </c>
      <c r="F229" s="23" t="s">
        <v>435</v>
      </c>
    </row>
    <row r="230" spans="1:6" x14ac:dyDescent="0.25">
      <c r="A230" s="2" t="s">
        <v>88</v>
      </c>
      <c r="B230" s="18" t="s">
        <v>31</v>
      </c>
      <c r="C230" s="5" t="s">
        <v>436</v>
      </c>
      <c r="D230" s="32">
        <v>16</v>
      </c>
      <c r="E230" s="7">
        <v>3</v>
      </c>
      <c r="F230" s="23" t="s">
        <v>437</v>
      </c>
    </row>
    <row r="231" spans="1:6" x14ac:dyDescent="0.25">
      <c r="A231" s="2" t="s">
        <v>88</v>
      </c>
      <c r="B231" s="18" t="s">
        <v>31</v>
      </c>
      <c r="C231" s="5" t="s">
        <v>438</v>
      </c>
      <c r="D231" s="32">
        <v>17</v>
      </c>
      <c r="E231" s="7">
        <v>2</v>
      </c>
      <c r="F231" s="23" t="s">
        <v>439</v>
      </c>
    </row>
    <row r="232" spans="1:6" x14ac:dyDescent="0.25">
      <c r="A232" s="2" t="s">
        <v>88</v>
      </c>
      <c r="B232" s="5" t="s">
        <v>18</v>
      </c>
      <c r="C232" s="5" t="s">
        <v>440</v>
      </c>
      <c r="D232" s="32">
        <v>1</v>
      </c>
      <c r="E232" s="7">
        <v>2</v>
      </c>
      <c r="F232" s="23" t="s">
        <v>441</v>
      </c>
    </row>
    <row r="233" spans="1:6" x14ac:dyDescent="0.25">
      <c r="A233" s="2" t="s">
        <v>88</v>
      </c>
      <c r="B233" s="5" t="s">
        <v>18</v>
      </c>
      <c r="C233" s="5" t="s">
        <v>442</v>
      </c>
      <c r="D233" s="32">
        <v>2</v>
      </c>
      <c r="E233" s="7">
        <v>5</v>
      </c>
      <c r="F233" s="23" t="s">
        <v>443</v>
      </c>
    </row>
    <row r="234" spans="1:6" x14ac:dyDescent="0.25">
      <c r="A234" s="2" t="s">
        <v>88</v>
      </c>
      <c r="B234" s="5" t="s">
        <v>18</v>
      </c>
      <c r="C234" s="5" t="s">
        <v>416</v>
      </c>
      <c r="D234" s="32">
        <v>3</v>
      </c>
      <c r="E234" s="7">
        <v>3</v>
      </c>
      <c r="F234" s="23" t="s">
        <v>444</v>
      </c>
    </row>
    <row r="235" spans="1:6" x14ac:dyDescent="0.25">
      <c r="A235" s="2" t="s">
        <v>88</v>
      </c>
      <c r="B235" s="5" t="s">
        <v>18</v>
      </c>
      <c r="C235" s="5" t="s">
        <v>445</v>
      </c>
      <c r="D235" s="32">
        <v>4</v>
      </c>
      <c r="E235" s="7">
        <v>4</v>
      </c>
      <c r="F235" s="23" t="s">
        <v>446</v>
      </c>
    </row>
    <row r="236" spans="1:6" x14ac:dyDescent="0.25">
      <c r="A236" s="2" t="s">
        <v>88</v>
      </c>
      <c r="B236" s="5" t="s">
        <v>18</v>
      </c>
      <c r="C236" s="5" t="s">
        <v>447</v>
      </c>
      <c r="D236" s="32">
        <v>5</v>
      </c>
      <c r="E236" s="7">
        <v>3</v>
      </c>
      <c r="F236" s="23" t="s">
        <v>448</v>
      </c>
    </row>
    <row r="237" spans="1:6" x14ac:dyDescent="0.25">
      <c r="A237" s="2" t="s">
        <v>88</v>
      </c>
      <c r="B237" s="5" t="s">
        <v>18</v>
      </c>
      <c r="C237" s="5" t="s">
        <v>449</v>
      </c>
      <c r="D237" s="32">
        <v>6</v>
      </c>
      <c r="E237" s="7">
        <v>6</v>
      </c>
      <c r="F237" s="23" t="s">
        <v>450</v>
      </c>
    </row>
    <row r="238" spans="1:6" x14ac:dyDescent="0.25">
      <c r="A238" s="2" t="s">
        <v>88</v>
      </c>
      <c r="B238" s="5" t="s">
        <v>18</v>
      </c>
      <c r="C238" s="5" t="s">
        <v>451</v>
      </c>
      <c r="D238" s="32">
        <v>7</v>
      </c>
      <c r="E238" s="7">
        <v>4</v>
      </c>
      <c r="F238" s="23" t="s">
        <v>452</v>
      </c>
    </row>
    <row r="239" spans="1:6" x14ac:dyDescent="0.25">
      <c r="A239" s="2" t="s">
        <v>88</v>
      </c>
      <c r="B239" s="5" t="s">
        <v>18</v>
      </c>
      <c r="C239" s="5" t="s">
        <v>453</v>
      </c>
      <c r="D239" s="32">
        <v>8</v>
      </c>
      <c r="E239" s="7">
        <v>7</v>
      </c>
      <c r="F239" s="23" t="s">
        <v>454</v>
      </c>
    </row>
    <row r="240" spans="1:6" x14ac:dyDescent="0.25">
      <c r="A240" s="2" t="s">
        <v>88</v>
      </c>
      <c r="B240" s="5" t="s">
        <v>12</v>
      </c>
      <c r="C240" s="5" t="s">
        <v>455</v>
      </c>
      <c r="D240" s="32">
        <v>1</v>
      </c>
      <c r="E240" s="7">
        <v>4</v>
      </c>
      <c r="F240" s="23" t="s">
        <v>456</v>
      </c>
    </row>
    <row r="241" spans="1:6" x14ac:dyDescent="0.25">
      <c r="A241" s="2" t="s">
        <v>88</v>
      </c>
      <c r="B241" s="5" t="s">
        <v>12</v>
      </c>
      <c r="C241" s="5" t="s">
        <v>457</v>
      </c>
      <c r="D241" s="32">
        <v>2</v>
      </c>
      <c r="E241" s="7">
        <v>11</v>
      </c>
      <c r="F241" s="23" t="s">
        <v>458</v>
      </c>
    </row>
    <row r="242" spans="1:6" x14ac:dyDescent="0.25">
      <c r="A242" s="2" t="s">
        <v>88</v>
      </c>
      <c r="B242" s="5" t="s">
        <v>12</v>
      </c>
      <c r="C242" s="5" t="s">
        <v>459</v>
      </c>
      <c r="D242" s="32">
        <v>3</v>
      </c>
      <c r="E242" s="7">
        <v>9</v>
      </c>
      <c r="F242" s="23" t="s">
        <v>460</v>
      </c>
    </row>
    <row r="243" spans="1:6" x14ac:dyDescent="0.25">
      <c r="A243" s="2" t="s">
        <v>88</v>
      </c>
      <c r="B243" s="5" t="s">
        <v>22</v>
      </c>
      <c r="C243" s="5" t="s">
        <v>461</v>
      </c>
      <c r="D243" s="32">
        <v>1</v>
      </c>
      <c r="E243" s="7">
        <v>8</v>
      </c>
      <c r="F243" s="23" t="s">
        <v>462</v>
      </c>
    </row>
    <row r="244" spans="1:6" x14ac:dyDescent="0.25">
      <c r="A244" s="2" t="s">
        <v>88</v>
      </c>
      <c r="B244" s="5" t="s">
        <v>22</v>
      </c>
      <c r="C244" s="5" t="s">
        <v>463</v>
      </c>
      <c r="D244" s="32">
        <v>2</v>
      </c>
      <c r="E244" s="7">
        <v>5</v>
      </c>
      <c r="F244" s="23" t="s">
        <v>464</v>
      </c>
    </row>
    <row r="245" spans="1:6" x14ac:dyDescent="0.25">
      <c r="A245" s="2" t="s">
        <v>88</v>
      </c>
      <c r="B245" s="5" t="s">
        <v>22</v>
      </c>
      <c r="C245" s="5" t="s">
        <v>286</v>
      </c>
      <c r="D245" s="32">
        <v>3</v>
      </c>
      <c r="E245" s="7">
        <v>3</v>
      </c>
      <c r="F245" s="23" t="s">
        <v>465</v>
      </c>
    </row>
    <row r="246" spans="1:6" x14ac:dyDescent="0.25">
      <c r="A246" s="2" t="s">
        <v>88</v>
      </c>
      <c r="B246" s="5" t="s">
        <v>29</v>
      </c>
      <c r="C246" s="5" t="s">
        <v>466</v>
      </c>
      <c r="D246" s="32">
        <v>1</v>
      </c>
      <c r="E246" s="7">
        <v>3</v>
      </c>
      <c r="F246" s="23" t="s">
        <v>467</v>
      </c>
    </row>
    <row r="247" spans="1:6" x14ac:dyDescent="0.25">
      <c r="A247" s="2" t="s">
        <v>88</v>
      </c>
      <c r="B247" s="5" t="s">
        <v>29</v>
      </c>
      <c r="C247" s="5" t="s">
        <v>238</v>
      </c>
      <c r="D247" s="32">
        <v>2</v>
      </c>
      <c r="E247" s="7">
        <v>1</v>
      </c>
      <c r="F247" s="23" t="s">
        <v>468</v>
      </c>
    </row>
    <row r="248" spans="1:6" x14ac:dyDescent="0.25">
      <c r="A248" s="2" t="s">
        <v>88</v>
      </c>
      <c r="B248" s="5" t="s">
        <v>29</v>
      </c>
      <c r="C248" s="5" t="s">
        <v>469</v>
      </c>
      <c r="D248" s="32">
        <v>3</v>
      </c>
      <c r="E248" s="7">
        <v>6</v>
      </c>
      <c r="F248" s="23" t="s">
        <v>470</v>
      </c>
    </row>
    <row r="249" spans="1:6" x14ac:dyDescent="0.25">
      <c r="A249" s="2" t="s">
        <v>88</v>
      </c>
      <c r="B249" s="5" t="s">
        <v>33</v>
      </c>
      <c r="C249" s="5" t="s">
        <v>471</v>
      </c>
      <c r="D249" s="32">
        <v>1</v>
      </c>
      <c r="E249" s="7">
        <v>1</v>
      </c>
      <c r="F249" s="23" t="s">
        <v>472</v>
      </c>
    </row>
    <row r="250" spans="1:6" x14ac:dyDescent="0.25">
      <c r="A250" s="16" t="s">
        <v>88</v>
      </c>
      <c r="B250" s="18" t="s">
        <v>33</v>
      </c>
      <c r="C250" s="15" t="s">
        <v>440</v>
      </c>
      <c r="D250" s="32">
        <v>2</v>
      </c>
      <c r="E250" s="7">
        <v>4</v>
      </c>
      <c r="F250" s="24"/>
    </row>
    <row r="251" spans="1:6" x14ac:dyDescent="0.25">
      <c r="A251" s="16" t="s">
        <v>88</v>
      </c>
      <c r="B251" s="18" t="s">
        <v>33</v>
      </c>
      <c r="C251" s="15" t="s">
        <v>473</v>
      </c>
      <c r="D251" s="32">
        <v>3</v>
      </c>
      <c r="E251" s="7">
        <v>4</v>
      </c>
      <c r="F251" s="24"/>
    </row>
    <row r="252" spans="1:6" x14ac:dyDescent="0.25">
      <c r="A252" s="16" t="s">
        <v>88</v>
      </c>
      <c r="B252" s="18" t="s">
        <v>33</v>
      </c>
      <c r="C252" s="15" t="s">
        <v>474</v>
      </c>
      <c r="D252" s="32">
        <v>4</v>
      </c>
      <c r="E252" s="7">
        <v>3</v>
      </c>
      <c r="F252" s="24"/>
    </row>
    <row r="253" spans="1:6" x14ac:dyDescent="0.25">
      <c r="A253" s="16" t="s">
        <v>88</v>
      </c>
      <c r="B253" s="18" t="s">
        <v>33</v>
      </c>
      <c r="C253" s="15" t="s">
        <v>475</v>
      </c>
      <c r="D253" s="32">
        <v>5</v>
      </c>
      <c r="E253" s="7">
        <v>1</v>
      </c>
      <c r="F253" s="24"/>
    </row>
    <row r="254" spans="1:6" x14ac:dyDescent="0.25">
      <c r="A254" s="16" t="s">
        <v>88</v>
      </c>
      <c r="B254" s="18" t="s">
        <v>33</v>
      </c>
      <c r="C254" s="15" t="s">
        <v>476</v>
      </c>
      <c r="D254" s="32">
        <v>6</v>
      </c>
      <c r="E254" s="7">
        <v>3</v>
      </c>
      <c r="F254" s="24"/>
    </row>
    <row r="255" spans="1:6" x14ac:dyDescent="0.25">
      <c r="A255" s="16" t="s">
        <v>88</v>
      </c>
      <c r="B255" s="18" t="s">
        <v>33</v>
      </c>
      <c r="C255" s="15" t="s">
        <v>431</v>
      </c>
      <c r="D255" s="32">
        <v>7</v>
      </c>
      <c r="E255" s="7">
        <v>4</v>
      </c>
      <c r="F255" s="24"/>
    </row>
    <row r="256" spans="1:6" x14ac:dyDescent="0.25">
      <c r="A256" s="16" t="s">
        <v>88</v>
      </c>
      <c r="B256" s="18" t="s">
        <v>33</v>
      </c>
      <c r="C256" s="15" t="s">
        <v>377</v>
      </c>
      <c r="D256" s="32">
        <v>8</v>
      </c>
      <c r="E256" s="7">
        <v>6</v>
      </c>
      <c r="F256" s="24"/>
    </row>
    <row r="257" spans="1:6" x14ac:dyDescent="0.25">
      <c r="A257" s="16" t="s">
        <v>88</v>
      </c>
      <c r="B257" s="18" t="s">
        <v>33</v>
      </c>
      <c r="C257" s="15" t="s">
        <v>477</v>
      </c>
      <c r="D257" s="32">
        <v>9</v>
      </c>
      <c r="E257" s="7">
        <v>1</v>
      </c>
      <c r="F257" s="24"/>
    </row>
    <row r="258" spans="1:6" x14ac:dyDescent="0.25">
      <c r="A258" s="16" t="s">
        <v>88</v>
      </c>
      <c r="B258" s="18" t="s">
        <v>33</v>
      </c>
      <c r="C258" s="15" t="s">
        <v>478</v>
      </c>
      <c r="D258" s="32">
        <v>10</v>
      </c>
      <c r="E258" s="7">
        <v>9</v>
      </c>
      <c r="F258" s="24"/>
    </row>
    <row r="259" spans="1:6" x14ac:dyDescent="0.25">
      <c r="A259" s="16" t="s">
        <v>88</v>
      </c>
      <c r="B259" s="18" t="s">
        <v>33</v>
      </c>
      <c r="C259" s="15" t="s">
        <v>479</v>
      </c>
      <c r="D259" s="32">
        <v>11</v>
      </c>
      <c r="E259" s="7">
        <v>2</v>
      </c>
      <c r="F259" s="24"/>
    </row>
    <row r="260" spans="1:6" x14ac:dyDescent="0.25">
      <c r="A260" s="2" t="s">
        <v>88</v>
      </c>
      <c r="B260" s="5" t="s">
        <v>33</v>
      </c>
      <c r="C260" s="5" t="s">
        <v>480</v>
      </c>
      <c r="D260" s="32">
        <v>12</v>
      </c>
      <c r="E260" s="7">
        <v>2</v>
      </c>
      <c r="F260" s="23" t="s">
        <v>481</v>
      </c>
    </row>
    <row r="261" spans="1:6" x14ac:dyDescent="0.25">
      <c r="A261" s="2" t="s">
        <v>88</v>
      </c>
      <c r="B261" s="5" t="s">
        <v>33</v>
      </c>
      <c r="C261" s="5" t="s">
        <v>482</v>
      </c>
      <c r="D261" s="32">
        <v>13</v>
      </c>
      <c r="E261" s="7">
        <v>2</v>
      </c>
      <c r="F261" s="23" t="s">
        <v>483</v>
      </c>
    </row>
    <row r="262" spans="1:6" x14ac:dyDescent="0.25">
      <c r="A262" s="2" t="s">
        <v>88</v>
      </c>
      <c r="B262" s="5" t="s">
        <v>33</v>
      </c>
      <c r="C262" s="5" t="s">
        <v>484</v>
      </c>
      <c r="D262" s="32">
        <v>14</v>
      </c>
      <c r="E262" s="7">
        <v>3</v>
      </c>
      <c r="F262" s="23" t="s">
        <v>485</v>
      </c>
    </row>
    <row r="263" spans="1:6" x14ac:dyDescent="0.25">
      <c r="A263" s="2" t="s">
        <v>88</v>
      </c>
      <c r="B263" s="5" t="s">
        <v>33</v>
      </c>
      <c r="C263" s="5" t="s">
        <v>486</v>
      </c>
      <c r="D263" s="32">
        <v>15</v>
      </c>
      <c r="E263" s="7">
        <v>1</v>
      </c>
      <c r="F263" s="23" t="s">
        <v>487</v>
      </c>
    </row>
    <row r="264" spans="1:6" x14ac:dyDescent="0.25">
      <c r="A264" s="2" t="s">
        <v>88</v>
      </c>
      <c r="B264" s="5" t="s">
        <v>33</v>
      </c>
      <c r="C264" s="5" t="s">
        <v>488</v>
      </c>
      <c r="D264" s="32">
        <v>16</v>
      </c>
      <c r="E264" s="7">
        <v>2</v>
      </c>
      <c r="F264" s="23" t="s">
        <v>489</v>
      </c>
    </row>
    <row r="265" spans="1:6" x14ac:dyDescent="0.25">
      <c r="A265" s="2" t="s">
        <v>88</v>
      </c>
      <c r="B265" s="5" t="s">
        <v>33</v>
      </c>
      <c r="C265" s="5" t="s">
        <v>490</v>
      </c>
      <c r="D265" s="32">
        <v>17</v>
      </c>
      <c r="E265" s="7">
        <v>1</v>
      </c>
      <c r="F265" s="23" t="s">
        <v>491</v>
      </c>
    </row>
    <row r="266" spans="1:6" x14ac:dyDescent="0.25">
      <c r="A266" s="2" t="s">
        <v>88</v>
      </c>
      <c r="B266" s="5" t="s">
        <v>33</v>
      </c>
      <c r="C266" s="5" t="s">
        <v>247</v>
      </c>
      <c r="D266" s="32">
        <v>18</v>
      </c>
      <c r="E266" s="7">
        <v>1</v>
      </c>
      <c r="F266" s="23" t="s">
        <v>492</v>
      </c>
    </row>
    <row r="267" spans="1:6" x14ac:dyDescent="0.25">
      <c r="A267" s="2" t="s">
        <v>88</v>
      </c>
      <c r="B267" s="5" t="s">
        <v>33</v>
      </c>
      <c r="C267" s="5" t="s">
        <v>493</v>
      </c>
      <c r="D267" s="32">
        <v>19</v>
      </c>
      <c r="E267" s="7">
        <v>4</v>
      </c>
      <c r="F267" s="23" t="s">
        <v>494</v>
      </c>
    </row>
    <row r="268" spans="1:6" x14ac:dyDescent="0.25">
      <c r="A268" s="2" t="s">
        <v>88</v>
      </c>
      <c r="B268" s="5" t="s">
        <v>33</v>
      </c>
      <c r="C268" s="5" t="s">
        <v>495</v>
      </c>
      <c r="D268" s="32">
        <v>20</v>
      </c>
      <c r="E268" s="7">
        <v>4</v>
      </c>
      <c r="F268" s="23" t="s">
        <v>496</v>
      </c>
    </row>
    <row r="269" spans="1:6" x14ac:dyDescent="0.25">
      <c r="A269" s="2" t="s">
        <v>88</v>
      </c>
      <c r="B269" s="5" t="s">
        <v>80</v>
      </c>
      <c r="C269" s="5" t="s">
        <v>497</v>
      </c>
      <c r="D269" s="32">
        <v>1</v>
      </c>
      <c r="E269" s="7">
        <v>7</v>
      </c>
      <c r="F269" s="23" t="s">
        <v>498</v>
      </c>
    </row>
    <row r="270" spans="1:6" x14ac:dyDescent="0.25">
      <c r="A270" s="2" t="s">
        <v>88</v>
      </c>
      <c r="B270" s="5" t="s">
        <v>80</v>
      </c>
      <c r="C270" s="5" t="s">
        <v>499</v>
      </c>
      <c r="D270" s="32">
        <v>2</v>
      </c>
      <c r="E270" s="7">
        <v>2</v>
      </c>
      <c r="F270" s="23" t="s">
        <v>500</v>
      </c>
    </row>
    <row r="271" spans="1:6" x14ac:dyDescent="0.25">
      <c r="A271" s="16" t="s">
        <v>88</v>
      </c>
      <c r="B271" s="18" t="s">
        <v>80</v>
      </c>
      <c r="C271" s="13" t="s">
        <v>252</v>
      </c>
      <c r="D271" s="32">
        <v>3</v>
      </c>
      <c r="E271" s="21">
        <v>1</v>
      </c>
      <c r="F271" s="23"/>
    </row>
    <row r="272" spans="1:6" ht="30" x14ac:dyDescent="0.25">
      <c r="A272" s="2" t="s">
        <v>88</v>
      </c>
      <c r="B272" s="5" t="s">
        <v>82</v>
      </c>
      <c r="C272" s="5" t="s">
        <v>501</v>
      </c>
      <c r="D272" s="32">
        <v>1</v>
      </c>
      <c r="E272" s="7">
        <v>2</v>
      </c>
      <c r="F272" s="23" t="s">
        <v>502</v>
      </c>
    </row>
    <row r="273" spans="1:6" ht="30" x14ac:dyDescent="0.25">
      <c r="A273" s="2" t="s">
        <v>88</v>
      </c>
      <c r="B273" s="5" t="s">
        <v>82</v>
      </c>
      <c r="C273" s="5" t="s">
        <v>503</v>
      </c>
      <c r="D273" s="32">
        <v>2</v>
      </c>
      <c r="E273" s="7">
        <v>2</v>
      </c>
      <c r="F273" s="23" t="s">
        <v>504</v>
      </c>
    </row>
    <row r="274" spans="1:6" ht="30" x14ac:dyDescent="0.25">
      <c r="A274" s="16" t="s">
        <v>88</v>
      </c>
      <c r="B274" s="18" t="s">
        <v>82</v>
      </c>
      <c r="C274" s="15" t="s">
        <v>445</v>
      </c>
      <c r="D274" s="32">
        <v>3</v>
      </c>
      <c r="E274" s="7">
        <v>7</v>
      </c>
      <c r="F274" s="24"/>
    </row>
    <row r="275" spans="1:6" ht="30" x14ac:dyDescent="0.25">
      <c r="A275" s="16" t="s">
        <v>88</v>
      </c>
      <c r="B275" s="5" t="s">
        <v>84</v>
      </c>
      <c r="C275" s="15" t="s">
        <v>480</v>
      </c>
      <c r="D275" s="32">
        <v>1</v>
      </c>
      <c r="E275" s="7">
        <v>3</v>
      </c>
      <c r="F275" s="24"/>
    </row>
    <row r="276" spans="1:6" ht="30" x14ac:dyDescent="0.25">
      <c r="A276" s="2" t="s">
        <v>88</v>
      </c>
      <c r="B276" s="18" t="s">
        <v>84</v>
      </c>
      <c r="C276" s="5" t="s">
        <v>505</v>
      </c>
      <c r="D276" s="32">
        <v>2</v>
      </c>
      <c r="E276" s="7">
        <v>19</v>
      </c>
      <c r="F276" s="23" t="s">
        <v>506</v>
      </c>
    </row>
    <row r="277" spans="1:6" ht="21" customHeight="1" x14ac:dyDescent="0.25">
      <c r="A277" s="2" t="s">
        <v>88</v>
      </c>
      <c r="B277" s="18" t="s">
        <v>84</v>
      </c>
      <c r="C277" s="5" t="s">
        <v>507</v>
      </c>
      <c r="D277" s="32">
        <v>3</v>
      </c>
      <c r="E277" s="7">
        <v>1</v>
      </c>
      <c r="F277" s="23" t="s">
        <v>508</v>
      </c>
    </row>
    <row r="278" spans="1:6" ht="21" customHeight="1" x14ac:dyDescent="0.25">
      <c r="A278" s="16" t="s">
        <v>88</v>
      </c>
      <c r="B278" s="5" t="s">
        <v>84</v>
      </c>
      <c r="C278" s="15" t="s">
        <v>488</v>
      </c>
      <c r="D278" s="32">
        <v>4</v>
      </c>
      <c r="E278" s="7">
        <v>3</v>
      </c>
      <c r="F278" s="24"/>
    </row>
    <row r="279" spans="1:6" ht="21" customHeight="1" x14ac:dyDescent="0.25">
      <c r="A279" s="16" t="s">
        <v>88</v>
      </c>
      <c r="B279" s="5" t="s">
        <v>84</v>
      </c>
      <c r="C279" s="15" t="s">
        <v>486</v>
      </c>
      <c r="D279" s="32">
        <v>5</v>
      </c>
      <c r="E279" s="7">
        <v>10</v>
      </c>
      <c r="F279" s="24"/>
    </row>
    <row r="280" spans="1:6" ht="21" customHeight="1" x14ac:dyDescent="0.25">
      <c r="A280" s="16" t="s">
        <v>88</v>
      </c>
      <c r="B280" s="5" t="s">
        <v>84</v>
      </c>
      <c r="C280" s="15" t="s">
        <v>490</v>
      </c>
      <c r="D280" s="32">
        <v>6</v>
      </c>
      <c r="E280" s="7">
        <v>9</v>
      </c>
      <c r="F280" s="24"/>
    </row>
    <row r="281" spans="1:6" ht="30" x14ac:dyDescent="0.25">
      <c r="A281" s="2" t="s">
        <v>88</v>
      </c>
      <c r="B281" s="18" t="s">
        <v>84</v>
      </c>
      <c r="C281" s="5" t="s">
        <v>509</v>
      </c>
      <c r="D281" s="32">
        <v>7</v>
      </c>
      <c r="E281" s="7">
        <v>2</v>
      </c>
      <c r="F281" s="23" t="s">
        <v>510</v>
      </c>
    </row>
    <row r="282" spans="1:6" ht="30" x14ac:dyDescent="0.25">
      <c r="A282" s="2" t="s">
        <v>88</v>
      </c>
      <c r="B282" s="18" t="s">
        <v>84</v>
      </c>
      <c r="C282" s="5" t="s">
        <v>511</v>
      </c>
      <c r="D282" s="32">
        <v>8</v>
      </c>
      <c r="E282" s="7">
        <v>3</v>
      </c>
      <c r="F282" s="23" t="s">
        <v>512</v>
      </c>
    </row>
    <row r="283" spans="1:6" ht="30" x14ac:dyDescent="0.25">
      <c r="A283" s="2" t="s">
        <v>88</v>
      </c>
      <c r="B283" s="18" t="s">
        <v>84</v>
      </c>
      <c r="C283" s="5" t="s">
        <v>513</v>
      </c>
      <c r="D283" s="32">
        <v>9</v>
      </c>
      <c r="E283" s="7">
        <v>2</v>
      </c>
      <c r="F283" s="23" t="s">
        <v>514</v>
      </c>
    </row>
    <row r="284" spans="1:6" ht="30" x14ac:dyDescent="0.25">
      <c r="A284" s="2" t="s">
        <v>88</v>
      </c>
      <c r="B284" s="18" t="s">
        <v>84</v>
      </c>
      <c r="C284" s="5" t="s">
        <v>515</v>
      </c>
      <c r="D284" s="32">
        <v>10</v>
      </c>
      <c r="E284" s="7">
        <v>21</v>
      </c>
      <c r="F284" s="23" t="s">
        <v>516</v>
      </c>
    </row>
    <row r="285" spans="1:6" ht="30" x14ac:dyDescent="0.25">
      <c r="A285" s="2" t="s">
        <v>88</v>
      </c>
      <c r="B285" s="18" t="s">
        <v>84</v>
      </c>
      <c r="C285" s="5" t="s">
        <v>473</v>
      </c>
      <c r="D285" s="32">
        <v>11</v>
      </c>
      <c r="E285" s="7">
        <v>1</v>
      </c>
      <c r="F285" s="23" t="s">
        <v>517</v>
      </c>
    </row>
    <row r="286" spans="1:6" ht="30" x14ac:dyDescent="0.25">
      <c r="A286" s="2" t="s">
        <v>88</v>
      </c>
      <c r="B286" s="18" t="s">
        <v>84</v>
      </c>
      <c r="C286" s="5" t="s">
        <v>474</v>
      </c>
      <c r="D286" s="32">
        <v>12</v>
      </c>
      <c r="E286" s="7">
        <v>10</v>
      </c>
      <c r="F286" s="23" t="s">
        <v>518</v>
      </c>
    </row>
    <row r="287" spans="1:6" ht="30" x14ac:dyDescent="0.25">
      <c r="A287" s="2" t="s">
        <v>88</v>
      </c>
      <c r="B287" s="18" t="s">
        <v>84</v>
      </c>
      <c r="C287" s="5" t="s">
        <v>475</v>
      </c>
      <c r="D287" s="32">
        <v>13</v>
      </c>
      <c r="E287" s="7">
        <v>2</v>
      </c>
      <c r="F287" s="23" t="s">
        <v>519</v>
      </c>
    </row>
    <row r="288" spans="1:6" ht="30" x14ac:dyDescent="0.25">
      <c r="A288" s="2" t="s">
        <v>88</v>
      </c>
      <c r="B288" s="18" t="s">
        <v>84</v>
      </c>
      <c r="C288" s="5" t="s">
        <v>476</v>
      </c>
      <c r="D288" s="32">
        <v>14</v>
      </c>
      <c r="E288" s="7">
        <v>3</v>
      </c>
      <c r="F288" s="23" t="s">
        <v>520</v>
      </c>
    </row>
    <row r="289" spans="1:6" ht="30" x14ac:dyDescent="0.25">
      <c r="A289" s="2" t="s">
        <v>88</v>
      </c>
      <c r="B289" s="18" t="s">
        <v>84</v>
      </c>
      <c r="C289" s="5" t="s">
        <v>521</v>
      </c>
      <c r="D289" s="32">
        <v>15</v>
      </c>
      <c r="E289" s="7">
        <v>1</v>
      </c>
      <c r="F289" s="23" t="s">
        <v>522</v>
      </c>
    </row>
    <row r="290" spans="1:6" ht="30" x14ac:dyDescent="0.25">
      <c r="A290" s="2" t="s">
        <v>88</v>
      </c>
      <c r="B290" s="18" t="s">
        <v>84</v>
      </c>
      <c r="C290" s="5" t="s">
        <v>523</v>
      </c>
      <c r="D290" s="32">
        <v>16</v>
      </c>
      <c r="E290" s="7">
        <v>5</v>
      </c>
      <c r="F290" s="23" t="s">
        <v>524</v>
      </c>
    </row>
    <row r="291" spans="1:6" ht="30" x14ac:dyDescent="0.25">
      <c r="A291" s="2" t="s">
        <v>88</v>
      </c>
      <c r="B291" s="18" t="s">
        <v>84</v>
      </c>
      <c r="C291" s="5" t="s">
        <v>477</v>
      </c>
      <c r="D291" s="32">
        <v>17</v>
      </c>
      <c r="E291" s="7">
        <v>5</v>
      </c>
      <c r="F291" s="23" t="s">
        <v>525</v>
      </c>
    </row>
    <row r="292" spans="1:6" ht="30" x14ac:dyDescent="0.25">
      <c r="A292" s="2" t="s">
        <v>88</v>
      </c>
      <c r="B292" s="18" t="s">
        <v>84</v>
      </c>
      <c r="C292" s="5" t="s">
        <v>526</v>
      </c>
      <c r="D292" s="32">
        <v>18</v>
      </c>
      <c r="E292" s="7">
        <v>13</v>
      </c>
      <c r="F292" s="23" t="s">
        <v>527</v>
      </c>
    </row>
    <row r="293" spans="1:6" ht="30" x14ac:dyDescent="0.25">
      <c r="A293" s="2" t="s">
        <v>88</v>
      </c>
      <c r="B293" s="18" t="s">
        <v>84</v>
      </c>
      <c r="C293" s="5" t="s">
        <v>478</v>
      </c>
      <c r="D293" s="32">
        <v>19</v>
      </c>
      <c r="E293" s="7">
        <v>1</v>
      </c>
      <c r="F293" s="23" t="s">
        <v>528</v>
      </c>
    </row>
    <row r="294" spans="1:6" ht="30" x14ac:dyDescent="0.25">
      <c r="A294" s="2" t="s">
        <v>88</v>
      </c>
      <c r="B294" s="18" t="s">
        <v>84</v>
      </c>
      <c r="C294" s="5" t="s">
        <v>479</v>
      </c>
      <c r="D294" s="32">
        <v>20</v>
      </c>
      <c r="E294" s="7">
        <v>4</v>
      </c>
      <c r="F294" s="23" t="s">
        <v>529</v>
      </c>
    </row>
    <row r="295" spans="1:6" ht="30" x14ac:dyDescent="0.25">
      <c r="A295" s="2" t="s">
        <v>88</v>
      </c>
      <c r="B295" s="5" t="s">
        <v>86</v>
      </c>
      <c r="C295" s="5" t="s">
        <v>413</v>
      </c>
      <c r="D295" s="32">
        <v>1</v>
      </c>
      <c r="E295" s="7">
        <v>5</v>
      </c>
      <c r="F295" s="25" t="s">
        <v>530</v>
      </c>
    </row>
    <row r="296" spans="1:6" ht="30" x14ac:dyDescent="0.25">
      <c r="A296" s="16" t="s">
        <v>88</v>
      </c>
      <c r="B296" s="18" t="s">
        <v>86</v>
      </c>
      <c r="C296" s="15" t="s">
        <v>531</v>
      </c>
      <c r="D296" s="32">
        <v>2</v>
      </c>
      <c r="E296" s="7">
        <v>11</v>
      </c>
      <c r="F296" s="24"/>
    </row>
    <row r="297" spans="1:6" ht="30" x14ac:dyDescent="0.25">
      <c r="A297" s="2" t="s">
        <v>88</v>
      </c>
      <c r="B297" s="5" t="s">
        <v>86</v>
      </c>
      <c r="C297" s="5" t="s">
        <v>532</v>
      </c>
      <c r="D297" s="32">
        <v>3</v>
      </c>
      <c r="E297" s="7">
        <v>3</v>
      </c>
      <c r="F297" s="25" t="s">
        <v>533</v>
      </c>
    </row>
  </sheetData>
  <phoneticPr fontId="1" type="noConversion"/>
  <conditionalFormatting sqref="B52:B66">
    <cfRule type="duplicateValues" dxfId="151" priority="38"/>
  </conditionalFormatting>
  <conditionalFormatting sqref="B67:B73">
    <cfRule type="duplicateValues" dxfId="150" priority="37"/>
  </conditionalFormatting>
  <conditionalFormatting sqref="B79">
    <cfRule type="duplicateValues" dxfId="149" priority="36"/>
  </conditionalFormatting>
  <conditionalFormatting sqref="B74:B78">
    <cfRule type="duplicateValues" dxfId="148" priority="35"/>
  </conditionalFormatting>
  <conditionalFormatting sqref="B80:B85">
    <cfRule type="duplicateValues" dxfId="147" priority="34"/>
  </conditionalFormatting>
  <conditionalFormatting sqref="B86:B91">
    <cfRule type="duplicateValues" dxfId="146" priority="33"/>
  </conditionalFormatting>
  <conditionalFormatting sqref="B93">
    <cfRule type="duplicateValues" dxfId="145" priority="31"/>
  </conditionalFormatting>
  <conditionalFormatting sqref="B94">
    <cfRule type="duplicateValues" dxfId="144" priority="30"/>
  </conditionalFormatting>
  <conditionalFormatting sqref="B95:B97">
    <cfRule type="duplicateValues" dxfId="143" priority="29"/>
  </conditionalFormatting>
  <conditionalFormatting sqref="B98:B101">
    <cfRule type="duplicateValues" dxfId="142" priority="28"/>
  </conditionalFormatting>
  <conditionalFormatting sqref="B102:B106">
    <cfRule type="duplicateValues" dxfId="141" priority="26"/>
  </conditionalFormatting>
  <conditionalFormatting sqref="B107:B108">
    <cfRule type="duplicateValues" dxfId="140" priority="24"/>
  </conditionalFormatting>
  <conditionalFormatting sqref="B109:B110">
    <cfRule type="duplicateValues" dxfId="139" priority="23"/>
  </conditionalFormatting>
  <conditionalFormatting sqref="B111:B112">
    <cfRule type="duplicateValues" dxfId="138" priority="22"/>
  </conditionalFormatting>
  <conditionalFormatting sqref="B113:B114">
    <cfRule type="duplicateValues" dxfId="137" priority="21"/>
  </conditionalFormatting>
  <conditionalFormatting sqref="B115">
    <cfRule type="duplicateValues" dxfId="136" priority="20"/>
  </conditionalFormatting>
  <conditionalFormatting sqref="B116:B120">
    <cfRule type="duplicateValues" dxfId="135" priority="19"/>
  </conditionalFormatting>
  <conditionalFormatting sqref="B121:B127">
    <cfRule type="duplicateValues" dxfId="134" priority="18"/>
  </conditionalFormatting>
  <conditionalFormatting sqref="C254:C297 C41:C202 C204:C252">
    <cfRule type="duplicateValues" dxfId="133" priority="54"/>
  </conditionalFormatting>
  <conditionalFormatting sqref="C41:C202">
    <cfRule type="duplicateValues" dxfId="132" priority="56"/>
  </conditionalFormatting>
  <conditionalFormatting sqref="C33:C36">
    <cfRule type="duplicateValues" dxfId="131" priority="10"/>
  </conditionalFormatting>
  <conditionalFormatting sqref="F41:F202 F204:F297">
    <cfRule type="duplicateValues" dxfId="130" priority="57"/>
  </conditionalFormatting>
  <conditionalFormatting sqref="F41:F202 F204:F294">
    <cfRule type="duplicateValues" dxfId="129" priority="60"/>
  </conditionalFormatting>
  <conditionalFormatting sqref="F37:F40">
    <cfRule type="duplicateValues" dxfId="128" priority="8"/>
  </conditionalFormatting>
  <conditionalFormatting sqref="F37:F40">
    <cfRule type="duplicateValues" dxfId="127" priority="7"/>
  </conditionalFormatting>
  <conditionalFormatting sqref="C37:C40">
    <cfRule type="duplicateValues" dxfId="126" priority="9"/>
  </conditionalFormatting>
  <conditionalFormatting sqref="F2:F25 F27:F28 F30:F36">
    <cfRule type="duplicateValues" dxfId="125" priority="86"/>
  </conditionalFormatting>
  <conditionalFormatting sqref="C2:C25 C27:C28 C30:C36">
    <cfRule type="duplicateValues" dxfId="124" priority="88"/>
  </conditionalFormatting>
  <conditionalFormatting sqref="M23">
    <cfRule type="duplicateValues" dxfId="123" priority="5"/>
  </conditionalFormatting>
  <conditionalFormatting sqref="K23">
    <cfRule type="duplicateValues" dxfId="122" priority="6"/>
  </conditionalFormatting>
  <conditionalFormatting sqref="F26">
    <cfRule type="duplicateValues" dxfId="121" priority="3"/>
  </conditionalFormatting>
  <conditionalFormatting sqref="C26">
    <cfRule type="duplicateValues" dxfId="120" priority="4"/>
  </conditionalFormatting>
  <conditionalFormatting sqref="F29">
    <cfRule type="duplicateValues" dxfId="119" priority="1"/>
  </conditionalFormatting>
  <conditionalFormatting sqref="C29">
    <cfRule type="duplicateValues" dxfId="118" priority="2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2"/>
  <sheetViews>
    <sheetView workbookViewId="0">
      <pane ySplit="3" topLeftCell="A16" activePane="bottomLeft" state="frozen"/>
      <selection pane="bottomLeft" activeCell="E12" sqref="E12"/>
    </sheetView>
  </sheetViews>
  <sheetFormatPr defaultColWidth="9.140625" defaultRowHeight="15" x14ac:dyDescent="0.25"/>
  <cols>
    <col min="1" max="1" width="16.7109375" style="4" bestFit="1" customWidth="1"/>
    <col min="2" max="2" width="7.28515625" style="4" bestFit="1" customWidth="1"/>
    <col min="3" max="3" width="9.140625" style="4"/>
    <col min="4" max="4" width="23.5703125" style="4" bestFit="1" customWidth="1"/>
    <col min="5" max="5" width="7.28515625" style="4" bestFit="1" customWidth="1"/>
    <col min="6" max="6" width="9.28515625" style="4" bestFit="1" customWidth="1"/>
    <col min="7" max="16384" width="9.140625" style="4"/>
  </cols>
  <sheetData>
    <row r="1" spans="1:6" x14ac:dyDescent="0.25">
      <c r="A1" s="12" t="s">
        <v>534</v>
      </c>
      <c r="D1" s="8" t="s">
        <v>37</v>
      </c>
      <c r="E1" s="4" t="s">
        <v>88</v>
      </c>
    </row>
    <row r="3" spans="1:6" ht="30" x14ac:dyDescent="0.25">
      <c r="A3" s="11" t="s">
        <v>535</v>
      </c>
      <c r="B3" s="3" t="s">
        <v>536</v>
      </c>
      <c r="D3" s="11" t="s">
        <v>537</v>
      </c>
      <c r="E3" s="3" t="s">
        <v>538</v>
      </c>
      <c r="F3" s="3" t="s">
        <v>539</v>
      </c>
    </row>
    <row r="4" spans="1:6" x14ac:dyDescent="0.25">
      <c r="A4" s="9" t="s">
        <v>60</v>
      </c>
      <c r="B4" s="10">
        <v>11</v>
      </c>
      <c r="D4" s="9" t="s">
        <v>23</v>
      </c>
      <c r="E4" s="10">
        <v>5</v>
      </c>
      <c r="F4" s="10">
        <v>21</v>
      </c>
    </row>
    <row r="5" spans="1:6" x14ac:dyDescent="0.25">
      <c r="A5" s="9" t="s">
        <v>88</v>
      </c>
      <c r="B5" s="10">
        <v>252</v>
      </c>
      <c r="D5" s="9" t="s">
        <v>7</v>
      </c>
      <c r="E5" s="10">
        <v>6</v>
      </c>
      <c r="F5" s="10">
        <v>33</v>
      </c>
    </row>
    <row r="6" spans="1:6" x14ac:dyDescent="0.25">
      <c r="A6" s="9" t="s">
        <v>313</v>
      </c>
      <c r="B6" s="10">
        <v>5</v>
      </c>
      <c r="D6" s="9" t="s">
        <v>20</v>
      </c>
      <c r="E6" s="10">
        <v>15</v>
      </c>
      <c r="F6" s="10">
        <v>64</v>
      </c>
    </row>
    <row r="7" spans="1:6" x14ac:dyDescent="0.25">
      <c r="A7" s="9" t="s">
        <v>41</v>
      </c>
      <c r="B7" s="10">
        <v>28</v>
      </c>
      <c r="D7" s="9" t="s">
        <v>3</v>
      </c>
      <c r="E7" s="10">
        <v>7</v>
      </c>
      <c r="F7" s="10">
        <v>25</v>
      </c>
    </row>
    <row r="8" spans="1:6" x14ac:dyDescent="0.25">
      <c r="A8" s="9" t="s">
        <v>540</v>
      </c>
      <c r="B8" s="10">
        <v>296</v>
      </c>
      <c r="D8" s="9" t="s">
        <v>27</v>
      </c>
      <c r="E8" s="10">
        <v>6</v>
      </c>
      <c r="F8" s="10">
        <v>21</v>
      </c>
    </row>
    <row r="9" spans="1:6" x14ac:dyDescent="0.25">
      <c r="D9" s="9" t="s">
        <v>49</v>
      </c>
      <c r="E9" s="10">
        <v>6</v>
      </c>
      <c r="F9" s="10">
        <v>14</v>
      </c>
    </row>
    <row r="10" spans="1:6" x14ac:dyDescent="0.25">
      <c r="D10" s="9" t="s">
        <v>5</v>
      </c>
      <c r="E10" s="10">
        <v>6</v>
      </c>
      <c r="F10" s="10">
        <v>18</v>
      </c>
    </row>
    <row r="11" spans="1:6" x14ac:dyDescent="0.25">
      <c r="D11" s="9" t="s">
        <v>35</v>
      </c>
      <c r="E11" s="10">
        <v>3</v>
      </c>
      <c r="F11" s="10">
        <v>11</v>
      </c>
    </row>
    <row r="12" spans="1:6" x14ac:dyDescent="0.25">
      <c r="D12" s="9" t="s">
        <v>32</v>
      </c>
      <c r="E12" s="10">
        <v>3</v>
      </c>
      <c r="F12" s="10">
        <v>11</v>
      </c>
    </row>
    <row r="13" spans="1:6" x14ac:dyDescent="0.25">
      <c r="D13" s="9" t="s">
        <v>28</v>
      </c>
      <c r="E13" s="10">
        <v>11</v>
      </c>
      <c r="F13" s="10">
        <v>51</v>
      </c>
    </row>
    <row r="14" spans="1:6" x14ac:dyDescent="0.25">
      <c r="D14" s="9" t="s">
        <v>36</v>
      </c>
      <c r="E14" s="10">
        <v>7</v>
      </c>
      <c r="F14" s="10">
        <v>20</v>
      </c>
    </row>
    <row r="15" spans="1:6" x14ac:dyDescent="0.25">
      <c r="D15" s="9" t="s">
        <v>17</v>
      </c>
      <c r="E15" s="10">
        <v>5</v>
      </c>
      <c r="F15" s="10">
        <v>15</v>
      </c>
    </row>
    <row r="16" spans="1:6" x14ac:dyDescent="0.25">
      <c r="D16" s="9" t="s">
        <v>15</v>
      </c>
      <c r="E16" s="10">
        <v>7</v>
      </c>
      <c r="F16" s="10">
        <v>31</v>
      </c>
    </row>
    <row r="17" spans="4:6" x14ac:dyDescent="0.25">
      <c r="D17" s="9" t="s">
        <v>16</v>
      </c>
      <c r="E17" s="10">
        <v>8</v>
      </c>
      <c r="F17" s="10">
        <v>24</v>
      </c>
    </row>
    <row r="18" spans="4:6" x14ac:dyDescent="0.25">
      <c r="D18" s="9" t="s">
        <v>24</v>
      </c>
      <c r="E18" s="10">
        <v>5</v>
      </c>
      <c r="F18" s="10">
        <v>17</v>
      </c>
    </row>
    <row r="19" spans="4:6" x14ac:dyDescent="0.25">
      <c r="D19" s="9" t="s">
        <v>34</v>
      </c>
      <c r="E19" s="10">
        <v>4</v>
      </c>
      <c r="F19" s="10">
        <v>14</v>
      </c>
    </row>
    <row r="20" spans="4:6" x14ac:dyDescent="0.25">
      <c r="D20" s="9" t="s">
        <v>2</v>
      </c>
      <c r="E20" s="10">
        <v>3</v>
      </c>
      <c r="F20" s="10">
        <v>10</v>
      </c>
    </row>
    <row r="21" spans="4:6" x14ac:dyDescent="0.25">
      <c r="D21" s="9" t="s">
        <v>25</v>
      </c>
      <c r="E21" s="10">
        <v>6</v>
      </c>
      <c r="F21" s="10">
        <v>22</v>
      </c>
    </row>
    <row r="22" spans="4:6" x14ac:dyDescent="0.25">
      <c r="D22" s="9" t="s">
        <v>6</v>
      </c>
      <c r="E22" s="10">
        <v>2</v>
      </c>
      <c r="F22" s="10">
        <v>7</v>
      </c>
    </row>
    <row r="23" spans="4:6" x14ac:dyDescent="0.25">
      <c r="D23" s="9" t="s">
        <v>186</v>
      </c>
      <c r="E23" s="10">
        <v>5</v>
      </c>
      <c r="F23" s="10">
        <v>9</v>
      </c>
    </row>
    <row r="24" spans="4:6" x14ac:dyDescent="0.25">
      <c r="D24" s="9" t="s">
        <v>30</v>
      </c>
      <c r="E24" s="10">
        <v>8</v>
      </c>
      <c r="F24" s="10">
        <v>17</v>
      </c>
    </row>
    <row r="25" spans="4:6" x14ac:dyDescent="0.25">
      <c r="D25" s="9" t="s">
        <v>26</v>
      </c>
      <c r="E25" s="10">
        <v>3</v>
      </c>
      <c r="F25" s="10">
        <v>10</v>
      </c>
    </row>
    <row r="26" spans="4:6" x14ac:dyDescent="0.25">
      <c r="D26" s="9" t="s">
        <v>14</v>
      </c>
      <c r="E26" s="10">
        <v>3</v>
      </c>
      <c r="F26" s="10">
        <v>12</v>
      </c>
    </row>
    <row r="27" spans="4:6" x14ac:dyDescent="0.25">
      <c r="D27" s="9" t="s">
        <v>11</v>
      </c>
      <c r="E27" s="10">
        <v>4</v>
      </c>
      <c r="F27" s="10">
        <v>16</v>
      </c>
    </row>
    <row r="28" spans="4:6" x14ac:dyDescent="0.25">
      <c r="D28" s="9" t="s">
        <v>13</v>
      </c>
      <c r="E28" s="10">
        <v>11</v>
      </c>
      <c r="F28" s="10">
        <v>42</v>
      </c>
    </row>
    <row r="29" spans="4:6" x14ac:dyDescent="0.25">
      <c r="D29" s="9" t="s">
        <v>21</v>
      </c>
      <c r="E29" s="10">
        <v>2</v>
      </c>
      <c r="F29" s="10">
        <v>9</v>
      </c>
    </row>
    <row r="30" spans="4:6" x14ac:dyDescent="0.25">
      <c r="D30" s="9" t="s">
        <v>10</v>
      </c>
      <c r="E30" s="10">
        <v>5</v>
      </c>
      <c r="F30" s="10">
        <v>16</v>
      </c>
    </row>
    <row r="31" spans="4:6" x14ac:dyDescent="0.25">
      <c r="D31" s="9" t="s">
        <v>4</v>
      </c>
      <c r="E31" s="10">
        <v>13</v>
      </c>
      <c r="F31" s="10">
        <v>65</v>
      </c>
    </row>
    <row r="32" spans="4:6" x14ac:dyDescent="0.25">
      <c r="D32" s="9" t="s">
        <v>31</v>
      </c>
      <c r="E32" s="10">
        <v>17</v>
      </c>
      <c r="F32" s="10">
        <v>58</v>
      </c>
    </row>
    <row r="33" spans="4:6" x14ac:dyDescent="0.25">
      <c r="D33" s="9" t="s">
        <v>18</v>
      </c>
      <c r="E33" s="10">
        <v>8</v>
      </c>
      <c r="F33" s="10">
        <v>34</v>
      </c>
    </row>
    <row r="34" spans="4:6" x14ac:dyDescent="0.25">
      <c r="D34" s="9" t="s">
        <v>12</v>
      </c>
      <c r="E34" s="10">
        <v>3</v>
      </c>
      <c r="F34" s="10">
        <v>24</v>
      </c>
    </row>
    <row r="35" spans="4:6" x14ac:dyDescent="0.25">
      <c r="D35" s="9" t="s">
        <v>22</v>
      </c>
      <c r="E35" s="10">
        <v>3</v>
      </c>
      <c r="F35" s="10">
        <v>16</v>
      </c>
    </row>
    <row r="36" spans="4:6" x14ac:dyDescent="0.25">
      <c r="D36" s="9" t="s">
        <v>29</v>
      </c>
      <c r="E36" s="10">
        <v>3</v>
      </c>
      <c r="F36" s="10">
        <v>10</v>
      </c>
    </row>
    <row r="37" spans="4:6" x14ac:dyDescent="0.25">
      <c r="D37" s="9" t="s">
        <v>33</v>
      </c>
      <c r="E37" s="10">
        <v>20</v>
      </c>
      <c r="F37" s="10">
        <v>58</v>
      </c>
    </row>
    <row r="38" spans="4:6" x14ac:dyDescent="0.25">
      <c r="D38" s="9" t="s">
        <v>80</v>
      </c>
      <c r="E38" s="10">
        <v>3</v>
      </c>
      <c r="F38" s="10">
        <v>10</v>
      </c>
    </row>
    <row r="39" spans="4:6" x14ac:dyDescent="0.25">
      <c r="D39" s="9" t="s">
        <v>82</v>
      </c>
      <c r="E39" s="10">
        <v>3</v>
      </c>
      <c r="F39" s="10">
        <v>11</v>
      </c>
    </row>
    <row r="40" spans="4:6" x14ac:dyDescent="0.25">
      <c r="D40" s="9" t="s">
        <v>84</v>
      </c>
      <c r="E40" s="10">
        <v>20</v>
      </c>
      <c r="F40" s="10">
        <v>118</v>
      </c>
    </row>
    <row r="41" spans="4:6" x14ac:dyDescent="0.25">
      <c r="D41" s="9" t="s">
        <v>86</v>
      </c>
      <c r="E41" s="10">
        <v>3</v>
      </c>
      <c r="F41" s="10">
        <v>19</v>
      </c>
    </row>
    <row r="42" spans="4:6" x14ac:dyDescent="0.25">
      <c r="D42" s="9" t="s">
        <v>540</v>
      </c>
      <c r="E42" s="10">
        <v>252</v>
      </c>
      <c r="F42" s="10">
        <v>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37"/>
  <sheetViews>
    <sheetView zoomScaleNormal="100" workbookViewId="0">
      <pane ySplit="1" topLeftCell="A2" activePane="bottomLeft" state="frozen"/>
      <selection pane="bottomLeft" activeCell="T686" sqref="T686"/>
    </sheetView>
  </sheetViews>
  <sheetFormatPr defaultRowHeight="15" outlineLevelCol="1" x14ac:dyDescent="0.25"/>
  <cols>
    <col min="1" max="1" width="11.85546875" customWidth="1"/>
    <col min="2" max="2" width="20.42578125" hidden="1" customWidth="1"/>
    <col min="3" max="3" width="25" customWidth="1"/>
    <col min="4" max="4" width="26.42578125" customWidth="1"/>
    <col min="5" max="5" width="9.7109375" bestFit="1" customWidth="1"/>
    <col min="6" max="6" width="26.85546875" customWidth="1"/>
    <col min="7" max="7" width="14.28515625" customWidth="1"/>
    <col min="8" max="8" width="9.5703125" customWidth="1"/>
    <col min="9" max="9" width="11.28515625" customWidth="1"/>
    <col min="10" max="10" width="11.5703125" bestFit="1" customWidth="1"/>
    <col min="11" max="11" width="21.5703125" hidden="1" customWidth="1" outlineLevel="1"/>
    <col min="12" max="12" width="21.28515625" hidden="1" customWidth="1" outlineLevel="1"/>
    <col min="13" max="14" width="21.5703125" bestFit="1" customWidth="1" outlineLevel="1"/>
    <col min="15" max="16" width="17.28515625" bestFit="1" customWidth="1" outlineLevel="1"/>
    <col min="17" max="17" width="7.7109375" customWidth="1" outlineLevel="1"/>
    <col min="18" max="18" width="20.28515625" bestFit="1" customWidth="1"/>
    <col min="19" max="19" width="29" customWidth="1"/>
    <col min="20" max="20" width="27.85546875" bestFit="1" customWidth="1"/>
    <col min="21" max="21" width="28.7109375" bestFit="1" customWidth="1"/>
    <col min="22" max="22" width="28.42578125" bestFit="1" customWidth="1"/>
    <col min="23" max="23" width="28.5703125" bestFit="1" customWidth="1"/>
    <col min="24" max="24" width="27" bestFit="1" customWidth="1"/>
  </cols>
  <sheetData>
    <row r="1" spans="1:24" s="38" customFormat="1" ht="45" x14ac:dyDescent="0.25">
      <c r="A1" s="40" t="s">
        <v>541</v>
      </c>
      <c r="B1" s="40" t="s">
        <v>535</v>
      </c>
      <c r="C1" s="40" t="s">
        <v>41</v>
      </c>
      <c r="D1" s="40" t="s">
        <v>88</v>
      </c>
      <c r="E1" s="40" t="s">
        <v>542</v>
      </c>
      <c r="F1" s="40" t="s">
        <v>543</v>
      </c>
      <c r="G1" s="40" t="s">
        <v>544</v>
      </c>
      <c r="H1" s="40" t="s">
        <v>39</v>
      </c>
      <c r="I1" s="40" t="s">
        <v>545</v>
      </c>
      <c r="J1" s="40" t="s">
        <v>546</v>
      </c>
      <c r="K1" s="40" t="s">
        <v>547</v>
      </c>
      <c r="L1" s="40" t="s">
        <v>548</v>
      </c>
      <c r="M1" s="40" t="s">
        <v>549</v>
      </c>
      <c r="N1" s="40" t="s">
        <v>550</v>
      </c>
      <c r="O1" s="40" t="s">
        <v>551</v>
      </c>
      <c r="P1" s="40" t="s">
        <v>552</v>
      </c>
      <c r="Q1" s="40" t="s">
        <v>553</v>
      </c>
      <c r="R1" s="41" t="s">
        <v>554</v>
      </c>
      <c r="S1" s="41" t="s">
        <v>555</v>
      </c>
      <c r="T1" s="41" t="s">
        <v>556</v>
      </c>
      <c r="U1" s="41" t="s">
        <v>557</v>
      </c>
      <c r="V1" s="41" t="s">
        <v>558</v>
      </c>
      <c r="W1" s="41" t="s">
        <v>559</v>
      </c>
      <c r="X1" s="41" t="s">
        <v>560</v>
      </c>
    </row>
    <row r="2" spans="1:24" hidden="1" x14ac:dyDescent="0.25">
      <c r="A2" s="37">
        <v>1</v>
      </c>
      <c r="B2" s="37" t="s">
        <v>561</v>
      </c>
      <c r="C2" s="37" t="s">
        <v>2</v>
      </c>
      <c r="D2" s="37" t="s">
        <v>284</v>
      </c>
      <c r="E2" s="37">
        <v>1</v>
      </c>
      <c r="F2" s="37" t="s">
        <v>562</v>
      </c>
      <c r="G2" s="37">
        <v>1</v>
      </c>
      <c r="H2" s="39">
        <v>6</v>
      </c>
      <c r="I2" s="37" t="s">
        <v>563</v>
      </c>
      <c r="J2" s="37" t="s">
        <v>564</v>
      </c>
      <c r="K2" s="37" t="s">
        <v>565</v>
      </c>
      <c r="L2" s="37" t="s">
        <v>566</v>
      </c>
      <c r="M2" s="37" t="s">
        <v>567</v>
      </c>
      <c r="N2" s="37" t="s">
        <v>568</v>
      </c>
      <c r="O2" s="37" t="s">
        <v>569</v>
      </c>
      <c r="P2" s="37" t="s">
        <v>570</v>
      </c>
      <c r="Q2" s="37" t="s">
        <v>571</v>
      </c>
      <c r="R2" s="37" t="str">
        <f>IF(ISBLANK('Шифры Т (Техперевооружение)'!$K2),"-",CONCATENATE('Шифры Т (Техперевооружение)'!$K2,"-ПЗ"))</f>
        <v>Том 1 2001.РП.1Т-ПЗ</v>
      </c>
      <c r="S2" s="37" t="str">
        <f>IF(ISBLANK('Шифры Т (Техперевооружение)'!$L2),"-",CONCATENATE("Том"," 2.",'Шифры Т (Техперевооружение)'!$E2,".",'Шифры Т (Техперевооружение)'!$G2," ",'Шифры Т (Техперевооружение)'!$I2,".",'Шифры Т (Техперевооружение)'!$A2,"Т-ППО",'Шифры Т (Техперевооружение)'!$E2,".",'Шифры Т (Техперевооружение)'!$G2,))</f>
        <v>Том 2.1.1 2001.РП.1Т-ППО1.1</v>
      </c>
      <c r="T2" s="37" t="str">
        <f>IF(ISBLANK('Шифры Т (Техперевооружение)'!$M2),"-",CONCATENATE("Том"," 3.",'Шифры Т (Техперевооружение)'!$E2,".",'Шифры Т (Техперевооружение)'!$G2," ",'Шифры Т (Техперевооружение)'!$I2,".",'Шифры Т (Техперевооружение)'!$A2,"Т-ТКР",'Шифры Т (Техперевооружение)'!$E2,".",'Шифры Т (Техперевооружение)'!$G2,))</f>
        <v>Том 3.1.1 2001.РП.1Т-ТКР1.1</v>
      </c>
      <c r="U2" s="37" t="str">
        <f>IF(ISBLANK('Шифры Т (Техперевооружение)'!$O2),"-",CONCATENATE("Том"," 4."," ",'Шифры Т (Техперевооружение)'!$I2,".",'Шифры Т (Техперевооружение)'!$A2,"Т-ИЛО",))</f>
        <v>Том 4. 2001.РП.1Т-ИЛО</v>
      </c>
      <c r="V2" s="37" t="str">
        <f>IF(ISBLANK('Шифры Т (Техперевооружение)'!$O2),"-",CONCATENATE("Том"," 5."," ",'Шифры Т (Техперевооружение)'!$I2,".",'Шифры Т (Техперевооружение)'!$A2,"Т-ПОС",))</f>
        <v>Том 5. 2001.РП.1Т-ПОС</v>
      </c>
      <c r="W2" s="37" t="str">
        <f>IF(ISBLANK('Шифры Т (Техперевооружение)'!$P2),"-",CONCATENATE("Том"," 7."," ",'Шифры Т (Техперевооружение)'!$I2,".",'Шифры Т (Техперевооружение)'!$A2,"Т-ООС",))</f>
        <v>Том 7. 2001.РП.1Т-ООС</v>
      </c>
      <c r="X2" s="37" t="str">
        <f>IF(ISBLANK('Шифры Т (Техперевооружение)'!$Q2),"-",CONCATENATE("Том"," 8."," ",'Шифры Т (Техперевооружение)'!$I2,".",'Шифры Т (Техперевооружение)'!$A2,"Т-ПБ",))</f>
        <v>Том 8. 2001.РП.1Т-ПБ</v>
      </c>
    </row>
    <row r="3" spans="1:24" hidden="1" x14ac:dyDescent="0.25">
      <c r="A3" s="37">
        <v>1</v>
      </c>
      <c r="B3" s="37" t="s">
        <v>561</v>
      </c>
      <c r="C3" s="37" t="s">
        <v>2</v>
      </c>
      <c r="D3" s="37" t="s">
        <v>284</v>
      </c>
      <c r="E3" s="37">
        <v>1</v>
      </c>
      <c r="F3" s="37" t="s">
        <v>572</v>
      </c>
      <c r="G3" s="37">
        <v>2</v>
      </c>
      <c r="H3" s="39"/>
      <c r="I3" s="37" t="s">
        <v>563</v>
      </c>
      <c r="J3" s="37"/>
      <c r="K3" s="37"/>
      <c r="L3" s="37" t="s">
        <v>566</v>
      </c>
      <c r="M3" s="37" t="s">
        <v>567</v>
      </c>
      <c r="N3" s="37" t="s">
        <v>568</v>
      </c>
      <c r="O3" s="37"/>
      <c r="P3" s="37"/>
      <c r="Q3" s="37"/>
      <c r="R3" s="37" t="str">
        <f>IF(ISBLANK('Шифры Т (Техперевооружение)'!$K3),"-",CONCATENATE('Шифры Т (Техперевооружение)'!$K3,"-ПЗ"))</f>
        <v>-</v>
      </c>
      <c r="S3" s="37" t="str">
        <f>IF(ISBLANK('Шифры Т (Техперевооружение)'!$L3),"-",CONCATENATE("Том"," 2.",'Шифры Т (Техперевооружение)'!$E3,".",'Шифры Т (Техперевооружение)'!$G3," ",'Шифры Т (Техперевооружение)'!$I3,".",'Шифры Т (Техперевооружение)'!$A3,"Т-ППО",'Шифры Т (Техперевооружение)'!$E3,".",'Шифры Т (Техперевооружение)'!$G3,))</f>
        <v>Том 2.1.2 2001.РП.1Т-ППО1.2</v>
      </c>
      <c r="T3" s="37" t="str">
        <f>IF(ISBLANK('Шифры Т (Техперевооружение)'!$M3),"-",CONCATENATE("Том"," 3.",'Шифры Т (Техперевооружение)'!$E3,".",'Шифры Т (Техперевооружение)'!$G3," ",'Шифры Т (Техперевооружение)'!$I3,".",'Шифры Т (Техперевооружение)'!$A3,"Т-ТКР",'Шифры Т (Техперевооружение)'!$E3,".",'Шифры Т (Техперевооружение)'!$G3,))</f>
        <v>Том 3.1.2 2001.РП.1Т-ТКР1.2</v>
      </c>
      <c r="U3" s="37" t="str">
        <f>IF(ISBLANK('Шифры Т (Техперевооружение)'!$O3),"-",CONCATENATE("Том"," 4."," ",'Шифры Т (Техперевооружение)'!$I3,".",'Шифры Т (Техперевооружение)'!$A3,"Т-ИЛО",))</f>
        <v>-</v>
      </c>
      <c r="V3" s="37" t="str">
        <f>IF(ISBLANK('Шифры Т (Техперевооружение)'!$O3),"-",CONCATENATE("Том"," 5."," ",'Шифры Т (Техперевооружение)'!$I3,".",'Шифры Т (Техперевооружение)'!$A3,"Т-ПОС",))</f>
        <v>-</v>
      </c>
      <c r="W3" s="37" t="str">
        <f>IF(ISBLANK('Шифры Т (Техперевооружение)'!$P3),"-",CONCATENATE("Том"," 7."," ",'Шифры Т (Техперевооружение)'!$I3,".",'Шифры Т (Техперевооружение)'!$A3,"Т-ООС",))</f>
        <v>-</v>
      </c>
      <c r="X3" s="37" t="str">
        <f>IF(ISBLANK('Шифры Т (Техперевооружение)'!$Q3),"-",CONCATENATE("Том"," 8."," ",'Шифры Т (Техперевооружение)'!$I3,".",'Шифры Т (Техперевооружение)'!$A3,"Т-ПБ",))</f>
        <v>-</v>
      </c>
    </row>
    <row r="4" spans="1:24" hidden="1" x14ac:dyDescent="0.25">
      <c r="A4" s="37">
        <v>1</v>
      </c>
      <c r="B4" s="37" t="s">
        <v>561</v>
      </c>
      <c r="C4" s="37" t="s">
        <v>2</v>
      </c>
      <c r="D4" s="37" t="s">
        <v>284</v>
      </c>
      <c r="E4" s="37">
        <v>1</v>
      </c>
      <c r="F4" s="37" t="s">
        <v>573</v>
      </c>
      <c r="G4" s="37">
        <v>3</v>
      </c>
      <c r="H4" s="39"/>
      <c r="I4" s="37" t="s">
        <v>563</v>
      </c>
      <c r="J4" s="37"/>
      <c r="K4" s="37"/>
      <c r="L4" s="37" t="s">
        <v>566</v>
      </c>
      <c r="M4" s="37" t="s">
        <v>567</v>
      </c>
      <c r="N4" s="37" t="s">
        <v>568</v>
      </c>
      <c r="O4" s="37"/>
      <c r="P4" s="37"/>
      <c r="Q4" s="37"/>
      <c r="R4" s="37" t="str">
        <f>IF(ISBLANK('Шифры Т (Техперевооружение)'!$K4),"-",CONCATENATE('Шифры Т (Техперевооружение)'!$K4,"-ПЗ"))</f>
        <v>-</v>
      </c>
      <c r="S4" s="37" t="str">
        <f>IF(ISBLANK('Шифры Т (Техперевооружение)'!$L4),"-",CONCATENATE("Том"," 2.",'Шифры Т (Техперевооружение)'!$E4,".",'Шифры Т (Техперевооружение)'!$G4," ",'Шифры Т (Техперевооружение)'!$I4,".",'Шифры Т (Техперевооружение)'!$A4,"Т-ППО",'Шифры Т (Техперевооружение)'!$E4,".",'Шифры Т (Техперевооружение)'!$G4,))</f>
        <v>Том 2.1.3 2001.РП.1Т-ППО1.3</v>
      </c>
      <c r="T4" s="37" t="str">
        <f>IF(ISBLANK('Шифры Т (Техперевооружение)'!$M4),"-",CONCATENATE("Том"," 3.",'Шифры Т (Техперевооружение)'!$E4,".",'Шифры Т (Техперевооружение)'!$G4," ",'Шифры Т (Техперевооружение)'!$I4,".",'Шифры Т (Техперевооружение)'!$A4,"Т-ТКР",'Шифры Т (Техперевооружение)'!$E4,".",'Шифры Т (Техперевооружение)'!$G4,))</f>
        <v>Том 3.1.3 2001.РП.1Т-ТКР1.3</v>
      </c>
      <c r="U4" s="37" t="str">
        <f>IF(ISBLANK('Шифры Т (Техперевооружение)'!$O4),"-",CONCATENATE("Том"," 4."," ",'Шифры Т (Техперевооружение)'!$I4,".",'Шифры Т (Техперевооружение)'!$A4,"Т-ИЛО",))</f>
        <v>-</v>
      </c>
      <c r="V4" s="37" t="str">
        <f>IF(ISBLANK('Шифры Т (Техперевооружение)'!$O4),"-",CONCATENATE("Том"," 5."," ",'Шифры Т (Техперевооружение)'!$I4,".",'Шифры Т (Техперевооружение)'!$A4,"Т-ПОС",))</f>
        <v>-</v>
      </c>
      <c r="W4" s="37" t="str">
        <f>IF(ISBLANK('Шифры Т (Техперевооружение)'!$P4),"-",CONCATENATE("Том"," 7."," ",'Шифры Т (Техперевооружение)'!$I4,".",'Шифры Т (Техперевооружение)'!$A4,"Т-ООС",))</f>
        <v>-</v>
      </c>
      <c r="X4" s="37" t="str">
        <f>IF(ISBLANK('Шифры Т (Техперевооружение)'!$Q4),"-",CONCATENATE("Том"," 8."," ",'Шифры Т (Техперевооружение)'!$I4,".",'Шифры Т (Техперевооружение)'!$A4,"Т-ПБ",))</f>
        <v>-</v>
      </c>
    </row>
    <row r="5" spans="1:24" hidden="1" x14ac:dyDescent="0.25">
      <c r="A5" s="37">
        <v>1</v>
      </c>
      <c r="B5" s="37" t="s">
        <v>561</v>
      </c>
      <c r="C5" s="37" t="s">
        <v>2</v>
      </c>
      <c r="D5" s="37" t="s">
        <v>284</v>
      </c>
      <c r="E5" s="37">
        <v>1</v>
      </c>
      <c r="F5" s="37" t="s">
        <v>574</v>
      </c>
      <c r="G5" s="37">
        <v>4</v>
      </c>
      <c r="H5" s="39"/>
      <c r="I5" s="37" t="s">
        <v>563</v>
      </c>
      <c r="J5" s="37"/>
      <c r="K5" s="37"/>
      <c r="L5" s="37" t="s">
        <v>566</v>
      </c>
      <c r="M5" s="37" t="s">
        <v>567</v>
      </c>
      <c r="N5" s="37" t="s">
        <v>568</v>
      </c>
      <c r="O5" s="37"/>
      <c r="P5" s="37"/>
      <c r="Q5" s="37"/>
      <c r="R5" s="37" t="str">
        <f>IF(ISBLANK('Шифры Т (Техперевооружение)'!$K5),"-",CONCATENATE('Шифры Т (Техперевооружение)'!$K5,"-ПЗ"))</f>
        <v>-</v>
      </c>
      <c r="S5" s="37" t="str">
        <f>IF(ISBLANK('Шифры Т (Техперевооружение)'!$L5),"-",CONCATENATE("Том"," 2.",'Шифры Т (Техперевооружение)'!$E5,".",'Шифры Т (Техперевооружение)'!$G5," ",'Шифры Т (Техперевооружение)'!$I5,".",'Шифры Т (Техперевооружение)'!$A5,"Т-ППО",'Шифры Т (Техперевооружение)'!$E5,".",'Шифры Т (Техперевооружение)'!$G5,))</f>
        <v>Том 2.1.4 2001.РП.1Т-ППО1.4</v>
      </c>
      <c r="T5" s="37" t="str">
        <f>IF(ISBLANK('Шифры Т (Техперевооружение)'!$M5),"-",CONCATENATE("Том"," 3.",'Шифры Т (Техперевооружение)'!$E5,".",'Шифры Т (Техперевооружение)'!$G5," ",'Шифры Т (Техперевооружение)'!$I5,".",'Шифры Т (Техперевооружение)'!$A5,"Т-ТКР",'Шифры Т (Техперевооружение)'!$E5,".",'Шифры Т (Техперевооружение)'!$G5,))</f>
        <v>Том 3.1.4 2001.РП.1Т-ТКР1.4</v>
      </c>
      <c r="U5" s="37" t="str">
        <f>IF(ISBLANK('Шифры Т (Техперевооружение)'!$O5),"-",CONCATENATE("Том"," 4."," ",'Шифры Т (Техперевооружение)'!$I5,".",'Шифры Т (Техперевооружение)'!$A5,"Т-ИЛО",))</f>
        <v>-</v>
      </c>
      <c r="V5" s="37" t="str">
        <f>IF(ISBLANK('Шифры Т (Техперевооружение)'!$O5),"-",CONCATENATE("Том"," 5."," ",'Шифры Т (Техперевооружение)'!$I5,".",'Шифры Т (Техперевооружение)'!$A5,"Т-ПОС",))</f>
        <v>-</v>
      </c>
      <c r="W5" s="37" t="str">
        <f>IF(ISBLANK('Шифры Т (Техперевооружение)'!$P5),"-",CONCATENATE("Том"," 7."," ",'Шифры Т (Техперевооружение)'!$I5,".",'Шифры Т (Техперевооружение)'!$A5,"Т-ООС",))</f>
        <v>-</v>
      </c>
      <c r="X5" s="37" t="str">
        <f>IF(ISBLANK('Шифры Т (Техперевооружение)'!$Q5),"-",CONCATENATE("Том"," 8."," ",'Шифры Т (Техперевооружение)'!$I5,".",'Шифры Т (Техперевооружение)'!$A5,"Т-ПБ",))</f>
        <v>-</v>
      </c>
    </row>
    <row r="6" spans="1:24" hidden="1" x14ac:dyDescent="0.25">
      <c r="A6" s="37">
        <v>1</v>
      </c>
      <c r="B6" s="37" t="s">
        <v>561</v>
      </c>
      <c r="C6" s="37" t="s">
        <v>2</v>
      </c>
      <c r="D6" s="37" t="s">
        <v>284</v>
      </c>
      <c r="E6" s="37">
        <v>1</v>
      </c>
      <c r="F6" s="37" t="s">
        <v>575</v>
      </c>
      <c r="G6" s="37">
        <v>5</v>
      </c>
      <c r="H6" s="39"/>
      <c r="I6" s="37" t="s">
        <v>563</v>
      </c>
      <c r="J6" s="37"/>
      <c r="K6" s="37"/>
      <c r="L6" s="37" t="s">
        <v>566</v>
      </c>
      <c r="M6" s="37" t="s">
        <v>567</v>
      </c>
      <c r="N6" s="37" t="s">
        <v>568</v>
      </c>
      <c r="O6" s="37"/>
      <c r="P6" s="37"/>
      <c r="Q6" s="37"/>
      <c r="R6" s="37" t="str">
        <f>IF(ISBLANK('Шифры Т (Техперевооружение)'!$K6),"-",CONCATENATE('Шифры Т (Техперевооружение)'!$K6,"-ПЗ"))</f>
        <v>-</v>
      </c>
      <c r="S6" s="37" t="str">
        <f>IF(ISBLANK('Шифры Т (Техперевооружение)'!$L6),"-",CONCATENATE("Том"," 2.",'Шифры Т (Техперевооружение)'!$E6,".",'Шифры Т (Техперевооружение)'!$G6," ",'Шифры Т (Техперевооружение)'!$I6,".",'Шифры Т (Техперевооружение)'!$A6,"Т-ППО",'Шифры Т (Техперевооружение)'!$E6,".",'Шифры Т (Техперевооружение)'!$G6,))</f>
        <v>Том 2.1.5 2001.РП.1Т-ППО1.5</v>
      </c>
      <c r="T6" s="37" t="str">
        <f>IF(ISBLANK('Шифры Т (Техперевооружение)'!$M6),"-",CONCATENATE("Том"," 3.",'Шифры Т (Техперевооружение)'!$E6,".",'Шифры Т (Техперевооружение)'!$G6," ",'Шифры Т (Техперевооружение)'!$I6,".",'Шифры Т (Техперевооружение)'!$A6,"Т-ТКР",'Шифры Т (Техперевооружение)'!$E6,".",'Шифры Т (Техперевооружение)'!$G6,))</f>
        <v>Том 3.1.5 2001.РП.1Т-ТКР1.5</v>
      </c>
      <c r="U6" s="37" t="str">
        <f>IF(ISBLANK('Шифры Т (Техперевооружение)'!$O6),"-",CONCATENATE("Том"," 4."," ",'Шифры Т (Техперевооружение)'!$I6,".",'Шифры Т (Техперевооружение)'!$A6,"Т-ИЛО",))</f>
        <v>-</v>
      </c>
      <c r="V6" s="37" t="str">
        <f>IF(ISBLANK('Шифры Т (Техперевооружение)'!$O6),"-",CONCATENATE("Том"," 5."," ",'Шифры Т (Техперевооружение)'!$I6,".",'Шифры Т (Техперевооружение)'!$A6,"Т-ПОС",))</f>
        <v>-</v>
      </c>
      <c r="W6" s="37" t="str">
        <f>IF(ISBLANK('Шифры Т (Техперевооружение)'!$P6),"-",CONCATENATE("Том"," 7."," ",'Шифры Т (Техперевооружение)'!$I6,".",'Шифры Т (Техперевооружение)'!$A6,"Т-ООС",))</f>
        <v>-</v>
      </c>
      <c r="X6" s="37" t="str">
        <f>IF(ISBLANK('Шифры Т (Техперевооружение)'!$Q6),"-",CONCATENATE("Том"," 8."," ",'Шифры Т (Техперевооружение)'!$I6,".",'Шифры Т (Техперевооружение)'!$A6,"Т-ПБ",))</f>
        <v>-</v>
      </c>
    </row>
    <row r="7" spans="1:24" hidden="1" x14ac:dyDescent="0.25">
      <c r="A7" s="37">
        <v>1</v>
      </c>
      <c r="B7" s="37" t="s">
        <v>561</v>
      </c>
      <c r="C7" s="37" t="s">
        <v>2</v>
      </c>
      <c r="D7" s="37" t="s">
        <v>284</v>
      </c>
      <c r="E7" s="37">
        <v>1</v>
      </c>
      <c r="F7" s="37" t="s">
        <v>576</v>
      </c>
      <c r="G7" s="37">
        <v>6</v>
      </c>
      <c r="H7" s="39"/>
      <c r="I7" s="37" t="s">
        <v>563</v>
      </c>
      <c r="J7" s="37"/>
      <c r="K7" s="37"/>
      <c r="L7" s="37" t="s">
        <v>566</v>
      </c>
      <c r="M7" s="37" t="s">
        <v>567</v>
      </c>
      <c r="N7" s="37" t="s">
        <v>568</v>
      </c>
      <c r="O7" s="37"/>
      <c r="P7" s="37"/>
      <c r="Q7" s="37"/>
      <c r="R7" s="37" t="str">
        <f>IF(ISBLANK('Шифры Т (Техперевооружение)'!$K7),"-",CONCATENATE('Шифры Т (Техперевооружение)'!$K7,"-ПЗ"))</f>
        <v>-</v>
      </c>
      <c r="S7" s="37" t="str">
        <f>IF(ISBLANK('Шифры Т (Техперевооружение)'!$L7),"-",CONCATENATE("Том"," 2.",'Шифры Т (Техперевооружение)'!$E7,".",'Шифры Т (Техперевооружение)'!$G7," ",'Шифры Т (Техперевооружение)'!$I7,".",'Шифры Т (Техперевооружение)'!$A7,"Т-ППО",'Шифры Т (Техперевооружение)'!$E7,".",'Шифры Т (Техперевооружение)'!$G7,))</f>
        <v>Том 2.1.6 2001.РП.1Т-ППО1.6</v>
      </c>
      <c r="T7" s="37" t="str">
        <f>IF(ISBLANK('Шифры Т (Техперевооружение)'!$M7),"-",CONCATENATE("Том"," 3.",'Шифры Т (Техперевооружение)'!$E7,".",'Шифры Т (Техперевооружение)'!$G7," ",'Шифры Т (Техперевооружение)'!$I7,".",'Шифры Т (Техперевооружение)'!$A7,"Т-ТКР",'Шифры Т (Техперевооружение)'!$E7,".",'Шифры Т (Техперевооружение)'!$G7,))</f>
        <v>Том 3.1.6 2001.РП.1Т-ТКР1.6</v>
      </c>
      <c r="U7" s="37" t="str">
        <f>IF(ISBLANK('Шифры Т (Техперевооружение)'!$O7),"-",CONCATENATE("Том"," 4."," ",'Шифры Т (Техперевооружение)'!$I7,".",'Шифры Т (Техперевооружение)'!$A7,"Т-ИЛО",))</f>
        <v>-</v>
      </c>
      <c r="V7" s="37" t="str">
        <f>IF(ISBLANK('Шифры Т (Техперевооружение)'!$O7),"-",CONCATENATE("Том"," 5."," ",'Шифры Т (Техперевооружение)'!$I7,".",'Шифры Т (Техперевооружение)'!$A7,"Т-ПОС",))</f>
        <v>-</v>
      </c>
      <c r="W7" s="37" t="str">
        <f>IF(ISBLANK('Шифры Т (Техперевооружение)'!$P7),"-",CONCATENATE("Том"," 7."," ",'Шифры Т (Техперевооружение)'!$I7,".",'Шифры Т (Техперевооружение)'!$A7,"Т-ООС",))</f>
        <v>-</v>
      </c>
      <c r="X7" s="37" t="str">
        <f>IF(ISBLANK('Шифры Т (Техперевооружение)'!$Q7),"-",CONCATENATE("Том"," 8."," ",'Шифры Т (Техперевооружение)'!$I7,".",'Шифры Т (Техперевооружение)'!$A7,"Т-ПБ",))</f>
        <v>-</v>
      </c>
    </row>
    <row r="8" spans="1:24" hidden="1" x14ac:dyDescent="0.25">
      <c r="A8" s="37">
        <v>1</v>
      </c>
      <c r="B8" s="37" t="s">
        <v>561</v>
      </c>
      <c r="C8" s="37" t="s">
        <v>2</v>
      </c>
      <c r="D8" s="37" t="s">
        <v>286</v>
      </c>
      <c r="E8" s="37">
        <v>2</v>
      </c>
      <c r="F8" s="37" t="s">
        <v>577</v>
      </c>
      <c r="G8" s="37">
        <v>1</v>
      </c>
      <c r="H8" s="39">
        <v>1</v>
      </c>
      <c r="I8" s="37" t="s">
        <v>563</v>
      </c>
      <c r="J8" s="37"/>
      <c r="K8" s="37"/>
      <c r="L8" s="37" t="s">
        <v>578</v>
      </c>
      <c r="M8" s="37" t="s">
        <v>579</v>
      </c>
      <c r="N8" s="37" t="s">
        <v>580</v>
      </c>
      <c r="O8" s="37"/>
      <c r="P8" s="37"/>
      <c r="Q8" s="37"/>
      <c r="R8" s="37" t="str">
        <f>IF(ISBLANK('Шифры Т (Техперевооружение)'!$K8),"-",CONCATENATE('Шифры Т (Техперевооружение)'!$K8,"-ПЗ"))</f>
        <v>-</v>
      </c>
      <c r="S8" s="37" t="str">
        <f>IF(ISBLANK('Шифры Т (Техперевооружение)'!$L8),"-",CONCATENATE("Том"," 2.",'Шифры Т (Техперевооружение)'!$E8,".",'Шифры Т (Техперевооружение)'!$G8," ",'Шифры Т (Техперевооружение)'!$I8,".",'Шифры Т (Техперевооружение)'!$A8,"Т-ППО",'Шифры Т (Техперевооружение)'!$E8,".",'Шифры Т (Техперевооружение)'!$G8,))</f>
        <v>Том 2.2.1 2001.РП.1Т-ППО2.1</v>
      </c>
      <c r="T8" s="37" t="str">
        <f>IF(ISBLANK('Шифры Т (Техперевооружение)'!$M8),"-",CONCATENATE("Том"," 3.",'Шифры Т (Техперевооружение)'!$E8,".",'Шифры Т (Техперевооружение)'!$G8," ",'Шифры Т (Техперевооружение)'!$I8,".",'Шифры Т (Техперевооружение)'!$A8,"Т-ТКР",'Шифры Т (Техперевооружение)'!$E8,".",'Шифры Т (Техперевооружение)'!$G8,))</f>
        <v>Том 3.2.1 2001.РП.1Т-ТКР2.1</v>
      </c>
      <c r="U8" s="37" t="str">
        <f>IF(ISBLANK('Шифры Т (Техперевооружение)'!$O8),"-",CONCATENATE("Том"," 4."," ",'Шифры Т (Техперевооружение)'!$I8,".",'Шифры Т (Техперевооружение)'!$A8,"Т-ИЛО",))</f>
        <v>-</v>
      </c>
      <c r="V8" s="37" t="str">
        <f>IF(ISBLANK('Шифры Т (Техперевооружение)'!$O8),"-",CONCATENATE("Том"," 5."," ",'Шифры Т (Техперевооружение)'!$I8,".",'Шифры Т (Техперевооружение)'!$A8,"Т-ПОС",))</f>
        <v>-</v>
      </c>
      <c r="W8" s="37" t="str">
        <f>IF(ISBLANK('Шифры Т (Техперевооружение)'!$P8),"-",CONCATENATE("Том"," 7."," ",'Шифры Т (Техперевооружение)'!$I8,".",'Шифры Т (Техперевооружение)'!$A8,"Т-ООС",))</f>
        <v>-</v>
      </c>
      <c r="X8" s="37" t="str">
        <f>IF(ISBLANK('Шифры Т (Техперевооружение)'!$Q8),"-",CONCATENATE("Том"," 8."," ",'Шифры Т (Техперевооружение)'!$I8,".",'Шифры Т (Техперевооружение)'!$A8,"Т-ПБ",))</f>
        <v>-</v>
      </c>
    </row>
    <row r="9" spans="1:24" hidden="1" x14ac:dyDescent="0.25">
      <c r="A9" s="37">
        <v>1</v>
      </c>
      <c r="B9" s="37" t="s">
        <v>561</v>
      </c>
      <c r="C9" s="37" t="s">
        <v>2</v>
      </c>
      <c r="D9" s="37" t="s">
        <v>287</v>
      </c>
      <c r="E9" s="37">
        <v>3</v>
      </c>
      <c r="F9" s="37" t="s">
        <v>581</v>
      </c>
      <c r="G9" s="37">
        <v>1</v>
      </c>
      <c r="H9" s="39">
        <v>3</v>
      </c>
      <c r="I9" s="37" t="s">
        <v>563</v>
      </c>
      <c r="J9" s="37"/>
      <c r="K9" s="37"/>
      <c r="L9" s="37" t="s">
        <v>578</v>
      </c>
      <c r="M9" s="37" t="s">
        <v>579</v>
      </c>
      <c r="N9" s="37" t="s">
        <v>580</v>
      </c>
      <c r="O9" s="37"/>
      <c r="P9" s="37"/>
      <c r="Q9" s="37"/>
      <c r="R9" s="42" t="str">
        <f>IF(ISBLANK('Шифры Т (Техперевооружение)'!$K9),"-",CONCATENATE('Шифры Т (Техперевооружение)'!$K9,"-ПЗ"))</f>
        <v>-</v>
      </c>
      <c r="S9" s="37" t="str">
        <f>IF(ISBLANK('Шифры Т (Техперевооружение)'!$L9),"-",CONCATENATE("Том"," 2.",'Шифры Т (Техперевооружение)'!$E9,".",'Шифры Т (Техперевооружение)'!$G9," ",'Шифры Т (Техперевооружение)'!$I9,".",'Шифры Т (Техперевооружение)'!$A9,"Т-ППО",'Шифры Т (Техперевооружение)'!$E9,".",'Шифры Т (Техперевооружение)'!$G9,))</f>
        <v>Том 2.3.1 2001.РП.1Т-ППО3.1</v>
      </c>
      <c r="T9" s="37" t="str">
        <f>IF(ISBLANK('Шифры Т (Техперевооружение)'!$M9),"-",CONCATENATE("Том"," 3.",'Шифры Т (Техперевооружение)'!$E9,".",'Шифры Т (Техперевооружение)'!$G9," ",'Шифры Т (Техперевооружение)'!$I9,".",'Шифры Т (Техперевооружение)'!$A9,"Т-ТКР",'Шифры Т (Техперевооружение)'!$E9,".",'Шифры Т (Техперевооружение)'!$G9,))</f>
        <v>Том 3.3.1 2001.РП.1Т-ТКР3.1</v>
      </c>
      <c r="U9" s="37" t="str">
        <f>IF(ISBLANK('Шифры Т (Техперевооружение)'!$O9),"-",CONCATENATE("Том"," 4."," ",'Шифры Т (Техперевооружение)'!$I9,".",'Шифры Т (Техперевооружение)'!$A9,"Т-ИЛО",))</f>
        <v>-</v>
      </c>
      <c r="V9" s="37" t="str">
        <f>IF(ISBLANK('Шифры Т (Техперевооружение)'!$O9),"-",CONCATENATE("Том"," 5."," ",'Шифры Т (Техперевооружение)'!$I9,".",'Шифры Т (Техперевооружение)'!$A9,"Т-ПОС",))</f>
        <v>-</v>
      </c>
      <c r="W9" s="37" t="str">
        <f>IF(ISBLANK('Шифры Т (Техперевооружение)'!$P9),"-",CONCATENATE("Том"," 7."," ",'Шифры Т (Техперевооружение)'!$I9,".",'Шифры Т (Техперевооружение)'!$A9,"Т-ООС",))</f>
        <v>-</v>
      </c>
      <c r="X9" s="37" t="str">
        <f>IF(ISBLANK('Шифры Т (Техперевооружение)'!$Q9),"-",CONCATENATE("Том"," 8."," ",'Шифры Т (Техперевооружение)'!$I9,".",'Шифры Т (Техперевооружение)'!$A9,"Т-ПБ",))</f>
        <v>-</v>
      </c>
    </row>
    <row r="10" spans="1:24" hidden="1" x14ac:dyDescent="0.25">
      <c r="A10" s="37">
        <v>1</v>
      </c>
      <c r="B10" s="37" t="s">
        <v>561</v>
      </c>
      <c r="C10" s="37" t="s">
        <v>2</v>
      </c>
      <c r="D10" s="37" t="s">
        <v>287</v>
      </c>
      <c r="E10" s="37">
        <v>3</v>
      </c>
      <c r="F10" s="37" t="s">
        <v>582</v>
      </c>
      <c r="G10" s="37">
        <v>2</v>
      </c>
      <c r="H10" s="39"/>
      <c r="I10" s="37" t="s">
        <v>563</v>
      </c>
      <c r="J10" s="37"/>
      <c r="K10" s="37"/>
      <c r="L10" s="37" t="s">
        <v>578</v>
      </c>
      <c r="M10" s="37" t="s">
        <v>579</v>
      </c>
      <c r="N10" s="37" t="s">
        <v>580</v>
      </c>
      <c r="O10" s="37"/>
      <c r="P10" s="37"/>
      <c r="Q10" s="37"/>
      <c r="R10" s="42" t="str">
        <f>IF(ISBLANK('Шифры Т (Техперевооружение)'!$K10),"-",CONCATENATE('Шифры Т (Техперевооружение)'!$K10,"-ПЗ"))</f>
        <v>-</v>
      </c>
      <c r="S10" s="37" t="str">
        <f>IF(ISBLANK('Шифры Т (Техперевооружение)'!$L10),"-",CONCATENATE("Том"," 2.",'Шифры Т (Техперевооружение)'!$E10,".",'Шифры Т (Техперевооружение)'!$G10," ",'Шифры Т (Техперевооружение)'!$I10,".",'Шифры Т (Техперевооружение)'!$A10,"Т-ППО",'Шифры Т (Техперевооружение)'!$E10,".",'Шифры Т (Техперевооружение)'!$G10,))</f>
        <v>Том 2.3.2 2001.РП.1Т-ППО3.2</v>
      </c>
      <c r="T10" s="37" t="str">
        <f>IF(ISBLANK('Шифры Т (Техперевооружение)'!$M10),"-",CONCATENATE("Том"," 3.",'Шифры Т (Техперевооружение)'!$E10,".",'Шифры Т (Техперевооружение)'!$G10," ",'Шифры Т (Техперевооружение)'!$I10,".",'Шифры Т (Техперевооружение)'!$A10,"Т-ТКР",'Шифры Т (Техперевооружение)'!$E10,".",'Шифры Т (Техперевооружение)'!$G10,))</f>
        <v>Том 3.3.2 2001.РП.1Т-ТКР3.2</v>
      </c>
      <c r="U10" s="37" t="str">
        <f>IF(ISBLANK('Шифры Т (Техперевооружение)'!$O10),"-",CONCATENATE("Том"," 4."," ",'Шифры Т (Техперевооружение)'!$I10,".",'Шифры Т (Техперевооружение)'!$A10,"Т-ИЛО",))</f>
        <v>-</v>
      </c>
      <c r="V10" s="37" t="str">
        <f>IF(ISBLANK('Шифры Т (Техперевооружение)'!$O10),"-",CONCATENATE("Том"," 5."," ",'Шифры Т (Техперевооружение)'!$I10,".",'Шифры Т (Техперевооружение)'!$A10,"Т-ПОС",))</f>
        <v>-</v>
      </c>
      <c r="W10" s="37" t="str">
        <f>IF(ISBLANK('Шифры Т (Техперевооружение)'!$P10),"-",CONCATENATE("Том"," 7."," ",'Шифры Т (Техперевооружение)'!$I10,".",'Шифры Т (Техперевооружение)'!$A10,"Т-ООС",))</f>
        <v>-</v>
      </c>
      <c r="X10" s="37" t="str">
        <f>IF(ISBLANK('Шифры Т (Техперевооружение)'!$Q10),"-",CONCATENATE("Том"," 8."," ",'Шифры Т (Техперевооружение)'!$I10,".",'Шифры Т (Техперевооружение)'!$A10,"Т-ПБ",))</f>
        <v>-</v>
      </c>
    </row>
    <row r="11" spans="1:24" hidden="1" x14ac:dyDescent="0.25">
      <c r="A11" s="37">
        <v>1</v>
      </c>
      <c r="B11" s="37" t="s">
        <v>561</v>
      </c>
      <c r="C11" s="37" t="s">
        <v>2</v>
      </c>
      <c r="D11" s="37" t="s">
        <v>287</v>
      </c>
      <c r="E11" s="37">
        <v>3</v>
      </c>
      <c r="F11" s="37" t="s">
        <v>583</v>
      </c>
      <c r="G11" s="37">
        <v>3</v>
      </c>
      <c r="H11" s="39"/>
      <c r="I11" s="37" t="s">
        <v>563</v>
      </c>
      <c r="J11" s="37"/>
      <c r="K11" s="37"/>
      <c r="L11" s="37" t="s">
        <v>584</v>
      </c>
      <c r="M11" s="37" t="s">
        <v>585</v>
      </c>
      <c r="N11" s="37" t="s">
        <v>586</v>
      </c>
      <c r="O11" s="37"/>
      <c r="P11" s="37"/>
      <c r="Q11" s="37"/>
      <c r="R11" s="37" t="str">
        <f>IF(ISBLANK('Шифры Т (Техперевооружение)'!$K11),"-",CONCATENATE('Шифры Т (Техперевооружение)'!$K11,"-ПЗ"))</f>
        <v>-</v>
      </c>
      <c r="S11" s="37" t="str">
        <f>IF(ISBLANK('Шифры Т (Техперевооружение)'!$L11),"-",CONCATENATE("Том"," 2.",'Шифры Т (Техперевооружение)'!$E11,".",'Шифры Т (Техперевооружение)'!$G11," ",'Шифры Т (Техперевооружение)'!$I11,".",'Шифры Т (Техперевооружение)'!$A11,"Т-ППО",'Шифры Т (Техперевооружение)'!$E11,".",'Шифры Т (Техперевооружение)'!$G11,))</f>
        <v>Том 2.3.3 2001.РП.1Т-ППО3.3</v>
      </c>
      <c r="T11" s="37" t="str">
        <f>IF(ISBLANK('Шифры Т (Техперевооружение)'!$M11),"-",CONCATENATE("Том"," 3.",'Шифры Т (Техперевооружение)'!$E11,".",'Шифры Т (Техперевооружение)'!$G11," ",'Шифры Т (Техперевооружение)'!$I11,".",'Шифры Т (Техперевооружение)'!$A11,"Т-ТКР",'Шифры Т (Техперевооружение)'!$E11,".",'Шифры Т (Техперевооружение)'!$G11,))</f>
        <v>Том 3.3.3 2001.РП.1Т-ТКР3.3</v>
      </c>
      <c r="U11" s="37" t="str">
        <f>IF(ISBLANK('Шифры Т (Техперевооружение)'!$O11),"-",CONCATENATE("Том"," 4."," ",'Шифры Т (Техперевооружение)'!$I11,".",'Шифры Т (Техперевооружение)'!$A11,"Т-ИЛО",))</f>
        <v>-</v>
      </c>
      <c r="V11" s="37" t="str">
        <f>IF(ISBLANK('Шифры Т (Техперевооружение)'!$O11),"-",CONCATENATE("Том"," 5."," ",'Шифры Т (Техперевооружение)'!$I11,".",'Шифры Т (Техперевооружение)'!$A11,"Т-ПОС",))</f>
        <v>-</v>
      </c>
      <c r="W11" s="37" t="str">
        <f>IF(ISBLANK('Шифры Т (Техперевооружение)'!$P11),"-",CONCATENATE("Том"," 7."," ",'Шифры Т (Техперевооружение)'!$I11,".",'Шифры Т (Техперевооружение)'!$A11,"Т-ООС",))</f>
        <v>-</v>
      </c>
      <c r="X11" s="37" t="str">
        <f>IF(ISBLANK('Шифры Т (Техперевооружение)'!$Q11),"-",CONCATENATE("Том"," 8."," ",'Шифры Т (Техперевооружение)'!$I11,".",'Шифры Т (Техперевооружение)'!$A11,"Т-ПБ",))</f>
        <v>-</v>
      </c>
    </row>
    <row r="12" spans="1:24" hidden="1" x14ac:dyDescent="0.25">
      <c r="A12" s="37">
        <v>2</v>
      </c>
      <c r="B12" s="37" t="s">
        <v>561</v>
      </c>
      <c r="C12" s="37" t="s">
        <v>3</v>
      </c>
      <c r="D12" s="37" t="s">
        <v>140</v>
      </c>
      <c r="E12" s="37">
        <v>1</v>
      </c>
      <c r="F12" s="37" t="s">
        <v>587</v>
      </c>
      <c r="G12" s="37">
        <v>1</v>
      </c>
      <c r="H12" s="39">
        <v>5</v>
      </c>
      <c r="I12" s="37" t="s">
        <v>563</v>
      </c>
      <c r="J12" s="37"/>
      <c r="K12" s="37"/>
      <c r="L12" s="37" t="s">
        <v>588</v>
      </c>
      <c r="M12" s="37" t="s">
        <v>589</v>
      </c>
      <c r="N12" s="37" t="s">
        <v>590</v>
      </c>
      <c r="O12" s="37"/>
      <c r="P12" s="37"/>
      <c r="Q12" s="37"/>
      <c r="R12" s="42" t="str">
        <f>IF(ISBLANK('Шифры Т (Техперевооружение)'!$K12),"-",CONCATENATE('Шифры Т (Техперевооружение)'!$K12,"-ПЗ"))</f>
        <v>-</v>
      </c>
      <c r="S12" s="37" t="str">
        <f>IF(ISBLANK('Шифры Т (Техперевооружение)'!$L12),"-",CONCATENATE("Том"," 2.",'Шифры Т (Техперевооружение)'!$E12,".",'Шифры Т (Техперевооружение)'!$G12," ",'Шифры Т (Техперевооружение)'!$I12,".",'Шифры Т (Техперевооружение)'!$A12,"Т-ППО",'Шифры Т (Техперевооружение)'!$E12,".",'Шифры Т (Техперевооружение)'!$G12,))</f>
        <v>Том 2.1.1 2001.РП.2Т-ППО1.1</v>
      </c>
      <c r="T12" s="37" t="str">
        <f>IF(ISBLANK('Шифры Т (Техперевооружение)'!$M12),"-",CONCATENATE("Том"," 3.",'Шифры Т (Техперевооружение)'!$E12,".",'Шифры Т (Техперевооружение)'!$G12," ",'Шифры Т (Техперевооружение)'!$I12,".",'Шифры Т (Техперевооружение)'!$A12,"Т-ТКР",'Шифры Т (Техперевооружение)'!$E12,".",'Шифры Т (Техперевооружение)'!$G12,))</f>
        <v>Том 3.1.1 2001.РП.2Т-ТКР1.1</v>
      </c>
      <c r="U12" s="37" t="str">
        <f>IF(ISBLANK('Шифры Т (Техперевооружение)'!$O12),"-",CONCATENATE("Том"," 4."," ",'Шифры Т (Техперевооружение)'!$I12,".",'Шифры Т (Техперевооружение)'!$A12,"Т-ИЛО",))</f>
        <v>-</v>
      </c>
      <c r="V12" s="37" t="str">
        <f>IF(ISBLANK('Шифры Т (Техперевооружение)'!$O12),"-",CONCATENATE("Том"," 5."," ",'Шифры Т (Техперевооружение)'!$I12,".",'Шифры Т (Техперевооружение)'!$A12,"Т-ПОС",))</f>
        <v>-</v>
      </c>
      <c r="W12" s="37" t="str">
        <f>IF(ISBLANK('Шифры Т (Техперевооружение)'!$P12),"-",CONCATENATE("Том"," 7."," ",'Шифры Т (Техперевооружение)'!$I12,".",'Шифры Т (Техперевооружение)'!$A12,"Т-ООС",))</f>
        <v>-</v>
      </c>
      <c r="X12" s="37" t="str">
        <f>IF(ISBLANK('Шифры Т (Техперевооружение)'!$Q12),"-",CONCATENATE("Том"," 8."," ",'Шифры Т (Техперевооружение)'!$I12,".",'Шифры Т (Техперевооружение)'!$A12,"Т-ПБ",))</f>
        <v>-</v>
      </c>
    </row>
    <row r="13" spans="1:24" hidden="1" x14ac:dyDescent="0.25">
      <c r="A13" s="37">
        <v>2</v>
      </c>
      <c r="B13" s="37" t="s">
        <v>561</v>
      </c>
      <c r="C13" s="37" t="s">
        <v>3</v>
      </c>
      <c r="D13" s="37" t="s">
        <v>140</v>
      </c>
      <c r="E13" s="37">
        <v>1</v>
      </c>
      <c r="F13" s="37" t="s">
        <v>591</v>
      </c>
      <c r="G13" s="37">
        <v>2</v>
      </c>
      <c r="H13" s="39"/>
      <c r="I13" s="37" t="s">
        <v>563</v>
      </c>
      <c r="J13" s="37"/>
      <c r="K13" s="37"/>
      <c r="L13" s="37" t="s">
        <v>588</v>
      </c>
      <c r="M13" s="37" t="s">
        <v>589</v>
      </c>
      <c r="N13" s="37" t="s">
        <v>590</v>
      </c>
      <c r="O13" s="37"/>
      <c r="P13" s="37"/>
      <c r="Q13" s="37"/>
      <c r="R13" s="42" t="str">
        <f>IF(ISBLANK('Шифры Т (Техперевооружение)'!$K13),"-",CONCATENATE('Шифры Т (Техперевооружение)'!$K13,"-ПЗ"))</f>
        <v>-</v>
      </c>
      <c r="S13" s="37" t="str">
        <f>IF(ISBLANK('Шифры Т (Техперевооружение)'!$L13),"-",CONCATENATE("Том"," 2.",'Шифры Т (Техперевооружение)'!$E13,".",'Шифры Т (Техперевооружение)'!$G13," ",'Шифры Т (Техперевооружение)'!$I13,".",'Шифры Т (Техперевооружение)'!$A13,"Т-ППО",'Шифры Т (Техперевооружение)'!$E13,".",'Шифры Т (Техперевооружение)'!$G13,))</f>
        <v>Том 2.1.2 2001.РП.2Т-ППО1.2</v>
      </c>
      <c r="T13" s="37" t="str">
        <f>IF(ISBLANK('Шифры Т (Техперевооружение)'!$M13),"-",CONCATENATE("Том"," 3.",'Шифры Т (Техперевооружение)'!$E13,".",'Шифры Т (Техперевооружение)'!$G13," ",'Шифры Т (Техперевооружение)'!$I13,".",'Шифры Т (Техперевооружение)'!$A13,"Т-ТКР",'Шифры Т (Техперевооружение)'!$E13,".",'Шифры Т (Техперевооружение)'!$G13,))</f>
        <v>Том 3.1.2 2001.РП.2Т-ТКР1.2</v>
      </c>
      <c r="U13" s="37" t="str">
        <f>IF(ISBLANK('Шифры Т (Техперевооружение)'!$O13),"-",CONCATENATE("Том"," 4."," ",'Шифры Т (Техперевооружение)'!$I13,".",'Шифры Т (Техперевооружение)'!$A13,"Т-ИЛО",))</f>
        <v>-</v>
      </c>
      <c r="V13" s="37" t="str">
        <f>IF(ISBLANK('Шифры Т (Техперевооружение)'!$O13),"-",CONCATENATE("Том"," 5."," ",'Шифры Т (Техперевооружение)'!$I13,".",'Шифры Т (Техперевооружение)'!$A13,"Т-ПОС",))</f>
        <v>-</v>
      </c>
      <c r="W13" s="37" t="str">
        <f>IF(ISBLANK('Шифры Т (Техперевооружение)'!$P13),"-",CONCATENATE("Том"," 7."," ",'Шифры Т (Техперевооружение)'!$I13,".",'Шифры Т (Техперевооружение)'!$A13,"Т-ООС",))</f>
        <v>-</v>
      </c>
      <c r="X13" s="37" t="str">
        <f>IF(ISBLANK('Шифры Т (Техперевооружение)'!$Q13),"-",CONCATENATE("Том"," 8."," ",'Шифры Т (Техперевооружение)'!$I13,".",'Шифры Т (Техперевооружение)'!$A13,"Т-ПБ",))</f>
        <v>-</v>
      </c>
    </row>
    <row r="14" spans="1:24" hidden="1" x14ac:dyDescent="0.25">
      <c r="A14" s="37">
        <v>2</v>
      </c>
      <c r="B14" s="37" t="s">
        <v>561</v>
      </c>
      <c r="C14" s="37" t="s">
        <v>3</v>
      </c>
      <c r="D14" s="37" t="s">
        <v>140</v>
      </c>
      <c r="E14" s="37">
        <v>1</v>
      </c>
      <c r="F14" s="37" t="s">
        <v>592</v>
      </c>
      <c r="G14" s="37">
        <v>3</v>
      </c>
      <c r="H14" s="39"/>
      <c r="I14" s="37" t="s">
        <v>563</v>
      </c>
      <c r="J14" s="37" t="s">
        <v>593</v>
      </c>
      <c r="K14" s="37" t="s">
        <v>594</v>
      </c>
      <c r="L14" s="37" t="s">
        <v>588</v>
      </c>
      <c r="M14" s="37" t="s">
        <v>589</v>
      </c>
      <c r="N14" s="37" t="s">
        <v>590</v>
      </c>
      <c r="O14" s="37" t="s">
        <v>595</v>
      </c>
      <c r="P14" s="37" t="s">
        <v>596</v>
      </c>
      <c r="Q14" s="37" t="s">
        <v>597</v>
      </c>
      <c r="R14" s="37" t="str">
        <f>IF(ISBLANK('Шифры Т (Техперевооружение)'!$K14),"-",CONCATENATE('Шифры Т (Техперевооружение)'!$K14,"-ПЗ"))</f>
        <v>Том 1 2001.РП.2Т-ПЗ</v>
      </c>
      <c r="S14" s="37" t="str">
        <f>IF(ISBLANK('Шифры Т (Техперевооружение)'!$L14),"-",CONCATENATE("Том"," 2.",'Шифры Т (Техперевооружение)'!$E14,".",'Шифры Т (Техперевооружение)'!$G14," ",'Шифры Т (Техперевооружение)'!$I14,".",'Шифры Т (Техперевооружение)'!$A14,"Т-ППО",'Шифры Т (Техперевооружение)'!$E14,".",'Шифры Т (Техперевооружение)'!$G14,))</f>
        <v>Том 2.1.3 2001.РП.2Т-ППО1.3</v>
      </c>
      <c r="T14" s="37" t="str">
        <f>IF(ISBLANK('Шифры Т (Техперевооружение)'!$M14),"-",CONCATENATE("Том"," 3.",'Шифры Т (Техперевооружение)'!$E14,".",'Шифры Т (Техперевооружение)'!$G14," ",'Шифры Т (Техперевооружение)'!$I14,".",'Шифры Т (Техперевооружение)'!$A14,"Т-ТКР",'Шифры Т (Техперевооружение)'!$E14,".",'Шифры Т (Техперевооружение)'!$G14,))</f>
        <v>Том 3.1.3 2001.РП.2Т-ТКР1.3</v>
      </c>
      <c r="U14" s="37" t="str">
        <f>IF(ISBLANK('Шифры Т (Техперевооружение)'!$O14),"-",CONCATENATE("Том"," 4."," ",'Шифры Т (Техперевооружение)'!$I14,".",'Шифры Т (Техперевооружение)'!$A14,"Т-ИЛО",))</f>
        <v>Том 4. 2001.РП.2Т-ИЛО</v>
      </c>
      <c r="V14" s="37" t="str">
        <f>IF(ISBLANK('Шифры Т (Техперевооружение)'!$O14),"-",CONCATENATE("Том"," 5."," ",'Шифры Т (Техперевооружение)'!$I14,".",'Шифры Т (Техперевооружение)'!$A14,"Т-ПОС",))</f>
        <v>Том 5. 2001.РП.2Т-ПОС</v>
      </c>
      <c r="W14" s="37" t="str">
        <f>IF(ISBLANK('Шифры Т (Техперевооружение)'!$P14),"-",CONCATENATE("Том"," 7."," ",'Шифры Т (Техперевооружение)'!$I14,".",'Шифры Т (Техперевооружение)'!$A14,"Т-ООС",))</f>
        <v>Том 7. 2001.РП.2Т-ООС</v>
      </c>
      <c r="X14" s="37" t="str">
        <f>IF(ISBLANK('Шифры Т (Техперевооружение)'!$Q14),"-",CONCATENATE("Том"," 8."," ",'Шифры Т (Техперевооружение)'!$I14,".",'Шифры Т (Техперевооружение)'!$A14,"Т-ПБ",))</f>
        <v>Том 8. 2001.РП.2Т-ПБ</v>
      </c>
    </row>
    <row r="15" spans="1:24" hidden="1" x14ac:dyDescent="0.25">
      <c r="A15" s="37">
        <v>2</v>
      </c>
      <c r="B15" s="37" t="s">
        <v>561</v>
      </c>
      <c r="C15" s="37" t="s">
        <v>3</v>
      </c>
      <c r="D15" s="37" t="s">
        <v>143</v>
      </c>
      <c r="E15" s="37">
        <v>2</v>
      </c>
      <c r="F15" s="37" t="s">
        <v>598</v>
      </c>
      <c r="G15" s="37">
        <v>1</v>
      </c>
      <c r="H15" s="39"/>
      <c r="I15" s="37" t="s">
        <v>563</v>
      </c>
      <c r="J15" s="37"/>
      <c r="K15" s="37"/>
      <c r="L15" s="37" t="s">
        <v>599</v>
      </c>
      <c r="M15" s="37" t="s">
        <v>600</v>
      </c>
      <c r="N15" s="37" t="s">
        <v>601</v>
      </c>
      <c r="O15" s="37"/>
      <c r="P15" s="37"/>
      <c r="Q15" s="37"/>
      <c r="R15" s="42" t="str">
        <f>IF(ISBLANK('Шифры Т (Техперевооружение)'!$K15),"-",CONCATENATE('Шифры Т (Техперевооружение)'!$K15,"-ПЗ"))</f>
        <v>-</v>
      </c>
      <c r="S15" s="37" t="str">
        <f>IF(ISBLANK('Шифры Т (Техперевооружение)'!$L15),"-",CONCATENATE("Том"," 2.",'Шифры Т (Техперевооружение)'!$E15,".",'Шифры Т (Техперевооружение)'!$G15," ",'Шифры Т (Техперевооружение)'!$I15,".",'Шифры Т (Техперевооружение)'!$A15,"Т-ППО",'Шифры Т (Техперевооружение)'!$E15,".",'Шифры Т (Техперевооружение)'!$G15,))</f>
        <v>Том 2.2.1 2001.РП.2Т-ППО2.1</v>
      </c>
      <c r="T15" s="37" t="str">
        <f>IF(ISBLANK('Шифры Т (Техперевооружение)'!$M15),"-",CONCATENATE("Том"," 3.",'Шифры Т (Техперевооружение)'!$E15,".",'Шифры Т (Техперевооружение)'!$G15," ",'Шифры Т (Техперевооружение)'!$I15,".",'Шифры Т (Техперевооружение)'!$A15,"Т-ТКР",'Шифры Т (Техперевооружение)'!$E15,".",'Шифры Т (Техперевооружение)'!$G15,))</f>
        <v>Том 3.2.1 2001.РП.2Т-ТКР2.1</v>
      </c>
      <c r="U15" s="37" t="str">
        <f>IF(ISBLANK('Шифры Т (Техперевооружение)'!$O15),"-",CONCATENATE("Том"," 4."," ",'Шифры Т (Техперевооружение)'!$I15,".",'Шифры Т (Техперевооружение)'!$A15,"Т-ИЛО",))</f>
        <v>-</v>
      </c>
      <c r="V15" s="37" t="str">
        <f>IF(ISBLANK('Шифры Т (Техперевооружение)'!$O15),"-",CONCATENATE("Том"," 5."," ",'Шифры Т (Техперевооружение)'!$I15,".",'Шифры Т (Техперевооружение)'!$A15,"Т-ПОС",))</f>
        <v>-</v>
      </c>
      <c r="W15" s="37" t="str">
        <f>IF(ISBLANK('Шифры Т (Техперевооружение)'!$P15),"-",CONCATENATE("Том"," 7."," ",'Шифры Т (Техперевооружение)'!$I15,".",'Шифры Т (Техперевооружение)'!$A15,"Т-ООС",))</f>
        <v>-</v>
      </c>
      <c r="X15" s="37" t="str">
        <f>IF(ISBLANK('Шифры Т (Техперевооружение)'!$Q15),"-",CONCATENATE("Том"," 8."," ",'Шифры Т (Техперевооружение)'!$I15,".",'Шифры Т (Техперевооружение)'!$A15,"Т-ПБ",))</f>
        <v>-</v>
      </c>
    </row>
    <row r="16" spans="1:24" hidden="1" x14ac:dyDescent="0.25">
      <c r="A16" s="37">
        <v>2</v>
      </c>
      <c r="B16" s="37" t="s">
        <v>561</v>
      </c>
      <c r="C16" s="37" t="s">
        <v>3</v>
      </c>
      <c r="D16" s="37" t="s">
        <v>145</v>
      </c>
      <c r="E16" s="37">
        <v>3</v>
      </c>
      <c r="F16" s="37" t="s">
        <v>602</v>
      </c>
      <c r="G16" s="37">
        <v>1</v>
      </c>
      <c r="H16" s="39">
        <v>1</v>
      </c>
      <c r="I16" s="37" t="s">
        <v>563</v>
      </c>
      <c r="J16" s="37"/>
      <c r="K16" s="37"/>
      <c r="L16" s="37" t="s">
        <v>603</v>
      </c>
      <c r="M16" s="37" t="s">
        <v>604</v>
      </c>
      <c r="N16" s="37" t="s">
        <v>605</v>
      </c>
      <c r="O16" s="37"/>
      <c r="P16" s="37"/>
      <c r="Q16" s="37"/>
      <c r="R16" s="37" t="str">
        <f>IF(ISBLANK('Шифры Т (Техперевооружение)'!$K16),"-",CONCATENATE('Шифры Т (Техперевооружение)'!$K16,"-ПЗ"))</f>
        <v>-</v>
      </c>
      <c r="S16" s="37" t="str">
        <f>IF(ISBLANK('Шифры Т (Техперевооружение)'!$L16),"-",CONCATENATE("Том"," 2.",'Шифры Т (Техперевооружение)'!$E16,".",'Шифры Т (Техперевооружение)'!$G16," ",'Шифры Т (Техперевооружение)'!$I16,".",'Шифры Т (Техперевооружение)'!$A16,"Т-ППО",'Шифры Т (Техперевооружение)'!$E16,".",'Шифры Т (Техперевооружение)'!$G16,))</f>
        <v>Том 2.3.1 2001.РП.2Т-ППО3.1</v>
      </c>
      <c r="T16" s="37" t="str">
        <f>IF(ISBLANK('Шифры Т (Техперевооружение)'!$M16),"-",CONCATENATE("Том"," 3.",'Шифры Т (Техперевооружение)'!$E16,".",'Шифры Т (Техперевооружение)'!$G16," ",'Шифры Т (Техперевооружение)'!$I16,".",'Шифры Т (Техперевооружение)'!$A16,"Т-ТКР",'Шифры Т (Техперевооружение)'!$E16,".",'Шифры Т (Техперевооружение)'!$G16,))</f>
        <v>Том 3.3.1 2001.РП.2Т-ТКР3.1</v>
      </c>
      <c r="U16" s="37" t="str">
        <f>IF(ISBLANK('Шифры Т (Техперевооружение)'!$O16),"-",CONCATENATE("Том"," 4."," ",'Шифры Т (Техперевооружение)'!$I16,".",'Шифры Т (Техперевооружение)'!$A16,"Т-ИЛО",))</f>
        <v>-</v>
      </c>
      <c r="V16" s="37" t="str">
        <f>IF(ISBLANK('Шифры Т (Техперевооружение)'!$O16),"-",CONCATENATE("Том"," 5."," ",'Шифры Т (Техперевооружение)'!$I16,".",'Шифры Т (Техперевооружение)'!$A16,"Т-ПОС",))</f>
        <v>-</v>
      </c>
      <c r="W16" s="37" t="str">
        <f>IF(ISBLANK('Шифры Т (Техперевооружение)'!$P16),"-",CONCATENATE("Том"," 7."," ",'Шифры Т (Техперевооружение)'!$I16,".",'Шифры Т (Техперевооружение)'!$A16,"Т-ООС",))</f>
        <v>-</v>
      </c>
      <c r="X16" s="37" t="str">
        <f>IF(ISBLANK('Шифры Т (Техперевооружение)'!$Q16),"-",CONCATENATE("Том"," 8."," ",'Шифры Т (Техперевооружение)'!$I16,".",'Шифры Т (Техперевооружение)'!$A16,"Т-ПБ",))</f>
        <v>-</v>
      </c>
    </row>
    <row r="17" spans="1:24" hidden="1" x14ac:dyDescent="0.25">
      <c r="A17" s="37">
        <v>2</v>
      </c>
      <c r="B17" s="37" t="s">
        <v>561</v>
      </c>
      <c r="C17" s="37" t="s">
        <v>3</v>
      </c>
      <c r="D17" s="37" t="s">
        <v>147</v>
      </c>
      <c r="E17" s="37">
        <v>4</v>
      </c>
      <c r="F17" s="37" t="s">
        <v>606</v>
      </c>
      <c r="G17" s="37">
        <v>1</v>
      </c>
      <c r="H17" s="39"/>
      <c r="I17" s="37" t="s">
        <v>563</v>
      </c>
      <c r="J17" s="37"/>
      <c r="K17" s="37"/>
      <c r="L17" s="37" t="s">
        <v>607</v>
      </c>
      <c r="M17" s="37" t="s">
        <v>608</v>
      </c>
      <c r="N17" s="37" t="s">
        <v>609</v>
      </c>
      <c r="O17" s="37"/>
      <c r="P17" s="37"/>
      <c r="Q17" s="37"/>
      <c r="R17" s="42" t="str">
        <f>IF(ISBLANK('Шифры Т (Техперевооружение)'!$K17),"-",CONCATENATE('Шифры Т (Техперевооружение)'!$K17,"-ПЗ"))</f>
        <v>-</v>
      </c>
      <c r="S17" s="37" t="str">
        <f>IF(ISBLANK('Шифры Т (Техперевооружение)'!$L17),"-",CONCATENATE("Том"," 2.",'Шифры Т (Техперевооружение)'!$E17,".",'Шифры Т (Техперевооружение)'!$G17," ",'Шифры Т (Техперевооружение)'!$I17,".",'Шифры Т (Техперевооружение)'!$A17,"Т-ППО",'Шифры Т (Техперевооружение)'!$E17,".",'Шифры Т (Техперевооружение)'!$G17,))</f>
        <v>Том 2.4.1 2001.РП.2Т-ППО4.1</v>
      </c>
      <c r="T17" s="37" t="str">
        <f>IF(ISBLANK('Шифры Т (Техперевооружение)'!$M17),"-",CONCATENATE("Том"," 3.",'Шифры Т (Техперевооружение)'!$E17,".",'Шифры Т (Техперевооружение)'!$G17," ",'Шифры Т (Техперевооружение)'!$I17,".",'Шифры Т (Техперевооружение)'!$A17,"Т-ТКР",'Шифры Т (Техперевооружение)'!$E17,".",'Шифры Т (Техперевооружение)'!$G17,))</f>
        <v>Том 3.4.1 2001.РП.2Т-ТКР4.1</v>
      </c>
      <c r="U17" s="37" t="str">
        <f>IF(ISBLANK('Шифры Т (Техперевооружение)'!$O17),"-",CONCATENATE("Том"," 4."," ",'Шифры Т (Техперевооружение)'!$I17,".",'Шифры Т (Техперевооружение)'!$A17,"Т-ИЛО",))</f>
        <v>-</v>
      </c>
      <c r="V17" s="37" t="str">
        <f>IF(ISBLANK('Шифры Т (Техперевооружение)'!$O17),"-",CONCATENATE("Том"," 5."," ",'Шифры Т (Техперевооружение)'!$I17,".",'Шифры Т (Техперевооружение)'!$A17,"Т-ПОС",))</f>
        <v>-</v>
      </c>
      <c r="W17" s="37" t="str">
        <f>IF(ISBLANK('Шифры Т (Техперевооружение)'!$P17),"-",CONCATENATE("Том"," 7."," ",'Шифры Т (Техперевооружение)'!$I17,".",'Шифры Т (Техперевооружение)'!$A17,"Т-ООС",))</f>
        <v>-</v>
      </c>
      <c r="X17" s="37" t="str">
        <f>IF(ISBLANK('Шифры Т (Техперевооружение)'!$Q17),"-",CONCATENATE("Том"," 8."," ",'Шифры Т (Техперевооружение)'!$I17,".",'Шифры Т (Техперевооружение)'!$A17,"Т-ПБ",))</f>
        <v>-</v>
      </c>
    </row>
    <row r="18" spans="1:24" hidden="1" x14ac:dyDescent="0.25">
      <c r="A18" s="37">
        <v>2</v>
      </c>
      <c r="B18" s="37" t="s">
        <v>561</v>
      </c>
      <c r="C18" s="37" t="s">
        <v>3</v>
      </c>
      <c r="D18" s="37" t="s">
        <v>147</v>
      </c>
      <c r="E18" s="37">
        <v>4</v>
      </c>
      <c r="F18" s="37" t="s">
        <v>610</v>
      </c>
      <c r="G18" s="37">
        <v>2</v>
      </c>
      <c r="H18" s="39"/>
      <c r="I18" s="37" t="s">
        <v>563</v>
      </c>
      <c r="J18" s="37"/>
      <c r="K18" s="37"/>
      <c r="L18" s="37" t="s">
        <v>607</v>
      </c>
      <c r="M18" s="37" t="s">
        <v>608</v>
      </c>
      <c r="N18" s="37" t="s">
        <v>609</v>
      </c>
      <c r="O18" s="37"/>
      <c r="P18" s="37"/>
      <c r="Q18" s="37"/>
      <c r="R18" s="42" t="str">
        <f>IF(ISBLANK('Шифры Т (Техперевооружение)'!$K18),"-",CONCATENATE('Шифры Т (Техперевооружение)'!$K18,"-ПЗ"))</f>
        <v>-</v>
      </c>
      <c r="S18" s="37" t="str">
        <f>IF(ISBLANK('Шифры Т (Техперевооружение)'!$L18),"-",CONCATENATE("Том"," 2.",'Шифры Т (Техперевооружение)'!$E18,".",'Шифры Т (Техперевооружение)'!$G18," ",'Шифры Т (Техперевооружение)'!$I18,".",'Шифры Т (Техперевооружение)'!$A18,"Т-ППО",'Шифры Т (Техперевооружение)'!$E18,".",'Шифры Т (Техперевооружение)'!$G18,))</f>
        <v>Том 2.4.2 2001.РП.2Т-ППО4.2</v>
      </c>
      <c r="T18" s="37" t="str">
        <f>IF(ISBLANK('Шифры Т (Техперевооружение)'!$M18),"-",CONCATENATE("Том"," 3.",'Шифры Т (Техперевооружение)'!$E18,".",'Шифры Т (Техперевооружение)'!$G18," ",'Шифры Т (Техперевооружение)'!$I18,".",'Шифры Т (Техперевооружение)'!$A18,"Т-ТКР",'Шифры Т (Техперевооружение)'!$E18,".",'Шифры Т (Техперевооружение)'!$G18,))</f>
        <v>Том 3.4.2 2001.РП.2Т-ТКР4.2</v>
      </c>
      <c r="U18" s="37" t="str">
        <f>IF(ISBLANK('Шифры Т (Техперевооружение)'!$O18),"-",CONCATENATE("Том"," 4."," ",'Шифры Т (Техперевооружение)'!$I18,".",'Шифры Т (Техперевооружение)'!$A18,"Т-ИЛО",))</f>
        <v>-</v>
      </c>
      <c r="V18" s="37" t="str">
        <f>IF(ISBLANK('Шифры Т (Техперевооружение)'!$O18),"-",CONCATENATE("Том"," 5."," ",'Шифры Т (Техперевооружение)'!$I18,".",'Шифры Т (Техперевооружение)'!$A18,"Т-ПОС",))</f>
        <v>-</v>
      </c>
      <c r="W18" s="37" t="str">
        <f>IF(ISBLANK('Шифры Т (Техперевооружение)'!$P18),"-",CONCATENATE("Том"," 7."," ",'Шифры Т (Техперевооружение)'!$I18,".",'Шифры Т (Техперевооружение)'!$A18,"Т-ООС",))</f>
        <v>-</v>
      </c>
      <c r="X18" s="37" t="str">
        <f>IF(ISBLANK('Шифры Т (Техперевооружение)'!$Q18),"-",CONCATENATE("Том"," 8."," ",'Шифры Т (Техперевооружение)'!$I18,".",'Шифры Т (Техперевооружение)'!$A18,"Т-ПБ",))</f>
        <v>-</v>
      </c>
    </row>
    <row r="19" spans="1:24" hidden="1" x14ac:dyDescent="0.25">
      <c r="A19" s="37">
        <v>2</v>
      </c>
      <c r="B19" s="37" t="s">
        <v>561</v>
      </c>
      <c r="C19" s="37" t="s">
        <v>3</v>
      </c>
      <c r="D19" s="37" t="s">
        <v>149</v>
      </c>
      <c r="E19" s="37">
        <v>5</v>
      </c>
      <c r="F19" s="37" t="s">
        <v>611</v>
      </c>
      <c r="G19" s="37">
        <v>1</v>
      </c>
      <c r="H19" s="39"/>
      <c r="I19" s="37" t="s">
        <v>563</v>
      </c>
      <c r="J19" s="37"/>
      <c r="K19" s="37"/>
      <c r="L19" s="37" t="s">
        <v>612</v>
      </c>
      <c r="M19" s="37" t="s">
        <v>613</v>
      </c>
      <c r="N19" s="37" t="s">
        <v>614</v>
      </c>
      <c r="O19" s="37"/>
      <c r="P19" s="37"/>
      <c r="Q19" s="37"/>
      <c r="R19" s="42" t="str">
        <f>IF(ISBLANK('Шифры Т (Техперевооружение)'!$K19),"-",CONCATENATE('Шифры Т (Техперевооружение)'!$K19,"-ПЗ"))</f>
        <v>-</v>
      </c>
      <c r="S19" s="37" t="str">
        <f>IF(ISBLANK('Шифры Т (Техперевооружение)'!$L19),"-",CONCATENATE("Том"," 2.",'Шифры Т (Техперевооружение)'!$E19,".",'Шифры Т (Техперевооружение)'!$G19," ",'Шифры Т (Техперевооружение)'!$I19,".",'Шифры Т (Техперевооружение)'!$A19,"Т-ППО",'Шифры Т (Техперевооружение)'!$E19,".",'Шифры Т (Техперевооружение)'!$G19,))</f>
        <v>Том 2.5.1 2001.РП.2Т-ППО5.1</v>
      </c>
      <c r="T19" s="37" t="str">
        <f>IF(ISBLANK('Шифры Т (Техперевооружение)'!$M19),"-",CONCATENATE("Том"," 3.",'Шифры Т (Техперевооружение)'!$E19,".",'Шифры Т (Техперевооружение)'!$G19," ",'Шифры Т (Техперевооружение)'!$I19,".",'Шифры Т (Техперевооружение)'!$A19,"Т-ТКР",'Шифры Т (Техперевооружение)'!$E19,".",'Шифры Т (Техперевооружение)'!$G19,))</f>
        <v>Том 3.5.1 2001.РП.2Т-ТКР5.1</v>
      </c>
      <c r="U19" s="37" t="str">
        <f>IF(ISBLANK('Шифры Т (Техперевооружение)'!$O19),"-",CONCATENATE("Том"," 4."," ",'Шифры Т (Техперевооружение)'!$I19,".",'Шифры Т (Техперевооружение)'!$A19,"Т-ИЛО",))</f>
        <v>-</v>
      </c>
      <c r="V19" s="37" t="str">
        <f>IF(ISBLANK('Шифры Т (Техперевооружение)'!$O19),"-",CONCATENATE("Том"," 5."," ",'Шифры Т (Техперевооружение)'!$I19,".",'Шифры Т (Техперевооружение)'!$A19,"Т-ПОС",))</f>
        <v>-</v>
      </c>
      <c r="W19" s="37" t="str">
        <f>IF(ISBLANK('Шифры Т (Техперевооружение)'!$P19),"-",CONCATENATE("Том"," 7."," ",'Шифры Т (Техперевооружение)'!$I19,".",'Шифры Т (Техперевооружение)'!$A19,"Т-ООС",))</f>
        <v>-</v>
      </c>
      <c r="X19" s="37" t="str">
        <f>IF(ISBLANK('Шифры Т (Техперевооружение)'!$Q19),"-",CONCATENATE("Том"," 8."," ",'Шифры Т (Техперевооружение)'!$I19,".",'Шифры Т (Техперевооружение)'!$A19,"Т-ПБ",))</f>
        <v>-</v>
      </c>
    </row>
    <row r="20" spans="1:24" hidden="1" x14ac:dyDescent="0.25">
      <c r="A20" s="37">
        <v>2</v>
      </c>
      <c r="B20" s="37" t="s">
        <v>561</v>
      </c>
      <c r="C20" s="37" t="s">
        <v>3</v>
      </c>
      <c r="D20" s="37" t="s">
        <v>149</v>
      </c>
      <c r="E20" s="37">
        <v>5</v>
      </c>
      <c r="F20" s="37" t="s">
        <v>615</v>
      </c>
      <c r="G20" s="37">
        <v>2</v>
      </c>
      <c r="H20" s="39"/>
      <c r="I20" s="37" t="s">
        <v>563</v>
      </c>
      <c r="J20" s="37"/>
      <c r="K20" s="37"/>
      <c r="L20" s="37" t="s">
        <v>612</v>
      </c>
      <c r="M20" s="37" t="s">
        <v>613</v>
      </c>
      <c r="N20" s="37" t="s">
        <v>614</v>
      </c>
      <c r="O20" s="37"/>
      <c r="P20" s="37"/>
      <c r="Q20" s="37"/>
      <c r="R20" s="42" t="str">
        <f>IF(ISBLANK('Шифры Т (Техперевооружение)'!$K20),"-",CONCATENATE('Шифры Т (Техперевооружение)'!$K20,"-ПЗ"))</f>
        <v>-</v>
      </c>
      <c r="S20" s="37" t="str">
        <f>IF(ISBLANK('Шифры Т (Техперевооружение)'!$L20),"-",CONCATENATE("Том"," 2.",'Шифры Т (Техперевооружение)'!$E20,".",'Шифры Т (Техперевооружение)'!$G20," ",'Шифры Т (Техперевооружение)'!$I20,".",'Шифры Т (Техперевооружение)'!$A20,"Т-ППО",'Шифры Т (Техперевооружение)'!$E20,".",'Шифры Т (Техперевооружение)'!$G20,))</f>
        <v>Том 2.5.2 2001.РП.2Т-ППО5.2</v>
      </c>
      <c r="T20" s="37" t="str">
        <f>IF(ISBLANK('Шифры Т (Техперевооружение)'!$M20),"-",CONCATENATE("Том"," 3.",'Шифры Т (Техперевооружение)'!$E20,".",'Шифры Т (Техперевооружение)'!$G20," ",'Шифры Т (Техперевооружение)'!$I20,".",'Шифры Т (Техперевооружение)'!$A20,"Т-ТКР",'Шифры Т (Техперевооружение)'!$E20,".",'Шифры Т (Техперевооружение)'!$G20,))</f>
        <v>Том 3.5.2 2001.РП.2Т-ТКР5.2</v>
      </c>
      <c r="U20" s="37" t="str">
        <f>IF(ISBLANK('Шифры Т (Техперевооружение)'!$O20),"-",CONCATENATE("Том"," 4."," ",'Шифры Т (Техперевооружение)'!$I20,".",'Шифры Т (Техперевооружение)'!$A20,"Т-ИЛО",))</f>
        <v>-</v>
      </c>
      <c r="V20" s="37" t="str">
        <f>IF(ISBLANK('Шифры Т (Техперевооружение)'!$O20),"-",CONCATENATE("Том"," 5."," ",'Шифры Т (Техперевооружение)'!$I20,".",'Шифры Т (Техперевооружение)'!$A20,"Т-ПОС",))</f>
        <v>-</v>
      </c>
      <c r="W20" s="37" t="str">
        <f>IF(ISBLANK('Шифры Т (Техперевооружение)'!$P20),"-",CONCATENATE("Том"," 7."," ",'Шифры Т (Техперевооружение)'!$I20,".",'Шифры Т (Техперевооружение)'!$A20,"Т-ООС",))</f>
        <v>-</v>
      </c>
      <c r="X20" s="37" t="str">
        <f>IF(ISBLANK('Шифры Т (Техперевооружение)'!$Q20),"-",CONCATENATE("Том"," 8."," ",'Шифры Т (Техперевооружение)'!$I20,".",'Шифры Т (Техперевооружение)'!$A20,"Т-ПБ",))</f>
        <v>-</v>
      </c>
    </row>
    <row r="21" spans="1:24" hidden="1" x14ac:dyDescent="0.25">
      <c r="A21" s="37">
        <v>2</v>
      </c>
      <c r="B21" s="37" t="s">
        <v>561</v>
      </c>
      <c r="C21" s="37" t="s">
        <v>3</v>
      </c>
      <c r="D21" s="37" t="s">
        <v>149</v>
      </c>
      <c r="E21" s="37">
        <v>5</v>
      </c>
      <c r="F21" s="37" t="s">
        <v>616</v>
      </c>
      <c r="G21" s="37">
        <v>3</v>
      </c>
      <c r="H21" s="39"/>
      <c r="I21" s="37" t="s">
        <v>563</v>
      </c>
      <c r="J21" s="37"/>
      <c r="K21" s="37"/>
      <c r="L21" s="37" t="s">
        <v>612</v>
      </c>
      <c r="M21" s="37" t="s">
        <v>613</v>
      </c>
      <c r="N21" s="37" t="s">
        <v>614</v>
      </c>
      <c r="O21" s="37"/>
      <c r="P21" s="37"/>
      <c r="Q21" s="37"/>
      <c r="R21" s="42" t="str">
        <f>IF(ISBLANK('Шифры Т (Техперевооружение)'!$K21),"-",CONCATENATE('Шифры Т (Техперевооружение)'!$K21,"-ПЗ"))</f>
        <v>-</v>
      </c>
      <c r="S21" s="37" t="str">
        <f>IF(ISBLANK('Шифры Т (Техперевооружение)'!$L21),"-",CONCATENATE("Том"," 2.",'Шифры Т (Техперевооружение)'!$E21,".",'Шифры Т (Техперевооружение)'!$G21," ",'Шифры Т (Техперевооружение)'!$I21,".",'Шифры Т (Техперевооружение)'!$A21,"Т-ППО",'Шифры Т (Техперевооружение)'!$E21,".",'Шифры Т (Техперевооружение)'!$G21,))</f>
        <v>Том 2.5.3 2001.РП.2Т-ППО5.3</v>
      </c>
      <c r="T21" s="37" t="str">
        <f>IF(ISBLANK('Шифры Т (Техперевооружение)'!$M21),"-",CONCATENATE("Том"," 3.",'Шифры Т (Техперевооружение)'!$E21,".",'Шифры Т (Техперевооружение)'!$G21," ",'Шифры Т (Техперевооружение)'!$I21,".",'Шифры Т (Техперевооружение)'!$A21,"Т-ТКР",'Шифры Т (Техперевооружение)'!$E21,".",'Шифры Т (Техперевооружение)'!$G21,))</f>
        <v>Том 3.5.3 2001.РП.2Т-ТКР5.3</v>
      </c>
      <c r="U21" s="37" t="str">
        <f>IF(ISBLANK('Шифры Т (Техперевооружение)'!$O21),"-",CONCATENATE("Том"," 4."," ",'Шифры Т (Техперевооружение)'!$I21,".",'Шифры Т (Техперевооружение)'!$A21,"Т-ИЛО",))</f>
        <v>-</v>
      </c>
      <c r="V21" s="37" t="str">
        <f>IF(ISBLANK('Шифры Т (Техперевооружение)'!$O21),"-",CONCATENATE("Том"," 5."," ",'Шифры Т (Техперевооружение)'!$I21,".",'Шифры Т (Техперевооружение)'!$A21,"Т-ПОС",))</f>
        <v>-</v>
      </c>
      <c r="W21" s="37" t="str">
        <f>IF(ISBLANK('Шифры Т (Техперевооружение)'!$P21),"-",CONCATENATE("Том"," 7."," ",'Шифры Т (Техперевооружение)'!$I21,".",'Шифры Т (Техперевооружение)'!$A21,"Т-ООС",))</f>
        <v>-</v>
      </c>
      <c r="X21" s="37" t="str">
        <f>IF(ISBLANK('Шифры Т (Техперевооружение)'!$Q21),"-",CONCATENATE("Том"," 8."," ",'Шифры Т (Техперевооружение)'!$I21,".",'Шифры Т (Техперевооружение)'!$A21,"Т-ПБ",))</f>
        <v>-</v>
      </c>
    </row>
    <row r="22" spans="1:24" hidden="1" x14ac:dyDescent="0.25">
      <c r="A22" s="37">
        <v>2</v>
      </c>
      <c r="B22" s="37" t="s">
        <v>561</v>
      </c>
      <c r="C22" s="37" t="s">
        <v>3</v>
      </c>
      <c r="D22" s="37" t="s">
        <v>151</v>
      </c>
      <c r="E22" s="37">
        <v>6</v>
      </c>
      <c r="F22" s="37" t="s">
        <v>617</v>
      </c>
      <c r="G22" s="37">
        <v>1</v>
      </c>
      <c r="H22" s="39">
        <v>6</v>
      </c>
      <c r="I22" s="37" t="s">
        <v>563</v>
      </c>
      <c r="J22" s="37"/>
      <c r="K22" s="37"/>
      <c r="L22" s="37" t="s">
        <v>618</v>
      </c>
      <c r="M22" s="37" t="s">
        <v>619</v>
      </c>
      <c r="N22" s="37" t="s">
        <v>620</v>
      </c>
      <c r="O22" s="37"/>
      <c r="P22" s="37"/>
      <c r="Q22" s="37"/>
      <c r="R22" s="37" t="str">
        <f>IF(ISBLANK('Шифры Т (Техперевооружение)'!$K22),"-",CONCATENATE('Шифры Т (Техперевооружение)'!$K22,"-ПЗ"))</f>
        <v>-</v>
      </c>
      <c r="S22" s="37" t="str">
        <f>IF(ISBLANK('Шифры Т (Техперевооружение)'!$L22),"-",CONCATENATE("Том"," 2.",'Шифры Т (Техперевооружение)'!$E22,".",'Шифры Т (Техперевооружение)'!$G22," ",'Шифры Т (Техперевооружение)'!$I22,".",'Шифры Т (Техперевооружение)'!$A22,"Т-ППО",'Шифры Т (Техперевооружение)'!$E22,".",'Шифры Т (Техперевооружение)'!$G22,))</f>
        <v>Том 2.6.1 2001.РП.2Т-ППО6.1</v>
      </c>
      <c r="T22" s="37" t="str">
        <f>IF(ISBLANK('Шифры Т (Техперевооружение)'!$M22),"-",CONCATENATE("Том"," 3.",'Шифры Т (Техперевооружение)'!$E22,".",'Шифры Т (Техперевооружение)'!$G22," ",'Шифры Т (Техперевооружение)'!$I22,".",'Шифры Т (Техперевооружение)'!$A22,"Т-ТКР",'Шифры Т (Техперевооружение)'!$E22,".",'Шифры Т (Техперевооружение)'!$G22,))</f>
        <v>Том 3.6.1 2001.РП.2Т-ТКР6.1</v>
      </c>
      <c r="U22" s="37" t="str">
        <f>IF(ISBLANK('Шифры Т (Техперевооружение)'!$O22),"-",CONCATENATE("Том"," 4."," ",'Шифры Т (Техперевооружение)'!$I22,".",'Шифры Т (Техперевооружение)'!$A22,"Т-ИЛО",))</f>
        <v>-</v>
      </c>
      <c r="V22" s="37" t="str">
        <f>IF(ISBLANK('Шифры Т (Техперевооружение)'!$O22),"-",CONCATENATE("Том"," 5."," ",'Шифры Т (Техперевооружение)'!$I22,".",'Шифры Т (Техперевооружение)'!$A22,"Т-ПОС",))</f>
        <v>-</v>
      </c>
      <c r="W22" s="37" t="str">
        <f>IF(ISBLANK('Шифры Т (Техперевооружение)'!$P22),"-",CONCATENATE("Том"," 7."," ",'Шифры Т (Техперевооружение)'!$I22,".",'Шифры Т (Техперевооружение)'!$A22,"Т-ООС",))</f>
        <v>-</v>
      </c>
      <c r="X22" s="37" t="str">
        <f>IF(ISBLANK('Шифры Т (Техперевооружение)'!$Q22),"-",CONCATENATE("Том"," 8."," ",'Шифры Т (Техперевооружение)'!$I22,".",'Шифры Т (Техперевооружение)'!$A22,"Т-ПБ",))</f>
        <v>-</v>
      </c>
    </row>
    <row r="23" spans="1:24" hidden="1" x14ac:dyDescent="0.25">
      <c r="A23" s="37">
        <v>2</v>
      </c>
      <c r="B23" s="37" t="s">
        <v>561</v>
      </c>
      <c r="C23" s="37" t="s">
        <v>3</v>
      </c>
      <c r="D23" s="37" t="s">
        <v>151</v>
      </c>
      <c r="E23" s="37">
        <v>6</v>
      </c>
      <c r="F23" s="37" t="s">
        <v>621</v>
      </c>
      <c r="G23" s="37">
        <v>2</v>
      </c>
      <c r="H23" s="39"/>
      <c r="I23" s="37" t="s">
        <v>563</v>
      </c>
      <c r="J23" s="37"/>
      <c r="K23" s="37"/>
      <c r="L23" s="37" t="s">
        <v>618</v>
      </c>
      <c r="M23" s="37" t="s">
        <v>619</v>
      </c>
      <c r="N23" s="37" t="s">
        <v>620</v>
      </c>
      <c r="O23" s="37"/>
      <c r="P23" s="37"/>
      <c r="Q23" s="37"/>
      <c r="R23" s="42" t="str">
        <f>IF(ISBLANK('Шифры Т (Техперевооружение)'!$K23),"-",CONCATENATE('Шифры Т (Техперевооружение)'!$K23,"-ПЗ"))</f>
        <v>-</v>
      </c>
      <c r="S23" s="37" t="str">
        <f>IF(ISBLANK('Шифры Т (Техперевооружение)'!$L23),"-",CONCATENATE("Том"," 2.",'Шифры Т (Техперевооружение)'!$E23,".",'Шифры Т (Техперевооружение)'!$G23," ",'Шифры Т (Техперевооружение)'!$I23,".",'Шифры Т (Техперевооружение)'!$A23,"Т-ППО",'Шифры Т (Техперевооружение)'!$E23,".",'Шифры Т (Техперевооружение)'!$G23,))</f>
        <v>Том 2.6.2 2001.РП.2Т-ППО6.2</v>
      </c>
      <c r="T23" s="37" t="str">
        <f>IF(ISBLANK('Шифры Т (Техперевооружение)'!$M23),"-",CONCATENATE("Том"," 3.",'Шифры Т (Техперевооружение)'!$E23,".",'Шифры Т (Техперевооружение)'!$G23," ",'Шифры Т (Техперевооружение)'!$I23,".",'Шифры Т (Техперевооружение)'!$A23,"Т-ТКР",'Шифры Т (Техперевооружение)'!$E23,".",'Шифры Т (Техперевооружение)'!$G23,))</f>
        <v>Том 3.6.2 2001.РП.2Т-ТКР6.2</v>
      </c>
      <c r="U23" s="37" t="str">
        <f>IF(ISBLANK('Шифры Т (Техперевооружение)'!$O23),"-",CONCATENATE("Том"," 4."," ",'Шифры Т (Техперевооружение)'!$I23,".",'Шифры Т (Техперевооружение)'!$A23,"Т-ИЛО",))</f>
        <v>-</v>
      </c>
      <c r="V23" s="37" t="str">
        <f>IF(ISBLANK('Шифры Т (Техперевооружение)'!$O23),"-",CONCATENATE("Том"," 5."," ",'Шифры Т (Техперевооружение)'!$I23,".",'Шифры Т (Техперевооружение)'!$A23,"Т-ПОС",))</f>
        <v>-</v>
      </c>
      <c r="W23" s="37" t="str">
        <f>IF(ISBLANK('Шифры Т (Техперевооружение)'!$P23),"-",CONCATENATE("Том"," 7."," ",'Шифры Т (Техперевооружение)'!$I23,".",'Шифры Т (Техперевооружение)'!$A23,"Т-ООС",))</f>
        <v>-</v>
      </c>
      <c r="X23" s="37" t="str">
        <f>IF(ISBLANK('Шифры Т (Техперевооружение)'!$Q23),"-",CONCATENATE("Том"," 8."," ",'Шифры Т (Техперевооружение)'!$I23,".",'Шифры Т (Техперевооружение)'!$A23,"Т-ПБ",))</f>
        <v>-</v>
      </c>
    </row>
    <row r="24" spans="1:24" hidden="1" x14ac:dyDescent="0.25">
      <c r="A24" s="37">
        <v>2</v>
      </c>
      <c r="B24" s="37" t="s">
        <v>561</v>
      </c>
      <c r="C24" s="37" t="s">
        <v>3</v>
      </c>
      <c r="D24" s="37" t="s">
        <v>151</v>
      </c>
      <c r="E24" s="37">
        <v>6</v>
      </c>
      <c r="F24" s="37" t="s">
        <v>622</v>
      </c>
      <c r="G24" s="37">
        <v>3</v>
      </c>
      <c r="H24" s="39"/>
      <c r="I24" s="37" t="s">
        <v>563</v>
      </c>
      <c r="J24" s="37"/>
      <c r="K24" s="37"/>
      <c r="L24" s="37" t="s">
        <v>618</v>
      </c>
      <c r="M24" s="37" t="s">
        <v>619</v>
      </c>
      <c r="N24" s="37" t="s">
        <v>620</v>
      </c>
      <c r="O24" s="37"/>
      <c r="P24" s="37"/>
      <c r="Q24" s="37"/>
      <c r="R24" s="42" t="str">
        <f>IF(ISBLANK('Шифры Т (Техперевооружение)'!$K24),"-",CONCATENATE('Шифры Т (Техперевооружение)'!$K24,"-ПЗ"))</f>
        <v>-</v>
      </c>
      <c r="S24" s="37" t="str">
        <f>IF(ISBLANK('Шифры Т (Техперевооружение)'!$L24),"-",CONCATENATE("Том"," 2.",'Шифры Т (Техперевооружение)'!$E24,".",'Шифры Т (Техперевооружение)'!$G24," ",'Шифры Т (Техперевооружение)'!$I24,".",'Шифры Т (Техперевооружение)'!$A24,"Т-ППО",'Шифры Т (Техперевооружение)'!$E24,".",'Шифры Т (Техперевооружение)'!$G24,))</f>
        <v>Том 2.6.3 2001.РП.2Т-ППО6.3</v>
      </c>
      <c r="T24" s="37" t="str">
        <f>IF(ISBLANK('Шифры Т (Техперевооружение)'!$M24),"-",CONCATENATE("Том"," 3.",'Шифры Т (Техперевооружение)'!$E24,".",'Шифры Т (Техперевооружение)'!$G24," ",'Шифры Т (Техперевооружение)'!$I24,".",'Шифры Т (Техперевооружение)'!$A24,"Т-ТКР",'Шифры Т (Техперевооружение)'!$E24,".",'Шифры Т (Техперевооружение)'!$G24,))</f>
        <v>Том 3.6.3 2001.РП.2Т-ТКР6.3</v>
      </c>
      <c r="U24" s="37" t="str">
        <f>IF(ISBLANK('Шифры Т (Техперевооружение)'!$O24),"-",CONCATENATE("Том"," 4."," ",'Шифры Т (Техперевооружение)'!$I24,".",'Шифры Т (Техперевооружение)'!$A24,"Т-ИЛО",))</f>
        <v>-</v>
      </c>
      <c r="V24" s="37" t="str">
        <f>IF(ISBLANK('Шифры Т (Техперевооружение)'!$O24),"-",CONCATENATE("Том"," 5."," ",'Шифры Т (Техперевооружение)'!$I24,".",'Шифры Т (Техперевооружение)'!$A24,"Т-ПОС",))</f>
        <v>-</v>
      </c>
      <c r="W24" s="37" t="str">
        <f>IF(ISBLANK('Шифры Т (Техперевооружение)'!$P24),"-",CONCATENATE("Том"," 7."," ",'Шифры Т (Техперевооружение)'!$I24,".",'Шифры Т (Техперевооружение)'!$A24,"Т-ООС",))</f>
        <v>-</v>
      </c>
      <c r="X24" s="37" t="str">
        <f>IF(ISBLANK('Шифры Т (Техперевооружение)'!$Q24),"-",CONCATENATE("Том"," 8."," ",'Шифры Т (Техперевооружение)'!$I24,".",'Шифры Т (Техперевооружение)'!$A24,"Т-ПБ",))</f>
        <v>-</v>
      </c>
    </row>
    <row r="25" spans="1:24" hidden="1" x14ac:dyDescent="0.25">
      <c r="A25" s="37">
        <v>3</v>
      </c>
      <c r="B25" s="37" t="s">
        <v>561</v>
      </c>
      <c r="C25" s="37" t="s">
        <v>4</v>
      </c>
      <c r="D25" s="37" t="s">
        <v>384</v>
      </c>
      <c r="E25" s="37">
        <v>1</v>
      </c>
      <c r="F25" s="43" t="s">
        <v>623</v>
      </c>
      <c r="G25" s="37">
        <v>1</v>
      </c>
      <c r="H25" s="39">
        <v>10</v>
      </c>
      <c r="I25" s="37" t="s">
        <v>563</v>
      </c>
      <c r="J25" s="37" t="s">
        <v>624</v>
      </c>
      <c r="K25" s="37" t="s">
        <v>625</v>
      </c>
      <c r="L25" s="37" t="s">
        <v>626</v>
      </c>
      <c r="M25" s="37" t="s">
        <v>627</v>
      </c>
      <c r="N25" s="37" t="s">
        <v>628</v>
      </c>
      <c r="O25" s="37" t="s">
        <v>629</v>
      </c>
      <c r="P25" s="37" t="s">
        <v>630</v>
      </c>
      <c r="Q25" s="37" t="s">
        <v>631</v>
      </c>
      <c r="R25" s="37" t="str">
        <f>IF(ISBLANK('Шифры Т (Техперевооружение)'!$K25),"-",CONCATENATE('Шифры Т (Техперевооружение)'!$K25,"-ПЗ"))</f>
        <v>Том 1 2001.РП.3Т-ПЗ</v>
      </c>
      <c r="S25" s="37" t="str">
        <f>IF(ISBLANK('Шифры Т (Техперевооружение)'!$L25),"-",CONCATENATE("Том"," 2.",'Шифры Т (Техперевооружение)'!$E25,".",'Шифры Т (Техперевооружение)'!$G25," ",'Шифры Т (Техперевооружение)'!$I25,".",'Шифры Т (Техперевооружение)'!$A25,"Т-ППО",'Шифры Т (Техперевооружение)'!$E25,".",'Шифры Т (Техперевооружение)'!$G25,))</f>
        <v>Том 2.1.1 2001.РП.3Т-ППО1.1</v>
      </c>
      <c r="T25" s="37" t="str">
        <f>IF(ISBLANK('Шифры Т (Техперевооружение)'!$M25),"-",CONCATENATE("Том"," 3.",'Шифры Т (Техперевооружение)'!$E25,".",'Шифры Т (Техперевооружение)'!$G25," ",'Шифры Т (Техперевооружение)'!$I25,".",'Шифры Т (Техперевооружение)'!$A25,"Т-ТКР",'Шифры Т (Техперевооружение)'!$E25,".",'Шифры Т (Техперевооружение)'!$G25,))</f>
        <v>Том 3.1.1 2001.РП.3Т-ТКР1.1</v>
      </c>
      <c r="U25" s="37" t="str">
        <f>IF(ISBLANK('Шифры Т (Техперевооружение)'!$O25),"-",CONCATENATE("Том"," 4."," ",'Шифры Т (Техперевооружение)'!$I25,".",'Шифры Т (Техперевооружение)'!$A25,"Т-ИЛО",))</f>
        <v>Том 4. 2001.РП.3Т-ИЛО</v>
      </c>
      <c r="V25" s="37" t="str">
        <f>IF(ISBLANK('Шифры Т (Техперевооружение)'!$O25),"-",CONCATENATE("Том"," 5."," ",'Шифры Т (Техперевооружение)'!$I25,".",'Шифры Т (Техперевооружение)'!$A25,"Т-ПОС",))</f>
        <v>Том 5. 2001.РП.3Т-ПОС</v>
      </c>
      <c r="W25" s="37" t="str">
        <f>IF(ISBLANK('Шифры Т (Техперевооружение)'!$P25),"-",CONCATENATE("Том"," 7."," ",'Шифры Т (Техперевооружение)'!$I25,".",'Шифры Т (Техперевооружение)'!$A25,"Т-ООС",))</f>
        <v>Том 7. 2001.РП.3Т-ООС</v>
      </c>
      <c r="X25" s="37" t="str">
        <f>IF(ISBLANK('Шифры Т (Техперевооружение)'!$Q25),"-",CONCATENATE("Том"," 8."," ",'Шифры Т (Техперевооружение)'!$I25,".",'Шифры Т (Техперевооружение)'!$A25,"Т-ПБ",))</f>
        <v>Том 8. 2001.РП.3Т-ПБ</v>
      </c>
    </row>
    <row r="26" spans="1:24" hidden="1" x14ac:dyDescent="0.25">
      <c r="A26" s="37">
        <v>3</v>
      </c>
      <c r="B26" s="37" t="s">
        <v>561</v>
      </c>
      <c r="C26" s="37" t="s">
        <v>4</v>
      </c>
      <c r="D26" s="37" t="s">
        <v>384</v>
      </c>
      <c r="E26" s="37">
        <v>1</v>
      </c>
      <c r="F26" s="37" t="s">
        <v>632</v>
      </c>
      <c r="G26" s="37">
        <v>2</v>
      </c>
      <c r="H26" s="39"/>
      <c r="I26" s="37" t="s">
        <v>563</v>
      </c>
      <c r="J26" s="37"/>
      <c r="K26" s="37"/>
      <c r="L26" s="37" t="s">
        <v>626</v>
      </c>
      <c r="M26" s="37" t="s">
        <v>627</v>
      </c>
      <c r="N26" s="37" t="s">
        <v>628</v>
      </c>
      <c r="O26" s="37"/>
      <c r="P26" s="37"/>
      <c r="Q26" s="37"/>
      <c r="R26" s="42" t="str">
        <f>IF(ISBLANK('Шифры Т (Техперевооружение)'!$K26),"-",CONCATENATE('Шифры Т (Техперевооружение)'!$K26,"-ПЗ"))</f>
        <v>-</v>
      </c>
      <c r="S26" s="37" t="str">
        <f>IF(ISBLANK('Шифры Т (Техперевооружение)'!$L26),"-",CONCATENATE("Том"," 2.",'Шифры Т (Техперевооружение)'!$E26,".",'Шифры Т (Техперевооружение)'!$G26," ",'Шифры Т (Техперевооружение)'!$I26,".",'Шифры Т (Техперевооружение)'!$A26,"Т-ППО",'Шифры Т (Техперевооружение)'!$E26,".",'Шифры Т (Техперевооружение)'!$G26,))</f>
        <v>Том 2.1.2 2001.РП.3Т-ППО1.2</v>
      </c>
      <c r="T26" s="37" t="str">
        <f>IF(ISBLANK('Шифры Т (Техперевооружение)'!$M26),"-",CONCATENATE("Том"," 3.",'Шифры Т (Техперевооружение)'!$E26,".",'Шифры Т (Техперевооружение)'!$G26," ",'Шифры Т (Техперевооружение)'!$I26,".",'Шифры Т (Техперевооружение)'!$A26,"Т-ТКР",'Шифры Т (Техперевооружение)'!$E26,".",'Шифры Т (Техперевооружение)'!$G26,))</f>
        <v>Том 3.1.2 2001.РП.3Т-ТКР1.2</v>
      </c>
      <c r="U26" s="37" t="str">
        <f>IF(ISBLANK('Шифры Т (Техперевооружение)'!$O26),"-",CONCATENATE("Том"," 4."," ",'Шифры Т (Техперевооружение)'!$I26,".",'Шифры Т (Техперевооружение)'!$A26,"Т-ИЛО",))</f>
        <v>-</v>
      </c>
      <c r="V26" s="37" t="str">
        <f>IF(ISBLANK('Шифры Т (Техперевооружение)'!$O26),"-",CONCATENATE("Том"," 5."," ",'Шифры Т (Техперевооружение)'!$I26,".",'Шифры Т (Техперевооружение)'!$A26,"Т-ПОС",))</f>
        <v>-</v>
      </c>
      <c r="W26" s="37" t="str">
        <f>IF(ISBLANK('Шифры Т (Техперевооружение)'!$P26),"-",CONCATENATE("Том"," 7."," ",'Шифры Т (Техперевооружение)'!$I26,".",'Шифры Т (Техперевооружение)'!$A26,"Т-ООС",))</f>
        <v>-</v>
      </c>
      <c r="X26" s="37" t="str">
        <f>IF(ISBLANK('Шифры Т (Техперевооружение)'!$Q26),"-",CONCATENATE("Том"," 8."," ",'Шифры Т (Техперевооружение)'!$I26,".",'Шифры Т (Техперевооружение)'!$A26,"Т-ПБ",))</f>
        <v>-</v>
      </c>
    </row>
    <row r="27" spans="1:24" hidden="1" x14ac:dyDescent="0.25">
      <c r="A27" s="37">
        <v>3</v>
      </c>
      <c r="B27" s="37" t="s">
        <v>561</v>
      </c>
      <c r="C27" s="37" t="s">
        <v>4</v>
      </c>
      <c r="D27" s="37" t="s">
        <v>384</v>
      </c>
      <c r="E27" s="37">
        <v>1</v>
      </c>
      <c r="F27" s="37" t="s">
        <v>633</v>
      </c>
      <c r="G27" s="37">
        <v>3</v>
      </c>
      <c r="H27" s="39"/>
      <c r="I27" s="37" t="s">
        <v>563</v>
      </c>
      <c r="J27" s="37"/>
      <c r="K27" s="37"/>
      <c r="L27" s="37" t="s">
        <v>626</v>
      </c>
      <c r="M27" s="37" t="s">
        <v>627</v>
      </c>
      <c r="N27" s="37" t="s">
        <v>628</v>
      </c>
      <c r="O27" s="37"/>
      <c r="P27" s="37"/>
      <c r="Q27" s="37"/>
      <c r="R27" s="42" t="str">
        <f>IF(ISBLANK('Шифры Т (Техперевооружение)'!$K27),"-",CONCATENATE('Шифры Т (Техперевооружение)'!$K27,"-ПЗ"))</f>
        <v>-</v>
      </c>
      <c r="S27" s="37" t="str">
        <f>IF(ISBLANK('Шифры Т (Техперевооружение)'!$L27),"-",CONCATENATE("Том"," 2.",'Шифры Т (Техперевооружение)'!$E27,".",'Шифры Т (Техперевооружение)'!$G27," ",'Шифры Т (Техперевооружение)'!$I27,".",'Шифры Т (Техперевооружение)'!$A27,"Т-ППО",'Шифры Т (Техперевооружение)'!$E27,".",'Шифры Т (Техперевооружение)'!$G27,))</f>
        <v>Том 2.1.3 2001.РП.3Т-ППО1.3</v>
      </c>
      <c r="T27" s="37" t="str">
        <f>IF(ISBLANK('Шифры Т (Техперевооружение)'!$M27),"-",CONCATENATE("Том"," 3.",'Шифры Т (Техперевооружение)'!$E27,".",'Шифры Т (Техперевооружение)'!$G27," ",'Шифры Т (Техперевооружение)'!$I27,".",'Шифры Т (Техперевооружение)'!$A27,"Т-ТКР",'Шифры Т (Техперевооружение)'!$E27,".",'Шифры Т (Техперевооружение)'!$G27,))</f>
        <v>Том 3.1.3 2001.РП.3Т-ТКР1.3</v>
      </c>
      <c r="U27" s="37" t="str">
        <f>IF(ISBLANK('Шифры Т (Техперевооружение)'!$O27),"-",CONCATENATE("Том"," 4."," ",'Шифры Т (Техперевооружение)'!$I27,".",'Шифры Т (Техперевооружение)'!$A27,"Т-ИЛО",))</f>
        <v>-</v>
      </c>
      <c r="V27" s="37" t="str">
        <f>IF(ISBLANK('Шифры Т (Техперевооружение)'!$O27),"-",CONCATENATE("Том"," 5."," ",'Шифры Т (Техперевооружение)'!$I27,".",'Шифры Т (Техперевооружение)'!$A27,"Т-ПОС",))</f>
        <v>-</v>
      </c>
      <c r="W27" s="37" t="str">
        <f>IF(ISBLANK('Шифры Т (Техперевооружение)'!$P27),"-",CONCATENATE("Том"," 7."," ",'Шифры Т (Техперевооружение)'!$I27,".",'Шифры Т (Техперевооружение)'!$A27,"Т-ООС",))</f>
        <v>-</v>
      </c>
      <c r="X27" s="37" t="str">
        <f>IF(ISBLANK('Шифры Т (Техперевооружение)'!$Q27),"-",CONCATENATE("Том"," 8."," ",'Шифры Т (Техперевооружение)'!$I27,".",'Шифры Т (Техперевооружение)'!$A27,"Т-ПБ",))</f>
        <v>-</v>
      </c>
    </row>
    <row r="28" spans="1:24" hidden="1" x14ac:dyDescent="0.25">
      <c r="A28" s="37">
        <v>3</v>
      </c>
      <c r="B28" s="37" t="s">
        <v>561</v>
      </c>
      <c r="C28" s="37" t="s">
        <v>4</v>
      </c>
      <c r="D28" s="37" t="s">
        <v>384</v>
      </c>
      <c r="E28" s="37">
        <v>1</v>
      </c>
      <c r="F28" s="37" t="s">
        <v>634</v>
      </c>
      <c r="G28" s="37">
        <v>4</v>
      </c>
      <c r="H28" s="39"/>
      <c r="I28" s="37" t="s">
        <v>563</v>
      </c>
      <c r="J28" s="37"/>
      <c r="K28" s="37"/>
      <c r="L28" s="37" t="s">
        <v>626</v>
      </c>
      <c r="M28" s="37" t="s">
        <v>627</v>
      </c>
      <c r="N28" s="37" t="s">
        <v>628</v>
      </c>
      <c r="O28" s="37"/>
      <c r="P28" s="37"/>
      <c r="Q28" s="37"/>
      <c r="R28" s="42" t="str">
        <f>IF(ISBLANK('Шифры Т (Техперевооружение)'!$K28),"-",CONCATENATE('Шифры Т (Техперевооружение)'!$K28,"-ПЗ"))</f>
        <v>-</v>
      </c>
      <c r="S28" s="37" t="str">
        <f>IF(ISBLANK('Шифры Т (Техперевооружение)'!$L28),"-",CONCATENATE("Том"," 2.",'Шифры Т (Техперевооружение)'!$E28,".",'Шифры Т (Техперевооружение)'!$G28," ",'Шифры Т (Техперевооружение)'!$I28,".",'Шифры Т (Техперевооружение)'!$A28,"Т-ППО",'Шифры Т (Техперевооружение)'!$E28,".",'Шифры Т (Техперевооружение)'!$G28,))</f>
        <v>Том 2.1.4 2001.РП.3Т-ППО1.4</v>
      </c>
      <c r="T28" s="37" t="str">
        <f>IF(ISBLANK('Шифры Т (Техперевооружение)'!$M28),"-",CONCATENATE("Том"," 3.",'Шифры Т (Техперевооружение)'!$E28,".",'Шифры Т (Техперевооружение)'!$G28," ",'Шифры Т (Техперевооружение)'!$I28,".",'Шифры Т (Техперевооружение)'!$A28,"Т-ТКР",'Шифры Т (Техперевооружение)'!$E28,".",'Шифры Т (Техперевооружение)'!$G28,))</f>
        <v>Том 3.1.4 2001.РП.3Т-ТКР1.4</v>
      </c>
      <c r="U28" s="37" t="str">
        <f>IF(ISBLANK('Шифры Т (Техперевооружение)'!$O28),"-",CONCATENATE("Том"," 4."," ",'Шифры Т (Техперевооружение)'!$I28,".",'Шифры Т (Техперевооружение)'!$A28,"Т-ИЛО",))</f>
        <v>-</v>
      </c>
      <c r="V28" s="37" t="str">
        <f>IF(ISBLANK('Шифры Т (Техперевооружение)'!$O28),"-",CONCATENATE("Том"," 5."," ",'Шифры Т (Техперевооружение)'!$I28,".",'Шифры Т (Техперевооружение)'!$A28,"Т-ПОС",))</f>
        <v>-</v>
      </c>
      <c r="W28" s="37" t="str">
        <f>IF(ISBLANK('Шифры Т (Техперевооружение)'!$P28),"-",CONCATENATE("Том"," 7."," ",'Шифры Т (Техперевооружение)'!$I28,".",'Шифры Т (Техперевооружение)'!$A28,"Т-ООС",))</f>
        <v>-</v>
      </c>
      <c r="X28" s="37" t="str">
        <f>IF(ISBLANK('Шифры Т (Техперевооружение)'!$Q28),"-",CONCATENATE("Том"," 8."," ",'Шифры Т (Техперевооружение)'!$I28,".",'Шифры Т (Техперевооружение)'!$A28,"Т-ПБ",))</f>
        <v>-</v>
      </c>
    </row>
    <row r="29" spans="1:24" hidden="1" x14ac:dyDescent="0.25">
      <c r="A29" s="37">
        <v>3</v>
      </c>
      <c r="B29" s="37" t="s">
        <v>561</v>
      </c>
      <c r="C29" s="37" t="s">
        <v>4</v>
      </c>
      <c r="D29" s="37" t="s">
        <v>384</v>
      </c>
      <c r="E29" s="37">
        <v>1</v>
      </c>
      <c r="F29" s="37" t="s">
        <v>635</v>
      </c>
      <c r="G29" s="37">
        <v>5</v>
      </c>
      <c r="H29" s="39"/>
      <c r="I29" s="37" t="s">
        <v>563</v>
      </c>
      <c r="J29" s="37"/>
      <c r="K29" s="37"/>
      <c r="L29" s="37" t="s">
        <v>626</v>
      </c>
      <c r="M29" s="37" t="s">
        <v>627</v>
      </c>
      <c r="N29" s="37" t="s">
        <v>628</v>
      </c>
      <c r="O29" s="37"/>
      <c r="P29" s="37"/>
      <c r="Q29" s="37"/>
      <c r="R29" s="42" t="str">
        <f>IF(ISBLANK('Шифры Т (Техперевооружение)'!$K29),"-",CONCATENATE('Шифры Т (Техперевооружение)'!$K29,"-ПЗ"))</f>
        <v>-</v>
      </c>
      <c r="S29" s="37" t="str">
        <f>IF(ISBLANK('Шифры Т (Техперевооружение)'!$L29),"-",CONCATENATE("Том"," 2.",'Шифры Т (Техперевооружение)'!$E29,".",'Шифры Т (Техперевооружение)'!$G29," ",'Шифры Т (Техперевооружение)'!$I29,".",'Шифры Т (Техперевооружение)'!$A29,"Т-ППО",'Шифры Т (Техперевооружение)'!$E29,".",'Шифры Т (Техперевооружение)'!$G29,))</f>
        <v>Том 2.1.5 2001.РП.3Т-ППО1.5</v>
      </c>
      <c r="T29" s="37" t="str">
        <f>IF(ISBLANK('Шифры Т (Техперевооружение)'!$M29),"-",CONCATENATE("Том"," 3.",'Шифры Т (Техперевооружение)'!$E29,".",'Шифры Т (Техперевооружение)'!$G29," ",'Шифры Т (Техперевооружение)'!$I29,".",'Шифры Т (Техперевооружение)'!$A29,"Т-ТКР",'Шифры Т (Техперевооружение)'!$E29,".",'Шифры Т (Техперевооружение)'!$G29,))</f>
        <v>Том 3.1.5 2001.РП.3Т-ТКР1.5</v>
      </c>
      <c r="U29" s="37" t="str">
        <f>IF(ISBLANK('Шифры Т (Техперевооружение)'!$O29),"-",CONCATENATE("Том"," 4."," ",'Шифры Т (Техперевооружение)'!$I29,".",'Шифры Т (Техперевооружение)'!$A29,"Т-ИЛО",))</f>
        <v>-</v>
      </c>
      <c r="V29" s="37" t="str">
        <f>IF(ISBLANK('Шифры Т (Техперевооружение)'!$O29),"-",CONCATENATE("Том"," 5."," ",'Шифры Т (Техперевооружение)'!$I29,".",'Шифры Т (Техперевооружение)'!$A29,"Т-ПОС",))</f>
        <v>-</v>
      </c>
      <c r="W29" s="37" t="str">
        <f>IF(ISBLANK('Шифры Т (Техперевооружение)'!$P29),"-",CONCATENATE("Том"," 7."," ",'Шифры Т (Техперевооружение)'!$I29,".",'Шифры Т (Техперевооружение)'!$A29,"Т-ООС",))</f>
        <v>-</v>
      </c>
      <c r="X29" s="37" t="str">
        <f>IF(ISBLANK('Шифры Т (Техперевооружение)'!$Q29),"-",CONCATENATE("Том"," 8."," ",'Шифры Т (Техперевооружение)'!$I29,".",'Шифры Т (Техперевооружение)'!$A29,"Т-ПБ",))</f>
        <v>-</v>
      </c>
    </row>
    <row r="30" spans="1:24" hidden="1" x14ac:dyDescent="0.25">
      <c r="A30" s="37">
        <v>3</v>
      </c>
      <c r="B30" s="37" t="s">
        <v>561</v>
      </c>
      <c r="C30" s="37" t="s">
        <v>4</v>
      </c>
      <c r="D30" s="37" t="s">
        <v>384</v>
      </c>
      <c r="E30" s="37">
        <v>1</v>
      </c>
      <c r="F30" s="37" t="s">
        <v>636</v>
      </c>
      <c r="G30" s="37">
        <v>6</v>
      </c>
      <c r="H30" s="39"/>
      <c r="I30" s="37" t="s">
        <v>563</v>
      </c>
      <c r="J30" s="37"/>
      <c r="K30" s="37"/>
      <c r="L30" s="37" t="s">
        <v>626</v>
      </c>
      <c r="M30" s="37" t="s">
        <v>627</v>
      </c>
      <c r="N30" s="37" t="s">
        <v>628</v>
      </c>
      <c r="O30" s="37"/>
      <c r="P30" s="37"/>
      <c r="Q30" s="37"/>
      <c r="R30" s="42" t="str">
        <f>IF(ISBLANK('Шифры Т (Техперевооружение)'!$K30),"-",CONCATENATE('Шифры Т (Техперевооружение)'!$K30,"-ПЗ"))</f>
        <v>-</v>
      </c>
      <c r="S30" s="37" t="str">
        <f>IF(ISBLANK('Шифры Т (Техперевооружение)'!$L30),"-",CONCATENATE("Том"," 2.",'Шифры Т (Техперевооружение)'!$E30,".",'Шифры Т (Техперевооружение)'!$G30," ",'Шифры Т (Техперевооружение)'!$I30,".",'Шифры Т (Техперевооружение)'!$A30,"Т-ППО",'Шифры Т (Техперевооружение)'!$E30,".",'Шифры Т (Техперевооружение)'!$G30,))</f>
        <v>Том 2.1.6 2001.РП.3Т-ППО1.6</v>
      </c>
      <c r="T30" s="37" t="str">
        <f>IF(ISBLANK('Шифры Т (Техперевооружение)'!$M30),"-",CONCATENATE("Том"," 3.",'Шифры Т (Техперевооружение)'!$E30,".",'Шифры Т (Техперевооружение)'!$G30," ",'Шифры Т (Техперевооружение)'!$I30,".",'Шифры Т (Техперевооружение)'!$A30,"Т-ТКР",'Шифры Т (Техперевооружение)'!$E30,".",'Шифры Т (Техперевооружение)'!$G30,))</f>
        <v>Том 3.1.6 2001.РП.3Т-ТКР1.6</v>
      </c>
      <c r="U30" s="37" t="str">
        <f>IF(ISBLANK('Шифры Т (Техперевооружение)'!$O30),"-",CONCATENATE("Том"," 4."," ",'Шифры Т (Техперевооружение)'!$I30,".",'Шифры Т (Техперевооружение)'!$A30,"Т-ИЛО",))</f>
        <v>-</v>
      </c>
      <c r="V30" s="37" t="str">
        <f>IF(ISBLANK('Шифры Т (Техперевооружение)'!$O30),"-",CONCATENATE("Том"," 5."," ",'Шифры Т (Техперевооружение)'!$I30,".",'Шифры Т (Техперевооружение)'!$A30,"Т-ПОС",))</f>
        <v>-</v>
      </c>
      <c r="W30" s="37" t="str">
        <f>IF(ISBLANK('Шифры Т (Техперевооружение)'!$P30),"-",CONCATENATE("Том"," 7."," ",'Шифры Т (Техперевооружение)'!$I30,".",'Шифры Т (Техперевооружение)'!$A30,"Т-ООС",))</f>
        <v>-</v>
      </c>
      <c r="X30" s="37" t="str">
        <f>IF(ISBLANK('Шифры Т (Техперевооружение)'!$Q30),"-",CONCATENATE("Том"," 8."," ",'Шифры Т (Техперевооружение)'!$I30,".",'Шифры Т (Техперевооружение)'!$A30,"Т-ПБ",))</f>
        <v>-</v>
      </c>
    </row>
    <row r="31" spans="1:24" hidden="1" x14ac:dyDescent="0.25">
      <c r="A31" s="37">
        <v>3</v>
      </c>
      <c r="B31" s="37" t="s">
        <v>561</v>
      </c>
      <c r="C31" s="37" t="s">
        <v>4</v>
      </c>
      <c r="D31" s="37" t="s">
        <v>384</v>
      </c>
      <c r="E31" s="37">
        <v>1</v>
      </c>
      <c r="F31" s="37" t="s">
        <v>637</v>
      </c>
      <c r="G31" s="37">
        <v>7</v>
      </c>
      <c r="H31" s="39"/>
      <c r="I31" s="37" t="s">
        <v>563</v>
      </c>
      <c r="J31" s="37"/>
      <c r="K31" s="37"/>
      <c r="L31" s="37" t="s">
        <v>626</v>
      </c>
      <c r="M31" s="37" t="s">
        <v>627</v>
      </c>
      <c r="N31" s="37" t="s">
        <v>628</v>
      </c>
      <c r="O31" s="37"/>
      <c r="P31" s="37"/>
      <c r="Q31" s="37"/>
      <c r="R31" s="42" t="str">
        <f>IF(ISBLANK('Шифры Т (Техперевооружение)'!$K31),"-",CONCATENATE('Шифры Т (Техперевооружение)'!$K31,"-ПЗ"))</f>
        <v>-</v>
      </c>
      <c r="S31" s="37" t="str">
        <f>IF(ISBLANK('Шифры Т (Техперевооружение)'!$L31),"-",CONCATENATE("Том"," 2.",'Шифры Т (Техперевооружение)'!$E31,".",'Шифры Т (Техперевооружение)'!$G31," ",'Шифры Т (Техперевооружение)'!$I31,".",'Шифры Т (Техперевооружение)'!$A31,"Т-ППО",'Шифры Т (Техперевооружение)'!$E31,".",'Шифры Т (Техперевооружение)'!$G31,))</f>
        <v>Том 2.1.7 2001.РП.3Т-ППО1.7</v>
      </c>
      <c r="T31" s="37" t="str">
        <f>IF(ISBLANK('Шифры Т (Техперевооружение)'!$M31),"-",CONCATENATE("Том"," 3.",'Шифры Т (Техперевооружение)'!$E31,".",'Шифры Т (Техперевооружение)'!$G31," ",'Шифры Т (Техперевооружение)'!$I31,".",'Шифры Т (Техперевооружение)'!$A31,"Т-ТКР",'Шифры Т (Техперевооружение)'!$E31,".",'Шифры Т (Техперевооружение)'!$G31,))</f>
        <v>Том 3.1.7 2001.РП.3Т-ТКР1.7</v>
      </c>
      <c r="U31" s="37" t="str">
        <f>IF(ISBLANK('Шифры Т (Техперевооружение)'!$O31),"-",CONCATENATE("Том"," 4."," ",'Шифры Т (Техперевооружение)'!$I31,".",'Шифры Т (Техперевооружение)'!$A31,"Т-ИЛО",))</f>
        <v>-</v>
      </c>
      <c r="V31" s="37" t="str">
        <f>IF(ISBLANK('Шифры Т (Техперевооружение)'!$O31),"-",CONCATENATE("Том"," 5."," ",'Шифры Т (Техперевооружение)'!$I31,".",'Шифры Т (Техперевооружение)'!$A31,"Т-ПОС",))</f>
        <v>-</v>
      </c>
      <c r="W31" s="37" t="str">
        <f>IF(ISBLANK('Шифры Т (Техперевооружение)'!$P31),"-",CONCATENATE("Том"," 7."," ",'Шифры Т (Техперевооружение)'!$I31,".",'Шифры Т (Техперевооружение)'!$A31,"Т-ООС",))</f>
        <v>-</v>
      </c>
      <c r="X31" s="37" t="str">
        <f>IF(ISBLANK('Шифры Т (Техперевооружение)'!$Q31),"-",CONCATENATE("Том"," 8."," ",'Шифры Т (Техперевооружение)'!$I31,".",'Шифры Т (Техперевооружение)'!$A31,"Т-ПБ",))</f>
        <v>-</v>
      </c>
    </row>
    <row r="32" spans="1:24" hidden="1" x14ac:dyDescent="0.25">
      <c r="A32" s="37">
        <v>3</v>
      </c>
      <c r="B32" s="37" t="s">
        <v>561</v>
      </c>
      <c r="C32" s="37" t="s">
        <v>4</v>
      </c>
      <c r="D32" s="37" t="s">
        <v>384</v>
      </c>
      <c r="E32" s="37">
        <v>1</v>
      </c>
      <c r="F32" s="37" t="s">
        <v>638</v>
      </c>
      <c r="G32" s="37">
        <v>8</v>
      </c>
      <c r="H32" s="39"/>
      <c r="I32" s="37" t="s">
        <v>563</v>
      </c>
      <c r="J32" s="37"/>
      <c r="K32" s="37"/>
      <c r="L32" s="37" t="s">
        <v>626</v>
      </c>
      <c r="M32" s="37" t="s">
        <v>627</v>
      </c>
      <c r="N32" s="37" t="s">
        <v>628</v>
      </c>
      <c r="O32" s="37"/>
      <c r="P32" s="37"/>
      <c r="Q32" s="37"/>
      <c r="R32" s="42" t="str">
        <f>IF(ISBLANK('Шифры Т (Техперевооружение)'!$K32),"-",CONCATENATE('Шифры Т (Техперевооружение)'!$K32,"-ПЗ"))</f>
        <v>-</v>
      </c>
      <c r="S32" s="37" t="str">
        <f>IF(ISBLANK('Шифры Т (Техперевооружение)'!$L32),"-",CONCATENATE("Том"," 2.",'Шифры Т (Техперевооружение)'!$E32,".",'Шифры Т (Техперевооружение)'!$G32," ",'Шифры Т (Техперевооружение)'!$I32,".",'Шифры Т (Техперевооружение)'!$A32,"Т-ППО",'Шифры Т (Техперевооружение)'!$E32,".",'Шифры Т (Техперевооружение)'!$G32,))</f>
        <v>Том 2.1.8 2001.РП.3Т-ППО1.8</v>
      </c>
      <c r="T32" s="37" t="str">
        <f>IF(ISBLANK('Шифры Т (Техперевооружение)'!$M32),"-",CONCATENATE("Том"," 3.",'Шифры Т (Техперевооружение)'!$E32,".",'Шифры Т (Техперевооружение)'!$G32," ",'Шифры Т (Техперевооружение)'!$I32,".",'Шифры Т (Техперевооружение)'!$A32,"Т-ТКР",'Шифры Т (Техперевооружение)'!$E32,".",'Шифры Т (Техперевооружение)'!$G32,))</f>
        <v>Том 3.1.8 2001.РП.3Т-ТКР1.8</v>
      </c>
      <c r="U32" s="37" t="str">
        <f>IF(ISBLANK('Шифры Т (Техперевооружение)'!$O32),"-",CONCATENATE("Том"," 4."," ",'Шифры Т (Техперевооружение)'!$I32,".",'Шифры Т (Техперевооружение)'!$A32,"Т-ИЛО",))</f>
        <v>-</v>
      </c>
      <c r="V32" s="37" t="str">
        <f>IF(ISBLANK('Шифры Т (Техперевооружение)'!$O32),"-",CONCATENATE("Том"," 5."," ",'Шифры Т (Техперевооружение)'!$I32,".",'Шифры Т (Техперевооружение)'!$A32,"Т-ПОС",))</f>
        <v>-</v>
      </c>
      <c r="W32" s="37" t="str">
        <f>IF(ISBLANK('Шифры Т (Техперевооружение)'!$P32),"-",CONCATENATE("Том"," 7."," ",'Шифры Т (Техперевооружение)'!$I32,".",'Шифры Т (Техперевооружение)'!$A32,"Т-ООС",))</f>
        <v>-</v>
      </c>
      <c r="X32" s="37" t="str">
        <f>IF(ISBLANK('Шифры Т (Техперевооружение)'!$Q32),"-",CONCATENATE("Том"," 8."," ",'Шифры Т (Техперевооружение)'!$I32,".",'Шифры Т (Техперевооружение)'!$A32,"Т-ПБ",))</f>
        <v>-</v>
      </c>
    </row>
    <row r="33" spans="1:24" hidden="1" x14ac:dyDescent="0.25">
      <c r="A33" s="37">
        <v>3</v>
      </c>
      <c r="B33" s="37" t="s">
        <v>561</v>
      </c>
      <c r="C33" s="37" t="s">
        <v>4</v>
      </c>
      <c r="D33" s="37" t="s">
        <v>384</v>
      </c>
      <c r="E33" s="37">
        <v>1</v>
      </c>
      <c r="F33" s="37" t="s">
        <v>639</v>
      </c>
      <c r="G33" s="37">
        <v>9</v>
      </c>
      <c r="H33" s="39"/>
      <c r="I33" s="37" t="s">
        <v>563</v>
      </c>
      <c r="J33" s="37"/>
      <c r="K33" s="37"/>
      <c r="L33" s="37" t="s">
        <v>626</v>
      </c>
      <c r="M33" s="37" t="s">
        <v>627</v>
      </c>
      <c r="N33" s="37" t="s">
        <v>628</v>
      </c>
      <c r="O33" s="37"/>
      <c r="P33" s="37"/>
      <c r="Q33" s="37"/>
      <c r="R33" s="42" t="str">
        <f>IF(ISBLANK('Шифры Т (Техперевооружение)'!$K33),"-",CONCATENATE('Шифры Т (Техперевооружение)'!$K33,"-ПЗ"))</f>
        <v>-</v>
      </c>
      <c r="S33" s="37" t="str">
        <f>IF(ISBLANK('Шифры Т (Техперевооружение)'!$L33),"-",CONCATENATE("Том"," 2.",'Шифры Т (Техперевооружение)'!$E33,".",'Шифры Т (Техперевооружение)'!$G33," ",'Шифры Т (Техперевооружение)'!$I33,".",'Шифры Т (Техперевооружение)'!$A33,"Т-ППО",'Шифры Т (Техперевооружение)'!$E33,".",'Шифры Т (Техперевооружение)'!$G33,))</f>
        <v>Том 2.1.9 2001.РП.3Т-ППО1.9</v>
      </c>
      <c r="T33" s="37" t="str">
        <f>IF(ISBLANK('Шифры Т (Техперевооружение)'!$M33),"-",CONCATENATE("Том"," 3.",'Шифры Т (Техперевооружение)'!$E33,".",'Шифры Т (Техперевооружение)'!$G33," ",'Шифры Т (Техперевооружение)'!$I33,".",'Шифры Т (Техперевооружение)'!$A33,"Т-ТКР",'Шифры Т (Техперевооружение)'!$E33,".",'Шифры Т (Техперевооружение)'!$G33,))</f>
        <v>Том 3.1.9 2001.РП.3Т-ТКР1.9</v>
      </c>
      <c r="U33" s="37" t="str">
        <f>IF(ISBLANK('Шифры Т (Техперевооружение)'!$O33),"-",CONCATENATE("Том"," 4."," ",'Шифры Т (Техперевооружение)'!$I33,".",'Шифры Т (Техперевооружение)'!$A33,"Т-ИЛО",))</f>
        <v>-</v>
      </c>
      <c r="V33" s="37" t="str">
        <f>IF(ISBLANK('Шифры Т (Техперевооружение)'!$O33),"-",CONCATENATE("Том"," 5."," ",'Шифры Т (Техперевооружение)'!$I33,".",'Шифры Т (Техперевооружение)'!$A33,"Т-ПОС",))</f>
        <v>-</v>
      </c>
      <c r="W33" s="37" t="str">
        <f>IF(ISBLANK('Шифры Т (Техперевооружение)'!$P33),"-",CONCATENATE("Том"," 7."," ",'Шифры Т (Техперевооружение)'!$I33,".",'Шифры Т (Техперевооружение)'!$A33,"Т-ООС",))</f>
        <v>-</v>
      </c>
      <c r="X33" s="37" t="str">
        <f>IF(ISBLANK('Шифры Т (Техперевооружение)'!$Q33),"-",CONCATENATE("Том"," 8."," ",'Шифры Т (Техперевооружение)'!$I33,".",'Шифры Т (Техперевооружение)'!$A33,"Т-ПБ",))</f>
        <v>-</v>
      </c>
    </row>
    <row r="34" spans="1:24" hidden="1" x14ac:dyDescent="0.25">
      <c r="A34" s="37">
        <v>3</v>
      </c>
      <c r="B34" s="37" t="s">
        <v>561</v>
      </c>
      <c r="C34" s="37" t="s">
        <v>4</v>
      </c>
      <c r="D34" s="37" t="s">
        <v>384</v>
      </c>
      <c r="E34" s="37">
        <v>1</v>
      </c>
      <c r="F34" s="37" t="s">
        <v>640</v>
      </c>
      <c r="G34" s="37">
        <v>10</v>
      </c>
      <c r="H34" s="39"/>
      <c r="I34" s="37" t="s">
        <v>563</v>
      </c>
      <c r="J34" s="37"/>
      <c r="K34" s="37"/>
      <c r="L34" s="37" t="s">
        <v>626</v>
      </c>
      <c r="M34" s="37" t="s">
        <v>627</v>
      </c>
      <c r="N34" s="37" t="s">
        <v>628</v>
      </c>
      <c r="O34" s="37"/>
      <c r="P34" s="37"/>
      <c r="Q34" s="37"/>
      <c r="R34" s="42" t="str">
        <f>IF(ISBLANK('Шифры Т (Техперевооружение)'!$K34),"-",CONCATENATE('Шифры Т (Техперевооружение)'!$K34,"-ПЗ"))</f>
        <v>-</v>
      </c>
      <c r="S34" s="37" t="str">
        <f>IF(ISBLANK('Шифры Т (Техперевооружение)'!$L34),"-",CONCATENATE("Том"," 2.",'Шифры Т (Техперевооружение)'!$E34,".",'Шифры Т (Техперевооружение)'!$G34," ",'Шифры Т (Техперевооружение)'!$I34,".",'Шифры Т (Техперевооружение)'!$A34,"Т-ППО",'Шифры Т (Техперевооружение)'!$E34,".",'Шифры Т (Техперевооружение)'!$G34,))</f>
        <v>Том 2.1.10 2001.РП.3Т-ППО1.10</v>
      </c>
      <c r="T34" s="37" t="str">
        <f>IF(ISBLANK('Шифры Т (Техперевооружение)'!$M34),"-",CONCATENATE("Том"," 3.",'Шифры Т (Техперевооружение)'!$E34,".",'Шифры Т (Техперевооружение)'!$G34," ",'Шифры Т (Техперевооружение)'!$I34,".",'Шифры Т (Техперевооружение)'!$A34,"Т-ТКР",'Шифры Т (Техперевооружение)'!$E34,".",'Шифры Т (Техперевооружение)'!$G34,))</f>
        <v>Том 3.1.10 2001.РП.3Т-ТКР1.10</v>
      </c>
      <c r="U34" s="37" t="str">
        <f>IF(ISBLANK('Шифры Т (Техперевооружение)'!$O34),"-",CONCATENATE("Том"," 4."," ",'Шифры Т (Техперевооружение)'!$I34,".",'Шифры Т (Техперевооружение)'!$A34,"Т-ИЛО",))</f>
        <v>-</v>
      </c>
      <c r="V34" s="37" t="str">
        <f>IF(ISBLANK('Шифры Т (Техперевооружение)'!$O34),"-",CONCATENATE("Том"," 5."," ",'Шифры Т (Техперевооружение)'!$I34,".",'Шифры Т (Техперевооружение)'!$A34,"Т-ПОС",))</f>
        <v>-</v>
      </c>
      <c r="W34" s="37" t="str">
        <f>IF(ISBLANK('Шифры Т (Техперевооружение)'!$P34),"-",CONCATENATE("Том"," 7."," ",'Шифры Т (Техперевооружение)'!$I34,".",'Шифры Т (Техперевооружение)'!$A34,"Т-ООС",))</f>
        <v>-</v>
      </c>
      <c r="X34" s="37" t="str">
        <f>IF(ISBLANK('Шифры Т (Техперевооружение)'!$Q34),"-",CONCATENATE("Том"," 8."," ",'Шифры Т (Техперевооружение)'!$I34,".",'Шифры Т (Техперевооружение)'!$A34,"Т-ПБ",))</f>
        <v>-</v>
      </c>
    </row>
    <row r="35" spans="1:24" hidden="1" x14ac:dyDescent="0.25">
      <c r="A35" s="37">
        <v>3</v>
      </c>
      <c r="B35" s="37" t="s">
        <v>561</v>
      </c>
      <c r="C35" s="37" t="s">
        <v>4</v>
      </c>
      <c r="D35" s="37" t="s">
        <v>386</v>
      </c>
      <c r="E35" s="37">
        <v>2</v>
      </c>
      <c r="F35" s="43" t="s">
        <v>641</v>
      </c>
      <c r="G35" s="37">
        <v>1</v>
      </c>
      <c r="H35" s="39">
        <v>2</v>
      </c>
      <c r="I35" s="37" t="s">
        <v>563</v>
      </c>
      <c r="J35" s="37"/>
      <c r="K35" s="37"/>
      <c r="L35" s="37" t="s">
        <v>642</v>
      </c>
      <c r="M35" s="37" t="s">
        <v>643</v>
      </c>
      <c r="N35" s="37" t="s">
        <v>644</v>
      </c>
      <c r="O35" s="37"/>
      <c r="P35" s="37"/>
      <c r="Q35" s="37"/>
      <c r="R35" s="37" t="str">
        <f>IF(ISBLANK('Шифры Т (Техперевооружение)'!$K35),"-",CONCATENATE('Шифры Т (Техперевооружение)'!$K35,"-ПЗ"))</f>
        <v>-</v>
      </c>
      <c r="S35" s="37" t="str">
        <f>IF(ISBLANK('Шифры Т (Техперевооружение)'!$L35),"-",CONCATENATE("Том"," 2.",'Шифры Т (Техперевооружение)'!$E35,".",'Шифры Т (Техперевооружение)'!$G35," ",'Шифры Т (Техперевооружение)'!$I35,".",'Шифры Т (Техперевооружение)'!$A35,"Т-ППО",'Шифры Т (Техперевооружение)'!$E35,".",'Шифры Т (Техперевооружение)'!$G35,))</f>
        <v>Том 2.2.1 2001.РП.3Т-ППО2.1</v>
      </c>
      <c r="T35" s="37" t="str">
        <f>IF(ISBLANK('Шифры Т (Техперевооружение)'!$M35),"-",CONCATENATE("Том"," 3.",'Шифры Т (Техперевооружение)'!$E35,".",'Шифры Т (Техперевооружение)'!$G35," ",'Шифры Т (Техперевооружение)'!$I35,".",'Шифры Т (Техперевооружение)'!$A35,"Т-ТКР",'Шифры Т (Техперевооружение)'!$E35,".",'Шифры Т (Техперевооружение)'!$G35,))</f>
        <v>Том 3.2.1 2001.РП.3Т-ТКР2.1</v>
      </c>
      <c r="U35" s="37" t="str">
        <f>IF(ISBLANK('Шифры Т (Техперевооружение)'!$O35),"-",CONCATENATE("Том"," 4."," ",'Шифры Т (Техперевооружение)'!$I35,".",'Шифры Т (Техперевооружение)'!$A35,"Т-ИЛО",))</f>
        <v>-</v>
      </c>
      <c r="V35" s="37" t="str">
        <f>IF(ISBLANK('Шифры Т (Техперевооружение)'!$O35),"-",CONCATENATE("Том"," 5."," ",'Шифры Т (Техперевооружение)'!$I35,".",'Шифры Т (Техперевооружение)'!$A35,"Т-ПОС",))</f>
        <v>-</v>
      </c>
      <c r="W35" s="37" t="str">
        <f>IF(ISBLANK('Шифры Т (Техперевооружение)'!$P35),"-",CONCATENATE("Том"," 7."," ",'Шифры Т (Техперевооружение)'!$I35,".",'Шифры Т (Техперевооружение)'!$A35,"Т-ООС",))</f>
        <v>-</v>
      </c>
      <c r="X35" s="37" t="str">
        <f>IF(ISBLANK('Шифры Т (Техперевооружение)'!$Q35),"-",CONCATENATE("Том"," 8."," ",'Шифры Т (Техперевооружение)'!$I35,".",'Шифры Т (Техперевооружение)'!$A35,"Т-ПБ",))</f>
        <v>-</v>
      </c>
    </row>
    <row r="36" spans="1:24" hidden="1" x14ac:dyDescent="0.25">
      <c r="A36" s="37">
        <v>3</v>
      </c>
      <c r="B36" s="37" t="s">
        <v>561</v>
      </c>
      <c r="C36" s="37" t="s">
        <v>4</v>
      </c>
      <c r="D36" s="37" t="s">
        <v>386</v>
      </c>
      <c r="E36" s="37">
        <v>2</v>
      </c>
      <c r="F36" s="37" t="s">
        <v>645</v>
      </c>
      <c r="G36" s="37">
        <v>2</v>
      </c>
      <c r="H36" s="39"/>
      <c r="I36" s="37" t="s">
        <v>563</v>
      </c>
      <c r="J36" s="37"/>
      <c r="K36" s="37"/>
      <c r="L36" s="37" t="s">
        <v>642</v>
      </c>
      <c r="M36" s="37" t="s">
        <v>643</v>
      </c>
      <c r="N36" s="37" t="s">
        <v>644</v>
      </c>
      <c r="O36" s="37"/>
      <c r="P36" s="37"/>
      <c r="Q36" s="37"/>
      <c r="R36" s="42" t="str">
        <f>IF(ISBLANK('Шифры Т (Техперевооружение)'!$K36),"-",CONCATENATE('Шифры Т (Техперевооружение)'!$K36,"-ПЗ"))</f>
        <v>-</v>
      </c>
      <c r="S36" s="37" t="str">
        <f>IF(ISBLANK('Шифры Т (Техперевооружение)'!$L36),"-",CONCATENATE("Том"," 2.",'Шифры Т (Техперевооружение)'!$E36,".",'Шифры Т (Техперевооружение)'!$G36," ",'Шифры Т (Техперевооружение)'!$I36,".",'Шифры Т (Техперевооружение)'!$A36,"Т-ППО",'Шифры Т (Техперевооружение)'!$E36,".",'Шифры Т (Техперевооружение)'!$G36,))</f>
        <v>Том 2.2.2 2001.РП.3Т-ППО2.2</v>
      </c>
      <c r="T36" s="37" t="str">
        <f>IF(ISBLANK('Шифры Т (Техперевооружение)'!$M36),"-",CONCATENATE("Том"," 3.",'Шифры Т (Техперевооружение)'!$E36,".",'Шифры Т (Техперевооружение)'!$G36," ",'Шифры Т (Техперевооружение)'!$I36,".",'Шифры Т (Техперевооружение)'!$A36,"Т-ТКР",'Шифры Т (Техперевооружение)'!$E36,".",'Шифры Т (Техперевооружение)'!$G36,))</f>
        <v>Том 3.2.2 2001.РП.3Т-ТКР2.2</v>
      </c>
      <c r="U36" s="37" t="str">
        <f>IF(ISBLANK('Шифры Т (Техперевооружение)'!$O36),"-",CONCATENATE("Том"," 4."," ",'Шифры Т (Техперевооружение)'!$I36,".",'Шифры Т (Техперевооружение)'!$A36,"Т-ИЛО",))</f>
        <v>-</v>
      </c>
      <c r="V36" s="37" t="str">
        <f>IF(ISBLANK('Шифры Т (Техперевооружение)'!$O36),"-",CONCATENATE("Том"," 5."," ",'Шифры Т (Техперевооружение)'!$I36,".",'Шифры Т (Техперевооружение)'!$A36,"Т-ПОС",))</f>
        <v>-</v>
      </c>
      <c r="W36" s="37" t="str">
        <f>IF(ISBLANK('Шифры Т (Техперевооружение)'!$P36),"-",CONCATENATE("Том"," 7."," ",'Шифры Т (Техперевооружение)'!$I36,".",'Шифры Т (Техперевооружение)'!$A36,"Т-ООС",))</f>
        <v>-</v>
      </c>
      <c r="X36" s="37" t="str">
        <f>IF(ISBLANK('Шифры Т (Техперевооружение)'!$Q36),"-",CONCATENATE("Том"," 8."," ",'Шифры Т (Техперевооружение)'!$I36,".",'Шифры Т (Техперевооружение)'!$A36,"Т-ПБ",))</f>
        <v>-</v>
      </c>
    </row>
    <row r="37" spans="1:24" hidden="1" x14ac:dyDescent="0.25">
      <c r="A37" s="37">
        <v>3</v>
      </c>
      <c r="B37" s="37" t="s">
        <v>561</v>
      </c>
      <c r="C37" s="37" t="s">
        <v>4</v>
      </c>
      <c r="D37" s="37" t="s">
        <v>387</v>
      </c>
      <c r="E37" s="37">
        <v>3</v>
      </c>
      <c r="F37" s="37" t="s">
        <v>646</v>
      </c>
      <c r="G37" s="37">
        <v>1</v>
      </c>
      <c r="H37" s="39">
        <v>4</v>
      </c>
      <c r="I37" s="37" t="s">
        <v>563</v>
      </c>
      <c r="J37" s="37"/>
      <c r="K37" s="37"/>
      <c r="L37" s="37" t="s">
        <v>647</v>
      </c>
      <c r="M37" s="37" t="s">
        <v>648</v>
      </c>
      <c r="N37" s="37" t="s">
        <v>649</v>
      </c>
      <c r="O37" s="37"/>
      <c r="P37" s="37"/>
      <c r="Q37" s="37"/>
      <c r="R37" s="37" t="str">
        <f>IF(ISBLANK('Шифры Т (Техперевооружение)'!$K37),"-",CONCATENATE('Шифры Т (Техперевооружение)'!$K37,"-ПЗ"))</f>
        <v>-</v>
      </c>
      <c r="S37" s="37" t="str">
        <f>IF(ISBLANK('Шифры Т (Техперевооружение)'!$L37),"-",CONCATENATE("Том"," 2.",'Шифры Т (Техперевооружение)'!$E37,".",'Шифры Т (Техперевооружение)'!$G37," ",'Шифры Т (Техперевооружение)'!$I37,".",'Шифры Т (Техперевооружение)'!$A37,"Т-ППО",'Шифры Т (Техперевооружение)'!$E37,".",'Шифры Т (Техперевооружение)'!$G37,))</f>
        <v>Том 2.3.1 2001.РП.3Т-ППО3.1</v>
      </c>
      <c r="T37" s="37" t="str">
        <f>IF(ISBLANK('Шифры Т (Техперевооружение)'!$M37),"-",CONCATENATE("Том"," 3.",'Шифры Т (Техперевооружение)'!$E37,".",'Шифры Т (Техперевооружение)'!$G37," ",'Шифры Т (Техперевооружение)'!$I37,".",'Шифры Т (Техперевооружение)'!$A37,"Т-ТКР",'Шифры Т (Техперевооружение)'!$E37,".",'Шифры Т (Техперевооружение)'!$G37,))</f>
        <v>Том 3.3.1 2001.РП.3Т-ТКР3.1</v>
      </c>
      <c r="U37" s="37" t="str">
        <f>IF(ISBLANK('Шифры Т (Техперевооружение)'!$O37),"-",CONCATENATE("Том"," 4."," ",'Шифры Т (Техперевооружение)'!$I37,".",'Шифры Т (Техперевооружение)'!$A37,"Т-ИЛО",))</f>
        <v>-</v>
      </c>
      <c r="V37" s="37" t="str">
        <f>IF(ISBLANK('Шифры Т (Техперевооружение)'!$O37),"-",CONCATENATE("Том"," 5."," ",'Шифры Т (Техперевооружение)'!$I37,".",'Шифры Т (Техперевооружение)'!$A37,"Т-ПОС",))</f>
        <v>-</v>
      </c>
      <c r="W37" s="37" t="str">
        <f>IF(ISBLANK('Шифры Т (Техперевооружение)'!$P37),"-",CONCATENATE("Том"," 7."," ",'Шифры Т (Техперевооружение)'!$I37,".",'Шифры Т (Техперевооружение)'!$A37,"Т-ООС",))</f>
        <v>-</v>
      </c>
      <c r="X37" s="37" t="str">
        <f>IF(ISBLANK('Шифры Т (Техперевооружение)'!$Q37),"-",CONCATENATE("Том"," 8."," ",'Шифры Т (Техперевооружение)'!$I37,".",'Шифры Т (Техперевооружение)'!$A37,"Т-ПБ",))</f>
        <v>-</v>
      </c>
    </row>
    <row r="38" spans="1:24" hidden="1" x14ac:dyDescent="0.25">
      <c r="A38" s="37">
        <v>3</v>
      </c>
      <c r="B38" s="37" t="s">
        <v>561</v>
      </c>
      <c r="C38" s="37" t="s">
        <v>4</v>
      </c>
      <c r="D38" s="37" t="s">
        <v>387</v>
      </c>
      <c r="E38" s="37">
        <v>3</v>
      </c>
      <c r="F38" s="37" t="s">
        <v>650</v>
      </c>
      <c r="G38" s="37">
        <v>2</v>
      </c>
      <c r="H38" s="39"/>
      <c r="I38" s="37" t="s">
        <v>563</v>
      </c>
      <c r="J38" s="37"/>
      <c r="K38" s="37"/>
      <c r="L38" s="37" t="s">
        <v>647</v>
      </c>
      <c r="M38" s="37" t="s">
        <v>648</v>
      </c>
      <c r="N38" s="37" t="s">
        <v>649</v>
      </c>
      <c r="O38" s="37"/>
      <c r="P38" s="37"/>
      <c r="Q38" s="37"/>
      <c r="R38" s="42" t="str">
        <f>IF(ISBLANK('Шифры Т (Техперевооружение)'!$K38),"-",CONCATENATE('Шифры Т (Техперевооружение)'!$K38,"-ПЗ"))</f>
        <v>-</v>
      </c>
      <c r="S38" s="37" t="str">
        <f>IF(ISBLANK('Шифры Т (Техперевооружение)'!$L38),"-",CONCATENATE("Том"," 2.",'Шифры Т (Техперевооружение)'!$E38,".",'Шифры Т (Техперевооружение)'!$G38," ",'Шифры Т (Техперевооружение)'!$I38,".",'Шифры Т (Техперевооружение)'!$A38,"Т-ППО",'Шифры Т (Техперевооружение)'!$E38,".",'Шифры Т (Техперевооружение)'!$G38,))</f>
        <v>Том 2.3.2 2001.РП.3Т-ППО3.2</v>
      </c>
      <c r="T38" s="37" t="str">
        <f>IF(ISBLANK('Шифры Т (Техперевооружение)'!$M38),"-",CONCATENATE("Том"," 3.",'Шифры Т (Техперевооружение)'!$E38,".",'Шифры Т (Техперевооружение)'!$G38," ",'Шифры Т (Техперевооружение)'!$I38,".",'Шифры Т (Техперевооружение)'!$A38,"Т-ТКР",'Шифры Т (Техперевооружение)'!$E38,".",'Шифры Т (Техперевооружение)'!$G38,))</f>
        <v>Том 3.3.2 2001.РП.3Т-ТКР3.2</v>
      </c>
      <c r="U38" s="37" t="str">
        <f>IF(ISBLANK('Шифры Т (Техперевооружение)'!$O38),"-",CONCATENATE("Том"," 4."," ",'Шифры Т (Техперевооружение)'!$I38,".",'Шифры Т (Техперевооружение)'!$A38,"Т-ИЛО",))</f>
        <v>-</v>
      </c>
      <c r="V38" s="37" t="str">
        <f>IF(ISBLANK('Шифры Т (Техперевооружение)'!$O38),"-",CONCATENATE("Том"," 5."," ",'Шифры Т (Техперевооружение)'!$I38,".",'Шифры Т (Техперевооружение)'!$A38,"Т-ПОС",))</f>
        <v>-</v>
      </c>
      <c r="W38" s="37" t="str">
        <f>IF(ISBLANK('Шифры Т (Техперевооружение)'!$P38),"-",CONCATENATE("Том"," 7."," ",'Шифры Т (Техперевооружение)'!$I38,".",'Шифры Т (Техперевооружение)'!$A38,"Т-ООС",))</f>
        <v>-</v>
      </c>
      <c r="X38" s="37" t="str">
        <f>IF(ISBLANK('Шифры Т (Техперевооружение)'!$Q38),"-",CONCATENATE("Том"," 8."," ",'Шифры Т (Техперевооружение)'!$I38,".",'Шифры Т (Техперевооружение)'!$A38,"Т-ПБ",))</f>
        <v>-</v>
      </c>
    </row>
    <row r="39" spans="1:24" hidden="1" x14ac:dyDescent="0.25">
      <c r="A39" s="37">
        <v>3</v>
      </c>
      <c r="B39" s="37" t="s">
        <v>561</v>
      </c>
      <c r="C39" s="37" t="s">
        <v>4</v>
      </c>
      <c r="D39" s="37" t="s">
        <v>387</v>
      </c>
      <c r="E39" s="37">
        <v>3</v>
      </c>
      <c r="F39" s="37" t="s">
        <v>651</v>
      </c>
      <c r="G39" s="37">
        <v>3</v>
      </c>
      <c r="H39" s="39"/>
      <c r="I39" s="37" t="s">
        <v>563</v>
      </c>
      <c r="J39" s="37"/>
      <c r="K39" s="37"/>
      <c r="L39" s="37" t="s">
        <v>647</v>
      </c>
      <c r="M39" s="37" t="s">
        <v>648</v>
      </c>
      <c r="N39" s="37" t="s">
        <v>649</v>
      </c>
      <c r="O39" s="37"/>
      <c r="P39" s="37"/>
      <c r="Q39" s="37"/>
      <c r="R39" s="42" t="str">
        <f>IF(ISBLANK('Шифры Т (Техперевооружение)'!$K39),"-",CONCATENATE('Шифры Т (Техперевооружение)'!$K39,"-ПЗ"))</f>
        <v>-</v>
      </c>
      <c r="S39" s="37" t="str">
        <f>IF(ISBLANK('Шифры Т (Техперевооружение)'!$L39),"-",CONCATENATE("Том"," 2.",'Шифры Т (Техперевооружение)'!$E39,".",'Шифры Т (Техперевооружение)'!$G39," ",'Шифры Т (Техперевооружение)'!$I39,".",'Шифры Т (Техперевооружение)'!$A39,"Т-ППО",'Шифры Т (Техперевооружение)'!$E39,".",'Шифры Т (Техперевооружение)'!$G39,))</f>
        <v>Том 2.3.3 2001.РП.3Т-ППО3.3</v>
      </c>
      <c r="T39" s="37" t="str">
        <f>IF(ISBLANK('Шифры Т (Техперевооружение)'!$M39),"-",CONCATENATE("Том"," 3.",'Шифры Т (Техперевооружение)'!$E39,".",'Шифры Т (Техперевооружение)'!$G39," ",'Шифры Т (Техперевооружение)'!$I39,".",'Шифры Т (Техперевооружение)'!$A39,"Т-ТКР",'Шифры Т (Техперевооружение)'!$E39,".",'Шифры Т (Техперевооружение)'!$G39,))</f>
        <v>Том 3.3.3 2001.РП.3Т-ТКР3.3</v>
      </c>
      <c r="U39" s="37" t="str">
        <f>IF(ISBLANK('Шифры Т (Техперевооружение)'!$O39),"-",CONCATENATE("Том"," 4."," ",'Шифры Т (Техперевооружение)'!$I39,".",'Шифры Т (Техперевооружение)'!$A39,"Т-ИЛО",))</f>
        <v>-</v>
      </c>
      <c r="V39" s="37" t="str">
        <f>IF(ISBLANK('Шифры Т (Техперевооружение)'!$O39),"-",CONCATENATE("Том"," 5."," ",'Шифры Т (Техперевооружение)'!$I39,".",'Шифры Т (Техперевооружение)'!$A39,"Т-ПОС",))</f>
        <v>-</v>
      </c>
      <c r="W39" s="37" t="str">
        <f>IF(ISBLANK('Шифры Т (Техперевооружение)'!$P39),"-",CONCATENATE("Том"," 7."," ",'Шифры Т (Техперевооружение)'!$I39,".",'Шифры Т (Техперевооружение)'!$A39,"Т-ООС",))</f>
        <v>-</v>
      </c>
      <c r="X39" s="37" t="str">
        <f>IF(ISBLANK('Шифры Т (Техперевооружение)'!$Q39),"-",CONCATENATE("Том"," 8."," ",'Шифры Т (Техперевооружение)'!$I39,".",'Шифры Т (Техперевооружение)'!$A39,"Т-ПБ",))</f>
        <v>-</v>
      </c>
    </row>
    <row r="40" spans="1:24" hidden="1" x14ac:dyDescent="0.25">
      <c r="A40" s="37">
        <v>3</v>
      </c>
      <c r="B40" s="37" t="s">
        <v>561</v>
      </c>
      <c r="C40" s="37" t="s">
        <v>4</v>
      </c>
      <c r="D40" s="37" t="s">
        <v>387</v>
      </c>
      <c r="E40" s="37">
        <v>3</v>
      </c>
      <c r="F40" s="37" t="s">
        <v>652</v>
      </c>
      <c r="G40" s="37">
        <v>4</v>
      </c>
      <c r="H40" s="39"/>
      <c r="I40" s="37" t="s">
        <v>563</v>
      </c>
      <c r="J40" s="37"/>
      <c r="K40" s="37"/>
      <c r="L40" s="37" t="s">
        <v>647</v>
      </c>
      <c r="M40" s="37" t="s">
        <v>648</v>
      </c>
      <c r="N40" s="37" t="s">
        <v>649</v>
      </c>
      <c r="O40" s="37"/>
      <c r="P40" s="37"/>
      <c r="Q40" s="37"/>
      <c r="R40" s="42" t="str">
        <f>IF(ISBLANK('Шифры Т (Техперевооружение)'!$K40),"-",CONCATENATE('Шифры Т (Техперевооружение)'!$K40,"-ПЗ"))</f>
        <v>-</v>
      </c>
      <c r="S40" s="37" t="str">
        <f>IF(ISBLANK('Шифры Т (Техперевооружение)'!$L40),"-",CONCATENATE("Том"," 2.",'Шифры Т (Техперевооружение)'!$E40,".",'Шифры Т (Техперевооружение)'!$G40," ",'Шифры Т (Техперевооружение)'!$I40,".",'Шифры Т (Техперевооружение)'!$A40,"Т-ППО",'Шифры Т (Техперевооружение)'!$E40,".",'Шифры Т (Техперевооружение)'!$G40,))</f>
        <v>Том 2.3.4 2001.РП.3Т-ППО3.4</v>
      </c>
      <c r="T40" s="37" t="str">
        <f>IF(ISBLANK('Шифры Т (Техперевооружение)'!$M40),"-",CONCATENATE("Том"," 3.",'Шифры Т (Техперевооружение)'!$E40,".",'Шифры Т (Техперевооружение)'!$G40," ",'Шифры Т (Техперевооружение)'!$I40,".",'Шифры Т (Техперевооружение)'!$A40,"Т-ТКР",'Шифры Т (Техперевооружение)'!$E40,".",'Шифры Т (Техперевооружение)'!$G40,))</f>
        <v>Том 3.3.4 2001.РП.3Т-ТКР3.4</v>
      </c>
      <c r="U40" s="37" t="str">
        <f>IF(ISBLANK('Шифры Т (Техперевооружение)'!$O40),"-",CONCATENATE("Том"," 4."," ",'Шифры Т (Техперевооружение)'!$I40,".",'Шифры Т (Техперевооружение)'!$A40,"Т-ИЛО",))</f>
        <v>-</v>
      </c>
      <c r="V40" s="37" t="str">
        <f>IF(ISBLANK('Шифры Т (Техперевооружение)'!$O40),"-",CONCATENATE("Том"," 5."," ",'Шифры Т (Техперевооружение)'!$I40,".",'Шифры Т (Техперевооружение)'!$A40,"Т-ПОС",))</f>
        <v>-</v>
      </c>
      <c r="W40" s="37" t="str">
        <f>IF(ISBLANK('Шифры Т (Техперевооружение)'!$P40),"-",CONCATENATE("Том"," 7."," ",'Шифры Т (Техперевооружение)'!$I40,".",'Шифры Т (Техперевооружение)'!$A40,"Т-ООС",))</f>
        <v>-</v>
      </c>
      <c r="X40" s="37" t="str">
        <f>IF(ISBLANK('Шифры Т (Техперевооружение)'!$Q40),"-",CONCATENATE("Том"," 8."," ",'Шифры Т (Техперевооружение)'!$I40,".",'Шифры Т (Техперевооружение)'!$A40,"Т-ПБ",))</f>
        <v>-</v>
      </c>
    </row>
    <row r="41" spans="1:24" hidden="1" x14ac:dyDescent="0.25">
      <c r="A41" s="37">
        <v>3</v>
      </c>
      <c r="B41" s="37" t="s">
        <v>561</v>
      </c>
      <c r="C41" s="37" t="s">
        <v>4</v>
      </c>
      <c r="D41" s="37" t="s">
        <v>389</v>
      </c>
      <c r="E41" s="37">
        <v>4</v>
      </c>
      <c r="F41" s="37" t="s">
        <v>653</v>
      </c>
      <c r="G41" s="37">
        <v>1</v>
      </c>
      <c r="H41" s="39">
        <v>3</v>
      </c>
      <c r="I41" s="37" t="s">
        <v>563</v>
      </c>
      <c r="J41" s="37"/>
      <c r="K41" s="37"/>
      <c r="L41" s="37" t="s">
        <v>654</v>
      </c>
      <c r="M41" s="37" t="s">
        <v>655</v>
      </c>
      <c r="N41" s="37" t="s">
        <v>656</v>
      </c>
      <c r="O41" s="37"/>
      <c r="P41" s="37"/>
      <c r="Q41" s="37"/>
      <c r="R41" s="37" t="str">
        <f>IF(ISBLANK('Шифры Т (Техперевооружение)'!$K41),"-",CONCATENATE('Шифры Т (Техперевооружение)'!$K41,"-ПЗ"))</f>
        <v>-</v>
      </c>
      <c r="S41" s="37" t="str">
        <f>IF(ISBLANK('Шифры Т (Техперевооружение)'!$L41),"-",CONCATENATE("Том"," 2.",'Шифры Т (Техперевооружение)'!$E41,".",'Шифры Т (Техперевооружение)'!$G41," ",'Шифры Т (Техперевооружение)'!$I41,".",'Шифры Т (Техперевооружение)'!$A41,"Т-ППО",'Шифры Т (Техперевооружение)'!$E41,".",'Шифры Т (Техперевооружение)'!$G41,))</f>
        <v>Том 2.4.1 2001.РП.3Т-ППО4.1</v>
      </c>
      <c r="T41" s="37" t="str">
        <f>IF(ISBLANK('Шифры Т (Техперевооружение)'!$M41),"-",CONCATENATE("Том"," 3.",'Шифры Т (Техперевооружение)'!$E41,".",'Шифры Т (Техперевооружение)'!$G41," ",'Шифры Т (Техперевооружение)'!$I41,".",'Шифры Т (Техперевооружение)'!$A41,"Т-ТКР",'Шифры Т (Техперевооружение)'!$E41,".",'Шифры Т (Техперевооружение)'!$G41,))</f>
        <v>Том 3.4.1 2001.РП.3Т-ТКР4.1</v>
      </c>
      <c r="U41" s="37" t="str">
        <f>IF(ISBLANK('Шифры Т (Техперевооружение)'!$O41),"-",CONCATENATE("Том"," 4."," ",'Шифры Т (Техперевооружение)'!$I41,".",'Шифры Т (Техперевооружение)'!$A41,"Т-ИЛО",))</f>
        <v>-</v>
      </c>
      <c r="V41" s="37" t="str">
        <f>IF(ISBLANK('Шифры Т (Техперевооружение)'!$O41),"-",CONCATENATE("Том"," 5."," ",'Шифры Т (Техперевооружение)'!$I41,".",'Шифры Т (Техперевооружение)'!$A41,"Т-ПОС",))</f>
        <v>-</v>
      </c>
      <c r="W41" s="37" t="str">
        <f>IF(ISBLANK('Шифры Т (Техперевооружение)'!$P41),"-",CONCATENATE("Том"," 7."," ",'Шифры Т (Техперевооружение)'!$I41,".",'Шифры Т (Техперевооружение)'!$A41,"Т-ООС",))</f>
        <v>-</v>
      </c>
      <c r="X41" s="37" t="str">
        <f>IF(ISBLANK('Шифры Т (Техперевооружение)'!$Q41),"-",CONCATENATE("Том"," 8."," ",'Шифры Т (Техперевооружение)'!$I41,".",'Шифры Т (Техперевооружение)'!$A41,"Т-ПБ",))</f>
        <v>-</v>
      </c>
    </row>
    <row r="42" spans="1:24" hidden="1" x14ac:dyDescent="0.25">
      <c r="A42" s="37">
        <v>3</v>
      </c>
      <c r="B42" s="37" t="s">
        <v>561</v>
      </c>
      <c r="C42" s="37" t="s">
        <v>4</v>
      </c>
      <c r="D42" s="37" t="s">
        <v>389</v>
      </c>
      <c r="E42" s="37">
        <v>4</v>
      </c>
      <c r="F42" s="37" t="s">
        <v>657</v>
      </c>
      <c r="G42" s="37">
        <v>2</v>
      </c>
      <c r="H42" s="39"/>
      <c r="I42" s="37" t="s">
        <v>563</v>
      </c>
      <c r="J42" s="37"/>
      <c r="K42" s="37"/>
      <c r="L42" s="37" t="s">
        <v>654</v>
      </c>
      <c r="M42" s="37" t="s">
        <v>655</v>
      </c>
      <c r="N42" s="37" t="s">
        <v>656</v>
      </c>
      <c r="O42" s="37"/>
      <c r="P42" s="37"/>
      <c r="Q42" s="37"/>
      <c r="R42" s="42" t="str">
        <f>IF(ISBLANK('Шифры Т (Техперевооружение)'!$K42),"-",CONCATENATE('Шифры Т (Техперевооружение)'!$K42,"-ПЗ"))</f>
        <v>-</v>
      </c>
      <c r="S42" s="37" t="str">
        <f>IF(ISBLANK('Шифры Т (Техперевооружение)'!$L42),"-",CONCATENATE("Том"," 2.",'Шифры Т (Техперевооружение)'!$E42,".",'Шифры Т (Техперевооружение)'!$G42," ",'Шифры Т (Техперевооружение)'!$I42,".",'Шифры Т (Техперевооружение)'!$A42,"Т-ППО",'Шифры Т (Техперевооружение)'!$E42,".",'Шифры Т (Техперевооружение)'!$G42,))</f>
        <v>Том 2.4.2 2001.РП.3Т-ППО4.2</v>
      </c>
      <c r="T42" s="37" t="str">
        <f>IF(ISBLANK('Шифры Т (Техперевооружение)'!$M42),"-",CONCATENATE("Том"," 3.",'Шифры Т (Техперевооружение)'!$E42,".",'Шифры Т (Техперевооружение)'!$G42," ",'Шифры Т (Техперевооружение)'!$I42,".",'Шифры Т (Техперевооружение)'!$A42,"Т-ТКР",'Шифры Т (Техперевооружение)'!$E42,".",'Шифры Т (Техперевооружение)'!$G42,))</f>
        <v>Том 3.4.2 2001.РП.3Т-ТКР4.2</v>
      </c>
      <c r="U42" s="37" t="str">
        <f>IF(ISBLANK('Шифры Т (Техперевооружение)'!$O42),"-",CONCATENATE("Том"," 4."," ",'Шифры Т (Техперевооружение)'!$I42,".",'Шифры Т (Техперевооружение)'!$A42,"Т-ИЛО",))</f>
        <v>-</v>
      </c>
      <c r="V42" s="37" t="str">
        <f>IF(ISBLANK('Шифры Т (Техперевооружение)'!$O42),"-",CONCATENATE("Том"," 5."," ",'Шифры Т (Техперевооружение)'!$I42,".",'Шифры Т (Техперевооружение)'!$A42,"Т-ПОС",))</f>
        <v>-</v>
      </c>
      <c r="W42" s="37" t="str">
        <f>IF(ISBLANK('Шифры Т (Техперевооружение)'!$P42),"-",CONCATENATE("Том"," 7."," ",'Шифры Т (Техперевооружение)'!$I42,".",'Шифры Т (Техперевооружение)'!$A42,"Т-ООС",))</f>
        <v>-</v>
      </c>
      <c r="X42" s="37" t="str">
        <f>IF(ISBLANK('Шифры Т (Техперевооружение)'!$Q42),"-",CONCATENATE("Том"," 8."," ",'Шифры Т (Техперевооружение)'!$I42,".",'Шифры Т (Техперевооружение)'!$A42,"Т-ПБ",))</f>
        <v>-</v>
      </c>
    </row>
    <row r="43" spans="1:24" hidden="1" x14ac:dyDescent="0.25">
      <c r="A43" s="37">
        <v>3</v>
      </c>
      <c r="B43" s="37" t="s">
        <v>561</v>
      </c>
      <c r="C43" s="37" t="s">
        <v>4</v>
      </c>
      <c r="D43" s="37" t="s">
        <v>389</v>
      </c>
      <c r="E43" s="37">
        <v>4</v>
      </c>
      <c r="F43" s="37" t="s">
        <v>658</v>
      </c>
      <c r="G43" s="37">
        <v>3</v>
      </c>
      <c r="H43" s="39"/>
      <c r="I43" s="37" t="s">
        <v>563</v>
      </c>
      <c r="J43" s="37"/>
      <c r="K43" s="37"/>
      <c r="L43" s="37" t="s">
        <v>654</v>
      </c>
      <c r="M43" s="37" t="s">
        <v>655</v>
      </c>
      <c r="N43" s="37" t="s">
        <v>656</v>
      </c>
      <c r="O43" s="37"/>
      <c r="P43" s="37"/>
      <c r="Q43" s="37"/>
      <c r="R43" s="42" t="str">
        <f>IF(ISBLANK('Шифры Т (Техперевооружение)'!$K43),"-",CONCATENATE('Шифры Т (Техперевооружение)'!$K43,"-ПЗ"))</f>
        <v>-</v>
      </c>
      <c r="S43" s="37" t="str">
        <f>IF(ISBLANK('Шифры Т (Техперевооружение)'!$L43),"-",CONCATENATE("Том"," 2.",'Шифры Т (Техперевооружение)'!$E43,".",'Шифры Т (Техперевооружение)'!$G43," ",'Шифры Т (Техперевооружение)'!$I43,".",'Шифры Т (Техперевооружение)'!$A43,"Т-ППО",'Шифры Т (Техперевооружение)'!$E43,".",'Шифры Т (Техперевооружение)'!$G43,))</f>
        <v>Том 2.4.3 2001.РП.3Т-ППО4.3</v>
      </c>
      <c r="T43" s="37" t="str">
        <f>IF(ISBLANK('Шифры Т (Техперевооружение)'!$M43),"-",CONCATENATE("Том"," 3.",'Шифры Т (Техперевооружение)'!$E43,".",'Шифры Т (Техперевооружение)'!$G43," ",'Шифры Т (Техперевооружение)'!$I43,".",'Шифры Т (Техперевооружение)'!$A43,"Т-ТКР",'Шифры Т (Техперевооружение)'!$E43,".",'Шифры Т (Техперевооружение)'!$G43,))</f>
        <v>Том 3.4.3 2001.РП.3Т-ТКР4.3</v>
      </c>
      <c r="U43" s="37" t="str">
        <f>IF(ISBLANK('Шифры Т (Техперевооружение)'!$O43),"-",CONCATENATE("Том"," 4."," ",'Шифры Т (Техперевооружение)'!$I43,".",'Шифры Т (Техперевооружение)'!$A43,"Т-ИЛО",))</f>
        <v>-</v>
      </c>
      <c r="V43" s="37" t="str">
        <f>IF(ISBLANK('Шифры Т (Техперевооружение)'!$O43),"-",CONCATENATE("Том"," 5."," ",'Шифры Т (Техперевооружение)'!$I43,".",'Шифры Т (Техперевооружение)'!$A43,"Т-ПОС",))</f>
        <v>-</v>
      </c>
      <c r="W43" s="37" t="str">
        <f>IF(ISBLANK('Шифры Т (Техперевооружение)'!$P43),"-",CONCATENATE("Том"," 7."," ",'Шифры Т (Техперевооружение)'!$I43,".",'Шифры Т (Техперевооружение)'!$A43,"Т-ООС",))</f>
        <v>-</v>
      </c>
      <c r="X43" s="37" t="str">
        <f>IF(ISBLANK('Шифры Т (Техперевооружение)'!$Q43),"-",CONCATENATE("Том"," 8."," ",'Шифры Т (Техперевооружение)'!$I43,".",'Шифры Т (Техперевооружение)'!$A43,"Т-ПБ",))</f>
        <v>-</v>
      </c>
    </row>
    <row r="44" spans="1:24" hidden="1" x14ac:dyDescent="0.25">
      <c r="A44" s="37">
        <v>3</v>
      </c>
      <c r="B44" s="37" t="s">
        <v>561</v>
      </c>
      <c r="C44" s="37" t="s">
        <v>4</v>
      </c>
      <c r="D44" s="37" t="s">
        <v>391</v>
      </c>
      <c r="E44" s="37">
        <v>5</v>
      </c>
      <c r="F44" s="43" t="s">
        <v>659</v>
      </c>
      <c r="G44" s="37">
        <v>1</v>
      </c>
      <c r="H44" s="39">
        <v>6</v>
      </c>
      <c r="I44" s="37" t="s">
        <v>563</v>
      </c>
      <c r="J44" s="37"/>
      <c r="K44" s="37"/>
      <c r="L44" s="37" t="s">
        <v>660</v>
      </c>
      <c r="M44" s="37" t="s">
        <v>661</v>
      </c>
      <c r="N44" s="37" t="s">
        <v>662</v>
      </c>
      <c r="O44" s="37"/>
      <c r="P44" s="37"/>
      <c r="Q44" s="37"/>
      <c r="R44" s="37" t="str">
        <f>IF(ISBLANK('Шифры Т (Техперевооружение)'!$K44),"-",CONCATENATE('Шифры Т (Техперевооружение)'!$K44,"-ПЗ"))</f>
        <v>-</v>
      </c>
      <c r="S44" s="37" t="str">
        <f>IF(ISBLANK('Шифры Т (Техперевооружение)'!$L44),"-",CONCATENATE("Том"," 2.",'Шифры Т (Техперевооружение)'!$E44,".",'Шифры Т (Техперевооружение)'!$G44," ",'Шифры Т (Техперевооружение)'!$I44,".",'Шифры Т (Техперевооружение)'!$A44,"Т-ППО",'Шифры Т (Техперевооружение)'!$E44,".",'Шифры Т (Техперевооружение)'!$G44,))</f>
        <v>Том 2.5.1 2001.РП.3Т-ППО5.1</v>
      </c>
      <c r="T44" s="37" t="str">
        <f>IF(ISBLANK('Шифры Т (Техперевооружение)'!$M44),"-",CONCATENATE("Том"," 3.",'Шифры Т (Техперевооружение)'!$E44,".",'Шифры Т (Техперевооружение)'!$G44," ",'Шифры Т (Техперевооружение)'!$I44,".",'Шифры Т (Техперевооружение)'!$A44,"Т-ТКР",'Шифры Т (Техперевооружение)'!$E44,".",'Шифры Т (Техперевооружение)'!$G44,))</f>
        <v>Том 3.5.1 2001.РП.3Т-ТКР5.1</v>
      </c>
      <c r="U44" s="37" t="str">
        <f>IF(ISBLANK('Шифры Т (Техперевооружение)'!$O44),"-",CONCATENATE("Том"," 4."," ",'Шифры Т (Техперевооружение)'!$I44,".",'Шифры Т (Техперевооружение)'!$A44,"Т-ИЛО",))</f>
        <v>-</v>
      </c>
      <c r="V44" s="37" t="str">
        <f>IF(ISBLANK('Шифры Т (Техперевооружение)'!$O44),"-",CONCATENATE("Том"," 5."," ",'Шифры Т (Техперевооружение)'!$I44,".",'Шифры Т (Техперевооружение)'!$A44,"Т-ПОС",))</f>
        <v>-</v>
      </c>
      <c r="W44" s="37" t="str">
        <f>IF(ISBLANK('Шифры Т (Техперевооружение)'!$P44),"-",CONCATENATE("Том"," 7."," ",'Шифры Т (Техперевооружение)'!$I44,".",'Шифры Т (Техперевооружение)'!$A44,"Т-ООС",))</f>
        <v>-</v>
      </c>
      <c r="X44" s="37" t="str">
        <f>IF(ISBLANK('Шифры Т (Техперевооружение)'!$Q44),"-",CONCATENATE("Том"," 8."," ",'Шифры Т (Техперевооружение)'!$I44,".",'Шифры Т (Техперевооружение)'!$A44,"Т-ПБ",))</f>
        <v>-</v>
      </c>
    </row>
    <row r="45" spans="1:24" hidden="1" x14ac:dyDescent="0.25">
      <c r="A45" s="37">
        <v>3</v>
      </c>
      <c r="B45" s="37" t="s">
        <v>561</v>
      </c>
      <c r="C45" s="37" t="s">
        <v>4</v>
      </c>
      <c r="D45" s="37" t="s">
        <v>391</v>
      </c>
      <c r="E45" s="37">
        <v>5</v>
      </c>
      <c r="F45" s="37" t="s">
        <v>663</v>
      </c>
      <c r="G45" s="37">
        <v>2</v>
      </c>
      <c r="H45" s="39"/>
      <c r="I45" s="37" t="s">
        <v>563</v>
      </c>
      <c r="J45" s="37"/>
      <c r="K45" s="37"/>
      <c r="L45" s="37" t="s">
        <v>660</v>
      </c>
      <c r="M45" s="37" t="s">
        <v>661</v>
      </c>
      <c r="N45" s="37" t="s">
        <v>662</v>
      </c>
      <c r="O45" s="37"/>
      <c r="P45" s="37"/>
      <c r="Q45" s="37"/>
      <c r="R45" s="42" t="str">
        <f>IF(ISBLANK('Шифры Т (Техперевооружение)'!$K45),"-",CONCATENATE('Шифры Т (Техперевооружение)'!$K45,"-ПЗ"))</f>
        <v>-</v>
      </c>
      <c r="S45" s="37" t="str">
        <f>IF(ISBLANK('Шифры Т (Техперевооружение)'!$L45),"-",CONCATENATE("Том"," 2.",'Шифры Т (Техперевооружение)'!$E45,".",'Шифры Т (Техперевооружение)'!$G45," ",'Шифры Т (Техперевооружение)'!$I45,".",'Шифры Т (Техперевооружение)'!$A45,"Т-ППО",'Шифры Т (Техперевооружение)'!$E45,".",'Шифры Т (Техперевооружение)'!$G45,))</f>
        <v>Том 2.5.2 2001.РП.3Т-ППО5.2</v>
      </c>
      <c r="T45" s="37" t="str">
        <f>IF(ISBLANK('Шифры Т (Техперевооружение)'!$M45),"-",CONCATENATE("Том"," 3.",'Шифры Т (Техперевооружение)'!$E45,".",'Шифры Т (Техперевооружение)'!$G45," ",'Шифры Т (Техперевооружение)'!$I45,".",'Шифры Т (Техперевооружение)'!$A45,"Т-ТКР",'Шифры Т (Техперевооружение)'!$E45,".",'Шифры Т (Техперевооружение)'!$G45,))</f>
        <v>Том 3.5.2 2001.РП.3Т-ТКР5.2</v>
      </c>
      <c r="U45" s="37" t="str">
        <f>IF(ISBLANK('Шифры Т (Техперевооружение)'!$O45),"-",CONCATENATE("Том"," 4."," ",'Шифры Т (Техперевооружение)'!$I45,".",'Шифры Т (Техперевооружение)'!$A45,"Т-ИЛО",))</f>
        <v>-</v>
      </c>
      <c r="V45" s="37" t="str">
        <f>IF(ISBLANK('Шифры Т (Техперевооружение)'!$O45),"-",CONCATENATE("Том"," 5."," ",'Шифры Т (Техперевооружение)'!$I45,".",'Шифры Т (Техперевооружение)'!$A45,"Т-ПОС",))</f>
        <v>-</v>
      </c>
      <c r="W45" s="37" t="str">
        <f>IF(ISBLANK('Шифры Т (Техперевооружение)'!$P45),"-",CONCATENATE("Том"," 7."," ",'Шифры Т (Техперевооружение)'!$I45,".",'Шифры Т (Техперевооружение)'!$A45,"Т-ООС",))</f>
        <v>-</v>
      </c>
      <c r="X45" s="37" t="str">
        <f>IF(ISBLANK('Шифры Т (Техперевооружение)'!$Q45),"-",CONCATENATE("Том"," 8."," ",'Шифры Т (Техперевооружение)'!$I45,".",'Шифры Т (Техперевооружение)'!$A45,"Т-ПБ",))</f>
        <v>-</v>
      </c>
    </row>
    <row r="46" spans="1:24" hidden="1" x14ac:dyDescent="0.25">
      <c r="A46" s="37">
        <v>3</v>
      </c>
      <c r="B46" s="37" t="s">
        <v>561</v>
      </c>
      <c r="C46" s="37" t="s">
        <v>4</v>
      </c>
      <c r="D46" s="37" t="s">
        <v>391</v>
      </c>
      <c r="E46" s="37">
        <v>5</v>
      </c>
      <c r="F46" s="37" t="s">
        <v>664</v>
      </c>
      <c r="G46" s="37">
        <v>3</v>
      </c>
      <c r="H46" s="39"/>
      <c r="I46" s="37" t="s">
        <v>563</v>
      </c>
      <c r="J46" s="37"/>
      <c r="K46" s="37"/>
      <c r="L46" s="37" t="s">
        <v>660</v>
      </c>
      <c r="M46" s="37" t="s">
        <v>661</v>
      </c>
      <c r="N46" s="37" t="s">
        <v>662</v>
      </c>
      <c r="O46" s="37"/>
      <c r="P46" s="37"/>
      <c r="Q46" s="37"/>
      <c r="R46" s="42" t="str">
        <f>IF(ISBLANK('Шифры Т (Техперевооружение)'!$K46),"-",CONCATENATE('Шифры Т (Техперевооружение)'!$K46,"-ПЗ"))</f>
        <v>-</v>
      </c>
      <c r="S46" s="37" t="str">
        <f>IF(ISBLANK('Шифры Т (Техперевооружение)'!$L46),"-",CONCATENATE("Том"," 2.",'Шифры Т (Техперевооружение)'!$E46,".",'Шифры Т (Техперевооружение)'!$G46," ",'Шифры Т (Техперевооружение)'!$I46,".",'Шифры Т (Техперевооружение)'!$A46,"Т-ППО",'Шифры Т (Техперевооружение)'!$E46,".",'Шифры Т (Техперевооружение)'!$G46,))</f>
        <v>Том 2.5.3 2001.РП.3Т-ППО5.3</v>
      </c>
      <c r="T46" s="37" t="str">
        <f>IF(ISBLANK('Шифры Т (Техперевооружение)'!$M46),"-",CONCATENATE("Том"," 3.",'Шифры Т (Техперевооружение)'!$E46,".",'Шифры Т (Техперевооружение)'!$G46," ",'Шифры Т (Техперевооружение)'!$I46,".",'Шифры Т (Техперевооружение)'!$A46,"Т-ТКР",'Шифры Т (Техперевооружение)'!$E46,".",'Шифры Т (Техперевооружение)'!$G46,))</f>
        <v>Том 3.5.3 2001.РП.3Т-ТКР5.3</v>
      </c>
      <c r="U46" s="37" t="str">
        <f>IF(ISBLANK('Шифры Т (Техперевооружение)'!$O46),"-",CONCATENATE("Том"," 4."," ",'Шифры Т (Техперевооружение)'!$I46,".",'Шифры Т (Техперевооружение)'!$A46,"Т-ИЛО",))</f>
        <v>-</v>
      </c>
      <c r="V46" s="37" t="str">
        <f>IF(ISBLANK('Шифры Т (Техперевооружение)'!$O46),"-",CONCATENATE("Том"," 5."," ",'Шифры Т (Техперевооружение)'!$I46,".",'Шифры Т (Техперевооружение)'!$A46,"Т-ПОС",))</f>
        <v>-</v>
      </c>
      <c r="W46" s="37" t="str">
        <f>IF(ISBLANK('Шифры Т (Техперевооружение)'!$P46),"-",CONCATENATE("Том"," 7."," ",'Шифры Т (Техперевооружение)'!$I46,".",'Шифры Т (Техперевооружение)'!$A46,"Т-ООС",))</f>
        <v>-</v>
      </c>
      <c r="X46" s="37" t="str">
        <f>IF(ISBLANK('Шифры Т (Техперевооружение)'!$Q46),"-",CONCATENATE("Том"," 8."," ",'Шифры Т (Техперевооружение)'!$I46,".",'Шифры Т (Техперевооружение)'!$A46,"Т-ПБ",))</f>
        <v>-</v>
      </c>
    </row>
    <row r="47" spans="1:24" hidden="1" x14ac:dyDescent="0.25">
      <c r="A47" s="37">
        <v>3</v>
      </c>
      <c r="B47" s="37" t="s">
        <v>561</v>
      </c>
      <c r="C47" s="37" t="s">
        <v>4</v>
      </c>
      <c r="D47" s="37" t="s">
        <v>391</v>
      </c>
      <c r="E47" s="37">
        <v>5</v>
      </c>
      <c r="F47" s="37" t="s">
        <v>665</v>
      </c>
      <c r="G47" s="37">
        <v>4</v>
      </c>
      <c r="H47" s="39"/>
      <c r="I47" s="37" t="s">
        <v>563</v>
      </c>
      <c r="J47" s="37"/>
      <c r="K47" s="37"/>
      <c r="L47" s="37" t="s">
        <v>660</v>
      </c>
      <c r="M47" s="37" t="s">
        <v>661</v>
      </c>
      <c r="N47" s="37" t="s">
        <v>662</v>
      </c>
      <c r="O47" s="37"/>
      <c r="P47" s="37"/>
      <c r="Q47" s="37"/>
      <c r="R47" s="42" t="str">
        <f>IF(ISBLANK('Шифры Т (Техперевооружение)'!$K47),"-",CONCATENATE('Шифры Т (Техперевооружение)'!$K47,"-ПЗ"))</f>
        <v>-</v>
      </c>
      <c r="S47" s="37" t="str">
        <f>IF(ISBLANK('Шифры Т (Техперевооружение)'!$L47),"-",CONCATENATE("Том"," 2.",'Шифры Т (Техперевооружение)'!$E47,".",'Шифры Т (Техперевооружение)'!$G47," ",'Шифры Т (Техперевооружение)'!$I47,".",'Шифры Т (Техперевооружение)'!$A47,"Т-ППО",'Шифры Т (Техперевооружение)'!$E47,".",'Шифры Т (Техперевооружение)'!$G47,))</f>
        <v>Том 2.5.4 2001.РП.3Т-ППО5.4</v>
      </c>
      <c r="T47" s="37" t="str">
        <f>IF(ISBLANK('Шифры Т (Техперевооружение)'!$M47),"-",CONCATENATE("Том"," 3.",'Шифры Т (Техперевооружение)'!$E47,".",'Шифры Т (Техперевооружение)'!$G47," ",'Шифры Т (Техперевооружение)'!$I47,".",'Шифры Т (Техперевооружение)'!$A47,"Т-ТКР",'Шифры Т (Техперевооружение)'!$E47,".",'Шифры Т (Техперевооружение)'!$G47,))</f>
        <v>Том 3.5.4 2001.РП.3Т-ТКР5.4</v>
      </c>
      <c r="U47" s="37" t="str">
        <f>IF(ISBLANK('Шифры Т (Техперевооружение)'!$O47),"-",CONCATENATE("Том"," 4."," ",'Шифры Т (Техперевооружение)'!$I47,".",'Шифры Т (Техперевооружение)'!$A47,"Т-ИЛО",))</f>
        <v>-</v>
      </c>
      <c r="V47" s="37" t="str">
        <f>IF(ISBLANK('Шифры Т (Техперевооружение)'!$O47),"-",CONCATENATE("Том"," 5."," ",'Шифры Т (Техперевооружение)'!$I47,".",'Шифры Т (Техперевооружение)'!$A47,"Т-ПОС",))</f>
        <v>-</v>
      </c>
      <c r="W47" s="37" t="str">
        <f>IF(ISBLANK('Шифры Т (Техперевооружение)'!$P47),"-",CONCATENATE("Том"," 7."," ",'Шифры Т (Техперевооружение)'!$I47,".",'Шифры Т (Техперевооружение)'!$A47,"Т-ООС",))</f>
        <v>-</v>
      </c>
      <c r="X47" s="37" t="str">
        <f>IF(ISBLANK('Шифры Т (Техперевооружение)'!$Q47),"-",CONCATENATE("Том"," 8."," ",'Шифры Т (Техперевооружение)'!$I47,".",'Шифры Т (Техперевооружение)'!$A47,"Т-ПБ",))</f>
        <v>-</v>
      </c>
    </row>
    <row r="48" spans="1:24" hidden="1" x14ac:dyDescent="0.25">
      <c r="A48" s="37">
        <v>3</v>
      </c>
      <c r="B48" s="37" t="s">
        <v>561</v>
      </c>
      <c r="C48" s="37" t="s">
        <v>4</v>
      </c>
      <c r="D48" s="37" t="s">
        <v>391</v>
      </c>
      <c r="E48" s="37">
        <v>5</v>
      </c>
      <c r="F48" s="37" t="s">
        <v>666</v>
      </c>
      <c r="G48" s="37">
        <v>5</v>
      </c>
      <c r="H48" s="39"/>
      <c r="I48" s="37" t="s">
        <v>563</v>
      </c>
      <c r="J48" s="37"/>
      <c r="K48" s="37"/>
      <c r="L48" s="37" t="s">
        <v>660</v>
      </c>
      <c r="M48" s="37" t="s">
        <v>661</v>
      </c>
      <c r="N48" s="37" t="s">
        <v>662</v>
      </c>
      <c r="O48" s="37"/>
      <c r="P48" s="37"/>
      <c r="Q48" s="37"/>
      <c r="R48" s="42" t="str">
        <f>IF(ISBLANK('Шифры Т (Техперевооружение)'!$K48),"-",CONCATENATE('Шифры Т (Техперевооружение)'!$K48,"-ПЗ"))</f>
        <v>-</v>
      </c>
      <c r="S48" s="37" t="str">
        <f>IF(ISBLANK('Шифры Т (Техперевооружение)'!$L48),"-",CONCATENATE("Том"," 2.",'Шифры Т (Техперевооружение)'!$E48,".",'Шифры Т (Техперевооружение)'!$G48," ",'Шифры Т (Техперевооружение)'!$I48,".",'Шифры Т (Техперевооружение)'!$A48,"Т-ППО",'Шифры Т (Техперевооружение)'!$E48,".",'Шифры Т (Техперевооружение)'!$G48,))</f>
        <v>Том 2.5.5 2001.РП.3Т-ППО5.5</v>
      </c>
      <c r="T48" s="37" t="str">
        <f>IF(ISBLANK('Шифры Т (Техперевооружение)'!$M48),"-",CONCATENATE("Том"," 3.",'Шифры Т (Техперевооружение)'!$E48,".",'Шифры Т (Техперевооружение)'!$G48," ",'Шифры Т (Техперевооружение)'!$I48,".",'Шифры Т (Техперевооружение)'!$A48,"Т-ТКР",'Шифры Т (Техперевооружение)'!$E48,".",'Шифры Т (Техперевооружение)'!$G48,))</f>
        <v>Том 3.5.5 2001.РП.3Т-ТКР5.5</v>
      </c>
      <c r="U48" s="37" t="str">
        <f>IF(ISBLANK('Шифры Т (Техперевооружение)'!$O48),"-",CONCATENATE("Том"," 4."," ",'Шифры Т (Техперевооружение)'!$I48,".",'Шифры Т (Техперевооружение)'!$A48,"Т-ИЛО",))</f>
        <v>-</v>
      </c>
      <c r="V48" s="37" t="str">
        <f>IF(ISBLANK('Шифры Т (Техперевооружение)'!$O48),"-",CONCATENATE("Том"," 5."," ",'Шифры Т (Техперевооружение)'!$I48,".",'Шифры Т (Техперевооружение)'!$A48,"Т-ПОС",))</f>
        <v>-</v>
      </c>
      <c r="W48" s="37" t="str">
        <f>IF(ISBLANK('Шифры Т (Техперевооружение)'!$P48),"-",CONCATENATE("Том"," 7."," ",'Шифры Т (Техперевооружение)'!$I48,".",'Шифры Т (Техперевооружение)'!$A48,"Т-ООС",))</f>
        <v>-</v>
      </c>
      <c r="X48" s="37" t="str">
        <f>IF(ISBLANK('Шифры Т (Техперевооружение)'!$Q48),"-",CONCATENATE("Том"," 8."," ",'Шифры Т (Техперевооружение)'!$I48,".",'Шифры Т (Техперевооружение)'!$A48,"Т-ПБ",))</f>
        <v>-</v>
      </c>
    </row>
    <row r="49" spans="1:24" hidden="1" x14ac:dyDescent="0.25">
      <c r="A49" s="37">
        <v>3</v>
      </c>
      <c r="B49" s="37" t="s">
        <v>561</v>
      </c>
      <c r="C49" s="37" t="s">
        <v>4</v>
      </c>
      <c r="D49" s="37" t="s">
        <v>391</v>
      </c>
      <c r="E49" s="37">
        <v>5</v>
      </c>
      <c r="F49" s="37" t="s">
        <v>667</v>
      </c>
      <c r="G49" s="37">
        <v>6</v>
      </c>
      <c r="H49" s="39"/>
      <c r="I49" s="37" t="s">
        <v>563</v>
      </c>
      <c r="J49" s="37"/>
      <c r="K49" s="37"/>
      <c r="L49" s="37" t="s">
        <v>660</v>
      </c>
      <c r="M49" s="37" t="s">
        <v>661</v>
      </c>
      <c r="N49" s="37" t="s">
        <v>662</v>
      </c>
      <c r="O49" s="37"/>
      <c r="P49" s="37"/>
      <c r="Q49" s="37"/>
      <c r="R49" s="42" t="str">
        <f>IF(ISBLANK('Шифры Т (Техперевооружение)'!$K49),"-",CONCATENATE('Шифры Т (Техперевооружение)'!$K49,"-ПЗ"))</f>
        <v>-</v>
      </c>
      <c r="S49" s="37" t="str">
        <f>IF(ISBLANK('Шифры Т (Техперевооружение)'!$L49),"-",CONCATENATE("Том"," 2.",'Шифры Т (Техперевооружение)'!$E49,".",'Шифры Т (Техперевооружение)'!$G49," ",'Шифры Т (Техперевооружение)'!$I49,".",'Шифры Т (Техперевооружение)'!$A49,"Т-ППО",'Шифры Т (Техперевооружение)'!$E49,".",'Шифры Т (Техперевооружение)'!$G49,))</f>
        <v>Том 2.5.6 2001.РП.3Т-ППО5.6</v>
      </c>
      <c r="T49" s="37" t="str">
        <f>IF(ISBLANK('Шифры Т (Техперевооружение)'!$M49),"-",CONCATENATE("Том"," 3.",'Шифры Т (Техперевооружение)'!$E49,".",'Шифры Т (Техперевооружение)'!$G49," ",'Шифры Т (Техперевооружение)'!$I49,".",'Шифры Т (Техперевооружение)'!$A49,"Т-ТКР",'Шифры Т (Техперевооружение)'!$E49,".",'Шифры Т (Техперевооружение)'!$G49,))</f>
        <v>Том 3.5.6 2001.РП.3Т-ТКР5.6</v>
      </c>
      <c r="U49" s="37" t="str">
        <f>IF(ISBLANK('Шифры Т (Техперевооружение)'!$O49),"-",CONCATENATE("Том"," 4."," ",'Шифры Т (Техперевооружение)'!$I49,".",'Шифры Т (Техперевооружение)'!$A49,"Т-ИЛО",))</f>
        <v>-</v>
      </c>
      <c r="V49" s="37" t="str">
        <f>IF(ISBLANK('Шифры Т (Техперевооружение)'!$O49),"-",CONCATENATE("Том"," 5."," ",'Шифры Т (Техперевооружение)'!$I49,".",'Шифры Т (Техперевооружение)'!$A49,"Т-ПОС",))</f>
        <v>-</v>
      </c>
      <c r="W49" s="37" t="str">
        <f>IF(ISBLANK('Шифры Т (Техперевооружение)'!$P49),"-",CONCATENATE("Том"," 7."," ",'Шифры Т (Техперевооружение)'!$I49,".",'Шифры Т (Техперевооружение)'!$A49,"Т-ООС",))</f>
        <v>-</v>
      </c>
      <c r="X49" s="37" t="str">
        <f>IF(ISBLANK('Шифры Т (Техперевооружение)'!$Q49),"-",CONCATENATE("Том"," 8."," ",'Шифры Т (Техперевооружение)'!$I49,".",'Шифры Т (Техперевооружение)'!$A49,"Т-ПБ",))</f>
        <v>-</v>
      </c>
    </row>
    <row r="50" spans="1:24" hidden="1" x14ac:dyDescent="0.25">
      <c r="A50" s="37">
        <v>3</v>
      </c>
      <c r="B50" s="37" t="s">
        <v>561</v>
      </c>
      <c r="C50" s="37" t="s">
        <v>4</v>
      </c>
      <c r="D50" s="37" t="s">
        <v>393</v>
      </c>
      <c r="E50" s="37">
        <v>6</v>
      </c>
      <c r="F50" s="37" t="s">
        <v>668</v>
      </c>
      <c r="G50" s="37">
        <v>1</v>
      </c>
      <c r="H50" s="39">
        <v>3</v>
      </c>
      <c r="I50" s="37" t="s">
        <v>563</v>
      </c>
      <c r="J50" s="37"/>
      <c r="K50" s="37"/>
      <c r="L50" s="37" t="s">
        <v>669</v>
      </c>
      <c r="M50" s="37" t="s">
        <v>670</v>
      </c>
      <c r="N50" s="37" t="s">
        <v>671</v>
      </c>
      <c r="O50" s="37"/>
      <c r="P50" s="37"/>
      <c r="Q50" s="37"/>
      <c r="R50" s="37" t="str">
        <f>IF(ISBLANK('Шифры Т (Техперевооружение)'!$K50),"-",CONCATENATE('Шифры Т (Техперевооружение)'!$K50,"-ПЗ"))</f>
        <v>-</v>
      </c>
      <c r="S50" s="37" t="str">
        <f>IF(ISBLANK('Шифры Т (Техперевооружение)'!$L50),"-",CONCATENATE("Том"," 2.",'Шифры Т (Техперевооружение)'!$E50,".",'Шифры Т (Техперевооружение)'!$G50," ",'Шифры Т (Техперевооружение)'!$I50,".",'Шифры Т (Техперевооружение)'!$A50,"Т-ППО",'Шифры Т (Техперевооружение)'!$E50,".",'Шифры Т (Техперевооружение)'!$G50,))</f>
        <v>Том 2.6.1 2001.РП.3Т-ППО6.1</v>
      </c>
      <c r="T50" s="37" t="str">
        <f>IF(ISBLANK('Шифры Т (Техперевооружение)'!$M50),"-",CONCATENATE("Том"," 3.",'Шифры Т (Техперевооружение)'!$E50,".",'Шифры Т (Техперевооружение)'!$G50," ",'Шифры Т (Техперевооружение)'!$I50,".",'Шифры Т (Техперевооружение)'!$A50,"Т-ТКР",'Шифры Т (Техперевооружение)'!$E50,".",'Шифры Т (Техперевооружение)'!$G50,))</f>
        <v>Том 3.6.1 2001.РП.3Т-ТКР6.1</v>
      </c>
      <c r="U50" s="37" t="str">
        <f>IF(ISBLANK('Шифры Т (Техперевооружение)'!$O50),"-",CONCATENATE("Том"," 4."," ",'Шифры Т (Техперевооружение)'!$I50,".",'Шифры Т (Техперевооружение)'!$A50,"Т-ИЛО",))</f>
        <v>-</v>
      </c>
      <c r="V50" s="37" t="str">
        <f>IF(ISBLANK('Шифры Т (Техперевооружение)'!$O50),"-",CONCATENATE("Том"," 5."," ",'Шифры Т (Техперевооружение)'!$I50,".",'Шифры Т (Техперевооружение)'!$A50,"Т-ПОС",))</f>
        <v>-</v>
      </c>
      <c r="W50" s="37" t="str">
        <f>IF(ISBLANK('Шифры Т (Техперевооружение)'!$P50),"-",CONCATENATE("Том"," 7."," ",'Шифры Т (Техперевооружение)'!$I50,".",'Шифры Т (Техперевооружение)'!$A50,"Т-ООС",))</f>
        <v>-</v>
      </c>
      <c r="X50" s="37" t="str">
        <f>IF(ISBLANK('Шифры Т (Техперевооружение)'!$Q50),"-",CONCATENATE("Том"," 8."," ",'Шифры Т (Техперевооружение)'!$I50,".",'Шифры Т (Техперевооружение)'!$A50,"Т-ПБ",))</f>
        <v>-</v>
      </c>
    </row>
    <row r="51" spans="1:24" hidden="1" x14ac:dyDescent="0.25">
      <c r="A51" s="37">
        <v>3</v>
      </c>
      <c r="B51" s="37" t="s">
        <v>561</v>
      </c>
      <c r="C51" s="37" t="s">
        <v>4</v>
      </c>
      <c r="D51" s="37" t="s">
        <v>393</v>
      </c>
      <c r="E51" s="37">
        <v>6</v>
      </c>
      <c r="F51" s="37" t="s">
        <v>672</v>
      </c>
      <c r="G51" s="37">
        <v>2</v>
      </c>
      <c r="H51" s="39"/>
      <c r="I51" s="37" t="s">
        <v>563</v>
      </c>
      <c r="J51" s="37"/>
      <c r="K51" s="37"/>
      <c r="L51" s="37" t="s">
        <v>669</v>
      </c>
      <c r="M51" s="37" t="s">
        <v>670</v>
      </c>
      <c r="N51" s="37" t="s">
        <v>671</v>
      </c>
      <c r="O51" s="37"/>
      <c r="P51" s="37"/>
      <c r="Q51" s="37"/>
      <c r="R51" s="42" t="str">
        <f>IF(ISBLANK('Шифры Т (Техперевооружение)'!$K51),"-",CONCATENATE('Шифры Т (Техперевооружение)'!$K51,"-ПЗ"))</f>
        <v>-</v>
      </c>
      <c r="S51" s="37" t="str">
        <f>IF(ISBLANK('Шифры Т (Техперевооружение)'!$L51),"-",CONCATENATE("Том"," 2.",'Шифры Т (Техперевооружение)'!$E51,".",'Шифры Т (Техперевооружение)'!$G51," ",'Шифры Т (Техперевооружение)'!$I51,".",'Шифры Т (Техперевооружение)'!$A51,"Т-ППО",'Шифры Т (Техперевооружение)'!$E51,".",'Шифры Т (Техперевооружение)'!$G51,))</f>
        <v>Том 2.6.2 2001.РП.3Т-ППО6.2</v>
      </c>
      <c r="T51" s="37" t="str">
        <f>IF(ISBLANK('Шифры Т (Техперевооружение)'!$M51),"-",CONCATENATE("Том"," 3.",'Шифры Т (Техперевооружение)'!$E51,".",'Шифры Т (Техперевооружение)'!$G51," ",'Шифры Т (Техперевооружение)'!$I51,".",'Шифры Т (Техперевооружение)'!$A51,"Т-ТКР",'Шифры Т (Техперевооружение)'!$E51,".",'Шифры Т (Техперевооружение)'!$G51,))</f>
        <v>Том 3.6.2 2001.РП.3Т-ТКР6.2</v>
      </c>
      <c r="U51" s="37" t="str">
        <f>IF(ISBLANK('Шифры Т (Техперевооружение)'!$O51),"-",CONCATENATE("Том"," 4."," ",'Шифры Т (Техперевооружение)'!$I51,".",'Шифры Т (Техперевооружение)'!$A51,"Т-ИЛО",))</f>
        <v>-</v>
      </c>
      <c r="V51" s="37" t="str">
        <f>IF(ISBLANK('Шифры Т (Техперевооружение)'!$O51),"-",CONCATENATE("Том"," 5."," ",'Шифры Т (Техперевооружение)'!$I51,".",'Шифры Т (Техперевооружение)'!$A51,"Т-ПОС",))</f>
        <v>-</v>
      </c>
      <c r="W51" s="37" t="str">
        <f>IF(ISBLANK('Шифры Т (Техперевооружение)'!$P51),"-",CONCATENATE("Том"," 7."," ",'Шифры Т (Техперевооружение)'!$I51,".",'Шифры Т (Техперевооружение)'!$A51,"Т-ООС",))</f>
        <v>-</v>
      </c>
      <c r="X51" s="37" t="str">
        <f>IF(ISBLANK('Шифры Т (Техперевооружение)'!$Q51),"-",CONCATENATE("Том"," 8."," ",'Шифры Т (Техперевооружение)'!$I51,".",'Шифры Т (Техперевооружение)'!$A51,"Т-ПБ",))</f>
        <v>-</v>
      </c>
    </row>
    <row r="52" spans="1:24" hidden="1" x14ac:dyDescent="0.25">
      <c r="A52" s="37">
        <v>3</v>
      </c>
      <c r="B52" s="37" t="s">
        <v>561</v>
      </c>
      <c r="C52" s="37" t="s">
        <v>4</v>
      </c>
      <c r="D52" s="37" t="s">
        <v>393</v>
      </c>
      <c r="E52" s="37">
        <v>6</v>
      </c>
      <c r="F52" s="37" t="s">
        <v>673</v>
      </c>
      <c r="G52" s="37">
        <v>3</v>
      </c>
      <c r="H52" s="39"/>
      <c r="I52" s="37" t="s">
        <v>563</v>
      </c>
      <c r="J52" s="37"/>
      <c r="K52" s="37"/>
      <c r="L52" s="37" t="s">
        <v>669</v>
      </c>
      <c r="M52" s="37" t="s">
        <v>670</v>
      </c>
      <c r="N52" s="37" t="s">
        <v>671</v>
      </c>
      <c r="O52" s="37"/>
      <c r="P52" s="37"/>
      <c r="Q52" s="37"/>
      <c r="R52" s="42" t="str">
        <f>IF(ISBLANK('Шифры Т (Техперевооружение)'!$K52),"-",CONCATENATE('Шифры Т (Техперевооружение)'!$K52,"-ПЗ"))</f>
        <v>-</v>
      </c>
      <c r="S52" s="37" t="str">
        <f>IF(ISBLANK('Шифры Т (Техперевооружение)'!$L52),"-",CONCATENATE("Том"," 2.",'Шифры Т (Техперевооружение)'!$E52,".",'Шифры Т (Техперевооружение)'!$G52," ",'Шифры Т (Техперевооружение)'!$I52,".",'Шифры Т (Техперевооружение)'!$A52,"Т-ППО",'Шифры Т (Техперевооружение)'!$E52,".",'Шифры Т (Техперевооружение)'!$G52,))</f>
        <v>Том 2.6.3 2001.РП.3Т-ППО6.3</v>
      </c>
      <c r="T52" s="37" t="str">
        <f>IF(ISBLANK('Шифры Т (Техперевооружение)'!$M52),"-",CONCATENATE("Том"," 3.",'Шифры Т (Техперевооружение)'!$E52,".",'Шифры Т (Техперевооружение)'!$G52," ",'Шифры Т (Техперевооружение)'!$I52,".",'Шифры Т (Техперевооружение)'!$A52,"Т-ТКР",'Шифры Т (Техперевооружение)'!$E52,".",'Шифры Т (Техперевооружение)'!$G52,))</f>
        <v>Том 3.6.3 2001.РП.3Т-ТКР6.3</v>
      </c>
      <c r="U52" s="37" t="str">
        <f>IF(ISBLANK('Шифры Т (Техперевооружение)'!$O52),"-",CONCATENATE("Том"," 4."," ",'Шифры Т (Техперевооружение)'!$I52,".",'Шифры Т (Техперевооружение)'!$A52,"Т-ИЛО",))</f>
        <v>-</v>
      </c>
      <c r="V52" s="37" t="str">
        <f>IF(ISBLANK('Шифры Т (Техперевооружение)'!$O52),"-",CONCATENATE("Том"," 5."," ",'Шифры Т (Техперевооружение)'!$I52,".",'Шифры Т (Техперевооружение)'!$A52,"Т-ПОС",))</f>
        <v>-</v>
      </c>
      <c r="W52" s="37" t="str">
        <f>IF(ISBLANK('Шифры Т (Техперевооружение)'!$P52),"-",CONCATENATE("Том"," 7."," ",'Шифры Т (Техперевооружение)'!$I52,".",'Шифры Т (Техперевооружение)'!$A52,"Т-ООС",))</f>
        <v>-</v>
      </c>
      <c r="X52" s="37" t="str">
        <f>IF(ISBLANK('Шифры Т (Техперевооружение)'!$Q52),"-",CONCATENATE("Том"," 8."," ",'Шифры Т (Техперевооружение)'!$I52,".",'Шифры Т (Техперевооружение)'!$A52,"Т-ПБ",))</f>
        <v>-</v>
      </c>
    </row>
    <row r="53" spans="1:24" hidden="1" x14ac:dyDescent="0.25">
      <c r="A53" s="37">
        <v>3</v>
      </c>
      <c r="B53" s="37" t="s">
        <v>561</v>
      </c>
      <c r="C53" s="37" t="s">
        <v>4</v>
      </c>
      <c r="D53" s="37" t="s">
        <v>395</v>
      </c>
      <c r="E53" s="37">
        <v>7</v>
      </c>
      <c r="F53" s="43" t="s">
        <v>674</v>
      </c>
      <c r="G53" s="37">
        <v>1</v>
      </c>
      <c r="H53" s="39">
        <v>3</v>
      </c>
      <c r="I53" s="37" t="s">
        <v>563</v>
      </c>
      <c r="J53" s="37"/>
      <c r="K53" s="37"/>
      <c r="L53" s="37" t="s">
        <v>675</v>
      </c>
      <c r="M53" s="37" t="s">
        <v>676</v>
      </c>
      <c r="N53" s="37" t="s">
        <v>677</v>
      </c>
      <c r="O53" s="37"/>
      <c r="P53" s="37"/>
      <c r="Q53" s="37"/>
      <c r="R53" s="37" t="str">
        <f>IF(ISBLANK('Шифры Т (Техперевооружение)'!$K53),"-",CONCATENATE('Шифры Т (Техперевооружение)'!$K53,"-ПЗ"))</f>
        <v>-</v>
      </c>
      <c r="S53" s="37" t="str">
        <f>IF(ISBLANK('Шифры Т (Техперевооружение)'!$L53),"-",CONCATENATE("Том"," 2.",'Шифры Т (Техперевооружение)'!$E53,".",'Шифры Т (Техперевооружение)'!$G53," ",'Шифры Т (Техперевооружение)'!$I53,".",'Шифры Т (Техперевооружение)'!$A53,"Т-ППО",'Шифры Т (Техперевооружение)'!$E53,".",'Шифры Т (Техперевооружение)'!$G53,))</f>
        <v>Том 2.7.1 2001.РП.3Т-ППО7.1</v>
      </c>
      <c r="T53" s="37" t="str">
        <f>IF(ISBLANK('Шифры Т (Техперевооружение)'!$M53),"-",CONCATENATE("Том"," 3.",'Шифры Т (Техперевооружение)'!$E53,".",'Шифры Т (Техперевооружение)'!$G53," ",'Шифры Т (Техперевооружение)'!$I53,".",'Шифры Т (Техперевооружение)'!$A53,"Т-ТКР",'Шифры Т (Техперевооружение)'!$E53,".",'Шифры Т (Техперевооружение)'!$G53,))</f>
        <v>Том 3.7.1 2001.РП.3Т-ТКР7.1</v>
      </c>
      <c r="U53" s="37" t="str">
        <f>IF(ISBLANK('Шифры Т (Техперевооружение)'!$O53),"-",CONCATENATE("Том"," 4."," ",'Шифры Т (Техперевооружение)'!$I53,".",'Шифры Т (Техперевооружение)'!$A53,"Т-ИЛО",))</f>
        <v>-</v>
      </c>
      <c r="V53" s="37" t="str">
        <f>IF(ISBLANK('Шифры Т (Техперевооружение)'!$O53),"-",CONCATENATE("Том"," 5."," ",'Шифры Т (Техперевооружение)'!$I53,".",'Шифры Т (Техперевооружение)'!$A53,"Т-ПОС",))</f>
        <v>-</v>
      </c>
      <c r="W53" s="37" t="str">
        <f>IF(ISBLANK('Шифры Т (Техперевооружение)'!$P53),"-",CONCATENATE("Том"," 7."," ",'Шифры Т (Техперевооружение)'!$I53,".",'Шифры Т (Техперевооружение)'!$A53,"Т-ООС",))</f>
        <v>-</v>
      </c>
      <c r="X53" s="37" t="str">
        <f>IF(ISBLANK('Шифры Т (Техперевооружение)'!$Q53),"-",CONCATENATE("Том"," 8."," ",'Шифры Т (Техперевооружение)'!$I53,".",'Шифры Т (Техперевооружение)'!$A53,"Т-ПБ",))</f>
        <v>-</v>
      </c>
    </row>
    <row r="54" spans="1:24" hidden="1" x14ac:dyDescent="0.25">
      <c r="A54" s="37">
        <v>3</v>
      </c>
      <c r="B54" s="37" t="s">
        <v>561</v>
      </c>
      <c r="C54" s="37" t="s">
        <v>4</v>
      </c>
      <c r="D54" s="37" t="s">
        <v>395</v>
      </c>
      <c r="E54" s="37">
        <v>7</v>
      </c>
      <c r="F54" s="37" t="s">
        <v>678</v>
      </c>
      <c r="G54" s="37">
        <v>2</v>
      </c>
      <c r="H54" s="39"/>
      <c r="I54" s="37" t="s">
        <v>563</v>
      </c>
      <c r="J54" s="37"/>
      <c r="K54" s="37"/>
      <c r="L54" s="37" t="s">
        <v>675</v>
      </c>
      <c r="M54" s="37" t="s">
        <v>676</v>
      </c>
      <c r="N54" s="37" t="s">
        <v>677</v>
      </c>
      <c r="O54" s="37"/>
      <c r="P54" s="37"/>
      <c r="Q54" s="37"/>
      <c r="R54" s="42" t="str">
        <f>IF(ISBLANK('Шифры Т (Техперевооружение)'!$K54),"-",CONCATENATE('Шифры Т (Техперевооружение)'!$K54,"-ПЗ"))</f>
        <v>-</v>
      </c>
      <c r="S54" s="37" t="str">
        <f>IF(ISBLANK('Шифры Т (Техперевооружение)'!$L54),"-",CONCATENATE("Том"," 2.",'Шифры Т (Техперевооружение)'!$E54,".",'Шифры Т (Техперевооружение)'!$G54," ",'Шифры Т (Техперевооружение)'!$I54,".",'Шифры Т (Техперевооружение)'!$A54,"Т-ППО",'Шифры Т (Техперевооружение)'!$E54,".",'Шифры Т (Техперевооружение)'!$G54,))</f>
        <v>Том 2.7.2 2001.РП.3Т-ППО7.2</v>
      </c>
      <c r="T54" s="37" t="str">
        <f>IF(ISBLANK('Шифры Т (Техперевооружение)'!$M54),"-",CONCATENATE("Том"," 3.",'Шифры Т (Техперевооружение)'!$E54,".",'Шифры Т (Техперевооружение)'!$G54," ",'Шифры Т (Техперевооружение)'!$I54,".",'Шифры Т (Техперевооружение)'!$A54,"Т-ТКР",'Шифры Т (Техперевооружение)'!$E54,".",'Шифры Т (Техперевооружение)'!$G54,))</f>
        <v>Том 3.7.2 2001.РП.3Т-ТКР7.2</v>
      </c>
      <c r="U54" s="37" t="str">
        <f>IF(ISBLANK('Шифры Т (Техперевооружение)'!$O54),"-",CONCATENATE("Том"," 4."," ",'Шифры Т (Техперевооружение)'!$I54,".",'Шифры Т (Техперевооружение)'!$A54,"Т-ИЛО",))</f>
        <v>-</v>
      </c>
      <c r="V54" s="37" t="str">
        <f>IF(ISBLANK('Шифры Т (Техперевооружение)'!$O54),"-",CONCATENATE("Том"," 5."," ",'Шифры Т (Техперевооружение)'!$I54,".",'Шифры Т (Техперевооружение)'!$A54,"Т-ПОС",))</f>
        <v>-</v>
      </c>
      <c r="W54" s="37" t="str">
        <f>IF(ISBLANK('Шифры Т (Техперевооружение)'!$P54),"-",CONCATENATE("Том"," 7."," ",'Шифры Т (Техперевооружение)'!$I54,".",'Шифры Т (Техперевооружение)'!$A54,"Т-ООС",))</f>
        <v>-</v>
      </c>
      <c r="X54" s="37" t="str">
        <f>IF(ISBLANK('Шифры Т (Техперевооружение)'!$Q54),"-",CONCATENATE("Том"," 8."," ",'Шифры Т (Техперевооружение)'!$I54,".",'Шифры Т (Техперевооружение)'!$A54,"Т-ПБ",))</f>
        <v>-</v>
      </c>
    </row>
    <row r="55" spans="1:24" hidden="1" x14ac:dyDescent="0.25">
      <c r="A55" s="37">
        <v>3</v>
      </c>
      <c r="B55" s="37" t="s">
        <v>561</v>
      </c>
      <c r="C55" s="37" t="s">
        <v>4</v>
      </c>
      <c r="D55" s="37" t="s">
        <v>395</v>
      </c>
      <c r="E55" s="37">
        <v>7</v>
      </c>
      <c r="F55" s="37" t="s">
        <v>679</v>
      </c>
      <c r="G55" s="37">
        <v>3</v>
      </c>
      <c r="H55" s="39"/>
      <c r="I55" s="37" t="s">
        <v>563</v>
      </c>
      <c r="J55" s="37"/>
      <c r="K55" s="37"/>
      <c r="L55" s="37" t="s">
        <v>675</v>
      </c>
      <c r="M55" s="37" t="s">
        <v>676</v>
      </c>
      <c r="N55" s="37" t="s">
        <v>677</v>
      </c>
      <c r="O55" s="37"/>
      <c r="P55" s="37"/>
      <c r="Q55" s="37"/>
      <c r="R55" s="42" t="str">
        <f>IF(ISBLANK('Шифры Т (Техперевооружение)'!$K55),"-",CONCATENATE('Шифры Т (Техперевооружение)'!$K55,"-ПЗ"))</f>
        <v>-</v>
      </c>
      <c r="S55" s="37" t="str">
        <f>IF(ISBLANK('Шифры Т (Техперевооружение)'!$L55),"-",CONCATENATE("Том"," 2.",'Шифры Т (Техперевооружение)'!$E55,".",'Шифры Т (Техперевооружение)'!$G55," ",'Шифры Т (Техперевооружение)'!$I55,".",'Шифры Т (Техперевооружение)'!$A55,"Т-ППО",'Шифры Т (Техперевооружение)'!$E55,".",'Шифры Т (Техперевооружение)'!$G55,))</f>
        <v>Том 2.7.3 2001.РП.3Т-ППО7.3</v>
      </c>
      <c r="T55" s="37" t="str">
        <f>IF(ISBLANK('Шифры Т (Техперевооружение)'!$M55),"-",CONCATENATE("Том"," 3.",'Шифры Т (Техперевооружение)'!$E55,".",'Шифры Т (Техперевооружение)'!$G55," ",'Шифры Т (Техперевооружение)'!$I55,".",'Шифры Т (Техперевооружение)'!$A55,"Т-ТКР",'Шифры Т (Техперевооружение)'!$E55,".",'Шифры Т (Техперевооружение)'!$G55,))</f>
        <v>Том 3.7.3 2001.РП.3Т-ТКР7.3</v>
      </c>
      <c r="U55" s="37" t="str">
        <f>IF(ISBLANK('Шифры Т (Техперевооружение)'!$O55),"-",CONCATENATE("Том"," 4."," ",'Шифры Т (Техперевооружение)'!$I55,".",'Шифры Т (Техперевооружение)'!$A55,"Т-ИЛО",))</f>
        <v>-</v>
      </c>
      <c r="V55" s="37" t="str">
        <f>IF(ISBLANK('Шифры Т (Техперевооружение)'!$O55),"-",CONCATENATE("Том"," 5."," ",'Шифры Т (Техперевооружение)'!$I55,".",'Шифры Т (Техперевооружение)'!$A55,"Т-ПОС",))</f>
        <v>-</v>
      </c>
      <c r="W55" s="37" t="str">
        <f>IF(ISBLANK('Шифры Т (Техперевооружение)'!$P55),"-",CONCATENATE("Том"," 7."," ",'Шифры Т (Техперевооружение)'!$I55,".",'Шифры Т (Техперевооружение)'!$A55,"Т-ООС",))</f>
        <v>-</v>
      </c>
      <c r="X55" s="37" t="str">
        <f>IF(ISBLANK('Шифры Т (Техперевооружение)'!$Q55),"-",CONCATENATE("Том"," 8."," ",'Шифры Т (Техперевооружение)'!$I55,".",'Шифры Т (Техперевооружение)'!$A55,"Т-ПБ",))</f>
        <v>-</v>
      </c>
    </row>
    <row r="56" spans="1:24" hidden="1" x14ac:dyDescent="0.25">
      <c r="A56" s="37">
        <v>3</v>
      </c>
      <c r="B56" s="37" t="s">
        <v>561</v>
      </c>
      <c r="C56" s="37" t="s">
        <v>4</v>
      </c>
      <c r="D56" s="37" t="s">
        <v>397</v>
      </c>
      <c r="E56" s="37">
        <v>8</v>
      </c>
      <c r="F56" s="43" t="s">
        <v>680</v>
      </c>
      <c r="G56" s="37">
        <v>1</v>
      </c>
      <c r="H56" s="39">
        <v>5</v>
      </c>
      <c r="I56" s="37" t="s">
        <v>563</v>
      </c>
      <c r="J56" s="37"/>
      <c r="K56" s="37"/>
      <c r="L56" s="37" t="s">
        <v>681</v>
      </c>
      <c r="M56" s="37" t="s">
        <v>682</v>
      </c>
      <c r="N56" s="37" t="s">
        <v>683</v>
      </c>
      <c r="O56" s="37"/>
      <c r="P56" s="37"/>
      <c r="Q56" s="37"/>
      <c r="R56" s="37" t="str">
        <f>IF(ISBLANK('Шифры Т (Техперевооружение)'!$K56),"-",CONCATENATE('Шифры Т (Техперевооружение)'!$K56,"-ПЗ"))</f>
        <v>-</v>
      </c>
      <c r="S56" s="37" t="str">
        <f>IF(ISBLANK('Шифры Т (Техперевооружение)'!$L56),"-",CONCATENATE("Том"," 2.",'Шифры Т (Техперевооружение)'!$E56,".",'Шифры Т (Техперевооружение)'!$G56," ",'Шифры Т (Техперевооружение)'!$I56,".",'Шифры Т (Техперевооружение)'!$A56,"Т-ППО",'Шифры Т (Техперевооружение)'!$E56,".",'Шифры Т (Техперевооружение)'!$G56,))</f>
        <v>Том 2.8.1 2001.РП.3Т-ППО8.1</v>
      </c>
      <c r="T56" s="37" t="str">
        <f>IF(ISBLANK('Шифры Т (Техперевооружение)'!$M56),"-",CONCATENATE("Том"," 3.",'Шифры Т (Техперевооружение)'!$E56,".",'Шифры Т (Техперевооружение)'!$G56," ",'Шифры Т (Техперевооружение)'!$I56,".",'Шифры Т (Техперевооружение)'!$A56,"Т-ТКР",'Шифры Т (Техперевооружение)'!$E56,".",'Шифры Т (Техперевооружение)'!$G56,))</f>
        <v>Том 3.8.1 2001.РП.3Т-ТКР8.1</v>
      </c>
      <c r="U56" s="37" t="str">
        <f>IF(ISBLANK('Шифры Т (Техперевооружение)'!$O56),"-",CONCATENATE("Том"," 4."," ",'Шифры Т (Техперевооружение)'!$I56,".",'Шифры Т (Техперевооружение)'!$A56,"Т-ИЛО",))</f>
        <v>-</v>
      </c>
      <c r="V56" s="37" t="str">
        <f>IF(ISBLANK('Шифры Т (Техперевооружение)'!$O56),"-",CONCATENATE("Том"," 5."," ",'Шифры Т (Техперевооружение)'!$I56,".",'Шифры Т (Техперевооружение)'!$A56,"Т-ПОС",))</f>
        <v>-</v>
      </c>
      <c r="W56" s="37" t="str">
        <f>IF(ISBLANK('Шифры Т (Техперевооружение)'!$P56),"-",CONCATENATE("Том"," 7."," ",'Шифры Т (Техперевооружение)'!$I56,".",'Шифры Т (Техперевооружение)'!$A56,"Т-ООС",))</f>
        <v>-</v>
      </c>
      <c r="X56" s="37" t="str">
        <f>IF(ISBLANK('Шифры Т (Техперевооружение)'!$Q56),"-",CONCATENATE("Том"," 8."," ",'Шифры Т (Техперевооружение)'!$I56,".",'Шифры Т (Техперевооружение)'!$A56,"Т-ПБ",))</f>
        <v>-</v>
      </c>
    </row>
    <row r="57" spans="1:24" hidden="1" x14ac:dyDescent="0.25">
      <c r="A57" s="37">
        <v>3</v>
      </c>
      <c r="B57" s="37" t="s">
        <v>561</v>
      </c>
      <c r="C57" s="37" t="s">
        <v>4</v>
      </c>
      <c r="D57" s="37" t="s">
        <v>397</v>
      </c>
      <c r="E57" s="37">
        <v>8</v>
      </c>
      <c r="F57" s="37" t="s">
        <v>684</v>
      </c>
      <c r="G57" s="37">
        <v>2</v>
      </c>
      <c r="H57" s="39"/>
      <c r="I57" s="37" t="s">
        <v>563</v>
      </c>
      <c r="J57" s="37"/>
      <c r="K57" s="37"/>
      <c r="L57" s="37" t="s">
        <v>681</v>
      </c>
      <c r="M57" s="37" t="s">
        <v>682</v>
      </c>
      <c r="N57" s="37" t="s">
        <v>683</v>
      </c>
      <c r="O57" s="37"/>
      <c r="P57" s="37"/>
      <c r="Q57" s="37"/>
      <c r="R57" s="42" t="str">
        <f>IF(ISBLANK('Шифры Т (Техперевооружение)'!$K57),"-",CONCATENATE('Шифры Т (Техперевооружение)'!$K57,"-ПЗ"))</f>
        <v>-</v>
      </c>
      <c r="S57" s="37" t="str">
        <f>IF(ISBLANK('Шифры Т (Техперевооружение)'!$L57),"-",CONCATENATE("Том"," 2.",'Шифры Т (Техперевооружение)'!$E57,".",'Шифры Т (Техперевооружение)'!$G57," ",'Шифры Т (Техперевооружение)'!$I57,".",'Шифры Т (Техперевооружение)'!$A57,"Т-ППО",'Шифры Т (Техперевооружение)'!$E57,".",'Шифры Т (Техперевооружение)'!$G57,))</f>
        <v>Том 2.8.2 2001.РП.3Т-ППО8.2</v>
      </c>
      <c r="T57" s="37" t="str">
        <f>IF(ISBLANK('Шифры Т (Техперевооружение)'!$M57),"-",CONCATENATE("Том"," 3.",'Шифры Т (Техперевооружение)'!$E57,".",'Шифры Т (Техперевооружение)'!$G57," ",'Шифры Т (Техперевооружение)'!$I57,".",'Шифры Т (Техперевооружение)'!$A57,"Т-ТКР",'Шифры Т (Техперевооружение)'!$E57,".",'Шифры Т (Техперевооружение)'!$G57,))</f>
        <v>Том 3.8.2 2001.РП.3Т-ТКР8.2</v>
      </c>
      <c r="U57" s="37" t="str">
        <f>IF(ISBLANK('Шифры Т (Техперевооружение)'!$O57),"-",CONCATENATE("Том"," 4."," ",'Шифры Т (Техперевооружение)'!$I57,".",'Шифры Т (Техперевооружение)'!$A57,"Т-ИЛО",))</f>
        <v>-</v>
      </c>
      <c r="V57" s="37" t="str">
        <f>IF(ISBLANK('Шифры Т (Техперевооружение)'!$O57),"-",CONCATENATE("Том"," 5."," ",'Шифры Т (Техперевооружение)'!$I57,".",'Шифры Т (Техперевооружение)'!$A57,"Т-ПОС",))</f>
        <v>-</v>
      </c>
      <c r="W57" s="37" t="str">
        <f>IF(ISBLANK('Шифры Т (Техперевооружение)'!$P57),"-",CONCATENATE("Том"," 7."," ",'Шифры Т (Техперевооружение)'!$I57,".",'Шифры Т (Техперевооружение)'!$A57,"Т-ООС",))</f>
        <v>-</v>
      </c>
      <c r="X57" s="37" t="str">
        <f>IF(ISBLANK('Шифры Т (Техперевооружение)'!$Q57),"-",CONCATENATE("Том"," 8."," ",'Шифры Т (Техперевооружение)'!$I57,".",'Шифры Т (Техперевооружение)'!$A57,"Т-ПБ",))</f>
        <v>-</v>
      </c>
    </row>
    <row r="58" spans="1:24" hidden="1" x14ac:dyDescent="0.25">
      <c r="A58" s="37">
        <v>3</v>
      </c>
      <c r="B58" s="37" t="s">
        <v>561</v>
      </c>
      <c r="C58" s="37" t="s">
        <v>4</v>
      </c>
      <c r="D58" s="37" t="s">
        <v>397</v>
      </c>
      <c r="E58" s="37">
        <v>8</v>
      </c>
      <c r="F58" s="37" t="s">
        <v>685</v>
      </c>
      <c r="G58" s="37">
        <v>3</v>
      </c>
      <c r="H58" s="39"/>
      <c r="I58" s="37" t="s">
        <v>563</v>
      </c>
      <c r="J58" s="37"/>
      <c r="K58" s="37"/>
      <c r="L58" s="37" t="s">
        <v>681</v>
      </c>
      <c r="M58" s="37" t="s">
        <v>682</v>
      </c>
      <c r="N58" s="37" t="s">
        <v>683</v>
      </c>
      <c r="O58" s="37"/>
      <c r="P58" s="37"/>
      <c r="Q58" s="37"/>
      <c r="R58" s="42" t="str">
        <f>IF(ISBLANK('Шифры Т (Техперевооружение)'!$K58),"-",CONCATENATE('Шифры Т (Техперевооружение)'!$K58,"-ПЗ"))</f>
        <v>-</v>
      </c>
      <c r="S58" s="37" t="str">
        <f>IF(ISBLANK('Шифры Т (Техперевооружение)'!$L58),"-",CONCATENATE("Том"," 2.",'Шифры Т (Техперевооружение)'!$E58,".",'Шифры Т (Техперевооружение)'!$G58," ",'Шифры Т (Техперевооружение)'!$I58,".",'Шифры Т (Техперевооружение)'!$A58,"Т-ППО",'Шифры Т (Техперевооружение)'!$E58,".",'Шифры Т (Техперевооружение)'!$G58,))</f>
        <v>Том 2.8.3 2001.РП.3Т-ППО8.3</v>
      </c>
      <c r="T58" s="37" t="str">
        <f>IF(ISBLANK('Шифры Т (Техперевооружение)'!$M58),"-",CONCATENATE("Том"," 3.",'Шифры Т (Техперевооружение)'!$E58,".",'Шифры Т (Техперевооружение)'!$G58," ",'Шифры Т (Техперевооружение)'!$I58,".",'Шифры Т (Техперевооружение)'!$A58,"Т-ТКР",'Шифры Т (Техперевооружение)'!$E58,".",'Шифры Т (Техперевооружение)'!$G58,))</f>
        <v>Том 3.8.3 2001.РП.3Т-ТКР8.3</v>
      </c>
      <c r="U58" s="37" t="str">
        <f>IF(ISBLANK('Шифры Т (Техперевооружение)'!$O58),"-",CONCATENATE("Том"," 4."," ",'Шифры Т (Техперевооружение)'!$I58,".",'Шифры Т (Техперевооружение)'!$A58,"Т-ИЛО",))</f>
        <v>-</v>
      </c>
      <c r="V58" s="37" t="str">
        <f>IF(ISBLANK('Шифры Т (Техперевооружение)'!$O58),"-",CONCATENATE("Том"," 5."," ",'Шифры Т (Техперевооружение)'!$I58,".",'Шифры Т (Техперевооружение)'!$A58,"Т-ПОС",))</f>
        <v>-</v>
      </c>
      <c r="W58" s="37" t="str">
        <f>IF(ISBLANK('Шифры Т (Техперевооружение)'!$P58),"-",CONCATENATE("Том"," 7."," ",'Шифры Т (Техперевооружение)'!$I58,".",'Шифры Т (Техперевооружение)'!$A58,"Т-ООС",))</f>
        <v>-</v>
      </c>
      <c r="X58" s="37" t="str">
        <f>IF(ISBLANK('Шифры Т (Техперевооружение)'!$Q58),"-",CONCATENATE("Том"," 8."," ",'Шифры Т (Техперевооружение)'!$I58,".",'Шифры Т (Техперевооружение)'!$A58,"Т-ПБ",))</f>
        <v>-</v>
      </c>
    </row>
    <row r="59" spans="1:24" hidden="1" x14ac:dyDescent="0.25">
      <c r="A59" s="37">
        <v>3</v>
      </c>
      <c r="B59" s="37" t="s">
        <v>561</v>
      </c>
      <c r="C59" s="37" t="s">
        <v>4</v>
      </c>
      <c r="D59" s="37" t="s">
        <v>397</v>
      </c>
      <c r="E59" s="37">
        <v>8</v>
      </c>
      <c r="F59" s="37" t="s">
        <v>686</v>
      </c>
      <c r="G59" s="37">
        <v>4</v>
      </c>
      <c r="H59" s="39"/>
      <c r="I59" s="37" t="s">
        <v>563</v>
      </c>
      <c r="J59" s="37"/>
      <c r="K59" s="37"/>
      <c r="L59" s="37" t="s">
        <v>681</v>
      </c>
      <c r="M59" s="37" t="s">
        <v>682</v>
      </c>
      <c r="N59" s="37" t="s">
        <v>683</v>
      </c>
      <c r="O59" s="37"/>
      <c r="P59" s="37"/>
      <c r="Q59" s="37"/>
      <c r="R59" s="42" t="str">
        <f>IF(ISBLANK('Шифры Т (Техперевооружение)'!$K59),"-",CONCATENATE('Шифры Т (Техперевооружение)'!$K59,"-ПЗ"))</f>
        <v>-</v>
      </c>
      <c r="S59" s="37" t="str">
        <f>IF(ISBLANK('Шифры Т (Техперевооружение)'!$L59),"-",CONCATENATE("Том"," 2.",'Шифры Т (Техперевооружение)'!$E59,".",'Шифры Т (Техперевооружение)'!$G59," ",'Шифры Т (Техперевооружение)'!$I59,".",'Шифры Т (Техперевооружение)'!$A59,"Т-ППО",'Шифры Т (Техперевооружение)'!$E59,".",'Шифры Т (Техперевооружение)'!$G59,))</f>
        <v>Том 2.8.4 2001.РП.3Т-ППО8.4</v>
      </c>
      <c r="T59" s="37" t="str">
        <f>IF(ISBLANK('Шифры Т (Техперевооружение)'!$M59),"-",CONCATENATE("Том"," 3.",'Шифры Т (Техперевооружение)'!$E59,".",'Шифры Т (Техперевооружение)'!$G59," ",'Шифры Т (Техперевооружение)'!$I59,".",'Шифры Т (Техперевооружение)'!$A59,"Т-ТКР",'Шифры Т (Техперевооружение)'!$E59,".",'Шифры Т (Техперевооружение)'!$G59,))</f>
        <v>Том 3.8.4 2001.РП.3Т-ТКР8.4</v>
      </c>
      <c r="U59" s="37" t="str">
        <f>IF(ISBLANK('Шифры Т (Техперевооружение)'!$O59),"-",CONCATENATE("Том"," 4."," ",'Шифры Т (Техперевооружение)'!$I59,".",'Шифры Т (Техперевооружение)'!$A59,"Т-ИЛО",))</f>
        <v>-</v>
      </c>
      <c r="V59" s="37" t="str">
        <f>IF(ISBLANK('Шифры Т (Техперевооружение)'!$O59),"-",CONCATENATE("Том"," 5."," ",'Шифры Т (Техперевооружение)'!$I59,".",'Шифры Т (Техперевооружение)'!$A59,"Т-ПОС",))</f>
        <v>-</v>
      </c>
      <c r="W59" s="37" t="str">
        <f>IF(ISBLANK('Шифры Т (Техперевооружение)'!$P59),"-",CONCATENATE("Том"," 7."," ",'Шифры Т (Техперевооружение)'!$I59,".",'Шифры Т (Техперевооружение)'!$A59,"Т-ООС",))</f>
        <v>-</v>
      </c>
      <c r="X59" s="37" t="str">
        <f>IF(ISBLANK('Шифры Т (Техперевооружение)'!$Q59),"-",CONCATENATE("Том"," 8."," ",'Шифры Т (Техперевооружение)'!$I59,".",'Шифры Т (Техперевооружение)'!$A59,"Т-ПБ",))</f>
        <v>-</v>
      </c>
    </row>
    <row r="60" spans="1:24" hidden="1" x14ac:dyDescent="0.25">
      <c r="A60" s="37">
        <v>3</v>
      </c>
      <c r="B60" s="37" t="s">
        <v>561</v>
      </c>
      <c r="C60" s="37" t="s">
        <v>4</v>
      </c>
      <c r="D60" s="37" t="s">
        <v>397</v>
      </c>
      <c r="E60" s="37">
        <v>8</v>
      </c>
      <c r="F60" s="37" t="s">
        <v>687</v>
      </c>
      <c r="G60" s="37">
        <v>5</v>
      </c>
      <c r="H60" s="39"/>
      <c r="I60" s="37" t="s">
        <v>563</v>
      </c>
      <c r="J60" s="37"/>
      <c r="K60" s="37"/>
      <c r="L60" s="37" t="s">
        <v>681</v>
      </c>
      <c r="M60" s="37" t="s">
        <v>682</v>
      </c>
      <c r="N60" s="37" t="s">
        <v>683</v>
      </c>
      <c r="O60" s="37"/>
      <c r="P60" s="37"/>
      <c r="Q60" s="37"/>
      <c r="R60" s="42" t="str">
        <f>IF(ISBLANK('Шифры Т (Техперевооружение)'!$K60),"-",CONCATENATE('Шифры Т (Техперевооружение)'!$K60,"-ПЗ"))</f>
        <v>-</v>
      </c>
      <c r="S60" s="37" t="str">
        <f>IF(ISBLANK('Шифры Т (Техперевооружение)'!$L60),"-",CONCATENATE("Том"," 2.",'Шифры Т (Техперевооружение)'!$E60,".",'Шифры Т (Техперевооружение)'!$G60," ",'Шифры Т (Техперевооружение)'!$I60,".",'Шифры Т (Техперевооружение)'!$A60,"Т-ППО",'Шифры Т (Техперевооружение)'!$E60,".",'Шифры Т (Техперевооружение)'!$G60,))</f>
        <v>Том 2.8.5 2001.РП.3Т-ППО8.5</v>
      </c>
      <c r="T60" s="37" t="str">
        <f>IF(ISBLANK('Шифры Т (Техперевооружение)'!$M60),"-",CONCATENATE("Том"," 3.",'Шифры Т (Техперевооружение)'!$E60,".",'Шифры Т (Техперевооружение)'!$G60," ",'Шифры Т (Техперевооружение)'!$I60,".",'Шифры Т (Техперевооружение)'!$A60,"Т-ТКР",'Шифры Т (Техперевооружение)'!$E60,".",'Шифры Т (Техперевооружение)'!$G60,))</f>
        <v>Том 3.8.5 2001.РП.3Т-ТКР8.5</v>
      </c>
      <c r="U60" s="37" t="str">
        <f>IF(ISBLANK('Шифры Т (Техперевооружение)'!$O60),"-",CONCATENATE("Том"," 4."," ",'Шифры Т (Техперевооружение)'!$I60,".",'Шифры Т (Техперевооружение)'!$A60,"Т-ИЛО",))</f>
        <v>-</v>
      </c>
      <c r="V60" s="37" t="str">
        <f>IF(ISBLANK('Шифры Т (Техперевооружение)'!$O60),"-",CONCATENATE("Том"," 5."," ",'Шифры Т (Техперевооружение)'!$I60,".",'Шифры Т (Техперевооружение)'!$A60,"Т-ПОС",))</f>
        <v>-</v>
      </c>
      <c r="W60" s="37" t="str">
        <f>IF(ISBLANK('Шифры Т (Техперевооружение)'!$P60),"-",CONCATENATE("Том"," 7."," ",'Шифры Т (Техперевооружение)'!$I60,".",'Шифры Т (Техперевооружение)'!$A60,"Т-ООС",))</f>
        <v>-</v>
      </c>
      <c r="X60" s="37" t="str">
        <f>IF(ISBLANK('Шифры Т (Техперевооружение)'!$Q60),"-",CONCATENATE("Том"," 8."," ",'Шифры Т (Техперевооружение)'!$I60,".",'Шифры Т (Техперевооружение)'!$A60,"Т-ПБ",))</f>
        <v>-</v>
      </c>
    </row>
    <row r="61" spans="1:24" hidden="1" x14ac:dyDescent="0.25">
      <c r="A61" s="37">
        <v>3</v>
      </c>
      <c r="B61" s="37" t="s">
        <v>561</v>
      </c>
      <c r="C61" s="37" t="s">
        <v>4</v>
      </c>
      <c r="D61" s="37" t="s">
        <v>399</v>
      </c>
      <c r="E61" s="37">
        <v>9</v>
      </c>
      <c r="F61" s="37" t="s">
        <v>688</v>
      </c>
      <c r="G61" s="37">
        <v>1</v>
      </c>
      <c r="H61" s="39">
        <v>8</v>
      </c>
      <c r="I61" s="37" t="s">
        <v>563</v>
      </c>
      <c r="J61" s="37"/>
      <c r="K61" s="37"/>
      <c r="L61" s="37" t="s">
        <v>689</v>
      </c>
      <c r="M61" s="37" t="s">
        <v>690</v>
      </c>
      <c r="N61" s="37" t="s">
        <v>691</v>
      </c>
      <c r="O61" s="37"/>
      <c r="P61" s="37"/>
      <c r="Q61" s="37"/>
      <c r="R61" s="37" t="str">
        <f>IF(ISBLANK('Шифры Т (Техперевооружение)'!$K61),"-",CONCATENATE('Шифры Т (Техперевооружение)'!$K61,"-ПЗ"))</f>
        <v>-</v>
      </c>
      <c r="S61" s="37" t="str">
        <f>IF(ISBLANK('Шифры Т (Техперевооружение)'!$L61),"-",CONCATENATE("Том"," 2.",'Шифры Т (Техперевооружение)'!$E61,".",'Шифры Т (Техперевооружение)'!$G61," ",'Шифры Т (Техперевооружение)'!$I61,".",'Шифры Т (Техперевооружение)'!$A61,"Т-ППО",'Шифры Т (Техперевооружение)'!$E61,".",'Шифры Т (Техперевооружение)'!$G61,))</f>
        <v>Том 2.9.1 2001.РП.3Т-ППО9.1</v>
      </c>
      <c r="T61" s="37" t="str">
        <f>IF(ISBLANK('Шифры Т (Техперевооружение)'!$M61),"-",CONCATENATE("Том"," 3.",'Шифры Т (Техперевооружение)'!$E61,".",'Шифры Т (Техперевооружение)'!$G61," ",'Шифры Т (Техперевооружение)'!$I61,".",'Шифры Т (Техперевооружение)'!$A61,"Т-ТКР",'Шифры Т (Техперевооружение)'!$E61,".",'Шифры Т (Техперевооружение)'!$G61,))</f>
        <v>Том 3.9.1 2001.РП.3Т-ТКР9.1</v>
      </c>
      <c r="U61" s="37" t="str">
        <f>IF(ISBLANK('Шифры Т (Техперевооружение)'!$O61),"-",CONCATENATE("Том"," 4."," ",'Шифры Т (Техперевооружение)'!$I61,".",'Шифры Т (Техперевооружение)'!$A61,"Т-ИЛО",))</f>
        <v>-</v>
      </c>
      <c r="V61" s="37" t="str">
        <f>IF(ISBLANK('Шифры Т (Техперевооружение)'!$O61),"-",CONCATENATE("Том"," 5."," ",'Шифры Т (Техперевооружение)'!$I61,".",'Шифры Т (Техперевооружение)'!$A61,"Т-ПОС",))</f>
        <v>-</v>
      </c>
      <c r="W61" s="37" t="str">
        <f>IF(ISBLANK('Шифры Т (Техперевооружение)'!$P61),"-",CONCATENATE("Том"," 7."," ",'Шифры Т (Техперевооружение)'!$I61,".",'Шифры Т (Техперевооружение)'!$A61,"Т-ООС",))</f>
        <v>-</v>
      </c>
      <c r="X61" s="37" t="str">
        <f>IF(ISBLANK('Шифры Т (Техперевооружение)'!$Q61),"-",CONCATENATE("Том"," 8."," ",'Шифры Т (Техперевооружение)'!$I61,".",'Шифры Т (Техперевооружение)'!$A61,"Т-ПБ",))</f>
        <v>-</v>
      </c>
    </row>
    <row r="62" spans="1:24" hidden="1" x14ac:dyDescent="0.25">
      <c r="A62" s="37">
        <v>3</v>
      </c>
      <c r="B62" s="37" t="s">
        <v>561</v>
      </c>
      <c r="C62" s="37" t="s">
        <v>4</v>
      </c>
      <c r="D62" s="37" t="s">
        <v>399</v>
      </c>
      <c r="E62" s="37">
        <v>9</v>
      </c>
      <c r="F62" s="37" t="s">
        <v>692</v>
      </c>
      <c r="G62" s="37">
        <v>2</v>
      </c>
      <c r="H62" s="39"/>
      <c r="I62" s="37" t="s">
        <v>563</v>
      </c>
      <c r="J62" s="37"/>
      <c r="K62" s="37"/>
      <c r="L62" s="37" t="s">
        <v>689</v>
      </c>
      <c r="M62" s="37" t="s">
        <v>690</v>
      </c>
      <c r="N62" s="37" t="s">
        <v>691</v>
      </c>
      <c r="O62" s="37"/>
      <c r="P62" s="37"/>
      <c r="Q62" s="37"/>
      <c r="R62" s="42" t="str">
        <f>IF(ISBLANK('Шифры Т (Техперевооружение)'!$K62),"-",CONCATENATE('Шифры Т (Техперевооружение)'!$K62,"-ПЗ"))</f>
        <v>-</v>
      </c>
      <c r="S62" s="37" t="str">
        <f>IF(ISBLANK('Шифры Т (Техперевооружение)'!$L62),"-",CONCATENATE("Том"," 2.",'Шифры Т (Техперевооружение)'!$E62,".",'Шифры Т (Техперевооружение)'!$G62," ",'Шифры Т (Техперевооружение)'!$I62,".",'Шифры Т (Техперевооружение)'!$A62,"Т-ППО",'Шифры Т (Техперевооружение)'!$E62,".",'Шифры Т (Техперевооружение)'!$G62,))</f>
        <v>Том 2.9.2 2001.РП.3Т-ППО9.2</v>
      </c>
      <c r="T62" s="37" t="str">
        <f>IF(ISBLANK('Шифры Т (Техперевооружение)'!$M62),"-",CONCATENATE("Том"," 3.",'Шифры Т (Техперевооружение)'!$E62,".",'Шифры Т (Техперевооружение)'!$G62," ",'Шифры Т (Техперевооружение)'!$I62,".",'Шифры Т (Техперевооружение)'!$A62,"Т-ТКР",'Шифры Т (Техперевооружение)'!$E62,".",'Шифры Т (Техперевооружение)'!$G62,))</f>
        <v>Том 3.9.2 2001.РП.3Т-ТКР9.2</v>
      </c>
      <c r="U62" s="37" t="str">
        <f>IF(ISBLANK('Шифры Т (Техперевооружение)'!$O62),"-",CONCATENATE("Том"," 4."," ",'Шифры Т (Техперевооружение)'!$I62,".",'Шифры Т (Техперевооружение)'!$A62,"Т-ИЛО",))</f>
        <v>-</v>
      </c>
      <c r="V62" s="37" t="str">
        <f>IF(ISBLANK('Шифры Т (Техперевооружение)'!$O62),"-",CONCATENATE("Том"," 5."," ",'Шифры Т (Техперевооружение)'!$I62,".",'Шифры Т (Техперевооружение)'!$A62,"Т-ПОС",))</f>
        <v>-</v>
      </c>
      <c r="W62" s="37" t="str">
        <f>IF(ISBLANK('Шифры Т (Техперевооружение)'!$P62),"-",CONCATENATE("Том"," 7."," ",'Шифры Т (Техперевооружение)'!$I62,".",'Шифры Т (Техперевооружение)'!$A62,"Т-ООС",))</f>
        <v>-</v>
      </c>
      <c r="X62" s="37" t="str">
        <f>IF(ISBLANK('Шифры Т (Техперевооружение)'!$Q62),"-",CONCATENATE("Том"," 8."," ",'Шифры Т (Техперевооружение)'!$I62,".",'Шифры Т (Техперевооружение)'!$A62,"Т-ПБ",))</f>
        <v>-</v>
      </c>
    </row>
    <row r="63" spans="1:24" hidden="1" x14ac:dyDescent="0.25">
      <c r="A63" s="37">
        <v>3</v>
      </c>
      <c r="B63" s="37" t="s">
        <v>561</v>
      </c>
      <c r="C63" s="37" t="s">
        <v>4</v>
      </c>
      <c r="D63" s="37" t="s">
        <v>399</v>
      </c>
      <c r="E63" s="37">
        <v>9</v>
      </c>
      <c r="F63" s="37" t="s">
        <v>693</v>
      </c>
      <c r="G63" s="37">
        <v>3</v>
      </c>
      <c r="H63" s="39"/>
      <c r="I63" s="37" t="s">
        <v>563</v>
      </c>
      <c r="J63" s="37"/>
      <c r="K63" s="37"/>
      <c r="L63" s="37" t="s">
        <v>689</v>
      </c>
      <c r="M63" s="37" t="s">
        <v>690</v>
      </c>
      <c r="N63" s="37" t="s">
        <v>691</v>
      </c>
      <c r="O63" s="37"/>
      <c r="P63" s="37"/>
      <c r="Q63" s="37"/>
      <c r="R63" s="42" t="str">
        <f>IF(ISBLANK('Шифры Т (Техперевооружение)'!$K63),"-",CONCATENATE('Шифры Т (Техперевооружение)'!$K63,"-ПЗ"))</f>
        <v>-</v>
      </c>
      <c r="S63" s="37" t="str">
        <f>IF(ISBLANK('Шифры Т (Техперевооружение)'!$L63),"-",CONCATENATE("Том"," 2.",'Шифры Т (Техперевооружение)'!$E63,".",'Шифры Т (Техперевооружение)'!$G63," ",'Шифры Т (Техперевооружение)'!$I63,".",'Шифры Т (Техперевооружение)'!$A63,"Т-ППО",'Шифры Т (Техперевооружение)'!$E63,".",'Шифры Т (Техперевооружение)'!$G63,))</f>
        <v>Том 2.9.3 2001.РП.3Т-ППО9.3</v>
      </c>
      <c r="T63" s="37" t="str">
        <f>IF(ISBLANK('Шифры Т (Техперевооружение)'!$M63),"-",CONCATENATE("Том"," 3.",'Шифры Т (Техперевооружение)'!$E63,".",'Шифры Т (Техперевооружение)'!$G63," ",'Шифры Т (Техперевооружение)'!$I63,".",'Шифры Т (Техперевооружение)'!$A63,"Т-ТКР",'Шифры Т (Техперевооружение)'!$E63,".",'Шифры Т (Техперевооружение)'!$G63,))</f>
        <v>Том 3.9.3 2001.РП.3Т-ТКР9.3</v>
      </c>
      <c r="U63" s="37" t="str">
        <f>IF(ISBLANK('Шифры Т (Техперевооружение)'!$O63),"-",CONCATENATE("Том"," 4."," ",'Шифры Т (Техперевооружение)'!$I63,".",'Шифры Т (Техперевооружение)'!$A63,"Т-ИЛО",))</f>
        <v>-</v>
      </c>
      <c r="V63" s="37" t="str">
        <f>IF(ISBLANK('Шифры Т (Техперевооружение)'!$O63),"-",CONCATENATE("Том"," 5."," ",'Шифры Т (Техперевооружение)'!$I63,".",'Шифры Т (Техперевооружение)'!$A63,"Т-ПОС",))</f>
        <v>-</v>
      </c>
      <c r="W63" s="37" t="str">
        <f>IF(ISBLANK('Шифры Т (Техперевооружение)'!$P63),"-",CONCATENATE("Том"," 7."," ",'Шифры Т (Техперевооружение)'!$I63,".",'Шифры Т (Техперевооружение)'!$A63,"Т-ООС",))</f>
        <v>-</v>
      </c>
      <c r="X63" s="37" t="str">
        <f>IF(ISBLANK('Шифры Т (Техперевооружение)'!$Q63),"-",CONCATENATE("Том"," 8."," ",'Шифры Т (Техперевооружение)'!$I63,".",'Шифры Т (Техперевооружение)'!$A63,"Т-ПБ",))</f>
        <v>-</v>
      </c>
    </row>
    <row r="64" spans="1:24" hidden="1" x14ac:dyDescent="0.25">
      <c r="A64" s="37">
        <v>3</v>
      </c>
      <c r="B64" s="37" t="s">
        <v>561</v>
      </c>
      <c r="C64" s="37" t="s">
        <v>4</v>
      </c>
      <c r="D64" s="37" t="s">
        <v>399</v>
      </c>
      <c r="E64" s="37">
        <v>9</v>
      </c>
      <c r="F64" s="37" t="s">
        <v>694</v>
      </c>
      <c r="G64" s="37">
        <v>4</v>
      </c>
      <c r="H64" s="39"/>
      <c r="I64" s="37" t="s">
        <v>563</v>
      </c>
      <c r="J64" s="37"/>
      <c r="K64" s="37"/>
      <c r="L64" s="37" t="s">
        <v>689</v>
      </c>
      <c r="M64" s="37" t="s">
        <v>690</v>
      </c>
      <c r="N64" s="37" t="s">
        <v>691</v>
      </c>
      <c r="O64" s="37"/>
      <c r="P64" s="37"/>
      <c r="Q64" s="37"/>
      <c r="R64" s="42" t="str">
        <f>IF(ISBLANK('Шифры Т (Техперевооружение)'!$K64),"-",CONCATENATE('Шифры Т (Техперевооружение)'!$K64,"-ПЗ"))</f>
        <v>-</v>
      </c>
      <c r="S64" s="37" t="str">
        <f>IF(ISBLANK('Шифры Т (Техперевооружение)'!$L64),"-",CONCATENATE("Том"," 2.",'Шифры Т (Техперевооружение)'!$E64,".",'Шифры Т (Техперевооружение)'!$G64," ",'Шифры Т (Техперевооружение)'!$I64,".",'Шифры Т (Техперевооружение)'!$A64,"Т-ППО",'Шифры Т (Техперевооружение)'!$E64,".",'Шифры Т (Техперевооружение)'!$G64,))</f>
        <v>Том 2.9.4 2001.РП.3Т-ППО9.4</v>
      </c>
      <c r="T64" s="37" t="str">
        <f>IF(ISBLANK('Шифры Т (Техперевооружение)'!$M64),"-",CONCATENATE("Том"," 3.",'Шифры Т (Техперевооружение)'!$E64,".",'Шифры Т (Техперевооружение)'!$G64," ",'Шифры Т (Техперевооружение)'!$I64,".",'Шифры Т (Техперевооружение)'!$A64,"Т-ТКР",'Шифры Т (Техперевооружение)'!$E64,".",'Шифры Т (Техперевооружение)'!$G64,))</f>
        <v>Том 3.9.4 2001.РП.3Т-ТКР9.4</v>
      </c>
      <c r="U64" s="37" t="str">
        <f>IF(ISBLANK('Шифры Т (Техперевооружение)'!$O64),"-",CONCATENATE("Том"," 4."," ",'Шифры Т (Техперевооружение)'!$I64,".",'Шифры Т (Техперевооружение)'!$A64,"Т-ИЛО",))</f>
        <v>-</v>
      </c>
      <c r="V64" s="37" t="str">
        <f>IF(ISBLANK('Шифры Т (Техперевооружение)'!$O64),"-",CONCATENATE("Том"," 5."," ",'Шифры Т (Техперевооружение)'!$I64,".",'Шифры Т (Техперевооружение)'!$A64,"Т-ПОС",))</f>
        <v>-</v>
      </c>
      <c r="W64" s="37" t="str">
        <f>IF(ISBLANK('Шифры Т (Техперевооружение)'!$P64),"-",CONCATENATE("Том"," 7."," ",'Шифры Т (Техперевооружение)'!$I64,".",'Шифры Т (Техперевооружение)'!$A64,"Т-ООС",))</f>
        <v>-</v>
      </c>
      <c r="X64" s="37" t="str">
        <f>IF(ISBLANK('Шифры Т (Техперевооружение)'!$Q64),"-",CONCATENATE("Том"," 8."," ",'Шифры Т (Техперевооружение)'!$I64,".",'Шифры Т (Техперевооружение)'!$A64,"Т-ПБ",))</f>
        <v>-</v>
      </c>
    </row>
    <row r="65" spans="1:24" hidden="1" x14ac:dyDescent="0.25">
      <c r="A65" s="37">
        <v>3</v>
      </c>
      <c r="B65" s="37" t="s">
        <v>561</v>
      </c>
      <c r="C65" s="37" t="s">
        <v>4</v>
      </c>
      <c r="D65" s="37" t="s">
        <v>399</v>
      </c>
      <c r="E65" s="37">
        <v>9</v>
      </c>
      <c r="F65" s="37" t="s">
        <v>695</v>
      </c>
      <c r="G65" s="37">
        <v>5</v>
      </c>
      <c r="H65" s="39"/>
      <c r="I65" s="37" t="s">
        <v>563</v>
      </c>
      <c r="J65" s="37"/>
      <c r="K65" s="37"/>
      <c r="L65" s="37" t="s">
        <v>689</v>
      </c>
      <c r="M65" s="37" t="s">
        <v>690</v>
      </c>
      <c r="N65" s="37" t="s">
        <v>691</v>
      </c>
      <c r="O65" s="37"/>
      <c r="P65" s="37"/>
      <c r="Q65" s="37"/>
      <c r="R65" s="42" t="str">
        <f>IF(ISBLANK('Шифры Т (Техперевооружение)'!$K65),"-",CONCATENATE('Шифры Т (Техперевооружение)'!$K65,"-ПЗ"))</f>
        <v>-</v>
      </c>
      <c r="S65" s="37" t="str">
        <f>IF(ISBLANK('Шифры Т (Техперевооружение)'!$L65),"-",CONCATENATE("Том"," 2.",'Шифры Т (Техперевооружение)'!$E65,".",'Шифры Т (Техперевооружение)'!$G65," ",'Шифры Т (Техперевооружение)'!$I65,".",'Шифры Т (Техперевооружение)'!$A65,"Т-ППО",'Шифры Т (Техперевооружение)'!$E65,".",'Шифры Т (Техперевооружение)'!$G65,))</f>
        <v>Том 2.9.5 2001.РП.3Т-ППО9.5</v>
      </c>
      <c r="T65" s="37" t="str">
        <f>IF(ISBLANK('Шифры Т (Техперевооружение)'!$M65),"-",CONCATENATE("Том"," 3.",'Шифры Т (Техперевооружение)'!$E65,".",'Шифры Т (Техперевооружение)'!$G65," ",'Шифры Т (Техперевооружение)'!$I65,".",'Шифры Т (Техперевооружение)'!$A65,"Т-ТКР",'Шифры Т (Техперевооружение)'!$E65,".",'Шифры Т (Техперевооружение)'!$G65,))</f>
        <v>Том 3.9.5 2001.РП.3Т-ТКР9.5</v>
      </c>
      <c r="U65" s="37" t="str">
        <f>IF(ISBLANK('Шифры Т (Техперевооружение)'!$O65),"-",CONCATENATE("Том"," 4."," ",'Шифры Т (Техперевооружение)'!$I65,".",'Шифры Т (Техперевооружение)'!$A65,"Т-ИЛО",))</f>
        <v>-</v>
      </c>
      <c r="V65" s="37" t="str">
        <f>IF(ISBLANK('Шифры Т (Техперевооружение)'!$O65),"-",CONCATENATE("Том"," 5."," ",'Шифры Т (Техперевооружение)'!$I65,".",'Шифры Т (Техперевооружение)'!$A65,"Т-ПОС",))</f>
        <v>-</v>
      </c>
      <c r="W65" s="37" t="str">
        <f>IF(ISBLANK('Шифры Т (Техперевооружение)'!$P65),"-",CONCATENATE("Том"," 7."," ",'Шифры Т (Техперевооружение)'!$I65,".",'Шифры Т (Техперевооружение)'!$A65,"Т-ООС",))</f>
        <v>-</v>
      </c>
      <c r="X65" s="37" t="str">
        <f>IF(ISBLANK('Шифры Т (Техперевооружение)'!$Q65),"-",CONCATENATE("Том"," 8."," ",'Шифры Т (Техперевооружение)'!$I65,".",'Шифры Т (Техперевооружение)'!$A65,"Т-ПБ",))</f>
        <v>-</v>
      </c>
    </row>
    <row r="66" spans="1:24" hidden="1" x14ac:dyDescent="0.25">
      <c r="A66" s="37">
        <v>3</v>
      </c>
      <c r="B66" s="37" t="s">
        <v>561</v>
      </c>
      <c r="C66" s="37" t="s">
        <v>4</v>
      </c>
      <c r="D66" s="37" t="s">
        <v>399</v>
      </c>
      <c r="E66" s="37">
        <v>9</v>
      </c>
      <c r="F66" s="37" t="s">
        <v>696</v>
      </c>
      <c r="G66" s="37">
        <v>6</v>
      </c>
      <c r="H66" s="39"/>
      <c r="I66" s="37" t="s">
        <v>563</v>
      </c>
      <c r="J66" s="37"/>
      <c r="K66" s="37"/>
      <c r="L66" s="37" t="s">
        <v>689</v>
      </c>
      <c r="M66" s="37" t="s">
        <v>690</v>
      </c>
      <c r="N66" s="37" t="s">
        <v>691</v>
      </c>
      <c r="O66" s="37"/>
      <c r="P66" s="37"/>
      <c r="Q66" s="37"/>
      <c r="R66" s="42" t="str">
        <f>IF(ISBLANK('Шифры Т (Техперевооружение)'!$K66),"-",CONCATENATE('Шифры Т (Техперевооружение)'!$K66,"-ПЗ"))</f>
        <v>-</v>
      </c>
      <c r="S66" s="37" t="str">
        <f>IF(ISBLANK('Шифры Т (Техперевооружение)'!$L66),"-",CONCATENATE("Том"," 2.",'Шифры Т (Техперевооружение)'!$E66,".",'Шифры Т (Техперевооружение)'!$G66," ",'Шифры Т (Техперевооружение)'!$I66,".",'Шифры Т (Техперевооружение)'!$A66,"Т-ППО",'Шифры Т (Техперевооружение)'!$E66,".",'Шифры Т (Техперевооружение)'!$G66,))</f>
        <v>Том 2.9.6 2001.РП.3Т-ППО9.6</v>
      </c>
      <c r="T66" s="37" t="str">
        <f>IF(ISBLANK('Шифры Т (Техперевооружение)'!$M66),"-",CONCATENATE("Том"," 3.",'Шифры Т (Техперевооружение)'!$E66,".",'Шифры Т (Техперевооружение)'!$G66," ",'Шифры Т (Техперевооружение)'!$I66,".",'Шифры Т (Техперевооружение)'!$A66,"Т-ТКР",'Шифры Т (Техперевооружение)'!$E66,".",'Шифры Т (Техперевооружение)'!$G66,))</f>
        <v>Том 3.9.6 2001.РП.3Т-ТКР9.6</v>
      </c>
      <c r="U66" s="37" t="str">
        <f>IF(ISBLANK('Шифры Т (Техперевооружение)'!$O66),"-",CONCATENATE("Том"," 4."," ",'Шифры Т (Техперевооружение)'!$I66,".",'Шифры Т (Техперевооружение)'!$A66,"Т-ИЛО",))</f>
        <v>-</v>
      </c>
      <c r="V66" s="37" t="str">
        <f>IF(ISBLANK('Шифры Т (Техперевооружение)'!$O66),"-",CONCATENATE("Том"," 5."," ",'Шифры Т (Техперевооружение)'!$I66,".",'Шифры Т (Техперевооружение)'!$A66,"Т-ПОС",))</f>
        <v>-</v>
      </c>
      <c r="W66" s="37" t="str">
        <f>IF(ISBLANK('Шифры Т (Техперевооружение)'!$P66),"-",CONCATENATE("Том"," 7."," ",'Шифры Т (Техперевооружение)'!$I66,".",'Шифры Т (Техперевооружение)'!$A66,"Т-ООС",))</f>
        <v>-</v>
      </c>
      <c r="X66" s="37" t="str">
        <f>IF(ISBLANK('Шифры Т (Техперевооружение)'!$Q66),"-",CONCATENATE("Том"," 8."," ",'Шифры Т (Техперевооружение)'!$I66,".",'Шифры Т (Техперевооружение)'!$A66,"Т-ПБ",))</f>
        <v>-</v>
      </c>
    </row>
    <row r="67" spans="1:24" hidden="1" x14ac:dyDescent="0.25">
      <c r="A67" s="37">
        <v>3</v>
      </c>
      <c r="B67" s="37" t="s">
        <v>561</v>
      </c>
      <c r="C67" s="37" t="s">
        <v>4</v>
      </c>
      <c r="D67" s="37" t="s">
        <v>399</v>
      </c>
      <c r="E67" s="37">
        <v>9</v>
      </c>
      <c r="F67" s="37" t="s">
        <v>697</v>
      </c>
      <c r="G67" s="37">
        <v>7</v>
      </c>
      <c r="H67" s="39"/>
      <c r="I67" s="37" t="s">
        <v>563</v>
      </c>
      <c r="J67" s="37"/>
      <c r="K67" s="37"/>
      <c r="L67" s="37" t="s">
        <v>689</v>
      </c>
      <c r="M67" s="37" t="s">
        <v>690</v>
      </c>
      <c r="N67" s="37" t="s">
        <v>691</v>
      </c>
      <c r="O67" s="37"/>
      <c r="P67" s="37"/>
      <c r="Q67" s="37"/>
      <c r="R67" s="42" t="str">
        <f>IF(ISBLANK('Шифры Т (Техперевооружение)'!$K67),"-",CONCATENATE('Шифры Т (Техперевооружение)'!$K67,"-ПЗ"))</f>
        <v>-</v>
      </c>
      <c r="S67" s="37" t="str">
        <f>IF(ISBLANK('Шифры Т (Техперевооружение)'!$L67),"-",CONCATENATE("Том"," 2.",'Шифры Т (Техперевооружение)'!$E67,".",'Шифры Т (Техперевооружение)'!$G67," ",'Шифры Т (Техперевооружение)'!$I67,".",'Шифры Т (Техперевооружение)'!$A67,"Т-ППО",'Шифры Т (Техперевооружение)'!$E67,".",'Шифры Т (Техперевооружение)'!$G67,))</f>
        <v>Том 2.9.7 2001.РП.3Т-ППО9.7</v>
      </c>
      <c r="T67" s="37" t="str">
        <f>IF(ISBLANK('Шифры Т (Техперевооружение)'!$M67),"-",CONCATENATE("Том"," 3.",'Шифры Т (Техперевооружение)'!$E67,".",'Шифры Т (Техперевооружение)'!$G67," ",'Шифры Т (Техперевооружение)'!$I67,".",'Шифры Т (Техперевооружение)'!$A67,"Т-ТКР",'Шифры Т (Техперевооружение)'!$E67,".",'Шифры Т (Техперевооружение)'!$G67,))</f>
        <v>Том 3.9.7 2001.РП.3Т-ТКР9.7</v>
      </c>
      <c r="U67" s="37" t="str">
        <f>IF(ISBLANK('Шифры Т (Техперевооружение)'!$O67),"-",CONCATENATE("Том"," 4."," ",'Шифры Т (Техперевооружение)'!$I67,".",'Шифры Т (Техперевооружение)'!$A67,"Т-ИЛО",))</f>
        <v>-</v>
      </c>
      <c r="V67" s="37" t="str">
        <f>IF(ISBLANK('Шифры Т (Техперевооружение)'!$O67),"-",CONCATENATE("Том"," 5."," ",'Шифры Т (Техперевооружение)'!$I67,".",'Шифры Т (Техперевооружение)'!$A67,"Т-ПОС",))</f>
        <v>-</v>
      </c>
      <c r="W67" s="37" t="str">
        <f>IF(ISBLANK('Шифры Т (Техперевооружение)'!$P67),"-",CONCATENATE("Том"," 7."," ",'Шифры Т (Техперевооружение)'!$I67,".",'Шифры Т (Техперевооружение)'!$A67,"Т-ООС",))</f>
        <v>-</v>
      </c>
      <c r="X67" s="37" t="str">
        <f>IF(ISBLANK('Шифры Т (Техперевооружение)'!$Q67),"-",CONCATENATE("Том"," 8."," ",'Шифры Т (Техперевооружение)'!$I67,".",'Шифры Т (Техперевооружение)'!$A67,"Т-ПБ",))</f>
        <v>-</v>
      </c>
    </row>
    <row r="68" spans="1:24" hidden="1" x14ac:dyDescent="0.25">
      <c r="A68" s="37">
        <v>3</v>
      </c>
      <c r="B68" s="37" t="s">
        <v>561</v>
      </c>
      <c r="C68" s="37" t="s">
        <v>4</v>
      </c>
      <c r="D68" s="37" t="s">
        <v>399</v>
      </c>
      <c r="E68" s="37">
        <v>9</v>
      </c>
      <c r="F68" s="37" t="s">
        <v>698</v>
      </c>
      <c r="G68" s="37">
        <v>8</v>
      </c>
      <c r="H68" s="39"/>
      <c r="I68" s="37" t="s">
        <v>563</v>
      </c>
      <c r="J68" s="37"/>
      <c r="K68" s="37"/>
      <c r="L68" s="37" t="s">
        <v>689</v>
      </c>
      <c r="M68" s="37" t="s">
        <v>690</v>
      </c>
      <c r="N68" s="37" t="s">
        <v>691</v>
      </c>
      <c r="O68" s="37"/>
      <c r="P68" s="37"/>
      <c r="Q68" s="37"/>
      <c r="R68" s="42" t="str">
        <f>IF(ISBLANK('Шифры Т (Техперевооружение)'!$K68),"-",CONCATENATE('Шифры Т (Техперевооружение)'!$K68,"-ПЗ"))</f>
        <v>-</v>
      </c>
      <c r="S68" s="37" t="str">
        <f>IF(ISBLANK('Шифры Т (Техперевооружение)'!$L68),"-",CONCATENATE("Том"," 2.",'Шифры Т (Техперевооружение)'!$E68,".",'Шифры Т (Техперевооружение)'!$G68," ",'Шифры Т (Техперевооружение)'!$I68,".",'Шифры Т (Техперевооружение)'!$A68,"Т-ППО",'Шифры Т (Техперевооружение)'!$E68,".",'Шифры Т (Техперевооружение)'!$G68,))</f>
        <v>Том 2.9.8 2001.РП.3Т-ППО9.8</v>
      </c>
      <c r="T68" s="37" t="str">
        <f>IF(ISBLANK('Шифры Т (Техперевооружение)'!$M68),"-",CONCATENATE("Том"," 3.",'Шифры Т (Техперевооружение)'!$E68,".",'Шифры Т (Техперевооружение)'!$G68," ",'Шифры Т (Техперевооружение)'!$I68,".",'Шифры Т (Техперевооружение)'!$A68,"Т-ТКР",'Шифры Т (Техперевооружение)'!$E68,".",'Шифры Т (Техперевооружение)'!$G68,))</f>
        <v>Том 3.9.8 2001.РП.3Т-ТКР9.8</v>
      </c>
      <c r="U68" s="37" t="str">
        <f>IF(ISBLANK('Шифры Т (Техперевооружение)'!$O68),"-",CONCATENATE("Том"," 4."," ",'Шифры Т (Техперевооружение)'!$I68,".",'Шифры Т (Техперевооружение)'!$A68,"Т-ИЛО",))</f>
        <v>-</v>
      </c>
      <c r="V68" s="37" t="str">
        <f>IF(ISBLANK('Шифры Т (Техперевооружение)'!$O68),"-",CONCATENATE("Том"," 5."," ",'Шифры Т (Техперевооружение)'!$I68,".",'Шифры Т (Техперевооружение)'!$A68,"Т-ПОС",))</f>
        <v>-</v>
      </c>
      <c r="W68" s="37" t="str">
        <f>IF(ISBLANK('Шифры Т (Техперевооружение)'!$P68),"-",CONCATENATE("Том"," 7."," ",'Шифры Т (Техперевооружение)'!$I68,".",'Шифры Т (Техперевооружение)'!$A68,"Т-ООС",))</f>
        <v>-</v>
      </c>
      <c r="X68" s="37" t="str">
        <f>IF(ISBLANK('Шифры Т (Техперевооружение)'!$Q68),"-",CONCATENATE("Том"," 8."," ",'Шифры Т (Техперевооружение)'!$I68,".",'Шифры Т (Техперевооружение)'!$A68,"Т-ПБ",))</f>
        <v>-</v>
      </c>
    </row>
    <row r="69" spans="1:24" hidden="1" x14ac:dyDescent="0.25">
      <c r="A69" s="37">
        <v>3</v>
      </c>
      <c r="B69" s="37" t="s">
        <v>561</v>
      </c>
      <c r="C69" s="37" t="s">
        <v>4</v>
      </c>
      <c r="D69" s="37" t="s">
        <v>401</v>
      </c>
      <c r="E69" s="37">
        <v>10</v>
      </c>
      <c r="F69" s="37" t="s">
        <v>699</v>
      </c>
      <c r="G69" s="37">
        <v>1</v>
      </c>
      <c r="H69" s="39">
        <v>5</v>
      </c>
      <c r="I69" s="37" t="s">
        <v>563</v>
      </c>
      <c r="J69" s="37"/>
      <c r="K69" s="37"/>
      <c r="L69" s="37" t="s">
        <v>700</v>
      </c>
      <c r="M69" s="37" t="s">
        <v>701</v>
      </c>
      <c r="N69" s="37" t="s">
        <v>702</v>
      </c>
      <c r="O69" s="37"/>
      <c r="P69" s="37"/>
      <c r="Q69" s="37"/>
      <c r="R69" s="37" t="str">
        <f>IF(ISBLANK('Шифры Т (Техперевооружение)'!$K69),"-",CONCATENATE('Шифры Т (Техперевооружение)'!$K69,"-ПЗ"))</f>
        <v>-</v>
      </c>
      <c r="S69" s="37" t="str">
        <f>IF(ISBLANK('Шифры Т (Техперевооружение)'!$L69),"-",CONCATENATE("Том"," 2.",'Шифры Т (Техперевооружение)'!$E69,".",'Шифры Т (Техперевооружение)'!$G69," ",'Шифры Т (Техперевооружение)'!$I69,".",'Шифры Т (Техперевооружение)'!$A69,"Т-ППО",'Шифры Т (Техперевооружение)'!$E69,".",'Шифры Т (Техперевооружение)'!$G69,))</f>
        <v>Том 2.10.1 2001.РП.3Т-ППО10.1</v>
      </c>
      <c r="T69" s="37" t="str">
        <f>IF(ISBLANK('Шифры Т (Техперевооружение)'!$M69),"-",CONCATENATE("Том"," 3.",'Шифры Т (Техперевооружение)'!$E69,".",'Шифры Т (Техперевооружение)'!$G69," ",'Шифры Т (Техперевооружение)'!$I69,".",'Шифры Т (Техперевооружение)'!$A69,"Т-ТКР",'Шифры Т (Техперевооружение)'!$E69,".",'Шифры Т (Техперевооружение)'!$G69,))</f>
        <v>Том 3.10.1 2001.РП.3Т-ТКР10.1</v>
      </c>
      <c r="U69" s="37" t="str">
        <f>IF(ISBLANK('Шифры Т (Техперевооружение)'!$O69),"-",CONCATENATE("Том"," 4."," ",'Шифры Т (Техперевооружение)'!$I69,".",'Шифры Т (Техперевооружение)'!$A69,"Т-ИЛО",))</f>
        <v>-</v>
      </c>
      <c r="V69" s="37" t="str">
        <f>IF(ISBLANK('Шифры Т (Техперевооружение)'!$O69),"-",CONCATENATE("Том"," 5."," ",'Шифры Т (Техперевооружение)'!$I69,".",'Шифры Т (Техперевооружение)'!$A69,"Т-ПОС",))</f>
        <v>-</v>
      </c>
      <c r="W69" s="37" t="str">
        <f>IF(ISBLANK('Шифры Т (Техперевооружение)'!$P69),"-",CONCATENATE("Том"," 7."," ",'Шифры Т (Техперевооружение)'!$I69,".",'Шифры Т (Техперевооружение)'!$A69,"Т-ООС",))</f>
        <v>-</v>
      </c>
      <c r="X69" s="37" t="str">
        <f>IF(ISBLANK('Шифры Т (Техперевооружение)'!$Q69),"-",CONCATENATE("Том"," 8."," ",'Шифры Т (Техперевооружение)'!$I69,".",'Шифры Т (Техперевооружение)'!$A69,"Т-ПБ",))</f>
        <v>-</v>
      </c>
    </row>
    <row r="70" spans="1:24" hidden="1" x14ac:dyDescent="0.25">
      <c r="A70" s="37">
        <v>3</v>
      </c>
      <c r="B70" s="37" t="s">
        <v>561</v>
      </c>
      <c r="C70" s="37" t="s">
        <v>4</v>
      </c>
      <c r="D70" s="37" t="s">
        <v>401</v>
      </c>
      <c r="E70" s="37">
        <v>10</v>
      </c>
      <c r="F70" s="37" t="s">
        <v>703</v>
      </c>
      <c r="G70" s="37">
        <v>2</v>
      </c>
      <c r="H70" s="39"/>
      <c r="I70" s="37" t="s">
        <v>563</v>
      </c>
      <c r="J70" s="37"/>
      <c r="K70" s="37"/>
      <c r="L70" s="37" t="s">
        <v>700</v>
      </c>
      <c r="M70" s="37" t="s">
        <v>701</v>
      </c>
      <c r="N70" s="37" t="s">
        <v>702</v>
      </c>
      <c r="O70" s="37"/>
      <c r="P70" s="37"/>
      <c r="Q70" s="37"/>
      <c r="R70" s="42" t="str">
        <f>IF(ISBLANK('Шифры Т (Техперевооружение)'!$K70),"-",CONCATENATE('Шифры Т (Техперевооружение)'!$K70,"-ПЗ"))</f>
        <v>-</v>
      </c>
      <c r="S70" s="37" t="str">
        <f>IF(ISBLANK('Шифры Т (Техперевооружение)'!$L70),"-",CONCATENATE("Том"," 2.",'Шифры Т (Техперевооружение)'!$E70,".",'Шифры Т (Техперевооружение)'!$G70," ",'Шифры Т (Техперевооружение)'!$I70,".",'Шифры Т (Техперевооружение)'!$A70,"Т-ППО",'Шифры Т (Техперевооружение)'!$E70,".",'Шифры Т (Техперевооружение)'!$G70,))</f>
        <v>Том 2.10.2 2001.РП.3Т-ППО10.2</v>
      </c>
      <c r="T70" s="37" t="str">
        <f>IF(ISBLANK('Шифры Т (Техперевооружение)'!$M70),"-",CONCATENATE("Том"," 3.",'Шифры Т (Техперевооружение)'!$E70,".",'Шифры Т (Техперевооружение)'!$G70," ",'Шифры Т (Техперевооружение)'!$I70,".",'Шифры Т (Техперевооружение)'!$A70,"Т-ТКР",'Шифры Т (Техперевооружение)'!$E70,".",'Шифры Т (Техперевооружение)'!$G70,))</f>
        <v>Том 3.10.2 2001.РП.3Т-ТКР10.2</v>
      </c>
      <c r="U70" s="37" t="str">
        <f>IF(ISBLANK('Шифры Т (Техперевооружение)'!$O70),"-",CONCATENATE("Том"," 4."," ",'Шифры Т (Техперевооружение)'!$I70,".",'Шифры Т (Техперевооружение)'!$A70,"Т-ИЛО",))</f>
        <v>-</v>
      </c>
      <c r="V70" s="37" t="str">
        <f>IF(ISBLANK('Шифры Т (Техперевооружение)'!$O70),"-",CONCATENATE("Том"," 5."," ",'Шифры Т (Техперевооружение)'!$I70,".",'Шифры Т (Техперевооружение)'!$A70,"Т-ПОС",))</f>
        <v>-</v>
      </c>
      <c r="W70" s="37" t="str">
        <f>IF(ISBLANK('Шифры Т (Техперевооружение)'!$P70),"-",CONCATENATE("Том"," 7."," ",'Шифры Т (Техперевооружение)'!$I70,".",'Шифры Т (Техперевооружение)'!$A70,"Т-ООС",))</f>
        <v>-</v>
      </c>
      <c r="X70" s="37" t="str">
        <f>IF(ISBLANK('Шифры Т (Техперевооружение)'!$Q70),"-",CONCATENATE("Том"," 8."," ",'Шифры Т (Техперевооружение)'!$I70,".",'Шифры Т (Техперевооружение)'!$A70,"Т-ПБ",))</f>
        <v>-</v>
      </c>
    </row>
    <row r="71" spans="1:24" hidden="1" x14ac:dyDescent="0.25">
      <c r="A71" s="37">
        <v>3</v>
      </c>
      <c r="B71" s="37" t="s">
        <v>561</v>
      </c>
      <c r="C71" s="37" t="s">
        <v>4</v>
      </c>
      <c r="D71" s="37" t="s">
        <v>401</v>
      </c>
      <c r="E71" s="37">
        <v>10</v>
      </c>
      <c r="F71" s="37" t="s">
        <v>704</v>
      </c>
      <c r="G71" s="37">
        <v>3</v>
      </c>
      <c r="H71" s="39"/>
      <c r="I71" s="37" t="s">
        <v>563</v>
      </c>
      <c r="J71" s="37"/>
      <c r="K71" s="37"/>
      <c r="L71" s="37" t="s">
        <v>700</v>
      </c>
      <c r="M71" s="37" t="s">
        <v>701</v>
      </c>
      <c r="N71" s="37" t="s">
        <v>702</v>
      </c>
      <c r="O71" s="37"/>
      <c r="P71" s="37"/>
      <c r="Q71" s="37"/>
      <c r="R71" s="42" t="str">
        <f>IF(ISBLANK('Шифры Т (Техперевооружение)'!$K71),"-",CONCATENATE('Шифры Т (Техперевооружение)'!$K71,"-ПЗ"))</f>
        <v>-</v>
      </c>
      <c r="S71" s="37" t="str">
        <f>IF(ISBLANK('Шифры Т (Техперевооружение)'!$L71),"-",CONCATENATE("Том"," 2.",'Шифры Т (Техперевооружение)'!$E71,".",'Шифры Т (Техперевооружение)'!$G71," ",'Шифры Т (Техперевооружение)'!$I71,".",'Шифры Т (Техперевооружение)'!$A71,"Т-ППО",'Шифры Т (Техперевооружение)'!$E71,".",'Шифры Т (Техперевооружение)'!$G71,))</f>
        <v>Том 2.10.3 2001.РП.3Т-ППО10.3</v>
      </c>
      <c r="T71" s="37" t="str">
        <f>IF(ISBLANK('Шифры Т (Техперевооружение)'!$M71),"-",CONCATENATE("Том"," 3.",'Шифры Т (Техперевооружение)'!$E71,".",'Шифры Т (Техперевооружение)'!$G71," ",'Шифры Т (Техперевооружение)'!$I71,".",'Шифры Т (Техперевооружение)'!$A71,"Т-ТКР",'Шифры Т (Техперевооружение)'!$E71,".",'Шифры Т (Техперевооружение)'!$G71,))</f>
        <v>Том 3.10.3 2001.РП.3Т-ТКР10.3</v>
      </c>
      <c r="U71" s="37" t="str">
        <f>IF(ISBLANK('Шифры Т (Техперевооружение)'!$O71),"-",CONCATENATE("Том"," 4."," ",'Шифры Т (Техперевооружение)'!$I71,".",'Шифры Т (Техперевооружение)'!$A71,"Т-ИЛО",))</f>
        <v>-</v>
      </c>
      <c r="V71" s="37" t="str">
        <f>IF(ISBLANK('Шифры Т (Техперевооружение)'!$O71),"-",CONCATENATE("Том"," 5."," ",'Шифры Т (Техперевооружение)'!$I71,".",'Шифры Т (Техперевооружение)'!$A71,"Т-ПОС",))</f>
        <v>-</v>
      </c>
      <c r="W71" s="37" t="str">
        <f>IF(ISBLANK('Шифры Т (Техперевооружение)'!$P71),"-",CONCATENATE("Том"," 7."," ",'Шифры Т (Техперевооружение)'!$I71,".",'Шифры Т (Техперевооружение)'!$A71,"Т-ООС",))</f>
        <v>-</v>
      </c>
      <c r="X71" s="37" t="str">
        <f>IF(ISBLANK('Шифры Т (Техперевооружение)'!$Q71),"-",CONCATENATE("Том"," 8."," ",'Шифры Т (Техперевооружение)'!$I71,".",'Шифры Т (Техперевооружение)'!$A71,"Т-ПБ",))</f>
        <v>-</v>
      </c>
    </row>
    <row r="72" spans="1:24" hidden="1" x14ac:dyDescent="0.25">
      <c r="A72" s="37">
        <v>3</v>
      </c>
      <c r="B72" s="37" t="s">
        <v>561</v>
      </c>
      <c r="C72" s="37" t="s">
        <v>4</v>
      </c>
      <c r="D72" s="37" t="s">
        <v>401</v>
      </c>
      <c r="E72" s="37">
        <v>10</v>
      </c>
      <c r="F72" s="37" t="s">
        <v>705</v>
      </c>
      <c r="G72" s="37">
        <v>4</v>
      </c>
      <c r="H72" s="39"/>
      <c r="I72" s="37" t="s">
        <v>563</v>
      </c>
      <c r="J72" s="37"/>
      <c r="K72" s="37"/>
      <c r="L72" s="37" t="s">
        <v>700</v>
      </c>
      <c r="M72" s="37" t="s">
        <v>701</v>
      </c>
      <c r="N72" s="37" t="s">
        <v>702</v>
      </c>
      <c r="O72" s="37"/>
      <c r="P72" s="37"/>
      <c r="Q72" s="37"/>
      <c r="R72" s="42" t="str">
        <f>IF(ISBLANK('Шифры Т (Техперевооружение)'!$K72),"-",CONCATENATE('Шифры Т (Техперевооружение)'!$K72,"-ПЗ"))</f>
        <v>-</v>
      </c>
      <c r="S72" s="37" t="str">
        <f>IF(ISBLANK('Шифры Т (Техперевооружение)'!$L72),"-",CONCATENATE("Том"," 2.",'Шифры Т (Техперевооружение)'!$E72,".",'Шифры Т (Техперевооружение)'!$G72," ",'Шифры Т (Техперевооружение)'!$I72,".",'Шифры Т (Техперевооружение)'!$A72,"Т-ППО",'Шифры Т (Техперевооружение)'!$E72,".",'Шифры Т (Техперевооружение)'!$G72,))</f>
        <v>Том 2.10.4 2001.РП.3Т-ППО10.4</v>
      </c>
      <c r="T72" s="37" t="str">
        <f>IF(ISBLANK('Шифры Т (Техперевооружение)'!$M72),"-",CONCATENATE("Том"," 3.",'Шифры Т (Техперевооружение)'!$E72,".",'Шифры Т (Техперевооружение)'!$G72," ",'Шифры Т (Техперевооружение)'!$I72,".",'Шифры Т (Техперевооружение)'!$A72,"Т-ТКР",'Шифры Т (Техперевооружение)'!$E72,".",'Шифры Т (Техперевооружение)'!$G72,))</f>
        <v>Том 3.10.4 2001.РП.3Т-ТКР10.4</v>
      </c>
      <c r="U72" s="37" t="str">
        <f>IF(ISBLANK('Шифры Т (Техперевооружение)'!$O72),"-",CONCATENATE("Том"," 4."," ",'Шифры Т (Техперевооружение)'!$I72,".",'Шифры Т (Техперевооружение)'!$A72,"Т-ИЛО",))</f>
        <v>-</v>
      </c>
      <c r="V72" s="37" t="str">
        <f>IF(ISBLANK('Шифры Т (Техперевооружение)'!$O72),"-",CONCATENATE("Том"," 5."," ",'Шифры Т (Техперевооружение)'!$I72,".",'Шифры Т (Техперевооружение)'!$A72,"Т-ПОС",))</f>
        <v>-</v>
      </c>
      <c r="W72" s="37" t="str">
        <f>IF(ISBLANK('Шифры Т (Техперевооружение)'!$P72),"-",CONCATENATE("Том"," 7."," ",'Шифры Т (Техперевооружение)'!$I72,".",'Шифры Т (Техперевооружение)'!$A72,"Т-ООС",))</f>
        <v>-</v>
      </c>
      <c r="X72" s="37" t="str">
        <f>IF(ISBLANK('Шифры Т (Техперевооружение)'!$Q72),"-",CONCATENATE("Том"," 8."," ",'Шифры Т (Техперевооружение)'!$I72,".",'Шифры Т (Техперевооружение)'!$A72,"Т-ПБ",))</f>
        <v>-</v>
      </c>
    </row>
    <row r="73" spans="1:24" hidden="1" x14ac:dyDescent="0.25">
      <c r="A73" s="37">
        <v>3</v>
      </c>
      <c r="B73" s="37" t="s">
        <v>561</v>
      </c>
      <c r="C73" s="37" t="s">
        <v>4</v>
      </c>
      <c r="D73" s="37" t="s">
        <v>401</v>
      </c>
      <c r="E73" s="37">
        <v>10</v>
      </c>
      <c r="F73" s="37" t="s">
        <v>706</v>
      </c>
      <c r="G73" s="37">
        <v>5</v>
      </c>
      <c r="H73" s="39"/>
      <c r="I73" s="37" t="s">
        <v>563</v>
      </c>
      <c r="J73" s="37"/>
      <c r="K73" s="37"/>
      <c r="L73" s="37" t="s">
        <v>700</v>
      </c>
      <c r="M73" s="37" t="s">
        <v>701</v>
      </c>
      <c r="N73" s="37" t="s">
        <v>702</v>
      </c>
      <c r="O73" s="37"/>
      <c r="P73" s="37"/>
      <c r="Q73" s="37"/>
      <c r="R73" s="42" t="str">
        <f>IF(ISBLANK('Шифры Т (Техперевооружение)'!$K73),"-",CONCATENATE('Шифры Т (Техперевооружение)'!$K73,"-ПЗ"))</f>
        <v>-</v>
      </c>
      <c r="S73" s="37" t="str">
        <f>IF(ISBLANK('Шифры Т (Техперевооружение)'!$L73),"-",CONCATENATE("Том"," 2.",'Шифры Т (Техперевооружение)'!$E73,".",'Шифры Т (Техперевооружение)'!$G73," ",'Шифры Т (Техперевооружение)'!$I73,".",'Шифры Т (Техперевооружение)'!$A73,"Т-ППО",'Шифры Т (Техперевооружение)'!$E73,".",'Шифры Т (Техперевооружение)'!$G73,))</f>
        <v>Том 2.10.5 2001.РП.3Т-ППО10.5</v>
      </c>
      <c r="T73" s="37" t="str">
        <f>IF(ISBLANK('Шифры Т (Техперевооружение)'!$M73),"-",CONCATENATE("Том"," 3.",'Шифры Т (Техперевооружение)'!$E73,".",'Шифры Т (Техперевооружение)'!$G73," ",'Шифры Т (Техперевооружение)'!$I73,".",'Шифры Т (Техперевооружение)'!$A73,"Т-ТКР",'Шифры Т (Техперевооружение)'!$E73,".",'Шифры Т (Техперевооружение)'!$G73,))</f>
        <v>Том 3.10.5 2001.РП.3Т-ТКР10.5</v>
      </c>
      <c r="U73" s="37" t="str">
        <f>IF(ISBLANK('Шифры Т (Техперевооружение)'!$O73),"-",CONCATENATE("Том"," 4."," ",'Шифры Т (Техперевооружение)'!$I73,".",'Шифры Т (Техперевооружение)'!$A73,"Т-ИЛО",))</f>
        <v>-</v>
      </c>
      <c r="V73" s="37" t="str">
        <f>IF(ISBLANK('Шифры Т (Техперевооружение)'!$O73),"-",CONCATENATE("Том"," 5."," ",'Шифры Т (Техперевооружение)'!$I73,".",'Шифры Т (Техперевооружение)'!$A73,"Т-ПОС",))</f>
        <v>-</v>
      </c>
      <c r="W73" s="37" t="str">
        <f>IF(ISBLANK('Шифры Т (Техперевооружение)'!$P73),"-",CONCATENATE("Том"," 7."," ",'Шифры Т (Техперевооружение)'!$I73,".",'Шифры Т (Техперевооружение)'!$A73,"Т-ООС",))</f>
        <v>-</v>
      </c>
      <c r="X73" s="37" t="str">
        <f>IF(ISBLANK('Шифры Т (Техперевооружение)'!$Q73),"-",CONCATENATE("Том"," 8."," ",'Шифры Т (Техперевооружение)'!$I73,".",'Шифры Т (Техперевооружение)'!$A73,"Т-ПБ",))</f>
        <v>-</v>
      </c>
    </row>
    <row r="74" spans="1:24" hidden="1" x14ac:dyDescent="0.25">
      <c r="A74" s="37">
        <v>3</v>
      </c>
      <c r="B74" s="37" t="s">
        <v>561</v>
      </c>
      <c r="C74" s="37" t="s">
        <v>4</v>
      </c>
      <c r="D74" s="37" t="s">
        <v>403</v>
      </c>
      <c r="E74" s="37">
        <v>11</v>
      </c>
      <c r="F74" s="37" t="s">
        <v>707</v>
      </c>
      <c r="G74" s="37">
        <v>1</v>
      </c>
      <c r="H74" s="39">
        <v>5</v>
      </c>
      <c r="I74" s="37" t="s">
        <v>563</v>
      </c>
      <c r="J74" s="37"/>
      <c r="K74" s="37"/>
      <c r="L74" s="37" t="s">
        <v>708</v>
      </c>
      <c r="M74" s="37" t="s">
        <v>709</v>
      </c>
      <c r="N74" s="37" t="s">
        <v>710</v>
      </c>
      <c r="O74" s="37"/>
      <c r="P74" s="37"/>
      <c r="Q74" s="37"/>
      <c r="R74" s="37" t="str">
        <f>IF(ISBLANK('Шифры Т (Техперевооружение)'!$K74),"-",CONCATENATE('Шифры Т (Техперевооружение)'!$K74,"-ПЗ"))</f>
        <v>-</v>
      </c>
      <c r="S74" s="37" t="str">
        <f>IF(ISBLANK('Шифры Т (Техперевооружение)'!$L74),"-",CONCATENATE("Том"," 2.",'Шифры Т (Техперевооружение)'!$E74,".",'Шифры Т (Техперевооружение)'!$G74," ",'Шифры Т (Техперевооружение)'!$I74,".",'Шифры Т (Техперевооружение)'!$A74,"Т-ППО",'Шифры Т (Техперевооружение)'!$E74,".",'Шифры Т (Техперевооружение)'!$G74,))</f>
        <v>Том 2.11.1 2001.РП.3Т-ППО11.1</v>
      </c>
      <c r="T74" s="37" t="str">
        <f>IF(ISBLANK('Шифры Т (Техперевооружение)'!$M74),"-",CONCATENATE("Том"," 3.",'Шифры Т (Техперевооружение)'!$E74,".",'Шифры Т (Техперевооружение)'!$G74," ",'Шифры Т (Техперевооружение)'!$I74,".",'Шифры Т (Техперевооружение)'!$A74,"Т-ТКР",'Шифры Т (Техперевооружение)'!$E74,".",'Шифры Т (Техперевооружение)'!$G74,))</f>
        <v>Том 3.11.1 2001.РП.3Т-ТКР11.1</v>
      </c>
      <c r="U74" s="37" t="str">
        <f>IF(ISBLANK('Шифры Т (Техперевооружение)'!$O74),"-",CONCATENATE("Том"," 4."," ",'Шифры Т (Техперевооружение)'!$I74,".",'Шифры Т (Техперевооружение)'!$A74,"Т-ИЛО",))</f>
        <v>-</v>
      </c>
      <c r="V74" s="37" t="str">
        <f>IF(ISBLANK('Шифры Т (Техперевооружение)'!$O74),"-",CONCATENATE("Том"," 5."," ",'Шифры Т (Техперевооружение)'!$I74,".",'Шифры Т (Техперевооружение)'!$A74,"Т-ПОС",))</f>
        <v>-</v>
      </c>
      <c r="W74" s="37" t="str">
        <f>IF(ISBLANK('Шифры Т (Техперевооружение)'!$P74),"-",CONCATENATE("Том"," 7."," ",'Шифры Т (Техперевооружение)'!$I74,".",'Шифры Т (Техперевооружение)'!$A74,"Т-ООС",))</f>
        <v>-</v>
      </c>
      <c r="X74" s="37" t="str">
        <f>IF(ISBLANK('Шифры Т (Техперевооружение)'!$Q74),"-",CONCATENATE("Том"," 8."," ",'Шифры Т (Техперевооружение)'!$I74,".",'Шифры Т (Техперевооружение)'!$A74,"Т-ПБ",))</f>
        <v>-</v>
      </c>
    </row>
    <row r="75" spans="1:24" hidden="1" x14ac:dyDescent="0.25">
      <c r="A75" s="37">
        <v>3</v>
      </c>
      <c r="B75" s="37" t="s">
        <v>561</v>
      </c>
      <c r="C75" s="37" t="s">
        <v>4</v>
      </c>
      <c r="D75" s="37" t="s">
        <v>403</v>
      </c>
      <c r="E75" s="37">
        <v>11</v>
      </c>
      <c r="F75" s="37" t="s">
        <v>711</v>
      </c>
      <c r="G75" s="37">
        <v>2</v>
      </c>
      <c r="H75" s="39"/>
      <c r="I75" s="37" t="s">
        <v>563</v>
      </c>
      <c r="J75" s="37"/>
      <c r="K75" s="37"/>
      <c r="L75" s="37" t="s">
        <v>708</v>
      </c>
      <c r="M75" s="37" t="s">
        <v>709</v>
      </c>
      <c r="N75" s="37" t="s">
        <v>710</v>
      </c>
      <c r="O75" s="37"/>
      <c r="P75" s="37"/>
      <c r="Q75" s="37"/>
      <c r="R75" s="42" t="str">
        <f>IF(ISBLANK('Шифры Т (Техперевооружение)'!$K75),"-",CONCATENATE('Шифры Т (Техперевооружение)'!$K75,"-ПЗ"))</f>
        <v>-</v>
      </c>
      <c r="S75" s="37" t="str">
        <f>IF(ISBLANK('Шифры Т (Техперевооружение)'!$L75),"-",CONCATENATE("Том"," 2.",'Шифры Т (Техперевооружение)'!$E75,".",'Шифры Т (Техперевооружение)'!$G75," ",'Шифры Т (Техперевооружение)'!$I75,".",'Шифры Т (Техперевооружение)'!$A75,"Т-ППО",'Шифры Т (Техперевооружение)'!$E75,".",'Шифры Т (Техперевооружение)'!$G75,))</f>
        <v>Том 2.11.2 2001.РП.3Т-ППО11.2</v>
      </c>
      <c r="T75" s="37" t="str">
        <f>IF(ISBLANK('Шифры Т (Техперевооружение)'!$M75),"-",CONCATENATE("Том"," 3.",'Шифры Т (Техперевооружение)'!$E75,".",'Шифры Т (Техперевооружение)'!$G75," ",'Шифры Т (Техперевооружение)'!$I75,".",'Шифры Т (Техперевооружение)'!$A75,"Т-ТКР",'Шифры Т (Техперевооружение)'!$E75,".",'Шифры Т (Техперевооружение)'!$G75,))</f>
        <v>Том 3.11.2 2001.РП.3Т-ТКР11.2</v>
      </c>
      <c r="U75" s="37" t="str">
        <f>IF(ISBLANK('Шифры Т (Техперевооружение)'!$O75),"-",CONCATENATE("Том"," 4."," ",'Шифры Т (Техперевооружение)'!$I75,".",'Шифры Т (Техперевооружение)'!$A75,"Т-ИЛО",))</f>
        <v>-</v>
      </c>
      <c r="V75" s="37" t="str">
        <f>IF(ISBLANK('Шифры Т (Техперевооружение)'!$O75),"-",CONCATENATE("Том"," 5."," ",'Шифры Т (Техперевооружение)'!$I75,".",'Шифры Т (Техперевооружение)'!$A75,"Т-ПОС",))</f>
        <v>-</v>
      </c>
      <c r="W75" s="37" t="str">
        <f>IF(ISBLANK('Шифры Т (Техперевооружение)'!$P75),"-",CONCATENATE("Том"," 7."," ",'Шифры Т (Техперевооружение)'!$I75,".",'Шифры Т (Техперевооружение)'!$A75,"Т-ООС",))</f>
        <v>-</v>
      </c>
      <c r="X75" s="37" t="str">
        <f>IF(ISBLANK('Шифры Т (Техперевооружение)'!$Q75),"-",CONCATENATE("Том"," 8."," ",'Шифры Т (Техперевооружение)'!$I75,".",'Шифры Т (Техперевооружение)'!$A75,"Т-ПБ",))</f>
        <v>-</v>
      </c>
    </row>
    <row r="76" spans="1:24" hidden="1" x14ac:dyDescent="0.25">
      <c r="A76" s="37">
        <v>3</v>
      </c>
      <c r="B76" s="37" t="s">
        <v>561</v>
      </c>
      <c r="C76" s="37" t="s">
        <v>4</v>
      </c>
      <c r="D76" s="37" t="s">
        <v>403</v>
      </c>
      <c r="E76" s="37">
        <v>11</v>
      </c>
      <c r="F76" s="37" t="s">
        <v>712</v>
      </c>
      <c r="G76" s="37">
        <v>3</v>
      </c>
      <c r="H76" s="39"/>
      <c r="I76" s="37" t="s">
        <v>563</v>
      </c>
      <c r="J76" s="37"/>
      <c r="K76" s="37"/>
      <c r="L76" s="37" t="s">
        <v>708</v>
      </c>
      <c r="M76" s="37" t="s">
        <v>709</v>
      </c>
      <c r="N76" s="37" t="s">
        <v>710</v>
      </c>
      <c r="O76" s="37"/>
      <c r="P76" s="37"/>
      <c r="Q76" s="37"/>
      <c r="R76" s="42" t="str">
        <f>IF(ISBLANK('Шифры Т (Техперевооружение)'!$K76),"-",CONCATENATE('Шифры Т (Техперевооружение)'!$K76,"-ПЗ"))</f>
        <v>-</v>
      </c>
      <c r="S76" s="37" t="str">
        <f>IF(ISBLANK('Шифры Т (Техперевооружение)'!$L76),"-",CONCATENATE("Том"," 2.",'Шифры Т (Техперевооружение)'!$E76,".",'Шифры Т (Техперевооружение)'!$G76," ",'Шифры Т (Техперевооружение)'!$I76,".",'Шифры Т (Техперевооружение)'!$A76,"Т-ППО",'Шифры Т (Техперевооружение)'!$E76,".",'Шифры Т (Техперевооружение)'!$G76,))</f>
        <v>Том 2.11.3 2001.РП.3Т-ППО11.3</v>
      </c>
      <c r="T76" s="37" t="str">
        <f>IF(ISBLANK('Шифры Т (Техперевооружение)'!$M76),"-",CONCATENATE("Том"," 3.",'Шифры Т (Техперевооружение)'!$E76,".",'Шифры Т (Техперевооружение)'!$G76," ",'Шифры Т (Техперевооружение)'!$I76,".",'Шифры Т (Техперевооружение)'!$A76,"Т-ТКР",'Шифры Т (Техперевооружение)'!$E76,".",'Шифры Т (Техперевооружение)'!$G76,))</f>
        <v>Том 3.11.3 2001.РП.3Т-ТКР11.3</v>
      </c>
      <c r="U76" s="37" t="str">
        <f>IF(ISBLANK('Шифры Т (Техперевооружение)'!$O76),"-",CONCATENATE("Том"," 4."," ",'Шифры Т (Техперевооружение)'!$I76,".",'Шифры Т (Техперевооружение)'!$A76,"Т-ИЛО",))</f>
        <v>-</v>
      </c>
      <c r="V76" s="37" t="str">
        <f>IF(ISBLANK('Шифры Т (Техперевооружение)'!$O76),"-",CONCATENATE("Том"," 5."," ",'Шифры Т (Техперевооружение)'!$I76,".",'Шифры Т (Техперевооружение)'!$A76,"Т-ПОС",))</f>
        <v>-</v>
      </c>
      <c r="W76" s="37" t="str">
        <f>IF(ISBLANK('Шифры Т (Техперевооружение)'!$P76),"-",CONCATENATE("Том"," 7."," ",'Шифры Т (Техперевооружение)'!$I76,".",'Шифры Т (Техперевооружение)'!$A76,"Т-ООС",))</f>
        <v>-</v>
      </c>
      <c r="X76" s="37" t="str">
        <f>IF(ISBLANK('Шифры Т (Техперевооружение)'!$Q76),"-",CONCATENATE("Том"," 8."," ",'Шифры Т (Техперевооружение)'!$I76,".",'Шифры Т (Техперевооружение)'!$A76,"Т-ПБ",))</f>
        <v>-</v>
      </c>
    </row>
    <row r="77" spans="1:24" hidden="1" x14ac:dyDescent="0.25">
      <c r="A77" s="37">
        <v>3</v>
      </c>
      <c r="B77" s="37" t="s">
        <v>561</v>
      </c>
      <c r="C77" s="37" t="s">
        <v>4</v>
      </c>
      <c r="D77" s="37" t="s">
        <v>403</v>
      </c>
      <c r="E77" s="37">
        <v>11</v>
      </c>
      <c r="F77" s="37" t="s">
        <v>713</v>
      </c>
      <c r="G77" s="37">
        <v>4</v>
      </c>
      <c r="H77" s="39"/>
      <c r="I77" s="37" t="s">
        <v>563</v>
      </c>
      <c r="J77" s="37"/>
      <c r="K77" s="37"/>
      <c r="L77" s="37" t="s">
        <v>708</v>
      </c>
      <c r="M77" s="37" t="s">
        <v>709</v>
      </c>
      <c r="N77" s="37" t="s">
        <v>710</v>
      </c>
      <c r="O77" s="37"/>
      <c r="P77" s="37"/>
      <c r="Q77" s="37"/>
      <c r="R77" s="42" t="str">
        <f>IF(ISBLANK('Шифры Т (Техперевооружение)'!$K77),"-",CONCATENATE('Шифры Т (Техперевооружение)'!$K77,"-ПЗ"))</f>
        <v>-</v>
      </c>
      <c r="S77" s="37" t="str">
        <f>IF(ISBLANK('Шифры Т (Техперевооружение)'!$L77),"-",CONCATENATE("Том"," 2.",'Шифры Т (Техперевооружение)'!$E77,".",'Шифры Т (Техперевооружение)'!$G77," ",'Шифры Т (Техперевооружение)'!$I77,".",'Шифры Т (Техперевооружение)'!$A77,"Т-ППО",'Шифры Т (Техперевооружение)'!$E77,".",'Шифры Т (Техперевооружение)'!$G77,))</f>
        <v>Том 2.11.4 2001.РП.3Т-ППО11.4</v>
      </c>
      <c r="T77" s="37" t="str">
        <f>IF(ISBLANK('Шифры Т (Техперевооружение)'!$M77),"-",CONCATENATE("Том"," 3.",'Шифры Т (Техперевооружение)'!$E77,".",'Шифры Т (Техперевооружение)'!$G77," ",'Шифры Т (Техперевооружение)'!$I77,".",'Шифры Т (Техперевооружение)'!$A77,"Т-ТКР",'Шифры Т (Техперевооружение)'!$E77,".",'Шифры Т (Техперевооружение)'!$G77,))</f>
        <v>Том 3.11.4 2001.РП.3Т-ТКР11.4</v>
      </c>
      <c r="U77" s="37" t="str">
        <f>IF(ISBLANK('Шифры Т (Техперевооружение)'!$O77),"-",CONCATENATE("Том"," 4."," ",'Шифры Т (Техперевооружение)'!$I77,".",'Шифры Т (Техперевооружение)'!$A77,"Т-ИЛО",))</f>
        <v>-</v>
      </c>
      <c r="V77" s="37" t="str">
        <f>IF(ISBLANK('Шифры Т (Техперевооружение)'!$O77),"-",CONCATENATE("Том"," 5."," ",'Шифры Т (Техперевооружение)'!$I77,".",'Шифры Т (Техперевооружение)'!$A77,"Т-ПОС",))</f>
        <v>-</v>
      </c>
      <c r="W77" s="37" t="str">
        <f>IF(ISBLANK('Шифры Т (Техперевооружение)'!$P77),"-",CONCATENATE("Том"," 7."," ",'Шифры Т (Техперевооружение)'!$I77,".",'Шифры Т (Техперевооружение)'!$A77,"Т-ООС",))</f>
        <v>-</v>
      </c>
      <c r="X77" s="37" t="str">
        <f>IF(ISBLANK('Шифры Т (Техперевооружение)'!$Q77),"-",CONCATENATE("Том"," 8."," ",'Шифры Т (Техперевооружение)'!$I77,".",'Шифры Т (Техперевооружение)'!$A77,"Т-ПБ",))</f>
        <v>-</v>
      </c>
    </row>
    <row r="78" spans="1:24" hidden="1" x14ac:dyDescent="0.25">
      <c r="A78" s="37">
        <v>3</v>
      </c>
      <c r="B78" s="37" t="s">
        <v>561</v>
      </c>
      <c r="C78" s="37" t="s">
        <v>4</v>
      </c>
      <c r="D78" s="37" t="s">
        <v>403</v>
      </c>
      <c r="E78" s="37">
        <v>11</v>
      </c>
      <c r="F78" s="37" t="s">
        <v>714</v>
      </c>
      <c r="G78" s="37">
        <v>5</v>
      </c>
      <c r="H78" s="39"/>
      <c r="I78" s="37" t="s">
        <v>563</v>
      </c>
      <c r="J78" s="37"/>
      <c r="K78" s="37"/>
      <c r="L78" s="37" t="s">
        <v>708</v>
      </c>
      <c r="M78" s="37" t="s">
        <v>709</v>
      </c>
      <c r="N78" s="37" t="s">
        <v>710</v>
      </c>
      <c r="O78" s="37"/>
      <c r="P78" s="37"/>
      <c r="Q78" s="37"/>
      <c r="R78" s="42" t="str">
        <f>IF(ISBLANK('Шифры Т (Техперевооружение)'!$K78),"-",CONCATENATE('Шифры Т (Техперевооружение)'!$K78,"-ПЗ"))</f>
        <v>-</v>
      </c>
      <c r="S78" s="37" t="str">
        <f>IF(ISBLANK('Шифры Т (Техперевооружение)'!$L78),"-",CONCATENATE("Том"," 2.",'Шифры Т (Техперевооружение)'!$E78,".",'Шифры Т (Техперевооружение)'!$G78," ",'Шифры Т (Техперевооружение)'!$I78,".",'Шифры Т (Техперевооружение)'!$A78,"Т-ППО",'Шифры Т (Техперевооружение)'!$E78,".",'Шифры Т (Техперевооружение)'!$G78,))</f>
        <v>Том 2.11.5 2001.РП.3Т-ППО11.5</v>
      </c>
      <c r="T78" s="37" t="str">
        <f>IF(ISBLANK('Шифры Т (Техперевооружение)'!$M78),"-",CONCATENATE("Том"," 3.",'Шифры Т (Техперевооружение)'!$E78,".",'Шифры Т (Техперевооружение)'!$G78," ",'Шифры Т (Техперевооружение)'!$I78,".",'Шифры Т (Техперевооружение)'!$A78,"Т-ТКР",'Шифры Т (Техперевооружение)'!$E78,".",'Шифры Т (Техперевооружение)'!$G78,))</f>
        <v>Том 3.11.5 2001.РП.3Т-ТКР11.5</v>
      </c>
      <c r="U78" s="37" t="str">
        <f>IF(ISBLANK('Шифры Т (Техперевооружение)'!$O78),"-",CONCATENATE("Том"," 4."," ",'Шифры Т (Техперевооружение)'!$I78,".",'Шифры Т (Техперевооружение)'!$A78,"Т-ИЛО",))</f>
        <v>-</v>
      </c>
      <c r="V78" s="37" t="str">
        <f>IF(ISBLANK('Шифры Т (Техперевооружение)'!$O78),"-",CONCATENATE("Том"," 5."," ",'Шифры Т (Техперевооружение)'!$I78,".",'Шифры Т (Техперевооружение)'!$A78,"Т-ПОС",))</f>
        <v>-</v>
      </c>
      <c r="W78" s="37" t="str">
        <f>IF(ISBLANK('Шифры Т (Техперевооружение)'!$P78),"-",CONCATENATE("Том"," 7."," ",'Шифры Т (Техперевооружение)'!$I78,".",'Шифры Т (Техперевооружение)'!$A78,"Т-ООС",))</f>
        <v>-</v>
      </c>
      <c r="X78" s="37" t="str">
        <f>IF(ISBLANK('Шифры Т (Техперевооружение)'!$Q78),"-",CONCATENATE("Том"," 8."," ",'Шифры Т (Техперевооружение)'!$I78,".",'Шифры Т (Техперевооружение)'!$A78,"Т-ПБ",))</f>
        <v>-</v>
      </c>
    </row>
    <row r="79" spans="1:24" hidden="1" x14ac:dyDescent="0.25">
      <c r="A79" s="37">
        <v>3</v>
      </c>
      <c r="B79" s="37" t="s">
        <v>561</v>
      </c>
      <c r="C79" s="37" t="s">
        <v>4</v>
      </c>
      <c r="D79" s="37" t="s">
        <v>403</v>
      </c>
      <c r="E79" s="37">
        <v>11</v>
      </c>
      <c r="F79" s="37" t="s">
        <v>715</v>
      </c>
      <c r="G79" s="37">
        <v>6</v>
      </c>
      <c r="H79" s="39"/>
      <c r="I79" s="37" t="s">
        <v>563</v>
      </c>
      <c r="J79" s="37"/>
      <c r="K79" s="37"/>
      <c r="L79" s="37" t="s">
        <v>708</v>
      </c>
      <c r="M79" s="37" t="s">
        <v>709</v>
      </c>
      <c r="N79" s="37" t="s">
        <v>710</v>
      </c>
      <c r="O79" s="37"/>
      <c r="P79" s="37"/>
      <c r="Q79" s="37"/>
      <c r="R79" s="42" t="str">
        <f>IF(ISBLANK('Шифры Т (Техперевооружение)'!$K79),"-",CONCATENATE('Шифры Т (Техперевооружение)'!$K79,"-ПЗ"))</f>
        <v>-</v>
      </c>
      <c r="S79" s="37" t="str">
        <f>IF(ISBLANK('Шифры Т (Техперевооружение)'!$L79),"-",CONCATENATE("Том"," 2.",'Шифры Т (Техперевооружение)'!$E79,".",'Шифры Т (Техперевооружение)'!$G79," ",'Шифры Т (Техперевооружение)'!$I79,".",'Шифры Т (Техперевооружение)'!$A79,"Т-ППО",'Шифры Т (Техперевооружение)'!$E79,".",'Шифры Т (Техперевооружение)'!$G79,))</f>
        <v>Том 2.11.6 2001.РП.3Т-ППО11.6</v>
      </c>
      <c r="T79" s="37" t="str">
        <f>IF(ISBLANK('Шифры Т (Техперевооружение)'!$M79),"-",CONCATENATE("Том"," 3.",'Шифры Т (Техперевооружение)'!$E79,".",'Шифры Т (Техперевооружение)'!$G79," ",'Шифры Т (Техперевооружение)'!$I79,".",'Шифры Т (Техперевооружение)'!$A79,"Т-ТКР",'Шифры Т (Техперевооружение)'!$E79,".",'Шифры Т (Техперевооружение)'!$G79,))</f>
        <v>Том 3.11.6 2001.РП.3Т-ТКР11.6</v>
      </c>
      <c r="U79" s="37" t="str">
        <f>IF(ISBLANK('Шифры Т (Техперевооружение)'!$O79),"-",CONCATENATE("Том"," 4."," ",'Шифры Т (Техперевооружение)'!$I79,".",'Шифры Т (Техперевооружение)'!$A79,"Т-ИЛО",))</f>
        <v>-</v>
      </c>
      <c r="V79" s="37" t="str">
        <f>IF(ISBLANK('Шифры Т (Техперевооружение)'!$O79),"-",CONCATENATE("Том"," 5."," ",'Шифры Т (Техперевооружение)'!$I79,".",'Шифры Т (Техперевооружение)'!$A79,"Т-ПОС",))</f>
        <v>-</v>
      </c>
      <c r="W79" s="37" t="str">
        <f>IF(ISBLANK('Шифры Т (Техперевооружение)'!$P79),"-",CONCATENATE("Том"," 7."," ",'Шифры Т (Техперевооружение)'!$I79,".",'Шифры Т (Техперевооружение)'!$A79,"Т-ООС",))</f>
        <v>-</v>
      </c>
      <c r="X79" s="37" t="str">
        <f>IF(ISBLANK('Шифры Т (Техперевооружение)'!$Q79),"-",CONCATENATE("Том"," 8."," ",'Шифры Т (Техперевооружение)'!$I79,".",'Шифры Т (Техперевооружение)'!$A79,"Т-ПБ",))</f>
        <v>-</v>
      </c>
    </row>
    <row r="80" spans="1:24" hidden="1" x14ac:dyDescent="0.25">
      <c r="A80" s="37">
        <v>3</v>
      </c>
      <c r="B80" s="37" t="s">
        <v>561</v>
      </c>
      <c r="C80" s="37" t="s">
        <v>4</v>
      </c>
      <c r="D80" s="37" t="s">
        <v>405</v>
      </c>
      <c r="E80" s="37">
        <v>12</v>
      </c>
      <c r="F80" s="37" t="s">
        <v>716</v>
      </c>
      <c r="G80" s="37">
        <v>1</v>
      </c>
      <c r="H80" s="39">
        <v>3</v>
      </c>
      <c r="I80" s="37" t="s">
        <v>563</v>
      </c>
      <c r="J80" s="37"/>
      <c r="K80" s="37"/>
      <c r="L80" s="37" t="s">
        <v>717</v>
      </c>
      <c r="M80" s="37" t="s">
        <v>718</v>
      </c>
      <c r="N80" s="37" t="s">
        <v>719</v>
      </c>
      <c r="O80" s="37"/>
      <c r="P80" s="37"/>
      <c r="Q80" s="37"/>
      <c r="R80" s="37" t="str">
        <f>IF(ISBLANK('Шифры Т (Техперевооружение)'!$K80),"-",CONCATENATE('Шифры Т (Техперевооружение)'!$K80,"-ПЗ"))</f>
        <v>-</v>
      </c>
      <c r="S80" s="37" t="str">
        <f>IF(ISBLANK('Шифры Т (Техперевооружение)'!$L80),"-",CONCATENATE("Том"," 2.",'Шифры Т (Техперевооружение)'!$E80,".",'Шифры Т (Техперевооружение)'!$G80," ",'Шифры Т (Техперевооружение)'!$I80,".",'Шифры Т (Техперевооружение)'!$A80,"Т-ППО",'Шифры Т (Техперевооружение)'!$E80,".",'Шифры Т (Техперевооружение)'!$G80,))</f>
        <v>Том 2.12.1 2001.РП.3Т-ППО12.1</v>
      </c>
      <c r="T80" s="37" t="str">
        <f>IF(ISBLANK('Шифры Т (Техперевооружение)'!$M80),"-",CONCATENATE("Том"," 3.",'Шифры Т (Техперевооружение)'!$E80,".",'Шифры Т (Техперевооружение)'!$G80," ",'Шифры Т (Техперевооружение)'!$I80,".",'Шифры Т (Техперевооружение)'!$A80,"Т-ТКР",'Шифры Т (Техперевооружение)'!$E80,".",'Шифры Т (Техперевооружение)'!$G80,))</f>
        <v>Том 3.12.1 2001.РП.3Т-ТКР12.1</v>
      </c>
      <c r="U80" s="37" t="str">
        <f>IF(ISBLANK('Шифры Т (Техперевооружение)'!$O80),"-",CONCATENATE("Том"," 4."," ",'Шифры Т (Техперевооружение)'!$I80,".",'Шифры Т (Техперевооружение)'!$A80,"Т-ИЛО",))</f>
        <v>-</v>
      </c>
      <c r="V80" s="37" t="str">
        <f>IF(ISBLANK('Шифры Т (Техперевооружение)'!$O80),"-",CONCATENATE("Том"," 5."," ",'Шифры Т (Техперевооружение)'!$I80,".",'Шифры Т (Техперевооружение)'!$A80,"Т-ПОС",))</f>
        <v>-</v>
      </c>
      <c r="W80" s="37" t="str">
        <f>IF(ISBLANK('Шифры Т (Техперевооружение)'!$P80),"-",CONCATENATE("Том"," 7."," ",'Шифры Т (Техперевооружение)'!$I80,".",'Шифры Т (Техперевооружение)'!$A80,"Т-ООС",))</f>
        <v>-</v>
      </c>
      <c r="X80" s="37" t="str">
        <f>IF(ISBLANK('Шифры Т (Техперевооружение)'!$Q80),"-",CONCATENATE("Том"," 8."," ",'Шифры Т (Техперевооружение)'!$I80,".",'Шифры Т (Техперевооружение)'!$A80,"Т-ПБ",))</f>
        <v>-</v>
      </c>
    </row>
    <row r="81" spans="1:24" hidden="1" x14ac:dyDescent="0.25">
      <c r="A81" s="37">
        <v>3</v>
      </c>
      <c r="B81" s="37" t="s">
        <v>561</v>
      </c>
      <c r="C81" s="37" t="s">
        <v>4</v>
      </c>
      <c r="D81" s="37" t="s">
        <v>405</v>
      </c>
      <c r="E81" s="37">
        <v>12</v>
      </c>
      <c r="F81" s="37" t="s">
        <v>720</v>
      </c>
      <c r="G81" s="37">
        <v>2</v>
      </c>
      <c r="H81" s="39"/>
      <c r="I81" s="37" t="s">
        <v>563</v>
      </c>
      <c r="J81" s="37"/>
      <c r="K81" s="37"/>
      <c r="L81" s="37" t="s">
        <v>717</v>
      </c>
      <c r="M81" s="37" t="s">
        <v>718</v>
      </c>
      <c r="N81" s="37" t="s">
        <v>719</v>
      </c>
      <c r="O81" s="37"/>
      <c r="P81" s="37"/>
      <c r="Q81" s="37"/>
      <c r="R81" s="42" t="str">
        <f>IF(ISBLANK('Шифры Т (Техперевооружение)'!$K81),"-",CONCATENATE('Шифры Т (Техперевооружение)'!$K81,"-ПЗ"))</f>
        <v>-</v>
      </c>
      <c r="S81" s="37" t="str">
        <f>IF(ISBLANK('Шифры Т (Техперевооружение)'!$L81),"-",CONCATENATE("Том"," 2.",'Шифры Т (Техперевооружение)'!$E81,".",'Шифры Т (Техперевооружение)'!$G81," ",'Шифры Т (Техперевооружение)'!$I81,".",'Шифры Т (Техперевооружение)'!$A81,"Т-ППО",'Шифры Т (Техперевооружение)'!$E81,".",'Шифры Т (Техперевооружение)'!$G81,))</f>
        <v>Том 2.12.2 2001.РП.3Т-ППО12.2</v>
      </c>
      <c r="T81" s="37" t="str">
        <f>IF(ISBLANK('Шифры Т (Техперевооружение)'!$M81),"-",CONCATENATE("Том"," 3.",'Шифры Т (Техперевооружение)'!$E81,".",'Шифры Т (Техперевооружение)'!$G81," ",'Шифры Т (Техперевооружение)'!$I81,".",'Шифры Т (Техперевооружение)'!$A81,"Т-ТКР",'Шифры Т (Техперевооружение)'!$E81,".",'Шифры Т (Техперевооружение)'!$G81,))</f>
        <v>Том 3.12.2 2001.РП.3Т-ТКР12.2</v>
      </c>
      <c r="U81" s="37" t="str">
        <f>IF(ISBLANK('Шифры Т (Техперевооружение)'!$O81),"-",CONCATENATE("Том"," 4."," ",'Шифры Т (Техперевооружение)'!$I81,".",'Шифры Т (Техперевооружение)'!$A81,"Т-ИЛО",))</f>
        <v>-</v>
      </c>
      <c r="V81" s="37" t="str">
        <f>IF(ISBLANK('Шифры Т (Техперевооружение)'!$O81),"-",CONCATENATE("Том"," 5."," ",'Шифры Т (Техперевооружение)'!$I81,".",'Шифры Т (Техперевооружение)'!$A81,"Т-ПОС",))</f>
        <v>-</v>
      </c>
      <c r="W81" s="37" t="str">
        <f>IF(ISBLANK('Шифры Т (Техперевооружение)'!$P81),"-",CONCATENATE("Том"," 7."," ",'Шифры Т (Техперевооружение)'!$I81,".",'Шифры Т (Техперевооружение)'!$A81,"Т-ООС",))</f>
        <v>-</v>
      </c>
      <c r="X81" s="37" t="str">
        <f>IF(ISBLANK('Шифры Т (Техперевооружение)'!$Q81),"-",CONCATENATE("Том"," 8."," ",'Шифры Т (Техперевооружение)'!$I81,".",'Шифры Т (Техперевооружение)'!$A81,"Т-ПБ",))</f>
        <v>-</v>
      </c>
    </row>
    <row r="82" spans="1:24" hidden="1" x14ac:dyDescent="0.25">
      <c r="A82" s="37">
        <v>3</v>
      </c>
      <c r="B82" s="37" t="s">
        <v>561</v>
      </c>
      <c r="C82" s="37" t="s">
        <v>4</v>
      </c>
      <c r="D82" s="37" t="s">
        <v>405</v>
      </c>
      <c r="E82" s="37">
        <v>12</v>
      </c>
      <c r="F82" s="37" t="s">
        <v>721</v>
      </c>
      <c r="G82" s="37">
        <v>3</v>
      </c>
      <c r="H82" s="39"/>
      <c r="I82" s="37" t="s">
        <v>563</v>
      </c>
      <c r="J82" s="37"/>
      <c r="K82" s="37"/>
      <c r="L82" s="37" t="s">
        <v>717</v>
      </c>
      <c r="M82" s="37" t="s">
        <v>718</v>
      </c>
      <c r="N82" s="37" t="s">
        <v>719</v>
      </c>
      <c r="O82" s="37"/>
      <c r="P82" s="37"/>
      <c r="Q82" s="37"/>
      <c r="R82" s="42" t="str">
        <f>IF(ISBLANK('Шифры Т (Техперевооружение)'!$K82),"-",CONCATENATE('Шифры Т (Техперевооружение)'!$K82,"-ПЗ"))</f>
        <v>-</v>
      </c>
      <c r="S82" s="37" t="str">
        <f>IF(ISBLANK('Шифры Т (Техперевооружение)'!$L82),"-",CONCATENATE("Том"," 2.",'Шифры Т (Техперевооружение)'!$E82,".",'Шифры Т (Техперевооружение)'!$G82," ",'Шифры Т (Техперевооружение)'!$I82,".",'Шифры Т (Техперевооружение)'!$A82,"Т-ППО",'Шифры Т (Техперевооружение)'!$E82,".",'Шифры Т (Техперевооружение)'!$G82,))</f>
        <v>Том 2.12.3 2001.РП.3Т-ППО12.3</v>
      </c>
      <c r="T82" s="37" t="str">
        <f>IF(ISBLANK('Шифры Т (Техперевооружение)'!$M82),"-",CONCATENATE("Том"," 3.",'Шифры Т (Техперевооружение)'!$E82,".",'Шифры Т (Техперевооружение)'!$G82," ",'Шифры Т (Техперевооружение)'!$I82,".",'Шифры Т (Техперевооружение)'!$A82,"Т-ТКР",'Шифры Т (Техперевооружение)'!$E82,".",'Шифры Т (Техперевооружение)'!$G82,))</f>
        <v>Том 3.12.3 2001.РП.3Т-ТКР12.3</v>
      </c>
      <c r="U82" s="37" t="str">
        <f>IF(ISBLANK('Шифры Т (Техперевооружение)'!$O82),"-",CONCATENATE("Том"," 4."," ",'Шифры Т (Техперевооружение)'!$I82,".",'Шифры Т (Техперевооружение)'!$A82,"Т-ИЛО",))</f>
        <v>-</v>
      </c>
      <c r="V82" s="37" t="str">
        <f>IF(ISBLANK('Шифры Т (Техперевооружение)'!$O82),"-",CONCATENATE("Том"," 5."," ",'Шифры Т (Техперевооружение)'!$I82,".",'Шифры Т (Техперевооружение)'!$A82,"Т-ПОС",))</f>
        <v>-</v>
      </c>
      <c r="W82" s="37" t="str">
        <f>IF(ISBLANK('Шифры Т (Техперевооружение)'!$P82),"-",CONCATENATE("Том"," 7."," ",'Шифры Т (Техперевооружение)'!$I82,".",'Шифры Т (Техперевооружение)'!$A82,"Т-ООС",))</f>
        <v>-</v>
      </c>
      <c r="X82" s="37" t="str">
        <f>IF(ISBLANK('Шифры Т (Техперевооружение)'!$Q82),"-",CONCATENATE("Том"," 8."," ",'Шифры Т (Техперевооружение)'!$I82,".",'Шифры Т (Техперевооружение)'!$A82,"Т-ПБ",))</f>
        <v>-</v>
      </c>
    </row>
    <row r="83" spans="1:24" hidden="1" x14ac:dyDescent="0.25">
      <c r="A83" s="37">
        <v>3</v>
      </c>
      <c r="B83" s="37" t="s">
        <v>561</v>
      </c>
      <c r="C83" s="37" t="s">
        <v>4</v>
      </c>
      <c r="D83" s="37" t="s">
        <v>407</v>
      </c>
      <c r="E83" s="37">
        <v>13</v>
      </c>
      <c r="F83" s="37" t="s">
        <v>722</v>
      </c>
      <c r="G83" s="37">
        <v>1</v>
      </c>
      <c r="H83" s="39">
        <v>5</v>
      </c>
      <c r="I83" s="37" t="s">
        <v>563</v>
      </c>
      <c r="J83" s="37"/>
      <c r="K83" s="37"/>
      <c r="L83" s="37" t="s">
        <v>723</v>
      </c>
      <c r="M83" s="37" t="s">
        <v>724</v>
      </c>
      <c r="N83" s="37" t="s">
        <v>725</v>
      </c>
      <c r="O83" s="37"/>
      <c r="P83" s="37"/>
      <c r="Q83" s="37"/>
      <c r="R83" s="37" t="str">
        <f>IF(ISBLANK('Шифры Т (Техперевооружение)'!$K83),"-",CONCATENATE('Шифры Т (Техперевооружение)'!$K83,"-ПЗ"))</f>
        <v>-</v>
      </c>
      <c r="S83" s="37" t="str">
        <f>IF(ISBLANK('Шифры Т (Техперевооружение)'!$L83),"-",CONCATENATE("Том"," 2.",'Шифры Т (Техперевооружение)'!$E83,".",'Шифры Т (Техперевооружение)'!$G83," ",'Шифры Т (Техперевооружение)'!$I83,".",'Шифры Т (Техперевооружение)'!$A83,"Т-ППО",'Шифры Т (Техперевооружение)'!$E83,".",'Шифры Т (Техперевооружение)'!$G83,))</f>
        <v>Том 2.13.1 2001.РП.3Т-ППО13.1</v>
      </c>
      <c r="T83" s="37" t="str">
        <f>IF(ISBLANK('Шифры Т (Техперевооружение)'!$M83),"-",CONCATENATE("Том"," 3.",'Шифры Т (Техперевооружение)'!$E83,".",'Шифры Т (Техперевооружение)'!$G83," ",'Шифры Т (Техперевооружение)'!$I83,".",'Шифры Т (Техперевооружение)'!$A83,"Т-ТКР",'Шифры Т (Техперевооружение)'!$E83,".",'Шифры Т (Техперевооружение)'!$G83,))</f>
        <v>Том 3.13.1 2001.РП.3Т-ТКР13.1</v>
      </c>
      <c r="U83" s="37" t="str">
        <f>IF(ISBLANK('Шифры Т (Техперевооружение)'!$O83),"-",CONCATENATE("Том"," 4."," ",'Шифры Т (Техперевооружение)'!$I83,".",'Шифры Т (Техперевооружение)'!$A83,"Т-ИЛО",))</f>
        <v>-</v>
      </c>
      <c r="V83" s="37" t="str">
        <f>IF(ISBLANK('Шифры Т (Техперевооружение)'!$O83),"-",CONCATENATE("Том"," 5."," ",'Шифры Т (Техперевооружение)'!$I83,".",'Шифры Т (Техперевооружение)'!$A83,"Т-ПОС",))</f>
        <v>-</v>
      </c>
      <c r="W83" s="37" t="str">
        <f>IF(ISBLANK('Шифры Т (Техперевооружение)'!$P83),"-",CONCATENATE("Том"," 7."," ",'Шифры Т (Техперевооружение)'!$I83,".",'Шифры Т (Техперевооружение)'!$A83,"Т-ООС",))</f>
        <v>-</v>
      </c>
      <c r="X83" s="37" t="str">
        <f>IF(ISBLANK('Шифры Т (Техперевооружение)'!$Q83),"-",CONCATENATE("Том"," 8."," ",'Шифры Т (Техперевооружение)'!$I83,".",'Шифры Т (Техперевооружение)'!$A83,"Т-ПБ",))</f>
        <v>-</v>
      </c>
    </row>
    <row r="84" spans="1:24" hidden="1" x14ac:dyDescent="0.25">
      <c r="A84" s="37">
        <v>3</v>
      </c>
      <c r="B84" s="37" t="s">
        <v>561</v>
      </c>
      <c r="C84" s="37" t="s">
        <v>4</v>
      </c>
      <c r="D84" s="37" t="s">
        <v>407</v>
      </c>
      <c r="E84" s="37">
        <v>13</v>
      </c>
      <c r="F84" s="37" t="s">
        <v>726</v>
      </c>
      <c r="G84" s="37">
        <v>2</v>
      </c>
      <c r="H84" s="39"/>
      <c r="I84" s="37" t="s">
        <v>563</v>
      </c>
      <c r="J84" s="37"/>
      <c r="K84" s="37"/>
      <c r="L84" s="37" t="s">
        <v>723</v>
      </c>
      <c r="M84" s="37" t="s">
        <v>724</v>
      </c>
      <c r="N84" s="37" t="s">
        <v>725</v>
      </c>
      <c r="O84" s="37"/>
      <c r="P84" s="37"/>
      <c r="Q84" s="37"/>
      <c r="R84" s="42" t="str">
        <f>IF(ISBLANK('Шифры Т (Техперевооружение)'!$K84),"-",CONCATENATE('Шифры Т (Техперевооружение)'!$K84,"-ПЗ"))</f>
        <v>-</v>
      </c>
      <c r="S84" s="37" t="str">
        <f>IF(ISBLANK('Шифры Т (Техперевооружение)'!$L84),"-",CONCATENATE("Том"," 2.",'Шифры Т (Техперевооружение)'!$E84,".",'Шифры Т (Техперевооружение)'!$G84," ",'Шифры Т (Техперевооружение)'!$I84,".",'Шифры Т (Техперевооружение)'!$A84,"Т-ППО",'Шифры Т (Техперевооружение)'!$E84,".",'Шифры Т (Техперевооружение)'!$G84,))</f>
        <v>Том 2.13.2 2001.РП.3Т-ППО13.2</v>
      </c>
      <c r="T84" s="37" t="str">
        <f>IF(ISBLANK('Шифры Т (Техперевооружение)'!$M84),"-",CONCATENATE("Том"," 3.",'Шифры Т (Техперевооружение)'!$E84,".",'Шифры Т (Техперевооружение)'!$G84," ",'Шифры Т (Техперевооружение)'!$I84,".",'Шифры Т (Техперевооружение)'!$A84,"Т-ТКР",'Шифры Т (Техперевооружение)'!$E84,".",'Шифры Т (Техперевооружение)'!$G84,))</f>
        <v>Том 3.13.2 2001.РП.3Т-ТКР13.2</v>
      </c>
      <c r="U84" s="37" t="str">
        <f>IF(ISBLANK('Шифры Т (Техперевооружение)'!$O84),"-",CONCATENATE("Том"," 4."," ",'Шифры Т (Техперевооружение)'!$I84,".",'Шифры Т (Техперевооружение)'!$A84,"Т-ИЛО",))</f>
        <v>-</v>
      </c>
      <c r="V84" s="37" t="str">
        <f>IF(ISBLANK('Шифры Т (Техперевооружение)'!$O84),"-",CONCATENATE("Том"," 5."," ",'Шифры Т (Техперевооружение)'!$I84,".",'Шифры Т (Техперевооружение)'!$A84,"Т-ПОС",))</f>
        <v>-</v>
      </c>
      <c r="W84" s="37" t="str">
        <f>IF(ISBLANK('Шифры Т (Техперевооружение)'!$P84),"-",CONCATENATE("Том"," 7."," ",'Шифры Т (Техперевооружение)'!$I84,".",'Шифры Т (Техперевооружение)'!$A84,"Т-ООС",))</f>
        <v>-</v>
      </c>
      <c r="X84" s="37" t="str">
        <f>IF(ISBLANK('Шифры Т (Техперевооружение)'!$Q84),"-",CONCATENATE("Том"," 8."," ",'Шифры Т (Техперевооружение)'!$I84,".",'Шифры Т (Техперевооружение)'!$A84,"Т-ПБ",))</f>
        <v>-</v>
      </c>
    </row>
    <row r="85" spans="1:24" hidden="1" x14ac:dyDescent="0.25">
      <c r="A85" s="37">
        <v>3</v>
      </c>
      <c r="B85" s="37" t="s">
        <v>561</v>
      </c>
      <c r="C85" s="37" t="s">
        <v>4</v>
      </c>
      <c r="D85" s="37" t="s">
        <v>407</v>
      </c>
      <c r="E85" s="37">
        <v>13</v>
      </c>
      <c r="F85" s="37" t="s">
        <v>727</v>
      </c>
      <c r="G85" s="37">
        <v>3</v>
      </c>
      <c r="H85" s="39"/>
      <c r="I85" s="37" t="s">
        <v>563</v>
      </c>
      <c r="J85" s="37"/>
      <c r="K85" s="37"/>
      <c r="L85" s="37" t="s">
        <v>723</v>
      </c>
      <c r="M85" s="37" t="s">
        <v>724</v>
      </c>
      <c r="N85" s="37" t="s">
        <v>725</v>
      </c>
      <c r="O85" s="37"/>
      <c r="P85" s="37"/>
      <c r="Q85" s="37"/>
      <c r="R85" s="42" t="str">
        <f>IF(ISBLANK('Шифры Т (Техперевооружение)'!$K85),"-",CONCATENATE('Шифры Т (Техперевооружение)'!$K85,"-ПЗ"))</f>
        <v>-</v>
      </c>
      <c r="S85" s="37" t="str">
        <f>IF(ISBLANK('Шифры Т (Техперевооружение)'!$L85),"-",CONCATENATE("Том"," 2.",'Шифры Т (Техперевооружение)'!$E85,".",'Шифры Т (Техперевооружение)'!$G85," ",'Шифры Т (Техперевооружение)'!$I85,".",'Шифры Т (Техперевооружение)'!$A85,"Т-ППО",'Шифры Т (Техперевооружение)'!$E85,".",'Шифры Т (Техперевооружение)'!$G85,))</f>
        <v>Том 2.13.3 2001.РП.3Т-ППО13.3</v>
      </c>
      <c r="T85" s="37" t="str">
        <f>IF(ISBLANK('Шифры Т (Техперевооружение)'!$M85),"-",CONCATENATE("Том"," 3.",'Шифры Т (Техперевооружение)'!$E85,".",'Шифры Т (Техперевооружение)'!$G85," ",'Шифры Т (Техперевооружение)'!$I85,".",'Шифры Т (Техперевооружение)'!$A85,"Т-ТКР",'Шифры Т (Техперевооружение)'!$E85,".",'Шифры Т (Техперевооружение)'!$G85,))</f>
        <v>Том 3.13.3 2001.РП.3Т-ТКР13.3</v>
      </c>
      <c r="U85" s="37" t="str">
        <f>IF(ISBLANK('Шифры Т (Техперевооружение)'!$O85),"-",CONCATENATE("Том"," 4."," ",'Шифры Т (Техперевооружение)'!$I85,".",'Шифры Т (Техперевооружение)'!$A85,"Т-ИЛО",))</f>
        <v>-</v>
      </c>
      <c r="V85" s="37" t="str">
        <f>IF(ISBLANK('Шифры Т (Техперевооружение)'!$O85),"-",CONCATENATE("Том"," 5."," ",'Шифры Т (Техперевооружение)'!$I85,".",'Шифры Т (Техперевооружение)'!$A85,"Т-ПОС",))</f>
        <v>-</v>
      </c>
      <c r="W85" s="37" t="str">
        <f>IF(ISBLANK('Шифры Т (Техперевооружение)'!$P85),"-",CONCATENATE("Том"," 7."," ",'Шифры Т (Техперевооружение)'!$I85,".",'Шифры Т (Техперевооружение)'!$A85,"Т-ООС",))</f>
        <v>-</v>
      </c>
      <c r="X85" s="37" t="str">
        <f>IF(ISBLANK('Шифры Т (Техперевооружение)'!$Q85),"-",CONCATENATE("Том"," 8."," ",'Шифры Т (Техперевооружение)'!$I85,".",'Шифры Т (Техперевооружение)'!$A85,"Т-ПБ",))</f>
        <v>-</v>
      </c>
    </row>
    <row r="86" spans="1:24" hidden="1" x14ac:dyDescent="0.25">
      <c r="A86" s="37">
        <v>3</v>
      </c>
      <c r="B86" s="37" t="s">
        <v>561</v>
      </c>
      <c r="C86" s="37" t="s">
        <v>4</v>
      </c>
      <c r="D86" s="37" t="s">
        <v>407</v>
      </c>
      <c r="E86" s="37">
        <v>13</v>
      </c>
      <c r="F86" s="37" t="s">
        <v>728</v>
      </c>
      <c r="G86" s="37">
        <v>4</v>
      </c>
      <c r="H86" s="39"/>
      <c r="I86" s="37" t="s">
        <v>563</v>
      </c>
      <c r="J86" s="37"/>
      <c r="K86" s="37"/>
      <c r="L86" s="37" t="s">
        <v>723</v>
      </c>
      <c r="M86" s="37" t="s">
        <v>724</v>
      </c>
      <c r="N86" s="37" t="s">
        <v>725</v>
      </c>
      <c r="O86" s="37"/>
      <c r="P86" s="37"/>
      <c r="Q86" s="37"/>
      <c r="R86" s="42" t="str">
        <f>IF(ISBLANK('Шифры Т (Техперевооружение)'!$K86),"-",CONCATENATE('Шифры Т (Техперевооружение)'!$K86,"-ПЗ"))</f>
        <v>-</v>
      </c>
      <c r="S86" s="37" t="str">
        <f>IF(ISBLANK('Шифры Т (Техперевооружение)'!$L86),"-",CONCATENATE("Том"," 2.",'Шифры Т (Техперевооружение)'!$E86,".",'Шифры Т (Техперевооружение)'!$G86," ",'Шифры Т (Техперевооружение)'!$I86,".",'Шифры Т (Техперевооружение)'!$A86,"Т-ППО",'Шифры Т (Техперевооружение)'!$E86,".",'Шифры Т (Техперевооружение)'!$G86,))</f>
        <v>Том 2.13.4 2001.РП.3Т-ППО13.4</v>
      </c>
      <c r="T86" s="37" t="str">
        <f>IF(ISBLANK('Шифры Т (Техперевооружение)'!$M86),"-",CONCATENATE("Том"," 3.",'Шифры Т (Техперевооружение)'!$E86,".",'Шифры Т (Техперевооружение)'!$G86," ",'Шифры Т (Техперевооружение)'!$I86,".",'Шифры Т (Техперевооружение)'!$A86,"Т-ТКР",'Шифры Т (Техперевооружение)'!$E86,".",'Шифры Т (Техперевооружение)'!$G86,))</f>
        <v>Том 3.13.4 2001.РП.3Т-ТКР13.4</v>
      </c>
      <c r="U86" s="37" t="str">
        <f>IF(ISBLANK('Шифры Т (Техперевооружение)'!$O86),"-",CONCATENATE("Том"," 4."," ",'Шифры Т (Техперевооружение)'!$I86,".",'Шифры Т (Техперевооружение)'!$A86,"Т-ИЛО",))</f>
        <v>-</v>
      </c>
      <c r="V86" s="37" t="str">
        <f>IF(ISBLANK('Шифры Т (Техперевооружение)'!$O86),"-",CONCATENATE("Том"," 5."," ",'Шифры Т (Техперевооружение)'!$I86,".",'Шифры Т (Техперевооружение)'!$A86,"Т-ПОС",))</f>
        <v>-</v>
      </c>
      <c r="W86" s="37" t="str">
        <f>IF(ISBLANK('Шифры Т (Техперевооружение)'!$P86),"-",CONCATENATE("Том"," 7."," ",'Шифры Т (Техперевооружение)'!$I86,".",'Шифры Т (Техперевооружение)'!$A86,"Т-ООС",))</f>
        <v>-</v>
      </c>
      <c r="X86" s="37" t="str">
        <f>IF(ISBLANK('Шифры Т (Техперевооружение)'!$Q86),"-",CONCATENATE("Том"," 8."," ",'Шифры Т (Техперевооружение)'!$I86,".",'Шифры Т (Техперевооружение)'!$A86,"Т-ПБ",))</f>
        <v>-</v>
      </c>
    </row>
    <row r="87" spans="1:24" hidden="1" x14ac:dyDescent="0.25">
      <c r="A87" s="37">
        <v>3</v>
      </c>
      <c r="B87" s="37" t="s">
        <v>561</v>
      </c>
      <c r="C87" s="37" t="s">
        <v>4</v>
      </c>
      <c r="D87" s="37" t="s">
        <v>407</v>
      </c>
      <c r="E87" s="37">
        <v>13</v>
      </c>
      <c r="F87" s="37" t="s">
        <v>729</v>
      </c>
      <c r="G87" s="37">
        <v>5</v>
      </c>
      <c r="H87" s="39"/>
      <c r="I87" s="37" t="s">
        <v>563</v>
      </c>
      <c r="J87" s="37"/>
      <c r="K87" s="37"/>
      <c r="L87" s="37" t="s">
        <v>723</v>
      </c>
      <c r="M87" s="37" t="s">
        <v>724</v>
      </c>
      <c r="N87" s="37" t="s">
        <v>725</v>
      </c>
      <c r="O87" s="37"/>
      <c r="P87" s="37"/>
      <c r="Q87" s="37"/>
      <c r="R87" s="42" t="str">
        <f>IF(ISBLANK('Шифры Т (Техперевооружение)'!$K87),"-",CONCATENATE('Шифры Т (Техперевооружение)'!$K87,"-ПЗ"))</f>
        <v>-</v>
      </c>
      <c r="S87" s="37" t="str">
        <f>IF(ISBLANK('Шифры Т (Техперевооружение)'!$L87),"-",CONCATENATE("Том"," 2.",'Шифры Т (Техперевооружение)'!$E87,".",'Шифры Т (Техперевооружение)'!$G87," ",'Шифры Т (Техперевооружение)'!$I87,".",'Шифры Т (Техперевооружение)'!$A87,"Т-ППО",'Шифры Т (Техперевооружение)'!$E87,".",'Шифры Т (Техперевооружение)'!$G87,))</f>
        <v>Том 2.13.5 2001.РП.3Т-ППО13.5</v>
      </c>
      <c r="T87" s="37" t="str">
        <f>IF(ISBLANK('Шифры Т (Техперевооружение)'!$M87),"-",CONCATENATE("Том"," 3.",'Шифры Т (Техперевооружение)'!$E87,".",'Шифры Т (Техперевооружение)'!$G87," ",'Шифры Т (Техперевооружение)'!$I87,".",'Шифры Т (Техперевооружение)'!$A87,"Т-ТКР",'Шифры Т (Техперевооружение)'!$E87,".",'Шифры Т (Техперевооружение)'!$G87,))</f>
        <v>Том 3.13.5 2001.РП.3Т-ТКР13.5</v>
      </c>
      <c r="U87" s="37" t="str">
        <f>IF(ISBLANK('Шифры Т (Техперевооружение)'!$O87),"-",CONCATENATE("Том"," 4."," ",'Шифры Т (Техперевооружение)'!$I87,".",'Шифры Т (Техперевооружение)'!$A87,"Т-ИЛО",))</f>
        <v>-</v>
      </c>
      <c r="V87" s="37" t="str">
        <f>IF(ISBLANK('Шифры Т (Техперевооружение)'!$O87),"-",CONCATENATE("Том"," 5."," ",'Шифры Т (Техперевооружение)'!$I87,".",'Шифры Т (Техперевооружение)'!$A87,"Т-ПОС",))</f>
        <v>-</v>
      </c>
      <c r="W87" s="37" t="str">
        <f>IF(ISBLANK('Шифры Т (Техперевооружение)'!$P87),"-",CONCATENATE("Том"," 7."," ",'Шифры Т (Техперевооружение)'!$I87,".",'Шифры Т (Техперевооружение)'!$A87,"Т-ООС",))</f>
        <v>-</v>
      </c>
      <c r="X87" s="37" t="str">
        <f>IF(ISBLANK('Шифры Т (Техперевооружение)'!$Q87),"-",CONCATENATE("Том"," 8."," ",'Шифры Т (Техперевооружение)'!$I87,".",'Шифры Т (Техперевооружение)'!$A87,"Т-ПБ",))</f>
        <v>-</v>
      </c>
    </row>
    <row r="88" spans="1:24" hidden="1" x14ac:dyDescent="0.25">
      <c r="A88" s="37">
        <v>4</v>
      </c>
      <c r="B88" s="37" t="s">
        <v>561</v>
      </c>
      <c r="C88" s="37" t="s">
        <v>5</v>
      </c>
      <c r="D88" s="37" t="s">
        <v>176</v>
      </c>
      <c r="E88" s="37">
        <v>1</v>
      </c>
      <c r="F88" s="37" t="s">
        <v>730</v>
      </c>
      <c r="G88" s="37">
        <v>1</v>
      </c>
      <c r="H88" s="39">
        <v>3</v>
      </c>
      <c r="I88" s="37" t="s">
        <v>563</v>
      </c>
      <c r="J88" s="37" t="s">
        <v>731</v>
      </c>
      <c r="K88" s="37" t="s">
        <v>732</v>
      </c>
      <c r="L88" s="37" t="s">
        <v>733</v>
      </c>
      <c r="M88" s="37" t="s">
        <v>734</v>
      </c>
      <c r="N88" s="37" t="s">
        <v>735</v>
      </c>
      <c r="O88" s="37" t="s">
        <v>736</v>
      </c>
      <c r="P88" s="37" t="s">
        <v>737</v>
      </c>
      <c r="Q88" s="37" t="s">
        <v>738</v>
      </c>
      <c r="R88" s="37" t="str">
        <f>IF(ISBLANK('Шифры Т (Техперевооружение)'!$K88),"-",CONCATENATE('Шифры Т (Техперевооружение)'!$K88,"-ПЗ"))</f>
        <v>Том 1 2001.РП.4Т-ПЗ</v>
      </c>
      <c r="S88" s="37" t="str">
        <f>IF(ISBLANK('Шифры Т (Техперевооружение)'!$L88),"-",CONCATENATE("Том"," 2.",'Шифры Т (Техперевооружение)'!$E88,".",'Шифры Т (Техперевооружение)'!$G88," ",'Шифры Т (Техперевооружение)'!$I88,".",'Шифры Т (Техперевооружение)'!$A88,"Т-ППО",'Шифры Т (Техперевооружение)'!$E88,".",'Шифры Т (Техперевооружение)'!$G88,))</f>
        <v>Том 2.1.1 2001.РП.4Т-ППО1.1</v>
      </c>
      <c r="T88" s="37" t="str">
        <f>IF(ISBLANK('Шифры Т (Техперевооружение)'!$M88),"-",CONCATENATE("Том"," 3.",'Шифры Т (Техперевооружение)'!$E88,".",'Шифры Т (Техперевооружение)'!$G88," ",'Шифры Т (Техперевооружение)'!$I88,".",'Шифры Т (Техперевооружение)'!$A88,"Т-ТКР",'Шифры Т (Техперевооружение)'!$E88,".",'Шифры Т (Техперевооружение)'!$G88,))</f>
        <v>Том 3.1.1 2001.РП.4Т-ТКР1.1</v>
      </c>
      <c r="U88" s="37" t="str">
        <f>IF(ISBLANK('Шифры Т (Техперевооружение)'!$O88),"-",CONCATENATE("Том"," 4."," ",'Шифры Т (Техперевооружение)'!$I88,".",'Шифры Т (Техперевооружение)'!$A88,"Т-ИЛО",))</f>
        <v>Том 4. 2001.РП.4Т-ИЛО</v>
      </c>
      <c r="V88" s="37" t="str">
        <f>IF(ISBLANK('Шифры Т (Техперевооружение)'!$O88),"-",CONCATENATE("Том"," 5."," ",'Шифры Т (Техперевооружение)'!$I88,".",'Шифры Т (Техперевооружение)'!$A88,"Т-ПОС",))</f>
        <v>Том 5. 2001.РП.4Т-ПОС</v>
      </c>
      <c r="W88" s="37" t="str">
        <f>IF(ISBLANK('Шифры Т (Техперевооружение)'!$P88),"-",CONCATENATE("Том"," 7."," ",'Шифры Т (Техперевооружение)'!$I88,".",'Шифры Т (Техперевооружение)'!$A88,"Т-ООС",))</f>
        <v>Том 7. 2001.РП.4Т-ООС</v>
      </c>
      <c r="X88" s="37" t="str">
        <f>IF(ISBLANK('Шифры Т (Техперевооружение)'!$Q88),"-",CONCATENATE("Том"," 8."," ",'Шифры Т (Техперевооружение)'!$I88,".",'Шифры Т (Техперевооружение)'!$A88,"Т-ПБ",))</f>
        <v>Том 8. 2001.РП.4Т-ПБ</v>
      </c>
    </row>
    <row r="89" spans="1:24" hidden="1" x14ac:dyDescent="0.25">
      <c r="A89" s="37">
        <v>4</v>
      </c>
      <c r="B89" s="37" t="s">
        <v>561</v>
      </c>
      <c r="C89" s="37" t="s">
        <v>5</v>
      </c>
      <c r="D89" s="37" t="s">
        <v>176</v>
      </c>
      <c r="E89" s="37">
        <v>1</v>
      </c>
      <c r="F89" s="37" t="s">
        <v>739</v>
      </c>
      <c r="G89" s="37">
        <v>2</v>
      </c>
      <c r="H89" s="39"/>
      <c r="I89" s="37" t="s">
        <v>563</v>
      </c>
      <c r="J89" s="37"/>
      <c r="K89" s="37"/>
      <c r="L89" s="37" t="s">
        <v>733</v>
      </c>
      <c r="M89" s="37" t="s">
        <v>734</v>
      </c>
      <c r="N89" s="37" t="s">
        <v>735</v>
      </c>
      <c r="O89" s="37"/>
      <c r="P89" s="37"/>
      <c r="Q89" s="37"/>
      <c r="R89" s="42" t="str">
        <f>IF(ISBLANK('Шифры Т (Техперевооружение)'!$K89),"-",CONCATENATE('Шифры Т (Техперевооружение)'!$K89,"-ПЗ"))</f>
        <v>-</v>
      </c>
      <c r="S89" s="37" t="str">
        <f>IF(ISBLANK('Шифры Т (Техперевооружение)'!$L89),"-",CONCATENATE("Том"," 2.",'Шифры Т (Техперевооружение)'!$E89,".",'Шифры Т (Техперевооружение)'!$G89," ",'Шифры Т (Техперевооружение)'!$I89,".",'Шифры Т (Техперевооружение)'!$A89,"Т-ППО",'Шифры Т (Техперевооружение)'!$E89,".",'Шифры Т (Техперевооружение)'!$G89,))</f>
        <v>Том 2.1.2 2001.РП.4Т-ППО1.2</v>
      </c>
      <c r="T89" s="37" t="str">
        <f>IF(ISBLANK('Шифры Т (Техперевооружение)'!$M89),"-",CONCATENATE("Том"," 3.",'Шифры Т (Техперевооружение)'!$E89,".",'Шифры Т (Техперевооружение)'!$G89," ",'Шифры Т (Техперевооружение)'!$I89,".",'Шифры Т (Техперевооружение)'!$A89,"Т-ТКР",'Шифры Т (Техперевооружение)'!$E89,".",'Шифры Т (Техперевооружение)'!$G89,))</f>
        <v>Том 3.1.2 2001.РП.4Т-ТКР1.2</v>
      </c>
      <c r="U89" s="37" t="str">
        <f>IF(ISBLANK('Шифры Т (Техперевооружение)'!$O89),"-",CONCATENATE("Том"," 4."," ",'Шифры Т (Техперевооружение)'!$I89,".",'Шифры Т (Техперевооружение)'!$A89,"Т-ИЛО",))</f>
        <v>-</v>
      </c>
      <c r="V89" s="37" t="str">
        <f>IF(ISBLANK('Шифры Т (Техперевооружение)'!$O89),"-",CONCATENATE("Том"," 5."," ",'Шифры Т (Техперевооружение)'!$I89,".",'Шифры Т (Техперевооружение)'!$A89,"Т-ПОС",))</f>
        <v>-</v>
      </c>
      <c r="W89" s="37" t="str">
        <f>IF(ISBLANK('Шифры Т (Техперевооружение)'!$P89),"-",CONCATENATE("Том"," 7."," ",'Шифры Т (Техперевооружение)'!$I89,".",'Шифры Т (Техперевооружение)'!$A89,"Т-ООС",))</f>
        <v>-</v>
      </c>
      <c r="X89" s="37" t="str">
        <f>IF(ISBLANK('Шифры Т (Техперевооружение)'!$Q89),"-",CONCATENATE("Том"," 8."," ",'Шифры Т (Техперевооружение)'!$I89,".",'Шифры Т (Техперевооружение)'!$A89,"Т-ПБ",))</f>
        <v>-</v>
      </c>
    </row>
    <row r="90" spans="1:24" hidden="1" x14ac:dyDescent="0.25">
      <c r="A90" s="37">
        <v>4</v>
      </c>
      <c r="B90" s="37" t="s">
        <v>561</v>
      </c>
      <c r="C90" s="37" t="s">
        <v>5</v>
      </c>
      <c r="D90" s="37" t="s">
        <v>178</v>
      </c>
      <c r="E90" s="37">
        <v>2</v>
      </c>
      <c r="F90" s="44" t="s">
        <v>740</v>
      </c>
      <c r="G90" s="37">
        <v>1</v>
      </c>
      <c r="H90" s="39"/>
      <c r="I90" s="37" t="s">
        <v>563</v>
      </c>
      <c r="J90" s="37"/>
      <c r="K90" s="37"/>
      <c r="L90" s="37" t="s">
        <v>733</v>
      </c>
      <c r="M90" s="37" t="s">
        <v>734</v>
      </c>
      <c r="N90" s="37" t="s">
        <v>735</v>
      </c>
      <c r="O90" s="37"/>
      <c r="P90" s="37"/>
      <c r="Q90" s="37"/>
      <c r="R90" s="42" t="str">
        <f>IF(ISBLANK('Шифры Т (Техперевооружение)'!$K90),"-",CONCATENATE('Шифры Т (Техперевооружение)'!$K90,"-ПЗ"))</f>
        <v>-</v>
      </c>
      <c r="S90" s="37" t="str">
        <f>IF(ISBLANK('Шифры Т (Техперевооружение)'!$L90),"-",CONCATENATE("Том"," 2.",'Шифры Т (Техперевооружение)'!$E90,".",'Шифры Т (Техперевооружение)'!$G90," ",'Шифры Т (Техперевооружение)'!$I90,".",'Шифры Т (Техперевооружение)'!$A90,"Т-ППО",'Шифры Т (Техперевооружение)'!$E90,".",'Шифры Т (Техперевооружение)'!$G90,))</f>
        <v>Том 2.2.1 2001.РП.4Т-ППО2.1</v>
      </c>
      <c r="T90" s="37" t="str">
        <f>IF(ISBLANK('Шифры Т (Техперевооружение)'!$M90),"-",CONCATENATE("Том"," 3.",'Шифры Т (Техперевооружение)'!$E90,".",'Шифры Т (Техперевооружение)'!$G90," ",'Шифры Т (Техперевооружение)'!$I90,".",'Шифры Т (Техперевооружение)'!$A90,"Т-ТКР",'Шифры Т (Техперевооружение)'!$E90,".",'Шифры Т (Техперевооружение)'!$G90,))</f>
        <v>Том 3.2.1 2001.РП.4Т-ТКР2.1</v>
      </c>
      <c r="U90" s="37" t="str">
        <f>IF(ISBLANK('Шифры Т (Техперевооружение)'!$O90),"-",CONCATENATE("Том"," 4."," ",'Шифры Т (Техперевооружение)'!$I90,".",'Шифры Т (Техперевооружение)'!$A90,"Т-ИЛО",))</f>
        <v>-</v>
      </c>
      <c r="V90" s="37" t="str">
        <f>IF(ISBLANK('Шифры Т (Техперевооружение)'!$O90),"-",CONCATENATE("Том"," 5."," ",'Шифры Т (Техперевооружение)'!$I90,".",'Шифры Т (Техперевооружение)'!$A90,"Т-ПОС",))</f>
        <v>-</v>
      </c>
      <c r="W90" s="37" t="str">
        <f>IF(ISBLANK('Шифры Т (Техперевооружение)'!$P90),"-",CONCATENATE("Том"," 7."," ",'Шифры Т (Техперевооружение)'!$I90,".",'Шифры Т (Техперевооружение)'!$A90,"Т-ООС",))</f>
        <v>-</v>
      </c>
      <c r="X90" s="37" t="str">
        <f>IF(ISBLANK('Шифры Т (Техперевооружение)'!$Q90),"-",CONCATENATE("Том"," 8."," ",'Шифры Т (Техперевооружение)'!$I90,".",'Шифры Т (Техперевооружение)'!$A90,"Т-ПБ",))</f>
        <v>-</v>
      </c>
    </row>
    <row r="91" spans="1:24" hidden="1" x14ac:dyDescent="0.25">
      <c r="A91" s="37">
        <v>4</v>
      </c>
      <c r="B91" s="37" t="s">
        <v>561</v>
      </c>
      <c r="C91" s="37" t="s">
        <v>5</v>
      </c>
      <c r="D91" s="37" t="s">
        <v>178</v>
      </c>
      <c r="E91" s="37">
        <v>2</v>
      </c>
      <c r="F91" s="37" t="s">
        <v>741</v>
      </c>
      <c r="G91" s="37">
        <v>2</v>
      </c>
      <c r="H91" s="39">
        <v>6</v>
      </c>
      <c r="I91" s="37" t="s">
        <v>563</v>
      </c>
      <c r="J91" s="37"/>
      <c r="K91" s="37"/>
      <c r="L91" s="37" t="s">
        <v>742</v>
      </c>
      <c r="M91" s="37" t="s">
        <v>743</v>
      </c>
      <c r="N91" s="37" t="s">
        <v>744</v>
      </c>
      <c r="O91" s="37"/>
      <c r="P91" s="37"/>
      <c r="Q91" s="37"/>
      <c r="R91" s="37" t="str">
        <f>IF(ISBLANK('Шифры Т (Техперевооружение)'!$K91),"-",CONCATENATE('Шифры Т (Техперевооружение)'!$K91,"-ПЗ"))</f>
        <v>-</v>
      </c>
      <c r="S91" s="37" t="str">
        <f>IF(ISBLANK('Шифры Т (Техперевооружение)'!$L91),"-",CONCATENATE("Том"," 2.",'Шифры Т (Техперевооружение)'!$E91,".",'Шифры Т (Техперевооружение)'!$G91," ",'Шифры Т (Техперевооружение)'!$I91,".",'Шифры Т (Техперевооружение)'!$A91,"Т-ППО",'Шифры Т (Техперевооружение)'!$E91,".",'Шифры Т (Техперевооружение)'!$G91,))</f>
        <v>Том 2.2.2 2001.РП.4Т-ППО2.2</v>
      </c>
      <c r="T91" s="37" t="str">
        <f>IF(ISBLANK('Шифры Т (Техперевооружение)'!$M91),"-",CONCATENATE("Том"," 3.",'Шифры Т (Техперевооружение)'!$E91,".",'Шифры Т (Техперевооружение)'!$G91," ",'Шифры Т (Техперевооружение)'!$I91,".",'Шифры Т (Техперевооружение)'!$A91,"Т-ТКР",'Шифры Т (Техперевооружение)'!$E91,".",'Шифры Т (Техперевооружение)'!$G91,))</f>
        <v>Том 3.2.2 2001.РП.4Т-ТКР2.2</v>
      </c>
      <c r="U91" s="37" t="str">
        <f>IF(ISBLANK('Шифры Т (Техперевооружение)'!$O91),"-",CONCATENATE("Том"," 4."," ",'Шифры Т (Техперевооружение)'!$I91,".",'Шифры Т (Техперевооружение)'!$A91,"Т-ИЛО",))</f>
        <v>-</v>
      </c>
      <c r="V91" s="37" t="str">
        <f>IF(ISBLANK('Шифры Т (Техперевооружение)'!$O91),"-",CONCATENATE("Том"," 5."," ",'Шифры Т (Техперевооружение)'!$I91,".",'Шифры Т (Техперевооружение)'!$A91,"Т-ПОС",))</f>
        <v>-</v>
      </c>
      <c r="W91" s="37" t="str">
        <f>IF(ISBLANK('Шифры Т (Техперевооружение)'!$P91),"-",CONCATENATE("Том"," 7."," ",'Шифры Т (Техперевооружение)'!$I91,".",'Шифры Т (Техперевооружение)'!$A91,"Т-ООС",))</f>
        <v>-</v>
      </c>
      <c r="X91" s="37" t="str">
        <f>IF(ISBLANK('Шифры Т (Техперевооружение)'!$Q91),"-",CONCATENATE("Том"," 8."," ",'Шифры Т (Техперевооружение)'!$I91,".",'Шифры Т (Техперевооружение)'!$A91,"Т-ПБ",))</f>
        <v>-</v>
      </c>
    </row>
    <row r="92" spans="1:24" hidden="1" x14ac:dyDescent="0.25">
      <c r="A92" s="37">
        <v>4</v>
      </c>
      <c r="B92" s="37" t="s">
        <v>561</v>
      </c>
      <c r="C92" s="37" t="s">
        <v>5</v>
      </c>
      <c r="D92" s="37" t="s">
        <v>178</v>
      </c>
      <c r="E92" s="37">
        <v>2</v>
      </c>
      <c r="F92" s="37" t="s">
        <v>745</v>
      </c>
      <c r="G92" s="37">
        <v>3</v>
      </c>
      <c r="H92" s="39"/>
      <c r="I92" s="37" t="s">
        <v>563</v>
      </c>
      <c r="J92" s="37"/>
      <c r="K92" s="37"/>
      <c r="L92" s="37" t="s">
        <v>742</v>
      </c>
      <c r="M92" s="37" t="s">
        <v>743</v>
      </c>
      <c r="N92" s="37" t="s">
        <v>744</v>
      </c>
      <c r="O92" s="37"/>
      <c r="P92" s="37"/>
      <c r="Q92" s="37"/>
      <c r="R92" s="42" t="str">
        <f>IF(ISBLANK('Шифры Т (Техперевооружение)'!$K92),"-",CONCATENATE('Шифры Т (Техперевооружение)'!$K92,"-ПЗ"))</f>
        <v>-</v>
      </c>
      <c r="S92" s="37" t="str">
        <f>IF(ISBLANK('Шифры Т (Техперевооружение)'!$L92),"-",CONCATENATE("Том"," 2.",'Шифры Т (Техперевооружение)'!$E92,".",'Шифры Т (Техперевооружение)'!$G92," ",'Шифры Т (Техперевооружение)'!$I92,".",'Шифры Т (Техперевооружение)'!$A92,"Т-ППО",'Шифры Т (Техперевооружение)'!$E92,".",'Шифры Т (Техперевооружение)'!$G92,))</f>
        <v>Том 2.2.3 2001.РП.4Т-ППО2.3</v>
      </c>
      <c r="T92" s="37" t="str">
        <f>IF(ISBLANK('Шифры Т (Техперевооружение)'!$M92),"-",CONCATENATE("Том"," 3.",'Шифры Т (Техперевооружение)'!$E92,".",'Шифры Т (Техперевооружение)'!$G92," ",'Шифры Т (Техперевооружение)'!$I92,".",'Шифры Т (Техперевооружение)'!$A92,"Т-ТКР",'Шифры Т (Техперевооружение)'!$E92,".",'Шифры Т (Техперевооружение)'!$G92,))</f>
        <v>Том 3.2.3 2001.РП.4Т-ТКР2.3</v>
      </c>
      <c r="U92" s="37" t="str">
        <f>IF(ISBLANK('Шифры Т (Техперевооружение)'!$O92),"-",CONCATENATE("Том"," 4."," ",'Шифры Т (Техперевооружение)'!$I92,".",'Шифры Т (Техперевооружение)'!$A92,"Т-ИЛО",))</f>
        <v>-</v>
      </c>
      <c r="V92" s="37" t="str">
        <f>IF(ISBLANK('Шифры Т (Техперевооружение)'!$O92),"-",CONCATENATE("Том"," 5."," ",'Шифры Т (Техперевооружение)'!$I92,".",'Шифры Т (Техперевооружение)'!$A92,"Т-ПОС",))</f>
        <v>-</v>
      </c>
      <c r="W92" s="37" t="str">
        <f>IF(ISBLANK('Шифры Т (Техперевооружение)'!$P92),"-",CONCATENATE("Том"," 7."," ",'Шифры Т (Техперевооружение)'!$I92,".",'Шифры Т (Техперевооружение)'!$A92,"Т-ООС",))</f>
        <v>-</v>
      </c>
      <c r="X92" s="37" t="str">
        <f>IF(ISBLANK('Шифры Т (Техперевооружение)'!$Q92),"-",CONCATENATE("Том"," 8."," ",'Шифры Т (Техперевооружение)'!$I92,".",'Шифры Т (Техперевооружение)'!$A92,"Т-ПБ",))</f>
        <v>-</v>
      </c>
    </row>
    <row r="93" spans="1:24" hidden="1" x14ac:dyDescent="0.25">
      <c r="A93" s="37">
        <v>4</v>
      </c>
      <c r="B93" s="37" t="s">
        <v>561</v>
      </c>
      <c r="C93" s="37" t="s">
        <v>5</v>
      </c>
      <c r="D93" s="37" t="s">
        <v>178</v>
      </c>
      <c r="E93" s="37">
        <v>2</v>
      </c>
      <c r="F93" s="37" t="s">
        <v>746</v>
      </c>
      <c r="G93" s="37">
        <v>4</v>
      </c>
      <c r="H93" s="39"/>
      <c r="I93" s="37" t="s">
        <v>563</v>
      </c>
      <c r="J93" s="37"/>
      <c r="K93" s="37"/>
      <c r="L93" s="37" t="s">
        <v>742</v>
      </c>
      <c r="M93" s="37" t="s">
        <v>743</v>
      </c>
      <c r="N93" s="37" t="s">
        <v>744</v>
      </c>
      <c r="O93" s="37"/>
      <c r="P93" s="37"/>
      <c r="Q93" s="37"/>
      <c r="R93" s="42" t="str">
        <f>IF(ISBLANK('Шифры Т (Техперевооружение)'!$K93),"-",CONCATENATE('Шифры Т (Техперевооружение)'!$K93,"-ПЗ"))</f>
        <v>-</v>
      </c>
      <c r="S93" s="37" t="str">
        <f>IF(ISBLANK('Шифры Т (Техперевооружение)'!$L93),"-",CONCATENATE("Том"," 2.",'Шифры Т (Техперевооружение)'!$E93,".",'Шифры Т (Техперевооружение)'!$G93," ",'Шифры Т (Техперевооружение)'!$I93,".",'Шифры Т (Техперевооружение)'!$A93,"Т-ППО",'Шифры Т (Техперевооружение)'!$E93,".",'Шифры Т (Техперевооружение)'!$G93,))</f>
        <v>Том 2.2.4 2001.РП.4Т-ППО2.4</v>
      </c>
      <c r="T93" s="37" t="str">
        <f>IF(ISBLANK('Шифры Т (Техперевооружение)'!$M93),"-",CONCATENATE("Том"," 3.",'Шифры Т (Техперевооружение)'!$E93,".",'Шифры Т (Техперевооружение)'!$G93," ",'Шифры Т (Техперевооружение)'!$I93,".",'Шифры Т (Техперевооружение)'!$A93,"Т-ТКР",'Шифры Т (Техперевооружение)'!$E93,".",'Шифры Т (Техперевооружение)'!$G93,))</f>
        <v>Том 3.2.4 2001.РП.4Т-ТКР2.4</v>
      </c>
      <c r="U93" s="37" t="str">
        <f>IF(ISBLANK('Шифры Т (Техперевооружение)'!$O93),"-",CONCATENATE("Том"," 4."," ",'Шифры Т (Техперевооружение)'!$I93,".",'Шифры Т (Техперевооружение)'!$A93,"Т-ИЛО",))</f>
        <v>-</v>
      </c>
      <c r="V93" s="37" t="str">
        <f>IF(ISBLANK('Шифры Т (Техперевооружение)'!$O93),"-",CONCATENATE("Том"," 5."," ",'Шифры Т (Техперевооружение)'!$I93,".",'Шифры Т (Техперевооружение)'!$A93,"Т-ПОС",))</f>
        <v>-</v>
      </c>
      <c r="W93" s="37" t="str">
        <f>IF(ISBLANK('Шифры Т (Техперевооружение)'!$P93),"-",CONCATENATE("Том"," 7."," ",'Шифры Т (Техперевооружение)'!$I93,".",'Шифры Т (Техперевооружение)'!$A93,"Т-ООС",))</f>
        <v>-</v>
      </c>
      <c r="X93" s="37" t="str">
        <f>IF(ISBLANK('Шифры Т (Техперевооружение)'!$Q93),"-",CONCATENATE("Том"," 8."," ",'Шифры Т (Техперевооружение)'!$I93,".",'Шифры Т (Техперевооружение)'!$A93,"Т-ПБ",))</f>
        <v>-</v>
      </c>
    </row>
    <row r="94" spans="1:24" hidden="1" x14ac:dyDescent="0.25">
      <c r="A94" s="37">
        <v>4</v>
      </c>
      <c r="B94" s="37" t="s">
        <v>561</v>
      </c>
      <c r="C94" s="37" t="s">
        <v>5</v>
      </c>
      <c r="D94" s="37" t="s">
        <v>178</v>
      </c>
      <c r="E94" s="37">
        <v>2</v>
      </c>
      <c r="F94" s="37" t="s">
        <v>747</v>
      </c>
      <c r="G94" s="37">
        <v>5</v>
      </c>
      <c r="H94" s="39"/>
      <c r="I94" s="37" t="s">
        <v>563</v>
      </c>
      <c r="J94" s="37"/>
      <c r="K94" s="37"/>
      <c r="L94" s="37" t="s">
        <v>742</v>
      </c>
      <c r="M94" s="37" t="s">
        <v>743</v>
      </c>
      <c r="N94" s="37" t="s">
        <v>744</v>
      </c>
      <c r="O94" s="37"/>
      <c r="P94" s="37"/>
      <c r="Q94" s="37"/>
      <c r="R94" s="42" t="str">
        <f>IF(ISBLANK('Шифры Т (Техперевооружение)'!$K94),"-",CONCATENATE('Шифры Т (Техперевооружение)'!$K94,"-ПЗ"))</f>
        <v>-</v>
      </c>
      <c r="S94" s="37" t="str">
        <f>IF(ISBLANK('Шифры Т (Техперевооружение)'!$L94),"-",CONCATENATE("Том"," 2.",'Шифры Т (Техперевооружение)'!$E94,".",'Шифры Т (Техперевооружение)'!$G94," ",'Шифры Т (Техперевооружение)'!$I94,".",'Шифры Т (Техперевооружение)'!$A94,"Т-ППО",'Шифры Т (Техперевооружение)'!$E94,".",'Шифры Т (Техперевооружение)'!$G94,))</f>
        <v>Том 2.2.5 2001.РП.4Т-ППО2.5</v>
      </c>
      <c r="T94" s="37" t="str">
        <f>IF(ISBLANK('Шифры Т (Техперевооружение)'!$M94),"-",CONCATENATE("Том"," 3.",'Шифры Т (Техперевооружение)'!$E94,".",'Шифры Т (Техперевооружение)'!$G94," ",'Шифры Т (Техперевооружение)'!$I94,".",'Шифры Т (Техперевооружение)'!$A94,"Т-ТКР",'Шифры Т (Техперевооружение)'!$E94,".",'Шифры Т (Техперевооружение)'!$G94,))</f>
        <v>Том 3.2.5 2001.РП.4Т-ТКР2.5</v>
      </c>
      <c r="U94" s="37" t="str">
        <f>IF(ISBLANK('Шифры Т (Техперевооружение)'!$O94),"-",CONCATENATE("Том"," 4."," ",'Шифры Т (Техперевооружение)'!$I94,".",'Шифры Т (Техперевооружение)'!$A94,"Т-ИЛО",))</f>
        <v>-</v>
      </c>
      <c r="V94" s="37" t="str">
        <f>IF(ISBLANK('Шифры Т (Техперевооружение)'!$O94),"-",CONCATENATE("Том"," 5."," ",'Шифры Т (Техперевооружение)'!$I94,".",'Шифры Т (Техперевооружение)'!$A94,"Т-ПОС",))</f>
        <v>-</v>
      </c>
      <c r="W94" s="37" t="str">
        <f>IF(ISBLANK('Шифры Т (Техперевооружение)'!$P94),"-",CONCATENATE("Том"," 7."," ",'Шифры Т (Техперевооружение)'!$I94,".",'Шифры Т (Техперевооружение)'!$A94,"Т-ООС",))</f>
        <v>-</v>
      </c>
      <c r="X94" s="37" t="str">
        <f>IF(ISBLANK('Шифры Т (Техперевооружение)'!$Q94),"-",CONCATENATE("Том"," 8."," ",'Шифры Т (Техперевооружение)'!$I94,".",'Шифры Т (Техперевооружение)'!$A94,"Т-ПБ",))</f>
        <v>-</v>
      </c>
    </row>
    <row r="95" spans="1:24" hidden="1" x14ac:dyDescent="0.25">
      <c r="A95" s="37">
        <v>4</v>
      </c>
      <c r="B95" s="37" t="s">
        <v>561</v>
      </c>
      <c r="C95" s="37" t="s">
        <v>5</v>
      </c>
      <c r="D95" s="37" t="s">
        <v>180</v>
      </c>
      <c r="E95" s="37">
        <v>3</v>
      </c>
      <c r="F95" s="37" t="s">
        <v>748</v>
      </c>
      <c r="G95" s="37">
        <v>1</v>
      </c>
      <c r="H95" s="39"/>
      <c r="I95" s="37" t="s">
        <v>563</v>
      </c>
      <c r="J95" s="37"/>
      <c r="K95" s="37"/>
      <c r="L95" s="37" t="s">
        <v>742</v>
      </c>
      <c r="M95" s="37" t="s">
        <v>743</v>
      </c>
      <c r="N95" s="37" t="s">
        <v>744</v>
      </c>
      <c r="O95" s="37"/>
      <c r="P95" s="37"/>
      <c r="Q95" s="37"/>
      <c r="R95" s="42" t="str">
        <f>IF(ISBLANK('Шифры Т (Техперевооружение)'!$K95),"-",CONCATENATE('Шифры Т (Техперевооружение)'!$K95,"-ПЗ"))</f>
        <v>-</v>
      </c>
      <c r="S95" s="37" t="str">
        <f>IF(ISBLANK('Шифры Т (Техперевооружение)'!$L95),"-",CONCATENATE("Том"," 2.",'Шифры Т (Техперевооружение)'!$E95,".",'Шифры Т (Техперевооружение)'!$G95," ",'Шифры Т (Техперевооружение)'!$I95,".",'Шифры Т (Техперевооружение)'!$A95,"Т-ППО",'Шифры Т (Техперевооружение)'!$E95,".",'Шифры Т (Техперевооружение)'!$G95,))</f>
        <v>Том 2.3.1 2001.РП.4Т-ППО3.1</v>
      </c>
      <c r="T95" s="37" t="str">
        <f>IF(ISBLANK('Шифры Т (Техперевооружение)'!$M95),"-",CONCATENATE("Том"," 3.",'Шифры Т (Техперевооружение)'!$E95,".",'Шифры Т (Техперевооружение)'!$G95," ",'Шифры Т (Техперевооружение)'!$I95,".",'Шифры Т (Техперевооружение)'!$A95,"Т-ТКР",'Шифры Т (Техперевооружение)'!$E95,".",'Шифры Т (Техперевооружение)'!$G95,))</f>
        <v>Том 3.3.1 2001.РП.4Т-ТКР3.1</v>
      </c>
      <c r="U95" s="37" t="str">
        <f>IF(ISBLANK('Шифры Т (Техперевооружение)'!$O95),"-",CONCATENATE("Том"," 4."," ",'Шифры Т (Техперевооружение)'!$I95,".",'Шифры Т (Техперевооружение)'!$A95,"Т-ИЛО",))</f>
        <v>-</v>
      </c>
      <c r="V95" s="37" t="str">
        <f>IF(ISBLANK('Шифры Т (Техперевооружение)'!$O95),"-",CONCATENATE("Том"," 5."," ",'Шифры Т (Техперевооружение)'!$I95,".",'Шифры Т (Техперевооружение)'!$A95,"Т-ПОС",))</f>
        <v>-</v>
      </c>
      <c r="W95" s="37" t="str">
        <f>IF(ISBLANK('Шифры Т (Техперевооружение)'!$P95),"-",CONCATENATE("Том"," 7."," ",'Шифры Т (Техперевооружение)'!$I95,".",'Шифры Т (Техперевооружение)'!$A95,"Т-ООС",))</f>
        <v>-</v>
      </c>
      <c r="X95" s="37" t="str">
        <f>IF(ISBLANK('Шифры Т (Техперевооружение)'!$Q95),"-",CONCATENATE("Том"," 8."," ",'Шифры Т (Техперевооружение)'!$I95,".",'Шифры Т (Техперевооружение)'!$A95,"Т-ПБ",))</f>
        <v>-</v>
      </c>
    </row>
    <row r="96" spans="1:24" ht="14.25" hidden="1" customHeight="1" x14ac:dyDescent="0.25">
      <c r="A96" s="37">
        <v>4</v>
      </c>
      <c r="B96" s="37" t="s">
        <v>561</v>
      </c>
      <c r="C96" s="37" t="s">
        <v>5</v>
      </c>
      <c r="D96" s="37" t="s">
        <v>180</v>
      </c>
      <c r="E96" s="37">
        <v>3</v>
      </c>
      <c r="F96" s="37" t="s">
        <v>749</v>
      </c>
      <c r="G96" s="37">
        <v>2</v>
      </c>
      <c r="H96" s="39">
        <v>3</v>
      </c>
      <c r="I96" s="37" t="s">
        <v>563</v>
      </c>
      <c r="J96" s="37"/>
      <c r="K96" s="37"/>
      <c r="L96" s="37" t="s">
        <v>750</v>
      </c>
      <c r="M96" s="37" t="s">
        <v>751</v>
      </c>
      <c r="N96" s="37" t="s">
        <v>752</v>
      </c>
      <c r="O96" s="37"/>
      <c r="P96" s="37"/>
      <c r="Q96" s="37"/>
      <c r="R96" s="37" t="str">
        <f>IF(ISBLANK('Шифры Т (Техперевооружение)'!$K96),"-",CONCATENATE('Шифры Т (Техперевооружение)'!$K96,"-ПЗ"))</f>
        <v>-</v>
      </c>
      <c r="S96" s="37" t="str">
        <f>IF(ISBLANK('Шифры Т (Техперевооружение)'!$L96),"-",CONCATENATE("Том"," 2.",'Шифры Т (Техперевооружение)'!$E96,".",'Шифры Т (Техперевооружение)'!$G96," ",'Шифры Т (Техперевооружение)'!$I96,".",'Шифры Т (Техперевооружение)'!$A96,"Т-ППО",'Шифры Т (Техперевооружение)'!$E96,".",'Шифры Т (Техперевооружение)'!$G96,))</f>
        <v>Том 2.3.2 2001.РП.4Т-ППО3.2</v>
      </c>
      <c r="T96" s="37" t="str">
        <f>IF(ISBLANK('Шифры Т (Техперевооружение)'!$M96),"-",CONCATENATE("Том"," 3.",'Шифры Т (Техперевооружение)'!$E96,".",'Шифры Т (Техперевооружение)'!$G96," ",'Шифры Т (Техперевооружение)'!$I96,".",'Шифры Т (Техперевооружение)'!$A96,"Т-ТКР",'Шифры Т (Техперевооружение)'!$E96,".",'Шифры Т (Техперевооружение)'!$G96,))</f>
        <v>Том 3.3.2 2001.РП.4Т-ТКР3.2</v>
      </c>
      <c r="U96" s="37" t="str">
        <f>IF(ISBLANK('Шифры Т (Техперевооружение)'!$O96),"-",CONCATENATE("Том"," 4."," ",'Шифры Т (Техперевооружение)'!$I96,".",'Шифры Т (Техперевооружение)'!$A96,"Т-ИЛО",))</f>
        <v>-</v>
      </c>
      <c r="V96" s="37" t="str">
        <f>IF(ISBLANK('Шифры Т (Техперевооружение)'!$O96),"-",CONCATENATE("Том"," 5."," ",'Шифры Т (Техперевооружение)'!$I96,".",'Шифры Т (Техперевооружение)'!$A96,"Т-ПОС",))</f>
        <v>-</v>
      </c>
      <c r="W96" s="37" t="str">
        <f>IF(ISBLANK('Шифры Т (Техперевооружение)'!$P96),"-",CONCATENATE("Том"," 7."," ",'Шифры Т (Техперевооружение)'!$I96,".",'Шифры Т (Техперевооружение)'!$A96,"Т-ООС",))</f>
        <v>-</v>
      </c>
      <c r="X96" s="37" t="str">
        <f>IF(ISBLANK('Шифры Т (Техперевооружение)'!$Q96),"-",CONCATENATE("Том"," 8."," ",'Шифры Т (Техперевооружение)'!$I96,".",'Шифры Т (Техперевооружение)'!$A96,"Т-ПБ",))</f>
        <v>-</v>
      </c>
    </row>
    <row r="97" spans="1:24" hidden="1" x14ac:dyDescent="0.25">
      <c r="A97" s="37">
        <v>4</v>
      </c>
      <c r="B97" s="37" t="s">
        <v>561</v>
      </c>
      <c r="C97" s="37" t="s">
        <v>5</v>
      </c>
      <c r="D97" s="37" t="s">
        <v>180</v>
      </c>
      <c r="E97" s="37">
        <v>3</v>
      </c>
      <c r="F97" s="37" t="s">
        <v>753</v>
      </c>
      <c r="G97" s="37">
        <v>3</v>
      </c>
      <c r="H97" s="39"/>
      <c r="I97" s="37" t="s">
        <v>563</v>
      </c>
      <c r="J97" s="37"/>
      <c r="K97" s="37"/>
      <c r="L97" s="37" t="s">
        <v>750</v>
      </c>
      <c r="M97" s="37" t="s">
        <v>751</v>
      </c>
      <c r="N97" s="37" t="s">
        <v>752</v>
      </c>
      <c r="O97" s="37"/>
      <c r="P97" s="37"/>
      <c r="Q97" s="37"/>
      <c r="R97" s="42" t="str">
        <f>IF(ISBLANK('Шифры Т (Техперевооружение)'!$K97),"-",CONCATENATE('Шифры Т (Техперевооружение)'!$K97,"-ПЗ"))</f>
        <v>-</v>
      </c>
      <c r="S97" s="37" t="str">
        <f>IF(ISBLANK('Шифры Т (Техперевооружение)'!$L97),"-",CONCATENATE("Том"," 2.",'Шифры Т (Техперевооружение)'!$E97,".",'Шифры Т (Техперевооружение)'!$G97," ",'Шифры Т (Техперевооружение)'!$I97,".",'Шифры Т (Техперевооружение)'!$A97,"Т-ППО",'Шифры Т (Техперевооружение)'!$E97,".",'Шифры Т (Техперевооружение)'!$G97,))</f>
        <v>Том 2.3.3 2001.РП.4Т-ППО3.3</v>
      </c>
      <c r="T97" s="37" t="str">
        <f>IF(ISBLANK('Шифры Т (Техперевооружение)'!$M97),"-",CONCATENATE("Том"," 3.",'Шифры Т (Техперевооружение)'!$E97,".",'Шифры Т (Техперевооружение)'!$G97," ",'Шифры Т (Техперевооружение)'!$I97,".",'Шифры Т (Техперевооружение)'!$A97,"Т-ТКР",'Шифры Т (Техперевооружение)'!$E97,".",'Шифры Т (Техперевооружение)'!$G97,))</f>
        <v>Том 3.3.3 2001.РП.4Т-ТКР3.3</v>
      </c>
      <c r="U97" s="37" t="str">
        <f>IF(ISBLANK('Шифры Т (Техперевооружение)'!$O97),"-",CONCATENATE("Том"," 4."," ",'Шифры Т (Техперевооружение)'!$I97,".",'Шифры Т (Техперевооружение)'!$A97,"Т-ИЛО",))</f>
        <v>-</v>
      </c>
      <c r="V97" s="37" t="str">
        <f>IF(ISBLANK('Шифры Т (Техперевооружение)'!$O97),"-",CONCATENATE("Том"," 5."," ",'Шифры Т (Техперевооружение)'!$I97,".",'Шифры Т (Техперевооружение)'!$A97,"Т-ПОС",))</f>
        <v>-</v>
      </c>
      <c r="W97" s="37" t="str">
        <f>IF(ISBLANK('Шифры Т (Техперевооружение)'!$P97),"-",CONCATENATE("Том"," 7."," ",'Шифры Т (Техперевооружение)'!$I97,".",'Шифры Т (Техперевооружение)'!$A97,"Т-ООС",))</f>
        <v>-</v>
      </c>
      <c r="X97" s="37" t="str">
        <f>IF(ISBLANK('Шифры Т (Техперевооружение)'!$Q97),"-",CONCATENATE("Том"," 8."," ",'Шифры Т (Техперевооружение)'!$I97,".",'Шифры Т (Техперевооружение)'!$A97,"Т-ПБ",))</f>
        <v>-</v>
      </c>
    </row>
    <row r="98" spans="1:24" hidden="1" x14ac:dyDescent="0.25">
      <c r="A98" s="37">
        <v>4</v>
      </c>
      <c r="B98" s="37" t="s">
        <v>561</v>
      </c>
      <c r="C98" s="37" t="s">
        <v>5</v>
      </c>
      <c r="D98" s="37" t="s">
        <v>180</v>
      </c>
      <c r="E98" s="37">
        <v>3</v>
      </c>
      <c r="F98" s="37" t="s">
        <v>754</v>
      </c>
      <c r="G98" s="37">
        <v>4</v>
      </c>
      <c r="H98" s="39"/>
      <c r="I98" s="37" t="s">
        <v>563</v>
      </c>
      <c r="J98" s="37"/>
      <c r="K98" s="37"/>
      <c r="L98" s="37" t="s">
        <v>750</v>
      </c>
      <c r="M98" s="37" t="s">
        <v>751</v>
      </c>
      <c r="N98" s="37" t="s">
        <v>752</v>
      </c>
      <c r="O98" s="37"/>
      <c r="P98" s="37"/>
      <c r="Q98" s="37"/>
      <c r="R98" s="42" t="str">
        <f>IF(ISBLANK('Шифры Т (Техперевооружение)'!$K98),"-",CONCATENATE('Шифры Т (Техперевооружение)'!$K98,"-ПЗ"))</f>
        <v>-</v>
      </c>
      <c r="S98" s="37" t="str">
        <f>IF(ISBLANK('Шифры Т (Техперевооружение)'!$L98),"-",CONCATENATE("Том"," 2.",'Шифры Т (Техперевооружение)'!$E98,".",'Шифры Т (Техперевооружение)'!$G98," ",'Шифры Т (Техперевооружение)'!$I98,".",'Шифры Т (Техперевооружение)'!$A98,"Т-ППО",'Шифры Т (Техперевооружение)'!$E98,".",'Шифры Т (Техперевооружение)'!$G98,))</f>
        <v>Том 2.3.4 2001.РП.4Т-ППО3.4</v>
      </c>
      <c r="T98" s="37" t="str">
        <f>IF(ISBLANK('Шифры Т (Техперевооружение)'!$M98),"-",CONCATENATE("Том"," 3.",'Шифры Т (Техперевооружение)'!$E98,".",'Шифры Т (Техперевооружение)'!$G98," ",'Шифры Т (Техперевооружение)'!$I98,".",'Шифры Т (Техперевооружение)'!$A98,"Т-ТКР",'Шифры Т (Техперевооружение)'!$E98,".",'Шифры Т (Техперевооружение)'!$G98,))</f>
        <v>Том 3.3.4 2001.РП.4Т-ТКР3.4</v>
      </c>
      <c r="U98" s="37" t="str">
        <f>IF(ISBLANK('Шифры Т (Техперевооружение)'!$O98),"-",CONCATENATE("Том"," 4."," ",'Шифры Т (Техперевооружение)'!$I98,".",'Шифры Т (Техперевооружение)'!$A98,"Т-ИЛО",))</f>
        <v>-</v>
      </c>
      <c r="V98" s="37" t="str">
        <f>IF(ISBLANK('Шифры Т (Техперевооружение)'!$O98),"-",CONCATENATE("Том"," 5."," ",'Шифры Т (Техперевооружение)'!$I98,".",'Шифры Т (Техперевооружение)'!$A98,"Т-ПОС",))</f>
        <v>-</v>
      </c>
      <c r="W98" s="37" t="str">
        <f>IF(ISBLANK('Шифры Т (Техперевооружение)'!$P98),"-",CONCATENATE("Том"," 7."," ",'Шифры Т (Техперевооружение)'!$I98,".",'Шифры Т (Техперевооружение)'!$A98,"Т-ООС",))</f>
        <v>-</v>
      </c>
      <c r="X98" s="37" t="str">
        <f>IF(ISBLANK('Шифры Т (Техперевооружение)'!$Q98),"-",CONCATENATE("Том"," 8."," ",'Шифры Т (Техперевооружение)'!$I98,".",'Шифры Т (Техперевооружение)'!$A98,"Т-ПБ",))</f>
        <v>-</v>
      </c>
    </row>
    <row r="99" spans="1:24" hidden="1" x14ac:dyDescent="0.25">
      <c r="A99" s="37">
        <v>4</v>
      </c>
      <c r="B99" s="37" t="s">
        <v>561</v>
      </c>
      <c r="C99" s="37" t="s">
        <v>5</v>
      </c>
      <c r="D99" s="37" t="s">
        <v>182</v>
      </c>
      <c r="E99" s="37">
        <v>4</v>
      </c>
      <c r="F99" s="37" t="s">
        <v>755</v>
      </c>
      <c r="G99" s="37">
        <v>1</v>
      </c>
      <c r="H99" s="39"/>
      <c r="I99" s="37" t="s">
        <v>563</v>
      </c>
      <c r="J99" s="37"/>
      <c r="K99" s="37"/>
      <c r="L99" s="37" t="s">
        <v>750</v>
      </c>
      <c r="M99" s="37" t="s">
        <v>751</v>
      </c>
      <c r="N99" s="37" t="s">
        <v>752</v>
      </c>
      <c r="O99" s="37"/>
      <c r="P99" s="37"/>
      <c r="Q99" s="37"/>
      <c r="R99" s="42" t="str">
        <f>IF(ISBLANK('Шифры Т (Техперевооружение)'!$K99),"-",CONCATENATE('Шифры Т (Техперевооружение)'!$K99,"-ПЗ"))</f>
        <v>-</v>
      </c>
      <c r="S99" s="37" t="str">
        <f>IF(ISBLANK('Шифры Т (Техперевооружение)'!$L99),"-",CONCATENATE("Том"," 2.",'Шифры Т (Техперевооружение)'!$E99,".",'Шифры Т (Техперевооружение)'!$G99," ",'Шифры Т (Техперевооружение)'!$I99,".",'Шифры Т (Техперевооружение)'!$A99,"Т-ППО",'Шифры Т (Техперевооружение)'!$E99,".",'Шифры Т (Техперевооружение)'!$G99,))</f>
        <v>Том 2.4.1 2001.РП.4Т-ППО4.1</v>
      </c>
      <c r="T99" s="37" t="str">
        <f>IF(ISBLANK('Шифры Т (Техперевооружение)'!$M99),"-",CONCATENATE("Том"," 3.",'Шифры Т (Техперевооружение)'!$E99,".",'Шифры Т (Техперевооружение)'!$G99," ",'Шифры Т (Техперевооружение)'!$I99,".",'Шифры Т (Техперевооружение)'!$A99,"Т-ТКР",'Шифры Т (Техперевооружение)'!$E99,".",'Шифры Т (Техперевооружение)'!$G99,))</f>
        <v>Том 3.4.1 2001.РП.4Т-ТКР4.1</v>
      </c>
      <c r="U99" s="37" t="str">
        <f>IF(ISBLANK('Шифры Т (Техперевооружение)'!$O99),"-",CONCATENATE("Том"," 4."," ",'Шифры Т (Техперевооружение)'!$I99,".",'Шифры Т (Техперевооружение)'!$A99,"Т-ИЛО",))</f>
        <v>-</v>
      </c>
      <c r="V99" s="37" t="str">
        <f>IF(ISBLANK('Шифры Т (Техперевооружение)'!$O99),"-",CONCATENATE("Том"," 5."," ",'Шифры Т (Техперевооружение)'!$I99,".",'Шифры Т (Техперевооружение)'!$A99,"Т-ПОС",))</f>
        <v>-</v>
      </c>
      <c r="W99" s="37" t="str">
        <f>IF(ISBLANK('Шифры Т (Техперевооружение)'!$P99),"-",CONCATENATE("Том"," 7."," ",'Шифры Т (Техперевооружение)'!$I99,".",'Шифры Т (Техперевооружение)'!$A99,"Т-ООС",))</f>
        <v>-</v>
      </c>
      <c r="X99" s="37" t="str">
        <f>IF(ISBLANK('Шифры Т (Техперевооружение)'!$Q99),"-",CONCATENATE("Том"," 8."," ",'Шифры Т (Техперевооружение)'!$I99,".",'Шифры Т (Техперевооружение)'!$A99,"Т-ПБ",))</f>
        <v>-</v>
      </c>
    </row>
    <row r="100" spans="1:24" hidden="1" x14ac:dyDescent="0.25">
      <c r="A100" s="37">
        <v>4</v>
      </c>
      <c r="B100" s="37" t="s">
        <v>561</v>
      </c>
      <c r="C100" s="37" t="s">
        <v>5</v>
      </c>
      <c r="D100" s="37" t="s">
        <v>182</v>
      </c>
      <c r="E100" s="37">
        <v>4</v>
      </c>
      <c r="F100" s="37" t="s">
        <v>756</v>
      </c>
      <c r="G100" s="37">
        <v>2</v>
      </c>
      <c r="H100" s="39">
        <v>2</v>
      </c>
      <c r="I100" s="37" t="s">
        <v>563</v>
      </c>
      <c r="J100" s="37"/>
      <c r="K100" s="37"/>
      <c r="L100" s="37" t="s">
        <v>757</v>
      </c>
      <c r="M100" s="37" t="s">
        <v>758</v>
      </c>
      <c r="N100" s="37" t="s">
        <v>759</v>
      </c>
      <c r="O100" s="37"/>
      <c r="P100" s="37"/>
      <c r="Q100" s="37"/>
      <c r="R100" s="37" t="str">
        <f>IF(ISBLANK('Шифры Т (Техперевооружение)'!$K100),"-",CONCATENATE('Шифры Т (Техперевооружение)'!$K100,"-ПЗ"))</f>
        <v>-</v>
      </c>
      <c r="S100" s="37" t="str">
        <f>IF(ISBLANK('Шифры Т (Техперевооружение)'!$L100),"-",CONCATENATE("Том"," 2.",'Шифры Т (Техперевооружение)'!$E100,".",'Шифры Т (Техперевооружение)'!$G100," ",'Шифры Т (Техперевооружение)'!$I100,".",'Шифры Т (Техперевооружение)'!$A100,"Т-ППО",'Шифры Т (Техперевооружение)'!$E100,".",'Шифры Т (Техперевооружение)'!$G100,))</f>
        <v>Том 2.4.2 2001.РП.4Т-ППО4.2</v>
      </c>
      <c r="T100" s="37" t="str">
        <f>IF(ISBLANK('Шифры Т (Техперевооружение)'!$M100),"-",CONCATENATE("Том"," 3.",'Шифры Т (Техперевооружение)'!$E100,".",'Шифры Т (Техперевооружение)'!$G100," ",'Шифры Т (Техперевооружение)'!$I100,".",'Шифры Т (Техперевооружение)'!$A100,"Т-ТКР",'Шифры Т (Техперевооружение)'!$E100,".",'Шифры Т (Техперевооружение)'!$G100,))</f>
        <v>Том 3.4.2 2001.РП.4Т-ТКР4.2</v>
      </c>
      <c r="U100" s="37" t="str">
        <f>IF(ISBLANK('Шифры Т (Техперевооружение)'!$O100),"-",CONCATENATE("Том"," 4."," ",'Шифры Т (Техперевооружение)'!$I100,".",'Шифры Т (Техперевооружение)'!$A100,"Т-ИЛО",))</f>
        <v>-</v>
      </c>
      <c r="V100" s="37" t="str">
        <f>IF(ISBLANK('Шифры Т (Техперевооружение)'!$O100),"-",CONCATENATE("Том"," 5."," ",'Шифры Т (Техперевооружение)'!$I100,".",'Шифры Т (Техперевооружение)'!$A100,"Т-ПОС",))</f>
        <v>-</v>
      </c>
      <c r="W100" s="37" t="str">
        <f>IF(ISBLANK('Шифры Т (Техперевооружение)'!$P100),"-",CONCATENATE("Том"," 7."," ",'Шифры Т (Техперевооружение)'!$I100,".",'Шифры Т (Техперевооружение)'!$A100,"Т-ООС",))</f>
        <v>-</v>
      </c>
      <c r="X100" s="37" t="str">
        <f>IF(ISBLANK('Шифры Т (Техперевооружение)'!$Q100),"-",CONCATENATE("Том"," 8."," ",'Шифры Т (Техперевооружение)'!$I100,".",'Шифры Т (Техперевооружение)'!$A100,"Т-ПБ",))</f>
        <v>-</v>
      </c>
    </row>
    <row r="101" spans="1:24" hidden="1" x14ac:dyDescent="0.25">
      <c r="A101" s="37">
        <v>4</v>
      </c>
      <c r="B101" s="37" t="s">
        <v>561</v>
      </c>
      <c r="C101" s="37" t="s">
        <v>5</v>
      </c>
      <c r="D101" s="37" t="s">
        <v>184</v>
      </c>
      <c r="E101" s="37">
        <v>5</v>
      </c>
      <c r="F101" s="37" t="s">
        <v>760</v>
      </c>
      <c r="G101" s="37">
        <v>1</v>
      </c>
      <c r="H101" s="39"/>
      <c r="I101" s="37" t="s">
        <v>563</v>
      </c>
      <c r="J101" s="37"/>
      <c r="K101" s="37"/>
      <c r="L101" s="37" t="s">
        <v>757</v>
      </c>
      <c r="M101" s="37" t="s">
        <v>758</v>
      </c>
      <c r="N101" s="37" t="s">
        <v>759</v>
      </c>
      <c r="O101" s="37"/>
      <c r="P101" s="37"/>
      <c r="Q101" s="37"/>
      <c r="R101" s="42" t="str">
        <f>IF(ISBLANK('Шифры Т (Техперевооружение)'!$K101),"-",CONCATENATE('Шифры Т (Техперевооружение)'!$K101,"-ПЗ"))</f>
        <v>-</v>
      </c>
      <c r="S101" s="37" t="str">
        <f>IF(ISBLANK('Шифры Т (Техперевооружение)'!$L101),"-",CONCATENATE("Том"," 2.",'Шифры Т (Техперевооружение)'!$E101,".",'Шифры Т (Техперевооружение)'!$G101," ",'Шифры Т (Техперевооружение)'!$I101,".",'Шифры Т (Техперевооружение)'!$A101,"Т-ППО",'Шифры Т (Техперевооружение)'!$E101,".",'Шифры Т (Техперевооружение)'!$G101,))</f>
        <v>Том 2.5.1 2001.РП.4Т-ППО5.1</v>
      </c>
      <c r="T101" s="37" t="str">
        <f>IF(ISBLANK('Шифры Т (Техперевооружение)'!$M101),"-",CONCATENATE("Том"," 3.",'Шифры Т (Техперевооружение)'!$E101,".",'Шифры Т (Техперевооружение)'!$G101," ",'Шифры Т (Техперевооружение)'!$I101,".",'Шифры Т (Техперевооружение)'!$A101,"Т-ТКР",'Шифры Т (Техперевооружение)'!$E101,".",'Шифры Т (Техперевооружение)'!$G101,))</f>
        <v>Том 3.5.1 2001.РП.4Т-ТКР5.1</v>
      </c>
      <c r="U101" s="37" t="str">
        <f>IF(ISBLANK('Шифры Т (Техперевооружение)'!$O101),"-",CONCATENATE("Том"," 4."," ",'Шифры Т (Техперевооружение)'!$I101,".",'Шифры Т (Техперевооружение)'!$A101,"Т-ИЛО",))</f>
        <v>-</v>
      </c>
      <c r="V101" s="37" t="str">
        <f>IF(ISBLANK('Шифры Т (Техперевооружение)'!$O101),"-",CONCATENATE("Том"," 5."," ",'Шифры Т (Техперевооружение)'!$I101,".",'Шифры Т (Техперевооружение)'!$A101,"Т-ПОС",))</f>
        <v>-</v>
      </c>
      <c r="W101" s="37" t="str">
        <f>IF(ISBLANK('Шифры Т (Техперевооружение)'!$P101),"-",CONCATENATE("Том"," 7."," ",'Шифры Т (Техперевооружение)'!$I101,".",'Шифры Т (Техперевооружение)'!$A101,"Т-ООС",))</f>
        <v>-</v>
      </c>
      <c r="X101" s="37" t="str">
        <f>IF(ISBLANK('Шифры Т (Техперевооружение)'!$Q101),"-",CONCATENATE("Том"," 8."," ",'Шифры Т (Техперевооружение)'!$I101,".",'Шифры Т (Техперевооружение)'!$A101,"Т-ПБ",))</f>
        <v>-</v>
      </c>
    </row>
    <row r="102" spans="1:24" hidden="1" x14ac:dyDescent="0.25">
      <c r="A102" s="37">
        <v>4</v>
      </c>
      <c r="B102" s="37" t="s">
        <v>561</v>
      </c>
      <c r="C102" s="37" t="s">
        <v>5</v>
      </c>
      <c r="D102" s="37" t="s">
        <v>184</v>
      </c>
      <c r="E102" s="37">
        <v>5</v>
      </c>
      <c r="F102" s="37" t="s">
        <v>761</v>
      </c>
      <c r="G102" s="37">
        <v>2</v>
      </c>
      <c r="H102" s="39">
        <v>2</v>
      </c>
      <c r="I102" s="37" t="s">
        <v>563</v>
      </c>
      <c r="J102" s="37"/>
      <c r="K102" s="37"/>
      <c r="L102" s="37" t="s">
        <v>762</v>
      </c>
      <c r="M102" s="37" t="s">
        <v>763</v>
      </c>
      <c r="N102" s="37" t="s">
        <v>764</v>
      </c>
      <c r="O102" s="37"/>
      <c r="P102" s="37"/>
      <c r="Q102" s="37"/>
      <c r="R102" s="37" t="str">
        <f>IF(ISBLANK('Шифры Т (Техперевооружение)'!$K102),"-",CONCATENATE('Шифры Т (Техперевооружение)'!$K102,"-ПЗ"))</f>
        <v>-</v>
      </c>
      <c r="S102" s="37" t="str">
        <f>IF(ISBLANK('Шифры Т (Техперевооружение)'!$L102),"-",CONCATENATE("Том"," 2.",'Шифры Т (Техперевооружение)'!$E102,".",'Шифры Т (Техперевооружение)'!$G102," ",'Шифры Т (Техперевооружение)'!$I102,".",'Шифры Т (Техперевооружение)'!$A102,"Т-ППО",'Шифры Т (Техперевооружение)'!$E102,".",'Шифры Т (Техперевооружение)'!$G102,))</f>
        <v>Том 2.5.2 2001.РП.4Т-ППО5.2</v>
      </c>
      <c r="T102" s="37" t="str">
        <f>IF(ISBLANK('Шифры Т (Техперевооружение)'!$M102),"-",CONCATENATE("Том"," 3.",'Шифры Т (Техперевооружение)'!$E102,".",'Шифры Т (Техперевооружение)'!$G102," ",'Шифры Т (Техперевооружение)'!$I102,".",'Шифры Т (Техперевооружение)'!$A102,"Т-ТКР",'Шифры Т (Техперевооружение)'!$E102,".",'Шифры Т (Техперевооружение)'!$G102,))</f>
        <v>Том 3.5.2 2001.РП.4Т-ТКР5.2</v>
      </c>
      <c r="U102" s="37" t="str">
        <f>IF(ISBLANK('Шифры Т (Техперевооружение)'!$O102),"-",CONCATENATE("Том"," 4."," ",'Шифры Т (Техперевооружение)'!$I102,".",'Шифры Т (Техперевооружение)'!$A102,"Т-ИЛО",))</f>
        <v>-</v>
      </c>
      <c r="V102" s="37" t="str">
        <f>IF(ISBLANK('Шифры Т (Техперевооружение)'!$O102),"-",CONCATENATE("Том"," 5."," ",'Шифры Т (Техперевооружение)'!$I102,".",'Шифры Т (Техперевооружение)'!$A102,"Т-ПОС",))</f>
        <v>-</v>
      </c>
      <c r="W102" s="37" t="str">
        <f>IF(ISBLANK('Шифры Т (Техперевооружение)'!$P102),"-",CONCATENATE("Том"," 7."," ",'Шифры Т (Техперевооружение)'!$I102,".",'Шифры Т (Техперевооружение)'!$A102,"Т-ООС",))</f>
        <v>-</v>
      </c>
      <c r="X102" s="37" t="str">
        <f>IF(ISBLANK('Шифры Т (Техперевооружение)'!$Q102),"-",CONCATENATE("Том"," 8."," ",'Шифры Т (Техперевооружение)'!$I102,".",'Шифры Т (Техперевооружение)'!$A102,"Т-ПБ",))</f>
        <v>-</v>
      </c>
    </row>
    <row r="103" spans="1:24" hidden="1" x14ac:dyDescent="0.25">
      <c r="A103" s="37">
        <v>5</v>
      </c>
      <c r="B103" s="37" t="s">
        <v>561</v>
      </c>
      <c r="C103" s="37" t="s">
        <v>6</v>
      </c>
      <c r="D103" s="37" t="s">
        <v>301</v>
      </c>
      <c r="E103" s="37">
        <v>1</v>
      </c>
      <c r="F103" s="43" t="s">
        <v>765</v>
      </c>
      <c r="G103" s="37">
        <v>1</v>
      </c>
      <c r="H103" s="39">
        <v>8</v>
      </c>
      <c r="I103" s="37" t="s">
        <v>563</v>
      </c>
      <c r="J103" s="37" t="s">
        <v>766</v>
      </c>
      <c r="K103" s="37" t="s">
        <v>767</v>
      </c>
      <c r="L103" s="37" t="s">
        <v>768</v>
      </c>
      <c r="M103" s="37" t="s">
        <v>769</v>
      </c>
      <c r="N103" s="37" t="s">
        <v>770</v>
      </c>
      <c r="O103" s="37" t="s">
        <v>771</v>
      </c>
      <c r="P103" s="37" t="s">
        <v>772</v>
      </c>
      <c r="Q103" s="37" t="s">
        <v>773</v>
      </c>
      <c r="R103" s="37" t="str">
        <f>IF(ISBLANK('Шифры Т (Техперевооружение)'!$K103),"-",CONCATENATE('Шифры Т (Техперевооружение)'!$K103,"-ПЗ"))</f>
        <v>Том 1 2001.РП.5Т-ПЗ</v>
      </c>
      <c r="S103" s="37" t="str">
        <f>IF(ISBLANK('Шифры Т (Техперевооружение)'!$L103),"-",CONCATENATE("Том"," 2.",'Шифры Т (Техперевооружение)'!$E103,".",'Шифры Т (Техперевооружение)'!$G103," ",'Шифры Т (Техперевооружение)'!$I103,".",'Шифры Т (Техперевооружение)'!$A103,"Т-ППО",'Шифры Т (Техперевооружение)'!$E103,".",'Шифры Т (Техперевооружение)'!$G103,))</f>
        <v>Том 2.1.1 2001.РП.5Т-ППО1.1</v>
      </c>
      <c r="T103" s="37" t="str">
        <f>IF(ISBLANK('Шифры Т (Техперевооружение)'!$M103),"-",CONCATENATE("Том"," 3.",'Шифры Т (Техперевооружение)'!$E103,".",'Шифры Т (Техперевооружение)'!$G103," ",'Шифры Т (Техперевооружение)'!$I103,".",'Шифры Т (Техперевооружение)'!$A103,"Т-ТКР",'Шифры Т (Техперевооружение)'!$E103,".",'Шифры Т (Техперевооружение)'!$G103,))</f>
        <v>Том 3.1.1 2001.РП.5Т-ТКР1.1</v>
      </c>
      <c r="U103" s="37" t="str">
        <f>IF(ISBLANK('Шифры Т (Техперевооружение)'!$O103),"-",CONCATENATE("Том"," 4."," ",'Шифры Т (Техперевооружение)'!$I103,".",'Шифры Т (Техперевооружение)'!$A103,"Т-ИЛО",))</f>
        <v>Том 4. 2001.РП.5Т-ИЛО</v>
      </c>
      <c r="V103" s="37" t="str">
        <f>IF(ISBLANK('Шифры Т (Техперевооружение)'!$O103),"-",CONCATENATE("Том"," 5."," ",'Шифры Т (Техперевооружение)'!$I103,".",'Шифры Т (Техперевооружение)'!$A103,"Т-ПОС",))</f>
        <v>Том 5. 2001.РП.5Т-ПОС</v>
      </c>
      <c r="W103" s="37" t="str">
        <f>IF(ISBLANK('Шифры Т (Техперевооружение)'!$P103),"-",CONCATENATE("Том"," 7."," ",'Шифры Т (Техперевооружение)'!$I103,".",'Шифры Т (Техперевооружение)'!$A103,"Т-ООС",))</f>
        <v>Том 7. 2001.РП.5Т-ООС</v>
      </c>
      <c r="X103" s="37" t="str">
        <f>IF(ISBLANK('Шифры Т (Техперевооружение)'!$Q103),"-",CONCATENATE("Том"," 8."," ",'Шифры Т (Техперевооружение)'!$I103,".",'Шифры Т (Техперевооружение)'!$A103,"Т-ПБ",))</f>
        <v>Том 8. 2001.РП.5Т-ПБ</v>
      </c>
    </row>
    <row r="104" spans="1:24" hidden="1" x14ac:dyDescent="0.25">
      <c r="A104" s="37">
        <v>5</v>
      </c>
      <c r="B104" s="37" t="s">
        <v>561</v>
      </c>
      <c r="C104" s="37" t="s">
        <v>6</v>
      </c>
      <c r="D104" s="37" t="s">
        <v>301</v>
      </c>
      <c r="E104" s="37">
        <v>1</v>
      </c>
      <c r="F104" s="37" t="s">
        <v>774</v>
      </c>
      <c r="G104" s="37">
        <v>2</v>
      </c>
      <c r="H104" s="39"/>
      <c r="I104" s="37" t="s">
        <v>563</v>
      </c>
      <c r="J104" s="37"/>
      <c r="K104" s="37"/>
      <c r="L104" s="37" t="s">
        <v>768</v>
      </c>
      <c r="M104" s="37" t="s">
        <v>769</v>
      </c>
      <c r="N104" s="37" t="s">
        <v>770</v>
      </c>
      <c r="O104" s="37"/>
      <c r="P104" s="37"/>
      <c r="Q104" s="37"/>
      <c r="R104" s="42" t="str">
        <f>IF(ISBLANK('Шифры Т (Техперевооружение)'!$K104),"-",CONCATENATE('Шифры Т (Техперевооружение)'!$K104,"-ПЗ"))</f>
        <v>-</v>
      </c>
      <c r="S104" s="37" t="str">
        <f>IF(ISBLANK('Шифры Т (Техперевооружение)'!$L104),"-",CONCATENATE("Том"," 2.",'Шифры Т (Техперевооружение)'!$E104,".",'Шифры Т (Техперевооружение)'!$G104," ",'Шифры Т (Техперевооружение)'!$I104,".",'Шифры Т (Техперевооружение)'!$A104,"Т-ППО",'Шифры Т (Техперевооружение)'!$E104,".",'Шифры Т (Техперевооружение)'!$G104,))</f>
        <v>Том 2.1.2 2001.РП.5Т-ППО1.2</v>
      </c>
      <c r="T104" s="37" t="str">
        <f>IF(ISBLANK('Шифры Т (Техперевооружение)'!$M104),"-",CONCATENATE("Том"," 3.",'Шифры Т (Техперевооружение)'!$E104,".",'Шифры Т (Техперевооружение)'!$G104," ",'Шифры Т (Техперевооружение)'!$I104,".",'Шифры Т (Техперевооружение)'!$A104,"Т-ТКР",'Шифры Т (Техперевооружение)'!$E104,".",'Шифры Т (Техперевооружение)'!$G104,))</f>
        <v>Том 3.1.2 2001.РП.5Т-ТКР1.2</v>
      </c>
      <c r="U104" s="37" t="str">
        <f>IF(ISBLANK('Шифры Т (Техперевооружение)'!$O104),"-",CONCATENATE("Том"," 4."," ",'Шифры Т (Техперевооружение)'!$I104,".",'Шифры Т (Техперевооружение)'!$A104,"Т-ИЛО",))</f>
        <v>-</v>
      </c>
      <c r="V104" s="37" t="str">
        <f>IF(ISBLANK('Шифры Т (Техперевооружение)'!$O104),"-",CONCATENATE("Том"," 5."," ",'Шифры Т (Техперевооружение)'!$I104,".",'Шифры Т (Техперевооружение)'!$A104,"Т-ПОС",))</f>
        <v>-</v>
      </c>
      <c r="W104" s="37" t="str">
        <f>IF(ISBLANK('Шифры Т (Техперевооружение)'!$P104),"-",CONCATENATE("Том"," 7."," ",'Шифры Т (Техперевооружение)'!$I104,".",'Шифры Т (Техперевооружение)'!$A104,"Т-ООС",))</f>
        <v>-</v>
      </c>
      <c r="X104" s="37" t="str">
        <f>IF(ISBLANK('Шифры Т (Техперевооружение)'!$Q104),"-",CONCATENATE("Том"," 8."," ",'Шифры Т (Техперевооружение)'!$I104,".",'Шифры Т (Техперевооружение)'!$A104,"Т-ПБ",))</f>
        <v>-</v>
      </c>
    </row>
    <row r="105" spans="1:24" hidden="1" x14ac:dyDescent="0.25">
      <c r="A105" s="37">
        <v>5</v>
      </c>
      <c r="B105" s="37" t="s">
        <v>561</v>
      </c>
      <c r="C105" s="37" t="s">
        <v>6</v>
      </c>
      <c r="D105" s="37" t="s">
        <v>301</v>
      </c>
      <c r="E105" s="37">
        <v>1</v>
      </c>
      <c r="F105" s="37" t="s">
        <v>775</v>
      </c>
      <c r="G105" s="37">
        <v>3</v>
      </c>
      <c r="H105" s="39"/>
      <c r="I105" s="37" t="s">
        <v>563</v>
      </c>
      <c r="J105" s="37"/>
      <c r="K105" s="37"/>
      <c r="L105" s="37" t="s">
        <v>768</v>
      </c>
      <c r="M105" s="37" t="s">
        <v>769</v>
      </c>
      <c r="N105" s="37" t="s">
        <v>770</v>
      </c>
      <c r="O105" s="37"/>
      <c r="P105" s="37"/>
      <c r="Q105" s="37"/>
      <c r="R105" s="42" t="str">
        <f>IF(ISBLANK('Шифры Т (Техперевооружение)'!$K105),"-",CONCATENATE('Шифры Т (Техперевооружение)'!$K105,"-ПЗ"))</f>
        <v>-</v>
      </c>
      <c r="S105" s="37" t="str">
        <f>IF(ISBLANK('Шифры Т (Техперевооружение)'!$L105),"-",CONCATENATE("Том"," 2.",'Шифры Т (Техперевооружение)'!$E105,".",'Шифры Т (Техперевооружение)'!$G105," ",'Шифры Т (Техперевооружение)'!$I105,".",'Шифры Т (Техперевооружение)'!$A105,"Т-ППО",'Шифры Т (Техперевооружение)'!$E105,".",'Шифры Т (Техперевооружение)'!$G105,))</f>
        <v>Том 2.1.3 2001.РП.5Т-ППО1.3</v>
      </c>
      <c r="T105" s="37" t="str">
        <f>IF(ISBLANK('Шифры Т (Техперевооружение)'!$M105),"-",CONCATENATE("Том"," 3.",'Шифры Т (Техперевооружение)'!$E105,".",'Шифры Т (Техперевооружение)'!$G105," ",'Шифры Т (Техперевооружение)'!$I105,".",'Шифры Т (Техперевооружение)'!$A105,"Т-ТКР",'Шифры Т (Техперевооружение)'!$E105,".",'Шифры Т (Техперевооружение)'!$G105,))</f>
        <v>Том 3.1.3 2001.РП.5Т-ТКР1.3</v>
      </c>
      <c r="U105" s="37" t="str">
        <f>IF(ISBLANK('Шифры Т (Техперевооружение)'!$O105),"-",CONCATENATE("Том"," 4."," ",'Шифры Т (Техперевооружение)'!$I105,".",'Шифры Т (Техперевооружение)'!$A105,"Т-ИЛО",))</f>
        <v>-</v>
      </c>
      <c r="V105" s="37" t="str">
        <f>IF(ISBLANK('Шифры Т (Техперевооружение)'!$O105),"-",CONCATENATE("Том"," 5."," ",'Шифры Т (Техперевооружение)'!$I105,".",'Шифры Т (Техперевооружение)'!$A105,"Т-ПОС",))</f>
        <v>-</v>
      </c>
      <c r="W105" s="37" t="str">
        <f>IF(ISBLANK('Шифры Т (Техперевооружение)'!$P105),"-",CONCATENATE("Том"," 7."," ",'Шифры Т (Техперевооружение)'!$I105,".",'Шифры Т (Техперевооружение)'!$A105,"Т-ООС",))</f>
        <v>-</v>
      </c>
      <c r="X105" s="37" t="str">
        <f>IF(ISBLANK('Шифры Т (Техперевооружение)'!$Q105),"-",CONCATENATE("Том"," 8."," ",'Шифры Т (Техперевооружение)'!$I105,".",'Шифры Т (Техперевооружение)'!$A105,"Т-ПБ",))</f>
        <v>-</v>
      </c>
    </row>
    <row r="106" spans="1:24" hidden="1" x14ac:dyDescent="0.25">
      <c r="A106" s="37">
        <v>5</v>
      </c>
      <c r="B106" s="37" t="s">
        <v>561</v>
      </c>
      <c r="C106" s="37" t="s">
        <v>6</v>
      </c>
      <c r="D106" s="37" t="s">
        <v>301</v>
      </c>
      <c r="E106" s="37">
        <v>1</v>
      </c>
      <c r="F106" s="37" t="s">
        <v>776</v>
      </c>
      <c r="G106" s="37">
        <v>4</v>
      </c>
      <c r="H106" s="39"/>
      <c r="I106" s="37" t="s">
        <v>563</v>
      </c>
      <c r="J106" s="37"/>
      <c r="K106" s="37"/>
      <c r="L106" s="37" t="s">
        <v>768</v>
      </c>
      <c r="M106" s="37" t="s">
        <v>769</v>
      </c>
      <c r="N106" s="37" t="s">
        <v>770</v>
      </c>
      <c r="O106" s="37"/>
      <c r="P106" s="37"/>
      <c r="Q106" s="37"/>
      <c r="R106" s="42" t="str">
        <f>IF(ISBLANK('Шифры Т (Техперевооружение)'!$K106),"-",CONCATENATE('Шифры Т (Техперевооружение)'!$K106,"-ПЗ"))</f>
        <v>-</v>
      </c>
      <c r="S106" s="37" t="str">
        <f>IF(ISBLANK('Шифры Т (Техперевооружение)'!$L106),"-",CONCATENATE("Том"," 2.",'Шифры Т (Техперевооружение)'!$E106,".",'Шифры Т (Техперевооружение)'!$G106," ",'Шифры Т (Техперевооружение)'!$I106,".",'Шифры Т (Техперевооружение)'!$A106,"Т-ППО",'Шифры Т (Техперевооружение)'!$E106,".",'Шифры Т (Техперевооружение)'!$G106,))</f>
        <v>Том 2.1.4 2001.РП.5Т-ППО1.4</v>
      </c>
      <c r="T106" s="37" t="str">
        <f>IF(ISBLANK('Шифры Т (Техперевооружение)'!$M106),"-",CONCATENATE("Том"," 3.",'Шифры Т (Техперевооружение)'!$E106,".",'Шифры Т (Техперевооружение)'!$G106," ",'Шифры Т (Техперевооружение)'!$I106,".",'Шифры Т (Техперевооружение)'!$A106,"Т-ТКР",'Шифры Т (Техперевооружение)'!$E106,".",'Шифры Т (Техперевооружение)'!$G106,))</f>
        <v>Том 3.1.4 2001.РП.5Т-ТКР1.4</v>
      </c>
      <c r="U106" s="37" t="str">
        <f>IF(ISBLANK('Шифры Т (Техперевооружение)'!$O106),"-",CONCATENATE("Том"," 4."," ",'Шифры Т (Техперевооружение)'!$I106,".",'Шифры Т (Техперевооружение)'!$A106,"Т-ИЛО",))</f>
        <v>-</v>
      </c>
      <c r="V106" s="37" t="str">
        <f>IF(ISBLANK('Шифры Т (Техперевооружение)'!$O106),"-",CONCATENATE("Том"," 5."," ",'Шифры Т (Техперевооружение)'!$I106,".",'Шифры Т (Техперевооружение)'!$A106,"Т-ПОС",))</f>
        <v>-</v>
      </c>
      <c r="W106" s="37" t="str">
        <f>IF(ISBLANK('Шифры Т (Техперевооружение)'!$P106),"-",CONCATENATE("Том"," 7."," ",'Шифры Т (Техперевооружение)'!$I106,".",'Шифры Т (Техперевооружение)'!$A106,"Т-ООС",))</f>
        <v>-</v>
      </c>
      <c r="X106" s="37" t="str">
        <f>IF(ISBLANK('Шифры Т (Техперевооружение)'!$Q106),"-",CONCATENATE("Том"," 8."," ",'Шифры Т (Техперевооружение)'!$I106,".",'Шифры Т (Техперевооружение)'!$A106,"Т-ПБ",))</f>
        <v>-</v>
      </c>
    </row>
    <row r="107" spans="1:24" hidden="1" x14ac:dyDescent="0.25">
      <c r="A107" s="37">
        <v>5</v>
      </c>
      <c r="B107" s="37" t="s">
        <v>561</v>
      </c>
      <c r="C107" s="37" t="s">
        <v>6</v>
      </c>
      <c r="D107" s="37" t="s">
        <v>301</v>
      </c>
      <c r="E107" s="37">
        <v>1</v>
      </c>
      <c r="F107" s="37" t="s">
        <v>777</v>
      </c>
      <c r="G107" s="37">
        <v>5</v>
      </c>
      <c r="H107" s="39"/>
      <c r="I107" s="37" t="s">
        <v>563</v>
      </c>
      <c r="J107" s="37"/>
      <c r="K107" s="37"/>
      <c r="L107" s="37" t="s">
        <v>768</v>
      </c>
      <c r="M107" s="37" t="s">
        <v>769</v>
      </c>
      <c r="N107" s="37" t="s">
        <v>770</v>
      </c>
      <c r="O107" s="37"/>
      <c r="P107" s="37"/>
      <c r="Q107" s="37"/>
      <c r="R107" s="42" t="str">
        <f>IF(ISBLANK('Шифры Т (Техперевооружение)'!$K107),"-",CONCATENATE('Шифры Т (Техперевооружение)'!$K107,"-ПЗ"))</f>
        <v>-</v>
      </c>
      <c r="S107" s="37" t="str">
        <f>IF(ISBLANK('Шифры Т (Техперевооружение)'!$L107),"-",CONCATENATE("Том"," 2.",'Шифры Т (Техперевооружение)'!$E107,".",'Шифры Т (Техперевооружение)'!$G107," ",'Шифры Т (Техперевооружение)'!$I107,".",'Шифры Т (Техперевооружение)'!$A107,"Т-ППО",'Шифры Т (Техперевооружение)'!$E107,".",'Шифры Т (Техперевооружение)'!$G107,))</f>
        <v>Том 2.1.5 2001.РП.5Т-ППО1.5</v>
      </c>
      <c r="T107" s="37" t="str">
        <f>IF(ISBLANK('Шифры Т (Техперевооружение)'!$M107),"-",CONCATENATE("Том"," 3.",'Шифры Т (Техперевооружение)'!$E107,".",'Шифры Т (Техперевооружение)'!$G107," ",'Шифры Т (Техперевооружение)'!$I107,".",'Шифры Т (Техперевооружение)'!$A107,"Т-ТКР",'Шифры Т (Техперевооружение)'!$E107,".",'Шифры Т (Техперевооружение)'!$G107,))</f>
        <v>Том 3.1.5 2001.РП.5Т-ТКР1.5</v>
      </c>
      <c r="U107" s="37" t="str">
        <f>IF(ISBLANK('Шифры Т (Техперевооружение)'!$O107),"-",CONCATENATE("Том"," 4."," ",'Шифры Т (Техперевооружение)'!$I107,".",'Шифры Т (Техперевооружение)'!$A107,"Т-ИЛО",))</f>
        <v>-</v>
      </c>
      <c r="V107" s="37" t="str">
        <f>IF(ISBLANK('Шифры Т (Техперевооружение)'!$O107),"-",CONCATENATE("Том"," 5."," ",'Шифры Т (Техперевооружение)'!$I107,".",'Шифры Т (Техперевооружение)'!$A107,"Т-ПОС",))</f>
        <v>-</v>
      </c>
      <c r="W107" s="37" t="str">
        <f>IF(ISBLANK('Шифры Т (Техперевооружение)'!$P107),"-",CONCATENATE("Том"," 7."," ",'Шифры Т (Техперевооружение)'!$I107,".",'Шифры Т (Техперевооружение)'!$A107,"Т-ООС",))</f>
        <v>-</v>
      </c>
      <c r="X107" s="37" t="str">
        <f>IF(ISBLANK('Шифры Т (Техперевооружение)'!$Q107),"-",CONCATENATE("Том"," 8."," ",'Шифры Т (Техперевооружение)'!$I107,".",'Шифры Т (Техперевооружение)'!$A107,"Т-ПБ",))</f>
        <v>-</v>
      </c>
    </row>
    <row r="108" spans="1:24" hidden="1" x14ac:dyDescent="0.25">
      <c r="A108" s="37">
        <v>5</v>
      </c>
      <c r="B108" s="37" t="s">
        <v>561</v>
      </c>
      <c r="C108" s="37" t="s">
        <v>6</v>
      </c>
      <c r="D108" s="37" t="s">
        <v>301</v>
      </c>
      <c r="E108" s="37">
        <v>1</v>
      </c>
      <c r="F108" s="37" t="s">
        <v>778</v>
      </c>
      <c r="G108" s="37">
        <v>6</v>
      </c>
      <c r="H108" s="39"/>
      <c r="I108" s="37" t="s">
        <v>563</v>
      </c>
      <c r="J108" s="37"/>
      <c r="K108" s="37"/>
      <c r="L108" s="37" t="s">
        <v>768</v>
      </c>
      <c r="M108" s="37" t="s">
        <v>769</v>
      </c>
      <c r="N108" s="37" t="s">
        <v>770</v>
      </c>
      <c r="O108" s="37"/>
      <c r="P108" s="37"/>
      <c r="Q108" s="37"/>
      <c r="R108" s="42" t="str">
        <f>IF(ISBLANK('Шифры Т (Техперевооружение)'!$K108),"-",CONCATENATE('Шифры Т (Техперевооружение)'!$K108,"-ПЗ"))</f>
        <v>-</v>
      </c>
      <c r="S108" s="37" t="str">
        <f>IF(ISBLANK('Шифры Т (Техперевооружение)'!$L108),"-",CONCATENATE("Том"," 2.",'Шифры Т (Техперевооружение)'!$E108,".",'Шифры Т (Техперевооружение)'!$G108," ",'Шифры Т (Техперевооружение)'!$I108,".",'Шифры Т (Техперевооружение)'!$A108,"Т-ППО",'Шифры Т (Техперевооружение)'!$E108,".",'Шифры Т (Техперевооружение)'!$G108,))</f>
        <v>Том 2.1.6 2001.РП.5Т-ППО1.6</v>
      </c>
      <c r="T108" s="37" t="str">
        <f>IF(ISBLANK('Шифры Т (Техперевооружение)'!$M108),"-",CONCATENATE("Том"," 3.",'Шифры Т (Техперевооружение)'!$E108,".",'Шифры Т (Техперевооружение)'!$G108," ",'Шифры Т (Техперевооружение)'!$I108,".",'Шифры Т (Техперевооружение)'!$A108,"Т-ТКР",'Шифры Т (Техперевооружение)'!$E108,".",'Шифры Т (Техперевооружение)'!$G108,))</f>
        <v>Том 3.1.6 2001.РП.5Т-ТКР1.6</v>
      </c>
      <c r="U108" s="37" t="str">
        <f>IF(ISBLANK('Шифры Т (Техперевооружение)'!$O108),"-",CONCATENATE("Том"," 4."," ",'Шифры Т (Техперевооружение)'!$I108,".",'Шифры Т (Техперевооружение)'!$A108,"Т-ИЛО",))</f>
        <v>-</v>
      </c>
      <c r="V108" s="37" t="str">
        <f>IF(ISBLANK('Шифры Т (Техперевооружение)'!$O108),"-",CONCATENATE("Том"," 5."," ",'Шифры Т (Техперевооружение)'!$I108,".",'Шифры Т (Техперевооружение)'!$A108,"Т-ПОС",))</f>
        <v>-</v>
      </c>
      <c r="W108" s="37" t="str">
        <f>IF(ISBLANK('Шифры Т (Техперевооружение)'!$P108),"-",CONCATENATE("Том"," 7."," ",'Шифры Т (Техперевооружение)'!$I108,".",'Шифры Т (Техперевооружение)'!$A108,"Т-ООС",))</f>
        <v>-</v>
      </c>
      <c r="X108" s="37" t="str">
        <f>IF(ISBLANK('Шифры Т (Техперевооружение)'!$Q108),"-",CONCATENATE("Том"," 8."," ",'Шифры Т (Техперевооружение)'!$I108,".",'Шифры Т (Техперевооружение)'!$A108,"Т-ПБ",))</f>
        <v>-</v>
      </c>
    </row>
    <row r="109" spans="1:24" hidden="1" x14ac:dyDescent="0.25">
      <c r="A109" s="37">
        <v>5</v>
      </c>
      <c r="B109" s="37" t="s">
        <v>561</v>
      </c>
      <c r="C109" s="37" t="s">
        <v>6</v>
      </c>
      <c r="D109" s="37" t="s">
        <v>301</v>
      </c>
      <c r="E109" s="37">
        <v>1</v>
      </c>
      <c r="F109" s="37" t="s">
        <v>779</v>
      </c>
      <c r="G109" s="37">
        <v>7</v>
      </c>
      <c r="H109" s="39"/>
      <c r="I109" s="37" t="s">
        <v>563</v>
      </c>
      <c r="J109" s="37"/>
      <c r="K109" s="37"/>
      <c r="L109" s="37" t="s">
        <v>768</v>
      </c>
      <c r="M109" s="37" t="s">
        <v>769</v>
      </c>
      <c r="N109" s="37" t="s">
        <v>770</v>
      </c>
      <c r="O109" s="37"/>
      <c r="P109" s="37"/>
      <c r="Q109" s="37"/>
      <c r="R109" s="42" t="str">
        <f>IF(ISBLANK('Шифры Т (Техперевооружение)'!$K109),"-",CONCATENATE('Шифры Т (Техперевооружение)'!$K109,"-ПЗ"))</f>
        <v>-</v>
      </c>
      <c r="S109" s="37" t="str">
        <f>IF(ISBLANK('Шифры Т (Техперевооружение)'!$L109),"-",CONCATENATE("Том"," 2.",'Шифры Т (Техперевооружение)'!$E109,".",'Шифры Т (Техперевооружение)'!$G109," ",'Шифры Т (Техперевооружение)'!$I109,".",'Шифры Т (Техперевооружение)'!$A109,"Т-ППО",'Шифры Т (Техперевооружение)'!$E109,".",'Шифры Т (Техперевооружение)'!$G109,))</f>
        <v>Том 2.1.7 2001.РП.5Т-ППО1.7</v>
      </c>
      <c r="T109" s="37" t="str">
        <f>IF(ISBLANK('Шифры Т (Техперевооружение)'!$M109),"-",CONCATENATE("Том"," 3.",'Шифры Т (Техперевооружение)'!$E109,".",'Шифры Т (Техперевооружение)'!$G109," ",'Шифры Т (Техперевооружение)'!$I109,".",'Шифры Т (Техперевооружение)'!$A109,"Т-ТКР",'Шифры Т (Техперевооружение)'!$E109,".",'Шифры Т (Техперевооружение)'!$G109,))</f>
        <v>Том 3.1.7 2001.РП.5Т-ТКР1.7</v>
      </c>
      <c r="U109" s="37" t="str">
        <f>IF(ISBLANK('Шифры Т (Техперевооружение)'!$O109),"-",CONCATENATE("Том"," 4."," ",'Шифры Т (Техперевооружение)'!$I109,".",'Шифры Т (Техперевооружение)'!$A109,"Т-ИЛО",))</f>
        <v>-</v>
      </c>
      <c r="V109" s="37" t="str">
        <f>IF(ISBLANK('Шифры Т (Техперевооружение)'!$O109),"-",CONCATENATE("Том"," 5."," ",'Шифры Т (Техперевооружение)'!$I109,".",'Шифры Т (Техперевооружение)'!$A109,"Т-ПОС",))</f>
        <v>-</v>
      </c>
      <c r="W109" s="37" t="str">
        <f>IF(ISBLANK('Шифры Т (Техперевооружение)'!$P109),"-",CONCATENATE("Том"," 7."," ",'Шифры Т (Техперевооружение)'!$I109,".",'Шифры Т (Техперевооружение)'!$A109,"Т-ООС",))</f>
        <v>-</v>
      </c>
      <c r="X109" s="37" t="str">
        <f>IF(ISBLANK('Шифры Т (Техперевооружение)'!$Q109),"-",CONCATENATE("Том"," 8."," ",'Шифры Т (Техперевооружение)'!$I109,".",'Шифры Т (Техперевооружение)'!$A109,"Т-ПБ",))</f>
        <v>-</v>
      </c>
    </row>
    <row r="110" spans="1:24" hidden="1" x14ac:dyDescent="0.25">
      <c r="A110" s="37">
        <v>5</v>
      </c>
      <c r="B110" s="37" t="s">
        <v>561</v>
      </c>
      <c r="C110" s="37" t="s">
        <v>6</v>
      </c>
      <c r="D110" s="37" t="s">
        <v>301</v>
      </c>
      <c r="E110" s="37">
        <v>1</v>
      </c>
      <c r="F110" s="37" t="s">
        <v>780</v>
      </c>
      <c r="G110" s="37">
        <v>8</v>
      </c>
      <c r="H110" s="39"/>
      <c r="I110" s="37" t="s">
        <v>563</v>
      </c>
      <c r="J110" s="37"/>
      <c r="K110" s="37"/>
      <c r="L110" s="37" t="s">
        <v>768</v>
      </c>
      <c r="M110" s="37" t="s">
        <v>769</v>
      </c>
      <c r="N110" s="37" t="s">
        <v>770</v>
      </c>
      <c r="O110" s="37"/>
      <c r="P110" s="37"/>
      <c r="Q110" s="37"/>
      <c r="R110" s="42" t="str">
        <f>IF(ISBLANK('Шифры Т (Техперевооружение)'!$K110),"-",CONCATENATE('Шифры Т (Техперевооружение)'!$K110,"-ПЗ"))</f>
        <v>-</v>
      </c>
      <c r="S110" s="37" t="str">
        <f>IF(ISBLANK('Шифры Т (Техперевооружение)'!$L110),"-",CONCATENATE("Том"," 2.",'Шифры Т (Техперевооружение)'!$E110,".",'Шифры Т (Техперевооружение)'!$G110," ",'Шифры Т (Техперевооружение)'!$I110,".",'Шифры Т (Техперевооружение)'!$A110,"Т-ППО",'Шифры Т (Техперевооружение)'!$E110,".",'Шифры Т (Техперевооружение)'!$G110,))</f>
        <v>Том 2.1.8 2001.РП.5Т-ППО1.8</v>
      </c>
      <c r="T110" s="37" t="str">
        <f>IF(ISBLANK('Шифры Т (Техперевооружение)'!$M110),"-",CONCATENATE("Том"," 3.",'Шифры Т (Техперевооружение)'!$E110,".",'Шифры Т (Техперевооружение)'!$G110," ",'Шифры Т (Техперевооружение)'!$I110,".",'Шифры Т (Техперевооружение)'!$A110,"Т-ТКР",'Шифры Т (Техперевооружение)'!$E110,".",'Шифры Т (Техперевооружение)'!$G110,))</f>
        <v>Том 3.1.8 2001.РП.5Т-ТКР1.8</v>
      </c>
      <c r="U110" s="37" t="str">
        <f>IF(ISBLANK('Шифры Т (Техперевооружение)'!$O110),"-",CONCATENATE("Том"," 4."," ",'Шифры Т (Техперевооружение)'!$I110,".",'Шифры Т (Техперевооружение)'!$A110,"Т-ИЛО",))</f>
        <v>-</v>
      </c>
      <c r="V110" s="37" t="str">
        <f>IF(ISBLANK('Шифры Т (Техперевооружение)'!$O110),"-",CONCATENATE("Том"," 5."," ",'Шифры Т (Техперевооружение)'!$I110,".",'Шифры Т (Техперевооружение)'!$A110,"Т-ПОС",))</f>
        <v>-</v>
      </c>
      <c r="W110" s="37" t="str">
        <f>IF(ISBLANK('Шифры Т (Техперевооружение)'!$P110),"-",CONCATENATE("Том"," 7."," ",'Шифры Т (Техперевооружение)'!$I110,".",'Шифры Т (Техперевооружение)'!$A110,"Т-ООС",))</f>
        <v>-</v>
      </c>
      <c r="X110" s="37" t="str">
        <f>IF(ISBLANK('Шифры Т (Техперевооружение)'!$Q110),"-",CONCATENATE("Том"," 8."," ",'Шифры Т (Техперевооружение)'!$I110,".",'Шифры Т (Техперевооружение)'!$A110,"Т-ПБ",))</f>
        <v>-</v>
      </c>
    </row>
    <row r="111" spans="1:24" hidden="1" x14ac:dyDescent="0.25">
      <c r="A111" s="37">
        <v>5</v>
      </c>
      <c r="B111" s="37" t="s">
        <v>561</v>
      </c>
      <c r="C111" s="37" t="s">
        <v>6</v>
      </c>
      <c r="D111" s="37" t="s">
        <v>303</v>
      </c>
      <c r="E111" s="37">
        <v>2</v>
      </c>
      <c r="F111" s="37" t="s">
        <v>781</v>
      </c>
      <c r="G111" s="37">
        <v>1</v>
      </c>
      <c r="H111" s="39">
        <v>6</v>
      </c>
      <c r="I111" s="37" t="s">
        <v>563</v>
      </c>
      <c r="J111" s="37"/>
      <c r="K111" s="37"/>
      <c r="L111" s="37" t="s">
        <v>782</v>
      </c>
      <c r="M111" s="37" t="s">
        <v>783</v>
      </c>
      <c r="N111" s="37" t="s">
        <v>784</v>
      </c>
      <c r="O111" s="37"/>
      <c r="P111" s="37"/>
      <c r="Q111" s="37"/>
      <c r="R111" s="37" t="str">
        <f>IF(ISBLANK('Шифры Т (Техперевооружение)'!$K111),"-",CONCATENATE('Шифры Т (Техперевооружение)'!$K111,"-ПЗ"))</f>
        <v>-</v>
      </c>
      <c r="S111" s="37" t="str">
        <f>IF(ISBLANK('Шифры Т (Техперевооружение)'!$L111),"-",CONCATENATE("Том"," 2.",'Шифры Т (Техперевооружение)'!$E111,".",'Шифры Т (Техперевооружение)'!$G111," ",'Шифры Т (Техперевооружение)'!$I111,".",'Шифры Т (Техперевооружение)'!$A111,"Т-ППО",'Шифры Т (Техперевооружение)'!$E111,".",'Шифры Т (Техперевооружение)'!$G111,))</f>
        <v>Том 2.2.1 2001.РП.5Т-ППО2.1</v>
      </c>
      <c r="T111" s="37" t="str">
        <f>IF(ISBLANK('Шифры Т (Техперевооружение)'!$M111),"-",CONCATENATE("Том"," 3.",'Шифры Т (Техперевооружение)'!$E111,".",'Шифры Т (Техперевооружение)'!$G111," ",'Шифры Т (Техперевооружение)'!$I111,".",'Шифры Т (Техперевооружение)'!$A111,"Т-ТКР",'Шифры Т (Техперевооружение)'!$E111,".",'Шифры Т (Техперевооружение)'!$G111,))</f>
        <v>Том 3.2.1 2001.РП.5Т-ТКР2.1</v>
      </c>
      <c r="U111" s="37" t="str">
        <f>IF(ISBLANK('Шифры Т (Техперевооружение)'!$O111),"-",CONCATENATE("Том"," 4."," ",'Шифры Т (Техперевооружение)'!$I111,".",'Шифры Т (Техперевооружение)'!$A111,"Т-ИЛО",))</f>
        <v>-</v>
      </c>
      <c r="V111" s="37" t="str">
        <f>IF(ISBLANK('Шифры Т (Техперевооружение)'!$O111),"-",CONCATENATE("Том"," 5."," ",'Шифры Т (Техперевооружение)'!$I111,".",'Шифры Т (Техперевооружение)'!$A111,"Т-ПОС",))</f>
        <v>-</v>
      </c>
      <c r="W111" s="37" t="str">
        <f>IF(ISBLANK('Шифры Т (Техперевооружение)'!$P111),"-",CONCATENATE("Том"," 7."," ",'Шифры Т (Техперевооружение)'!$I111,".",'Шифры Т (Техперевооружение)'!$A111,"Т-ООС",))</f>
        <v>-</v>
      </c>
      <c r="X111" s="37" t="str">
        <f>IF(ISBLANK('Шифры Т (Техперевооружение)'!$Q111),"-",CONCATENATE("Том"," 8."," ",'Шифры Т (Техперевооружение)'!$I111,".",'Шифры Т (Техперевооружение)'!$A111,"Т-ПБ",))</f>
        <v>-</v>
      </c>
    </row>
    <row r="112" spans="1:24" hidden="1" x14ac:dyDescent="0.25">
      <c r="A112" s="37">
        <v>5</v>
      </c>
      <c r="B112" s="37" t="s">
        <v>561</v>
      </c>
      <c r="C112" s="37" t="s">
        <v>6</v>
      </c>
      <c r="D112" s="37" t="s">
        <v>303</v>
      </c>
      <c r="E112" s="37">
        <v>2</v>
      </c>
      <c r="F112" s="37" t="s">
        <v>785</v>
      </c>
      <c r="G112" s="37">
        <v>2</v>
      </c>
      <c r="H112" s="39"/>
      <c r="I112" s="37" t="s">
        <v>563</v>
      </c>
      <c r="J112" s="37"/>
      <c r="K112" s="37"/>
      <c r="L112" s="37" t="s">
        <v>782</v>
      </c>
      <c r="M112" s="37" t="s">
        <v>783</v>
      </c>
      <c r="N112" s="37" t="s">
        <v>784</v>
      </c>
      <c r="O112" s="37"/>
      <c r="P112" s="37"/>
      <c r="Q112" s="37"/>
      <c r="R112" s="42" t="str">
        <f>IF(ISBLANK('Шифры Т (Техперевооружение)'!$K112),"-",CONCATENATE('Шифры Т (Техперевооружение)'!$K112,"-ПЗ"))</f>
        <v>-</v>
      </c>
      <c r="S112" s="37" t="str">
        <f>IF(ISBLANK('Шифры Т (Техперевооружение)'!$L112),"-",CONCATENATE("Том"," 2.",'Шифры Т (Техперевооружение)'!$E112,".",'Шифры Т (Техперевооружение)'!$G112," ",'Шифры Т (Техперевооружение)'!$I112,".",'Шифры Т (Техперевооружение)'!$A112,"Т-ППО",'Шифры Т (Техперевооружение)'!$E112,".",'Шифры Т (Техперевооружение)'!$G112,))</f>
        <v>Том 2.2.2 2001.РП.5Т-ППО2.2</v>
      </c>
      <c r="T112" s="37" t="str">
        <f>IF(ISBLANK('Шифры Т (Техперевооружение)'!$M112),"-",CONCATENATE("Том"," 3.",'Шифры Т (Техперевооружение)'!$E112,".",'Шифры Т (Техперевооружение)'!$G112," ",'Шифры Т (Техперевооружение)'!$I112,".",'Шифры Т (Техперевооружение)'!$A112,"Т-ТКР",'Шифры Т (Техперевооружение)'!$E112,".",'Шифры Т (Техперевооружение)'!$G112,))</f>
        <v>Том 3.2.2 2001.РП.5Т-ТКР2.2</v>
      </c>
      <c r="U112" s="37" t="str">
        <f>IF(ISBLANK('Шифры Т (Техперевооружение)'!$O112),"-",CONCATENATE("Том"," 4."," ",'Шифры Т (Техперевооружение)'!$I112,".",'Шифры Т (Техперевооружение)'!$A112,"Т-ИЛО",))</f>
        <v>-</v>
      </c>
      <c r="V112" s="37" t="str">
        <f>IF(ISBLANK('Шифры Т (Техперевооружение)'!$O112),"-",CONCATENATE("Том"," 5."," ",'Шифры Т (Техперевооружение)'!$I112,".",'Шифры Т (Техперевооружение)'!$A112,"Т-ПОС",))</f>
        <v>-</v>
      </c>
      <c r="W112" s="37" t="str">
        <f>IF(ISBLANK('Шифры Т (Техперевооружение)'!$P112),"-",CONCATENATE("Том"," 7."," ",'Шифры Т (Техперевооружение)'!$I112,".",'Шифры Т (Техперевооружение)'!$A112,"Т-ООС",))</f>
        <v>-</v>
      </c>
      <c r="X112" s="37" t="str">
        <f>IF(ISBLANK('Шифры Т (Техперевооружение)'!$Q112),"-",CONCATENATE("Том"," 8."," ",'Шифры Т (Техперевооружение)'!$I112,".",'Шифры Т (Техперевооружение)'!$A112,"Т-ПБ",))</f>
        <v>-</v>
      </c>
    </row>
    <row r="113" spans="1:24" hidden="1" x14ac:dyDescent="0.25">
      <c r="A113" s="37">
        <v>5</v>
      </c>
      <c r="B113" s="37" t="s">
        <v>561</v>
      </c>
      <c r="C113" s="37" t="s">
        <v>6</v>
      </c>
      <c r="D113" s="37" t="s">
        <v>303</v>
      </c>
      <c r="E113" s="37">
        <v>2</v>
      </c>
      <c r="F113" s="37" t="s">
        <v>786</v>
      </c>
      <c r="G113" s="37">
        <v>3</v>
      </c>
      <c r="H113" s="39"/>
      <c r="I113" s="37" t="s">
        <v>563</v>
      </c>
      <c r="J113" s="37"/>
      <c r="K113" s="37"/>
      <c r="L113" s="37" t="s">
        <v>782</v>
      </c>
      <c r="M113" s="37" t="s">
        <v>783</v>
      </c>
      <c r="N113" s="37" t="s">
        <v>784</v>
      </c>
      <c r="O113" s="37"/>
      <c r="P113" s="37"/>
      <c r="Q113" s="37"/>
      <c r="R113" s="42" t="str">
        <f>IF(ISBLANK('Шифры Т (Техперевооружение)'!$K113),"-",CONCATENATE('Шифры Т (Техперевооружение)'!$K113,"-ПЗ"))</f>
        <v>-</v>
      </c>
      <c r="S113" s="37" t="str">
        <f>IF(ISBLANK('Шифры Т (Техперевооружение)'!$L113),"-",CONCATENATE("Том"," 2.",'Шифры Т (Техперевооружение)'!$E113,".",'Шифры Т (Техперевооружение)'!$G113," ",'Шифры Т (Техперевооружение)'!$I113,".",'Шифры Т (Техперевооружение)'!$A113,"Т-ППО",'Шифры Т (Техперевооружение)'!$E113,".",'Шифры Т (Техперевооружение)'!$G113,))</f>
        <v>Том 2.2.3 2001.РП.5Т-ППО2.3</v>
      </c>
      <c r="T113" s="37" t="str">
        <f>IF(ISBLANK('Шифры Т (Техперевооружение)'!$M113),"-",CONCATENATE("Том"," 3.",'Шифры Т (Техперевооружение)'!$E113,".",'Шифры Т (Техперевооружение)'!$G113," ",'Шифры Т (Техперевооружение)'!$I113,".",'Шифры Т (Техперевооружение)'!$A113,"Т-ТКР",'Шифры Т (Техперевооружение)'!$E113,".",'Шифры Т (Техперевооружение)'!$G113,))</f>
        <v>Том 3.2.3 2001.РП.5Т-ТКР2.3</v>
      </c>
      <c r="U113" s="37" t="str">
        <f>IF(ISBLANK('Шифры Т (Техперевооружение)'!$O113),"-",CONCATENATE("Том"," 4."," ",'Шифры Т (Техперевооружение)'!$I113,".",'Шифры Т (Техперевооружение)'!$A113,"Т-ИЛО",))</f>
        <v>-</v>
      </c>
      <c r="V113" s="37" t="str">
        <f>IF(ISBLANK('Шифры Т (Техперевооружение)'!$O113),"-",CONCATENATE("Том"," 5."," ",'Шифры Т (Техперевооружение)'!$I113,".",'Шифры Т (Техперевооружение)'!$A113,"Т-ПОС",))</f>
        <v>-</v>
      </c>
      <c r="W113" s="37" t="str">
        <f>IF(ISBLANK('Шифры Т (Техперевооружение)'!$P113),"-",CONCATENATE("Том"," 7."," ",'Шифры Т (Техперевооружение)'!$I113,".",'Шифры Т (Техперевооружение)'!$A113,"Т-ООС",))</f>
        <v>-</v>
      </c>
      <c r="X113" s="37" t="str">
        <f>IF(ISBLANK('Шифры Т (Техперевооружение)'!$Q113),"-",CONCATENATE("Том"," 8."," ",'Шифры Т (Техперевооружение)'!$I113,".",'Шифры Т (Техперевооружение)'!$A113,"Т-ПБ",))</f>
        <v>-</v>
      </c>
    </row>
    <row r="114" spans="1:24" hidden="1" x14ac:dyDescent="0.25">
      <c r="A114" s="37">
        <v>5</v>
      </c>
      <c r="B114" s="37" t="s">
        <v>561</v>
      </c>
      <c r="C114" s="37" t="s">
        <v>6</v>
      </c>
      <c r="D114" s="37" t="s">
        <v>303</v>
      </c>
      <c r="E114" s="37">
        <v>2</v>
      </c>
      <c r="F114" s="37" t="s">
        <v>787</v>
      </c>
      <c r="G114" s="37">
        <v>4</v>
      </c>
      <c r="H114" s="39"/>
      <c r="I114" s="37" t="s">
        <v>563</v>
      </c>
      <c r="J114" s="37"/>
      <c r="K114" s="37"/>
      <c r="L114" s="37" t="s">
        <v>782</v>
      </c>
      <c r="M114" s="37" t="s">
        <v>783</v>
      </c>
      <c r="N114" s="37" t="s">
        <v>784</v>
      </c>
      <c r="O114" s="37"/>
      <c r="P114" s="37"/>
      <c r="Q114" s="37"/>
      <c r="R114" s="42" t="str">
        <f>IF(ISBLANK('Шифры Т (Техперевооружение)'!$K114),"-",CONCATENATE('Шифры Т (Техперевооружение)'!$K114,"-ПЗ"))</f>
        <v>-</v>
      </c>
      <c r="S114" s="37" t="str">
        <f>IF(ISBLANK('Шифры Т (Техперевооружение)'!$L114),"-",CONCATENATE("Том"," 2.",'Шифры Т (Техперевооружение)'!$E114,".",'Шифры Т (Техперевооружение)'!$G114," ",'Шифры Т (Техперевооружение)'!$I114,".",'Шифры Т (Техперевооружение)'!$A114,"Т-ППО",'Шифры Т (Техперевооружение)'!$E114,".",'Шифры Т (Техперевооружение)'!$G114,))</f>
        <v>Том 2.2.4 2001.РП.5Т-ППО2.4</v>
      </c>
      <c r="T114" s="37" t="str">
        <f>IF(ISBLANK('Шифры Т (Техперевооружение)'!$M114),"-",CONCATENATE("Том"," 3.",'Шифры Т (Техперевооружение)'!$E114,".",'Шифры Т (Техперевооружение)'!$G114," ",'Шифры Т (Техперевооружение)'!$I114,".",'Шифры Т (Техперевооружение)'!$A114,"Т-ТКР",'Шифры Т (Техперевооружение)'!$E114,".",'Шифры Т (Техперевооружение)'!$G114,))</f>
        <v>Том 3.2.4 2001.РП.5Т-ТКР2.4</v>
      </c>
      <c r="U114" s="37" t="str">
        <f>IF(ISBLANK('Шифры Т (Техперевооружение)'!$O114),"-",CONCATENATE("Том"," 4."," ",'Шифры Т (Техперевооружение)'!$I114,".",'Шифры Т (Техперевооружение)'!$A114,"Т-ИЛО",))</f>
        <v>-</v>
      </c>
      <c r="V114" s="37" t="str">
        <f>IF(ISBLANK('Шифры Т (Техперевооружение)'!$O114),"-",CONCATENATE("Том"," 5."," ",'Шифры Т (Техперевооружение)'!$I114,".",'Шифры Т (Техперевооружение)'!$A114,"Т-ПОС",))</f>
        <v>-</v>
      </c>
      <c r="W114" s="37" t="str">
        <f>IF(ISBLANK('Шифры Т (Техперевооружение)'!$P114),"-",CONCATENATE("Том"," 7."," ",'Шифры Т (Техперевооружение)'!$I114,".",'Шифры Т (Техперевооружение)'!$A114,"Т-ООС",))</f>
        <v>-</v>
      </c>
      <c r="X114" s="37" t="str">
        <f>IF(ISBLANK('Шифры Т (Техперевооружение)'!$Q114),"-",CONCATENATE("Том"," 8."," ",'Шифры Т (Техперевооружение)'!$I114,".",'Шифры Т (Техперевооружение)'!$A114,"Т-ПБ",))</f>
        <v>-</v>
      </c>
    </row>
    <row r="115" spans="1:24" hidden="1" x14ac:dyDescent="0.25">
      <c r="A115" s="37">
        <v>5</v>
      </c>
      <c r="B115" s="37" t="s">
        <v>561</v>
      </c>
      <c r="C115" s="37" t="s">
        <v>6</v>
      </c>
      <c r="D115" s="37" t="s">
        <v>303</v>
      </c>
      <c r="E115" s="37">
        <v>2</v>
      </c>
      <c r="F115" s="37" t="s">
        <v>788</v>
      </c>
      <c r="G115" s="37">
        <v>5</v>
      </c>
      <c r="H115" s="39"/>
      <c r="I115" s="37" t="s">
        <v>563</v>
      </c>
      <c r="J115" s="37"/>
      <c r="K115" s="37"/>
      <c r="L115" s="37" t="s">
        <v>782</v>
      </c>
      <c r="M115" s="37" t="s">
        <v>783</v>
      </c>
      <c r="N115" s="37" t="s">
        <v>784</v>
      </c>
      <c r="O115" s="37"/>
      <c r="P115" s="37"/>
      <c r="Q115" s="37"/>
      <c r="R115" s="42" t="str">
        <f>IF(ISBLANK('Шифры Т (Техперевооружение)'!$K115),"-",CONCATENATE('Шифры Т (Техперевооружение)'!$K115,"-ПЗ"))</f>
        <v>-</v>
      </c>
      <c r="S115" s="37" t="str">
        <f>IF(ISBLANK('Шифры Т (Техперевооружение)'!$L115),"-",CONCATENATE("Том"," 2.",'Шифры Т (Техперевооружение)'!$E115,".",'Шифры Т (Техперевооружение)'!$G115," ",'Шифры Т (Техперевооружение)'!$I115,".",'Шифры Т (Техперевооружение)'!$A115,"Т-ППО",'Шифры Т (Техперевооружение)'!$E115,".",'Шифры Т (Техперевооружение)'!$G115,))</f>
        <v>Том 2.2.5 2001.РП.5Т-ППО2.5</v>
      </c>
      <c r="T115" s="37" t="str">
        <f>IF(ISBLANK('Шифры Т (Техперевооружение)'!$M115),"-",CONCATENATE("Том"," 3.",'Шифры Т (Техперевооружение)'!$E115,".",'Шифры Т (Техперевооружение)'!$G115," ",'Шифры Т (Техперевооружение)'!$I115,".",'Шифры Т (Техперевооружение)'!$A115,"Т-ТКР",'Шифры Т (Техперевооружение)'!$E115,".",'Шифры Т (Техперевооружение)'!$G115,))</f>
        <v>Том 3.2.5 2001.РП.5Т-ТКР2.5</v>
      </c>
      <c r="U115" s="37" t="str">
        <f>IF(ISBLANK('Шифры Т (Техперевооружение)'!$O115),"-",CONCATENATE("Том"," 4."," ",'Шифры Т (Техперевооружение)'!$I115,".",'Шифры Т (Техперевооружение)'!$A115,"Т-ИЛО",))</f>
        <v>-</v>
      </c>
      <c r="V115" s="37" t="str">
        <f>IF(ISBLANK('Шифры Т (Техперевооружение)'!$O115),"-",CONCATENATE("Том"," 5."," ",'Шифры Т (Техперевооружение)'!$I115,".",'Шифры Т (Техперевооружение)'!$A115,"Т-ПОС",))</f>
        <v>-</v>
      </c>
      <c r="W115" s="37" t="str">
        <f>IF(ISBLANK('Шифры Т (Техперевооружение)'!$P115),"-",CONCATENATE("Том"," 7."," ",'Шифры Т (Техперевооружение)'!$I115,".",'Шифры Т (Техперевооружение)'!$A115,"Т-ООС",))</f>
        <v>-</v>
      </c>
      <c r="X115" s="37" t="str">
        <f>IF(ISBLANK('Шифры Т (Техперевооружение)'!$Q115),"-",CONCATENATE("Том"," 8."," ",'Шифры Т (Техперевооружение)'!$I115,".",'Шифры Т (Техперевооружение)'!$A115,"Т-ПБ",))</f>
        <v>-</v>
      </c>
    </row>
    <row r="116" spans="1:24" hidden="1" x14ac:dyDescent="0.25">
      <c r="A116" s="37">
        <v>5</v>
      </c>
      <c r="B116" s="37" t="s">
        <v>561</v>
      </c>
      <c r="C116" s="37" t="s">
        <v>6</v>
      </c>
      <c r="D116" s="37" t="s">
        <v>303</v>
      </c>
      <c r="E116" s="37">
        <v>2</v>
      </c>
      <c r="F116" s="37" t="s">
        <v>789</v>
      </c>
      <c r="G116" s="37">
        <v>6</v>
      </c>
      <c r="H116" s="39"/>
      <c r="I116" s="37" t="s">
        <v>563</v>
      </c>
      <c r="J116" s="37"/>
      <c r="K116" s="37"/>
      <c r="L116" s="37" t="s">
        <v>782</v>
      </c>
      <c r="M116" s="37" t="s">
        <v>783</v>
      </c>
      <c r="N116" s="37" t="s">
        <v>784</v>
      </c>
      <c r="O116" s="37"/>
      <c r="P116" s="37"/>
      <c r="Q116" s="37"/>
      <c r="R116" s="42" t="str">
        <f>IF(ISBLANK('Шифры Т (Техперевооружение)'!$K116),"-",CONCATENATE('Шифры Т (Техперевооружение)'!$K116,"-ПЗ"))</f>
        <v>-</v>
      </c>
      <c r="S116" s="37" t="str">
        <f>IF(ISBLANK('Шифры Т (Техперевооружение)'!$L116),"-",CONCATENATE("Том"," 2.",'Шифры Т (Техперевооружение)'!$E116,".",'Шифры Т (Техперевооружение)'!$G116," ",'Шифры Т (Техперевооружение)'!$I116,".",'Шифры Т (Техперевооружение)'!$A116,"Т-ППО",'Шифры Т (Техперевооружение)'!$E116,".",'Шифры Т (Техперевооружение)'!$G116,))</f>
        <v>Том 2.2.6 2001.РП.5Т-ППО2.6</v>
      </c>
      <c r="T116" s="37" t="str">
        <f>IF(ISBLANK('Шифры Т (Техперевооружение)'!$M116),"-",CONCATENATE("Том"," 3.",'Шифры Т (Техперевооружение)'!$E116,".",'Шифры Т (Техперевооружение)'!$G116," ",'Шифры Т (Техперевооружение)'!$I116,".",'Шифры Т (Техперевооружение)'!$A116,"Т-ТКР",'Шифры Т (Техперевооружение)'!$E116,".",'Шифры Т (Техперевооружение)'!$G116,))</f>
        <v>Том 3.2.6 2001.РП.5Т-ТКР2.6</v>
      </c>
      <c r="U116" s="37" t="str">
        <f>IF(ISBLANK('Шифры Т (Техперевооружение)'!$O116),"-",CONCATENATE("Том"," 4."," ",'Шифры Т (Техперевооружение)'!$I116,".",'Шифры Т (Техперевооружение)'!$A116,"Т-ИЛО",))</f>
        <v>-</v>
      </c>
      <c r="V116" s="37" t="str">
        <f>IF(ISBLANK('Шифры Т (Техперевооружение)'!$O116),"-",CONCATENATE("Том"," 5."," ",'Шифры Т (Техперевооружение)'!$I116,".",'Шифры Т (Техперевооружение)'!$A116,"Т-ПОС",))</f>
        <v>-</v>
      </c>
      <c r="W116" s="37" t="str">
        <f>IF(ISBLANK('Шифры Т (Техперевооружение)'!$P116),"-",CONCATENATE("Том"," 7."," ",'Шифры Т (Техперевооружение)'!$I116,".",'Шифры Т (Техперевооружение)'!$A116,"Т-ООС",))</f>
        <v>-</v>
      </c>
      <c r="X116" s="37" t="str">
        <f>IF(ISBLANK('Шифры Т (Техперевооружение)'!$Q116),"-",CONCATENATE("Том"," 8."," ",'Шифры Т (Техперевооружение)'!$I116,".",'Шифры Т (Техперевооружение)'!$A116,"Т-ПБ",))</f>
        <v>-</v>
      </c>
    </row>
    <row r="117" spans="1:24" hidden="1" x14ac:dyDescent="0.25">
      <c r="A117" s="37">
        <v>6</v>
      </c>
      <c r="B117" s="37" t="s">
        <v>561</v>
      </c>
      <c r="C117" s="37" t="s">
        <v>7</v>
      </c>
      <c r="D117" s="37" t="s">
        <v>99</v>
      </c>
      <c r="E117" s="37">
        <v>1</v>
      </c>
      <c r="F117" s="37" t="s">
        <v>790</v>
      </c>
      <c r="G117" s="37">
        <v>1</v>
      </c>
      <c r="H117" s="39">
        <v>6</v>
      </c>
      <c r="I117" s="37" t="s">
        <v>563</v>
      </c>
      <c r="J117" s="37" t="s">
        <v>791</v>
      </c>
      <c r="K117" s="37" t="s">
        <v>792</v>
      </c>
      <c r="L117" s="37" t="s">
        <v>793</v>
      </c>
      <c r="M117" s="37" t="s">
        <v>794</v>
      </c>
      <c r="N117" s="37" t="s">
        <v>795</v>
      </c>
      <c r="O117" s="37" t="s">
        <v>796</v>
      </c>
      <c r="P117" s="37" t="s">
        <v>797</v>
      </c>
      <c r="Q117" s="37" t="s">
        <v>798</v>
      </c>
      <c r="R117" s="37" t="str">
        <f>IF(ISBLANK('Шифры Т (Техперевооружение)'!$K117),"-",CONCATENATE('Шифры Т (Техперевооружение)'!$K117,"-ПЗ"))</f>
        <v>Том 1 2001.РП.6Т-ПЗ</v>
      </c>
      <c r="S117" s="37" t="str">
        <f>IF(ISBLANK('Шифры Т (Техперевооружение)'!$L117),"-",CONCATENATE("Том"," 2.",'Шифры Т (Техперевооружение)'!$E117,".",'Шифры Т (Техперевооружение)'!$G117," ",'Шифры Т (Техперевооружение)'!$I117,".",'Шифры Т (Техперевооружение)'!$A117,"Т-ППО",'Шифры Т (Техперевооружение)'!$E117,".",'Шифры Т (Техперевооружение)'!$G117,))</f>
        <v>Том 2.1.1 2001.РП.6Т-ППО1.1</v>
      </c>
      <c r="T117" s="37" t="str">
        <f>IF(ISBLANK('Шифры Т (Техперевооружение)'!$M117),"-",CONCATENATE("Том"," 3.",'Шифры Т (Техперевооружение)'!$E117,".",'Шифры Т (Техперевооружение)'!$G117," ",'Шифры Т (Техперевооружение)'!$I117,".",'Шифры Т (Техперевооружение)'!$A117,"Т-ТКР",'Шифры Т (Техперевооружение)'!$E117,".",'Шифры Т (Техперевооружение)'!$G117,))</f>
        <v>Том 3.1.1 2001.РП.6Т-ТКР1.1</v>
      </c>
      <c r="U117" s="37" t="str">
        <f>IF(ISBLANK('Шифры Т (Техперевооружение)'!$O117),"-",CONCATENATE("Том"," 4."," ",'Шифры Т (Техперевооружение)'!$I117,".",'Шифры Т (Техперевооружение)'!$A117,"Т-ИЛО",))</f>
        <v>Том 4. 2001.РП.6Т-ИЛО</v>
      </c>
      <c r="V117" s="37" t="str">
        <f>IF(ISBLANK('Шифры Т (Техперевооружение)'!$O117),"-",CONCATENATE("Том"," 5."," ",'Шифры Т (Техперевооружение)'!$I117,".",'Шифры Т (Техперевооружение)'!$A117,"Т-ПОС",))</f>
        <v>Том 5. 2001.РП.6Т-ПОС</v>
      </c>
      <c r="W117" s="37" t="str">
        <f>IF(ISBLANK('Шифры Т (Техперевооружение)'!$P117),"-",CONCATENATE("Том"," 7."," ",'Шифры Т (Техперевооружение)'!$I117,".",'Шифры Т (Техперевооружение)'!$A117,"Т-ООС",))</f>
        <v>Том 7. 2001.РП.6Т-ООС</v>
      </c>
      <c r="X117" s="37" t="str">
        <f>IF(ISBLANK('Шифры Т (Техперевооружение)'!$Q117),"-",CONCATENATE("Том"," 8."," ",'Шифры Т (Техперевооружение)'!$I117,".",'Шифры Т (Техперевооружение)'!$A117,"Т-ПБ",))</f>
        <v>Том 8. 2001.РП.6Т-ПБ</v>
      </c>
    </row>
    <row r="118" spans="1:24" hidden="1" x14ac:dyDescent="0.25">
      <c r="A118" s="37">
        <v>6</v>
      </c>
      <c r="B118" s="37" t="s">
        <v>561</v>
      </c>
      <c r="C118" s="37" t="s">
        <v>7</v>
      </c>
      <c r="D118" s="37" t="s">
        <v>99</v>
      </c>
      <c r="E118" s="37">
        <v>1</v>
      </c>
      <c r="F118" s="37" t="s">
        <v>799</v>
      </c>
      <c r="G118" s="37">
        <v>2</v>
      </c>
      <c r="H118" s="39"/>
      <c r="I118" s="37" t="s">
        <v>563</v>
      </c>
      <c r="J118" s="37"/>
      <c r="K118" s="37"/>
      <c r="L118" s="37" t="s">
        <v>793</v>
      </c>
      <c r="M118" s="37" t="s">
        <v>794</v>
      </c>
      <c r="N118" s="37" t="s">
        <v>795</v>
      </c>
      <c r="O118" s="37"/>
      <c r="P118" s="37"/>
      <c r="Q118" s="37"/>
      <c r="R118" s="42" t="str">
        <f>IF(ISBLANK('Шифры Т (Техперевооружение)'!$K118),"-",CONCATENATE('Шифры Т (Техперевооружение)'!$K118,"-ПЗ"))</f>
        <v>-</v>
      </c>
      <c r="S118" s="37" t="str">
        <f>IF(ISBLANK('Шифры Т (Техперевооружение)'!$L118),"-",CONCATENATE("Том"," 2.",'Шифры Т (Техперевооружение)'!$E118,".",'Шифры Т (Техперевооружение)'!$G118," ",'Шифры Т (Техперевооружение)'!$I118,".",'Шифры Т (Техперевооружение)'!$A118,"Т-ППО",'Шифры Т (Техперевооружение)'!$E118,".",'Шифры Т (Техперевооружение)'!$G118,))</f>
        <v>Том 2.1.2 2001.РП.6Т-ППО1.2</v>
      </c>
      <c r="T118" s="37" t="str">
        <f>IF(ISBLANK('Шифры Т (Техперевооружение)'!$M118),"-",CONCATENATE("Том"," 3.",'Шифры Т (Техперевооружение)'!$E118,".",'Шифры Т (Техперевооружение)'!$G118," ",'Шифры Т (Техперевооружение)'!$I118,".",'Шифры Т (Техперевооружение)'!$A118,"Т-ТКР",'Шифры Т (Техперевооружение)'!$E118,".",'Шифры Т (Техперевооружение)'!$G118,))</f>
        <v>Том 3.1.2 2001.РП.6Т-ТКР1.2</v>
      </c>
      <c r="U118" s="37" t="str">
        <f>IF(ISBLANK('Шифры Т (Техперевооружение)'!$O118),"-",CONCATENATE("Том"," 4."," ",'Шифры Т (Техперевооружение)'!$I118,".",'Шифры Т (Техперевооружение)'!$A118,"Т-ИЛО",))</f>
        <v>-</v>
      </c>
      <c r="V118" s="37" t="str">
        <f>IF(ISBLANK('Шифры Т (Техперевооружение)'!$O118),"-",CONCATENATE("Том"," 5."," ",'Шифры Т (Техперевооружение)'!$I118,".",'Шифры Т (Техперевооружение)'!$A118,"Т-ПОС",))</f>
        <v>-</v>
      </c>
      <c r="W118" s="37" t="str">
        <f>IF(ISBLANK('Шифры Т (Техперевооружение)'!$P118),"-",CONCATENATE("Том"," 7."," ",'Шифры Т (Техперевооружение)'!$I118,".",'Шифры Т (Техперевооружение)'!$A118,"Т-ООС",))</f>
        <v>-</v>
      </c>
      <c r="X118" s="37" t="str">
        <f>IF(ISBLANK('Шифры Т (Техперевооружение)'!$Q118),"-",CONCATENATE("Том"," 8."," ",'Шифры Т (Техперевооружение)'!$I118,".",'Шифры Т (Техперевооружение)'!$A118,"Т-ПБ",))</f>
        <v>-</v>
      </c>
    </row>
    <row r="119" spans="1:24" hidden="1" x14ac:dyDescent="0.25">
      <c r="A119" s="37">
        <v>6</v>
      </c>
      <c r="B119" s="37" t="s">
        <v>561</v>
      </c>
      <c r="C119" s="37" t="s">
        <v>7</v>
      </c>
      <c r="D119" s="37" t="s">
        <v>99</v>
      </c>
      <c r="E119" s="37">
        <v>1</v>
      </c>
      <c r="F119" s="37" t="s">
        <v>800</v>
      </c>
      <c r="G119" s="37">
        <v>3</v>
      </c>
      <c r="H119" s="39"/>
      <c r="I119" s="37" t="s">
        <v>563</v>
      </c>
      <c r="J119" s="37"/>
      <c r="K119" s="37"/>
      <c r="L119" s="37" t="s">
        <v>793</v>
      </c>
      <c r="M119" s="37" t="s">
        <v>794</v>
      </c>
      <c r="N119" s="37" t="s">
        <v>795</v>
      </c>
      <c r="O119" s="37"/>
      <c r="P119" s="37"/>
      <c r="Q119" s="37"/>
      <c r="R119" s="42" t="str">
        <f>IF(ISBLANK('Шифры Т (Техперевооружение)'!$K119),"-",CONCATENATE('Шифры Т (Техперевооружение)'!$K119,"-ПЗ"))</f>
        <v>-</v>
      </c>
      <c r="S119" s="37" t="str">
        <f>IF(ISBLANK('Шифры Т (Техперевооружение)'!$L119),"-",CONCATENATE("Том"," 2.",'Шифры Т (Техперевооружение)'!$E119,".",'Шифры Т (Техперевооружение)'!$G119," ",'Шифры Т (Техперевооружение)'!$I119,".",'Шифры Т (Техперевооружение)'!$A119,"Т-ППО",'Шифры Т (Техперевооружение)'!$E119,".",'Шифры Т (Техперевооружение)'!$G119,))</f>
        <v>Том 2.1.3 2001.РП.6Т-ППО1.3</v>
      </c>
      <c r="T119" s="37" t="str">
        <f>IF(ISBLANK('Шифры Т (Техперевооружение)'!$M119),"-",CONCATENATE("Том"," 3.",'Шифры Т (Техперевооружение)'!$E119,".",'Шифры Т (Техперевооружение)'!$G119," ",'Шифры Т (Техперевооружение)'!$I119,".",'Шифры Т (Техперевооружение)'!$A119,"Т-ТКР",'Шифры Т (Техперевооружение)'!$E119,".",'Шифры Т (Техперевооружение)'!$G119,))</f>
        <v>Том 3.1.3 2001.РП.6Т-ТКР1.3</v>
      </c>
      <c r="U119" s="37" t="str">
        <f>IF(ISBLANK('Шифры Т (Техперевооружение)'!$O119),"-",CONCATENATE("Том"," 4."," ",'Шифры Т (Техперевооружение)'!$I119,".",'Шифры Т (Техперевооружение)'!$A119,"Т-ИЛО",))</f>
        <v>-</v>
      </c>
      <c r="V119" s="37" t="str">
        <f>IF(ISBLANK('Шифры Т (Техперевооружение)'!$O119),"-",CONCATENATE("Том"," 5."," ",'Шифры Т (Техперевооружение)'!$I119,".",'Шифры Т (Техперевооружение)'!$A119,"Т-ПОС",))</f>
        <v>-</v>
      </c>
      <c r="W119" s="37" t="str">
        <f>IF(ISBLANK('Шифры Т (Техперевооружение)'!$P119),"-",CONCATENATE("Том"," 7."," ",'Шифры Т (Техперевооружение)'!$I119,".",'Шифры Т (Техперевооружение)'!$A119,"Т-ООС",))</f>
        <v>-</v>
      </c>
      <c r="X119" s="37" t="str">
        <f>IF(ISBLANK('Шифры Т (Техперевооружение)'!$Q119),"-",CONCATENATE("Том"," 8."," ",'Шифры Т (Техперевооружение)'!$I119,".",'Шифры Т (Техперевооружение)'!$A119,"Т-ПБ",))</f>
        <v>-</v>
      </c>
    </row>
    <row r="120" spans="1:24" hidden="1" x14ac:dyDescent="0.25">
      <c r="A120" s="37">
        <v>6</v>
      </c>
      <c r="B120" s="37" t="s">
        <v>561</v>
      </c>
      <c r="C120" s="37" t="s">
        <v>7</v>
      </c>
      <c r="D120" s="37" t="s">
        <v>101</v>
      </c>
      <c r="E120" s="37">
        <v>2</v>
      </c>
      <c r="F120" s="37" t="s">
        <v>801</v>
      </c>
      <c r="G120" s="37">
        <v>1</v>
      </c>
      <c r="H120" s="39">
        <v>6</v>
      </c>
      <c r="I120" s="37" t="s">
        <v>563</v>
      </c>
      <c r="J120" s="37"/>
      <c r="K120" s="37"/>
      <c r="L120" s="37" t="s">
        <v>802</v>
      </c>
      <c r="M120" s="37" t="s">
        <v>803</v>
      </c>
      <c r="N120" s="37" t="s">
        <v>804</v>
      </c>
      <c r="O120" s="37"/>
      <c r="P120" s="37"/>
      <c r="Q120" s="37"/>
      <c r="R120" s="37" t="str">
        <f>IF(ISBLANK('Шифры Т (Техперевооружение)'!$K120),"-",CONCATENATE('Шифры Т (Техперевооружение)'!$K120,"-ПЗ"))</f>
        <v>-</v>
      </c>
      <c r="S120" s="37" t="str">
        <f>IF(ISBLANK('Шифры Т (Техперевооружение)'!$L120),"-",CONCATENATE("Том"," 2.",'Шифры Т (Техперевооружение)'!$E120,".",'Шифры Т (Техперевооружение)'!$G120," ",'Шифры Т (Техперевооружение)'!$I120,".",'Шифры Т (Техперевооружение)'!$A120,"Т-ППО",'Шифры Т (Техперевооружение)'!$E120,".",'Шифры Т (Техперевооружение)'!$G120,))</f>
        <v>Том 2.2.1 2001.РП.6Т-ППО2.1</v>
      </c>
      <c r="T120" s="37" t="str">
        <f>IF(ISBLANK('Шифры Т (Техперевооружение)'!$M120),"-",CONCATENATE("Том"," 3.",'Шифры Т (Техперевооружение)'!$E120,".",'Шифры Т (Техперевооружение)'!$G120," ",'Шифры Т (Техперевооружение)'!$I120,".",'Шифры Т (Техперевооружение)'!$A120,"Т-ТКР",'Шифры Т (Техперевооружение)'!$E120,".",'Шифры Т (Техперевооружение)'!$G120,))</f>
        <v>Том 3.2.1 2001.РП.6Т-ТКР2.1</v>
      </c>
      <c r="U120" s="37" t="str">
        <f>IF(ISBLANK('Шифры Т (Техперевооружение)'!$O120),"-",CONCATENATE("Том"," 4."," ",'Шифры Т (Техперевооружение)'!$I120,".",'Шифры Т (Техперевооружение)'!$A120,"Т-ИЛО",))</f>
        <v>-</v>
      </c>
      <c r="V120" s="37" t="str">
        <f>IF(ISBLANK('Шифры Т (Техперевооружение)'!$O120),"-",CONCATENATE("Том"," 5."," ",'Шифры Т (Техперевооружение)'!$I120,".",'Шифры Т (Техперевооружение)'!$A120,"Т-ПОС",))</f>
        <v>-</v>
      </c>
      <c r="W120" s="37" t="str">
        <f>IF(ISBLANK('Шифры Т (Техперевооружение)'!$P120),"-",CONCATENATE("Том"," 7."," ",'Шифры Т (Техперевооружение)'!$I120,".",'Шифры Т (Техперевооружение)'!$A120,"Т-ООС",))</f>
        <v>-</v>
      </c>
      <c r="X120" s="37" t="str">
        <f>IF(ISBLANK('Шифры Т (Техперевооружение)'!$Q120),"-",CONCATENATE("Том"," 8."," ",'Шифры Т (Техперевооружение)'!$I120,".",'Шифры Т (Техперевооружение)'!$A120,"Т-ПБ",))</f>
        <v>-</v>
      </c>
    </row>
    <row r="121" spans="1:24" hidden="1" x14ac:dyDescent="0.25">
      <c r="A121" s="37">
        <v>6</v>
      </c>
      <c r="B121" s="37" t="s">
        <v>561</v>
      </c>
      <c r="C121" s="37" t="s">
        <v>7</v>
      </c>
      <c r="D121" s="37" t="s">
        <v>103</v>
      </c>
      <c r="E121" s="37">
        <v>3</v>
      </c>
      <c r="F121" s="37" t="s">
        <v>805</v>
      </c>
      <c r="G121" s="37">
        <v>1</v>
      </c>
      <c r="H121" s="39"/>
      <c r="I121" s="37" t="s">
        <v>563</v>
      </c>
      <c r="J121" s="37"/>
      <c r="K121" s="37"/>
      <c r="L121" s="37" t="s">
        <v>806</v>
      </c>
      <c r="M121" s="37" t="s">
        <v>807</v>
      </c>
      <c r="N121" s="37" t="s">
        <v>808</v>
      </c>
      <c r="O121" s="37"/>
      <c r="P121" s="37"/>
      <c r="Q121" s="37"/>
      <c r="R121" s="42" t="str">
        <f>IF(ISBLANK('Шифры Т (Техперевооружение)'!$K121),"-",CONCATENATE('Шифры Т (Техперевооружение)'!$K121,"-ПЗ"))</f>
        <v>-</v>
      </c>
      <c r="S121" s="37" t="str">
        <f>IF(ISBLANK('Шифры Т (Техперевооружение)'!$L121),"-",CONCATENATE("Том"," 2.",'Шифры Т (Техперевооружение)'!$E121,".",'Шифры Т (Техперевооружение)'!$G121," ",'Шифры Т (Техперевооружение)'!$I121,".",'Шифры Т (Техперевооружение)'!$A121,"Т-ППО",'Шифры Т (Техперевооружение)'!$E121,".",'Шифры Т (Техперевооружение)'!$G121,))</f>
        <v>Том 2.3.1 2001.РП.6Т-ППО3.1</v>
      </c>
      <c r="T121" s="37" t="str">
        <f>IF(ISBLANK('Шифры Т (Техперевооружение)'!$M121),"-",CONCATENATE("Том"," 3.",'Шифры Т (Техперевооружение)'!$E121,".",'Шифры Т (Техперевооружение)'!$G121," ",'Шифры Т (Техперевооружение)'!$I121,".",'Шифры Т (Техперевооружение)'!$A121,"Т-ТКР",'Шифры Т (Техперевооружение)'!$E121,".",'Шифры Т (Техперевооружение)'!$G121,))</f>
        <v>Том 3.3.1 2001.РП.6Т-ТКР3.1</v>
      </c>
      <c r="U121" s="37" t="str">
        <f>IF(ISBLANK('Шифры Т (Техперевооружение)'!$O121),"-",CONCATENATE("Том"," 4."," ",'Шифры Т (Техперевооружение)'!$I121,".",'Шифры Т (Техперевооружение)'!$A121,"Т-ИЛО",))</f>
        <v>-</v>
      </c>
      <c r="V121" s="37" t="str">
        <f>IF(ISBLANK('Шифры Т (Техперевооружение)'!$O121),"-",CONCATENATE("Том"," 5."," ",'Шифры Т (Техперевооружение)'!$I121,".",'Шифры Т (Техперевооружение)'!$A121,"Т-ПОС",))</f>
        <v>-</v>
      </c>
      <c r="W121" s="37" t="str">
        <f>IF(ISBLANK('Шифры Т (Техперевооружение)'!$P121),"-",CONCATENATE("Том"," 7."," ",'Шифры Т (Техперевооружение)'!$I121,".",'Шифры Т (Техперевооружение)'!$A121,"Т-ООС",))</f>
        <v>-</v>
      </c>
      <c r="X121" s="37" t="str">
        <f>IF(ISBLANK('Шифры Т (Техперевооружение)'!$Q121),"-",CONCATENATE("Том"," 8."," ",'Шифры Т (Техперевооружение)'!$I121,".",'Шифры Т (Техперевооружение)'!$A121,"Т-ПБ",))</f>
        <v>-</v>
      </c>
    </row>
    <row r="122" spans="1:24" hidden="1" x14ac:dyDescent="0.25">
      <c r="A122" s="37">
        <v>6</v>
      </c>
      <c r="B122" s="37" t="s">
        <v>561</v>
      </c>
      <c r="C122" s="37" t="s">
        <v>7</v>
      </c>
      <c r="D122" s="37" t="s">
        <v>105</v>
      </c>
      <c r="E122" s="37">
        <v>4</v>
      </c>
      <c r="F122" s="37" t="s">
        <v>809</v>
      </c>
      <c r="G122" s="37">
        <v>1</v>
      </c>
      <c r="H122" s="39">
        <v>5</v>
      </c>
      <c r="I122" s="37" t="s">
        <v>563</v>
      </c>
      <c r="J122" s="37"/>
      <c r="K122" s="37"/>
      <c r="L122" s="37" t="s">
        <v>810</v>
      </c>
      <c r="M122" s="37" t="s">
        <v>811</v>
      </c>
      <c r="N122" s="37" t="s">
        <v>812</v>
      </c>
      <c r="O122" s="37"/>
      <c r="P122" s="37"/>
      <c r="Q122" s="37"/>
      <c r="R122" s="37" t="str">
        <f>IF(ISBLANK('Шифры Т (Техперевооружение)'!$K122),"-",CONCATENATE('Шифры Т (Техперевооружение)'!$K122,"-ПЗ"))</f>
        <v>-</v>
      </c>
      <c r="S122" s="37" t="str">
        <f>IF(ISBLANK('Шифры Т (Техперевооружение)'!$L122),"-",CONCATENATE("Том"," 2.",'Шифры Т (Техперевооружение)'!$E122,".",'Шифры Т (Техперевооружение)'!$G122," ",'Шифры Т (Техперевооружение)'!$I122,".",'Шифры Т (Техперевооружение)'!$A122,"Т-ППО",'Шифры Т (Техперевооружение)'!$E122,".",'Шифры Т (Техперевооружение)'!$G122,))</f>
        <v>Том 2.4.1 2001.РП.6Т-ППО4.1</v>
      </c>
      <c r="T122" s="37" t="str">
        <f>IF(ISBLANK('Шифры Т (Техперевооружение)'!$M122),"-",CONCATENATE("Том"," 3.",'Шифры Т (Техперевооружение)'!$E122,".",'Шифры Т (Техперевооружение)'!$G122," ",'Шифры Т (Техперевооружение)'!$I122,".",'Шифры Т (Техперевооружение)'!$A122,"Т-ТКР",'Шифры Т (Техперевооружение)'!$E122,".",'Шифры Т (Техперевооружение)'!$G122,))</f>
        <v>Том 3.4.1 2001.РП.6Т-ТКР4.1</v>
      </c>
      <c r="U122" s="37" t="str">
        <f>IF(ISBLANK('Шифры Т (Техперевооружение)'!$O122),"-",CONCATENATE("Том"," 4."," ",'Шифры Т (Техперевооружение)'!$I122,".",'Шифры Т (Техперевооружение)'!$A122,"Т-ИЛО",))</f>
        <v>-</v>
      </c>
      <c r="V122" s="37" t="str">
        <f>IF(ISBLANK('Шифры Т (Техперевооружение)'!$O122),"-",CONCATENATE("Том"," 5."," ",'Шифры Т (Техперевооружение)'!$I122,".",'Шифры Т (Техперевооружение)'!$A122,"Т-ПОС",))</f>
        <v>-</v>
      </c>
      <c r="W122" s="37" t="str">
        <f>IF(ISBLANK('Шифры Т (Техперевооружение)'!$P122),"-",CONCATENATE("Том"," 7."," ",'Шифры Т (Техперевооружение)'!$I122,".",'Шифры Т (Техперевооружение)'!$A122,"Т-ООС",))</f>
        <v>-</v>
      </c>
      <c r="X122" s="37" t="str">
        <f>IF(ISBLANK('Шифры Т (Техперевооружение)'!$Q122),"-",CONCATENATE("Том"," 8."," ",'Шифры Т (Техперевооружение)'!$I122,".",'Шифры Т (Техперевооружение)'!$A122,"Т-ПБ",))</f>
        <v>-</v>
      </c>
    </row>
    <row r="123" spans="1:24" hidden="1" x14ac:dyDescent="0.25">
      <c r="A123" s="37">
        <v>6</v>
      </c>
      <c r="B123" s="37" t="s">
        <v>561</v>
      </c>
      <c r="C123" s="37" t="s">
        <v>7</v>
      </c>
      <c r="D123" s="37" t="s">
        <v>105</v>
      </c>
      <c r="E123" s="37">
        <v>4</v>
      </c>
      <c r="F123" s="37" t="s">
        <v>813</v>
      </c>
      <c r="G123" s="37">
        <v>2</v>
      </c>
      <c r="H123" s="39"/>
      <c r="I123" s="37" t="s">
        <v>563</v>
      </c>
      <c r="J123" s="37"/>
      <c r="K123" s="37"/>
      <c r="L123" s="37" t="s">
        <v>810</v>
      </c>
      <c r="M123" s="37" t="s">
        <v>811</v>
      </c>
      <c r="N123" s="37" t="s">
        <v>812</v>
      </c>
      <c r="O123" s="37"/>
      <c r="P123" s="37"/>
      <c r="Q123" s="37"/>
      <c r="R123" s="42" t="str">
        <f>IF(ISBLANK('Шифры Т (Техперевооружение)'!$K123),"-",CONCATENATE('Шифры Т (Техперевооружение)'!$K123,"-ПЗ"))</f>
        <v>-</v>
      </c>
      <c r="S123" s="37" t="str">
        <f>IF(ISBLANK('Шифры Т (Техперевооружение)'!$L123),"-",CONCATENATE("Том"," 2.",'Шифры Т (Техперевооружение)'!$E123,".",'Шифры Т (Техперевооружение)'!$G123," ",'Шифры Т (Техперевооружение)'!$I123,".",'Шифры Т (Техперевооружение)'!$A123,"Т-ППО",'Шифры Т (Техперевооружение)'!$E123,".",'Шифры Т (Техперевооружение)'!$G123,))</f>
        <v>Том 2.4.2 2001.РП.6Т-ППО4.2</v>
      </c>
      <c r="T123" s="37" t="str">
        <f>IF(ISBLANK('Шифры Т (Техперевооружение)'!$M123),"-",CONCATENATE("Том"," 3.",'Шифры Т (Техперевооружение)'!$E123,".",'Шифры Т (Техперевооружение)'!$G123," ",'Шифры Т (Техперевооружение)'!$I123,".",'Шифры Т (Техперевооружение)'!$A123,"Т-ТКР",'Шифры Т (Техперевооружение)'!$E123,".",'Шифры Т (Техперевооружение)'!$G123,))</f>
        <v>Том 3.4.2 2001.РП.6Т-ТКР4.2</v>
      </c>
      <c r="U123" s="37" t="str">
        <f>IF(ISBLANK('Шифры Т (Техперевооружение)'!$O123),"-",CONCATENATE("Том"," 4."," ",'Шифры Т (Техперевооружение)'!$I123,".",'Шифры Т (Техперевооружение)'!$A123,"Т-ИЛО",))</f>
        <v>-</v>
      </c>
      <c r="V123" s="37" t="str">
        <f>IF(ISBLANK('Шифры Т (Техперевооружение)'!$O123),"-",CONCATENATE("Том"," 5."," ",'Шифры Т (Техперевооружение)'!$I123,".",'Шифры Т (Техперевооружение)'!$A123,"Т-ПОС",))</f>
        <v>-</v>
      </c>
      <c r="W123" s="37" t="str">
        <f>IF(ISBLANK('Шифры Т (Техперевооружение)'!$P123),"-",CONCATENATE("Том"," 7."," ",'Шифры Т (Техперевооружение)'!$I123,".",'Шифры Т (Техперевооружение)'!$A123,"Т-ООС",))</f>
        <v>-</v>
      </c>
      <c r="X123" s="37" t="str">
        <f>IF(ISBLANK('Шифры Т (Техперевооружение)'!$Q123),"-",CONCATENATE("Том"," 8."," ",'Шифры Т (Техперевооружение)'!$I123,".",'Шифры Т (Техперевооружение)'!$A123,"Т-ПБ",))</f>
        <v>-</v>
      </c>
    </row>
    <row r="124" spans="1:24" hidden="1" x14ac:dyDescent="0.25">
      <c r="A124" s="37">
        <v>6</v>
      </c>
      <c r="B124" s="37" t="s">
        <v>561</v>
      </c>
      <c r="C124" s="37" t="s">
        <v>7</v>
      </c>
      <c r="D124" s="37" t="s">
        <v>107</v>
      </c>
      <c r="E124" s="37">
        <v>5</v>
      </c>
      <c r="F124" s="37" t="s">
        <v>814</v>
      </c>
      <c r="G124" s="37">
        <v>1</v>
      </c>
      <c r="H124" s="39"/>
      <c r="I124" s="37" t="s">
        <v>563</v>
      </c>
      <c r="J124" s="37"/>
      <c r="K124" s="37"/>
      <c r="L124" s="37" t="s">
        <v>815</v>
      </c>
      <c r="M124" s="37" t="s">
        <v>816</v>
      </c>
      <c r="N124" s="37" t="s">
        <v>817</v>
      </c>
      <c r="O124" s="37"/>
      <c r="P124" s="37"/>
      <c r="Q124" s="37"/>
      <c r="R124" s="42" t="str">
        <f>IF(ISBLANK('Шифры Т (Техперевооружение)'!$K124),"-",CONCATENATE('Шифры Т (Техперевооружение)'!$K124,"-ПЗ"))</f>
        <v>-</v>
      </c>
      <c r="S124" s="37" t="str">
        <f>IF(ISBLANK('Шифры Т (Техперевооружение)'!$L124),"-",CONCATENATE("Том"," 2.",'Шифры Т (Техперевооружение)'!$E124,".",'Шифры Т (Техперевооружение)'!$G124," ",'Шифры Т (Техперевооружение)'!$I124,".",'Шифры Т (Техперевооружение)'!$A124,"Т-ППО",'Шифры Т (Техперевооружение)'!$E124,".",'Шифры Т (Техперевооружение)'!$G124,))</f>
        <v>Том 2.5.1 2001.РП.6Т-ППО5.1</v>
      </c>
      <c r="T124" s="37" t="str">
        <f>IF(ISBLANK('Шифры Т (Техперевооружение)'!$M124),"-",CONCATENATE("Том"," 3.",'Шифры Т (Техперевооружение)'!$E124,".",'Шифры Т (Техперевооружение)'!$G124," ",'Шифры Т (Техперевооружение)'!$I124,".",'Шифры Т (Техперевооружение)'!$A124,"Т-ТКР",'Шифры Т (Техперевооружение)'!$E124,".",'Шифры Т (Техперевооружение)'!$G124,))</f>
        <v>Том 3.5.1 2001.РП.6Т-ТКР5.1</v>
      </c>
      <c r="U124" s="37" t="str">
        <f>IF(ISBLANK('Шифры Т (Техперевооружение)'!$O124),"-",CONCATENATE("Том"," 4."," ",'Шифры Т (Техперевооружение)'!$I124,".",'Шифры Т (Техперевооружение)'!$A124,"Т-ИЛО",))</f>
        <v>-</v>
      </c>
      <c r="V124" s="37" t="str">
        <f>IF(ISBLANK('Шифры Т (Техперевооружение)'!$O124),"-",CONCATENATE("Том"," 5."," ",'Шифры Т (Техперевооружение)'!$I124,".",'Шифры Т (Техперевооружение)'!$A124,"Т-ПОС",))</f>
        <v>-</v>
      </c>
      <c r="W124" s="37" t="str">
        <f>IF(ISBLANK('Шифры Т (Техперевооружение)'!$P124),"-",CONCATENATE("Том"," 7."," ",'Шифры Т (Техперевооружение)'!$I124,".",'Шифры Т (Техперевооружение)'!$A124,"Т-ООС",))</f>
        <v>-</v>
      </c>
      <c r="X124" s="37" t="str">
        <f>IF(ISBLANK('Шифры Т (Техперевооружение)'!$Q124),"-",CONCATENATE("Том"," 8."," ",'Шифры Т (Техперевооружение)'!$I124,".",'Шифры Т (Техперевооружение)'!$A124,"Т-ПБ",))</f>
        <v>-</v>
      </c>
    </row>
    <row r="125" spans="1:24" hidden="1" x14ac:dyDescent="0.25">
      <c r="A125" s="37">
        <v>6</v>
      </c>
      <c r="B125" s="37" t="s">
        <v>561</v>
      </c>
      <c r="C125" s="37" t="s">
        <v>7</v>
      </c>
      <c r="D125" s="37" t="s">
        <v>109</v>
      </c>
      <c r="E125" s="37">
        <v>6</v>
      </c>
      <c r="F125" s="37" t="s">
        <v>818</v>
      </c>
      <c r="G125" s="37">
        <v>1</v>
      </c>
      <c r="H125" s="39"/>
      <c r="I125" s="37" t="s">
        <v>563</v>
      </c>
      <c r="J125" s="37"/>
      <c r="K125" s="37"/>
      <c r="L125" s="37" t="s">
        <v>819</v>
      </c>
      <c r="M125" s="37" t="s">
        <v>820</v>
      </c>
      <c r="N125" s="37" t="s">
        <v>821</v>
      </c>
      <c r="O125" s="37"/>
      <c r="P125" s="37"/>
      <c r="Q125" s="37"/>
      <c r="R125" s="42" t="str">
        <f>IF(ISBLANK('Шифры Т (Техперевооружение)'!$K125),"-",CONCATENATE('Шифры Т (Техперевооружение)'!$K125,"-ПЗ"))</f>
        <v>-</v>
      </c>
      <c r="S125" s="37" t="str">
        <f>IF(ISBLANK('Шифры Т (Техперевооружение)'!$L125),"-",CONCATENATE("Том"," 2.",'Шифры Т (Техперевооружение)'!$E125,".",'Шифры Т (Техперевооружение)'!$G125," ",'Шифры Т (Техперевооружение)'!$I125,".",'Шифры Т (Техперевооружение)'!$A125,"Т-ППО",'Шифры Т (Техперевооружение)'!$E125,".",'Шифры Т (Техперевооружение)'!$G125,))</f>
        <v>Том 2.6.1 2001.РП.6Т-ППО6.1</v>
      </c>
      <c r="T125" s="37" t="str">
        <f>IF(ISBLANK('Шифры Т (Техперевооружение)'!$M125),"-",CONCATENATE("Том"," 3.",'Шифры Т (Техперевооружение)'!$E125,".",'Шифры Т (Техперевооружение)'!$G125," ",'Шифры Т (Техперевооружение)'!$I125,".",'Шифры Т (Техперевооружение)'!$A125,"Т-ТКР",'Шифры Т (Техперевооружение)'!$E125,".",'Шифры Т (Техперевооружение)'!$G125,))</f>
        <v>Том 3.6.1 2001.РП.6Т-ТКР6.1</v>
      </c>
      <c r="U125" s="37" t="str">
        <f>IF(ISBLANK('Шифры Т (Техперевооружение)'!$O125),"-",CONCATENATE("Том"," 4."," ",'Шифры Т (Техперевооружение)'!$I125,".",'Шифры Т (Техперевооружение)'!$A125,"Т-ИЛО",))</f>
        <v>-</v>
      </c>
      <c r="V125" s="37" t="str">
        <f>IF(ISBLANK('Шифры Т (Техперевооружение)'!$O125),"-",CONCATENATE("Том"," 5."," ",'Шифры Т (Техперевооружение)'!$I125,".",'Шифры Т (Техперевооружение)'!$A125,"Т-ПОС",))</f>
        <v>-</v>
      </c>
      <c r="W125" s="37" t="str">
        <f>IF(ISBLANK('Шифры Т (Техперевооружение)'!$P125),"-",CONCATENATE("Том"," 7."," ",'Шифры Т (Техперевооружение)'!$I125,".",'Шифры Т (Техперевооружение)'!$A125,"Т-ООС",))</f>
        <v>-</v>
      </c>
      <c r="X125" s="37" t="str">
        <f>IF(ISBLANK('Шифры Т (Техперевооружение)'!$Q125),"-",CONCATENATE("Том"," 8."," ",'Шифры Т (Техперевооружение)'!$I125,".",'Шифры Т (Техперевооружение)'!$A125,"Т-ПБ",))</f>
        <v>-</v>
      </c>
    </row>
    <row r="126" spans="1:24" hidden="1" x14ac:dyDescent="0.25">
      <c r="A126" s="37">
        <v>6</v>
      </c>
      <c r="B126" s="37" t="s">
        <v>561</v>
      </c>
      <c r="C126" s="37" t="s">
        <v>7</v>
      </c>
      <c r="D126" s="37" t="s">
        <v>109</v>
      </c>
      <c r="E126" s="37">
        <v>6</v>
      </c>
      <c r="F126" s="37" t="s">
        <v>822</v>
      </c>
      <c r="G126" s="37">
        <v>2</v>
      </c>
      <c r="H126" s="39"/>
      <c r="I126" s="37" t="s">
        <v>563</v>
      </c>
      <c r="J126" s="37"/>
      <c r="K126" s="37"/>
      <c r="L126" s="37" t="s">
        <v>819</v>
      </c>
      <c r="M126" s="37" t="s">
        <v>820</v>
      </c>
      <c r="N126" s="37" t="s">
        <v>821</v>
      </c>
      <c r="O126" s="37"/>
      <c r="P126" s="37"/>
      <c r="Q126" s="37"/>
      <c r="R126" s="42" t="str">
        <f>IF(ISBLANK('Шифры Т (Техперевооружение)'!$K126),"-",CONCATENATE('Шифры Т (Техперевооружение)'!$K126,"-ПЗ"))</f>
        <v>-</v>
      </c>
      <c r="S126" s="37" t="str">
        <f>IF(ISBLANK('Шифры Т (Техперевооружение)'!$L126),"-",CONCATENATE("Том"," 2.",'Шифры Т (Техперевооружение)'!$E126,".",'Шифры Т (Техперевооружение)'!$G126," ",'Шифры Т (Техперевооружение)'!$I126,".",'Шифры Т (Техперевооружение)'!$A126,"Т-ППО",'Шифры Т (Техперевооружение)'!$E126,".",'Шифры Т (Техперевооружение)'!$G126,))</f>
        <v>Том 2.6.2 2001.РП.6Т-ППО6.2</v>
      </c>
      <c r="T126" s="37" t="str">
        <f>IF(ISBLANK('Шифры Т (Техперевооружение)'!$M126),"-",CONCATENATE("Том"," 3.",'Шифры Т (Техперевооружение)'!$E126,".",'Шифры Т (Техперевооружение)'!$G126," ",'Шифры Т (Техперевооружение)'!$I126,".",'Шифры Т (Техперевооружение)'!$A126,"Т-ТКР",'Шифры Т (Техперевооружение)'!$E126,".",'Шифры Т (Техперевооружение)'!$G126,))</f>
        <v>Том 3.6.2 2001.РП.6Т-ТКР6.2</v>
      </c>
      <c r="U126" s="37" t="str">
        <f>IF(ISBLANK('Шифры Т (Техперевооружение)'!$O126),"-",CONCATENATE("Том"," 4."," ",'Шифры Т (Техперевооружение)'!$I126,".",'Шифры Т (Техперевооружение)'!$A126,"Т-ИЛО",))</f>
        <v>-</v>
      </c>
      <c r="V126" s="37" t="str">
        <f>IF(ISBLANK('Шифры Т (Техперевооружение)'!$O126),"-",CONCATENATE("Том"," 5."," ",'Шифры Т (Техперевооружение)'!$I126,".",'Шифры Т (Техперевооружение)'!$A126,"Т-ПОС",))</f>
        <v>-</v>
      </c>
      <c r="W126" s="37" t="str">
        <f>IF(ISBLANK('Шифры Т (Техперевооружение)'!$P126),"-",CONCATENATE("Том"," 7."," ",'Шифры Т (Техперевооружение)'!$I126,".",'Шифры Т (Техперевооружение)'!$A126,"Т-ООС",))</f>
        <v>-</v>
      </c>
      <c r="X126" s="37" t="str">
        <f>IF(ISBLANK('Шифры Т (Техперевооружение)'!$Q126),"-",CONCATENATE("Том"," 8."," ",'Шифры Т (Техперевооружение)'!$I126,".",'Шифры Т (Техперевооружение)'!$A126,"Т-ПБ",))</f>
        <v>-</v>
      </c>
    </row>
    <row r="127" spans="1:24" hidden="1" x14ac:dyDescent="0.25">
      <c r="A127" s="37">
        <v>6</v>
      </c>
      <c r="B127" s="37" t="s">
        <v>561</v>
      </c>
      <c r="C127" s="37" t="s">
        <v>7</v>
      </c>
      <c r="D127" s="37" t="s">
        <v>109</v>
      </c>
      <c r="E127" s="37">
        <v>6</v>
      </c>
      <c r="F127" s="37" t="s">
        <v>823</v>
      </c>
      <c r="G127" s="37">
        <v>3</v>
      </c>
      <c r="H127" s="39"/>
      <c r="I127" s="37" t="s">
        <v>563</v>
      </c>
      <c r="J127" s="37"/>
      <c r="K127" s="37"/>
      <c r="L127" s="37" t="s">
        <v>819</v>
      </c>
      <c r="M127" s="37" t="s">
        <v>820</v>
      </c>
      <c r="N127" s="37" t="s">
        <v>821</v>
      </c>
      <c r="O127" s="37"/>
      <c r="P127" s="37"/>
      <c r="Q127" s="37"/>
      <c r="R127" s="42" t="str">
        <f>IF(ISBLANK('Шифры Т (Техперевооружение)'!$K127),"-",CONCATENATE('Шифры Т (Техперевооружение)'!$K127,"-ПЗ"))</f>
        <v>-</v>
      </c>
      <c r="S127" s="37" t="str">
        <f>IF(ISBLANK('Шифры Т (Техперевооружение)'!$L127),"-",CONCATENATE("Том"," 2.",'Шифры Т (Техперевооружение)'!$E127,".",'Шифры Т (Техперевооружение)'!$G127," ",'Шифры Т (Техперевооружение)'!$I127,".",'Шифры Т (Техперевооружение)'!$A127,"Т-ППО",'Шифры Т (Техперевооружение)'!$E127,".",'Шифры Т (Техперевооружение)'!$G127,))</f>
        <v>Том 2.6.3 2001.РП.6Т-ППО6.3</v>
      </c>
      <c r="T127" s="37" t="str">
        <f>IF(ISBLANK('Шифры Т (Техперевооружение)'!$M127),"-",CONCATENATE("Том"," 3.",'Шифры Т (Техперевооружение)'!$E127,".",'Шифры Т (Техперевооружение)'!$G127," ",'Шифры Т (Техперевооружение)'!$I127,".",'Шифры Т (Техперевооружение)'!$A127,"Т-ТКР",'Шифры Т (Техперевооружение)'!$E127,".",'Шифры Т (Техперевооружение)'!$G127,))</f>
        <v>Том 3.6.3 2001.РП.6Т-ТКР6.3</v>
      </c>
      <c r="U127" s="37" t="str">
        <f>IF(ISBLANK('Шифры Т (Техперевооружение)'!$O127),"-",CONCATENATE("Том"," 4."," ",'Шифры Т (Техперевооружение)'!$I127,".",'Шифры Т (Техперевооружение)'!$A127,"Т-ИЛО",))</f>
        <v>-</v>
      </c>
      <c r="V127" s="37" t="str">
        <f>IF(ISBLANK('Шифры Т (Техперевооружение)'!$O127),"-",CONCATENATE("Том"," 5."," ",'Шифры Т (Техперевооружение)'!$I127,".",'Шифры Т (Техперевооружение)'!$A127,"Т-ПОС",))</f>
        <v>-</v>
      </c>
      <c r="W127" s="37" t="str">
        <f>IF(ISBLANK('Шифры Т (Техперевооружение)'!$P127),"-",CONCATENATE("Том"," 7."," ",'Шифры Т (Техперевооружение)'!$I127,".",'Шифры Т (Техперевооружение)'!$A127,"Т-ООС",))</f>
        <v>-</v>
      </c>
      <c r="X127" s="37" t="str">
        <f>IF(ISBLANK('Шифры Т (Техперевооружение)'!$Q127),"-",CONCATENATE("Том"," 8."," ",'Шифры Т (Техперевооружение)'!$I127,".",'Шифры Т (Техперевооружение)'!$A127,"Т-ПБ",))</f>
        <v>-</v>
      </c>
    </row>
    <row r="128" spans="1:24" hidden="1" x14ac:dyDescent="0.25">
      <c r="A128" s="37">
        <v>7</v>
      </c>
      <c r="B128" s="37" t="s">
        <v>561</v>
      </c>
      <c r="C128" s="37" t="s">
        <v>49</v>
      </c>
      <c r="D128" s="37" t="s">
        <v>164</v>
      </c>
      <c r="E128" s="37">
        <v>1</v>
      </c>
      <c r="F128" s="37" t="s">
        <v>824</v>
      </c>
      <c r="G128" s="37">
        <v>1</v>
      </c>
      <c r="H128" s="39">
        <v>2</v>
      </c>
      <c r="I128" s="37" t="s">
        <v>563</v>
      </c>
      <c r="J128" s="37" t="s">
        <v>825</v>
      </c>
      <c r="K128" s="37" t="s">
        <v>826</v>
      </c>
      <c r="L128" s="37" t="s">
        <v>827</v>
      </c>
      <c r="M128" s="37" t="s">
        <v>828</v>
      </c>
      <c r="N128" s="37" t="s">
        <v>829</v>
      </c>
      <c r="O128" s="37" t="s">
        <v>830</v>
      </c>
      <c r="P128" s="37" t="s">
        <v>831</v>
      </c>
      <c r="Q128" s="37" t="s">
        <v>832</v>
      </c>
      <c r="R128" s="37" t="str">
        <f>IF(ISBLANK('Шифры Т (Техперевооружение)'!$K128),"-",CONCATENATE('Шифры Т (Техперевооружение)'!$K128,"-ПЗ"))</f>
        <v>Том 1 2001.РП.7Т-ПЗ</v>
      </c>
      <c r="S128" s="37" t="str">
        <f>IF(ISBLANK('Шифры Т (Техперевооружение)'!$L128),"-",CONCATENATE("Том"," 2.",'Шифры Т (Техперевооружение)'!$E128,".",'Шифры Т (Техперевооружение)'!$G128," ",'Шифры Т (Техперевооружение)'!$I128,".",'Шифры Т (Техперевооружение)'!$A128,"Т-ППО",'Шифры Т (Техперевооружение)'!$E128,".",'Шифры Т (Техперевооружение)'!$G128,))</f>
        <v>Том 2.1.1 2001.РП.7Т-ППО1.1</v>
      </c>
      <c r="T128" s="37" t="str">
        <f>IF(ISBLANK('Шифры Т (Техперевооружение)'!$M128),"-",CONCATENATE("Том"," 3.",'Шифры Т (Техперевооружение)'!$E128,".",'Шифры Т (Техперевооружение)'!$G128," ",'Шифры Т (Техперевооружение)'!$I128,".",'Шифры Т (Техперевооружение)'!$A128,"Т-ТКР",'Шифры Т (Техперевооружение)'!$E128,".",'Шифры Т (Техперевооружение)'!$G128,))</f>
        <v>Том 3.1.1 2001.РП.7Т-ТКР1.1</v>
      </c>
      <c r="U128" s="37" t="str">
        <f>IF(ISBLANK('Шифры Т (Техперевооружение)'!$O128),"-",CONCATENATE("Том"," 4."," ",'Шифры Т (Техперевооружение)'!$I128,".",'Шифры Т (Техперевооружение)'!$A128,"Т-ИЛО",))</f>
        <v>Том 4. 2001.РП.7Т-ИЛО</v>
      </c>
      <c r="V128" s="37" t="str">
        <f>IF(ISBLANK('Шифры Т (Техперевооружение)'!$O128),"-",CONCATENATE("Том"," 5."," ",'Шифры Т (Техперевооружение)'!$I128,".",'Шифры Т (Техперевооружение)'!$A128,"Т-ПОС",))</f>
        <v>Том 5. 2001.РП.7Т-ПОС</v>
      </c>
      <c r="W128" s="37" t="str">
        <f>IF(ISBLANK('Шифры Т (Техперевооружение)'!$P128),"-",CONCATENATE("Том"," 7."," ",'Шифры Т (Техперевооружение)'!$I128,".",'Шифры Т (Техперевооружение)'!$A128,"Т-ООС",))</f>
        <v>Том 7. 2001.РП.7Т-ООС</v>
      </c>
      <c r="X128" s="37" t="str">
        <f>IF(ISBLANK('Шифры Т (Техперевооружение)'!$Q128),"-",CONCATENATE("Том"," 8."," ",'Шифры Т (Техперевооружение)'!$I128,".",'Шифры Т (Техперевооружение)'!$A128,"Т-ПБ",))</f>
        <v>Том 8. 2001.РП.7Т-ПБ</v>
      </c>
    </row>
    <row r="129" spans="1:24" hidden="1" x14ac:dyDescent="0.25">
      <c r="A129" s="37">
        <v>7</v>
      </c>
      <c r="B129" s="37" t="s">
        <v>561</v>
      </c>
      <c r="C129" s="37" t="s">
        <v>49</v>
      </c>
      <c r="D129" s="37" t="s">
        <v>164</v>
      </c>
      <c r="E129" s="37">
        <v>1</v>
      </c>
      <c r="F129" s="37" t="s">
        <v>833</v>
      </c>
      <c r="G129" s="37">
        <v>2</v>
      </c>
      <c r="H129" s="39"/>
      <c r="I129" s="37" t="s">
        <v>563</v>
      </c>
      <c r="J129" s="37"/>
      <c r="K129" s="37"/>
      <c r="L129" s="37" t="s">
        <v>827</v>
      </c>
      <c r="M129" s="37" t="s">
        <v>828</v>
      </c>
      <c r="N129" s="37" t="s">
        <v>829</v>
      </c>
      <c r="O129" s="37"/>
      <c r="P129" s="37"/>
      <c r="Q129" s="37"/>
      <c r="R129" s="42" t="str">
        <f>IF(ISBLANK('Шифры Т (Техперевооружение)'!$K129),"-",CONCATENATE('Шифры Т (Техперевооружение)'!$K129,"-ПЗ"))</f>
        <v>-</v>
      </c>
      <c r="S129" s="37" t="str">
        <f>IF(ISBLANK('Шифры Т (Техперевооружение)'!$L129),"-",CONCATENATE("Том"," 2.",'Шифры Т (Техперевооружение)'!$E129,".",'Шифры Т (Техперевооружение)'!$G129," ",'Шифры Т (Техперевооружение)'!$I129,".",'Шифры Т (Техперевооружение)'!$A129,"Т-ППО",'Шифры Т (Техперевооружение)'!$E129,".",'Шифры Т (Техперевооружение)'!$G129,))</f>
        <v>Том 2.1.2 2001.РП.7Т-ППО1.2</v>
      </c>
      <c r="T129" s="37" t="str">
        <f>IF(ISBLANK('Шифры Т (Техперевооружение)'!$M129),"-",CONCATENATE("Том"," 3.",'Шифры Т (Техперевооружение)'!$E129,".",'Шифры Т (Техперевооружение)'!$G129," ",'Шифры Т (Техперевооружение)'!$I129,".",'Шифры Т (Техперевооружение)'!$A129,"Т-ТКР",'Шифры Т (Техперевооружение)'!$E129,".",'Шифры Т (Техперевооружение)'!$G129,))</f>
        <v>Том 3.1.2 2001.РП.7Т-ТКР1.2</v>
      </c>
      <c r="U129" s="37" t="str">
        <f>IF(ISBLANK('Шифры Т (Техперевооружение)'!$O129),"-",CONCATENATE("Том"," 4."," ",'Шифры Т (Техперевооружение)'!$I129,".",'Шифры Т (Техперевооружение)'!$A129,"Т-ИЛО",))</f>
        <v>-</v>
      </c>
      <c r="V129" s="37" t="str">
        <f>IF(ISBLANK('Шифры Т (Техперевооружение)'!$O129),"-",CONCATENATE("Том"," 5."," ",'Шифры Т (Техперевооружение)'!$I129,".",'Шифры Т (Техперевооружение)'!$A129,"Т-ПОС",))</f>
        <v>-</v>
      </c>
      <c r="W129" s="37" t="str">
        <f>IF(ISBLANK('Шифры Т (Техперевооружение)'!$P129),"-",CONCATENATE("Том"," 7."," ",'Шифры Т (Техперевооружение)'!$I129,".",'Шифры Т (Техперевооружение)'!$A129,"Т-ООС",))</f>
        <v>-</v>
      </c>
      <c r="X129" s="37" t="str">
        <f>IF(ISBLANK('Шифры Т (Техперевооружение)'!$Q129),"-",CONCATENATE("Том"," 8."," ",'Шифры Т (Техперевооружение)'!$I129,".",'Шифры Т (Техперевооружение)'!$A129,"Т-ПБ",))</f>
        <v>-</v>
      </c>
    </row>
    <row r="130" spans="1:24" hidden="1" x14ac:dyDescent="0.25">
      <c r="A130" s="37">
        <v>7</v>
      </c>
      <c r="B130" s="37" t="s">
        <v>561</v>
      </c>
      <c r="C130" s="37" t="s">
        <v>49</v>
      </c>
      <c r="D130" s="37" t="s">
        <v>166</v>
      </c>
      <c r="E130" s="37">
        <v>2</v>
      </c>
      <c r="F130" s="37" t="s">
        <v>834</v>
      </c>
      <c r="G130" s="37">
        <v>1</v>
      </c>
      <c r="H130" s="39">
        <v>3</v>
      </c>
      <c r="I130" s="37" t="s">
        <v>563</v>
      </c>
      <c r="J130" s="37"/>
      <c r="K130" s="37"/>
      <c r="L130" s="37" t="s">
        <v>835</v>
      </c>
      <c r="M130" s="37" t="s">
        <v>836</v>
      </c>
      <c r="N130" s="37" t="s">
        <v>837</v>
      </c>
      <c r="O130" s="37"/>
      <c r="P130" s="37"/>
      <c r="Q130" s="37"/>
      <c r="R130" s="37" t="str">
        <f>IF(ISBLANK('Шифры Т (Техперевооружение)'!$K130),"-",CONCATENATE('Шифры Т (Техперевооружение)'!$K130,"-ПЗ"))</f>
        <v>-</v>
      </c>
      <c r="S130" s="37" t="str">
        <f>IF(ISBLANK('Шифры Т (Техперевооружение)'!$L130),"-",CONCATENATE("Том"," 2.",'Шифры Т (Техперевооружение)'!$E130,".",'Шифры Т (Техперевооружение)'!$G130," ",'Шифры Т (Техперевооружение)'!$I130,".",'Шифры Т (Техперевооружение)'!$A130,"Т-ППО",'Шифры Т (Техперевооружение)'!$E130,".",'Шифры Т (Техперевооружение)'!$G130,))</f>
        <v>Том 2.2.1 2001.РП.7Т-ППО2.1</v>
      </c>
      <c r="T130" s="37" t="str">
        <f>IF(ISBLANK('Шифры Т (Техперевооружение)'!$M130),"-",CONCATENATE("Том"," 3.",'Шифры Т (Техперевооружение)'!$E130,".",'Шифры Т (Техперевооружение)'!$G130," ",'Шифры Т (Техперевооружение)'!$I130,".",'Шифры Т (Техперевооружение)'!$A130,"Т-ТКР",'Шифры Т (Техперевооружение)'!$E130,".",'Шифры Т (Техперевооружение)'!$G130,))</f>
        <v>Том 3.2.1 2001.РП.7Т-ТКР2.1</v>
      </c>
      <c r="U130" s="37" t="str">
        <f>IF(ISBLANK('Шифры Т (Техперевооружение)'!$O130),"-",CONCATENATE("Том"," 4."," ",'Шифры Т (Техперевооружение)'!$I130,".",'Шифры Т (Техперевооружение)'!$A130,"Т-ИЛО",))</f>
        <v>-</v>
      </c>
      <c r="V130" s="37" t="str">
        <f>IF(ISBLANK('Шифры Т (Техперевооружение)'!$O130),"-",CONCATENATE("Том"," 5."," ",'Шифры Т (Техперевооружение)'!$I130,".",'Шифры Т (Техперевооружение)'!$A130,"Т-ПОС",))</f>
        <v>-</v>
      </c>
      <c r="W130" s="37" t="str">
        <f>IF(ISBLANK('Шифры Т (Техперевооружение)'!$P130),"-",CONCATENATE("Том"," 7."," ",'Шифры Т (Техперевооружение)'!$I130,".",'Шифры Т (Техперевооружение)'!$A130,"Т-ООС",))</f>
        <v>-</v>
      </c>
      <c r="X130" s="37" t="str">
        <f>IF(ISBLANK('Шифры Т (Техперевооружение)'!$Q130),"-",CONCATENATE("Том"," 8."," ",'Шифры Т (Техперевооружение)'!$I130,".",'Шифры Т (Техперевооружение)'!$A130,"Т-ПБ",))</f>
        <v>-</v>
      </c>
    </row>
    <row r="131" spans="1:24" hidden="1" x14ac:dyDescent="0.25">
      <c r="A131" s="37">
        <v>7</v>
      </c>
      <c r="B131" s="37" t="s">
        <v>561</v>
      </c>
      <c r="C131" s="37" t="s">
        <v>49</v>
      </c>
      <c r="D131" s="37" t="s">
        <v>166</v>
      </c>
      <c r="E131" s="37">
        <v>2</v>
      </c>
      <c r="F131" s="37" t="s">
        <v>838</v>
      </c>
      <c r="G131" s="37">
        <v>2</v>
      </c>
      <c r="H131" s="39"/>
      <c r="I131" s="37" t="s">
        <v>563</v>
      </c>
      <c r="J131" s="37"/>
      <c r="K131" s="37"/>
      <c r="L131" s="37" t="s">
        <v>835</v>
      </c>
      <c r="M131" s="37" t="s">
        <v>836</v>
      </c>
      <c r="N131" s="37" t="s">
        <v>837</v>
      </c>
      <c r="O131" s="37"/>
      <c r="P131" s="37"/>
      <c r="Q131" s="37"/>
      <c r="R131" s="42" t="str">
        <f>IF(ISBLANK('Шифры Т (Техперевооружение)'!$K131),"-",CONCATENATE('Шифры Т (Техперевооружение)'!$K131,"-ПЗ"))</f>
        <v>-</v>
      </c>
      <c r="S131" s="37" t="str">
        <f>IF(ISBLANK('Шифры Т (Техперевооружение)'!$L131),"-",CONCATENATE("Том"," 2.",'Шифры Т (Техперевооружение)'!$E131,".",'Шифры Т (Техперевооружение)'!$G131," ",'Шифры Т (Техперевооружение)'!$I131,".",'Шифры Т (Техперевооружение)'!$A131,"Т-ППО",'Шифры Т (Техперевооружение)'!$E131,".",'Шифры Т (Техперевооружение)'!$G131,))</f>
        <v>Том 2.2.2 2001.РП.7Т-ППО2.2</v>
      </c>
      <c r="T131" s="37" t="str">
        <f>IF(ISBLANK('Шифры Т (Техперевооружение)'!$M131),"-",CONCATENATE("Том"," 3.",'Шифры Т (Техперевооружение)'!$E131,".",'Шифры Т (Техперевооружение)'!$G131," ",'Шифры Т (Техперевооружение)'!$I131,".",'Шифры Т (Техперевооружение)'!$A131,"Т-ТКР",'Шифры Т (Техперевооружение)'!$E131,".",'Шифры Т (Техперевооружение)'!$G131,))</f>
        <v>Том 3.2.2 2001.РП.7Т-ТКР2.2</v>
      </c>
      <c r="U131" s="37" t="str">
        <f>IF(ISBLANK('Шифры Т (Техперевооружение)'!$O131),"-",CONCATENATE("Том"," 4."," ",'Шифры Т (Техперевооружение)'!$I131,".",'Шифры Т (Техперевооружение)'!$A131,"Т-ИЛО",))</f>
        <v>-</v>
      </c>
      <c r="V131" s="37" t="str">
        <f>IF(ISBLANK('Шифры Т (Техперевооружение)'!$O131),"-",CONCATENATE("Том"," 5."," ",'Шифры Т (Техперевооружение)'!$I131,".",'Шифры Т (Техперевооружение)'!$A131,"Т-ПОС",))</f>
        <v>-</v>
      </c>
      <c r="W131" s="37" t="str">
        <f>IF(ISBLANK('Шифры Т (Техперевооружение)'!$P131),"-",CONCATENATE("Том"," 7."," ",'Шифры Т (Техперевооружение)'!$I131,".",'Шифры Т (Техперевооружение)'!$A131,"Т-ООС",))</f>
        <v>-</v>
      </c>
      <c r="X131" s="37" t="str">
        <f>IF(ISBLANK('Шифры Т (Техперевооружение)'!$Q131),"-",CONCATENATE("Том"," 8."," ",'Шифры Т (Техперевооружение)'!$I131,".",'Шифры Т (Техперевооружение)'!$A131,"Т-ПБ",))</f>
        <v>-</v>
      </c>
    </row>
    <row r="132" spans="1:24" hidden="1" x14ac:dyDescent="0.25">
      <c r="A132" s="37">
        <v>7</v>
      </c>
      <c r="B132" s="37" t="s">
        <v>561</v>
      </c>
      <c r="C132" s="37" t="s">
        <v>49</v>
      </c>
      <c r="D132" s="37" t="s">
        <v>168</v>
      </c>
      <c r="E132" s="37">
        <v>3</v>
      </c>
      <c r="F132" s="37" t="s">
        <v>839</v>
      </c>
      <c r="G132" s="37">
        <v>1</v>
      </c>
      <c r="H132" s="39">
        <v>4</v>
      </c>
      <c r="I132" s="37" t="s">
        <v>563</v>
      </c>
      <c r="J132" s="37"/>
      <c r="K132" s="37"/>
      <c r="L132" s="37" t="s">
        <v>840</v>
      </c>
      <c r="M132" s="37" t="s">
        <v>841</v>
      </c>
      <c r="N132" s="37" t="s">
        <v>842</v>
      </c>
      <c r="O132" s="37"/>
      <c r="P132" s="37"/>
      <c r="Q132" s="37"/>
      <c r="R132" s="37" t="str">
        <f>IF(ISBLANK('Шифры Т (Техперевооружение)'!$K132),"-",CONCATENATE('Шифры Т (Техперевооружение)'!$K132,"-ПЗ"))</f>
        <v>-</v>
      </c>
      <c r="S132" s="37" t="str">
        <f>IF(ISBLANK('Шифры Т (Техперевооружение)'!$L132),"-",CONCATENATE("Том"," 2.",'Шифры Т (Техперевооружение)'!$E132,".",'Шифры Т (Техперевооружение)'!$G132," ",'Шифры Т (Техперевооружение)'!$I132,".",'Шифры Т (Техперевооружение)'!$A132,"Т-ППО",'Шифры Т (Техперевооружение)'!$E132,".",'Шифры Т (Техперевооружение)'!$G132,))</f>
        <v>Том 2.3.1 2001.РП.7Т-ППО3.1</v>
      </c>
      <c r="T132" s="37" t="str">
        <f>IF(ISBLANK('Шифры Т (Техперевооружение)'!$M132),"-",CONCATENATE("Том"," 3.",'Шифры Т (Техперевооружение)'!$E132,".",'Шифры Т (Техперевооружение)'!$G132," ",'Шифры Т (Техперевооружение)'!$I132,".",'Шифры Т (Техперевооружение)'!$A132,"Т-ТКР",'Шифры Т (Техперевооружение)'!$E132,".",'Шифры Т (Техперевооружение)'!$G132,))</f>
        <v>Том 3.3.1 2001.РП.7Т-ТКР3.1</v>
      </c>
      <c r="U132" s="37" t="str">
        <f>IF(ISBLANK('Шифры Т (Техперевооружение)'!$O132),"-",CONCATENATE("Том"," 4."," ",'Шифры Т (Техперевооружение)'!$I132,".",'Шифры Т (Техперевооружение)'!$A132,"Т-ИЛО",))</f>
        <v>-</v>
      </c>
      <c r="V132" s="37" t="str">
        <f>IF(ISBLANK('Шифры Т (Техперевооружение)'!$O132),"-",CONCATENATE("Том"," 5."," ",'Шифры Т (Техперевооружение)'!$I132,".",'Шифры Т (Техперевооружение)'!$A132,"Т-ПОС",))</f>
        <v>-</v>
      </c>
      <c r="W132" s="37" t="str">
        <f>IF(ISBLANK('Шифры Т (Техперевооружение)'!$P132),"-",CONCATENATE("Том"," 7."," ",'Шифры Т (Техперевооружение)'!$I132,".",'Шифры Т (Техперевооружение)'!$A132,"Т-ООС",))</f>
        <v>-</v>
      </c>
      <c r="X132" s="37" t="str">
        <f>IF(ISBLANK('Шифры Т (Техперевооружение)'!$Q132),"-",CONCATENATE("Том"," 8."," ",'Шифры Т (Техперевооружение)'!$I132,".",'Шифры Т (Техперевооружение)'!$A132,"Т-ПБ",))</f>
        <v>-</v>
      </c>
    </row>
    <row r="133" spans="1:24" hidden="1" x14ac:dyDescent="0.25">
      <c r="A133" s="37">
        <v>7</v>
      </c>
      <c r="B133" s="37" t="s">
        <v>561</v>
      </c>
      <c r="C133" s="37" t="s">
        <v>49</v>
      </c>
      <c r="D133" s="37" t="s">
        <v>168</v>
      </c>
      <c r="E133" s="37">
        <v>3</v>
      </c>
      <c r="F133" s="37" t="s">
        <v>843</v>
      </c>
      <c r="G133" s="37">
        <v>2</v>
      </c>
      <c r="H133" s="39"/>
      <c r="I133" s="37" t="s">
        <v>563</v>
      </c>
      <c r="J133" s="37"/>
      <c r="K133" s="37"/>
      <c r="L133" s="37" t="s">
        <v>840</v>
      </c>
      <c r="M133" s="37" t="s">
        <v>841</v>
      </c>
      <c r="N133" s="37" t="s">
        <v>842</v>
      </c>
      <c r="O133" s="37"/>
      <c r="P133" s="37"/>
      <c r="Q133" s="37"/>
      <c r="R133" s="42" t="str">
        <f>IF(ISBLANK('Шифры Т (Техперевооружение)'!$K133),"-",CONCATENATE('Шифры Т (Техперевооружение)'!$K133,"-ПЗ"))</f>
        <v>-</v>
      </c>
      <c r="S133" s="37" t="str">
        <f>IF(ISBLANK('Шифры Т (Техперевооружение)'!$L133),"-",CONCATENATE("Том"," 2.",'Шифры Т (Техперевооружение)'!$E133,".",'Шифры Т (Техперевооружение)'!$G133," ",'Шифры Т (Техперевооружение)'!$I133,".",'Шифры Т (Техперевооружение)'!$A133,"Т-ППО",'Шифры Т (Техперевооружение)'!$E133,".",'Шифры Т (Техперевооружение)'!$G133,))</f>
        <v>Том 2.3.2 2001.РП.7Т-ППО3.2</v>
      </c>
      <c r="T133" s="37" t="str">
        <f>IF(ISBLANK('Шифры Т (Техперевооружение)'!$M133),"-",CONCATENATE("Том"," 3.",'Шифры Т (Техперевооружение)'!$E133,".",'Шифры Т (Техперевооружение)'!$G133," ",'Шифры Т (Техперевооружение)'!$I133,".",'Шифры Т (Техперевооружение)'!$A133,"Т-ТКР",'Шифры Т (Техперевооружение)'!$E133,".",'Шифры Т (Техперевооружение)'!$G133,))</f>
        <v>Том 3.3.2 2001.РП.7Т-ТКР3.2</v>
      </c>
      <c r="U133" s="37" t="str">
        <f>IF(ISBLANK('Шифры Т (Техперевооружение)'!$O133),"-",CONCATENATE("Том"," 4."," ",'Шифры Т (Техперевооружение)'!$I133,".",'Шифры Т (Техперевооружение)'!$A133,"Т-ИЛО",))</f>
        <v>-</v>
      </c>
      <c r="V133" s="37" t="str">
        <f>IF(ISBLANK('Шифры Т (Техперевооружение)'!$O133),"-",CONCATENATE("Том"," 5."," ",'Шифры Т (Техперевооружение)'!$I133,".",'Шифры Т (Техперевооружение)'!$A133,"Т-ПОС",))</f>
        <v>-</v>
      </c>
      <c r="W133" s="37" t="str">
        <f>IF(ISBLANK('Шифры Т (Техперевооружение)'!$P133),"-",CONCATENATE("Том"," 7."," ",'Шифры Т (Техперевооружение)'!$I133,".",'Шифры Т (Техперевооружение)'!$A133,"Т-ООС",))</f>
        <v>-</v>
      </c>
      <c r="X133" s="37" t="str">
        <f>IF(ISBLANK('Шифры Т (Техперевооружение)'!$Q133),"-",CONCATENATE("Том"," 8."," ",'Шифры Т (Техперевооружение)'!$I133,".",'Шифры Т (Техперевооружение)'!$A133,"Т-ПБ",))</f>
        <v>-</v>
      </c>
    </row>
    <row r="134" spans="1:24" hidden="1" x14ac:dyDescent="0.25">
      <c r="A134" s="37">
        <v>7</v>
      </c>
      <c r="B134" s="37" t="s">
        <v>561</v>
      </c>
      <c r="C134" s="37" t="s">
        <v>49</v>
      </c>
      <c r="D134" s="37" t="s">
        <v>168</v>
      </c>
      <c r="E134" s="37">
        <v>3</v>
      </c>
      <c r="F134" s="37" t="s">
        <v>844</v>
      </c>
      <c r="G134" s="37">
        <v>3</v>
      </c>
      <c r="H134" s="39"/>
      <c r="I134" s="37" t="s">
        <v>563</v>
      </c>
      <c r="J134" s="37"/>
      <c r="K134" s="37"/>
      <c r="L134" s="37" t="s">
        <v>840</v>
      </c>
      <c r="M134" s="37" t="s">
        <v>841</v>
      </c>
      <c r="N134" s="37" t="s">
        <v>842</v>
      </c>
      <c r="O134" s="37"/>
      <c r="P134" s="37"/>
      <c r="Q134" s="37"/>
      <c r="R134" s="42" t="str">
        <f>IF(ISBLANK('Шифры Т (Техперевооружение)'!$K134),"-",CONCATENATE('Шифры Т (Техперевооружение)'!$K134,"-ПЗ"))</f>
        <v>-</v>
      </c>
      <c r="S134" s="37" t="str">
        <f>IF(ISBLANK('Шифры Т (Техперевооружение)'!$L134),"-",CONCATENATE("Том"," 2.",'Шифры Т (Техперевооружение)'!$E134,".",'Шифры Т (Техперевооружение)'!$G134," ",'Шифры Т (Техперевооружение)'!$I134,".",'Шифры Т (Техперевооружение)'!$A134,"Т-ППО",'Шифры Т (Техперевооружение)'!$E134,".",'Шифры Т (Техперевооружение)'!$G134,))</f>
        <v>Том 2.3.3 2001.РП.7Т-ППО3.3</v>
      </c>
      <c r="T134" s="37" t="str">
        <f>IF(ISBLANK('Шифры Т (Техперевооружение)'!$M134),"-",CONCATENATE("Том"," 3.",'Шифры Т (Техперевооружение)'!$E134,".",'Шифры Т (Техперевооружение)'!$G134," ",'Шифры Т (Техперевооружение)'!$I134,".",'Шифры Т (Техперевооружение)'!$A134,"Т-ТКР",'Шифры Т (Техперевооружение)'!$E134,".",'Шифры Т (Техперевооружение)'!$G134,))</f>
        <v>Том 3.3.3 2001.РП.7Т-ТКР3.3</v>
      </c>
      <c r="U134" s="37" t="str">
        <f>IF(ISBLANK('Шифры Т (Техперевооружение)'!$O134),"-",CONCATENATE("Том"," 4."," ",'Шифры Т (Техперевооружение)'!$I134,".",'Шифры Т (Техперевооружение)'!$A134,"Т-ИЛО",))</f>
        <v>-</v>
      </c>
      <c r="V134" s="37" t="str">
        <f>IF(ISBLANK('Шифры Т (Техперевооружение)'!$O134),"-",CONCATENATE("Том"," 5."," ",'Шифры Т (Техперевооружение)'!$I134,".",'Шифры Т (Техперевооружение)'!$A134,"Т-ПОС",))</f>
        <v>-</v>
      </c>
      <c r="W134" s="37" t="str">
        <f>IF(ISBLANK('Шифры Т (Техперевооружение)'!$P134),"-",CONCATENATE("Том"," 7."," ",'Шифры Т (Техперевооружение)'!$I134,".",'Шифры Т (Техперевооружение)'!$A134,"Т-ООС",))</f>
        <v>-</v>
      </c>
      <c r="X134" s="37" t="str">
        <f>IF(ISBLANK('Шифры Т (Техперевооружение)'!$Q134),"-",CONCATENATE("Том"," 8."," ",'Шифры Т (Техперевооружение)'!$I134,".",'Шифры Т (Техперевооружение)'!$A134,"Т-ПБ",))</f>
        <v>-</v>
      </c>
    </row>
    <row r="135" spans="1:24" hidden="1" x14ac:dyDescent="0.25">
      <c r="A135" s="37">
        <v>7</v>
      </c>
      <c r="B135" s="37" t="s">
        <v>561</v>
      </c>
      <c r="C135" s="37" t="s">
        <v>49</v>
      </c>
      <c r="D135" s="37" t="s">
        <v>168</v>
      </c>
      <c r="E135" s="37">
        <v>3</v>
      </c>
      <c r="F135" s="37" t="s">
        <v>845</v>
      </c>
      <c r="G135" s="37">
        <v>4</v>
      </c>
      <c r="H135" s="39"/>
      <c r="I135" s="37" t="s">
        <v>563</v>
      </c>
      <c r="J135" s="37"/>
      <c r="K135" s="37"/>
      <c r="L135" s="37" t="s">
        <v>840</v>
      </c>
      <c r="M135" s="37" t="s">
        <v>841</v>
      </c>
      <c r="N135" s="37" t="s">
        <v>842</v>
      </c>
      <c r="O135" s="37"/>
      <c r="P135" s="37"/>
      <c r="Q135" s="37"/>
      <c r="R135" s="42" t="str">
        <f>IF(ISBLANK('Шифры Т (Техперевооружение)'!$K135),"-",CONCATENATE('Шифры Т (Техперевооружение)'!$K135,"-ПЗ"))</f>
        <v>-</v>
      </c>
      <c r="S135" s="37" t="str">
        <f>IF(ISBLANK('Шифры Т (Техперевооружение)'!$L135),"-",CONCATENATE("Том"," 2.",'Шифры Т (Техперевооружение)'!$E135,".",'Шифры Т (Техперевооружение)'!$G135," ",'Шифры Т (Техперевооружение)'!$I135,".",'Шифры Т (Техперевооружение)'!$A135,"Т-ППО",'Шифры Т (Техперевооружение)'!$E135,".",'Шифры Т (Техперевооружение)'!$G135,))</f>
        <v>Том 2.3.4 2001.РП.7Т-ППО3.4</v>
      </c>
      <c r="T135" s="37" t="str">
        <f>IF(ISBLANK('Шифры Т (Техперевооружение)'!$M135),"-",CONCATENATE("Том"," 3.",'Шифры Т (Техперевооружение)'!$E135,".",'Шифры Т (Техперевооружение)'!$G135," ",'Шифры Т (Техперевооружение)'!$I135,".",'Шифры Т (Техперевооружение)'!$A135,"Т-ТКР",'Шифры Т (Техперевооружение)'!$E135,".",'Шифры Т (Техперевооружение)'!$G135,))</f>
        <v>Том 3.3.4 2001.РП.7Т-ТКР3.4</v>
      </c>
      <c r="U135" s="37" t="str">
        <f>IF(ISBLANK('Шифры Т (Техперевооружение)'!$O135),"-",CONCATENATE("Том"," 4."," ",'Шифры Т (Техперевооружение)'!$I135,".",'Шифры Т (Техперевооружение)'!$A135,"Т-ИЛО",))</f>
        <v>-</v>
      </c>
      <c r="V135" s="37" t="str">
        <f>IF(ISBLANK('Шифры Т (Техперевооружение)'!$O135),"-",CONCATENATE("Том"," 5."," ",'Шифры Т (Техперевооружение)'!$I135,".",'Шифры Т (Техперевооружение)'!$A135,"Т-ПОС",))</f>
        <v>-</v>
      </c>
      <c r="W135" s="37" t="str">
        <f>IF(ISBLANK('Шифры Т (Техперевооружение)'!$P135),"-",CONCATENATE("Том"," 7."," ",'Шифры Т (Техперевооружение)'!$I135,".",'Шифры Т (Техперевооружение)'!$A135,"Т-ООС",))</f>
        <v>-</v>
      </c>
      <c r="X135" s="37" t="str">
        <f>IF(ISBLANK('Шифры Т (Техперевооружение)'!$Q135),"-",CONCATENATE("Том"," 8."," ",'Шифры Т (Техперевооружение)'!$I135,".",'Шифры Т (Техперевооружение)'!$A135,"Т-ПБ",))</f>
        <v>-</v>
      </c>
    </row>
    <row r="136" spans="1:24" hidden="1" x14ac:dyDescent="0.25">
      <c r="A136" s="37">
        <v>7</v>
      </c>
      <c r="B136" s="37" t="s">
        <v>561</v>
      </c>
      <c r="C136" s="37" t="s">
        <v>49</v>
      </c>
      <c r="D136" s="37" t="s">
        <v>170</v>
      </c>
      <c r="E136" s="37">
        <v>4</v>
      </c>
      <c r="F136" s="37" t="s">
        <v>846</v>
      </c>
      <c r="G136" s="37">
        <v>1</v>
      </c>
      <c r="H136" s="39">
        <v>3</v>
      </c>
      <c r="I136" s="37" t="s">
        <v>563</v>
      </c>
      <c r="J136" s="37"/>
      <c r="K136" s="37"/>
      <c r="L136" s="37" t="s">
        <v>847</v>
      </c>
      <c r="M136" s="37" t="s">
        <v>848</v>
      </c>
      <c r="N136" s="37" t="s">
        <v>849</v>
      </c>
      <c r="O136" s="37"/>
      <c r="P136" s="37"/>
      <c r="Q136" s="37"/>
      <c r="R136" s="37" t="str">
        <f>IF(ISBLANK('Шифры Т (Техперевооружение)'!$K136),"-",CONCATENATE('Шифры Т (Техперевооружение)'!$K136,"-ПЗ"))</f>
        <v>-</v>
      </c>
      <c r="S136" s="37" t="str">
        <f>IF(ISBLANK('Шифры Т (Техперевооружение)'!$L136),"-",CONCATENATE("Том"," 2.",'Шифры Т (Техперевооружение)'!$E136,".",'Шифры Т (Техперевооружение)'!$G136," ",'Шифры Т (Техперевооружение)'!$I136,".",'Шифры Т (Техперевооружение)'!$A136,"Т-ППО",'Шифры Т (Техперевооружение)'!$E136,".",'Шифры Т (Техперевооружение)'!$G136,))</f>
        <v>Том 2.4.1 2001.РП.7Т-ППО4.1</v>
      </c>
      <c r="T136" s="37" t="str">
        <f>IF(ISBLANK('Шифры Т (Техперевооружение)'!$M136),"-",CONCATENATE("Том"," 3.",'Шифры Т (Техперевооружение)'!$E136,".",'Шифры Т (Техперевооружение)'!$G136," ",'Шифры Т (Техперевооружение)'!$I136,".",'Шифры Т (Техперевооружение)'!$A136,"Т-ТКР",'Шифры Т (Техперевооружение)'!$E136,".",'Шифры Т (Техперевооружение)'!$G136,))</f>
        <v>Том 3.4.1 2001.РП.7Т-ТКР4.1</v>
      </c>
      <c r="U136" s="37" t="str">
        <f>IF(ISBLANK('Шифры Т (Техперевооружение)'!$O136),"-",CONCATENATE("Том"," 4."," ",'Шифры Т (Техперевооружение)'!$I136,".",'Шифры Т (Техперевооружение)'!$A136,"Т-ИЛО",))</f>
        <v>-</v>
      </c>
      <c r="V136" s="37" t="str">
        <f>IF(ISBLANK('Шифры Т (Техперевооружение)'!$O136),"-",CONCATENATE("Том"," 5."," ",'Шифры Т (Техперевооружение)'!$I136,".",'Шифры Т (Техперевооружение)'!$A136,"Т-ПОС",))</f>
        <v>-</v>
      </c>
      <c r="W136" s="37" t="str">
        <f>IF(ISBLANK('Шифры Т (Техперевооружение)'!$P136),"-",CONCATENATE("Том"," 7."," ",'Шифры Т (Техперевооружение)'!$I136,".",'Шифры Т (Техперевооружение)'!$A136,"Т-ООС",))</f>
        <v>-</v>
      </c>
      <c r="X136" s="37" t="str">
        <f>IF(ISBLANK('Шифры Т (Техперевооружение)'!$Q136),"-",CONCATENATE("Том"," 8."," ",'Шифры Т (Техперевооружение)'!$I136,".",'Шифры Т (Техперевооружение)'!$A136,"Т-ПБ",))</f>
        <v>-</v>
      </c>
    </row>
    <row r="137" spans="1:24" hidden="1" x14ac:dyDescent="0.25">
      <c r="A137" s="37">
        <v>7</v>
      </c>
      <c r="B137" s="37" t="s">
        <v>561</v>
      </c>
      <c r="C137" s="37" t="s">
        <v>49</v>
      </c>
      <c r="D137" s="37" t="s">
        <v>170</v>
      </c>
      <c r="E137" s="37">
        <v>4</v>
      </c>
      <c r="F137" s="37" t="s">
        <v>850</v>
      </c>
      <c r="G137" s="37">
        <v>2</v>
      </c>
      <c r="H137" s="39"/>
      <c r="I137" s="37" t="s">
        <v>563</v>
      </c>
      <c r="J137" s="37"/>
      <c r="K137" s="37"/>
      <c r="L137" s="37" t="s">
        <v>847</v>
      </c>
      <c r="M137" s="37" t="s">
        <v>848</v>
      </c>
      <c r="N137" s="37" t="s">
        <v>849</v>
      </c>
      <c r="O137" s="37"/>
      <c r="P137" s="37"/>
      <c r="Q137" s="37"/>
      <c r="R137" s="42" t="str">
        <f>IF(ISBLANK('Шифры Т (Техперевооружение)'!$K137),"-",CONCATENATE('Шифры Т (Техперевооружение)'!$K137,"-ПЗ"))</f>
        <v>-</v>
      </c>
      <c r="S137" s="37" t="str">
        <f>IF(ISBLANK('Шифры Т (Техперевооружение)'!$L137),"-",CONCATENATE("Том"," 2.",'Шифры Т (Техперевооружение)'!$E137,".",'Шифры Т (Техперевооружение)'!$G137," ",'Шифры Т (Техперевооружение)'!$I137,".",'Шифры Т (Техперевооружение)'!$A137,"Т-ППО",'Шифры Т (Техперевооружение)'!$E137,".",'Шифры Т (Техперевооружение)'!$G137,))</f>
        <v>Том 2.4.2 2001.РП.7Т-ППО4.2</v>
      </c>
      <c r="T137" s="37" t="str">
        <f>IF(ISBLANK('Шифры Т (Техперевооружение)'!$M137),"-",CONCATENATE("Том"," 3.",'Шифры Т (Техперевооружение)'!$E137,".",'Шифры Т (Техперевооружение)'!$G137," ",'Шифры Т (Техперевооружение)'!$I137,".",'Шифры Т (Техперевооружение)'!$A137,"Т-ТКР",'Шифры Т (Техперевооружение)'!$E137,".",'Шифры Т (Техперевооружение)'!$G137,))</f>
        <v>Том 3.4.2 2001.РП.7Т-ТКР4.2</v>
      </c>
      <c r="U137" s="37" t="str">
        <f>IF(ISBLANK('Шифры Т (Техперевооружение)'!$O137),"-",CONCATENATE("Том"," 4."," ",'Шифры Т (Техперевооружение)'!$I137,".",'Шифры Т (Техперевооружение)'!$A137,"Т-ИЛО",))</f>
        <v>-</v>
      </c>
      <c r="V137" s="37" t="str">
        <f>IF(ISBLANK('Шифры Т (Техперевооружение)'!$O137),"-",CONCATENATE("Том"," 5."," ",'Шифры Т (Техперевооружение)'!$I137,".",'Шифры Т (Техперевооружение)'!$A137,"Т-ПОС",))</f>
        <v>-</v>
      </c>
      <c r="W137" s="37" t="str">
        <f>IF(ISBLANK('Шифры Т (Техперевооружение)'!$P137),"-",CONCATENATE("Том"," 7."," ",'Шифры Т (Техперевооружение)'!$I137,".",'Шифры Т (Техперевооружение)'!$A137,"Т-ООС",))</f>
        <v>-</v>
      </c>
      <c r="X137" s="37" t="str">
        <f>IF(ISBLANK('Шифры Т (Техперевооружение)'!$Q137),"-",CONCATENATE("Том"," 8."," ",'Шифры Т (Техперевооружение)'!$I137,".",'Шифры Т (Техперевооружение)'!$A137,"Т-ПБ",))</f>
        <v>-</v>
      </c>
    </row>
    <row r="138" spans="1:24" hidden="1" x14ac:dyDescent="0.25">
      <c r="A138" s="37">
        <v>7</v>
      </c>
      <c r="B138" s="37" t="s">
        <v>561</v>
      </c>
      <c r="C138" s="37" t="s">
        <v>49</v>
      </c>
      <c r="D138" s="37" t="s">
        <v>170</v>
      </c>
      <c r="E138" s="37">
        <v>4</v>
      </c>
      <c r="F138" s="37" t="s">
        <v>851</v>
      </c>
      <c r="G138" s="37">
        <v>3</v>
      </c>
      <c r="H138" s="39"/>
      <c r="I138" s="37" t="s">
        <v>563</v>
      </c>
      <c r="J138" s="37"/>
      <c r="K138" s="37"/>
      <c r="L138" s="37" t="s">
        <v>847</v>
      </c>
      <c r="M138" s="37" t="s">
        <v>848</v>
      </c>
      <c r="N138" s="37" t="s">
        <v>849</v>
      </c>
      <c r="O138" s="37"/>
      <c r="P138" s="37"/>
      <c r="Q138" s="37"/>
      <c r="R138" s="42" t="str">
        <f>IF(ISBLANK('Шифры Т (Техперевооружение)'!$K138),"-",CONCATENATE('Шифры Т (Техперевооружение)'!$K138,"-ПЗ"))</f>
        <v>-</v>
      </c>
      <c r="S138" s="37" t="str">
        <f>IF(ISBLANK('Шифры Т (Техперевооружение)'!$L138),"-",CONCATENATE("Том"," 2.",'Шифры Т (Техперевооружение)'!$E138,".",'Шифры Т (Техперевооружение)'!$G138," ",'Шифры Т (Техперевооружение)'!$I138,".",'Шифры Т (Техперевооружение)'!$A138,"Т-ППО",'Шифры Т (Техперевооружение)'!$E138,".",'Шифры Т (Техперевооружение)'!$G138,))</f>
        <v>Том 2.4.3 2001.РП.7Т-ППО4.3</v>
      </c>
      <c r="T138" s="37" t="str">
        <f>IF(ISBLANK('Шифры Т (Техперевооружение)'!$M138),"-",CONCATENATE("Том"," 3.",'Шифры Т (Техперевооружение)'!$E138,".",'Шифры Т (Техперевооружение)'!$G138," ",'Шифры Т (Техперевооружение)'!$I138,".",'Шифры Т (Техперевооружение)'!$A138,"Т-ТКР",'Шифры Т (Техперевооружение)'!$E138,".",'Шифры Т (Техперевооружение)'!$G138,))</f>
        <v>Том 3.4.3 2001.РП.7Т-ТКР4.3</v>
      </c>
      <c r="U138" s="37" t="str">
        <f>IF(ISBLANK('Шифры Т (Техперевооружение)'!$O138),"-",CONCATENATE("Том"," 4."," ",'Шифры Т (Техперевооружение)'!$I138,".",'Шифры Т (Техперевооружение)'!$A138,"Т-ИЛО",))</f>
        <v>-</v>
      </c>
      <c r="V138" s="37" t="str">
        <f>IF(ISBLANK('Шифры Т (Техперевооружение)'!$O138),"-",CONCATENATE("Том"," 5."," ",'Шифры Т (Техперевооружение)'!$I138,".",'Шифры Т (Техперевооружение)'!$A138,"Т-ПОС",))</f>
        <v>-</v>
      </c>
      <c r="W138" s="37" t="str">
        <f>IF(ISBLANK('Шифры Т (Техперевооружение)'!$P138),"-",CONCATENATE("Том"," 7."," ",'Шифры Т (Техперевооружение)'!$I138,".",'Шифры Т (Техперевооружение)'!$A138,"Т-ООС",))</f>
        <v>-</v>
      </c>
      <c r="X138" s="37" t="str">
        <f>IF(ISBLANK('Шифры Т (Техперевооружение)'!$Q138),"-",CONCATENATE("Том"," 8."," ",'Шифры Т (Техперевооружение)'!$I138,".",'Шифры Т (Техперевооружение)'!$A138,"Т-ПБ",))</f>
        <v>-</v>
      </c>
    </row>
    <row r="139" spans="1:24" hidden="1" x14ac:dyDescent="0.25">
      <c r="A139" s="37">
        <v>7</v>
      </c>
      <c r="B139" s="37" t="s">
        <v>561</v>
      </c>
      <c r="C139" s="37" t="s">
        <v>49</v>
      </c>
      <c r="D139" s="37" t="s">
        <v>172</v>
      </c>
      <c r="E139" s="37">
        <v>5</v>
      </c>
      <c r="F139" s="37" t="s">
        <v>852</v>
      </c>
      <c r="G139" s="37">
        <v>1</v>
      </c>
      <c r="H139" s="39">
        <v>2</v>
      </c>
      <c r="I139" s="37" t="s">
        <v>563</v>
      </c>
      <c r="J139" s="37"/>
      <c r="K139" s="37"/>
      <c r="L139" s="37" t="s">
        <v>853</v>
      </c>
      <c r="M139" s="37" t="s">
        <v>854</v>
      </c>
      <c r="N139" s="37" t="s">
        <v>855</v>
      </c>
      <c r="O139" s="37"/>
      <c r="P139" s="37"/>
      <c r="Q139" s="37"/>
      <c r="R139" s="37" t="str">
        <f>IF(ISBLANK('Шифры Т (Техперевооружение)'!$K139),"-",CONCATENATE('Шифры Т (Техперевооружение)'!$K139,"-ПЗ"))</f>
        <v>-</v>
      </c>
      <c r="S139" s="37" t="str">
        <f>IF(ISBLANK('Шифры Т (Техперевооружение)'!$L139),"-",CONCATENATE("Том"," 2.",'Шифры Т (Техперевооружение)'!$E139,".",'Шифры Т (Техперевооружение)'!$G139," ",'Шифры Т (Техперевооружение)'!$I139,".",'Шифры Т (Техперевооружение)'!$A139,"Т-ППО",'Шифры Т (Техперевооружение)'!$E139,".",'Шифры Т (Техперевооружение)'!$G139,))</f>
        <v>Том 2.5.1 2001.РП.7Т-ППО5.1</v>
      </c>
      <c r="T139" s="37" t="str">
        <f>IF(ISBLANK('Шифры Т (Техперевооружение)'!$M139),"-",CONCATENATE("Том"," 3.",'Шифры Т (Техперевооружение)'!$E139,".",'Шифры Т (Техперевооружение)'!$G139," ",'Шифры Т (Техперевооружение)'!$I139,".",'Шифры Т (Техперевооружение)'!$A139,"Т-ТКР",'Шифры Т (Техперевооружение)'!$E139,".",'Шифры Т (Техперевооружение)'!$G139,))</f>
        <v>Том 3.5.1 2001.РП.7Т-ТКР5.1</v>
      </c>
      <c r="U139" s="37" t="str">
        <f>IF(ISBLANK('Шифры Т (Техперевооружение)'!$O139),"-",CONCATENATE("Том"," 4."," ",'Шифры Т (Техперевооружение)'!$I139,".",'Шифры Т (Техперевооружение)'!$A139,"Т-ИЛО",))</f>
        <v>-</v>
      </c>
      <c r="V139" s="37" t="str">
        <f>IF(ISBLANK('Шифры Т (Техперевооружение)'!$O139),"-",CONCATENATE("Том"," 5."," ",'Шифры Т (Техперевооружение)'!$I139,".",'Шифры Т (Техперевооружение)'!$A139,"Т-ПОС",))</f>
        <v>-</v>
      </c>
      <c r="W139" s="37" t="str">
        <f>IF(ISBLANK('Шифры Т (Техперевооружение)'!$P139),"-",CONCATENATE("Том"," 7."," ",'Шифры Т (Техперевооружение)'!$I139,".",'Шифры Т (Техперевооружение)'!$A139,"Т-ООС",))</f>
        <v>-</v>
      </c>
      <c r="X139" s="37" t="str">
        <f>IF(ISBLANK('Шифры Т (Техперевооружение)'!$Q139),"-",CONCATENATE("Том"," 8."," ",'Шифры Т (Техперевооружение)'!$I139,".",'Шифры Т (Техперевооружение)'!$A139,"Т-ПБ",))</f>
        <v>-</v>
      </c>
    </row>
    <row r="140" spans="1:24" hidden="1" x14ac:dyDescent="0.25">
      <c r="A140" s="37">
        <v>7</v>
      </c>
      <c r="B140" s="37" t="s">
        <v>561</v>
      </c>
      <c r="C140" s="37" t="s">
        <v>49</v>
      </c>
      <c r="D140" s="37" t="s">
        <v>172</v>
      </c>
      <c r="E140" s="37">
        <v>5</v>
      </c>
      <c r="F140" s="37" t="s">
        <v>856</v>
      </c>
      <c r="G140" s="37">
        <v>2</v>
      </c>
      <c r="H140" s="39"/>
      <c r="I140" s="37" t="s">
        <v>563</v>
      </c>
      <c r="J140" s="37"/>
      <c r="K140" s="37"/>
      <c r="L140" s="37" t="s">
        <v>853</v>
      </c>
      <c r="M140" s="37" t="s">
        <v>854</v>
      </c>
      <c r="N140" s="37" t="s">
        <v>855</v>
      </c>
      <c r="O140" s="37"/>
      <c r="P140" s="37"/>
      <c r="Q140" s="37"/>
      <c r="R140" s="42" t="str">
        <f>IF(ISBLANK('Шифры Т (Техперевооружение)'!$K140),"-",CONCATENATE('Шифры Т (Техперевооружение)'!$K140,"-ПЗ"))</f>
        <v>-</v>
      </c>
      <c r="S140" s="37" t="str">
        <f>IF(ISBLANK('Шифры Т (Техперевооружение)'!$L140),"-",CONCATENATE("Том"," 2.",'Шифры Т (Техперевооружение)'!$E140,".",'Шифры Т (Техперевооружение)'!$G140," ",'Шифры Т (Техперевооружение)'!$I140,".",'Шифры Т (Техперевооружение)'!$A140,"Т-ППО",'Шифры Т (Техперевооружение)'!$E140,".",'Шифры Т (Техперевооружение)'!$G140,))</f>
        <v>Том 2.5.2 2001.РП.7Т-ППО5.2</v>
      </c>
      <c r="T140" s="37" t="str">
        <f>IF(ISBLANK('Шифры Т (Техперевооружение)'!$M140),"-",CONCATENATE("Том"," 3.",'Шифры Т (Техперевооружение)'!$E140,".",'Шифры Т (Техперевооружение)'!$G140," ",'Шифры Т (Техперевооружение)'!$I140,".",'Шифры Т (Техперевооружение)'!$A140,"Т-ТКР",'Шифры Т (Техперевооружение)'!$E140,".",'Шифры Т (Техперевооружение)'!$G140,))</f>
        <v>Том 3.5.2 2001.РП.7Т-ТКР5.2</v>
      </c>
      <c r="U140" s="37" t="str">
        <f>IF(ISBLANK('Шифры Т (Техперевооружение)'!$O140),"-",CONCATENATE("Том"," 4."," ",'Шифры Т (Техперевооружение)'!$I140,".",'Шифры Т (Техперевооружение)'!$A140,"Т-ИЛО",))</f>
        <v>-</v>
      </c>
      <c r="V140" s="37" t="str">
        <f>IF(ISBLANK('Шифры Т (Техперевооружение)'!$O140),"-",CONCATENATE("Том"," 5."," ",'Шифры Т (Техперевооружение)'!$I140,".",'Шифры Т (Техперевооружение)'!$A140,"Т-ПОС",))</f>
        <v>-</v>
      </c>
      <c r="W140" s="37" t="str">
        <f>IF(ISBLANK('Шифры Т (Техперевооружение)'!$P140),"-",CONCATENATE("Том"," 7."," ",'Шифры Т (Техперевооружение)'!$I140,".",'Шифры Т (Техперевооружение)'!$A140,"Т-ООС",))</f>
        <v>-</v>
      </c>
      <c r="X140" s="37" t="str">
        <f>IF(ISBLANK('Шифры Т (Техперевооружение)'!$Q140),"-",CONCATENATE("Том"," 8."," ",'Шифры Т (Техперевооружение)'!$I140,".",'Шифры Т (Техперевооружение)'!$A140,"Т-ПБ",))</f>
        <v>-</v>
      </c>
    </row>
    <row r="141" spans="1:24" hidden="1" x14ac:dyDescent="0.25">
      <c r="A141" s="37">
        <v>7</v>
      </c>
      <c r="B141" s="37" t="s">
        <v>561</v>
      </c>
      <c r="C141" s="37" t="s">
        <v>49</v>
      </c>
      <c r="D141" s="37" t="s">
        <v>174</v>
      </c>
      <c r="E141" s="37">
        <v>6</v>
      </c>
      <c r="F141" s="37" t="s">
        <v>857</v>
      </c>
      <c r="G141" s="37">
        <v>1</v>
      </c>
      <c r="H141" s="39">
        <v>1</v>
      </c>
      <c r="I141" s="37" t="s">
        <v>563</v>
      </c>
      <c r="J141" s="37"/>
      <c r="K141" s="37"/>
      <c r="L141" s="37" t="s">
        <v>858</v>
      </c>
      <c r="M141" s="37" t="s">
        <v>859</v>
      </c>
      <c r="N141" s="37" t="s">
        <v>860</v>
      </c>
      <c r="O141" s="37"/>
      <c r="P141" s="37"/>
      <c r="Q141" s="37"/>
      <c r="R141" s="37" t="str">
        <f>IF(ISBLANK('Шифры Т (Техперевооружение)'!$K141),"-",CONCATENATE('Шифры Т (Техперевооружение)'!$K141,"-ПЗ"))</f>
        <v>-</v>
      </c>
      <c r="S141" s="37" t="str">
        <f>IF(ISBLANK('Шифры Т (Техперевооружение)'!$L141),"-",CONCATENATE("Том"," 2.",'Шифры Т (Техперевооружение)'!$E141,".",'Шифры Т (Техперевооружение)'!$G141," ",'Шифры Т (Техперевооружение)'!$I141,".",'Шифры Т (Техперевооружение)'!$A141,"Т-ППО",'Шифры Т (Техперевооружение)'!$E141,".",'Шифры Т (Техперевооружение)'!$G141,))</f>
        <v>Том 2.6.1 2001.РП.7Т-ППО6.1</v>
      </c>
      <c r="T141" s="37" t="str">
        <f>IF(ISBLANK('Шифры Т (Техперевооружение)'!$M141),"-",CONCATENATE("Том"," 3.",'Шифры Т (Техперевооружение)'!$E141,".",'Шифры Т (Техперевооружение)'!$G141," ",'Шифры Т (Техперевооружение)'!$I141,".",'Шифры Т (Техперевооружение)'!$A141,"Т-ТКР",'Шифры Т (Техперевооружение)'!$E141,".",'Шифры Т (Техперевооружение)'!$G141,))</f>
        <v>Том 3.6.1 2001.РП.7Т-ТКР6.1</v>
      </c>
      <c r="U141" s="37" t="str">
        <f>IF(ISBLANK('Шифры Т (Техперевооружение)'!$O141),"-",CONCATENATE("Том"," 4."," ",'Шифры Т (Техперевооружение)'!$I141,".",'Шифры Т (Техперевооружение)'!$A141,"Т-ИЛО",))</f>
        <v>-</v>
      </c>
      <c r="V141" s="37" t="str">
        <f>IF(ISBLANK('Шифры Т (Техперевооружение)'!$O141),"-",CONCATENATE("Том"," 5."," ",'Шифры Т (Техперевооружение)'!$I141,".",'Шифры Т (Техперевооружение)'!$A141,"Т-ПОС",))</f>
        <v>-</v>
      </c>
      <c r="W141" s="37" t="str">
        <f>IF(ISBLANK('Шифры Т (Техперевооружение)'!$P141),"-",CONCATENATE("Том"," 7."," ",'Шифры Т (Техперевооружение)'!$I141,".",'Шифры Т (Техперевооружение)'!$A141,"Т-ООС",))</f>
        <v>-</v>
      </c>
      <c r="X141" s="37" t="str">
        <f>IF(ISBLANK('Шифры Т (Техперевооружение)'!$Q141),"-",CONCATENATE("Том"," 8."," ",'Шифры Т (Техперевооружение)'!$I141,".",'Шифры Т (Техперевооружение)'!$A141,"Т-ПБ",))</f>
        <v>-</v>
      </c>
    </row>
    <row r="142" spans="1:24" hidden="1" x14ac:dyDescent="0.25">
      <c r="A142" s="37">
        <v>8</v>
      </c>
      <c r="B142" s="37" t="s">
        <v>561</v>
      </c>
      <c r="C142" s="37" t="s">
        <v>9</v>
      </c>
      <c r="D142" s="37" t="s">
        <v>305</v>
      </c>
      <c r="E142" s="37">
        <v>1</v>
      </c>
      <c r="F142" s="37" t="s">
        <v>861</v>
      </c>
      <c r="G142" s="37">
        <v>1</v>
      </c>
      <c r="H142" s="39">
        <v>2</v>
      </c>
      <c r="I142" s="37" t="s">
        <v>563</v>
      </c>
      <c r="J142" s="37" t="s">
        <v>862</v>
      </c>
      <c r="K142" s="37" t="s">
        <v>863</v>
      </c>
      <c r="L142" s="37" t="s">
        <v>864</v>
      </c>
      <c r="M142" s="37" t="s">
        <v>865</v>
      </c>
      <c r="N142" s="37" t="s">
        <v>866</v>
      </c>
      <c r="O142" s="37" t="s">
        <v>867</v>
      </c>
      <c r="P142" s="37" t="s">
        <v>868</v>
      </c>
      <c r="Q142" s="37" t="s">
        <v>869</v>
      </c>
      <c r="R142" s="37" t="str">
        <f>IF(ISBLANK('Шифры Т (Техперевооружение)'!$K142),"-",CONCATENATE('Шифры Т (Техперевооружение)'!$K142,"-ПЗ"))</f>
        <v>Том 1 2001.РП.8Т-ПЗ</v>
      </c>
      <c r="S142" s="37" t="str">
        <f>IF(ISBLANK('Шифры Т (Техперевооружение)'!$L142),"-",CONCATENATE("Том"," 2.",'Шифры Т (Техперевооружение)'!$E142,".",'Шифры Т (Техперевооружение)'!$G142," ",'Шифры Т (Техперевооружение)'!$I142,".",'Шифры Т (Техперевооружение)'!$A142,"Т-ППО",'Шифры Т (Техперевооружение)'!$E142,".",'Шифры Т (Техперевооружение)'!$G142,))</f>
        <v>Том 2.1.1 2001.РП.8Т-ППО1.1</v>
      </c>
      <c r="T142" s="37" t="str">
        <f>IF(ISBLANK('Шифры Т (Техперевооружение)'!$M142),"-",CONCATENATE("Том"," 3.",'Шифры Т (Техперевооружение)'!$E142,".",'Шифры Т (Техперевооружение)'!$G142," ",'Шифры Т (Техперевооружение)'!$I142,".",'Шифры Т (Техперевооружение)'!$A142,"Т-ТКР",'Шифры Т (Техперевооружение)'!$E142,".",'Шифры Т (Техперевооружение)'!$G142,))</f>
        <v>Том 3.1.1 2001.РП.8Т-ТКР1.1</v>
      </c>
      <c r="U142" s="37" t="str">
        <f>IF(ISBLANK('Шифры Т (Техперевооружение)'!$O142),"-",CONCATENATE("Том"," 4."," ",'Шифры Т (Техперевооружение)'!$I142,".",'Шифры Т (Техперевооружение)'!$A142,"Т-ИЛО",))</f>
        <v>Том 4. 2001.РП.8Т-ИЛО</v>
      </c>
      <c r="V142" s="37" t="str">
        <f>IF(ISBLANK('Шифры Т (Техперевооружение)'!$O142),"-",CONCATENATE("Том"," 5."," ",'Шифры Т (Техперевооружение)'!$I142,".",'Шифры Т (Техперевооружение)'!$A142,"Т-ПОС",))</f>
        <v>Том 5. 2001.РП.8Т-ПОС</v>
      </c>
      <c r="W142" s="37" t="str">
        <f>IF(ISBLANK('Шифры Т (Техперевооружение)'!$P142),"-",CONCATENATE("Том"," 7."," ",'Шифры Т (Техперевооружение)'!$I142,".",'Шифры Т (Техперевооружение)'!$A142,"Т-ООС",))</f>
        <v>Том 7. 2001.РП.8Т-ООС</v>
      </c>
      <c r="X142" s="37" t="str">
        <f>IF(ISBLANK('Шифры Т (Техперевооружение)'!$Q142),"-",CONCATENATE("Том"," 8."," ",'Шифры Т (Техперевооружение)'!$I142,".",'Шифры Т (Техперевооружение)'!$A142,"Т-ПБ",))</f>
        <v>Том 8. 2001.РП.8Т-ПБ</v>
      </c>
    </row>
    <row r="143" spans="1:24" hidden="1" x14ac:dyDescent="0.25">
      <c r="A143" s="37">
        <v>8</v>
      </c>
      <c r="B143" s="37" t="s">
        <v>561</v>
      </c>
      <c r="C143" s="37" t="s">
        <v>9</v>
      </c>
      <c r="D143" s="37" t="s">
        <v>305</v>
      </c>
      <c r="E143" s="37">
        <v>1</v>
      </c>
      <c r="F143" s="37" t="s">
        <v>870</v>
      </c>
      <c r="G143" s="37">
        <v>2</v>
      </c>
      <c r="H143" s="39"/>
      <c r="I143" s="37" t="s">
        <v>563</v>
      </c>
      <c r="J143" s="37"/>
      <c r="K143" s="37"/>
      <c r="L143" s="37" t="s">
        <v>864</v>
      </c>
      <c r="M143" s="37" t="s">
        <v>865</v>
      </c>
      <c r="N143" s="37" t="s">
        <v>866</v>
      </c>
      <c r="O143" s="37"/>
      <c r="P143" s="37"/>
      <c r="Q143" s="37"/>
      <c r="R143" s="42" t="str">
        <f>IF(ISBLANK('Шифры Т (Техперевооружение)'!$K143),"-",CONCATENATE('Шифры Т (Техперевооружение)'!$K143,"-ПЗ"))</f>
        <v>-</v>
      </c>
      <c r="S143" s="37" t="str">
        <f>IF(ISBLANK('Шифры Т (Техперевооружение)'!$L143),"-",CONCATENATE("Том"," 2.",'Шифры Т (Техперевооружение)'!$E143,".",'Шифры Т (Техперевооружение)'!$G143," ",'Шифры Т (Техперевооружение)'!$I143,".",'Шифры Т (Техперевооружение)'!$A143,"Т-ППО",'Шифры Т (Техперевооружение)'!$E143,".",'Шифры Т (Техперевооружение)'!$G143,))</f>
        <v>Том 2.1.2 2001.РП.8Т-ППО1.2</v>
      </c>
      <c r="T143" s="37" t="str">
        <f>IF(ISBLANK('Шифры Т (Техперевооружение)'!$M143),"-",CONCATENATE("Том"," 3.",'Шифры Т (Техперевооружение)'!$E143,".",'Шифры Т (Техперевооружение)'!$G143," ",'Шифры Т (Техперевооружение)'!$I143,".",'Шифры Т (Техперевооружение)'!$A143,"Т-ТКР",'Шифры Т (Техперевооружение)'!$E143,".",'Шифры Т (Техперевооружение)'!$G143,))</f>
        <v>Том 3.1.2 2001.РП.8Т-ТКР1.2</v>
      </c>
      <c r="U143" s="37" t="str">
        <f>IF(ISBLANK('Шифры Т (Техперевооружение)'!$O143),"-",CONCATENATE("Том"," 4."," ",'Шифры Т (Техперевооружение)'!$I143,".",'Шифры Т (Техперевооружение)'!$A143,"Т-ИЛО",))</f>
        <v>-</v>
      </c>
      <c r="V143" s="37" t="str">
        <f>IF(ISBLANK('Шифры Т (Техперевооружение)'!$O143),"-",CONCATENATE("Том"," 5."," ",'Шифры Т (Техперевооружение)'!$I143,".",'Шифры Т (Техперевооружение)'!$A143,"Т-ПОС",))</f>
        <v>-</v>
      </c>
      <c r="W143" s="37" t="str">
        <f>IF(ISBLANK('Шифры Т (Техперевооружение)'!$P143),"-",CONCATENATE("Том"," 7."," ",'Шифры Т (Техперевооружение)'!$I143,".",'Шифры Т (Техперевооружение)'!$A143,"Т-ООС",))</f>
        <v>-</v>
      </c>
      <c r="X143" s="37" t="str">
        <f>IF(ISBLANK('Шифры Т (Техперевооружение)'!$Q143),"-",CONCATENATE("Том"," 8."," ",'Шифры Т (Техперевооружение)'!$I143,".",'Шифры Т (Техперевооружение)'!$A143,"Т-ПБ",))</f>
        <v>-</v>
      </c>
    </row>
    <row r="144" spans="1:24" hidden="1" x14ac:dyDescent="0.25">
      <c r="A144" s="37">
        <v>8</v>
      </c>
      <c r="B144" s="37" t="s">
        <v>561</v>
      </c>
      <c r="C144" s="37" t="s">
        <v>9</v>
      </c>
      <c r="D144" s="37" t="s">
        <v>307</v>
      </c>
      <c r="E144" s="37">
        <v>2</v>
      </c>
      <c r="F144" s="43" t="s">
        <v>871</v>
      </c>
      <c r="G144" s="37">
        <v>1</v>
      </c>
      <c r="H144" s="39">
        <v>1</v>
      </c>
      <c r="I144" s="37" t="s">
        <v>563</v>
      </c>
      <c r="J144" s="37"/>
      <c r="K144" s="37"/>
      <c r="L144" s="37" t="s">
        <v>872</v>
      </c>
      <c r="M144" s="37" t="s">
        <v>873</v>
      </c>
      <c r="N144" s="37" t="s">
        <v>874</v>
      </c>
      <c r="O144" s="37"/>
      <c r="P144" s="37"/>
      <c r="Q144" s="37"/>
      <c r="R144" s="37" t="str">
        <f>IF(ISBLANK('Шифры Т (Техперевооружение)'!$K144),"-",CONCATENATE('Шифры Т (Техперевооружение)'!$K144,"-ПЗ"))</f>
        <v>-</v>
      </c>
      <c r="S144" s="37" t="str">
        <f>IF(ISBLANK('Шифры Т (Техперевооружение)'!$L144),"-",CONCATENATE("Том"," 2.",'Шифры Т (Техперевооружение)'!$E144,".",'Шифры Т (Техперевооружение)'!$G144," ",'Шифры Т (Техперевооружение)'!$I144,".",'Шифры Т (Техперевооружение)'!$A144,"Т-ППО",'Шифры Т (Техперевооружение)'!$E144,".",'Шифры Т (Техперевооружение)'!$G144,))</f>
        <v>Том 2.2.1 2001.РП.8Т-ППО2.1</v>
      </c>
      <c r="T144" s="37" t="str">
        <f>IF(ISBLANK('Шифры Т (Техперевооружение)'!$M144),"-",CONCATENATE("Том"," 3.",'Шифры Т (Техперевооружение)'!$E144,".",'Шифры Т (Техперевооружение)'!$G144," ",'Шифры Т (Техперевооружение)'!$I144,".",'Шифры Т (Техперевооружение)'!$A144,"Т-ТКР",'Шифры Т (Техперевооружение)'!$E144,".",'Шифры Т (Техперевооружение)'!$G144,))</f>
        <v>Том 3.2.1 2001.РП.8Т-ТКР2.1</v>
      </c>
      <c r="U144" s="37" t="str">
        <f>IF(ISBLANK('Шифры Т (Техперевооружение)'!$O144),"-",CONCATENATE("Том"," 4."," ",'Шифры Т (Техперевооружение)'!$I144,".",'Шифры Т (Техперевооружение)'!$A144,"Т-ИЛО",))</f>
        <v>-</v>
      </c>
      <c r="V144" s="37" t="str">
        <f>IF(ISBLANK('Шифры Т (Техперевооружение)'!$O144),"-",CONCATENATE("Том"," 5."," ",'Шифры Т (Техперевооружение)'!$I144,".",'Шифры Т (Техперевооружение)'!$A144,"Т-ПОС",))</f>
        <v>-</v>
      </c>
      <c r="W144" s="37" t="str">
        <f>IF(ISBLANK('Шифры Т (Техперевооружение)'!$P144),"-",CONCATENATE("Том"," 7."," ",'Шифры Т (Техперевооружение)'!$I144,".",'Шифры Т (Техперевооружение)'!$A144,"Т-ООС",))</f>
        <v>-</v>
      </c>
      <c r="X144" s="37" t="str">
        <f>IF(ISBLANK('Шифры Т (Техперевооружение)'!$Q144),"-",CONCATENATE("Том"," 8."," ",'Шифры Т (Техперевооружение)'!$I144,".",'Шифры Т (Техперевооружение)'!$A144,"Т-ПБ",))</f>
        <v>-</v>
      </c>
    </row>
    <row r="145" spans="1:24" hidden="1" x14ac:dyDescent="0.25">
      <c r="A145" s="37">
        <v>8</v>
      </c>
      <c r="B145" s="37" t="s">
        <v>561</v>
      </c>
      <c r="C145" s="37" t="s">
        <v>9</v>
      </c>
      <c r="D145" s="37" t="s">
        <v>309</v>
      </c>
      <c r="E145" s="37">
        <v>3</v>
      </c>
      <c r="F145" s="37" t="s">
        <v>875</v>
      </c>
      <c r="G145" s="37">
        <v>1</v>
      </c>
      <c r="H145" s="39">
        <v>4</v>
      </c>
      <c r="I145" s="37" t="s">
        <v>563</v>
      </c>
      <c r="J145" s="37"/>
      <c r="K145" s="37"/>
      <c r="L145" s="37" t="s">
        <v>876</v>
      </c>
      <c r="M145" s="37" t="s">
        <v>877</v>
      </c>
      <c r="N145" s="37" t="s">
        <v>878</v>
      </c>
      <c r="O145" s="37"/>
      <c r="P145" s="37"/>
      <c r="Q145" s="37"/>
      <c r="R145" s="37" t="str">
        <f>IF(ISBLANK('Шифры Т (Техперевооружение)'!$K145),"-",CONCATENATE('Шифры Т (Техперевооружение)'!$K145,"-ПЗ"))</f>
        <v>-</v>
      </c>
      <c r="S145" s="37" t="str">
        <f>IF(ISBLANK('Шифры Т (Техперевооружение)'!$L145),"-",CONCATENATE("Том"," 2.",'Шифры Т (Техперевооружение)'!$E145,".",'Шифры Т (Техперевооружение)'!$G145," ",'Шифры Т (Техперевооружение)'!$I145,".",'Шифры Т (Техперевооружение)'!$A145,"Т-ППО",'Шифры Т (Техперевооружение)'!$E145,".",'Шифры Т (Техперевооружение)'!$G145,))</f>
        <v>Том 2.3.1 2001.РП.8Т-ППО3.1</v>
      </c>
      <c r="T145" s="37" t="str">
        <f>IF(ISBLANK('Шифры Т (Техперевооружение)'!$M145),"-",CONCATENATE("Том"," 3.",'Шифры Т (Техперевооружение)'!$E145,".",'Шифры Т (Техперевооружение)'!$G145," ",'Шифры Т (Техперевооружение)'!$I145,".",'Шифры Т (Техперевооружение)'!$A145,"Т-ТКР",'Шифры Т (Техперевооружение)'!$E145,".",'Шифры Т (Техперевооружение)'!$G145,))</f>
        <v>Том 3.3.1 2001.РП.8Т-ТКР3.1</v>
      </c>
      <c r="U145" s="37" t="str">
        <f>IF(ISBLANK('Шифры Т (Техперевооружение)'!$O145),"-",CONCATENATE("Том"," 4."," ",'Шифры Т (Техперевооружение)'!$I145,".",'Шифры Т (Техперевооружение)'!$A145,"Т-ИЛО",))</f>
        <v>-</v>
      </c>
      <c r="V145" s="37" t="str">
        <f>IF(ISBLANK('Шифры Т (Техперевооружение)'!$O145),"-",CONCATENATE("Том"," 5."," ",'Шифры Т (Техперевооружение)'!$I145,".",'Шифры Т (Техперевооружение)'!$A145,"Т-ПОС",))</f>
        <v>-</v>
      </c>
      <c r="W145" s="37" t="str">
        <f>IF(ISBLANK('Шифры Т (Техперевооружение)'!$P145),"-",CONCATENATE("Том"," 7."," ",'Шифры Т (Техперевооружение)'!$I145,".",'Шифры Т (Техперевооружение)'!$A145,"Т-ООС",))</f>
        <v>-</v>
      </c>
      <c r="X145" s="37" t="str">
        <f>IF(ISBLANK('Шифры Т (Техперевооружение)'!$Q145),"-",CONCATENATE("Том"," 8."," ",'Шифры Т (Техперевооружение)'!$I145,".",'Шифры Т (Техперевооружение)'!$A145,"Т-ПБ",))</f>
        <v>-</v>
      </c>
    </row>
    <row r="146" spans="1:24" hidden="1" x14ac:dyDescent="0.25">
      <c r="A146" s="37">
        <v>8</v>
      </c>
      <c r="B146" s="37" t="s">
        <v>561</v>
      </c>
      <c r="C146" s="37" t="s">
        <v>9</v>
      </c>
      <c r="D146" s="37" t="s">
        <v>309</v>
      </c>
      <c r="E146" s="37">
        <v>3</v>
      </c>
      <c r="F146" s="37" t="s">
        <v>879</v>
      </c>
      <c r="G146" s="37">
        <v>2</v>
      </c>
      <c r="H146" s="39"/>
      <c r="I146" s="37" t="s">
        <v>563</v>
      </c>
      <c r="J146" s="37"/>
      <c r="K146" s="37"/>
      <c r="L146" s="37" t="s">
        <v>876</v>
      </c>
      <c r="M146" s="37" t="s">
        <v>877</v>
      </c>
      <c r="N146" s="37" t="s">
        <v>878</v>
      </c>
      <c r="O146" s="37"/>
      <c r="P146" s="37"/>
      <c r="Q146" s="37"/>
      <c r="R146" s="42" t="str">
        <f>IF(ISBLANK('Шифры Т (Техперевооружение)'!$K146),"-",CONCATENATE('Шифры Т (Техперевооружение)'!$K146,"-ПЗ"))</f>
        <v>-</v>
      </c>
      <c r="S146" s="37" t="str">
        <f>IF(ISBLANK('Шифры Т (Техперевооружение)'!$L146),"-",CONCATENATE("Том"," 2.",'Шифры Т (Техперевооружение)'!$E146,".",'Шифры Т (Техперевооружение)'!$G146," ",'Шифры Т (Техперевооружение)'!$I146,".",'Шифры Т (Техперевооружение)'!$A146,"Т-ППО",'Шифры Т (Техперевооружение)'!$E146,".",'Шифры Т (Техперевооружение)'!$G146,))</f>
        <v>Том 2.3.2 2001.РП.8Т-ППО3.2</v>
      </c>
      <c r="T146" s="37" t="str">
        <f>IF(ISBLANK('Шифры Т (Техперевооружение)'!$M146),"-",CONCATENATE("Том"," 3.",'Шифры Т (Техперевооружение)'!$E146,".",'Шифры Т (Техперевооружение)'!$G146," ",'Шифры Т (Техперевооружение)'!$I146,".",'Шифры Т (Техперевооружение)'!$A146,"Т-ТКР",'Шифры Т (Техперевооружение)'!$E146,".",'Шифры Т (Техперевооружение)'!$G146,))</f>
        <v>Том 3.3.2 2001.РП.8Т-ТКР3.2</v>
      </c>
      <c r="U146" s="37" t="str">
        <f>IF(ISBLANK('Шифры Т (Техперевооружение)'!$O146),"-",CONCATENATE("Том"," 4."," ",'Шифры Т (Техперевооружение)'!$I146,".",'Шифры Т (Техперевооружение)'!$A146,"Т-ИЛО",))</f>
        <v>-</v>
      </c>
      <c r="V146" s="37" t="str">
        <f>IF(ISBLANK('Шифры Т (Техперевооружение)'!$O146),"-",CONCATENATE("Том"," 5."," ",'Шифры Т (Техперевооружение)'!$I146,".",'Шифры Т (Техперевооружение)'!$A146,"Т-ПОС",))</f>
        <v>-</v>
      </c>
      <c r="W146" s="37" t="str">
        <f>IF(ISBLANK('Шифры Т (Техперевооружение)'!$P146),"-",CONCATENATE("Том"," 7."," ",'Шифры Т (Техперевооружение)'!$I146,".",'Шифры Т (Техперевооружение)'!$A146,"Т-ООС",))</f>
        <v>-</v>
      </c>
      <c r="X146" s="37" t="str">
        <f>IF(ISBLANK('Шифры Т (Техперевооружение)'!$Q146),"-",CONCATENATE("Том"," 8."," ",'Шифры Т (Техперевооружение)'!$I146,".",'Шифры Т (Техперевооружение)'!$A146,"Т-ПБ",))</f>
        <v>-</v>
      </c>
    </row>
    <row r="147" spans="1:24" hidden="1" x14ac:dyDescent="0.25">
      <c r="A147" s="37">
        <v>8</v>
      </c>
      <c r="B147" s="37" t="s">
        <v>561</v>
      </c>
      <c r="C147" s="37" t="s">
        <v>9</v>
      </c>
      <c r="D147" s="37" t="s">
        <v>309</v>
      </c>
      <c r="E147" s="37">
        <v>3</v>
      </c>
      <c r="F147" s="37" t="s">
        <v>880</v>
      </c>
      <c r="G147" s="37">
        <v>3</v>
      </c>
      <c r="H147" s="39"/>
      <c r="I147" s="37" t="s">
        <v>563</v>
      </c>
      <c r="J147" s="37"/>
      <c r="K147" s="37"/>
      <c r="L147" s="37" t="s">
        <v>876</v>
      </c>
      <c r="M147" s="37" t="s">
        <v>877</v>
      </c>
      <c r="N147" s="37" t="s">
        <v>878</v>
      </c>
      <c r="O147" s="37"/>
      <c r="P147" s="37"/>
      <c r="Q147" s="37"/>
      <c r="R147" s="42" t="str">
        <f>IF(ISBLANK('Шифры Т (Техперевооружение)'!$K147),"-",CONCATENATE('Шифры Т (Техперевооружение)'!$K147,"-ПЗ"))</f>
        <v>-</v>
      </c>
      <c r="S147" s="37" t="str">
        <f>IF(ISBLANK('Шифры Т (Техперевооружение)'!$L147),"-",CONCATENATE("Том"," 2.",'Шифры Т (Техперевооружение)'!$E147,".",'Шифры Т (Техперевооружение)'!$G147," ",'Шифры Т (Техперевооружение)'!$I147,".",'Шифры Т (Техперевооружение)'!$A147,"Т-ППО",'Шифры Т (Техперевооружение)'!$E147,".",'Шифры Т (Техперевооружение)'!$G147,))</f>
        <v>Том 2.3.3 2001.РП.8Т-ППО3.3</v>
      </c>
      <c r="T147" s="37" t="str">
        <f>IF(ISBLANK('Шифры Т (Техперевооружение)'!$M147),"-",CONCATENATE("Том"," 3.",'Шифры Т (Техперевооружение)'!$E147,".",'Шифры Т (Техперевооружение)'!$G147," ",'Шифры Т (Техперевооружение)'!$I147,".",'Шифры Т (Техперевооружение)'!$A147,"Т-ТКР",'Шифры Т (Техперевооружение)'!$E147,".",'Шифры Т (Техперевооружение)'!$G147,))</f>
        <v>Том 3.3.3 2001.РП.8Т-ТКР3.3</v>
      </c>
      <c r="U147" s="37" t="str">
        <f>IF(ISBLANK('Шифры Т (Техперевооружение)'!$O147),"-",CONCATENATE("Том"," 4."," ",'Шифры Т (Техперевооружение)'!$I147,".",'Шифры Т (Техперевооружение)'!$A147,"Т-ИЛО",))</f>
        <v>-</v>
      </c>
      <c r="V147" s="37" t="str">
        <f>IF(ISBLANK('Шифры Т (Техперевооружение)'!$O147),"-",CONCATENATE("Том"," 5."," ",'Шифры Т (Техперевооружение)'!$I147,".",'Шифры Т (Техперевооружение)'!$A147,"Т-ПОС",))</f>
        <v>-</v>
      </c>
      <c r="W147" s="37" t="str">
        <f>IF(ISBLANK('Шифры Т (Техперевооружение)'!$P147),"-",CONCATENATE("Том"," 7."," ",'Шифры Т (Техперевооружение)'!$I147,".",'Шифры Т (Техперевооружение)'!$A147,"Т-ООС",))</f>
        <v>-</v>
      </c>
      <c r="X147" s="37" t="str">
        <f>IF(ISBLANK('Шифры Т (Техперевооружение)'!$Q147),"-",CONCATENATE("Том"," 8."," ",'Шифры Т (Техперевооружение)'!$I147,".",'Шифры Т (Техперевооружение)'!$A147,"Т-ПБ",))</f>
        <v>-</v>
      </c>
    </row>
    <row r="148" spans="1:24" hidden="1" x14ac:dyDescent="0.25">
      <c r="A148" s="37">
        <v>8</v>
      </c>
      <c r="B148" s="37" t="s">
        <v>561</v>
      </c>
      <c r="C148" s="37" t="s">
        <v>9</v>
      </c>
      <c r="D148" s="37" t="s">
        <v>309</v>
      </c>
      <c r="E148" s="37">
        <v>3</v>
      </c>
      <c r="F148" s="37" t="s">
        <v>881</v>
      </c>
      <c r="G148" s="37">
        <v>4</v>
      </c>
      <c r="H148" s="39"/>
      <c r="I148" s="37" t="s">
        <v>563</v>
      </c>
      <c r="J148" s="37"/>
      <c r="K148" s="37"/>
      <c r="L148" s="37" t="s">
        <v>876</v>
      </c>
      <c r="M148" s="37" t="s">
        <v>877</v>
      </c>
      <c r="N148" s="37" t="s">
        <v>878</v>
      </c>
      <c r="O148" s="37"/>
      <c r="P148" s="37"/>
      <c r="Q148" s="37"/>
      <c r="R148" s="42" t="str">
        <f>IF(ISBLANK('Шифры Т (Техперевооружение)'!$K148),"-",CONCATENATE('Шифры Т (Техперевооружение)'!$K148,"-ПЗ"))</f>
        <v>-</v>
      </c>
      <c r="S148" s="37" t="str">
        <f>IF(ISBLANK('Шифры Т (Техперевооружение)'!$L148),"-",CONCATENATE("Том"," 2.",'Шифры Т (Техперевооружение)'!$E148,".",'Шифры Т (Техперевооружение)'!$G148," ",'Шифры Т (Техперевооружение)'!$I148,".",'Шифры Т (Техперевооружение)'!$A148,"Т-ППО",'Шифры Т (Техперевооружение)'!$E148,".",'Шифры Т (Техперевооружение)'!$G148,))</f>
        <v>Том 2.3.4 2001.РП.8Т-ППО3.4</v>
      </c>
      <c r="T148" s="37" t="str">
        <f>IF(ISBLANK('Шифры Т (Техперевооружение)'!$M148),"-",CONCATENATE("Том"," 3.",'Шифры Т (Техперевооружение)'!$E148,".",'Шифры Т (Техперевооружение)'!$G148," ",'Шифры Т (Техперевооружение)'!$I148,".",'Шифры Т (Техперевооружение)'!$A148,"Т-ТКР",'Шифры Т (Техперевооружение)'!$E148,".",'Шифры Т (Техперевооружение)'!$G148,))</f>
        <v>Том 3.3.4 2001.РП.8Т-ТКР3.4</v>
      </c>
      <c r="U148" s="37" t="str">
        <f>IF(ISBLANK('Шифры Т (Техперевооружение)'!$O148),"-",CONCATENATE("Том"," 4."," ",'Шифры Т (Техперевооружение)'!$I148,".",'Шифры Т (Техперевооружение)'!$A148,"Т-ИЛО",))</f>
        <v>-</v>
      </c>
      <c r="V148" s="37" t="str">
        <f>IF(ISBLANK('Шифры Т (Техперевооружение)'!$O148),"-",CONCATENATE("Том"," 5."," ",'Шифры Т (Техперевооружение)'!$I148,".",'Шифры Т (Техперевооружение)'!$A148,"Т-ПОС",))</f>
        <v>-</v>
      </c>
      <c r="W148" s="37" t="str">
        <f>IF(ISBLANK('Шифры Т (Техперевооружение)'!$P148),"-",CONCATENATE("Том"," 7."," ",'Шифры Т (Техперевооружение)'!$I148,".",'Шифры Т (Техперевооружение)'!$A148,"Т-ООС",))</f>
        <v>-</v>
      </c>
      <c r="X148" s="37" t="str">
        <f>IF(ISBLANK('Шифры Т (Техперевооружение)'!$Q148),"-",CONCATENATE("Том"," 8."," ",'Шифры Т (Техперевооружение)'!$I148,".",'Шифры Т (Техперевооружение)'!$A148,"Т-ПБ",))</f>
        <v>-</v>
      </c>
    </row>
    <row r="149" spans="1:24" hidden="1" x14ac:dyDescent="0.25">
      <c r="A149" s="37">
        <v>8</v>
      </c>
      <c r="B149" s="37" t="s">
        <v>561</v>
      </c>
      <c r="C149" s="37" t="s">
        <v>9</v>
      </c>
      <c r="D149" s="37" t="s">
        <v>311</v>
      </c>
      <c r="E149" s="37">
        <v>4</v>
      </c>
      <c r="F149" s="37" t="s">
        <v>882</v>
      </c>
      <c r="G149" s="37">
        <v>1</v>
      </c>
      <c r="H149" s="39">
        <v>1</v>
      </c>
      <c r="I149" s="37" t="s">
        <v>563</v>
      </c>
      <c r="J149" s="37"/>
      <c r="K149" s="37"/>
      <c r="L149" s="37" t="s">
        <v>883</v>
      </c>
      <c r="M149" s="37" t="s">
        <v>884</v>
      </c>
      <c r="N149" s="37" t="s">
        <v>885</v>
      </c>
      <c r="O149" s="37"/>
      <c r="P149" s="37"/>
      <c r="Q149" s="37"/>
      <c r="R149" s="37" t="str">
        <f>IF(ISBLANK('Шифры Т (Техперевооружение)'!$K149),"-",CONCATENATE('Шифры Т (Техперевооружение)'!$K149,"-ПЗ"))</f>
        <v>-</v>
      </c>
      <c r="S149" s="37" t="str">
        <f>IF(ISBLANK('Шифры Т (Техперевооружение)'!$L149),"-",CONCATENATE("Том"," 2.",'Шифры Т (Техперевооружение)'!$E149,".",'Шифры Т (Техперевооружение)'!$G149," ",'Шифры Т (Техперевооружение)'!$I149,".",'Шифры Т (Техперевооружение)'!$A149,"Т-ППО",'Шифры Т (Техперевооружение)'!$E149,".",'Шифры Т (Техперевооружение)'!$G149,))</f>
        <v>Том 2.4.1 2001.РП.8Т-ППО4.1</v>
      </c>
      <c r="T149" s="37" t="str">
        <f>IF(ISBLANK('Шифры Т (Техперевооружение)'!$M149),"-",CONCATENATE("Том"," 3.",'Шифры Т (Техперевооружение)'!$E149,".",'Шифры Т (Техперевооружение)'!$G149," ",'Шифры Т (Техперевооружение)'!$I149,".",'Шифры Т (Техперевооружение)'!$A149,"Т-ТКР",'Шифры Т (Техперевооружение)'!$E149,".",'Шифры Т (Техперевооружение)'!$G149,))</f>
        <v>Том 3.4.1 2001.РП.8Т-ТКР4.1</v>
      </c>
      <c r="U149" s="37" t="str">
        <f>IF(ISBLANK('Шифры Т (Техперевооружение)'!$O149),"-",CONCATENATE("Том"," 4."," ",'Шифры Т (Техперевооружение)'!$I149,".",'Шифры Т (Техперевооружение)'!$A149,"Т-ИЛО",))</f>
        <v>-</v>
      </c>
      <c r="V149" s="37" t="str">
        <f>IF(ISBLANK('Шифры Т (Техперевооружение)'!$O149),"-",CONCATENATE("Том"," 5."," ",'Шифры Т (Техперевооружение)'!$I149,".",'Шифры Т (Техперевооружение)'!$A149,"Т-ПОС",))</f>
        <v>-</v>
      </c>
      <c r="W149" s="37" t="str">
        <f>IF(ISBLANK('Шифры Т (Техперевооружение)'!$P149),"-",CONCATENATE("Том"," 7."," ",'Шифры Т (Техперевооружение)'!$I149,".",'Шифры Т (Техперевооружение)'!$A149,"Т-ООС",))</f>
        <v>-</v>
      </c>
      <c r="X149" s="37" t="str">
        <f>IF(ISBLANK('Шифры Т (Техперевооружение)'!$Q149),"-",CONCATENATE("Том"," 8."," ",'Шифры Т (Техперевооружение)'!$I149,".",'Шифры Т (Техперевооружение)'!$A149,"Т-ПБ",))</f>
        <v>-</v>
      </c>
    </row>
    <row r="150" spans="1:24" hidden="1" x14ac:dyDescent="0.25">
      <c r="A150" s="37">
        <v>8</v>
      </c>
      <c r="B150" s="37" t="s">
        <v>561</v>
      </c>
      <c r="C150" s="37" t="s">
        <v>9</v>
      </c>
      <c r="D150" s="37" t="s">
        <v>186</v>
      </c>
      <c r="E150" s="37">
        <v>5</v>
      </c>
      <c r="F150" s="37" t="s">
        <v>886</v>
      </c>
      <c r="G150" s="37">
        <v>1</v>
      </c>
      <c r="H150" s="39">
        <v>1</v>
      </c>
      <c r="I150" s="37" t="s">
        <v>563</v>
      </c>
      <c r="J150" s="37"/>
      <c r="K150" s="37"/>
      <c r="L150" s="37" t="s">
        <v>887</v>
      </c>
      <c r="M150" s="37" t="s">
        <v>888</v>
      </c>
      <c r="N150" s="37" t="s">
        <v>889</v>
      </c>
      <c r="O150" s="37"/>
      <c r="P150" s="37"/>
      <c r="Q150" s="37"/>
      <c r="R150" s="37" t="str">
        <f>IF(ISBLANK('Шифры Т (Техперевооружение)'!$K150),"-",CONCATENATE('Шифры Т (Техперевооружение)'!$K150,"-ПЗ"))</f>
        <v>-</v>
      </c>
      <c r="S150" s="37" t="str">
        <f>IF(ISBLANK('Шифры Т (Техперевооружение)'!$L150),"-",CONCATENATE("Том"," 2.",'Шифры Т (Техперевооружение)'!$E150,".",'Шифры Т (Техперевооружение)'!$G150," ",'Шифры Т (Техперевооружение)'!$I150,".",'Шифры Т (Техперевооружение)'!$A150,"Т-ППО",'Шифры Т (Техперевооружение)'!$E150,".",'Шифры Т (Техперевооружение)'!$G150,))</f>
        <v>Том 2.5.1 2001.РП.8Т-ППО5.1</v>
      </c>
      <c r="T150" s="37" t="str">
        <f>IF(ISBLANK('Шифры Т (Техперевооружение)'!$M150),"-",CONCATENATE("Том"," 3.",'Шифры Т (Техперевооружение)'!$E150,".",'Шифры Т (Техперевооружение)'!$G150," ",'Шифры Т (Техперевооружение)'!$I150,".",'Шифры Т (Техперевооружение)'!$A150,"Т-ТКР",'Шифры Т (Техперевооружение)'!$E150,".",'Шифры Т (Техперевооружение)'!$G150,))</f>
        <v>Том 3.5.1 2001.РП.8Т-ТКР5.1</v>
      </c>
      <c r="U150" s="37" t="str">
        <f>IF(ISBLANK('Шифры Т (Техперевооружение)'!$O150),"-",CONCATENATE("Том"," 4."," ",'Шифры Т (Техперевооружение)'!$I150,".",'Шифры Т (Техперевооружение)'!$A150,"Т-ИЛО",))</f>
        <v>-</v>
      </c>
      <c r="V150" s="37" t="str">
        <f>IF(ISBLANK('Шифры Т (Техперевооружение)'!$O150),"-",CONCATENATE("Том"," 5."," ",'Шифры Т (Техперевооружение)'!$I150,".",'Шифры Т (Техперевооружение)'!$A150,"Т-ПОС",))</f>
        <v>-</v>
      </c>
      <c r="W150" s="37" t="str">
        <f>IF(ISBLANK('Шифры Т (Техперевооружение)'!$P150),"-",CONCATENATE("Том"," 7."," ",'Шифры Т (Техперевооружение)'!$I150,".",'Шифры Т (Техперевооружение)'!$A150,"Т-ООС",))</f>
        <v>-</v>
      </c>
      <c r="X150" s="37" t="str">
        <f>IF(ISBLANK('Шифры Т (Техперевооружение)'!$Q150),"-",CONCATENATE("Том"," 8."," ",'Шифры Т (Техперевооружение)'!$I150,".",'Шифры Т (Техперевооружение)'!$A150,"Т-ПБ",))</f>
        <v>-</v>
      </c>
    </row>
    <row r="151" spans="1:24" hidden="1" x14ac:dyDescent="0.25">
      <c r="A151" s="37">
        <v>9</v>
      </c>
      <c r="B151" s="37" t="s">
        <v>561</v>
      </c>
      <c r="C151" s="37" t="s">
        <v>10</v>
      </c>
      <c r="D151" s="37" t="s">
        <v>377</v>
      </c>
      <c r="E151" s="37">
        <v>1</v>
      </c>
      <c r="F151" s="37" t="s">
        <v>890</v>
      </c>
      <c r="G151" s="37">
        <v>1</v>
      </c>
      <c r="H151" s="39">
        <v>3</v>
      </c>
      <c r="I151" s="37" t="s">
        <v>563</v>
      </c>
      <c r="J151" s="37" t="s">
        <v>891</v>
      </c>
      <c r="K151" s="37" t="s">
        <v>892</v>
      </c>
      <c r="L151" s="37" t="s">
        <v>893</v>
      </c>
      <c r="M151" s="37" t="s">
        <v>894</v>
      </c>
      <c r="N151" s="37" t="s">
        <v>895</v>
      </c>
      <c r="O151" s="37" t="s">
        <v>896</v>
      </c>
      <c r="P151" s="37" t="s">
        <v>897</v>
      </c>
      <c r="Q151" s="37" t="s">
        <v>898</v>
      </c>
      <c r="R151" s="37" t="str">
        <f>IF(ISBLANK('Шифры Т (Техперевооружение)'!$K151),"-",CONCATENATE('Шифры Т (Техперевооружение)'!$K151,"-ПЗ"))</f>
        <v>Том 1 2001.РП.9Т-ПЗ</v>
      </c>
      <c r="S151" s="37" t="str">
        <f>IF(ISBLANK('Шифры Т (Техперевооружение)'!$L151),"-",CONCATENATE("Том"," 2.",'Шифры Т (Техперевооружение)'!$E151,".",'Шифры Т (Техперевооружение)'!$G151," ",'Шифры Т (Техперевооружение)'!$I151,".",'Шифры Т (Техперевооружение)'!$A151,"Т-ППО",'Шифры Т (Техперевооружение)'!$E151,".",'Шифры Т (Техперевооружение)'!$G151,))</f>
        <v>Том 2.1.1 2001.РП.9Т-ППО1.1</v>
      </c>
      <c r="T151" s="37" t="str">
        <f>IF(ISBLANK('Шифры Т (Техперевооружение)'!$M151),"-",CONCATENATE("Том"," 3.",'Шифры Т (Техперевооружение)'!$E151,".",'Шифры Т (Техперевооружение)'!$G151," ",'Шифры Т (Техперевооружение)'!$I151,".",'Шифры Т (Техперевооружение)'!$A151,"Т-ТКР",'Шифры Т (Техперевооружение)'!$E151,".",'Шифры Т (Техперевооружение)'!$G151,))</f>
        <v>Том 3.1.1 2001.РП.9Т-ТКР1.1</v>
      </c>
      <c r="U151" s="37" t="str">
        <f>IF(ISBLANK('Шифры Т (Техперевооружение)'!$O151),"-",CONCATENATE("Том"," 4."," ",'Шифры Т (Техперевооружение)'!$I151,".",'Шифры Т (Техперевооружение)'!$A151,"Т-ИЛО",))</f>
        <v>Том 4. 2001.РП.9Т-ИЛО</v>
      </c>
      <c r="V151" s="37" t="str">
        <f>IF(ISBLANK('Шифры Т (Техперевооружение)'!$O151),"-",CONCATENATE("Том"," 5."," ",'Шифры Т (Техперевооружение)'!$I151,".",'Шифры Т (Техперевооружение)'!$A151,"Т-ПОС",))</f>
        <v>Том 5. 2001.РП.9Т-ПОС</v>
      </c>
      <c r="W151" s="37" t="str">
        <f>IF(ISBLANK('Шифры Т (Техперевооружение)'!$P151),"-",CONCATENATE("Том"," 7."," ",'Шифры Т (Техперевооружение)'!$I151,".",'Шифры Т (Техперевооружение)'!$A151,"Т-ООС",))</f>
        <v>Том 7. 2001.РП.9Т-ООС</v>
      </c>
      <c r="X151" s="37" t="str">
        <f>IF(ISBLANK('Шифры Т (Техперевооружение)'!$Q151),"-",CONCATENATE("Том"," 8."," ",'Шифры Т (Техперевооружение)'!$I151,".",'Шифры Т (Техперевооружение)'!$A151,"Т-ПБ",))</f>
        <v>Том 8. 2001.РП.9Т-ПБ</v>
      </c>
    </row>
    <row r="152" spans="1:24" hidden="1" x14ac:dyDescent="0.25">
      <c r="A152" s="37">
        <v>9</v>
      </c>
      <c r="B152" s="37" t="s">
        <v>561</v>
      </c>
      <c r="C152" s="37" t="s">
        <v>10</v>
      </c>
      <c r="D152" s="37" t="s">
        <v>377</v>
      </c>
      <c r="E152" s="37">
        <v>1</v>
      </c>
      <c r="F152" s="37" t="s">
        <v>899</v>
      </c>
      <c r="G152" s="37">
        <v>2</v>
      </c>
      <c r="H152" s="39"/>
      <c r="I152" s="37" t="s">
        <v>563</v>
      </c>
      <c r="J152" s="37"/>
      <c r="K152" s="37"/>
      <c r="L152" s="37" t="s">
        <v>893</v>
      </c>
      <c r="M152" s="37" t="s">
        <v>894</v>
      </c>
      <c r="N152" s="37" t="s">
        <v>895</v>
      </c>
      <c r="O152" s="37"/>
      <c r="P152" s="37"/>
      <c r="Q152" s="37"/>
      <c r="R152" s="42" t="str">
        <f>IF(ISBLANK('Шифры Т (Техперевооружение)'!$K152),"-",CONCATENATE('Шифры Т (Техперевооружение)'!$K152,"-ПЗ"))</f>
        <v>-</v>
      </c>
      <c r="S152" s="37" t="str">
        <f>IF(ISBLANK('Шифры Т (Техперевооружение)'!$L152),"-",CONCATENATE("Том"," 2.",'Шифры Т (Техперевооружение)'!$E152,".",'Шифры Т (Техперевооружение)'!$G152," ",'Шифры Т (Техперевооружение)'!$I152,".",'Шифры Т (Техперевооружение)'!$A152,"Т-ППО",'Шифры Т (Техперевооружение)'!$E152,".",'Шифры Т (Техперевооружение)'!$G152,))</f>
        <v>Том 2.1.2 2001.РП.9Т-ППО1.2</v>
      </c>
      <c r="T152" s="37" t="str">
        <f>IF(ISBLANK('Шифры Т (Техперевооружение)'!$M152),"-",CONCATENATE("Том"," 3.",'Шифры Т (Техперевооружение)'!$E152,".",'Шифры Т (Техперевооружение)'!$G152," ",'Шифры Т (Техперевооружение)'!$I152,".",'Шифры Т (Техперевооружение)'!$A152,"Т-ТКР",'Шифры Т (Техперевооружение)'!$E152,".",'Шифры Т (Техперевооружение)'!$G152,))</f>
        <v>Том 3.1.2 2001.РП.9Т-ТКР1.2</v>
      </c>
      <c r="U152" s="37" t="str">
        <f>IF(ISBLANK('Шифры Т (Техперевооружение)'!$O152),"-",CONCATENATE("Том"," 4."," ",'Шифры Т (Техперевооружение)'!$I152,".",'Шифры Т (Техперевооружение)'!$A152,"Т-ИЛО",))</f>
        <v>-</v>
      </c>
      <c r="V152" s="37" t="str">
        <f>IF(ISBLANK('Шифры Т (Техперевооружение)'!$O152),"-",CONCATENATE("Том"," 5."," ",'Шифры Т (Техперевооружение)'!$I152,".",'Шифры Т (Техперевооружение)'!$A152,"Т-ПОС",))</f>
        <v>-</v>
      </c>
      <c r="W152" s="37" t="str">
        <f>IF(ISBLANK('Шифры Т (Техперевооружение)'!$P152),"-",CONCATENATE("Том"," 7."," ",'Шифры Т (Техперевооружение)'!$I152,".",'Шифры Т (Техперевооружение)'!$A152,"Т-ООС",))</f>
        <v>-</v>
      </c>
      <c r="X152" s="37" t="str">
        <f>IF(ISBLANK('Шифры Т (Техперевооружение)'!$Q152),"-",CONCATENATE("Том"," 8."," ",'Шифры Т (Техперевооружение)'!$I152,".",'Шифры Т (Техперевооружение)'!$A152,"Т-ПБ",))</f>
        <v>-</v>
      </c>
    </row>
    <row r="153" spans="1:24" hidden="1" x14ac:dyDescent="0.25">
      <c r="A153" s="37">
        <v>9</v>
      </c>
      <c r="B153" s="37" t="s">
        <v>561</v>
      </c>
      <c r="C153" s="37" t="s">
        <v>10</v>
      </c>
      <c r="D153" s="37" t="s">
        <v>377</v>
      </c>
      <c r="E153" s="37">
        <v>1</v>
      </c>
      <c r="F153" s="37" t="s">
        <v>900</v>
      </c>
      <c r="G153" s="37">
        <v>3</v>
      </c>
      <c r="H153" s="39"/>
      <c r="I153" s="37" t="s">
        <v>563</v>
      </c>
      <c r="J153" s="37"/>
      <c r="K153" s="37"/>
      <c r="L153" s="37" t="s">
        <v>893</v>
      </c>
      <c r="M153" s="37" t="s">
        <v>894</v>
      </c>
      <c r="N153" s="37" t="s">
        <v>895</v>
      </c>
      <c r="O153" s="37"/>
      <c r="P153" s="37"/>
      <c r="Q153" s="37"/>
      <c r="R153" s="42" t="str">
        <f>IF(ISBLANK('Шифры Т (Техперевооружение)'!$K153),"-",CONCATENATE('Шифры Т (Техперевооружение)'!$K153,"-ПЗ"))</f>
        <v>-</v>
      </c>
      <c r="S153" s="37" t="str">
        <f>IF(ISBLANK('Шифры Т (Техперевооружение)'!$L153),"-",CONCATENATE("Том"," 2.",'Шифры Т (Техперевооружение)'!$E153,".",'Шифры Т (Техперевооружение)'!$G153," ",'Шифры Т (Техперевооружение)'!$I153,".",'Шифры Т (Техперевооружение)'!$A153,"Т-ППО",'Шифры Т (Техперевооружение)'!$E153,".",'Шифры Т (Техперевооружение)'!$G153,))</f>
        <v>Том 2.1.3 2001.РП.9Т-ППО1.3</v>
      </c>
      <c r="T153" s="37" t="str">
        <f>IF(ISBLANK('Шифры Т (Техперевооружение)'!$M153),"-",CONCATENATE("Том"," 3.",'Шифры Т (Техперевооружение)'!$E153,".",'Шифры Т (Техперевооружение)'!$G153," ",'Шифры Т (Техперевооружение)'!$I153,".",'Шифры Т (Техперевооружение)'!$A153,"Т-ТКР",'Шифры Т (Техперевооружение)'!$E153,".",'Шифры Т (Техперевооружение)'!$G153,))</f>
        <v>Том 3.1.3 2001.РП.9Т-ТКР1.3</v>
      </c>
      <c r="U153" s="37" t="str">
        <f>IF(ISBLANK('Шифры Т (Техперевооружение)'!$O153),"-",CONCATENATE("Том"," 4."," ",'Шифры Т (Техперевооружение)'!$I153,".",'Шифры Т (Техперевооружение)'!$A153,"Т-ИЛО",))</f>
        <v>-</v>
      </c>
      <c r="V153" s="37" t="str">
        <f>IF(ISBLANK('Шифры Т (Техперевооружение)'!$O153),"-",CONCATENATE("Том"," 5."," ",'Шифры Т (Техперевооружение)'!$I153,".",'Шифры Т (Техперевооружение)'!$A153,"Т-ПОС",))</f>
        <v>-</v>
      </c>
      <c r="W153" s="37" t="str">
        <f>IF(ISBLANK('Шифры Т (Техперевооружение)'!$P153),"-",CONCATENATE("Том"," 7."," ",'Шифры Т (Техперевооружение)'!$I153,".",'Шифры Т (Техперевооружение)'!$A153,"Т-ООС",))</f>
        <v>-</v>
      </c>
      <c r="X153" s="37" t="str">
        <f>IF(ISBLANK('Шифры Т (Техперевооружение)'!$Q153),"-",CONCATENATE("Том"," 8."," ",'Шифры Т (Техперевооружение)'!$I153,".",'Шифры Т (Техперевооружение)'!$A153,"Т-ПБ",))</f>
        <v>-</v>
      </c>
    </row>
    <row r="154" spans="1:24" hidden="1" x14ac:dyDescent="0.25">
      <c r="A154" s="37">
        <v>9</v>
      </c>
      <c r="B154" s="37" t="s">
        <v>561</v>
      </c>
      <c r="C154" s="37" t="s">
        <v>10</v>
      </c>
      <c r="D154" s="37" t="s">
        <v>379</v>
      </c>
      <c r="E154" s="37">
        <v>2</v>
      </c>
      <c r="F154" s="37" t="s">
        <v>901</v>
      </c>
      <c r="G154" s="37">
        <v>1</v>
      </c>
      <c r="H154" s="39">
        <v>6</v>
      </c>
      <c r="I154" s="37" t="s">
        <v>563</v>
      </c>
      <c r="J154" s="37"/>
      <c r="K154" s="37"/>
      <c r="L154" s="37" t="s">
        <v>902</v>
      </c>
      <c r="M154" s="37" t="s">
        <v>903</v>
      </c>
      <c r="N154" s="37" t="s">
        <v>904</v>
      </c>
      <c r="O154" s="37"/>
      <c r="P154" s="37"/>
      <c r="Q154" s="37"/>
      <c r="R154" s="37" t="str">
        <f>IF(ISBLANK('Шифры Т (Техперевооружение)'!$K154),"-",CONCATENATE('Шифры Т (Техперевооружение)'!$K154,"-ПЗ"))</f>
        <v>-</v>
      </c>
      <c r="S154" s="37" t="str">
        <f>IF(ISBLANK('Шифры Т (Техперевооружение)'!$L154),"-",CONCATENATE("Том"," 2.",'Шифры Т (Техперевооружение)'!$E154,".",'Шифры Т (Техперевооружение)'!$G154," ",'Шифры Т (Техперевооружение)'!$I154,".",'Шифры Т (Техперевооружение)'!$A154,"Т-ППО",'Шифры Т (Техперевооружение)'!$E154,".",'Шифры Т (Техперевооружение)'!$G154,))</f>
        <v>Том 2.2.1 2001.РП.9Т-ППО2.1</v>
      </c>
      <c r="T154" s="37" t="str">
        <f>IF(ISBLANK('Шифры Т (Техперевооружение)'!$M154),"-",CONCATENATE("Том"," 3.",'Шифры Т (Техперевооружение)'!$E154,".",'Шифры Т (Техперевооружение)'!$G154," ",'Шифры Т (Техперевооружение)'!$I154,".",'Шифры Т (Техперевооружение)'!$A154,"Т-ТКР",'Шифры Т (Техперевооружение)'!$E154,".",'Шифры Т (Техперевооружение)'!$G154,))</f>
        <v>Том 3.2.1 2001.РП.9Т-ТКР2.1</v>
      </c>
      <c r="U154" s="37" t="str">
        <f>IF(ISBLANK('Шифры Т (Техперевооружение)'!$O154),"-",CONCATENATE("Том"," 4."," ",'Шифры Т (Техперевооружение)'!$I154,".",'Шифры Т (Техперевооружение)'!$A154,"Т-ИЛО",))</f>
        <v>-</v>
      </c>
      <c r="V154" s="37" t="str">
        <f>IF(ISBLANK('Шифры Т (Техперевооружение)'!$O154),"-",CONCATENATE("Том"," 5."," ",'Шифры Т (Техперевооружение)'!$I154,".",'Шифры Т (Техперевооружение)'!$A154,"Т-ПОС",))</f>
        <v>-</v>
      </c>
      <c r="W154" s="37" t="str">
        <f>IF(ISBLANK('Шифры Т (Техперевооружение)'!$P154),"-",CONCATENATE("Том"," 7."," ",'Шифры Т (Техперевооружение)'!$I154,".",'Шифры Т (Техперевооружение)'!$A154,"Т-ООС",))</f>
        <v>-</v>
      </c>
      <c r="X154" s="37" t="str">
        <f>IF(ISBLANK('Шифры Т (Техперевооружение)'!$Q154),"-",CONCATENATE("Том"," 8."," ",'Шифры Т (Техперевооружение)'!$I154,".",'Шифры Т (Техперевооружение)'!$A154,"Т-ПБ",))</f>
        <v>-</v>
      </c>
    </row>
    <row r="155" spans="1:24" hidden="1" x14ac:dyDescent="0.25">
      <c r="A155" s="37">
        <v>9</v>
      </c>
      <c r="B155" s="37" t="s">
        <v>561</v>
      </c>
      <c r="C155" s="37" t="s">
        <v>10</v>
      </c>
      <c r="D155" s="37" t="s">
        <v>379</v>
      </c>
      <c r="E155" s="37">
        <v>2</v>
      </c>
      <c r="F155" s="37" t="s">
        <v>905</v>
      </c>
      <c r="G155" s="37">
        <v>2</v>
      </c>
      <c r="H155" s="39"/>
      <c r="I155" s="37" t="s">
        <v>563</v>
      </c>
      <c r="J155" s="37"/>
      <c r="K155" s="37"/>
      <c r="L155" s="37" t="s">
        <v>902</v>
      </c>
      <c r="M155" s="37" t="s">
        <v>903</v>
      </c>
      <c r="N155" s="37" t="s">
        <v>904</v>
      </c>
      <c r="O155" s="37"/>
      <c r="P155" s="37"/>
      <c r="Q155" s="37"/>
      <c r="R155" s="42" t="str">
        <f>IF(ISBLANK('Шифры Т (Техперевооружение)'!$K155),"-",CONCATENATE('Шифры Т (Техперевооружение)'!$K155,"-ПЗ"))</f>
        <v>-</v>
      </c>
      <c r="S155" s="37" t="str">
        <f>IF(ISBLANK('Шифры Т (Техперевооружение)'!$L155),"-",CONCATENATE("Том"," 2.",'Шифры Т (Техперевооружение)'!$E155,".",'Шифры Т (Техперевооружение)'!$G155," ",'Шифры Т (Техперевооружение)'!$I155,".",'Шифры Т (Техперевооружение)'!$A155,"Т-ППО",'Шифры Т (Техперевооружение)'!$E155,".",'Шифры Т (Техперевооружение)'!$G155,))</f>
        <v>Том 2.2.2 2001.РП.9Т-ППО2.2</v>
      </c>
      <c r="T155" s="37" t="str">
        <f>IF(ISBLANK('Шифры Т (Техперевооружение)'!$M155),"-",CONCATENATE("Том"," 3.",'Шифры Т (Техперевооружение)'!$E155,".",'Шифры Т (Техперевооружение)'!$G155," ",'Шифры Т (Техперевооружение)'!$I155,".",'Шифры Т (Техперевооружение)'!$A155,"Т-ТКР",'Шифры Т (Техперевооружение)'!$E155,".",'Шифры Т (Техперевооружение)'!$G155,))</f>
        <v>Том 3.2.2 2001.РП.9Т-ТКР2.2</v>
      </c>
      <c r="U155" s="37" t="str">
        <f>IF(ISBLANK('Шифры Т (Техперевооружение)'!$O155),"-",CONCATENATE("Том"," 4."," ",'Шифры Т (Техперевооружение)'!$I155,".",'Шифры Т (Техперевооружение)'!$A155,"Т-ИЛО",))</f>
        <v>-</v>
      </c>
      <c r="V155" s="37" t="str">
        <f>IF(ISBLANK('Шифры Т (Техперевооружение)'!$O155),"-",CONCATENATE("Том"," 5."," ",'Шифры Т (Техперевооружение)'!$I155,".",'Шифры Т (Техперевооружение)'!$A155,"Т-ПОС",))</f>
        <v>-</v>
      </c>
      <c r="W155" s="37" t="str">
        <f>IF(ISBLANK('Шифры Т (Техперевооружение)'!$P155),"-",CONCATENATE("Том"," 7."," ",'Шифры Т (Техперевооружение)'!$I155,".",'Шифры Т (Техперевооружение)'!$A155,"Т-ООС",))</f>
        <v>-</v>
      </c>
      <c r="X155" s="37" t="str">
        <f>IF(ISBLANK('Шифры Т (Техперевооружение)'!$Q155),"-",CONCATENATE("Том"," 8."," ",'Шифры Т (Техперевооружение)'!$I155,".",'Шифры Т (Техперевооружение)'!$A155,"Т-ПБ",))</f>
        <v>-</v>
      </c>
    </row>
    <row r="156" spans="1:24" hidden="1" x14ac:dyDescent="0.25">
      <c r="A156" s="37">
        <v>9</v>
      </c>
      <c r="B156" s="37" t="s">
        <v>561</v>
      </c>
      <c r="C156" s="37" t="s">
        <v>10</v>
      </c>
      <c r="D156" s="37" t="s">
        <v>379</v>
      </c>
      <c r="E156" s="37">
        <v>2</v>
      </c>
      <c r="F156" s="37" t="s">
        <v>906</v>
      </c>
      <c r="G156" s="37">
        <v>3</v>
      </c>
      <c r="H156" s="39"/>
      <c r="I156" s="37" t="s">
        <v>563</v>
      </c>
      <c r="J156" s="37"/>
      <c r="K156" s="37"/>
      <c r="L156" s="37" t="s">
        <v>902</v>
      </c>
      <c r="M156" s="37" t="s">
        <v>903</v>
      </c>
      <c r="N156" s="37" t="s">
        <v>904</v>
      </c>
      <c r="O156" s="37"/>
      <c r="P156" s="37"/>
      <c r="Q156" s="37"/>
      <c r="R156" s="42" t="str">
        <f>IF(ISBLANK('Шифры Т (Техперевооружение)'!$K156),"-",CONCATENATE('Шифры Т (Техперевооружение)'!$K156,"-ПЗ"))</f>
        <v>-</v>
      </c>
      <c r="S156" s="37" t="str">
        <f>IF(ISBLANK('Шифры Т (Техперевооружение)'!$L156),"-",CONCATENATE("Том"," 2.",'Шифры Т (Техперевооружение)'!$E156,".",'Шифры Т (Техперевооружение)'!$G156," ",'Шифры Т (Техперевооружение)'!$I156,".",'Шифры Т (Техперевооружение)'!$A156,"Т-ППО",'Шифры Т (Техперевооружение)'!$E156,".",'Шифры Т (Техперевооружение)'!$G156,))</f>
        <v>Том 2.2.3 2001.РП.9Т-ППО2.3</v>
      </c>
      <c r="T156" s="37" t="str">
        <f>IF(ISBLANK('Шифры Т (Техперевооружение)'!$M156),"-",CONCATENATE("Том"," 3.",'Шифры Т (Техперевооружение)'!$E156,".",'Шифры Т (Техперевооружение)'!$G156," ",'Шифры Т (Техперевооружение)'!$I156,".",'Шифры Т (Техперевооружение)'!$A156,"Т-ТКР",'Шифры Т (Техперевооружение)'!$E156,".",'Шифры Т (Техперевооружение)'!$G156,))</f>
        <v>Том 3.2.3 2001.РП.9Т-ТКР2.3</v>
      </c>
      <c r="U156" s="37" t="str">
        <f>IF(ISBLANK('Шифры Т (Техперевооружение)'!$O156),"-",CONCATENATE("Том"," 4."," ",'Шифры Т (Техперевооружение)'!$I156,".",'Шифры Т (Техперевооружение)'!$A156,"Т-ИЛО",))</f>
        <v>-</v>
      </c>
      <c r="V156" s="37" t="str">
        <f>IF(ISBLANK('Шифры Т (Техперевооружение)'!$O156),"-",CONCATENATE("Том"," 5."," ",'Шифры Т (Техперевооружение)'!$I156,".",'Шифры Т (Техперевооружение)'!$A156,"Т-ПОС",))</f>
        <v>-</v>
      </c>
      <c r="W156" s="37" t="str">
        <f>IF(ISBLANK('Шифры Т (Техперевооружение)'!$P156),"-",CONCATENATE("Том"," 7."," ",'Шифры Т (Техперевооружение)'!$I156,".",'Шифры Т (Техперевооружение)'!$A156,"Т-ООС",))</f>
        <v>-</v>
      </c>
      <c r="X156" s="37" t="str">
        <f>IF(ISBLANK('Шифры Т (Техперевооружение)'!$Q156),"-",CONCATENATE("Том"," 8."," ",'Шифры Т (Техперевооружение)'!$I156,".",'Шифры Т (Техперевооружение)'!$A156,"Т-ПБ",))</f>
        <v>-</v>
      </c>
    </row>
    <row r="157" spans="1:24" hidden="1" x14ac:dyDescent="0.25">
      <c r="A157" s="37">
        <v>9</v>
      </c>
      <c r="B157" s="37" t="s">
        <v>561</v>
      </c>
      <c r="C157" s="37" t="s">
        <v>10</v>
      </c>
      <c r="D157" s="37" t="s">
        <v>379</v>
      </c>
      <c r="E157" s="37">
        <v>2</v>
      </c>
      <c r="F157" s="37" t="s">
        <v>907</v>
      </c>
      <c r="G157" s="37">
        <v>4</v>
      </c>
      <c r="H157" s="39"/>
      <c r="I157" s="37" t="s">
        <v>563</v>
      </c>
      <c r="J157" s="37"/>
      <c r="K157" s="37"/>
      <c r="L157" s="37" t="s">
        <v>902</v>
      </c>
      <c r="M157" s="37" t="s">
        <v>903</v>
      </c>
      <c r="N157" s="37" t="s">
        <v>904</v>
      </c>
      <c r="O157" s="37"/>
      <c r="P157" s="37"/>
      <c r="Q157" s="37"/>
      <c r="R157" s="42" t="str">
        <f>IF(ISBLANK('Шифры Т (Техперевооружение)'!$K157),"-",CONCATENATE('Шифры Т (Техперевооружение)'!$K157,"-ПЗ"))</f>
        <v>-</v>
      </c>
      <c r="S157" s="37" t="str">
        <f>IF(ISBLANK('Шифры Т (Техперевооружение)'!$L157),"-",CONCATENATE("Том"," 2.",'Шифры Т (Техперевооружение)'!$E157,".",'Шифры Т (Техперевооружение)'!$G157," ",'Шифры Т (Техперевооружение)'!$I157,".",'Шифры Т (Техперевооружение)'!$A157,"Т-ППО",'Шифры Т (Техперевооружение)'!$E157,".",'Шифры Т (Техперевооружение)'!$G157,))</f>
        <v>Том 2.2.4 2001.РП.9Т-ППО2.4</v>
      </c>
      <c r="T157" s="37" t="str">
        <f>IF(ISBLANK('Шифры Т (Техперевооружение)'!$M157),"-",CONCATENATE("Том"," 3.",'Шифры Т (Техперевооружение)'!$E157,".",'Шифры Т (Техперевооружение)'!$G157," ",'Шифры Т (Техперевооружение)'!$I157,".",'Шифры Т (Техперевооружение)'!$A157,"Т-ТКР",'Шифры Т (Техперевооружение)'!$E157,".",'Шифры Т (Техперевооружение)'!$G157,))</f>
        <v>Том 3.2.4 2001.РП.9Т-ТКР2.4</v>
      </c>
      <c r="U157" s="37" t="str">
        <f>IF(ISBLANK('Шифры Т (Техперевооружение)'!$O157),"-",CONCATENATE("Том"," 4."," ",'Шифры Т (Техперевооружение)'!$I157,".",'Шифры Т (Техперевооружение)'!$A157,"Т-ИЛО",))</f>
        <v>-</v>
      </c>
      <c r="V157" s="37" t="str">
        <f>IF(ISBLANK('Шифры Т (Техперевооружение)'!$O157),"-",CONCATENATE("Том"," 5."," ",'Шифры Т (Техперевооружение)'!$I157,".",'Шифры Т (Техперевооружение)'!$A157,"Т-ПОС",))</f>
        <v>-</v>
      </c>
      <c r="W157" s="37" t="str">
        <f>IF(ISBLANK('Шифры Т (Техперевооружение)'!$P157),"-",CONCATENATE("Том"," 7."," ",'Шифры Т (Техперевооружение)'!$I157,".",'Шифры Т (Техперевооружение)'!$A157,"Т-ООС",))</f>
        <v>-</v>
      </c>
      <c r="X157" s="37" t="str">
        <f>IF(ISBLANK('Шифры Т (Техперевооружение)'!$Q157),"-",CONCATENATE("Том"," 8."," ",'Шифры Т (Техперевооружение)'!$I157,".",'Шифры Т (Техперевооружение)'!$A157,"Т-ПБ",))</f>
        <v>-</v>
      </c>
    </row>
    <row r="158" spans="1:24" hidden="1" x14ac:dyDescent="0.25">
      <c r="A158" s="37">
        <v>9</v>
      </c>
      <c r="B158" s="37" t="s">
        <v>561</v>
      </c>
      <c r="C158" s="37" t="s">
        <v>10</v>
      </c>
      <c r="D158" s="37" t="s">
        <v>379</v>
      </c>
      <c r="E158" s="37">
        <v>2</v>
      </c>
      <c r="F158" s="37" t="s">
        <v>908</v>
      </c>
      <c r="G158" s="37">
        <v>5</v>
      </c>
      <c r="H158" s="39"/>
      <c r="I158" s="37" t="s">
        <v>563</v>
      </c>
      <c r="J158" s="37"/>
      <c r="K158" s="37"/>
      <c r="L158" s="37" t="s">
        <v>902</v>
      </c>
      <c r="M158" s="37" t="s">
        <v>903</v>
      </c>
      <c r="N158" s="37" t="s">
        <v>904</v>
      </c>
      <c r="O158" s="37"/>
      <c r="P158" s="37"/>
      <c r="Q158" s="37"/>
      <c r="R158" s="42" t="str">
        <f>IF(ISBLANK('Шифры Т (Техперевооружение)'!$K158),"-",CONCATENATE('Шифры Т (Техперевооружение)'!$K158,"-ПЗ"))</f>
        <v>-</v>
      </c>
      <c r="S158" s="37" t="str">
        <f>IF(ISBLANK('Шифры Т (Техперевооружение)'!$L158),"-",CONCATENATE("Том"," 2.",'Шифры Т (Техперевооружение)'!$E158,".",'Шифры Т (Техперевооружение)'!$G158," ",'Шифры Т (Техперевооружение)'!$I158,".",'Шифры Т (Техперевооружение)'!$A158,"Т-ППО",'Шифры Т (Техперевооружение)'!$E158,".",'Шифры Т (Техперевооружение)'!$G158,))</f>
        <v>Том 2.2.5 2001.РП.9Т-ППО2.5</v>
      </c>
      <c r="T158" s="37" t="str">
        <f>IF(ISBLANK('Шифры Т (Техперевооружение)'!$M158),"-",CONCATENATE("Том"," 3.",'Шифры Т (Техперевооружение)'!$E158,".",'Шифры Т (Техперевооружение)'!$G158," ",'Шифры Т (Техперевооружение)'!$I158,".",'Шифры Т (Техперевооружение)'!$A158,"Т-ТКР",'Шифры Т (Техперевооружение)'!$E158,".",'Шифры Т (Техперевооружение)'!$G158,))</f>
        <v>Том 3.2.5 2001.РП.9Т-ТКР2.5</v>
      </c>
      <c r="U158" s="37" t="str">
        <f>IF(ISBLANK('Шифры Т (Техперевооружение)'!$O158),"-",CONCATENATE("Том"," 4."," ",'Шифры Т (Техперевооружение)'!$I158,".",'Шифры Т (Техперевооружение)'!$A158,"Т-ИЛО",))</f>
        <v>-</v>
      </c>
      <c r="V158" s="37" t="str">
        <f>IF(ISBLANK('Шифры Т (Техперевооружение)'!$O158),"-",CONCATENATE("Том"," 5."," ",'Шифры Т (Техперевооружение)'!$I158,".",'Шифры Т (Техперевооружение)'!$A158,"Т-ПОС",))</f>
        <v>-</v>
      </c>
      <c r="W158" s="37" t="str">
        <f>IF(ISBLANK('Шифры Т (Техперевооружение)'!$P158),"-",CONCATENATE("Том"," 7."," ",'Шифры Т (Техперевооружение)'!$I158,".",'Шифры Т (Техперевооружение)'!$A158,"Т-ООС",))</f>
        <v>-</v>
      </c>
      <c r="X158" s="37" t="str">
        <f>IF(ISBLANK('Шифры Т (Техперевооружение)'!$Q158),"-",CONCATENATE("Том"," 8."," ",'Шифры Т (Техперевооружение)'!$I158,".",'Шифры Т (Техперевооружение)'!$A158,"Т-ПБ",))</f>
        <v>-</v>
      </c>
    </row>
    <row r="159" spans="1:24" hidden="1" x14ac:dyDescent="0.25">
      <c r="A159" s="37">
        <v>9</v>
      </c>
      <c r="B159" s="37" t="s">
        <v>561</v>
      </c>
      <c r="C159" s="37" t="s">
        <v>10</v>
      </c>
      <c r="D159" s="37" t="s">
        <v>379</v>
      </c>
      <c r="E159" s="37">
        <v>2</v>
      </c>
      <c r="F159" s="37" t="s">
        <v>909</v>
      </c>
      <c r="G159" s="37">
        <v>6</v>
      </c>
      <c r="H159" s="39"/>
      <c r="I159" s="37" t="s">
        <v>563</v>
      </c>
      <c r="J159" s="37"/>
      <c r="K159" s="37"/>
      <c r="L159" s="37" t="s">
        <v>902</v>
      </c>
      <c r="M159" s="37" t="s">
        <v>903</v>
      </c>
      <c r="N159" s="37" t="s">
        <v>904</v>
      </c>
      <c r="O159" s="37"/>
      <c r="P159" s="37"/>
      <c r="Q159" s="37"/>
      <c r="R159" s="42" t="str">
        <f>IF(ISBLANK('Шифры Т (Техперевооружение)'!$K159),"-",CONCATENATE('Шифры Т (Техперевооружение)'!$K159,"-ПЗ"))</f>
        <v>-</v>
      </c>
      <c r="S159" s="37" t="str">
        <f>IF(ISBLANK('Шифры Т (Техперевооружение)'!$L159),"-",CONCATENATE("Том"," 2.",'Шифры Т (Техперевооружение)'!$E159,".",'Шифры Т (Техперевооружение)'!$G159," ",'Шифры Т (Техперевооружение)'!$I159,".",'Шифры Т (Техперевооружение)'!$A159,"Т-ППО",'Шифры Т (Техперевооружение)'!$E159,".",'Шифры Т (Техперевооружение)'!$G159,))</f>
        <v>Том 2.2.6 2001.РП.9Т-ППО2.6</v>
      </c>
      <c r="T159" s="37" t="str">
        <f>IF(ISBLANK('Шифры Т (Техперевооружение)'!$M159),"-",CONCATENATE("Том"," 3.",'Шифры Т (Техперевооружение)'!$E159,".",'Шифры Т (Техперевооружение)'!$G159," ",'Шифры Т (Техперевооружение)'!$I159,".",'Шифры Т (Техперевооружение)'!$A159,"Т-ТКР",'Шифры Т (Техперевооружение)'!$E159,".",'Шифры Т (Техперевооружение)'!$G159,))</f>
        <v>Том 3.2.6 2001.РП.9Т-ТКР2.6</v>
      </c>
      <c r="U159" s="37" t="str">
        <f>IF(ISBLANK('Шифры Т (Техперевооружение)'!$O159),"-",CONCATENATE("Том"," 4."," ",'Шифры Т (Техперевооружение)'!$I159,".",'Шифры Т (Техперевооружение)'!$A159,"Т-ИЛО",))</f>
        <v>-</v>
      </c>
      <c r="V159" s="37" t="str">
        <f>IF(ISBLANK('Шифры Т (Техперевооружение)'!$O159),"-",CONCATENATE("Том"," 5."," ",'Шифры Т (Техперевооружение)'!$I159,".",'Шифры Т (Техперевооружение)'!$A159,"Т-ПОС",))</f>
        <v>-</v>
      </c>
      <c r="W159" s="37" t="str">
        <f>IF(ISBLANK('Шифры Т (Техперевооружение)'!$P159),"-",CONCATENATE("Том"," 7."," ",'Шифры Т (Техперевооружение)'!$I159,".",'Шифры Т (Техперевооружение)'!$A159,"Т-ООС",))</f>
        <v>-</v>
      </c>
      <c r="X159" s="37" t="str">
        <f>IF(ISBLANK('Шифры Т (Техперевооружение)'!$Q159),"-",CONCATENATE("Том"," 8."," ",'Шифры Т (Техперевооружение)'!$I159,".",'Шифры Т (Техперевооружение)'!$A159,"Т-ПБ",))</f>
        <v>-</v>
      </c>
    </row>
    <row r="160" spans="1:24" hidden="1" x14ac:dyDescent="0.25">
      <c r="A160" s="37">
        <v>9</v>
      </c>
      <c r="B160" s="37" t="s">
        <v>561</v>
      </c>
      <c r="C160" s="37" t="s">
        <v>10</v>
      </c>
      <c r="D160" s="37" t="s">
        <v>172</v>
      </c>
      <c r="E160" s="37">
        <v>3</v>
      </c>
      <c r="F160" s="37" t="s">
        <v>910</v>
      </c>
      <c r="G160" s="37">
        <v>1</v>
      </c>
      <c r="H160" s="39">
        <v>2</v>
      </c>
      <c r="I160" s="37" t="s">
        <v>563</v>
      </c>
      <c r="J160" s="37"/>
      <c r="K160" s="37"/>
      <c r="L160" s="37" t="s">
        <v>911</v>
      </c>
      <c r="M160" s="37" t="s">
        <v>912</v>
      </c>
      <c r="N160" s="37" t="s">
        <v>913</v>
      </c>
      <c r="O160" s="37"/>
      <c r="P160" s="37"/>
      <c r="Q160" s="37"/>
      <c r="R160" s="37" t="str">
        <f>IF(ISBLANK('Шифры Т (Техперевооружение)'!$K160),"-",CONCATENATE('Шифры Т (Техперевооружение)'!$K160,"-ПЗ"))</f>
        <v>-</v>
      </c>
      <c r="S160" s="37" t="str">
        <f>IF(ISBLANK('Шифры Т (Техперевооружение)'!$L160),"-",CONCATENATE("Том"," 2.",'Шифры Т (Техперевооружение)'!$E160,".",'Шифры Т (Техперевооружение)'!$G160," ",'Шифры Т (Техперевооружение)'!$I160,".",'Шифры Т (Техперевооружение)'!$A160,"Т-ППО",'Шифры Т (Техперевооружение)'!$E160,".",'Шифры Т (Техперевооружение)'!$G160,))</f>
        <v>Том 2.3.1 2001.РП.9Т-ППО3.1</v>
      </c>
      <c r="T160" s="37" t="str">
        <f>IF(ISBLANK('Шифры Т (Техперевооружение)'!$M160),"-",CONCATENATE("Том"," 3.",'Шифры Т (Техперевооружение)'!$E160,".",'Шифры Т (Техперевооружение)'!$G160," ",'Шифры Т (Техперевооружение)'!$I160,".",'Шифры Т (Техперевооружение)'!$A160,"Т-ТКР",'Шифры Т (Техперевооружение)'!$E160,".",'Шифры Т (Техперевооружение)'!$G160,))</f>
        <v>Том 3.3.1 2001.РП.9Т-ТКР3.1</v>
      </c>
      <c r="U160" s="37" t="str">
        <f>IF(ISBLANK('Шифры Т (Техперевооружение)'!$O160),"-",CONCATENATE("Том"," 4."," ",'Шифры Т (Техперевооружение)'!$I160,".",'Шифры Т (Техперевооружение)'!$A160,"Т-ИЛО",))</f>
        <v>-</v>
      </c>
      <c r="V160" s="37" t="str">
        <f>IF(ISBLANK('Шифры Т (Техперевооружение)'!$O160),"-",CONCATENATE("Том"," 5."," ",'Шифры Т (Техперевооружение)'!$I160,".",'Шифры Т (Техперевооружение)'!$A160,"Т-ПОС",))</f>
        <v>-</v>
      </c>
      <c r="W160" s="37" t="str">
        <f>IF(ISBLANK('Шифры Т (Техперевооружение)'!$P160),"-",CONCATENATE("Том"," 7."," ",'Шифры Т (Техперевооружение)'!$I160,".",'Шифры Т (Техперевооружение)'!$A160,"Т-ООС",))</f>
        <v>-</v>
      </c>
      <c r="X160" s="37" t="str">
        <f>IF(ISBLANK('Шифры Т (Техперевооружение)'!$Q160),"-",CONCATENATE("Том"," 8."," ",'Шифры Т (Техперевооружение)'!$I160,".",'Шифры Т (Техперевооружение)'!$A160,"Т-ПБ",))</f>
        <v>-</v>
      </c>
    </row>
    <row r="161" spans="1:24" hidden="1" x14ac:dyDescent="0.25">
      <c r="A161" s="37">
        <v>9</v>
      </c>
      <c r="B161" s="37" t="s">
        <v>561</v>
      </c>
      <c r="C161" s="37" t="s">
        <v>10</v>
      </c>
      <c r="D161" s="37" t="s">
        <v>172</v>
      </c>
      <c r="E161" s="37">
        <v>3</v>
      </c>
      <c r="F161" s="37" t="s">
        <v>914</v>
      </c>
      <c r="G161" s="37">
        <v>2</v>
      </c>
      <c r="H161" s="39"/>
      <c r="I161" s="37" t="s">
        <v>563</v>
      </c>
      <c r="J161" s="37"/>
      <c r="K161" s="37"/>
      <c r="L161" s="37" t="s">
        <v>911</v>
      </c>
      <c r="M161" s="37" t="s">
        <v>912</v>
      </c>
      <c r="N161" s="37" t="s">
        <v>913</v>
      </c>
      <c r="O161" s="37"/>
      <c r="P161" s="37"/>
      <c r="Q161" s="37"/>
      <c r="R161" s="42" t="str">
        <f>IF(ISBLANK('Шифры Т (Техперевооружение)'!$K161),"-",CONCATENATE('Шифры Т (Техперевооружение)'!$K161,"-ПЗ"))</f>
        <v>-</v>
      </c>
      <c r="S161" s="37" t="str">
        <f>IF(ISBLANK('Шифры Т (Техперевооружение)'!$L161),"-",CONCATENATE("Том"," 2.",'Шифры Т (Техперевооружение)'!$E161,".",'Шифры Т (Техперевооружение)'!$G161," ",'Шифры Т (Техперевооружение)'!$I161,".",'Шифры Т (Техперевооружение)'!$A161,"Т-ППО",'Шифры Т (Техперевооружение)'!$E161,".",'Шифры Т (Техперевооружение)'!$G161,))</f>
        <v>Том 2.3.2 2001.РП.9Т-ППО3.2</v>
      </c>
      <c r="T161" s="37" t="str">
        <f>IF(ISBLANK('Шифры Т (Техперевооружение)'!$M161),"-",CONCATENATE("Том"," 3.",'Шифры Т (Техперевооружение)'!$E161,".",'Шифры Т (Техперевооружение)'!$G161," ",'Шифры Т (Техперевооружение)'!$I161,".",'Шифры Т (Техперевооружение)'!$A161,"Т-ТКР",'Шифры Т (Техперевооружение)'!$E161,".",'Шифры Т (Техперевооружение)'!$G161,))</f>
        <v>Том 3.3.2 2001.РП.9Т-ТКР3.2</v>
      </c>
      <c r="U161" s="37" t="str">
        <f>IF(ISBLANK('Шифры Т (Техперевооружение)'!$O161),"-",CONCATENATE("Том"," 4."," ",'Шифры Т (Техперевооружение)'!$I161,".",'Шифры Т (Техперевооружение)'!$A161,"Т-ИЛО",))</f>
        <v>-</v>
      </c>
      <c r="V161" s="37" t="str">
        <f>IF(ISBLANK('Шифры Т (Техперевооружение)'!$O161),"-",CONCATENATE("Том"," 5."," ",'Шифры Т (Техперевооружение)'!$I161,".",'Шифры Т (Техперевооружение)'!$A161,"Т-ПОС",))</f>
        <v>-</v>
      </c>
      <c r="W161" s="37" t="str">
        <f>IF(ISBLANK('Шифры Т (Техперевооружение)'!$P161),"-",CONCATENATE("Том"," 7."," ",'Шифры Т (Техперевооружение)'!$I161,".",'Шифры Т (Техперевооружение)'!$A161,"Т-ООС",))</f>
        <v>-</v>
      </c>
      <c r="X161" s="37" t="str">
        <f>IF(ISBLANK('Шифры Т (Техперевооружение)'!$Q161),"-",CONCATENATE("Том"," 8."," ",'Шифры Т (Техперевооружение)'!$I161,".",'Шифры Т (Техперевооружение)'!$A161,"Т-ПБ",))</f>
        <v>-</v>
      </c>
    </row>
    <row r="162" spans="1:24" hidden="1" x14ac:dyDescent="0.25">
      <c r="A162" s="37">
        <v>9</v>
      </c>
      <c r="B162" s="37" t="s">
        <v>561</v>
      </c>
      <c r="C162" s="37" t="s">
        <v>10</v>
      </c>
      <c r="D162" s="37" t="s">
        <v>380</v>
      </c>
      <c r="E162" s="37">
        <v>4</v>
      </c>
      <c r="F162" s="37" t="s">
        <v>915</v>
      </c>
      <c r="G162" s="37">
        <v>1</v>
      </c>
      <c r="H162" s="39">
        <v>1</v>
      </c>
      <c r="I162" s="37" t="s">
        <v>563</v>
      </c>
      <c r="J162" s="37"/>
      <c r="K162" s="37"/>
      <c r="L162" s="37" t="s">
        <v>916</v>
      </c>
      <c r="M162" s="37" t="s">
        <v>917</v>
      </c>
      <c r="N162" s="37" t="s">
        <v>918</v>
      </c>
      <c r="O162" s="37"/>
      <c r="P162" s="37"/>
      <c r="Q162" s="37"/>
      <c r="R162" s="37" t="str">
        <f>IF(ISBLANK('Шифры Т (Техперевооружение)'!$K162),"-",CONCATENATE('Шифры Т (Техперевооружение)'!$K162,"-ПЗ"))</f>
        <v>-</v>
      </c>
      <c r="S162" s="37" t="str">
        <f>IF(ISBLANK('Шифры Т (Техперевооружение)'!$L162),"-",CONCATENATE("Том"," 2.",'Шифры Т (Техперевооружение)'!$E162,".",'Шифры Т (Техперевооружение)'!$G162," ",'Шифры Т (Техперевооружение)'!$I162,".",'Шифры Т (Техперевооружение)'!$A162,"Т-ППО",'Шифры Т (Техперевооружение)'!$E162,".",'Шифры Т (Техперевооружение)'!$G162,))</f>
        <v>Том 2.4.1 2001.РП.9Т-ППО4.1</v>
      </c>
      <c r="T162" s="37" t="str">
        <f>IF(ISBLANK('Шифры Т (Техперевооружение)'!$M162),"-",CONCATENATE("Том"," 3.",'Шифры Т (Техперевооружение)'!$E162,".",'Шифры Т (Техперевооружение)'!$G162," ",'Шифры Т (Техперевооружение)'!$I162,".",'Шифры Т (Техперевооружение)'!$A162,"Т-ТКР",'Шифры Т (Техперевооружение)'!$E162,".",'Шифры Т (Техперевооружение)'!$G162,))</f>
        <v>Том 3.4.1 2001.РП.9Т-ТКР4.1</v>
      </c>
      <c r="U162" s="37" t="str">
        <f>IF(ISBLANK('Шифры Т (Техперевооружение)'!$O162),"-",CONCATENATE("Том"," 4."," ",'Шифры Т (Техперевооружение)'!$I162,".",'Шифры Т (Техперевооружение)'!$A162,"Т-ИЛО",))</f>
        <v>-</v>
      </c>
      <c r="V162" s="37" t="str">
        <f>IF(ISBLANK('Шифры Т (Техперевооружение)'!$O162),"-",CONCATENATE("Том"," 5."," ",'Шифры Т (Техперевооружение)'!$I162,".",'Шифры Т (Техперевооружение)'!$A162,"Т-ПОС",))</f>
        <v>-</v>
      </c>
      <c r="W162" s="37" t="str">
        <f>IF(ISBLANK('Шифры Т (Техперевооружение)'!$P162),"-",CONCATENATE("Том"," 7."," ",'Шифры Т (Техперевооружение)'!$I162,".",'Шифры Т (Техперевооружение)'!$A162,"Т-ООС",))</f>
        <v>-</v>
      </c>
      <c r="X162" s="37" t="str">
        <f>IF(ISBLANK('Шифры Т (Техперевооружение)'!$Q162),"-",CONCATENATE("Том"," 8."," ",'Шифры Т (Техперевооружение)'!$I162,".",'Шифры Т (Техперевооружение)'!$A162,"Т-ПБ",))</f>
        <v>-</v>
      </c>
    </row>
    <row r="163" spans="1:24" hidden="1" x14ac:dyDescent="0.25">
      <c r="A163" s="37">
        <v>9</v>
      </c>
      <c r="B163" s="37" t="s">
        <v>561</v>
      </c>
      <c r="C163" s="37" t="s">
        <v>10</v>
      </c>
      <c r="D163" s="37" t="s">
        <v>382</v>
      </c>
      <c r="E163" s="37">
        <v>5</v>
      </c>
      <c r="F163" s="37" t="s">
        <v>919</v>
      </c>
      <c r="G163" s="37">
        <v>1</v>
      </c>
      <c r="H163" s="39">
        <v>4</v>
      </c>
      <c r="I163" s="37" t="s">
        <v>563</v>
      </c>
      <c r="J163" s="37"/>
      <c r="K163" s="37"/>
      <c r="L163" s="37" t="s">
        <v>920</v>
      </c>
      <c r="M163" s="37" t="s">
        <v>921</v>
      </c>
      <c r="N163" s="37" t="s">
        <v>922</v>
      </c>
      <c r="O163" s="37"/>
      <c r="P163" s="37"/>
      <c r="Q163" s="37"/>
      <c r="R163" s="37" t="str">
        <f>IF(ISBLANK('Шифры Т (Техперевооружение)'!$K163),"-",CONCATENATE('Шифры Т (Техперевооружение)'!$K163,"-ПЗ"))</f>
        <v>-</v>
      </c>
      <c r="S163" s="37" t="str">
        <f>IF(ISBLANK('Шифры Т (Техперевооружение)'!$L163),"-",CONCATENATE("Том"," 2.",'Шифры Т (Техперевооружение)'!$E163,".",'Шифры Т (Техперевооружение)'!$G163," ",'Шифры Т (Техперевооружение)'!$I163,".",'Шифры Т (Техперевооружение)'!$A163,"Т-ППО",'Шифры Т (Техперевооружение)'!$E163,".",'Шифры Т (Техперевооружение)'!$G163,))</f>
        <v>Том 2.5.1 2001.РП.9Т-ППО5.1</v>
      </c>
      <c r="T163" s="37" t="str">
        <f>IF(ISBLANK('Шифры Т (Техперевооружение)'!$M163),"-",CONCATENATE("Том"," 3.",'Шифры Т (Техперевооружение)'!$E163,".",'Шифры Т (Техперевооружение)'!$G163," ",'Шифры Т (Техперевооружение)'!$I163,".",'Шифры Т (Техперевооружение)'!$A163,"Т-ТКР",'Шифры Т (Техперевооружение)'!$E163,".",'Шифры Т (Техперевооружение)'!$G163,))</f>
        <v>Том 3.5.1 2001.РП.9Т-ТКР5.1</v>
      </c>
      <c r="U163" s="37" t="str">
        <f>IF(ISBLANK('Шифры Т (Техперевооружение)'!$O163),"-",CONCATENATE("Том"," 4."," ",'Шифры Т (Техперевооружение)'!$I163,".",'Шифры Т (Техперевооружение)'!$A163,"Т-ИЛО",))</f>
        <v>-</v>
      </c>
      <c r="V163" s="37" t="str">
        <f>IF(ISBLANK('Шифры Т (Техперевооружение)'!$O163),"-",CONCATENATE("Том"," 5."," ",'Шифры Т (Техперевооружение)'!$I163,".",'Шифры Т (Техперевооружение)'!$A163,"Т-ПОС",))</f>
        <v>-</v>
      </c>
      <c r="W163" s="37" t="str">
        <f>IF(ISBLANK('Шифры Т (Техперевооружение)'!$P163),"-",CONCATENATE("Том"," 7."," ",'Шифры Т (Техперевооружение)'!$I163,".",'Шифры Т (Техперевооружение)'!$A163,"Т-ООС",))</f>
        <v>-</v>
      </c>
      <c r="X163" s="37" t="str">
        <f>IF(ISBLANK('Шифры Т (Техперевооружение)'!$Q163),"-",CONCATENATE("Том"," 8."," ",'Шифры Т (Техперевооружение)'!$I163,".",'Шифры Т (Техперевооружение)'!$A163,"Т-ПБ",))</f>
        <v>-</v>
      </c>
    </row>
    <row r="164" spans="1:24" hidden="1" x14ac:dyDescent="0.25">
      <c r="A164" s="37">
        <v>9</v>
      </c>
      <c r="B164" s="37" t="s">
        <v>561</v>
      </c>
      <c r="C164" s="37" t="s">
        <v>10</v>
      </c>
      <c r="D164" s="37" t="s">
        <v>382</v>
      </c>
      <c r="E164" s="37">
        <v>5</v>
      </c>
      <c r="F164" s="37" t="s">
        <v>923</v>
      </c>
      <c r="G164" s="37">
        <v>2</v>
      </c>
      <c r="H164" s="39"/>
      <c r="I164" s="37" t="s">
        <v>563</v>
      </c>
      <c r="J164" s="37"/>
      <c r="K164" s="37"/>
      <c r="L164" s="37" t="s">
        <v>920</v>
      </c>
      <c r="M164" s="37" t="s">
        <v>921</v>
      </c>
      <c r="N164" s="37" t="s">
        <v>922</v>
      </c>
      <c r="O164" s="37"/>
      <c r="P164" s="37"/>
      <c r="Q164" s="37"/>
      <c r="R164" s="42" t="str">
        <f>IF(ISBLANK('Шифры Т (Техперевооружение)'!$K164),"-",CONCATENATE('Шифры Т (Техперевооружение)'!$K164,"-ПЗ"))</f>
        <v>-</v>
      </c>
      <c r="S164" s="37" t="str">
        <f>IF(ISBLANK('Шифры Т (Техперевооружение)'!$L164),"-",CONCATENATE("Том"," 2.",'Шифры Т (Техперевооружение)'!$E164,".",'Шифры Т (Техперевооружение)'!$G164," ",'Шифры Т (Техперевооружение)'!$I164,".",'Шифры Т (Техперевооружение)'!$A164,"Т-ППО",'Шифры Т (Техперевооружение)'!$E164,".",'Шифры Т (Техперевооружение)'!$G164,))</f>
        <v>Том 2.5.2 2001.РП.9Т-ППО5.2</v>
      </c>
      <c r="T164" s="37" t="str">
        <f>IF(ISBLANK('Шифры Т (Техперевооружение)'!$M164),"-",CONCATENATE("Том"," 3.",'Шифры Т (Техперевооружение)'!$E164,".",'Шифры Т (Техперевооружение)'!$G164," ",'Шифры Т (Техперевооружение)'!$I164,".",'Шифры Т (Техперевооружение)'!$A164,"Т-ТКР",'Шифры Т (Техперевооружение)'!$E164,".",'Шифры Т (Техперевооружение)'!$G164,))</f>
        <v>Том 3.5.2 2001.РП.9Т-ТКР5.2</v>
      </c>
      <c r="U164" s="37" t="str">
        <f>IF(ISBLANK('Шифры Т (Техперевооружение)'!$O164),"-",CONCATENATE("Том"," 4."," ",'Шифры Т (Техперевооружение)'!$I164,".",'Шифры Т (Техперевооружение)'!$A164,"Т-ИЛО",))</f>
        <v>-</v>
      </c>
      <c r="V164" s="37" t="str">
        <f>IF(ISBLANK('Шифры Т (Техперевооружение)'!$O164),"-",CONCATENATE("Том"," 5."," ",'Шифры Т (Техперевооружение)'!$I164,".",'Шифры Т (Техперевооружение)'!$A164,"Т-ПОС",))</f>
        <v>-</v>
      </c>
      <c r="W164" s="37" t="str">
        <f>IF(ISBLANK('Шифры Т (Техперевооружение)'!$P164),"-",CONCATENATE("Том"," 7."," ",'Шифры Т (Техперевооружение)'!$I164,".",'Шифры Т (Техперевооружение)'!$A164,"Т-ООС",))</f>
        <v>-</v>
      </c>
      <c r="X164" s="37" t="str">
        <f>IF(ISBLANK('Шифры Т (Техперевооружение)'!$Q164),"-",CONCATENATE("Том"," 8."," ",'Шифры Т (Техперевооружение)'!$I164,".",'Шифры Т (Техперевооружение)'!$A164,"Т-ПБ",))</f>
        <v>-</v>
      </c>
    </row>
    <row r="165" spans="1:24" hidden="1" x14ac:dyDescent="0.25">
      <c r="A165" s="37">
        <v>9</v>
      </c>
      <c r="B165" s="37" t="s">
        <v>561</v>
      </c>
      <c r="C165" s="37" t="s">
        <v>10</v>
      </c>
      <c r="D165" s="37" t="s">
        <v>382</v>
      </c>
      <c r="E165" s="37">
        <v>5</v>
      </c>
      <c r="F165" s="37" t="s">
        <v>924</v>
      </c>
      <c r="G165" s="37">
        <v>3</v>
      </c>
      <c r="H165" s="39"/>
      <c r="I165" s="37" t="s">
        <v>563</v>
      </c>
      <c r="J165" s="37"/>
      <c r="K165" s="37"/>
      <c r="L165" s="37" t="s">
        <v>920</v>
      </c>
      <c r="M165" s="37" t="s">
        <v>921</v>
      </c>
      <c r="N165" s="37" t="s">
        <v>922</v>
      </c>
      <c r="O165" s="37"/>
      <c r="P165" s="37"/>
      <c r="Q165" s="37"/>
      <c r="R165" s="42" t="str">
        <f>IF(ISBLANK('Шифры Т (Техперевооружение)'!$K165),"-",CONCATENATE('Шифры Т (Техперевооружение)'!$K165,"-ПЗ"))</f>
        <v>-</v>
      </c>
      <c r="S165" s="37" t="str">
        <f>IF(ISBLANK('Шифры Т (Техперевооружение)'!$L165),"-",CONCATENATE("Том"," 2.",'Шифры Т (Техперевооружение)'!$E165,".",'Шифры Т (Техперевооружение)'!$G165," ",'Шифры Т (Техперевооружение)'!$I165,".",'Шифры Т (Техперевооружение)'!$A165,"Т-ППО",'Шифры Т (Техперевооружение)'!$E165,".",'Шифры Т (Техперевооружение)'!$G165,))</f>
        <v>Том 2.5.3 2001.РП.9Т-ППО5.3</v>
      </c>
      <c r="T165" s="37" t="str">
        <f>IF(ISBLANK('Шифры Т (Техперевооружение)'!$M165),"-",CONCATENATE("Том"," 3.",'Шифры Т (Техперевооружение)'!$E165,".",'Шифры Т (Техперевооружение)'!$G165," ",'Шифры Т (Техперевооружение)'!$I165,".",'Шифры Т (Техперевооружение)'!$A165,"Т-ТКР",'Шифры Т (Техперевооружение)'!$E165,".",'Шифры Т (Техперевооружение)'!$G165,))</f>
        <v>Том 3.5.3 2001.РП.9Т-ТКР5.3</v>
      </c>
      <c r="U165" s="37" t="str">
        <f>IF(ISBLANK('Шифры Т (Техперевооружение)'!$O165),"-",CONCATENATE("Том"," 4."," ",'Шифры Т (Техперевооружение)'!$I165,".",'Шифры Т (Техперевооружение)'!$A165,"Т-ИЛО",))</f>
        <v>-</v>
      </c>
      <c r="V165" s="37" t="str">
        <f>IF(ISBLANK('Шифры Т (Техперевооружение)'!$O165),"-",CONCATENATE("Том"," 5."," ",'Шифры Т (Техперевооружение)'!$I165,".",'Шифры Т (Техперевооружение)'!$A165,"Т-ПОС",))</f>
        <v>-</v>
      </c>
      <c r="W165" s="37" t="str">
        <f>IF(ISBLANK('Шифры Т (Техперевооружение)'!$P165),"-",CONCATENATE("Том"," 7."," ",'Шифры Т (Техперевооружение)'!$I165,".",'Шифры Т (Техперевооружение)'!$A165,"Т-ООС",))</f>
        <v>-</v>
      </c>
      <c r="X165" s="37" t="str">
        <f>IF(ISBLANK('Шифры Т (Техперевооружение)'!$Q165),"-",CONCATENATE("Том"," 8."," ",'Шифры Т (Техперевооружение)'!$I165,".",'Шифры Т (Техперевооружение)'!$A165,"Т-ПБ",))</f>
        <v>-</v>
      </c>
    </row>
    <row r="166" spans="1:24" hidden="1" x14ac:dyDescent="0.25">
      <c r="A166" s="37">
        <v>9</v>
      </c>
      <c r="B166" s="37" t="s">
        <v>561</v>
      </c>
      <c r="C166" s="37" t="s">
        <v>10</v>
      </c>
      <c r="D166" s="37" t="s">
        <v>382</v>
      </c>
      <c r="E166" s="37">
        <v>5</v>
      </c>
      <c r="F166" s="37" t="s">
        <v>925</v>
      </c>
      <c r="G166" s="37">
        <v>4</v>
      </c>
      <c r="H166" s="39"/>
      <c r="I166" s="37" t="s">
        <v>563</v>
      </c>
      <c r="J166" s="37"/>
      <c r="K166" s="37"/>
      <c r="L166" s="37" t="s">
        <v>920</v>
      </c>
      <c r="M166" s="37" t="s">
        <v>921</v>
      </c>
      <c r="N166" s="37" t="s">
        <v>922</v>
      </c>
      <c r="O166" s="37"/>
      <c r="P166" s="37"/>
      <c r="Q166" s="37"/>
      <c r="R166" s="42" t="str">
        <f>IF(ISBLANK('Шифры Т (Техперевооружение)'!$K166),"-",CONCATENATE('Шифры Т (Техперевооружение)'!$K166,"-ПЗ"))</f>
        <v>-</v>
      </c>
      <c r="S166" s="37" t="str">
        <f>IF(ISBLANK('Шифры Т (Техперевооружение)'!$L166),"-",CONCATENATE("Том"," 2.",'Шифры Т (Техперевооружение)'!$E166,".",'Шифры Т (Техперевооружение)'!$G166," ",'Шифры Т (Техперевооружение)'!$I166,".",'Шифры Т (Техперевооружение)'!$A166,"Т-ППО",'Шифры Т (Техперевооружение)'!$E166,".",'Шифры Т (Техперевооружение)'!$G166,))</f>
        <v>Том 2.5.4 2001.РП.9Т-ППО5.4</v>
      </c>
      <c r="T166" s="37" t="str">
        <f>IF(ISBLANK('Шифры Т (Техперевооружение)'!$M166),"-",CONCATENATE("Том"," 3.",'Шифры Т (Техперевооружение)'!$E166,".",'Шифры Т (Техперевооружение)'!$G166," ",'Шифры Т (Техперевооружение)'!$I166,".",'Шифры Т (Техперевооружение)'!$A166,"Т-ТКР",'Шифры Т (Техперевооружение)'!$E166,".",'Шифры Т (Техперевооружение)'!$G166,))</f>
        <v>Том 3.5.4 2001.РП.9Т-ТКР5.4</v>
      </c>
      <c r="U166" s="37" t="str">
        <f>IF(ISBLANK('Шифры Т (Техперевооружение)'!$O166),"-",CONCATENATE("Том"," 4."," ",'Шифры Т (Техперевооружение)'!$I166,".",'Шифры Т (Техперевооружение)'!$A166,"Т-ИЛО",))</f>
        <v>-</v>
      </c>
      <c r="V166" s="37" t="str">
        <f>IF(ISBLANK('Шифры Т (Техперевооружение)'!$O166),"-",CONCATENATE("Том"," 5."," ",'Шифры Т (Техперевооружение)'!$I166,".",'Шифры Т (Техперевооружение)'!$A166,"Т-ПОС",))</f>
        <v>-</v>
      </c>
      <c r="W166" s="37" t="str">
        <f>IF(ISBLANK('Шифры Т (Техперевооружение)'!$P166),"-",CONCATENATE("Том"," 7."," ",'Шифры Т (Техперевооружение)'!$I166,".",'Шифры Т (Техперевооружение)'!$A166,"Т-ООС",))</f>
        <v>-</v>
      </c>
      <c r="X166" s="37" t="str">
        <f>IF(ISBLANK('Шифры Т (Техперевооружение)'!$Q166),"-",CONCATENATE("Том"," 8."," ",'Шифры Т (Техперевооружение)'!$I166,".",'Шифры Т (Техперевооружение)'!$A166,"Т-ПБ",))</f>
        <v>-</v>
      </c>
    </row>
    <row r="167" spans="1:24" hidden="1" x14ac:dyDescent="0.25">
      <c r="A167" s="37">
        <v>10</v>
      </c>
      <c r="B167" s="37" t="s">
        <v>561</v>
      </c>
      <c r="C167" s="37" t="s">
        <v>11</v>
      </c>
      <c r="D167" s="37" t="s">
        <v>346</v>
      </c>
      <c r="E167" s="37">
        <v>1</v>
      </c>
      <c r="F167" s="37" t="s">
        <v>926</v>
      </c>
      <c r="G167" s="37">
        <v>1</v>
      </c>
      <c r="H167" s="39">
        <v>4</v>
      </c>
      <c r="I167" s="37" t="s">
        <v>563</v>
      </c>
      <c r="J167" s="37" t="s">
        <v>927</v>
      </c>
      <c r="K167" s="37" t="s">
        <v>928</v>
      </c>
      <c r="L167" s="37" t="s">
        <v>929</v>
      </c>
      <c r="M167" s="37" t="s">
        <v>930</v>
      </c>
      <c r="N167" s="37" t="s">
        <v>931</v>
      </c>
      <c r="O167" s="37" t="s">
        <v>932</v>
      </c>
      <c r="P167" s="37" t="s">
        <v>933</v>
      </c>
      <c r="Q167" s="37" t="s">
        <v>934</v>
      </c>
      <c r="R167" s="37" t="str">
        <f>IF(ISBLANK('Шифры Т (Техперевооружение)'!$K167),"-",CONCATENATE('Шифры Т (Техперевооружение)'!$K167,"-ПЗ"))</f>
        <v>Том 1 2001.РП.10Т-ПЗ</v>
      </c>
      <c r="S167" s="37" t="str">
        <f>IF(ISBLANK('Шифры Т (Техперевооружение)'!$L167),"-",CONCATENATE("Том"," 2.",'Шифры Т (Техперевооружение)'!$E167,".",'Шифры Т (Техперевооружение)'!$G167," ",'Шифры Т (Техперевооружение)'!$I167,".",'Шифры Т (Техперевооружение)'!$A167,"Т-ППО",'Шифры Т (Техперевооружение)'!$E167,".",'Шифры Т (Техперевооружение)'!$G167,))</f>
        <v>Том 2.1.1 2001.РП.10Т-ППО1.1</v>
      </c>
      <c r="T167" s="37" t="str">
        <f>IF(ISBLANK('Шифры Т (Техперевооружение)'!$M167),"-",CONCATENATE("Том"," 3.",'Шифры Т (Техперевооружение)'!$E167,".",'Шифры Т (Техперевооружение)'!$G167," ",'Шифры Т (Техперевооружение)'!$I167,".",'Шифры Т (Техперевооружение)'!$A167,"Т-ТКР",'Шифры Т (Техперевооружение)'!$E167,".",'Шифры Т (Техперевооружение)'!$G167,))</f>
        <v>Том 3.1.1 2001.РП.10Т-ТКР1.1</v>
      </c>
      <c r="U167" s="37" t="str">
        <f>IF(ISBLANK('Шифры Т (Техперевооружение)'!$O167),"-",CONCATENATE("Том"," 4."," ",'Шифры Т (Техперевооружение)'!$I167,".",'Шифры Т (Техперевооружение)'!$A167,"Т-ИЛО",))</f>
        <v>Том 4. 2001.РП.10Т-ИЛО</v>
      </c>
      <c r="V167" s="37" t="str">
        <f>IF(ISBLANK('Шифры Т (Техперевооружение)'!$O167),"-",CONCATENATE("Том"," 5."," ",'Шифры Т (Техперевооружение)'!$I167,".",'Шифры Т (Техперевооружение)'!$A167,"Т-ПОС",))</f>
        <v>Том 5. 2001.РП.10Т-ПОС</v>
      </c>
      <c r="W167" s="37" t="str">
        <f>IF(ISBLANK('Шифры Т (Техперевооружение)'!$P167),"-",CONCATENATE("Том"," 7."," ",'Шифры Т (Техперевооружение)'!$I167,".",'Шифры Т (Техперевооружение)'!$A167,"Т-ООС",))</f>
        <v>Том 7. 2001.РП.10Т-ООС</v>
      </c>
      <c r="X167" s="37" t="str">
        <f>IF(ISBLANK('Шифры Т (Техперевооружение)'!$Q167),"-",CONCATENATE("Том"," 8."," ",'Шифры Т (Техперевооружение)'!$I167,".",'Шифры Т (Техперевооружение)'!$A167,"Т-ПБ",))</f>
        <v>Том 8. 2001.РП.10Т-ПБ</v>
      </c>
    </row>
    <row r="168" spans="1:24" hidden="1" x14ac:dyDescent="0.25">
      <c r="A168" s="37">
        <v>10</v>
      </c>
      <c r="B168" s="37" t="s">
        <v>561</v>
      </c>
      <c r="C168" s="37" t="s">
        <v>11</v>
      </c>
      <c r="D168" s="37" t="s">
        <v>346</v>
      </c>
      <c r="E168" s="37">
        <v>1</v>
      </c>
      <c r="F168" s="37" t="s">
        <v>935</v>
      </c>
      <c r="G168" s="37">
        <v>2</v>
      </c>
      <c r="H168" s="39"/>
      <c r="I168" s="37" t="s">
        <v>563</v>
      </c>
      <c r="J168" s="37"/>
      <c r="K168" s="37"/>
      <c r="L168" s="37" t="s">
        <v>929</v>
      </c>
      <c r="M168" s="37" t="s">
        <v>930</v>
      </c>
      <c r="N168" s="37" t="s">
        <v>931</v>
      </c>
      <c r="O168" s="37"/>
      <c r="P168" s="37"/>
      <c r="Q168" s="37"/>
      <c r="R168" s="42" t="str">
        <f>IF(ISBLANK('Шифры Т (Техперевооружение)'!$K168),"-",CONCATENATE('Шифры Т (Техперевооружение)'!$K168,"-ПЗ"))</f>
        <v>-</v>
      </c>
      <c r="S168" s="37" t="str">
        <f>IF(ISBLANK('Шифры Т (Техперевооружение)'!$L168),"-",CONCATENATE("Том"," 2.",'Шифры Т (Техперевооружение)'!$E168,".",'Шифры Т (Техперевооружение)'!$G168," ",'Шифры Т (Техперевооружение)'!$I168,".",'Шифры Т (Техперевооружение)'!$A168,"Т-ППО",'Шифры Т (Техперевооружение)'!$E168,".",'Шифры Т (Техперевооружение)'!$G168,))</f>
        <v>Том 2.1.2 2001.РП.10Т-ППО1.2</v>
      </c>
      <c r="T168" s="37" t="str">
        <f>IF(ISBLANK('Шифры Т (Техперевооружение)'!$M168),"-",CONCATENATE("Том"," 3.",'Шифры Т (Техперевооружение)'!$E168,".",'Шифры Т (Техперевооружение)'!$G168," ",'Шифры Т (Техперевооружение)'!$I168,".",'Шифры Т (Техперевооружение)'!$A168,"Т-ТКР",'Шифры Т (Техперевооружение)'!$E168,".",'Шифры Т (Техперевооружение)'!$G168,))</f>
        <v>Том 3.1.2 2001.РП.10Т-ТКР1.2</v>
      </c>
      <c r="U168" s="37" t="str">
        <f>IF(ISBLANK('Шифры Т (Техперевооружение)'!$O168),"-",CONCATENATE("Том"," 4."," ",'Шифры Т (Техперевооружение)'!$I168,".",'Шифры Т (Техперевооружение)'!$A168,"Т-ИЛО",))</f>
        <v>-</v>
      </c>
      <c r="V168" s="37" t="str">
        <f>IF(ISBLANK('Шифры Т (Техперевооружение)'!$O168),"-",CONCATENATE("Том"," 5."," ",'Шифры Т (Техперевооружение)'!$I168,".",'Шифры Т (Техперевооружение)'!$A168,"Т-ПОС",))</f>
        <v>-</v>
      </c>
      <c r="W168" s="37" t="str">
        <f>IF(ISBLANK('Шифры Т (Техперевооружение)'!$P168),"-",CONCATENATE("Том"," 7."," ",'Шифры Т (Техперевооружение)'!$I168,".",'Шифры Т (Техперевооружение)'!$A168,"Т-ООС",))</f>
        <v>-</v>
      </c>
      <c r="X168" s="37" t="str">
        <f>IF(ISBLANK('Шифры Т (Техперевооружение)'!$Q168),"-",CONCATENATE("Том"," 8."," ",'Шифры Т (Техперевооружение)'!$I168,".",'Шифры Т (Техперевооружение)'!$A168,"Т-ПБ",))</f>
        <v>-</v>
      </c>
    </row>
    <row r="169" spans="1:24" hidden="1" x14ac:dyDescent="0.25">
      <c r="A169" s="37">
        <v>10</v>
      </c>
      <c r="B169" s="37" t="s">
        <v>561</v>
      </c>
      <c r="C169" s="37" t="s">
        <v>11</v>
      </c>
      <c r="D169" s="37" t="s">
        <v>346</v>
      </c>
      <c r="E169" s="37">
        <v>1</v>
      </c>
      <c r="F169" s="37" t="s">
        <v>936</v>
      </c>
      <c r="G169" s="37">
        <v>3</v>
      </c>
      <c r="H169" s="39"/>
      <c r="I169" s="37" t="s">
        <v>563</v>
      </c>
      <c r="J169" s="37"/>
      <c r="K169" s="37"/>
      <c r="L169" s="37" t="s">
        <v>929</v>
      </c>
      <c r="M169" s="37" t="s">
        <v>930</v>
      </c>
      <c r="N169" s="37" t="s">
        <v>931</v>
      </c>
      <c r="O169" s="37"/>
      <c r="P169" s="37"/>
      <c r="Q169" s="37"/>
      <c r="R169" s="42" t="str">
        <f>IF(ISBLANK('Шифры Т (Техперевооружение)'!$K169),"-",CONCATENATE('Шифры Т (Техперевооружение)'!$K169,"-ПЗ"))</f>
        <v>-</v>
      </c>
      <c r="S169" s="37" t="str">
        <f>IF(ISBLANK('Шифры Т (Техперевооружение)'!$L169),"-",CONCATENATE("Том"," 2.",'Шифры Т (Техперевооружение)'!$E169,".",'Шифры Т (Техперевооружение)'!$G169," ",'Шифры Т (Техперевооружение)'!$I169,".",'Шифры Т (Техперевооружение)'!$A169,"Т-ППО",'Шифры Т (Техперевооружение)'!$E169,".",'Шифры Т (Техперевооружение)'!$G169,))</f>
        <v>Том 2.1.3 2001.РП.10Т-ППО1.3</v>
      </c>
      <c r="T169" s="37" t="str">
        <f>IF(ISBLANK('Шифры Т (Техперевооружение)'!$M169),"-",CONCATENATE("Том"," 3.",'Шифры Т (Техперевооружение)'!$E169,".",'Шифры Т (Техперевооружение)'!$G169," ",'Шифры Т (Техперевооружение)'!$I169,".",'Шифры Т (Техперевооружение)'!$A169,"Т-ТКР",'Шифры Т (Техперевооружение)'!$E169,".",'Шифры Т (Техперевооружение)'!$G169,))</f>
        <v>Том 3.1.3 2001.РП.10Т-ТКР1.3</v>
      </c>
      <c r="U169" s="37" t="str">
        <f>IF(ISBLANK('Шифры Т (Техперевооружение)'!$O169),"-",CONCATENATE("Том"," 4."," ",'Шифры Т (Техперевооружение)'!$I169,".",'Шифры Т (Техперевооружение)'!$A169,"Т-ИЛО",))</f>
        <v>-</v>
      </c>
      <c r="V169" s="37" t="str">
        <f>IF(ISBLANK('Шифры Т (Техперевооружение)'!$O169),"-",CONCATENATE("Том"," 5."," ",'Шифры Т (Техперевооружение)'!$I169,".",'Шифры Т (Техперевооружение)'!$A169,"Т-ПОС",))</f>
        <v>-</v>
      </c>
      <c r="W169" s="37" t="str">
        <f>IF(ISBLANK('Шифры Т (Техперевооружение)'!$P169),"-",CONCATENATE("Том"," 7."," ",'Шифры Т (Техперевооружение)'!$I169,".",'Шифры Т (Техперевооружение)'!$A169,"Т-ООС",))</f>
        <v>-</v>
      </c>
      <c r="X169" s="37" t="str">
        <f>IF(ISBLANK('Шифры Т (Техперевооружение)'!$Q169),"-",CONCATENATE("Том"," 8."," ",'Шифры Т (Техперевооружение)'!$I169,".",'Шифры Т (Техперевооружение)'!$A169,"Т-ПБ",))</f>
        <v>-</v>
      </c>
    </row>
    <row r="170" spans="1:24" hidden="1" x14ac:dyDescent="0.25">
      <c r="A170" s="37">
        <v>10</v>
      </c>
      <c r="B170" s="37" t="s">
        <v>561</v>
      </c>
      <c r="C170" s="37" t="s">
        <v>11</v>
      </c>
      <c r="D170" s="37" t="s">
        <v>346</v>
      </c>
      <c r="E170" s="37">
        <v>1</v>
      </c>
      <c r="F170" s="37" t="s">
        <v>937</v>
      </c>
      <c r="G170" s="37">
        <v>4</v>
      </c>
      <c r="H170" s="39"/>
      <c r="I170" s="37" t="s">
        <v>563</v>
      </c>
      <c r="J170" s="37"/>
      <c r="K170" s="37"/>
      <c r="L170" s="37" t="s">
        <v>929</v>
      </c>
      <c r="M170" s="37" t="s">
        <v>930</v>
      </c>
      <c r="N170" s="37" t="s">
        <v>931</v>
      </c>
      <c r="O170" s="37"/>
      <c r="P170" s="37"/>
      <c r="Q170" s="37"/>
      <c r="R170" s="42" t="str">
        <f>IF(ISBLANK('Шифры Т (Техперевооружение)'!$K170),"-",CONCATENATE('Шифры Т (Техперевооружение)'!$K170,"-ПЗ"))</f>
        <v>-</v>
      </c>
      <c r="S170" s="37" t="str">
        <f>IF(ISBLANK('Шифры Т (Техперевооружение)'!$L170),"-",CONCATENATE("Том"," 2.",'Шифры Т (Техперевооружение)'!$E170,".",'Шифры Т (Техперевооружение)'!$G170," ",'Шифры Т (Техперевооружение)'!$I170,".",'Шифры Т (Техперевооружение)'!$A170,"Т-ППО",'Шифры Т (Техперевооружение)'!$E170,".",'Шифры Т (Техперевооружение)'!$G170,))</f>
        <v>Том 2.1.4 2001.РП.10Т-ППО1.4</v>
      </c>
      <c r="T170" s="37" t="str">
        <f>IF(ISBLANK('Шифры Т (Техперевооружение)'!$M170),"-",CONCATENATE("Том"," 3.",'Шифры Т (Техперевооружение)'!$E170,".",'Шифры Т (Техперевооружение)'!$G170," ",'Шифры Т (Техперевооружение)'!$I170,".",'Шифры Т (Техперевооружение)'!$A170,"Т-ТКР",'Шифры Т (Техперевооружение)'!$E170,".",'Шифры Т (Техперевооружение)'!$G170,))</f>
        <v>Том 3.1.4 2001.РП.10Т-ТКР1.4</v>
      </c>
      <c r="U170" s="37" t="str">
        <f>IF(ISBLANK('Шифры Т (Техперевооружение)'!$O170),"-",CONCATENATE("Том"," 4."," ",'Шифры Т (Техперевооружение)'!$I170,".",'Шифры Т (Техперевооружение)'!$A170,"Т-ИЛО",))</f>
        <v>-</v>
      </c>
      <c r="V170" s="37" t="str">
        <f>IF(ISBLANK('Шифры Т (Техперевооружение)'!$O170),"-",CONCATENATE("Том"," 5."," ",'Шифры Т (Техперевооружение)'!$I170,".",'Шифры Т (Техперевооружение)'!$A170,"Т-ПОС",))</f>
        <v>-</v>
      </c>
      <c r="W170" s="37" t="str">
        <f>IF(ISBLANK('Шифры Т (Техперевооружение)'!$P170),"-",CONCATENATE("Том"," 7."," ",'Шифры Т (Техперевооружение)'!$I170,".",'Шифры Т (Техперевооружение)'!$A170,"Т-ООС",))</f>
        <v>-</v>
      </c>
      <c r="X170" s="37" t="str">
        <f>IF(ISBLANK('Шифры Т (Техперевооружение)'!$Q170),"-",CONCATENATE("Том"," 8."," ",'Шифры Т (Техперевооружение)'!$I170,".",'Шифры Т (Техперевооружение)'!$A170,"Т-ПБ",))</f>
        <v>-</v>
      </c>
    </row>
    <row r="171" spans="1:24" hidden="1" x14ac:dyDescent="0.25">
      <c r="A171" s="37">
        <v>10</v>
      </c>
      <c r="B171" s="37" t="s">
        <v>561</v>
      </c>
      <c r="C171" s="37" t="s">
        <v>11</v>
      </c>
      <c r="D171" s="37" t="s">
        <v>348</v>
      </c>
      <c r="E171" s="37">
        <v>2</v>
      </c>
      <c r="F171" s="37" t="s">
        <v>938</v>
      </c>
      <c r="G171" s="37">
        <v>1</v>
      </c>
      <c r="H171" s="39">
        <v>5</v>
      </c>
      <c r="I171" s="37" t="s">
        <v>563</v>
      </c>
      <c r="J171" s="37"/>
      <c r="K171" s="37"/>
      <c r="L171" s="37" t="s">
        <v>939</v>
      </c>
      <c r="M171" s="37" t="s">
        <v>940</v>
      </c>
      <c r="N171" s="37" t="s">
        <v>941</v>
      </c>
      <c r="O171" s="37"/>
      <c r="P171" s="37"/>
      <c r="Q171" s="37"/>
      <c r="R171" s="37" t="str">
        <f>IF(ISBLANK('Шифры Т (Техперевооружение)'!$K171),"-",CONCATENATE('Шифры Т (Техперевооружение)'!$K171,"-ПЗ"))</f>
        <v>-</v>
      </c>
      <c r="S171" s="37" t="str">
        <f>IF(ISBLANK('Шифры Т (Техперевооружение)'!$L171),"-",CONCATENATE("Том"," 2.",'Шифры Т (Техперевооружение)'!$E171,".",'Шифры Т (Техперевооружение)'!$G171," ",'Шифры Т (Техперевооружение)'!$I171,".",'Шифры Т (Техперевооружение)'!$A171,"Т-ППО",'Шифры Т (Техперевооружение)'!$E171,".",'Шифры Т (Техперевооружение)'!$G171,))</f>
        <v>Том 2.2.1 2001.РП.10Т-ППО2.1</v>
      </c>
      <c r="T171" s="37" t="str">
        <f>IF(ISBLANK('Шифры Т (Техперевооружение)'!$M171),"-",CONCATENATE("Том"," 3.",'Шифры Т (Техперевооружение)'!$E171,".",'Шифры Т (Техперевооружение)'!$G171," ",'Шифры Т (Техперевооружение)'!$I171,".",'Шифры Т (Техперевооружение)'!$A171,"Т-ТКР",'Шифры Т (Техперевооружение)'!$E171,".",'Шифры Т (Техперевооружение)'!$G171,))</f>
        <v>Том 3.2.1 2001.РП.10Т-ТКР2.1</v>
      </c>
      <c r="U171" s="37" t="str">
        <f>IF(ISBLANK('Шифры Т (Техперевооружение)'!$O171),"-",CONCATENATE("Том"," 4."," ",'Шифры Т (Техперевооружение)'!$I171,".",'Шифры Т (Техперевооружение)'!$A171,"Т-ИЛО",))</f>
        <v>-</v>
      </c>
      <c r="V171" s="37" t="str">
        <f>IF(ISBLANK('Шифры Т (Техперевооружение)'!$O171),"-",CONCATENATE("Том"," 5."," ",'Шифры Т (Техперевооружение)'!$I171,".",'Шифры Т (Техперевооружение)'!$A171,"Т-ПОС",))</f>
        <v>-</v>
      </c>
      <c r="W171" s="37" t="str">
        <f>IF(ISBLANK('Шифры Т (Техперевооружение)'!$P171),"-",CONCATENATE("Том"," 7."," ",'Шифры Т (Техперевооружение)'!$I171,".",'Шифры Т (Техперевооружение)'!$A171,"Т-ООС",))</f>
        <v>-</v>
      </c>
      <c r="X171" s="37" t="str">
        <f>IF(ISBLANK('Шифры Т (Техперевооружение)'!$Q171),"-",CONCATENATE("Том"," 8."," ",'Шифры Т (Техперевооружение)'!$I171,".",'Шифры Т (Техперевооружение)'!$A171,"Т-ПБ",))</f>
        <v>-</v>
      </c>
    </row>
    <row r="172" spans="1:24" hidden="1" x14ac:dyDescent="0.25">
      <c r="A172" s="37">
        <v>10</v>
      </c>
      <c r="B172" s="37" t="s">
        <v>561</v>
      </c>
      <c r="C172" s="37" t="s">
        <v>11</v>
      </c>
      <c r="D172" s="37" t="s">
        <v>348</v>
      </c>
      <c r="E172" s="37">
        <v>2</v>
      </c>
      <c r="F172" s="37" t="s">
        <v>942</v>
      </c>
      <c r="G172" s="37">
        <v>2</v>
      </c>
      <c r="H172" s="39"/>
      <c r="I172" s="37" t="s">
        <v>563</v>
      </c>
      <c r="J172" s="37"/>
      <c r="K172" s="37"/>
      <c r="L172" s="37" t="s">
        <v>939</v>
      </c>
      <c r="M172" s="37" t="s">
        <v>940</v>
      </c>
      <c r="N172" s="37" t="s">
        <v>941</v>
      </c>
      <c r="O172" s="37"/>
      <c r="P172" s="37"/>
      <c r="Q172" s="37"/>
      <c r="R172" s="42" t="str">
        <f>IF(ISBLANK('Шифры Т (Техперевооружение)'!$K172),"-",CONCATENATE('Шифры Т (Техперевооружение)'!$K172,"-ПЗ"))</f>
        <v>-</v>
      </c>
      <c r="S172" s="37" t="str">
        <f>IF(ISBLANK('Шифры Т (Техперевооружение)'!$L172),"-",CONCATENATE("Том"," 2.",'Шифры Т (Техперевооружение)'!$E172,".",'Шифры Т (Техперевооружение)'!$G172," ",'Шифры Т (Техперевооружение)'!$I172,".",'Шифры Т (Техперевооружение)'!$A172,"Т-ППО",'Шифры Т (Техперевооружение)'!$E172,".",'Шифры Т (Техперевооружение)'!$G172,))</f>
        <v>Том 2.2.2 2001.РП.10Т-ППО2.2</v>
      </c>
      <c r="T172" s="37" t="str">
        <f>IF(ISBLANK('Шифры Т (Техперевооружение)'!$M172),"-",CONCATENATE("Том"," 3.",'Шифры Т (Техперевооружение)'!$E172,".",'Шифры Т (Техперевооружение)'!$G172," ",'Шифры Т (Техперевооружение)'!$I172,".",'Шифры Т (Техперевооружение)'!$A172,"Т-ТКР",'Шифры Т (Техперевооружение)'!$E172,".",'Шифры Т (Техперевооружение)'!$G172,))</f>
        <v>Том 3.2.2 2001.РП.10Т-ТКР2.2</v>
      </c>
      <c r="U172" s="37" t="str">
        <f>IF(ISBLANK('Шифры Т (Техперевооружение)'!$O172),"-",CONCATENATE("Том"," 4."," ",'Шифры Т (Техперевооружение)'!$I172,".",'Шифры Т (Техперевооружение)'!$A172,"Т-ИЛО",))</f>
        <v>-</v>
      </c>
      <c r="V172" s="37" t="str">
        <f>IF(ISBLANK('Шифры Т (Техперевооружение)'!$O172),"-",CONCATENATE("Том"," 5."," ",'Шифры Т (Техперевооружение)'!$I172,".",'Шифры Т (Техперевооружение)'!$A172,"Т-ПОС",))</f>
        <v>-</v>
      </c>
      <c r="W172" s="37" t="str">
        <f>IF(ISBLANK('Шифры Т (Техперевооружение)'!$P172),"-",CONCATENATE("Том"," 7."," ",'Шифры Т (Техперевооружение)'!$I172,".",'Шифры Т (Техперевооружение)'!$A172,"Т-ООС",))</f>
        <v>-</v>
      </c>
      <c r="X172" s="37" t="str">
        <f>IF(ISBLANK('Шифры Т (Техперевооружение)'!$Q172),"-",CONCATENATE("Том"," 8."," ",'Шифры Т (Техперевооружение)'!$I172,".",'Шифры Т (Техперевооружение)'!$A172,"Т-ПБ",))</f>
        <v>-</v>
      </c>
    </row>
    <row r="173" spans="1:24" hidden="1" x14ac:dyDescent="0.25">
      <c r="A173" s="37">
        <v>10</v>
      </c>
      <c r="B173" s="37" t="s">
        <v>561</v>
      </c>
      <c r="C173" s="37" t="s">
        <v>11</v>
      </c>
      <c r="D173" s="37" t="s">
        <v>348</v>
      </c>
      <c r="E173" s="37">
        <v>2</v>
      </c>
      <c r="F173" s="37" t="s">
        <v>943</v>
      </c>
      <c r="G173" s="37">
        <v>3</v>
      </c>
      <c r="H173" s="39"/>
      <c r="I173" s="37" t="s">
        <v>563</v>
      </c>
      <c r="J173" s="37"/>
      <c r="K173" s="37"/>
      <c r="L173" s="37" t="s">
        <v>939</v>
      </c>
      <c r="M173" s="37" t="s">
        <v>940</v>
      </c>
      <c r="N173" s="37" t="s">
        <v>941</v>
      </c>
      <c r="O173" s="37"/>
      <c r="P173" s="37"/>
      <c r="Q173" s="37"/>
      <c r="R173" s="42" t="str">
        <f>IF(ISBLANK('Шифры Т (Техперевооружение)'!$K173),"-",CONCATENATE('Шифры Т (Техперевооружение)'!$K173,"-ПЗ"))</f>
        <v>-</v>
      </c>
      <c r="S173" s="37" t="str">
        <f>IF(ISBLANK('Шифры Т (Техперевооружение)'!$L173),"-",CONCATENATE("Том"," 2.",'Шифры Т (Техперевооружение)'!$E173,".",'Шифры Т (Техперевооружение)'!$G173," ",'Шифры Т (Техперевооружение)'!$I173,".",'Шифры Т (Техперевооружение)'!$A173,"Т-ППО",'Шифры Т (Техперевооружение)'!$E173,".",'Шифры Т (Техперевооружение)'!$G173,))</f>
        <v>Том 2.2.3 2001.РП.10Т-ППО2.3</v>
      </c>
      <c r="T173" s="37" t="str">
        <f>IF(ISBLANK('Шифры Т (Техперевооружение)'!$M173),"-",CONCATENATE("Том"," 3.",'Шифры Т (Техперевооружение)'!$E173,".",'Шифры Т (Техперевооружение)'!$G173," ",'Шифры Т (Техперевооружение)'!$I173,".",'Шифры Т (Техперевооружение)'!$A173,"Т-ТКР",'Шифры Т (Техперевооружение)'!$E173,".",'Шифры Т (Техперевооружение)'!$G173,))</f>
        <v>Том 3.2.3 2001.РП.10Т-ТКР2.3</v>
      </c>
      <c r="U173" s="37" t="str">
        <f>IF(ISBLANK('Шифры Т (Техперевооружение)'!$O173),"-",CONCATENATE("Том"," 4."," ",'Шифры Т (Техперевооружение)'!$I173,".",'Шифры Т (Техперевооружение)'!$A173,"Т-ИЛО",))</f>
        <v>-</v>
      </c>
      <c r="V173" s="37" t="str">
        <f>IF(ISBLANK('Шифры Т (Техперевооружение)'!$O173),"-",CONCATENATE("Том"," 5."," ",'Шифры Т (Техперевооружение)'!$I173,".",'Шифры Т (Техперевооружение)'!$A173,"Т-ПОС",))</f>
        <v>-</v>
      </c>
      <c r="W173" s="37" t="str">
        <f>IF(ISBLANK('Шифры Т (Техперевооружение)'!$P173),"-",CONCATENATE("Том"," 7."," ",'Шифры Т (Техперевооружение)'!$I173,".",'Шифры Т (Техперевооружение)'!$A173,"Т-ООС",))</f>
        <v>-</v>
      </c>
      <c r="X173" s="37" t="str">
        <f>IF(ISBLANK('Шифры Т (Техперевооружение)'!$Q173),"-",CONCATENATE("Том"," 8."," ",'Шифры Т (Техперевооружение)'!$I173,".",'Шифры Т (Техперевооружение)'!$A173,"Т-ПБ",))</f>
        <v>-</v>
      </c>
    </row>
    <row r="174" spans="1:24" hidden="1" x14ac:dyDescent="0.25">
      <c r="A174" s="37">
        <v>10</v>
      </c>
      <c r="B174" s="37" t="s">
        <v>561</v>
      </c>
      <c r="C174" s="37" t="s">
        <v>11</v>
      </c>
      <c r="D174" s="37" t="s">
        <v>348</v>
      </c>
      <c r="E174" s="37">
        <v>2</v>
      </c>
      <c r="F174" s="37" t="s">
        <v>944</v>
      </c>
      <c r="G174" s="37">
        <v>4</v>
      </c>
      <c r="H174" s="39"/>
      <c r="I174" s="37" t="s">
        <v>563</v>
      </c>
      <c r="J174" s="37"/>
      <c r="K174" s="37"/>
      <c r="L174" s="37" t="s">
        <v>939</v>
      </c>
      <c r="M174" s="37" t="s">
        <v>940</v>
      </c>
      <c r="N174" s="37" t="s">
        <v>941</v>
      </c>
      <c r="O174" s="37"/>
      <c r="P174" s="37"/>
      <c r="Q174" s="37"/>
      <c r="R174" s="42" t="str">
        <f>IF(ISBLANK('Шифры Т (Техперевооружение)'!$K174),"-",CONCATENATE('Шифры Т (Техперевооружение)'!$K174,"-ПЗ"))</f>
        <v>-</v>
      </c>
      <c r="S174" s="37" t="str">
        <f>IF(ISBLANK('Шифры Т (Техперевооружение)'!$L174),"-",CONCATENATE("Том"," 2.",'Шифры Т (Техперевооружение)'!$E174,".",'Шифры Т (Техперевооружение)'!$G174," ",'Шифры Т (Техперевооружение)'!$I174,".",'Шифры Т (Техперевооружение)'!$A174,"Т-ППО",'Шифры Т (Техперевооружение)'!$E174,".",'Шифры Т (Техперевооружение)'!$G174,))</f>
        <v>Том 2.2.4 2001.РП.10Т-ППО2.4</v>
      </c>
      <c r="T174" s="37" t="str">
        <f>IF(ISBLANK('Шифры Т (Техперевооружение)'!$M174),"-",CONCATENATE("Том"," 3.",'Шифры Т (Техперевооружение)'!$E174,".",'Шифры Т (Техперевооружение)'!$G174," ",'Шифры Т (Техперевооружение)'!$I174,".",'Шифры Т (Техперевооружение)'!$A174,"Т-ТКР",'Шифры Т (Техперевооружение)'!$E174,".",'Шифры Т (Техперевооружение)'!$G174,))</f>
        <v>Том 3.2.4 2001.РП.10Т-ТКР2.4</v>
      </c>
      <c r="U174" s="37" t="str">
        <f>IF(ISBLANK('Шифры Т (Техперевооружение)'!$O174),"-",CONCATENATE("Том"," 4."," ",'Шифры Т (Техперевооружение)'!$I174,".",'Шифры Т (Техперевооружение)'!$A174,"Т-ИЛО",))</f>
        <v>-</v>
      </c>
      <c r="V174" s="37" t="str">
        <f>IF(ISBLANK('Шифры Т (Техперевооружение)'!$O174),"-",CONCATENATE("Том"," 5."," ",'Шифры Т (Техперевооружение)'!$I174,".",'Шифры Т (Техперевооружение)'!$A174,"Т-ПОС",))</f>
        <v>-</v>
      </c>
      <c r="W174" s="37" t="str">
        <f>IF(ISBLANK('Шифры Т (Техперевооружение)'!$P174),"-",CONCATENATE("Том"," 7."," ",'Шифры Т (Техперевооружение)'!$I174,".",'Шифры Т (Техперевооружение)'!$A174,"Т-ООС",))</f>
        <v>-</v>
      </c>
      <c r="X174" s="37" t="str">
        <f>IF(ISBLANK('Шифры Т (Техперевооружение)'!$Q174),"-",CONCATENATE("Том"," 8."," ",'Шифры Т (Техперевооружение)'!$I174,".",'Шифры Т (Техперевооружение)'!$A174,"Т-ПБ",))</f>
        <v>-</v>
      </c>
    </row>
    <row r="175" spans="1:24" hidden="1" x14ac:dyDescent="0.25">
      <c r="A175" s="37">
        <v>10</v>
      </c>
      <c r="B175" s="37" t="s">
        <v>561</v>
      </c>
      <c r="C175" s="37" t="s">
        <v>11</v>
      </c>
      <c r="D175" s="37" t="s">
        <v>348</v>
      </c>
      <c r="E175" s="37">
        <v>2</v>
      </c>
      <c r="F175" s="37" t="s">
        <v>945</v>
      </c>
      <c r="G175" s="37">
        <v>5</v>
      </c>
      <c r="H175" s="39"/>
      <c r="I175" s="37" t="s">
        <v>563</v>
      </c>
      <c r="J175" s="37"/>
      <c r="K175" s="37"/>
      <c r="L175" s="37" t="s">
        <v>939</v>
      </c>
      <c r="M175" s="37" t="s">
        <v>940</v>
      </c>
      <c r="N175" s="37" t="s">
        <v>941</v>
      </c>
      <c r="O175" s="37"/>
      <c r="P175" s="37"/>
      <c r="Q175" s="37"/>
      <c r="R175" s="42" t="str">
        <f>IF(ISBLANK('Шифры Т (Техперевооружение)'!$K175),"-",CONCATENATE('Шифры Т (Техперевооружение)'!$K175,"-ПЗ"))</f>
        <v>-</v>
      </c>
      <c r="S175" s="37" t="str">
        <f>IF(ISBLANK('Шифры Т (Техперевооружение)'!$L175),"-",CONCATENATE("Том"," 2.",'Шифры Т (Техперевооружение)'!$E175,".",'Шифры Т (Техперевооружение)'!$G175," ",'Шифры Т (Техперевооружение)'!$I175,".",'Шифры Т (Техперевооружение)'!$A175,"Т-ППО",'Шифры Т (Техперевооружение)'!$E175,".",'Шифры Т (Техперевооружение)'!$G175,))</f>
        <v>Том 2.2.5 2001.РП.10Т-ППО2.5</v>
      </c>
      <c r="T175" s="37" t="str">
        <f>IF(ISBLANK('Шифры Т (Техперевооружение)'!$M175),"-",CONCATENATE("Том"," 3.",'Шифры Т (Техперевооружение)'!$E175,".",'Шифры Т (Техперевооружение)'!$G175," ",'Шифры Т (Техперевооружение)'!$I175,".",'Шифры Т (Техперевооружение)'!$A175,"Т-ТКР",'Шифры Т (Техперевооружение)'!$E175,".",'Шифры Т (Техперевооружение)'!$G175,))</f>
        <v>Том 3.2.5 2001.РП.10Т-ТКР2.5</v>
      </c>
      <c r="U175" s="37" t="str">
        <f>IF(ISBLANK('Шифры Т (Техперевооружение)'!$O175),"-",CONCATENATE("Том"," 4."," ",'Шифры Т (Техперевооружение)'!$I175,".",'Шифры Т (Техперевооружение)'!$A175,"Т-ИЛО",))</f>
        <v>-</v>
      </c>
      <c r="V175" s="37" t="str">
        <f>IF(ISBLANK('Шифры Т (Техперевооружение)'!$O175),"-",CONCATENATE("Том"," 5."," ",'Шифры Т (Техперевооружение)'!$I175,".",'Шифры Т (Техперевооружение)'!$A175,"Т-ПОС",))</f>
        <v>-</v>
      </c>
      <c r="W175" s="37" t="str">
        <f>IF(ISBLANK('Шифры Т (Техперевооружение)'!$P175),"-",CONCATENATE("Том"," 7."," ",'Шифры Т (Техперевооружение)'!$I175,".",'Шифры Т (Техперевооружение)'!$A175,"Т-ООС",))</f>
        <v>-</v>
      </c>
      <c r="X175" s="37" t="str">
        <f>IF(ISBLANK('Шифры Т (Техперевооружение)'!$Q175),"-",CONCATENATE("Том"," 8."," ",'Шифры Т (Техперевооружение)'!$I175,".",'Шифры Т (Техперевооружение)'!$A175,"Т-ПБ",))</f>
        <v>-</v>
      </c>
    </row>
    <row r="176" spans="1:24" hidden="1" x14ac:dyDescent="0.25">
      <c r="A176" s="37">
        <v>10</v>
      </c>
      <c r="B176" s="37" t="s">
        <v>561</v>
      </c>
      <c r="C176" s="37" t="s">
        <v>11</v>
      </c>
      <c r="D176" s="37" t="s">
        <v>350</v>
      </c>
      <c r="E176" s="37">
        <v>3</v>
      </c>
      <c r="F176" s="37" t="s">
        <v>946</v>
      </c>
      <c r="G176" s="37">
        <v>1</v>
      </c>
      <c r="H176" s="39">
        <v>3</v>
      </c>
      <c r="I176" s="37" t="s">
        <v>563</v>
      </c>
      <c r="J176" s="37"/>
      <c r="K176" s="37"/>
      <c r="L176" s="37" t="s">
        <v>947</v>
      </c>
      <c r="M176" s="37" t="s">
        <v>948</v>
      </c>
      <c r="N176" s="37" t="s">
        <v>949</v>
      </c>
      <c r="O176" s="37"/>
      <c r="P176" s="37"/>
      <c r="Q176" s="37"/>
      <c r="R176" s="37" t="str">
        <f>IF(ISBLANK('Шифры Т (Техперевооружение)'!$K176),"-",CONCATENATE('Шифры Т (Техперевооружение)'!$K176,"-ПЗ"))</f>
        <v>-</v>
      </c>
      <c r="S176" s="37" t="str">
        <f>IF(ISBLANK('Шифры Т (Техперевооружение)'!$L176),"-",CONCATENATE("Том"," 2.",'Шифры Т (Техперевооружение)'!$E176,".",'Шифры Т (Техперевооружение)'!$G176," ",'Шифры Т (Техперевооружение)'!$I176,".",'Шифры Т (Техперевооружение)'!$A176,"Т-ППО",'Шифры Т (Техперевооружение)'!$E176,".",'Шифры Т (Техперевооружение)'!$G176,))</f>
        <v>Том 2.3.1 2001.РП.10Т-ППО3.1</v>
      </c>
      <c r="T176" s="37" t="str">
        <f>IF(ISBLANK('Шифры Т (Техперевооружение)'!$M176),"-",CONCATENATE("Том"," 3.",'Шифры Т (Техперевооружение)'!$E176,".",'Шифры Т (Техперевооружение)'!$G176," ",'Шифры Т (Техперевооружение)'!$I176,".",'Шифры Т (Техперевооружение)'!$A176,"Т-ТКР",'Шифры Т (Техперевооружение)'!$E176,".",'Шифры Т (Техперевооружение)'!$G176,))</f>
        <v>Том 3.3.1 2001.РП.10Т-ТКР3.1</v>
      </c>
      <c r="U176" s="37" t="str">
        <f>IF(ISBLANK('Шифры Т (Техперевооружение)'!$O176),"-",CONCATENATE("Том"," 4."," ",'Шифры Т (Техперевооружение)'!$I176,".",'Шифры Т (Техперевооружение)'!$A176,"Т-ИЛО",))</f>
        <v>-</v>
      </c>
      <c r="V176" s="37" t="str">
        <f>IF(ISBLANK('Шифры Т (Техперевооружение)'!$O176),"-",CONCATENATE("Том"," 5."," ",'Шифры Т (Техперевооружение)'!$I176,".",'Шифры Т (Техперевооружение)'!$A176,"Т-ПОС",))</f>
        <v>-</v>
      </c>
      <c r="W176" s="37" t="str">
        <f>IF(ISBLANK('Шифры Т (Техперевооружение)'!$P176),"-",CONCATENATE("Том"," 7."," ",'Шифры Т (Техперевооружение)'!$I176,".",'Шифры Т (Техперевооружение)'!$A176,"Т-ООС",))</f>
        <v>-</v>
      </c>
      <c r="X176" s="37" t="str">
        <f>IF(ISBLANK('Шифры Т (Техперевооружение)'!$Q176),"-",CONCATENATE("Том"," 8."," ",'Шифры Т (Техперевооружение)'!$I176,".",'Шифры Т (Техперевооружение)'!$A176,"Т-ПБ",))</f>
        <v>-</v>
      </c>
    </row>
    <row r="177" spans="1:24" hidden="1" x14ac:dyDescent="0.25">
      <c r="A177" s="37">
        <v>10</v>
      </c>
      <c r="B177" s="37" t="s">
        <v>561</v>
      </c>
      <c r="C177" s="37" t="s">
        <v>11</v>
      </c>
      <c r="D177" s="37" t="s">
        <v>350</v>
      </c>
      <c r="E177" s="37">
        <v>3</v>
      </c>
      <c r="F177" s="37" t="s">
        <v>950</v>
      </c>
      <c r="G177" s="37">
        <v>2</v>
      </c>
      <c r="H177" s="39"/>
      <c r="I177" s="37" t="s">
        <v>563</v>
      </c>
      <c r="J177" s="37"/>
      <c r="K177" s="37"/>
      <c r="L177" s="37" t="s">
        <v>947</v>
      </c>
      <c r="M177" s="37" t="s">
        <v>948</v>
      </c>
      <c r="N177" s="37" t="s">
        <v>949</v>
      </c>
      <c r="O177" s="37"/>
      <c r="P177" s="37"/>
      <c r="Q177" s="37"/>
      <c r="R177" s="42" t="str">
        <f>IF(ISBLANK('Шифры Т (Техперевооружение)'!$K177),"-",CONCATENATE('Шифры Т (Техперевооружение)'!$K177,"-ПЗ"))</f>
        <v>-</v>
      </c>
      <c r="S177" s="37" t="str">
        <f>IF(ISBLANK('Шифры Т (Техперевооружение)'!$L177),"-",CONCATENATE("Том"," 2.",'Шифры Т (Техперевооружение)'!$E177,".",'Шифры Т (Техперевооружение)'!$G177," ",'Шифры Т (Техперевооружение)'!$I177,".",'Шифры Т (Техперевооружение)'!$A177,"Т-ППО",'Шифры Т (Техперевооружение)'!$E177,".",'Шифры Т (Техперевооружение)'!$G177,))</f>
        <v>Том 2.3.2 2001.РП.10Т-ППО3.2</v>
      </c>
      <c r="T177" s="37" t="str">
        <f>IF(ISBLANK('Шифры Т (Техперевооружение)'!$M177),"-",CONCATENATE("Том"," 3.",'Шифры Т (Техперевооружение)'!$E177,".",'Шифры Т (Техперевооружение)'!$G177," ",'Шифры Т (Техперевооружение)'!$I177,".",'Шифры Т (Техперевооружение)'!$A177,"Т-ТКР",'Шифры Т (Техперевооружение)'!$E177,".",'Шифры Т (Техперевооружение)'!$G177,))</f>
        <v>Том 3.3.2 2001.РП.10Т-ТКР3.2</v>
      </c>
      <c r="U177" s="37" t="str">
        <f>IF(ISBLANK('Шифры Т (Техперевооружение)'!$O177),"-",CONCATENATE("Том"," 4."," ",'Шифры Т (Техперевооружение)'!$I177,".",'Шифры Т (Техперевооружение)'!$A177,"Т-ИЛО",))</f>
        <v>-</v>
      </c>
      <c r="V177" s="37" t="str">
        <f>IF(ISBLANK('Шифры Т (Техперевооружение)'!$O177),"-",CONCATENATE("Том"," 5."," ",'Шифры Т (Техперевооружение)'!$I177,".",'Шифры Т (Техперевооружение)'!$A177,"Т-ПОС",))</f>
        <v>-</v>
      </c>
      <c r="W177" s="37" t="str">
        <f>IF(ISBLANK('Шифры Т (Техперевооружение)'!$P177),"-",CONCATENATE("Том"," 7."," ",'Шифры Т (Техперевооружение)'!$I177,".",'Шифры Т (Техперевооружение)'!$A177,"Т-ООС",))</f>
        <v>-</v>
      </c>
      <c r="X177" s="37" t="str">
        <f>IF(ISBLANK('Шифры Т (Техперевооружение)'!$Q177),"-",CONCATENATE("Том"," 8."," ",'Шифры Т (Техперевооружение)'!$I177,".",'Шифры Т (Техперевооружение)'!$A177,"Т-ПБ",))</f>
        <v>-</v>
      </c>
    </row>
    <row r="178" spans="1:24" hidden="1" x14ac:dyDescent="0.25">
      <c r="A178" s="37">
        <v>10</v>
      </c>
      <c r="B178" s="37" t="s">
        <v>561</v>
      </c>
      <c r="C178" s="37" t="s">
        <v>11</v>
      </c>
      <c r="D178" s="37" t="s">
        <v>350</v>
      </c>
      <c r="E178" s="37">
        <v>3</v>
      </c>
      <c r="F178" s="37" t="s">
        <v>951</v>
      </c>
      <c r="G178" s="37">
        <v>3</v>
      </c>
      <c r="H178" s="39"/>
      <c r="I178" s="37" t="s">
        <v>563</v>
      </c>
      <c r="J178" s="37"/>
      <c r="K178" s="37"/>
      <c r="L178" s="37" t="s">
        <v>947</v>
      </c>
      <c r="M178" s="37" t="s">
        <v>948</v>
      </c>
      <c r="N178" s="37" t="s">
        <v>949</v>
      </c>
      <c r="O178" s="37"/>
      <c r="P178" s="37"/>
      <c r="Q178" s="37"/>
      <c r="R178" s="42" t="str">
        <f>IF(ISBLANK('Шифры Т (Техперевооружение)'!$K178),"-",CONCATENATE('Шифры Т (Техперевооружение)'!$K178,"-ПЗ"))</f>
        <v>-</v>
      </c>
      <c r="S178" s="37" t="str">
        <f>IF(ISBLANK('Шифры Т (Техперевооружение)'!$L178),"-",CONCATENATE("Том"," 2.",'Шифры Т (Техперевооружение)'!$E178,".",'Шифры Т (Техперевооружение)'!$G178," ",'Шифры Т (Техперевооружение)'!$I178,".",'Шифры Т (Техперевооружение)'!$A178,"Т-ППО",'Шифры Т (Техперевооружение)'!$E178,".",'Шифры Т (Техперевооружение)'!$G178,))</f>
        <v>Том 2.3.3 2001.РП.10Т-ППО3.3</v>
      </c>
      <c r="T178" s="37" t="str">
        <f>IF(ISBLANK('Шифры Т (Техперевооружение)'!$M178),"-",CONCATENATE("Том"," 3.",'Шифры Т (Техперевооружение)'!$E178,".",'Шифры Т (Техперевооружение)'!$G178," ",'Шифры Т (Техперевооружение)'!$I178,".",'Шифры Т (Техперевооружение)'!$A178,"Т-ТКР",'Шифры Т (Техперевооружение)'!$E178,".",'Шифры Т (Техперевооружение)'!$G178,))</f>
        <v>Том 3.3.3 2001.РП.10Т-ТКР3.3</v>
      </c>
      <c r="U178" s="37" t="str">
        <f>IF(ISBLANK('Шифры Т (Техперевооружение)'!$O178),"-",CONCATENATE("Том"," 4."," ",'Шифры Т (Техперевооружение)'!$I178,".",'Шифры Т (Техперевооружение)'!$A178,"Т-ИЛО",))</f>
        <v>-</v>
      </c>
      <c r="V178" s="37" t="str">
        <f>IF(ISBLANK('Шифры Т (Техперевооружение)'!$O178),"-",CONCATENATE("Том"," 5."," ",'Шифры Т (Техперевооружение)'!$I178,".",'Шифры Т (Техперевооружение)'!$A178,"Т-ПОС",))</f>
        <v>-</v>
      </c>
      <c r="W178" s="37" t="str">
        <f>IF(ISBLANK('Шифры Т (Техперевооружение)'!$P178),"-",CONCATENATE("Том"," 7."," ",'Шифры Т (Техперевооружение)'!$I178,".",'Шифры Т (Техперевооружение)'!$A178,"Т-ООС",))</f>
        <v>-</v>
      </c>
      <c r="X178" s="37" t="str">
        <f>IF(ISBLANK('Шифры Т (Техперевооружение)'!$Q178),"-",CONCATENATE("Том"," 8."," ",'Шифры Т (Техперевооружение)'!$I178,".",'Шифры Т (Техперевооружение)'!$A178,"Т-ПБ",))</f>
        <v>-</v>
      </c>
    </row>
    <row r="179" spans="1:24" hidden="1" x14ac:dyDescent="0.25">
      <c r="A179" s="37">
        <v>10</v>
      </c>
      <c r="B179" s="37" t="s">
        <v>561</v>
      </c>
      <c r="C179" s="37" t="s">
        <v>11</v>
      </c>
      <c r="D179" s="37" t="s">
        <v>352</v>
      </c>
      <c r="E179" s="37">
        <v>4</v>
      </c>
      <c r="F179" s="37" t="s">
        <v>952</v>
      </c>
      <c r="G179" s="37">
        <v>1</v>
      </c>
      <c r="H179" s="39">
        <v>4</v>
      </c>
      <c r="I179" s="37" t="s">
        <v>563</v>
      </c>
      <c r="J179" s="37"/>
      <c r="K179" s="37"/>
      <c r="L179" s="37" t="s">
        <v>953</v>
      </c>
      <c r="M179" s="37" t="s">
        <v>954</v>
      </c>
      <c r="N179" s="37" t="s">
        <v>955</v>
      </c>
      <c r="O179" s="37"/>
      <c r="P179" s="37"/>
      <c r="Q179" s="37"/>
      <c r="R179" s="37" t="str">
        <f>IF(ISBLANK('Шифры Т (Техперевооружение)'!$K179),"-",CONCATENATE('Шифры Т (Техперевооружение)'!$K179,"-ПЗ"))</f>
        <v>-</v>
      </c>
      <c r="S179" s="37" t="str">
        <f>IF(ISBLANK('Шифры Т (Техперевооружение)'!$L179),"-",CONCATENATE("Том"," 2.",'Шифры Т (Техперевооружение)'!$E179,".",'Шифры Т (Техперевооружение)'!$G179," ",'Шифры Т (Техперевооружение)'!$I179,".",'Шифры Т (Техперевооружение)'!$A179,"Т-ППО",'Шифры Т (Техперевооружение)'!$E179,".",'Шифры Т (Техперевооружение)'!$G179,))</f>
        <v>Том 2.4.1 2001.РП.10Т-ППО4.1</v>
      </c>
      <c r="T179" s="37" t="str">
        <f>IF(ISBLANK('Шифры Т (Техперевооружение)'!$M179),"-",CONCATENATE("Том"," 3.",'Шифры Т (Техперевооружение)'!$E179,".",'Шифры Т (Техперевооружение)'!$G179," ",'Шифры Т (Техперевооружение)'!$I179,".",'Шифры Т (Техперевооружение)'!$A179,"Т-ТКР",'Шифры Т (Техперевооружение)'!$E179,".",'Шифры Т (Техперевооружение)'!$G179,))</f>
        <v>Том 3.4.1 2001.РП.10Т-ТКР4.1</v>
      </c>
      <c r="U179" s="37" t="str">
        <f>IF(ISBLANK('Шифры Т (Техперевооружение)'!$O179),"-",CONCATENATE("Том"," 4."," ",'Шифры Т (Техперевооружение)'!$I179,".",'Шифры Т (Техперевооружение)'!$A179,"Т-ИЛО",))</f>
        <v>-</v>
      </c>
      <c r="V179" s="37" t="str">
        <f>IF(ISBLANK('Шифры Т (Техперевооружение)'!$O179),"-",CONCATENATE("Том"," 5."," ",'Шифры Т (Техперевооружение)'!$I179,".",'Шифры Т (Техперевооружение)'!$A179,"Т-ПОС",))</f>
        <v>-</v>
      </c>
      <c r="W179" s="37" t="str">
        <f>IF(ISBLANK('Шифры Т (Техперевооружение)'!$P179),"-",CONCATENATE("Том"," 7."," ",'Шифры Т (Техперевооружение)'!$I179,".",'Шифры Т (Техперевооружение)'!$A179,"Т-ООС",))</f>
        <v>-</v>
      </c>
      <c r="X179" s="37" t="str">
        <f>IF(ISBLANK('Шифры Т (Техперевооружение)'!$Q179),"-",CONCATENATE("Том"," 8."," ",'Шифры Т (Техперевооружение)'!$I179,".",'Шифры Т (Техперевооружение)'!$A179,"Т-ПБ",))</f>
        <v>-</v>
      </c>
    </row>
    <row r="180" spans="1:24" hidden="1" x14ac:dyDescent="0.25">
      <c r="A180" s="37">
        <v>10</v>
      </c>
      <c r="B180" s="37" t="s">
        <v>561</v>
      </c>
      <c r="C180" s="37" t="s">
        <v>11</v>
      </c>
      <c r="D180" s="37" t="s">
        <v>352</v>
      </c>
      <c r="E180" s="37">
        <v>4</v>
      </c>
      <c r="F180" s="37" t="s">
        <v>956</v>
      </c>
      <c r="G180" s="37">
        <v>2</v>
      </c>
      <c r="H180" s="39"/>
      <c r="I180" s="37" t="s">
        <v>563</v>
      </c>
      <c r="J180" s="37"/>
      <c r="K180" s="37"/>
      <c r="L180" s="37" t="s">
        <v>953</v>
      </c>
      <c r="M180" s="37" t="s">
        <v>954</v>
      </c>
      <c r="N180" s="37" t="s">
        <v>955</v>
      </c>
      <c r="O180" s="37"/>
      <c r="P180" s="37"/>
      <c r="Q180" s="37"/>
      <c r="R180" s="42" t="str">
        <f>IF(ISBLANK('Шифры Т (Техперевооружение)'!$K180),"-",CONCATENATE('Шифры Т (Техперевооружение)'!$K180,"-ПЗ"))</f>
        <v>-</v>
      </c>
      <c r="S180" s="37" t="str">
        <f>IF(ISBLANK('Шифры Т (Техперевооружение)'!$L180),"-",CONCATENATE("Том"," 2.",'Шифры Т (Техперевооружение)'!$E180,".",'Шифры Т (Техперевооружение)'!$G180," ",'Шифры Т (Техперевооружение)'!$I180,".",'Шифры Т (Техперевооружение)'!$A180,"Т-ППО",'Шифры Т (Техперевооружение)'!$E180,".",'Шифры Т (Техперевооружение)'!$G180,))</f>
        <v>Том 2.4.2 2001.РП.10Т-ППО4.2</v>
      </c>
      <c r="T180" s="37" t="str">
        <f>IF(ISBLANK('Шифры Т (Техперевооружение)'!$M180),"-",CONCATENATE("Том"," 3.",'Шифры Т (Техперевооружение)'!$E180,".",'Шифры Т (Техперевооружение)'!$G180," ",'Шифры Т (Техперевооружение)'!$I180,".",'Шифры Т (Техперевооружение)'!$A180,"Т-ТКР",'Шифры Т (Техперевооружение)'!$E180,".",'Шифры Т (Техперевооружение)'!$G180,))</f>
        <v>Том 3.4.2 2001.РП.10Т-ТКР4.2</v>
      </c>
      <c r="U180" s="37" t="str">
        <f>IF(ISBLANK('Шифры Т (Техперевооружение)'!$O180),"-",CONCATENATE("Том"," 4."," ",'Шифры Т (Техперевооружение)'!$I180,".",'Шифры Т (Техперевооружение)'!$A180,"Т-ИЛО",))</f>
        <v>-</v>
      </c>
      <c r="V180" s="37" t="str">
        <f>IF(ISBLANK('Шифры Т (Техперевооружение)'!$O180),"-",CONCATENATE("Том"," 5."," ",'Шифры Т (Техперевооружение)'!$I180,".",'Шифры Т (Техперевооружение)'!$A180,"Т-ПОС",))</f>
        <v>-</v>
      </c>
      <c r="W180" s="37" t="str">
        <f>IF(ISBLANK('Шифры Т (Техперевооружение)'!$P180),"-",CONCATENATE("Том"," 7."," ",'Шифры Т (Техперевооружение)'!$I180,".",'Шифры Т (Техперевооружение)'!$A180,"Т-ООС",))</f>
        <v>-</v>
      </c>
      <c r="X180" s="37" t="str">
        <f>IF(ISBLANK('Шифры Т (Техперевооружение)'!$Q180),"-",CONCATENATE("Том"," 8."," ",'Шифры Т (Техперевооружение)'!$I180,".",'Шифры Т (Техперевооружение)'!$A180,"Т-ПБ",))</f>
        <v>-</v>
      </c>
    </row>
    <row r="181" spans="1:24" hidden="1" x14ac:dyDescent="0.25">
      <c r="A181" s="37">
        <v>10</v>
      </c>
      <c r="B181" s="37" t="s">
        <v>561</v>
      </c>
      <c r="C181" s="37" t="s">
        <v>11</v>
      </c>
      <c r="D181" s="37" t="s">
        <v>352</v>
      </c>
      <c r="E181" s="37">
        <v>4</v>
      </c>
      <c r="F181" s="37" t="s">
        <v>957</v>
      </c>
      <c r="G181" s="37">
        <v>3</v>
      </c>
      <c r="H181" s="39"/>
      <c r="I181" s="37" t="s">
        <v>563</v>
      </c>
      <c r="J181" s="37"/>
      <c r="K181" s="37"/>
      <c r="L181" s="37" t="s">
        <v>953</v>
      </c>
      <c r="M181" s="37" t="s">
        <v>954</v>
      </c>
      <c r="N181" s="37" t="s">
        <v>955</v>
      </c>
      <c r="O181" s="37"/>
      <c r="P181" s="37"/>
      <c r="Q181" s="37"/>
      <c r="R181" s="42" t="str">
        <f>IF(ISBLANK('Шифры Т (Техперевооружение)'!$K181),"-",CONCATENATE('Шифры Т (Техперевооружение)'!$K181,"-ПЗ"))</f>
        <v>-</v>
      </c>
      <c r="S181" s="37" t="str">
        <f>IF(ISBLANK('Шифры Т (Техперевооружение)'!$L181),"-",CONCATENATE("Том"," 2.",'Шифры Т (Техперевооружение)'!$E181,".",'Шифры Т (Техперевооружение)'!$G181," ",'Шифры Т (Техперевооружение)'!$I181,".",'Шифры Т (Техперевооружение)'!$A181,"Т-ППО",'Шифры Т (Техперевооружение)'!$E181,".",'Шифры Т (Техперевооружение)'!$G181,))</f>
        <v>Том 2.4.3 2001.РП.10Т-ППО4.3</v>
      </c>
      <c r="T181" s="37" t="str">
        <f>IF(ISBLANK('Шифры Т (Техперевооружение)'!$M181),"-",CONCATENATE("Том"," 3.",'Шифры Т (Техперевооружение)'!$E181,".",'Шифры Т (Техперевооружение)'!$G181," ",'Шифры Т (Техперевооружение)'!$I181,".",'Шифры Т (Техперевооружение)'!$A181,"Т-ТКР",'Шифры Т (Техперевооружение)'!$E181,".",'Шифры Т (Техперевооружение)'!$G181,))</f>
        <v>Том 3.4.3 2001.РП.10Т-ТКР4.3</v>
      </c>
      <c r="U181" s="37" t="str">
        <f>IF(ISBLANK('Шифры Т (Техперевооружение)'!$O181),"-",CONCATENATE("Том"," 4."," ",'Шифры Т (Техперевооружение)'!$I181,".",'Шифры Т (Техперевооружение)'!$A181,"Т-ИЛО",))</f>
        <v>-</v>
      </c>
      <c r="V181" s="37" t="str">
        <f>IF(ISBLANK('Шифры Т (Техперевооружение)'!$O181),"-",CONCATENATE("Том"," 5."," ",'Шифры Т (Техперевооружение)'!$I181,".",'Шифры Т (Техперевооружение)'!$A181,"Т-ПОС",))</f>
        <v>-</v>
      </c>
      <c r="W181" s="37" t="str">
        <f>IF(ISBLANK('Шифры Т (Техперевооружение)'!$P181),"-",CONCATENATE("Том"," 7."," ",'Шифры Т (Техперевооружение)'!$I181,".",'Шифры Т (Техперевооружение)'!$A181,"Т-ООС",))</f>
        <v>-</v>
      </c>
      <c r="X181" s="37" t="str">
        <f>IF(ISBLANK('Шифры Т (Техперевооружение)'!$Q181),"-",CONCATENATE("Том"," 8."," ",'Шифры Т (Техперевооружение)'!$I181,".",'Шифры Т (Техперевооружение)'!$A181,"Т-ПБ",))</f>
        <v>-</v>
      </c>
    </row>
    <row r="182" spans="1:24" hidden="1" x14ac:dyDescent="0.25">
      <c r="A182" s="37">
        <v>10</v>
      </c>
      <c r="B182" s="37" t="s">
        <v>561</v>
      </c>
      <c r="C182" s="37" t="s">
        <v>11</v>
      </c>
      <c r="D182" s="37" t="s">
        <v>352</v>
      </c>
      <c r="E182" s="37">
        <v>4</v>
      </c>
      <c r="F182" s="37" t="s">
        <v>958</v>
      </c>
      <c r="G182" s="37">
        <v>4</v>
      </c>
      <c r="H182" s="39"/>
      <c r="I182" s="37" t="s">
        <v>563</v>
      </c>
      <c r="J182" s="37"/>
      <c r="K182" s="37"/>
      <c r="L182" s="37" t="s">
        <v>953</v>
      </c>
      <c r="M182" s="37" t="s">
        <v>954</v>
      </c>
      <c r="N182" s="37" t="s">
        <v>955</v>
      </c>
      <c r="O182" s="37"/>
      <c r="P182" s="37"/>
      <c r="Q182" s="37"/>
      <c r="R182" s="42" t="str">
        <f>IF(ISBLANK('Шифры Т (Техперевооружение)'!$K182),"-",CONCATENATE('Шифры Т (Техперевооружение)'!$K182,"-ПЗ"))</f>
        <v>-</v>
      </c>
      <c r="S182" s="37" t="str">
        <f>IF(ISBLANK('Шифры Т (Техперевооружение)'!$L182),"-",CONCATENATE("Том"," 2.",'Шифры Т (Техперевооружение)'!$E182,".",'Шифры Т (Техперевооружение)'!$G182," ",'Шифры Т (Техперевооружение)'!$I182,".",'Шифры Т (Техперевооружение)'!$A182,"Т-ППО",'Шифры Т (Техперевооружение)'!$E182,".",'Шифры Т (Техперевооружение)'!$G182,))</f>
        <v>Том 2.4.4 2001.РП.10Т-ППО4.4</v>
      </c>
      <c r="T182" s="37" t="str">
        <f>IF(ISBLANK('Шифры Т (Техперевооружение)'!$M182),"-",CONCATENATE("Том"," 3.",'Шифры Т (Техперевооружение)'!$E182,".",'Шифры Т (Техперевооружение)'!$G182," ",'Шифры Т (Техперевооружение)'!$I182,".",'Шифры Т (Техперевооружение)'!$A182,"Т-ТКР",'Шифры Т (Техперевооружение)'!$E182,".",'Шифры Т (Техперевооружение)'!$G182,))</f>
        <v>Том 3.4.4 2001.РП.10Т-ТКР4.4</v>
      </c>
      <c r="U182" s="37" t="str">
        <f>IF(ISBLANK('Шифры Т (Техперевооружение)'!$O182),"-",CONCATENATE("Том"," 4."," ",'Шифры Т (Техперевооружение)'!$I182,".",'Шифры Т (Техперевооружение)'!$A182,"Т-ИЛО",))</f>
        <v>-</v>
      </c>
      <c r="V182" s="37" t="str">
        <f>IF(ISBLANK('Шифры Т (Техперевооружение)'!$O182),"-",CONCATENATE("Том"," 5."," ",'Шифры Т (Техперевооружение)'!$I182,".",'Шифры Т (Техперевооружение)'!$A182,"Т-ПОС",))</f>
        <v>-</v>
      </c>
      <c r="W182" s="37" t="str">
        <f>IF(ISBLANK('Шифры Т (Техперевооружение)'!$P182),"-",CONCATENATE("Том"," 7."," ",'Шифры Т (Техперевооружение)'!$I182,".",'Шифры Т (Техперевооружение)'!$A182,"Т-ООС",))</f>
        <v>-</v>
      </c>
      <c r="X182" s="37" t="str">
        <f>IF(ISBLANK('Шифры Т (Техперевооружение)'!$Q182),"-",CONCATENATE("Том"," 8."," ",'Шифры Т (Техперевооружение)'!$I182,".",'Шифры Т (Техперевооружение)'!$A182,"Т-ПБ",))</f>
        <v>-</v>
      </c>
    </row>
    <row r="183" spans="1:24" hidden="1" x14ac:dyDescent="0.25">
      <c r="A183" s="37">
        <v>11</v>
      </c>
      <c r="B183" s="37" t="s">
        <v>561</v>
      </c>
      <c r="C183" s="37" t="s">
        <v>12</v>
      </c>
      <c r="D183" s="37" t="s">
        <v>455</v>
      </c>
      <c r="E183" s="37">
        <v>1</v>
      </c>
      <c r="F183" s="37" t="s">
        <v>959</v>
      </c>
      <c r="G183" s="37">
        <v>1</v>
      </c>
      <c r="H183" s="39">
        <v>5</v>
      </c>
      <c r="I183" s="37" t="s">
        <v>563</v>
      </c>
      <c r="J183" s="37" t="s">
        <v>960</v>
      </c>
      <c r="K183" s="37" t="s">
        <v>961</v>
      </c>
      <c r="L183" s="37" t="s">
        <v>962</v>
      </c>
      <c r="M183" s="37" t="s">
        <v>963</v>
      </c>
      <c r="N183" s="37" t="s">
        <v>964</v>
      </c>
      <c r="O183" s="37" t="s">
        <v>965</v>
      </c>
      <c r="P183" s="37" t="s">
        <v>966</v>
      </c>
      <c r="Q183" s="37" t="s">
        <v>967</v>
      </c>
      <c r="R183" s="37" t="str">
        <f>IF(ISBLANK('Шифры Т (Техперевооружение)'!$K183),"-",CONCATENATE('Шифры Т (Техперевооружение)'!$K183,"-ПЗ"))</f>
        <v>Том 1 2001.РП.11Т-ПЗ</v>
      </c>
      <c r="S183" s="37" t="str">
        <f>IF(ISBLANK('Шифры Т (Техперевооружение)'!$L183),"-",CONCATENATE("Том"," 2.",'Шифры Т (Техперевооружение)'!$E183,".",'Шифры Т (Техперевооружение)'!$G183," ",'Шифры Т (Техперевооружение)'!$I183,".",'Шифры Т (Техперевооружение)'!$A183,"Т-ППО",'Шифры Т (Техперевооружение)'!$E183,".",'Шифры Т (Техперевооружение)'!$G183,))</f>
        <v>Том 2.1.1 2001.РП.11Т-ППО1.1</v>
      </c>
      <c r="T183" s="37" t="str">
        <f>IF(ISBLANK('Шифры Т (Техперевооружение)'!$M183),"-",CONCATENATE("Том"," 3.",'Шифры Т (Техперевооружение)'!$E183,".",'Шифры Т (Техперевооружение)'!$G183," ",'Шифры Т (Техперевооружение)'!$I183,".",'Шифры Т (Техперевооружение)'!$A183,"Т-ТКР",'Шифры Т (Техперевооружение)'!$E183,".",'Шифры Т (Техперевооружение)'!$G183,))</f>
        <v>Том 3.1.1 2001.РП.11Т-ТКР1.1</v>
      </c>
      <c r="U183" s="37" t="str">
        <f>IF(ISBLANK('Шифры Т (Техперевооружение)'!$O183),"-",CONCATENATE("Том"," 4."," ",'Шифры Т (Техперевооружение)'!$I183,".",'Шифры Т (Техперевооружение)'!$A183,"Т-ИЛО",))</f>
        <v>Том 4. 2001.РП.11Т-ИЛО</v>
      </c>
      <c r="V183" s="37" t="str">
        <f>IF(ISBLANK('Шифры Т (Техперевооружение)'!$O183),"-",CONCATENATE("Том"," 5."," ",'Шифры Т (Техперевооружение)'!$I183,".",'Шифры Т (Техперевооружение)'!$A183,"Т-ПОС",))</f>
        <v>Том 5. 2001.РП.11Т-ПОС</v>
      </c>
      <c r="W183" s="37" t="str">
        <f>IF(ISBLANK('Шифры Т (Техперевооружение)'!$P183),"-",CONCATENATE("Том"," 7."," ",'Шифры Т (Техперевооружение)'!$I183,".",'Шифры Т (Техперевооружение)'!$A183,"Т-ООС",))</f>
        <v>Том 7. 2001.РП.11Т-ООС</v>
      </c>
      <c r="X183" s="37" t="str">
        <f>IF(ISBLANK('Шифры Т (Техперевооружение)'!$Q183),"-",CONCATENATE("Том"," 8."," ",'Шифры Т (Техперевооружение)'!$I183,".",'Шифры Т (Техперевооружение)'!$A183,"Т-ПБ",))</f>
        <v>Том 8. 2001.РП.11Т-ПБ</v>
      </c>
    </row>
    <row r="184" spans="1:24" hidden="1" x14ac:dyDescent="0.25">
      <c r="A184" s="37">
        <v>11</v>
      </c>
      <c r="B184" s="37" t="s">
        <v>561</v>
      </c>
      <c r="C184" s="37" t="s">
        <v>12</v>
      </c>
      <c r="D184" s="37" t="s">
        <v>455</v>
      </c>
      <c r="E184" s="37">
        <v>1</v>
      </c>
      <c r="F184" s="37" t="s">
        <v>968</v>
      </c>
      <c r="G184" s="37">
        <v>2</v>
      </c>
      <c r="H184" s="39"/>
      <c r="I184" s="37" t="s">
        <v>563</v>
      </c>
      <c r="J184" s="37"/>
      <c r="K184" s="37"/>
      <c r="L184" s="37" t="s">
        <v>962</v>
      </c>
      <c r="M184" s="37" t="s">
        <v>963</v>
      </c>
      <c r="N184" s="37" t="s">
        <v>964</v>
      </c>
      <c r="O184" s="37"/>
      <c r="P184" s="37"/>
      <c r="Q184" s="37"/>
      <c r="R184" s="42" t="str">
        <f>IF(ISBLANK('Шифры Т (Техперевооружение)'!$K184),"-",CONCATENATE('Шифры Т (Техперевооружение)'!$K184,"-ПЗ"))</f>
        <v>-</v>
      </c>
      <c r="S184" s="37" t="str">
        <f>IF(ISBLANK('Шифры Т (Техперевооружение)'!$L184),"-",CONCATENATE("Том"," 2.",'Шифры Т (Техперевооружение)'!$E184,".",'Шифры Т (Техперевооружение)'!$G184," ",'Шифры Т (Техперевооружение)'!$I184,".",'Шифры Т (Техперевооружение)'!$A184,"Т-ППО",'Шифры Т (Техперевооружение)'!$E184,".",'Шифры Т (Техперевооружение)'!$G184,))</f>
        <v>Том 2.1.2 2001.РП.11Т-ППО1.2</v>
      </c>
      <c r="T184" s="37" t="str">
        <f>IF(ISBLANK('Шифры Т (Техперевооружение)'!$M184),"-",CONCATENATE("Том"," 3.",'Шифры Т (Техперевооружение)'!$E184,".",'Шифры Т (Техперевооружение)'!$G184," ",'Шифры Т (Техперевооружение)'!$I184,".",'Шифры Т (Техперевооружение)'!$A184,"Т-ТКР",'Шифры Т (Техперевооружение)'!$E184,".",'Шифры Т (Техперевооружение)'!$G184,))</f>
        <v>Том 3.1.2 2001.РП.11Т-ТКР1.2</v>
      </c>
      <c r="U184" s="37" t="str">
        <f>IF(ISBLANK('Шифры Т (Техперевооружение)'!$O184),"-",CONCATENATE("Том"," 4."," ",'Шифры Т (Техперевооружение)'!$I184,".",'Шифры Т (Техперевооружение)'!$A184,"Т-ИЛО",))</f>
        <v>-</v>
      </c>
      <c r="V184" s="37" t="str">
        <f>IF(ISBLANK('Шифры Т (Техперевооружение)'!$O184),"-",CONCATENATE("Том"," 5."," ",'Шифры Т (Техперевооружение)'!$I184,".",'Шифры Т (Техперевооружение)'!$A184,"Т-ПОС",))</f>
        <v>-</v>
      </c>
      <c r="W184" s="37" t="str">
        <f>IF(ISBLANK('Шифры Т (Техперевооружение)'!$P184),"-",CONCATENATE("Том"," 7."," ",'Шифры Т (Техперевооружение)'!$I184,".",'Шифры Т (Техперевооружение)'!$A184,"Т-ООС",))</f>
        <v>-</v>
      </c>
      <c r="X184" s="37" t="str">
        <f>IF(ISBLANK('Шифры Т (Техперевооружение)'!$Q184),"-",CONCATENATE("Том"," 8."," ",'Шифры Т (Техперевооружение)'!$I184,".",'Шифры Т (Техперевооружение)'!$A184,"Т-ПБ",))</f>
        <v>-</v>
      </c>
    </row>
    <row r="185" spans="1:24" hidden="1" x14ac:dyDescent="0.25">
      <c r="A185" s="37">
        <v>11</v>
      </c>
      <c r="B185" s="37" t="s">
        <v>561</v>
      </c>
      <c r="C185" s="37" t="s">
        <v>12</v>
      </c>
      <c r="D185" s="37" t="s">
        <v>455</v>
      </c>
      <c r="E185" s="37">
        <v>1</v>
      </c>
      <c r="F185" s="37" t="s">
        <v>969</v>
      </c>
      <c r="G185" s="37">
        <v>3</v>
      </c>
      <c r="H185" s="39"/>
      <c r="I185" s="37" t="s">
        <v>563</v>
      </c>
      <c r="J185" s="37"/>
      <c r="K185" s="37"/>
      <c r="L185" s="37" t="s">
        <v>962</v>
      </c>
      <c r="M185" s="37" t="s">
        <v>963</v>
      </c>
      <c r="N185" s="37" t="s">
        <v>964</v>
      </c>
      <c r="O185" s="37"/>
      <c r="P185" s="37"/>
      <c r="Q185" s="37"/>
      <c r="R185" s="42" t="str">
        <f>IF(ISBLANK('Шифры Т (Техперевооружение)'!$K185),"-",CONCATENATE('Шифры Т (Техперевооружение)'!$K185,"-ПЗ"))</f>
        <v>-</v>
      </c>
      <c r="S185" s="37" t="str">
        <f>IF(ISBLANK('Шифры Т (Техперевооружение)'!$L185),"-",CONCATENATE("Том"," 2.",'Шифры Т (Техперевооружение)'!$E185,".",'Шифры Т (Техперевооружение)'!$G185," ",'Шифры Т (Техперевооружение)'!$I185,".",'Шифры Т (Техперевооружение)'!$A185,"Т-ППО",'Шифры Т (Техперевооружение)'!$E185,".",'Шифры Т (Техперевооружение)'!$G185,))</f>
        <v>Том 2.1.3 2001.РП.11Т-ППО1.3</v>
      </c>
      <c r="T185" s="37" t="str">
        <f>IF(ISBLANK('Шифры Т (Техперевооружение)'!$M185),"-",CONCATENATE("Том"," 3.",'Шифры Т (Техперевооружение)'!$E185,".",'Шифры Т (Техперевооружение)'!$G185," ",'Шифры Т (Техперевооружение)'!$I185,".",'Шифры Т (Техперевооружение)'!$A185,"Т-ТКР",'Шифры Т (Техперевооружение)'!$E185,".",'Шифры Т (Техперевооружение)'!$G185,))</f>
        <v>Том 3.1.3 2001.РП.11Т-ТКР1.3</v>
      </c>
      <c r="U185" s="37" t="str">
        <f>IF(ISBLANK('Шифры Т (Техперевооружение)'!$O185),"-",CONCATENATE("Том"," 4."," ",'Шифры Т (Техперевооружение)'!$I185,".",'Шифры Т (Техперевооружение)'!$A185,"Т-ИЛО",))</f>
        <v>-</v>
      </c>
      <c r="V185" s="37" t="str">
        <f>IF(ISBLANK('Шифры Т (Техперевооружение)'!$O185),"-",CONCATENATE("Том"," 5."," ",'Шифры Т (Техперевооружение)'!$I185,".",'Шифры Т (Техперевооружение)'!$A185,"Т-ПОС",))</f>
        <v>-</v>
      </c>
      <c r="W185" s="37" t="str">
        <f>IF(ISBLANK('Шифры Т (Техперевооружение)'!$P185),"-",CONCATENATE("Том"," 7."," ",'Шифры Т (Техперевооружение)'!$I185,".",'Шифры Т (Техперевооружение)'!$A185,"Т-ООС",))</f>
        <v>-</v>
      </c>
      <c r="X185" s="37" t="str">
        <f>IF(ISBLANK('Шифры Т (Техперевооружение)'!$Q185),"-",CONCATENATE("Том"," 8."," ",'Шифры Т (Техперевооружение)'!$I185,".",'Шифры Т (Техперевооружение)'!$A185,"Т-ПБ",))</f>
        <v>-</v>
      </c>
    </row>
    <row r="186" spans="1:24" hidden="1" x14ac:dyDescent="0.25">
      <c r="A186" s="37">
        <v>11</v>
      </c>
      <c r="B186" s="37" t="s">
        <v>561</v>
      </c>
      <c r="C186" s="37" t="s">
        <v>12</v>
      </c>
      <c r="D186" s="37" t="s">
        <v>455</v>
      </c>
      <c r="E186" s="37">
        <v>1</v>
      </c>
      <c r="F186" s="37" t="s">
        <v>970</v>
      </c>
      <c r="G186" s="37">
        <v>4</v>
      </c>
      <c r="H186" s="39"/>
      <c r="I186" s="37" t="s">
        <v>563</v>
      </c>
      <c r="J186" s="37"/>
      <c r="K186" s="37"/>
      <c r="L186" s="37" t="s">
        <v>962</v>
      </c>
      <c r="M186" s="37" t="s">
        <v>963</v>
      </c>
      <c r="N186" s="37" t="s">
        <v>964</v>
      </c>
      <c r="O186" s="37"/>
      <c r="P186" s="37"/>
      <c r="Q186" s="37"/>
      <c r="R186" s="42" t="str">
        <f>IF(ISBLANK('Шифры Т (Техперевооружение)'!$K186),"-",CONCATENATE('Шифры Т (Техперевооружение)'!$K186,"-ПЗ"))</f>
        <v>-</v>
      </c>
      <c r="S186" s="37" t="str">
        <f>IF(ISBLANK('Шифры Т (Техперевооружение)'!$L186),"-",CONCATENATE("Том"," 2.",'Шифры Т (Техперевооружение)'!$E186,".",'Шифры Т (Техперевооружение)'!$G186," ",'Шифры Т (Техперевооружение)'!$I186,".",'Шифры Т (Техперевооружение)'!$A186,"Т-ППО",'Шифры Т (Техперевооружение)'!$E186,".",'Шифры Т (Техперевооружение)'!$G186,))</f>
        <v>Том 2.1.4 2001.РП.11Т-ППО1.4</v>
      </c>
      <c r="T186" s="37" t="str">
        <f>IF(ISBLANK('Шифры Т (Техперевооружение)'!$M186),"-",CONCATENATE("Том"," 3.",'Шифры Т (Техперевооружение)'!$E186,".",'Шифры Т (Техперевооружение)'!$G186," ",'Шифры Т (Техперевооружение)'!$I186,".",'Шифры Т (Техперевооружение)'!$A186,"Т-ТКР",'Шифры Т (Техперевооружение)'!$E186,".",'Шифры Т (Техперевооружение)'!$G186,))</f>
        <v>Том 3.1.4 2001.РП.11Т-ТКР1.4</v>
      </c>
      <c r="U186" s="37" t="str">
        <f>IF(ISBLANK('Шифры Т (Техперевооружение)'!$O186),"-",CONCATENATE("Том"," 4."," ",'Шифры Т (Техперевооружение)'!$I186,".",'Шифры Т (Техперевооружение)'!$A186,"Т-ИЛО",))</f>
        <v>-</v>
      </c>
      <c r="V186" s="37" t="str">
        <f>IF(ISBLANK('Шифры Т (Техперевооружение)'!$O186),"-",CONCATENATE("Том"," 5."," ",'Шифры Т (Техперевооружение)'!$I186,".",'Шифры Т (Техперевооружение)'!$A186,"Т-ПОС",))</f>
        <v>-</v>
      </c>
      <c r="W186" s="37" t="str">
        <f>IF(ISBLANK('Шифры Т (Техперевооружение)'!$P186),"-",CONCATENATE("Том"," 7."," ",'Шифры Т (Техперевооружение)'!$I186,".",'Шифры Т (Техперевооружение)'!$A186,"Т-ООС",))</f>
        <v>-</v>
      </c>
      <c r="X186" s="37" t="str">
        <f>IF(ISBLANK('Шифры Т (Техперевооружение)'!$Q186),"-",CONCATENATE("Том"," 8."," ",'Шифры Т (Техперевооружение)'!$I186,".",'Шифры Т (Техперевооружение)'!$A186,"Т-ПБ",))</f>
        <v>-</v>
      </c>
    </row>
    <row r="187" spans="1:24" hidden="1" x14ac:dyDescent="0.25">
      <c r="A187" s="37">
        <v>11</v>
      </c>
      <c r="B187" s="37" t="s">
        <v>561</v>
      </c>
      <c r="C187" s="37" t="s">
        <v>12</v>
      </c>
      <c r="D187" s="37" t="s">
        <v>455</v>
      </c>
      <c r="E187" s="37">
        <v>1</v>
      </c>
      <c r="F187" s="37" t="s">
        <v>971</v>
      </c>
      <c r="G187" s="37">
        <v>5</v>
      </c>
      <c r="H187" s="39"/>
      <c r="I187" s="37" t="s">
        <v>563</v>
      </c>
      <c r="J187" s="37"/>
      <c r="K187" s="37"/>
      <c r="L187" s="37" t="s">
        <v>962</v>
      </c>
      <c r="M187" s="37" t="s">
        <v>963</v>
      </c>
      <c r="N187" s="37" t="s">
        <v>964</v>
      </c>
      <c r="O187" s="37"/>
      <c r="P187" s="37"/>
      <c r="Q187" s="37"/>
      <c r="R187" s="42" t="str">
        <f>IF(ISBLANK('Шифры Т (Техперевооружение)'!$K187),"-",CONCATENATE('Шифры Т (Техперевооружение)'!$K187,"-ПЗ"))</f>
        <v>-</v>
      </c>
      <c r="S187" s="37" t="str">
        <f>IF(ISBLANK('Шифры Т (Техперевооружение)'!$L187),"-",CONCATENATE("Том"," 2.",'Шифры Т (Техперевооружение)'!$E187,".",'Шифры Т (Техперевооружение)'!$G187," ",'Шифры Т (Техперевооружение)'!$I187,".",'Шифры Т (Техперевооружение)'!$A187,"Т-ППО",'Шифры Т (Техперевооружение)'!$E187,".",'Шифры Т (Техперевооружение)'!$G187,))</f>
        <v>Том 2.1.5 2001.РП.11Т-ППО1.5</v>
      </c>
      <c r="T187" s="37" t="str">
        <f>IF(ISBLANK('Шифры Т (Техперевооружение)'!$M187),"-",CONCATENATE("Том"," 3.",'Шифры Т (Техперевооружение)'!$E187,".",'Шифры Т (Техперевооружение)'!$G187," ",'Шифры Т (Техперевооружение)'!$I187,".",'Шифры Т (Техперевооружение)'!$A187,"Т-ТКР",'Шифры Т (Техперевооружение)'!$E187,".",'Шифры Т (Техперевооружение)'!$G187,))</f>
        <v>Том 3.1.5 2001.РП.11Т-ТКР1.5</v>
      </c>
      <c r="U187" s="37" t="str">
        <f>IF(ISBLANK('Шифры Т (Техперевооружение)'!$O187),"-",CONCATENATE("Том"," 4."," ",'Шифры Т (Техперевооружение)'!$I187,".",'Шифры Т (Техперевооружение)'!$A187,"Т-ИЛО",))</f>
        <v>-</v>
      </c>
      <c r="V187" s="37" t="str">
        <f>IF(ISBLANK('Шифры Т (Техперевооружение)'!$O187),"-",CONCATENATE("Том"," 5."," ",'Шифры Т (Техперевооружение)'!$I187,".",'Шифры Т (Техперевооружение)'!$A187,"Т-ПОС",))</f>
        <v>-</v>
      </c>
      <c r="W187" s="37" t="str">
        <f>IF(ISBLANK('Шифры Т (Техперевооружение)'!$P187),"-",CONCATENATE("Том"," 7."," ",'Шифры Т (Техперевооружение)'!$I187,".",'Шифры Т (Техперевооружение)'!$A187,"Т-ООС",))</f>
        <v>-</v>
      </c>
      <c r="X187" s="37" t="str">
        <f>IF(ISBLANK('Шифры Т (Техперевооружение)'!$Q187),"-",CONCATENATE("Том"," 8."," ",'Шифры Т (Техперевооружение)'!$I187,".",'Шифры Т (Техперевооружение)'!$A187,"Т-ПБ",))</f>
        <v>-</v>
      </c>
    </row>
    <row r="188" spans="1:24" hidden="1" x14ac:dyDescent="0.25">
      <c r="A188" s="37">
        <v>11</v>
      </c>
      <c r="B188" s="37" t="s">
        <v>561</v>
      </c>
      <c r="C188" s="37" t="s">
        <v>12</v>
      </c>
      <c r="D188" s="37" t="s">
        <v>457</v>
      </c>
      <c r="E188" s="37">
        <v>2</v>
      </c>
      <c r="F188" s="37" t="s">
        <v>972</v>
      </c>
      <c r="G188" s="37">
        <v>1</v>
      </c>
      <c r="H188" s="39">
        <v>12</v>
      </c>
      <c r="I188" s="37" t="s">
        <v>563</v>
      </c>
      <c r="J188" s="37"/>
      <c r="K188" s="37"/>
      <c r="L188" s="37" t="s">
        <v>973</v>
      </c>
      <c r="M188" s="37" t="s">
        <v>974</v>
      </c>
      <c r="N188" s="37" t="s">
        <v>975</v>
      </c>
      <c r="O188" s="37"/>
      <c r="P188" s="37"/>
      <c r="Q188" s="37"/>
      <c r="R188" s="37" t="str">
        <f>IF(ISBLANK('Шифры Т (Техперевооружение)'!$K188),"-",CONCATENATE('Шифры Т (Техперевооружение)'!$K188,"-ПЗ"))</f>
        <v>-</v>
      </c>
      <c r="S188" s="37" t="str">
        <f>IF(ISBLANK('Шифры Т (Техперевооружение)'!$L188),"-",CONCATENATE("Том"," 2.",'Шифры Т (Техперевооружение)'!$E188,".",'Шифры Т (Техперевооружение)'!$G188," ",'Шифры Т (Техперевооружение)'!$I188,".",'Шифры Т (Техперевооружение)'!$A188,"Т-ППО",'Шифры Т (Техперевооружение)'!$E188,".",'Шифры Т (Техперевооружение)'!$G188,))</f>
        <v>Том 2.2.1 2001.РП.11Т-ППО2.1</v>
      </c>
      <c r="T188" s="37" t="str">
        <f>IF(ISBLANK('Шифры Т (Техперевооружение)'!$M188),"-",CONCATENATE("Том"," 3.",'Шифры Т (Техперевооружение)'!$E188,".",'Шифры Т (Техперевооружение)'!$G188," ",'Шифры Т (Техперевооружение)'!$I188,".",'Шифры Т (Техперевооружение)'!$A188,"Т-ТКР",'Шифры Т (Техперевооружение)'!$E188,".",'Шифры Т (Техперевооружение)'!$G188,))</f>
        <v>Том 3.2.1 2001.РП.11Т-ТКР2.1</v>
      </c>
      <c r="U188" s="37" t="str">
        <f>IF(ISBLANK('Шифры Т (Техперевооружение)'!$O188),"-",CONCATENATE("Том"," 4."," ",'Шифры Т (Техперевооружение)'!$I188,".",'Шифры Т (Техперевооружение)'!$A188,"Т-ИЛО",))</f>
        <v>-</v>
      </c>
      <c r="V188" s="37" t="str">
        <f>IF(ISBLANK('Шифры Т (Техперевооружение)'!$O188),"-",CONCATENATE("Том"," 5."," ",'Шифры Т (Техперевооружение)'!$I188,".",'Шифры Т (Техперевооружение)'!$A188,"Т-ПОС",))</f>
        <v>-</v>
      </c>
      <c r="W188" s="37" t="str">
        <f>IF(ISBLANK('Шифры Т (Техперевооружение)'!$P188),"-",CONCATENATE("Том"," 7."," ",'Шифры Т (Техперевооружение)'!$I188,".",'Шифры Т (Техперевооружение)'!$A188,"Т-ООС",))</f>
        <v>-</v>
      </c>
      <c r="X188" s="37" t="str">
        <f>IF(ISBLANK('Шифры Т (Техперевооружение)'!$Q188),"-",CONCATENATE("Том"," 8."," ",'Шифры Т (Техперевооружение)'!$I188,".",'Шифры Т (Техперевооружение)'!$A188,"Т-ПБ",))</f>
        <v>-</v>
      </c>
    </row>
    <row r="189" spans="1:24" hidden="1" x14ac:dyDescent="0.25">
      <c r="A189" s="37">
        <v>11</v>
      </c>
      <c r="B189" s="37" t="s">
        <v>561</v>
      </c>
      <c r="C189" s="37" t="s">
        <v>12</v>
      </c>
      <c r="D189" s="37" t="s">
        <v>457</v>
      </c>
      <c r="E189" s="37">
        <v>2</v>
      </c>
      <c r="F189" s="37" t="s">
        <v>976</v>
      </c>
      <c r="G189" s="37">
        <v>2</v>
      </c>
      <c r="H189" s="39"/>
      <c r="I189" s="37" t="s">
        <v>563</v>
      </c>
      <c r="J189" s="37"/>
      <c r="K189" s="37"/>
      <c r="L189" s="37" t="s">
        <v>973</v>
      </c>
      <c r="M189" s="37" t="s">
        <v>974</v>
      </c>
      <c r="N189" s="37" t="s">
        <v>975</v>
      </c>
      <c r="O189" s="37"/>
      <c r="P189" s="37"/>
      <c r="Q189" s="37"/>
      <c r="R189" s="42" t="str">
        <f>IF(ISBLANK('Шифры Т (Техперевооружение)'!$K189),"-",CONCATENATE('Шифры Т (Техперевооружение)'!$K189,"-ПЗ"))</f>
        <v>-</v>
      </c>
      <c r="S189" s="37" t="str">
        <f>IF(ISBLANK('Шифры Т (Техперевооружение)'!$L189),"-",CONCATENATE("Том"," 2.",'Шифры Т (Техперевооружение)'!$E189,".",'Шифры Т (Техперевооружение)'!$G189," ",'Шифры Т (Техперевооружение)'!$I189,".",'Шифры Т (Техперевооружение)'!$A189,"Т-ППО",'Шифры Т (Техперевооружение)'!$E189,".",'Шифры Т (Техперевооружение)'!$G189,))</f>
        <v>Том 2.2.2 2001.РП.11Т-ППО2.2</v>
      </c>
      <c r="T189" s="37" t="str">
        <f>IF(ISBLANK('Шифры Т (Техперевооружение)'!$M189),"-",CONCATENATE("Том"," 3.",'Шифры Т (Техперевооружение)'!$E189,".",'Шифры Т (Техперевооружение)'!$G189," ",'Шифры Т (Техперевооружение)'!$I189,".",'Шифры Т (Техперевооружение)'!$A189,"Т-ТКР",'Шифры Т (Техперевооружение)'!$E189,".",'Шифры Т (Техперевооружение)'!$G189,))</f>
        <v>Том 3.2.2 2001.РП.11Т-ТКР2.2</v>
      </c>
      <c r="U189" s="37" t="str">
        <f>IF(ISBLANK('Шифры Т (Техперевооружение)'!$O189),"-",CONCATENATE("Том"," 4."," ",'Шифры Т (Техперевооружение)'!$I189,".",'Шифры Т (Техперевооружение)'!$A189,"Т-ИЛО",))</f>
        <v>-</v>
      </c>
      <c r="V189" s="37" t="str">
        <f>IF(ISBLANK('Шифры Т (Техперевооружение)'!$O189),"-",CONCATENATE("Том"," 5."," ",'Шифры Т (Техперевооружение)'!$I189,".",'Шифры Т (Техперевооружение)'!$A189,"Т-ПОС",))</f>
        <v>-</v>
      </c>
      <c r="W189" s="37" t="str">
        <f>IF(ISBLANK('Шифры Т (Техперевооружение)'!$P189),"-",CONCATENATE("Том"," 7."," ",'Шифры Т (Техперевооружение)'!$I189,".",'Шифры Т (Техперевооружение)'!$A189,"Т-ООС",))</f>
        <v>-</v>
      </c>
      <c r="X189" s="37" t="str">
        <f>IF(ISBLANK('Шифры Т (Техперевооружение)'!$Q189),"-",CONCATENATE("Том"," 8."," ",'Шифры Т (Техперевооружение)'!$I189,".",'Шифры Т (Техперевооружение)'!$A189,"Т-ПБ",))</f>
        <v>-</v>
      </c>
    </row>
    <row r="190" spans="1:24" hidden="1" x14ac:dyDescent="0.25">
      <c r="A190" s="37">
        <v>11</v>
      </c>
      <c r="B190" s="37" t="s">
        <v>561</v>
      </c>
      <c r="C190" s="37" t="s">
        <v>12</v>
      </c>
      <c r="D190" s="37" t="s">
        <v>457</v>
      </c>
      <c r="E190" s="37">
        <v>2</v>
      </c>
      <c r="F190" s="37" t="s">
        <v>977</v>
      </c>
      <c r="G190" s="37">
        <v>3</v>
      </c>
      <c r="H190" s="39"/>
      <c r="I190" s="37" t="s">
        <v>563</v>
      </c>
      <c r="J190" s="37"/>
      <c r="K190" s="37"/>
      <c r="L190" s="37" t="s">
        <v>973</v>
      </c>
      <c r="M190" s="37" t="s">
        <v>974</v>
      </c>
      <c r="N190" s="37" t="s">
        <v>975</v>
      </c>
      <c r="O190" s="37"/>
      <c r="P190" s="37"/>
      <c r="Q190" s="37"/>
      <c r="R190" s="42" t="str">
        <f>IF(ISBLANK('Шифры Т (Техперевооружение)'!$K190),"-",CONCATENATE('Шифры Т (Техперевооружение)'!$K190,"-ПЗ"))</f>
        <v>-</v>
      </c>
      <c r="S190" s="37" t="str">
        <f>IF(ISBLANK('Шифры Т (Техперевооружение)'!$L190),"-",CONCATENATE("Том"," 2.",'Шифры Т (Техперевооружение)'!$E190,".",'Шифры Т (Техперевооружение)'!$G190," ",'Шифры Т (Техперевооружение)'!$I190,".",'Шифры Т (Техперевооружение)'!$A190,"Т-ППО",'Шифры Т (Техперевооружение)'!$E190,".",'Шифры Т (Техперевооружение)'!$G190,))</f>
        <v>Том 2.2.3 2001.РП.11Т-ППО2.3</v>
      </c>
      <c r="T190" s="37" t="str">
        <f>IF(ISBLANK('Шифры Т (Техперевооружение)'!$M190),"-",CONCATENATE("Том"," 3.",'Шифры Т (Техперевооружение)'!$E190,".",'Шифры Т (Техперевооружение)'!$G190," ",'Шифры Т (Техперевооружение)'!$I190,".",'Шифры Т (Техперевооружение)'!$A190,"Т-ТКР",'Шифры Т (Техперевооружение)'!$E190,".",'Шифры Т (Техперевооружение)'!$G190,))</f>
        <v>Том 3.2.3 2001.РП.11Т-ТКР2.3</v>
      </c>
      <c r="U190" s="37" t="str">
        <f>IF(ISBLANK('Шифры Т (Техперевооружение)'!$O190),"-",CONCATENATE("Том"," 4."," ",'Шифры Т (Техперевооружение)'!$I190,".",'Шифры Т (Техперевооружение)'!$A190,"Т-ИЛО",))</f>
        <v>-</v>
      </c>
      <c r="V190" s="37" t="str">
        <f>IF(ISBLANK('Шифры Т (Техперевооружение)'!$O190),"-",CONCATENATE("Том"," 5."," ",'Шифры Т (Техперевооружение)'!$I190,".",'Шифры Т (Техперевооружение)'!$A190,"Т-ПОС",))</f>
        <v>-</v>
      </c>
      <c r="W190" s="37" t="str">
        <f>IF(ISBLANK('Шифры Т (Техперевооружение)'!$P190),"-",CONCATENATE("Том"," 7."," ",'Шифры Т (Техперевооружение)'!$I190,".",'Шифры Т (Техперевооружение)'!$A190,"Т-ООС",))</f>
        <v>-</v>
      </c>
      <c r="X190" s="37" t="str">
        <f>IF(ISBLANK('Шифры Т (Техперевооружение)'!$Q190),"-",CONCATENATE("Том"," 8."," ",'Шифры Т (Техперевооружение)'!$I190,".",'Шифры Т (Техперевооружение)'!$A190,"Т-ПБ",))</f>
        <v>-</v>
      </c>
    </row>
    <row r="191" spans="1:24" hidden="1" x14ac:dyDescent="0.25">
      <c r="A191" s="37">
        <v>11</v>
      </c>
      <c r="B191" s="37" t="s">
        <v>561</v>
      </c>
      <c r="C191" s="37" t="s">
        <v>12</v>
      </c>
      <c r="D191" s="37" t="s">
        <v>457</v>
      </c>
      <c r="E191" s="37">
        <v>2</v>
      </c>
      <c r="F191" s="37" t="s">
        <v>978</v>
      </c>
      <c r="G191" s="37">
        <v>4</v>
      </c>
      <c r="H191" s="39"/>
      <c r="I191" s="37" t="s">
        <v>563</v>
      </c>
      <c r="J191" s="37"/>
      <c r="K191" s="37"/>
      <c r="L191" s="37" t="s">
        <v>973</v>
      </c>
      <c r="M191" s="37" t="s">
        <v>974</v>
      </c>
      <c r="N191" s="37" t="s">
        <v>975</v>
      </c>
      <c r="O191" s="37"/>
      <c r="P191" s="37"/>
      <c r="Q191" s="37"/>
      <c r="R191" s="42" t="str">
        <f>IF(ISBLANK('Шифры Т (Техперевооружение)'!$K191),"-",CONCATENATE('Шифры Т (Техперевооружение)'!$K191,"-ПЗ"))</f>
        <v>-</v>
      </c>
      <c r="S191" s="37" t="str">
        <f>IF(ISBLANK('Шифры Т (Техперевооружение)'!$L191),"-",CONCATENATE("Том"," 2.",'Шифры Т (Техперевооружение)'!$E191,".",'Шифры Т (Техперевооружение)'!$G191," ",'Шифры Т (Техперевооружение)'!$I191,".",'Шифры Т (Техперевооружение)'!$A191,"Т-ППО",'Шифры Т (Техперевооружение)'!$E191,".",'Шифры Т (Техперевооружение)'!$G191,))</f>
        <v>Том 2.2.4 2001.РП.11Т-ППО2.4</v>
      </c>
      <c r="T191" s="37" t="str">
        <f>IF(ISBLANK('Шифры Т (Техперевооружение)'!$M191),"-",CONCATENATE("Том"," 3.",'Шифры Т (Техперевооружение)'!$E191,".",'Шифры Т (Техперевооружение)'!$G191," ",'Шифры Т (Техперевооружение)'!$I191,".",'Шифры Т (Техперевооружение)'!$A191,"Т-ТКР",'Шифры Т (Техперевооружение)'!$E191,".",'Шифры Т (Техперевооружение)'!$G191,))</f>
        <v>Том 3.2.4 2001.РП.11Т-ТКР2.4</v>
      </c>
      <c r="U191" s="37" t="str">
        <f>IF(ISBLANK('Шифры Т (Техперевооружение)'!$O191),"-",CONCATENATE("Том"," 4."," ",'Шифры Т (Техперевооружение)'!$I191,".",'Шифры Т (Техперевооружение)'!$A191,"Т-ИЛО",))</f>
        <v>-</v>
      </c>
      <c r="V191" s="37" t="str">
        <f>IF(ISBLANK('Шифры Т (Техперевооружение)'!$O191),"-",CONCATENATE("Том"," 5."," ",'Шифры Т (Техперевооружение)'!$I191,".",'Шифры Т (Техперевооружение)'!$A191,"Т-ПОС",))</f>
        <v>-</v>
      </c>
      <c r="W191" s="37" t="str">
        <f>IF(ISBLANK('Шифры Т (Техперевооружение)'!$P191),"-",CONCATENATE("Том"," 7."," ",'Шифры Т (Техперевооружение)'!$I191,".",'Шифры Т (Техперевооружение)'!$A191,"Т-ООС",))</f>
        <v>-</v>
      </c>
      <c r="X191" s="37" t="str">
        <f>IF(ISBLANK('Шифры Т (Техперевооружение)'!$Q191),"-",CONCATENATE("Том"," 8."," ",'Шифры Т (Техперевооружение)'!$I191,".",'Шифры Т (Техперевооружение)'!$A191,"Т-ПБ",))</f>
        <v>-</v>
      </c>
    </row>
    <row r="192" spans="1:24" hidden="1" x14ac:dyDescent="0.25">
      <c r="A192" s="37">
        <v>11</v>
      </c>
      <c r="B192" s="37" t="s">
        <v>561</v>
      </c>
      <c r="C192" s="37" t="s">
        <v>12</v>
      </c>
      <c r="D192" s="37" t="s">
        <v>457</v>
      </c>
      <c r="E192" s="37">
        <v>2</v>
      </c>
      <c r="F192" s="37" t="s">
        <v>979</v>
      </c>
      <c r="G192" s="37">
        <v>5</v>
      </c>
      <c r="H192" s="39"/>
      <c r="I192" s="37" t="s">
        <v>563</v>
      </c>
      <c r="J192" s="37"/>
      <c r="K192" s="37"/>
      <c r="L192" s="37" t="s">
        <v>973</v>
      </c>
      <c r="M192" s="37" t="s">
        <v>974</v>
      </c>
      <c r="N192" s="37" t="s">
        <v>975</v>
      </c>
      <c r="O192" s="37"/>
      <c r="P192" s="37"/>
      <c r="Q192" s="37"/>
      <c r="R192" s="42" t="str">
        <f>IF(ISBLANK('Шифры Т (Техперевооружение)'!$K192),"-",CONCATENATE('Шифры Т (Техперевооружение)'!$K192,"-ПЗ"))</f>
        <v>-</v>
      </c>
      <c r="S192" s="37" t="str">
        <f>IF(ISBLANK('Шифры Т (Техперевооружение)'!$L192),"-",CONCATENATE("Том"," 2.",'Шифры Т (Техперевооружение)'!$E192,".",'Шифры Т (Техперевооружение)'!$G192," ",'Шифры Т (Техперевооружение)'!$I192,".",'Шифры Т (Техперевооружение)'!$A192,"Т-ППО",'Шифры Т (Техперевооружение)'!$E192,".",'Шифры Т (Техперевооружение)'!$G192,))</f>
        <v>Том 2.2.5 2001.РП.11Т-ППО2.5</v>
      </c>
      <c r="T192" s="37" t="str">
        <f>IF(ISBLANK('Шифры Т (Техперевооружение)'!$M192),"-",CONCATENATE("Том"," 3.",'Шифры Т (Техперевооружение)'!$E192,".",'Шифры Т (Техперевооружение)'!$G192," ",'Шифры Т (Техперевооружение)'!$I192,".",'Шифры Т (Техперевооружение)'!$A192,"Т-ТКР",'Шифры Т (Техперевооружение)'!$E192,".",'Шифры Т (Техперевооружение)'!$G192,))</f>
        <v>Том 3.2.5 2001.РП.11Т-ТКР2.5</v>
      </c>
      <c r="U192" s="37" t="str">
        <f>IF(ISBLANK('Шифры Т (Техперевооружение)'!$O192),"-",CONCATENATE("Том"," 4."," ",'Шифры Т (Техперевооружение)'!$I192,".",'Шифры Т (Техперевооружение)'!$A192,"Т-ИЛО",))</f>
        <v>-</v>
      </c>
      <c r="V192" s="37" t="str">
        <f>IF(ISBLANK('Шифры Т (Техперевооружение)'!$O192),"-",CONCATENATE("Том"," 5."," ",'Шифры Т (Техперевооружение)'!$I192,".",'Шифры Т (Техперевооружение)'!$A192,"Т-ПОС",))</f>
        <v>-</v>
      </c>
      <c r="W192" s="37" t="str">
        <f>IF(ISBLANK('Шифры Т (Техперевооружение)'!$P192),"-",CONCATENATE("Том"," 7."," ",'Шифры Т (Техперевооружение)'!$I192,".",'Шифры Т (Техперевооружение)'!$A192,"Т-ООС",))</f>
        <v>-</v>
      </c>
      <c r="X192" s="37" t="str">
        <f>IF(ISBLANK('Шифры Т (Техперевооружение)'!$Q192),"-",CONCATENATE("Том"," 8."," ",'Шифры Т (Техперевооружение)'!$I192,".",'Шифры Т (Техперевооружение)'!$A192,"Т-ПБ",))</f>
        <v>-</v>
      </c>
    </row>
    <row r="193" spans="1:24" hidden="1" x14ac:dyDescent="0.25">
      <c r="A193" s="37">
        <v>11</v>
      </c>
      <c r="B193" s="37" t="s">
        <v>561</v>
      </c>
      <c r="C193" s="37" t="s">
        <v>12</v>
      </c>
      <c r="D193" s="37" t="s">
        <v>457</v>
      </c>
      <c r="E193" s="37">
        <v>2</v>
      </c>
      <c r="F193" s="37" t="s">
        <v>980</v>
      </c>
      <c r="G193" s="37">
        <v>6</v>
      </c>
      <c r="H193" s="39"/>
      <c r="I193" s="37" t="s">
        <v>563</v>
      </c>
      <c r="J193" s="37"/>
      <c r="K193" s="37"/>
      <c r="L193" s="37" t="s">
        <v>973</v>
      </c>
      <c r="M193" s="37" t="s">
        <v>974</v>
      </c>
      <c r="N193" s="37" t="s">
        <v>975</v>
      </c>
      <c r="O193" s="37"/>
      <c r="P193" s="37"/>
      <c r="Q193" s="37"/>
      <c r="R193" s="42" t="str">
        <f>IF(ISBLANK('Шифры Т (Техперевооружение)'!$K193),"-",CONCATENATE('Шифры Т (Техперевооружение)'!$K193,"-ПЗ"))</f>
        <v>-</v>
      </c>
      <c r="S193" s="37" t="str">
        <f>IF(ISBLANK('Шифры Т (Техперевооружение)'!$L193),"-",CONCATENATE("Том"," 2.",'Шифры Т (Техперевооружение)'!$E193,".",'Шифры Т (Техперевооружение)'!$G193," ",'Шифры Т (Техперевооружение)'!$I193,".",'Шифры Т (Техперевооружение)'!$A193,"Т-ППО",'Шифры Т (Техперевооружение)'!$E193,".",'Шифры Т (Техперевооружение)'!$G193,))</f>
        <v>Том 2.2.6 2001.РП.11Т-ППО2.6</v>
      </c>
      <c r="T193" s="37" t="str">
        <f>IF(ISBLANK('Шифры Т (Техперевооружение)'!$M193),"-",CONCATENATE("Том"," 3.",'Шифры Т (Техперевооружение)'!$E193,".",'Шифры Т (Техперевооружение)'!$G193," ",'Шифры Т (Техперевооружение)'!$I193,".",'Шифры Т (Техперевооружение)'!$A193,"Т-ТКР",'Шифры Т (Техперевооружение)'!$E193,".",'Шифры Т (Техперевооружение)'!$G193,))</f>
        <v>Том 3.2.6 2001.РП.11Т-ТКР2.6</v>
      </c>
      <c r="U193" s="37" t="str">
        <f>IF(ISBLANK('Шифры Т (Техперевооружение)'!$O193),"-",CONCATENATE("Том"," 4."," ",'Шифры Т (Техперевооружение)'!$I193,".",'Шифры Т (Техперевооружение)'!$A193,"Т-ИЛО",))</f>
        <v>-</v>
      </c>
      <c r="V193" s="37" t="str">
        <f>IF(ISBLANK('Шифры Т (Техперевооружение)'!$O193),"-",CONCATENATE("Том"," 5."," ",'Шифры Т (Техперевооружение)'!$I193,".",'Шифры Т (Техперевооружение)'!$A193,"Т-ПОС",))</f>
        <v>-</v>
      </c>
      <c r="W193" s="37" t="str">
        <f>IF(ISBLANK('Шифры Т (Техперевооружение)'!$P193),"-",CONCATENATE("Том"," 7."," ",'Шифры Т (Техперевооружение)'!$I193,".",'Шифры Т (Техперевооружение)'!$A193,"Т-ООС",))</f>
        <v>-</v>
      </c>
      <c r="X193" s="37" t="str">
        <f>IF(ISBLANK('Шифры Т (Техперевооружение)'!$Q193),"-",CONCATENATE("Том"," 8."," ",'Шифры Т (Техперевооружение)'!$I193,".",'Шифры Т (Техперевооружение)'!$A193,"Т-ПБ",))</f>
        <v>-</v>
      </c>
    </row>
    <row r="194" spans="1:24" hidden="1" x14ac:dyDescent="0.25">
      <c r="A194" s="37">
        <v>11</v>
      </c>
      <c r="B194" s="37" t="s">
        <v>561</v>
      </c>
      <c r="C194" s="37" t="s">
        <v>12</v>
      </c>
      <c r="D194" s="37" t="s">
        <v>457</v>
      </c>
      <c r="E194" s="37">
        <v>2</v>
      </c>
      <c r="F194" s="37" t="s">
        <v>981</v>
      </c>
      <c r="G194" s="37">
        <v>7</v>
      </c>
      <c r="H194" s="39"/>
      <c r="I194" s="37" t="s">
        <v>563</v>
      </c>
      <c r="J194" s="37"/>
      <c r="K194" s="37"/>
      <c r="L194" s="37" t="s">
        <v>973</v>
      </c>
      <c r="M194" s="37" t="s">
        <v>974</v>
      </c>
      <c r="N194" s="37" t="s">
        <v>975</v>
      </c>
      <c r="O194" s="37"/>
      <c r="P194" s="37"/>
      <c r="Q194" s="37"/>
      <c r="R194" s="42" t="str">
        <f>IF(ISBLANK('Шифры Т (Техперевооружение)'!$K194),"-",CONCATENATE('Шифры Т (Техперевооружение)'!$K194,"-ПЗ"))</f>
        <v>-</v>
      </c>
      <c r="S194" s="37" t="str">
        <f>IF(ISBLANK('Шифры Т (Техперевооружение)'!$L194),"-",CONCATENATE("Том"," 2.",'Шифры Т (Техперевооружение)'!$E194,".",'Шифры Т (Техперевооружение)'!$G194," ",'Шифры Т (Техперевооружение)'!$I194,".",'Шифры Т (Техперевооружение)'!$A194,"Т-ППО",'Шифры Т (Техперевооружение)'!$E194,".",'Шифры Т (Техперевооружение)'!$G194,))</f>
        <v>Том 2.2.7 2001.РП.11Т-ППО2.7</v>
      </c>
      <c r="T194" s="37" t="str">
        <f>IF(ISBLANK('Шифры Т (Техперевооружение)'!$M194),"-",CONCATENATE("Том"," 3.",'Шифры Т (Техперевооружение)'!$E194,".",'Шифры Т (Техперевооружение)'!$G194," ",'Шифры Т (Техперевооружение)'!$I194,".",'Шифры Т (Техперевооружение)'!$A194,"Т-ТКР",'Шифры Т (Техперевооружение)'!$E194,".",'Шифры Т (Техперевооружение)'!$G194,))</f>
        <v>Том 3.2.7 2001.РП.11Т-ТКР2.7</v>
      </c>
      <c r="U194" s="37" t="str">
        <f>IF(ISBLANK('Шифры Т (Техперевооружение)'!$O194),"-",CONCATENATE("Том"," 4."," ",'Шифры Т (Техперевооружение)'!$I194,".",'Шифры Т (Техперевооружение)'!$A194,"Т-ИЛО",))</f>
        <v>-</v>
      </c>
      <c r="V194" s="37" t="str">
        <f>IF(ISBLANK('Шифры Т (Техперевооружение)'!$O194),"-",CONCATENATE("Том"," 5."," ",'Шифры Т (Техперевооружение)'!$I194,".",'Шифры Т (Техперевооружение)'!$A194,"Т-ПОС",))</f>
        <v>-</v>
      </c>
      <c r="W194" s="37" t="str">
        <f>IF(ISBLANK('Шифры Т (Техперевооружение)'!$P194),"-",CONCATENATE("Том"," 7."," ",'Шифры Т (Техперевооружение)'!$I194,".",'Шифры Т (Техперевооружение)'!$A194,"Т-ООС",))</f>
        <v>-</v>
      </c>
      <c r="X194" s="37" t="str">
        <f>IF(ISBLANK('Шифры Т (Техперевооружение)'!$Q194),"-",CONCATENATE("Том"," 8."," ",'Шифры Т (Техперевооружение)'!$I194,".",'Шифры Т (Техперевооружение)'!$A194,"Т-ПБ",))</f>
        <v>-</v>
      </c>
    </row>
    <row r="195" spans="1:24" hidden="1" x14ac:dyDescent="0.25">
      <c r="A195" s="37">
        <v>11</v>
      </c>
      <c r="B195" s="37" t="s">
        <v>561</v>
      </c>
      <c r="C195" s="37" t="s">
        <v>12</v>
      </c>
      <c r="D195" s="37" t="s">
        <v>457</v>
      </c>
      <c r="E195" s="37">
        <v>2</v>
      </c>
      <c r="F195" s="37" t="s">
        <v>982</v>
      </c>
      <c r="G195" s="37">
        <v>8</v>
      </c>
      <c r="H195" s="39"/>
      <c r="I195" s="37" t="s">
        <v>563</v>
      </c>
      <c r="J195" s="37"/>
      <c r="K195" s="37"/>
      <c r="L195" s="37" t="s">
        <v>973</v>
      </c>
      <c r="M195" s="37" t="s">
        <v>974</v>
      </c>
      <c r="N195" s="37" t="s">
        <v>975</v>
      </c>
      <c r="O195" s="37"/>
      <c r="P195" s="37"/>
      <c r="Q195" s="37"/>
      <c r="R195" s="42" t="str">
        <f>IF(ISBLANK('Шифры Т (Техперевооружение)'!$K195),"-",CONCATENATE('Шифры Т (Техперевооружение)'!$K195,"-ПЗ"))</f>
        <v>-</v>
      </c>
      <c r="S195" s="37" t="str">
        <f>IF(ISBLANK('Шифры Т (Техперевооружение)'!$L195),"-",CONCATENATE("Том"," 2.",'Шифры Т (Техперевооружение)'!$E195,".",'Шифры Т (Техперевооружение)'!$G195," ",'Шифры Т (Техперевооружение)'!$I195,".",'Шифры Т (Техперевооружение)'!$A195,"Т-ППО",'Шифры Т (Техперевооружение)'!$E195,".",'Шифры Т (Техперевооружение)'!$G195,))</f>
        <v>Том 2.2.8 2001.РП.11Т-ППО2.8</v>
      </c>
      <c r="T195" s="37" t="str">
        <f>IF(ISBLANK('Шифры Т (Техперевооружение)'!$M195),"-",CONCATENATE("Том"," 3.",'Шифры Т (Техперевооружение)'!$E195,".",'Шифры Т (Техперевооружение)'!$G195," ",'Шифры Т (Техперевооружение)'!$I195,".",'Шифры Т (Техперевооружение)'!$A195,"Т-ТКР",'Шифры Т (Техперевооружение)'!$E195,".",'Шифры Т (Техперевооружение)'!$G195,))</f>
        <v>Том 3.2.8 2001.РП.11Т-ТКР2.8</v>
      </c>
      <c r="U195" s="37" t="str">
        <f>IF(ISBLANK('Шифры Т (Техперевооружение)'!$O195),"-",CONCATENATE("Том"," 4."," ",'Шифры Т (Техперевооружение)'!$I195,".",'Шифры Т (Техперевооружение)'!$A195,"Т-ИЛО",))</f>
        <v>-</v>
      </c>
      <c r="V195" s="37" t="str">
        <f>IF(ISBLANK('Шифры Т (Техперевооружение)'!$O195),"-",CONCATENATE("Том"," 5."," ",'Шифры Т (Техперевооружение)'!$I195,".",'Шифры Т (Техперевооружение)'!$A195,"Т-ПОС",))</f>
        <v>-</v>
      </c>
      <c r="W195" s="37" t="str">
        <f>IF(ISBLANK('Шифры Т (Техперевооружение)'!$P195),"-",CONCATENATE("Том"," 7."," ",'Шифры Т (Техперевооружение)'!$I195,".",'Шифры Т (Техперевооружение)'!$A195,"Т-ООС",))</f>
        <v>-</v>
      </c>
      <c r="X195" s="37" t="str">
        <f>IF(ISBLANK('Шифры Т (Техперевооружение)'!$Q195),"-",CONCATENATE("Том"," 8."," ",'Шифры Т (Техперевооружение)'!$I195,".",'Шифры Т (Техперевооружение)'!$A195,"Т-ПБ",))</f>
        <v>-</v>
      </c>
    </row>
    <row r="196" spans="1:24" hidden="1" x14ac:dyDescent="0.25">
      <c r="A196" s="37">
        <v>11</v>
      </c>
      <c r="B196" s="37" t="s">
        <v>561</v>
      </c>
      <c r="C196" s="37" t="s">
        <v>12</v>
      </c>
      <c r="D196" s="37" t="s">
        <v>457</v>
      </c>
      <c r="E196" s="37">
        <v>2</v>
      </c>
      <c r="F196" s="37" t="s">
        <v>983</v>
      </c>
      <c r="G196" s="37">
        <v>9</v>
      </c>
      <c r="H196" s="39"/>
      <c r="I196" s="37" t="s">
        <v>563</v>
      </c>
      <c r="J196" s="37"/>
      <c r="K196" s="37"/>
      <c r="L196" s="37" t="s">
        <v>973</v>
      </c>
      <c r="M196" s="37" t="s">
        <v>974</v>
      </c>
      <c r="N196" s="37" t="s">
        <v>975</v>
      </c>
      <c r="O196" s="37"/>
      <c r="P196" s="37"/>
      <c r="Q196" s="37"/>
      <c r="R196" s="42" t="str">
        <f>IF(ISBLANK('Шифры Т (Техперевооружение)'!$K196),"-",CONCATENATE('Шифры Т (Техперевооружение)'!$K196,"-ПЗ"))</f>
        <v>-</v>
      </c>
      <c r="S196" s="37" t="str">
        <f>IF(ISBLANK('Шифры Т (Техперевооружение)'!$L196),"-",CONCATENATE("Том"," 2.",'Шифры Т (Техперевооружение)'!$E196,".",'Шифры Т (Техперевооружение)'!$G196," ",'Шифры Т (Техперевооружение)'!$I196,".",'Шифры Т (Техперевооружение)'!$A196,"Т-ППО",'Шифры Т (Техперевооружение)'!$E196,".",'Шифры Т (Техперевооружение)'!$G196,))</f>
        <v>Том 2.2.9 2001.РП.11Т-ППО2.9</v>
      </c>
      <c r="T196" s="37" t="str">
        <f>IF(ISBLANK('Шифры Т (Техперевооружение)'!$M196),"-",CONCATENATE("Том"," 3.",'Шифры Т (Техперевооружение)'!$E196,".",'Шифры Т (Техперевооружение)'!$G196," ",'Шифры Т (Техперевооружение)'!$I196,".",'Шифры Т (Техперевооружение)'!$A196,"Т-ТКР",'Шифры Т (Техперевооружение)'!$E196,".",'Шифры Т (Техперевооружение)'!$G196,))</f>
        <v>Том 3.2.9 2001.РП.11Т-ТКР2.9</v>
      </c>
      <c r="U196" s="37" t="str">
        <f>IF(ISBLANK('Шифры Т (Техперевооружение)'!$O196),"-",CONCATENATE("Том"," 4."," ",'Шифры Т (Техперевооружение)'!$I196,".",'Шифры Т (Техперевооружение)'!$A196,"Т-ИЛО",))</f>
        <v>-</v>
      </c>
      <c r="V196" s="37" t="str">
        <f>IF(ISBLANK('Шифры Т (Техперевооружение)'!$O196),"-",CONCATENATE("Том"," 5."," ",'Шифры Т (Техперевооружение)'!$I196,".",'Шифры Т (Техперевооружение)'!$A196,"Т-ПОС",))</f>
        <v>-</v>
      </c>
      <c r="W196" s="37" t="str">
        <f>IF(ISBLANK('Шифры Т (Техперевооружение)'!$P196),"-",CONCATENATE("Том"," 7."," ",'Шифры Т (Техперевооружение)'!$I196,".",'Шифры Т (Техперевооружение)'!$A196,"Т-ООС",))</f>
        <v>-</v>
      </c>
      <c r="X196" s="37" t="str">
        <f>IF(ISBLANK('Шифры Т (Техперевооружение)'!$Q196),"-",CONCATENATE("Том"," 8."," ",'Шифры Т (Техперевооружение)'!$I196,".",'Шифры Т (Техперевооружение)'!$A196,"Т-ПБ",))</f>
        <v>-</v>
      </c>
    </row>
    <row r="197" spans="1:24" hidden="1" x14ac:dyDescent="0.25">
      <c r="A197" s="37">
        <v>11</v>
      </c>
      <c r="B197" s="37" t="s">
        <v>561</v>
      </c>
      <c r="C197" s="37" t="s">
        <v>12</v>
      </c>
      <c r="D197" s="37" t="s">
        <v>457</v>
      </c>
      <c r="E197" s="37">
        <v>2</v>
      </c>
      <c r="F197" s="37" t="s">
        <v>984</v>
      </c>
      <c r="G197" s="37">
        <v>10</v>
      </c>
      <c r="H197" s="39"/>
      <c r="I197" s="37" t="s">
        <v>563</v>
      </c>
      <c r="J197" s="37"/>
      <c r="K197" s="37"/>
      <c r="L197" s="37" t="s">
        <v>973</v>
      </c>
      <c r="M197" s="37" t="s">
        <v>974</v>
      </c>
      <c r="N197" s="37" t="s">
        <v>975</v>
      </c>
      <c r="O197" s="37"/>
      <c r="P197" s="37"/>
      <c r="Q197" s="37"/>
      <c r="R197" s="42" t="str">
        <f>IF(ISBLANK('Шифры Т (Техперевооружение)'!$K197),"-",CONCATENATE('Шифры Т (Техперевооружение)'!$K197,"-ПЗ"))</f>
        <v>-</v>
      </c>
      <c r="S197" s="37" t="str">
        <f>IF(ISBLANK('Шифры Т (Техперевооружение)'!$L197),"-",CONCATENATE("Том"," 2.",'Шифры Т (Техперевооружение)'!$E197,".",'Шифры Т (Техперевооружение)'!$G197," ",'Шифры Т (Техперевооружение)'!$I197,".",'Шифры Т (Техперевооружение)'!$A197,"Т-ППО",'Шифры Т (Техперевооружение)'!$E197,".",'Шифры Т (Техперевооружение)'!$G197,))</f>
        <v>Том 2.2.10 2001.РП.11Т-ППО2.10</v>
      </c>
      <c r="T197" s="37" t="str">
        <f>IF(ISBLANK('Шифры Т (Техперевооружение)'!$M197),"-",CONCATENATE("Том"," 3.",'Шифры Т (Техперевооружение)'!$E197,".",'Шифры Т (Техперевооружение)'!$G197," ",'Шифры Т (Техперевооружение)'!$I197,".",'Шифры Т (Техперевооружение)'!$A197,"Т-ТКР",'Шифры Т (Техперевооружение)'!$E197,".",'Шифры Т (Техперевооружение)'!$G197,))</f>
        <v>Том 3.2.10 2001.РП.11Т-ТКР2.10</v>
      </c>
      <c r="U197" s="37" t="str">
        <f>IF(ISBLANK('Шифры Т (Техперевооружение)'!$O197),"-",CONCATENATE("Том"," 4."," ",'Шифры Т (Техперевооружение)'!$I197,".",'Шифры Т (Техперевооружение)'!$A197,"Т-ИЛО",))</f>
        <v>-</v>
      </c>
      <c r="V197" s="37" t="str">
        <f>IF(ISBLANK('Шифры Т (Техперевооружение)'!$O197),"-",CONCATENATE("Том"," 5."," ",'Шифры Т (Техперевооружение)'!$I197,".",'Шифры Т (Техперевооружение)'!$A197,"Т-ПОС",))</f>
        <v>-</v>
      </c>
      <c r="W197" s="37" t="str">
        <f>IF(ISBLANK('Шифры Т (Техперевооружение)'!$P197),"-",CONCATENATE("Том"," 7."," ",'Шифры Т (Техперевооружение)'!$I197,".",'Шифры Т (Техперевооружение)'!$A197,"Т-ООС",))</f>
        <v>-</v>
      </c>
      <c r="X197" s="37" t="str">
        <f>IF(ISBLANK('Шифры Т (Техперевооружение)'!$Q197),"-",CONCATENATE("Том"," 8."," ",'Шифры Т (Техперевооружение)'!$I197,".",'Шифры Т (Техперевооружение)'!$A197,"Т-ПБ",))</f>
        <v>-</v>
      </c>
    </row>
    <row r="198" spans="1:24" hidden="1" x14ac:dyDescent="0.25">
      <c r="A198" s="37">
        <v>11</v>
      </c>
      <c r="B198" s="37" t="s">
        <v>561</v>
      </c>
      <c r="C198" s="37" t="s">
        <v>12</v>
      </c>
      <c r="D198" s="37" t="s">
        <v>457</v>
      </c>
      <c r="E198" s="37">
        <v>2</v>
      </c>
      <c r="F198" s="37" t="s">
        <v>985</v>
      </c>
      <c r="G198" s="37">
        <v>11</v>
      </c>
      <c r="H198" s="39"/>
      <c r="I198" s="37" t="s">
        <v>563</v>
      </c>
      <c r="J198" s="37"/>
      <c r="K198" s="37"/>
      <c r="L198" s="37" t="s">
        <v>973</v>
      </c>
      <c r="M198" s="37" t="s">
        <v>974</v>
      </c>
      <c r="N198" s="37" t="s">
        <v>975</v>
      </c>
      <c r="O198" s="37"/>
      <c r="P198" s="37"/>
      <c r="Q198" s="37"/>
      <c r="R198" s="42" t="str">
        <f>IF(ISBLANK('Шифры Т (Техперевооружение)'!$K198),"-",CONCATENATE('Шифры Т (Техперевооружение)'!$K198,"-ПЗ"))</f>
        <v>-</v>
      </c>
      <c r="S198" s="37" t="str">
        <f>IF(ISBLANK('Шифры Т (Техперевооружение)'!$L198),"-",CONCATENATE("Том"," 2.",'Шифры Т (Техперевооружение)'!$E198,".",'Шифры Т (Техперевооружение)'!$G198," ",'Шифры Т (Техперевооружение)'!$I198,".",'Шифры Т (Техперевооружение)'!$A198,"Т-ППО",'Шифры Т (Техперевооружение)'!$E198,".",'Шифры Т (Техперевооружение)'!$G198,))</f>
        <v>Том 2.2.11 2001.РП.11Т-ППО2.11</v>
      </c>
      <c r="T198" s="37" t="str">
        <f>IF(ISBLANK('Шифры Т (Техперевооружение)'!$M198),"-",CONCATENATE("Том"," 3.",'Шифры Т (Техперевооружение)'!$E198,".",'Шифры Т (Техперевооружение)'!$G198," ",'Шифры Т (Техперевооружение)'!$I198,".",'Шифры Т (Техперевооружение)'!$A198,"Т-ТКР",'Шифры Т (Техперевооружение)'!$E198,".",'Шифры Т (Техперевооружение)'!$G198,))</f>
        <v>Том 3.2.11 2001.РП.11Т-ТКР2.11</v>
      </c>
      <c r="U198" s="37" t="str">
        <f>IF(ISBLANK('Шифры Т (Техперевооружение)'!$O198),"-",CONCATENATE("Том"," 4."," ",'Шифры Т (Техперевооружение)'!$I198,".",'Шифры Т (Техперевооружение)'!$A198,"Т-ИЛО",))</f>
        <v>-</v>
      </c>
      <c r="V198" s="37" t="str">
        <f>IF(ISBLANK('Шифры Т (Техперевооружение)'!$O198),"-",CONCATENATE("Том"," 5."," ",'Шифры Т (Техперевооружение)'!$I198,".",'Шифры Т (Техперевооружение)'!$A198,"Т-ПОС",))</f>
        <v>-</v>
      </c>
      <c r="W198" s="37" t="str">
        <f>IF(ISBLANK('Шифры Т (Техперевооружение)'!$P198),"-",CONCATENATE("Том"," 7."," ",'Шифры Т (Техперевооружение)'!$I198,".",'Шифры Т (Техперевооружение)'!$A198,"Т-ООС",))</f>
        <v>-</v>
      </c>
      <c r="X198" s="37" t="str">
        <f>IF(ISBLANK('Шифры Т (Техперевооружение)'!$Q198),"-",CONCATENATE("Том"," 8."," ",'Шифры Т (Техперевооружение)'!$I198,".",'Шифры Т (Техперевооружение)'!$A198,"Т-ПБ",))</f>
        <v>-</v>
      </c>
    </row>
    <row r="199" spans="1:24" hidden="1" x14ac:dyDescent="0.25">
      <c r="A199" s="37">
        <v>11</v>
      </c>
      <c r="B199" s="37" t="s">
        <v>561</v>
      </c>
      <c r="C199" s="37" t="s">
        <v>12</v>
      </c>
      <c r="D199" s="37" t="s">
        <v>457</v>
      </c>
      <c r="E199" s="37">
        <v>2</v>
      </c>
      <c r="F199" s="37" t="s">
        <v>986</v>
      </c>
      <c r="G199" s="37">
        <v>12</v>
      </c>
      <c r="H199" s="39"/>
      <c r="I199" s="37" t="s">
        <v>563</v>
      </c>
      <c r="J199" s="37"/>
      <c r="K199" s="37"/>
      <c r="L199" s="37" t="s">
        <v>973</v>
      </c>
      <c r="M199" s="37" t="s">
        <v>974</v>
      </c>
      <c r="N199" s="37" t="s">
        <v>975</v>
      </c>
      <c r="O199" s="37"/>
      <c r="P199" s="37"/>
      <c r="Q199" s="37"/>
      <c r="R199" s="42" t="str">
        <f>IF(ISBLANK('Шифры Т (Техперевооружение)'!$K199),"-",CONCATENATE('Шифры Т (Техперевооружение)'!$K199,"-ПЗ"))</f>
        <v>-</v>
      </c>
      <c r="S199" s="37" t="str">
        <f>IF(ISBLANK('Шифры Т (Техперевооружение)'!$L199),"-",CONCATENATE("Том"," 2.",'Шифры Т (Техперевооружение)'!$E199,".",'Шифры Т (Техперевооружение)'!$G199," ",'Шифры Т (Техперевооружение)'!$I199,".",'Шифры Т (Техперевооружение)'!$A199,"Т-ППО",'Шифры Т (Техперевооружение)'!$E199,".",'Шифры Т (Техперевооружение)'!$G199,))</f>
        <v>Том 2.2.12 2001.РП.11Т-ППО2.12</v>
      </c>
      <c r="T199" s="37" t="str">
        <f>IF(ISBLANK('Шифры Т (Техперевооружение)'!$M199),"-",CONCATENATE("Том"," 3.",'Шифры Т (Техперевооружение)'!$E199,".",'Шифры Т (Техперевооружение)'!$G199," ",'Шифры Т (Техперевооружение)'!$I199,".",'Шифры Т (Техперевооружение)'!$A199,"Т-ТКР",'Шифры Т (Техперевооружение)'!$E199,".",'Шифры Т (Техперевооружение)'!$G199,))</f>
        <v>Том 3.2.12 2001.РП.11Т-ТКР2.12</v>
      </c>
      <c r="U199" s="37" t="str">
        <f>IF(ISBLANK('Шифры Т (Техперевооружение)'!$O199),"-",CONCATENATE("Том"," 4."," ",'Шифры Т (Техперевооружение)'!$I199,".",'Шифры Т (Техперевооружение)'!$A199,"Т-ИЛО",))</f>
        <v>-</v>
      </c>
      <c r="V199" s="37" t="str">
        <f>IF(ISBLANK('Шифры Т (Техперевооружение)'!$O199),"-",CONCATENATE("Том"," 5."," ",'Шифры Т (Техперевооружение)'!$I199,".",'Шифры Т (Техперевооружение)'!$A199,"Т-ПОС",))</f>
        <v>-</v>
      </c>
      <c r="W199" s="37" t="str">
        <f>IF(ISBLANK('Шифры Т (Техперевооружение)'!$P199),"-",CONCATENATE("Том"," 7."," ",'Шифры Т (Техперевооружение)'!$I199,".",'Шифры Т (Техперевооружение)'!$A199,"Т-ООС",))</f>
        <v>-</v>
      </c>
      <c r="X199" s="37" t="str">
        <f>IF(ISBLANK('Шифры Т (Техперевооружение)'!$Q199),"-",CONCATENATE("Том"," 8."," ",'Шифры Т (Техперевооружение)'!$I199,".",'Шифры Т (Техперевооружение)'!$A199,"Т-ПБ",))</f>
        <v>-</v>
      </c>
    </row>
    <row r="200" spans="1:24" hidden="1" x14ac:dyDescent="0.25">
      <c r="A200" s="37">
        <v>11</v>
      </c>
      <c r="B200" s="37" t="s">
        <v>561</v>
      </c>
      <c r="C200" s="37" t="s">
        <v>12</v>
      </c>
      <c r="D200" s="37" t="s">
        <v>459</v>
      </c>
      <c r="E200" s="37">
        <v>3</v>
      </c>
      <c r="F200" s="37" t="s">
        <v>987</v>
      </c>
      <c r="G200" s="37">
        <v>1</v>
      </c>
      <c r="H200" s="39">
        <v>9</v>
      </c>
      <c r="I200" s="37" t="s">
        <v>563</v>
      </c>
      <c r="J200" s="37"/>
      <c r="K200" s="37"/>
      <c r="L200" s="37" t="s">
        <v>988</v>
      </c>
      <c r="M200" s="37" t="s">
        <v>989</v>
      </c>
      <c r="N200" s="37" t="s">
        <v>990</v>
      </c>
      <c r="O200" s="37"/>
      <c r="P200" s="37"/>
      <c r="Q200" s="37"/>
      <c r="R200" s="37" t="str">
        <f>IF(ISBLANK('Шифры Т (Техперевооружение)'!$K200),"-",CONCATENATE('Шифры Т (Техперевооружение)'!$K200,"-ПЗ"))</f>
        <v>-</v>
      </c>
      <c r="S200" s="37" t="str">
        <f>IF(ISBLANK('Шифры Т (Техперевооружение)'!$L200),"-",CONCATENATE("Том"," 2.",'Шифры Т (Техперевооружение)'!$E200,".",'Шифры Т (Техперевооружение)'!$G200," ",'Шифры Т (Техперевооружение)'!$I200,".",'Шифры Т (Техперевооружение)'!$A200,"Т-ППО",'Шифры Т (Техперевооружение)'!$E200,".",'Шифры Т (Техперевооружение)'!$G200,))</f>
        <v>Том 2.3.1 2001.РП.11Т-ППО3.1</v>
      </c>
      <c r="T200" s="37" t="str">
        <f>IF(ISBLANK('Шифры Т (Техперевооружение)'!$M200),"-",CONCATENATE("Том"," 3.",'Шифры Т (Техперевооружение)'!$E200,".",'Шифры Т (Техперевооружение)'!$G200," ",'Шифры Т (Техперевооружение)'!$I200,".",'Шифры Т (Техперевооружение)'!$A200,"Т-ТКР",'Шифры Т (Техперевооружение)'!$E200,".",'Шифры Т (Техперевооружение)'!$G200,))</f>
        <v>Том 3.3.1 2001.РП.11Т-ТКР3.1</v>
      </c>
      <c r="U200" s="37" t="str">
        <f>IF(ISBLANK('Шифры Т (Техперевооружение)'!$O200),"-",CONCATENATE("Том"," 4."," ",'Шифры Т (Техперевооружение)'!$I200,".",'Шифры Т (Техперевооружение)'!$A200,"Т-ИЛО",))</f>
        <v>-</v>
      </c>
      <c r="V200" s="37" t="str">
        <f>IF(ISBLANK('Шифры Т (Техперевооружение)'!$O200),"-",CONCATENATE("Том"," 5."," ",'Шифры Т (Техперевооружение)'!$I200,".",'Шифры Т (Техперевооружение)'!$A200,"Т-ПОС",))</f>
        <v>-</v>
      </c>
      <c r="W200" s="37" t="str">
        <f>IF(ISBLANK('Шифры Т (Техперевооружение)'!$P200),"-",CONCATENATE("Том"," 7."," ",'Шифры Т (Техперевооружение)'!$I200,".",'Шифры Т (Техперевооружение)'!$A200,"Т-ООС",))</f>
        <v>-</v>
      </c>
      <c r="X200" s="37" t="str">
        <f>IF(ISBLANK('Шифры Т (Техперевооружение)'!$Q200),"-",CONCATENATE("Том"," 8."," ",'Шифры Т (Техперевооружение)'!$I200,".",'Шифры Т (Техперевооружение)'!$A200,"Т-ПБ",))</f>
        <v>-</v>
      </c>
    </row>
    <row r="201" spans="1:24" hidden="1" x14ac:dyDescent="0.25">
      <c r="A201" s="37">
        <v>11</v>
      </c>
      <c r="B201" s="37" t="s">
        <v>561</v>
      </c>
      <c r="C201" s="37" t="s">
        <v>12</v>
      </c>
      <c r="D201" s="37" t="s">
        <v>459</v>
      </c>
      <c r="E201" s="37">
        <v>3</v>
      </c>
      <c r="F201" s="37" t="s">
        <v>991</v>
      </c>
      <c r="G201" s="37">
        <v>2</v>
      </c>
      <c r="H201" s="39"/>
      <c r="I201" s="37" t="s">
        <v>563</v>
      </c>
      <c r="J201" s="37"/>
      <c r="K201" s="37"/>
      <c r="L201" s="37" t="s">
        <v>988</v>
      </c>
      <c r="M201" s="37" t="s">
        <v>989</v>
      </c>
      <c r="N201" s="37" t="s">
        <v>990</v>
      </c>
      <c r="O201" s="37"/>
      <c r="P201" s="37"/>
      <c r="Q201" s="37"/>
      <c r="R201" s="42" t="str">
        <f>IF(ISBLANK('Шифры Т (Техперевооружение)'!$K201),"-",CONCATENATE('Шифры Т (Техперевооружение)'!$K201,"-ПЗ"))</f>
        <v>-</v>
      </c>
      <c r="S201" s="37" t="str">
        <f>IF(ISBLANK('Шифры Т (Техперевооружение)'!$L201),"-",CONCATENATE("Том"," 2.",'Шифры Т (Техперевооружение)'!$E201,".",'Шифры Т (Техперевооружение)'!$G201," ",'Шифры Т (Техперевооружение)'!$I201,".",'Шифры Т (Техперевооружение)'!$A201,"Т-ППО",'Шифры Т (Техперевооружение)'!$E201,".",'Шифры Т (Техперевооружение)'!$G201,))</f>
        <v>Том 2.3.2 2001.РП.11Т-ППО3.2</v>
      </c>
      <c r="T201" s="37" t="str">
        <f>IF(ISBLANK('Шифры Т (Техперевооружение)'!$M201),"-",CONCATENATE("Том"," 3.",'Шифры Т (Техперевооружение)'!$E201,".",'Шифры Т (Техперевооружение)'!$G201," ",'Шифры Т (Техперевооружение)'!$I201,".",'Шифры Т (Техперевооружение)'!$A201,"Т-ТКР",'Шифры Т (Техперевооружение)'!$E201,".",'Шифры Т (Техперевооружение)'!$G201,))</f>
        <v>Том 3.3.2 2001.РП.11Т-ТКР3.2</v>
      </c>
      <c r="U201" s="37" t="str">
        <f>IF(ISBLANK('Шифры Т (Техперевооружение)'!$O201),"-",CONCATENATE("Том"," 4."," ",'Шифры Т (Техперевооружение)'!$I201,".",'Шифры Т (Техперевооружение)'!$A201,"Т-ИЛО",))</f>
        <v>-</v>
      </c>
      <c r="V201" s="37" t="str">
        <f>IF(ISBLANK('Шифры Т (Техперевооружение)'!$O201),"-",CONCATENATE("Том"," 5."," ",'Шифры Т (Техперевооружение)'!$I201,".",'Шифры Т (Техперевооружение)'!$A201,"Т-ПОС",))</f>
        <v>-</v>
      </c>
      <c r="W201" s="37" t="str">
        <f>IF(ISBLANK('Шифры Т (Техперевооружение)'!$P201),"-",CONCATENATE("Том"," 7."," ",'Шифры Т (Техперевооружение)'!$I201,".",'Шифры Т (Техперевооружение)'!$A201,"Т-ООС",))</f>
        <v>-</v>
      </c>
      <c r="X201" s="37" t="str">
        <f>IF(ISBLANK('Шифры Т (Техперевооружение)'!$Q201),"-",CONCATENATE("Том"," 8."," ",'Шифры Т (Техперевооружение)'!$I201,".",'Шифры Т (Техперевооружение)'!$A201,"Т-ПБ",))</f>
        <v>-</v>
      </c>
    </row>
    <row r="202" spans="1:24" hidden="1" x14ac:dyDescent="0.25">
      <c r="A202" s="37">
        <v>11</v>
      </c>
      <c r="B202" s="37" t="s">
        <v>561</v>
      </c>
      <c r="C202" s="37" t="s">
        <v>12</v>
      </c>
      <c r="D202" s="37" t="s">
        <v>459</v>
      </c>
      <c r="E202" s="37">
        <v>3</v>
      </c>
      <c r="F202" s="37" t="s">
        <v>992</v>
      </c>
      <c r="G202" s="37">
        <v>3</v>
      </c>
      <c r="H202" s="39"/>
      <c r="I202" s="37" t="s">
        <v>563</v>
      </c>
      <c r="J202" s="37"/>
      <c r="K202" s="37"/>
      <c r="L202" s="37" t="s">
        <v>988</v>
      </c>
      <c r="M202" s="37" t="s">
        <v>989</v>
      </c>
      <c r="N202" s="37" t="s">
        <v>990</v>
      </c>
      <c r="O202" s="37"/>
      <c r="P202" s="37"/>
      <c r="Q202" s="37"/>
      <c r="R202" s="42" t="str">
        <f>IF(ISBLANK('Шифры Т (Техперевооружение)'!$K202),"-",CONCATENATE('Шифры Т (Техперевооружение)'!$K202,"-ПЗ"))</f>
        <v>-</v>
      </c>
      <c r="S202" s="37" t="str">
        <f>IF(ISBLANK('Шифры Т (Техперевооружение)'!$L202),"-",CONCATENATE("Том"," 2.",'Шифры Т (Техперевооружение)'!$E202,".",'Шифры Т (Техперевооружение)'!$G202," ",'Шифры Т (Техперевооружение)'!$I202,".",'Шифры Т (Техперевооружение)'!$A202,"Т-ППО",'Шифры Т (Техперевооружение)'!$E202,".",'Шифры Т (Техперевооружение)'!$G202,))</f>
        <v>Том 2.3.3 2001.РП.11Т-ППО3.3</v>
      </c>
      <c r="T202" s="37" t="str">
        <f>IF(ISBLANK('Шифры Т (Техперевооружение)'!$M202),"-",CONCATENATE("Том"," 3.",'Шифры Т (Техперевооружение)'!$E202,".",'Шифры Т (Техперевооружение)'!$G202," ",'Шифры Т (Техперевооружение)'!$I202,".",'Шифры Т (Техперевооружение)'!$A202,"Т-ТКР",'Шифры Т (Техперевооружение)'!$E202,".",'Шифры Т (Техперевооружение)'!$G202,))</f>
        <v>Том 3.3.3 2001.РП.11Т-ТКР3.3</v>
      </c>
      <c r="U202" s="37" t="str">
        <f>IF(ISBLANK('Шифры Т (Техперевооружение)'!$O202),"-",CONCATENATE("Том"," 4."," ",'Шифры Т (Техперевооружение)'!$I202,".",'Шифры Т (Техперевооружение)'!$A202,"Т-ИЛО",))</f>
        <v>-</v>
      </c>
      <c r="V202" s="37" t="str">
        <f>IF(ISBLANK('Шифры Т (Техперевооружение)'!$O202),"-",CONCATENATE("Том"," 5."," ",'Шифры Т (Техперевооружение)'!$I202,".",'Шифры Т (Техперевооружение)'!$A202,"Т-ПОС",))</f>
        <v>-</v>
      </c>
      <c r="W202" s="37" t="str">
        <f>IF(ISBLANK('Шифры Т (Техперевооружение)'!$P202),"-",CONCATENATE("Том"," 7."," ",'Шифры Т (Техперевооружение)'!$I202,".",'Шифры Т (Техперевооружение)'!$A202,"Т-ООС",))</f>
        <v>-</v>
      </c>
      <c r="X202" s="37" t="str">
        <f>IF(ISBLANK('Шифры Т (Техперевооружение)'!$Q202),"-",CONCATENATE("Том"," 8."," ",'Шифры Т (Техперевооружение)'!$I202,".",'Шифры Т (Техперевооружение)'!$A202,"Т-ПБ",))</f>
        <v>-</v>
      </c>
    </row>
    <row r="203" spans="1:24" hidden="1" x14ac:dyDescent="0.25">
      <c r="A203" s="37">
        <v>11</v>
      </c>
      <c r="B203" s="37" t="s">
        <v>561</v>
      </c>
      <c r="C203" s="37" t="s">
        <v>12</v>
      </c>
      <c r="D203" s="37" t="s">
        <v>459</v>
      </c>
      <c r="E203" s="37">
        <v>3</v>
      </c>
      <c r="F203" s="37" t="s">
        <v>993</v>
      </c>
      <c r="G203" s="37">
        <v>4</v>
      </c>
      <c r="H203" s="39"/>
      <c r="I203" s="37" t="s">
        <v>563</v>
      </c>
      <c r="J203" s="37"/>
      <c r="K203" s="37"/>
      <c r="L203" s="37" t="s">
        <v>988</v>
      </c>
      <c r="M203" s="37" t="s">
        <v>989</v>
      </c>
      <c r="N203" s="37" t="s">
        <v>990</v>
      </c>
      <c r="O203" s="37"/>
      <c r="P203" s="37"/>
      <c r="Q203" s="37"/>
      <c r="R203" s="42" t="str">
        <f>IF(ISBLANK('Шифры Т (Техперевооружение)'!$K203),"-",CONCATENATE('Шифры Т (Техперевооружение)'!$K203,"-ПЗ"))</f>
        <v>-</v>
      </c>
      <c r="S203" s="37" t="str">
        <f>IF(ISBLANK('Шифры Т (Техперевооружение)'!$L203),"-",CONCATENATE("Том"," 2.",'Шифры Т (Техперевооружение)'!$E203,".",'Шифры Т (Техперевооружение)'!$G203," ",'Шифры Т (Техперевооружение)'!$I203,".",'Шифры Т (Техперевооружение)'!$A203,"Т-ППО",'Шифры Т (Техперевооружение)'!$E203,".",'Шифры Т (Техперевооружение)'!$G203,))</f>
        <v>Том 2.3.4 2001.РП.11Т-ППО3.4</v>
      </c>
      <c r="T203" s="37" t="str">
        <f>IF(ISBLANK('Шифры Т (Техперевооружение)'!$M203),"-",CONCATENATE("Том"," 3.",'Шифры Т (Техперевооружение)'!$E203,".",'Шифры Т (Техперевооружение)'!$G203," ",'Шифры Т (Техперевооружение)'!$I203,".",'Шифры Т (Техперевооружение)'!$A203,"Т-ТКР",'Шифры Т (Техперевооружение)'!$E203,".",'Шифры Т (Техперевооружение)'!$G203,))</f>
        <v>Том 3.3.4 2001.РП.11Т-ТКР3.4</v>
      </c>
      <c r="U203" s="37" t="str">
        <f>IF(ISBLANK('Шифры Т (Техперевооружение)'!$O203),"-",CONCATENATE("Том"," 4."," ",'Шифры Т (Техперевооружение)'!$I203,".",'Шифры Т (Техперевооружение)'!$A203,"Т-ИЛО",))</f>
        <v>-</v>
      </c>
      <c r="V203" s="37" t="str">
        <f>IF(ISBLANK('Шифры Т (Техперевооружение)'!$O203),"-",CONCATENATE("Том"," 5."," ",'Шифры Т (Техперевооружение)'!$I203,".",'Шифры Т (Техперевооружение)'!$A203,"Т-ПОС",))</f>
        <v>-</v>
      </c>
      <c r="W203" s="37" t="str">
        <f>IF(ISBLANK('Шифры Т (Техперевооружение)'!$P203),"-",CONCATENATE("Том"," 7."," ",'Шифры Т (Техперевооружение)'!$I203,".",'Шифры Т (Техперевооружение)'!$A203,"Т-ООС",))</f>
        <v>-</v>
      </c>
      <c r="X203" s="37" t="str">
        <f>IF(ISBLANK('Шифры Т (Техперевооружение)'!$Q203),"-",CONCATENATE("Том"," 8."," ",'Шифры Т (Техперевооружение)'!$I203,".",'Шифры Т (Техперевооружение)'!$A203,"Т-ПБ",))</f>
        <v>-</v>
      </c>
    </row>
    <row r="204" spans="1:24" hidden="1" x14ac:dyDescent="0.25">
      <c r="A204" s="37">
        <v>11</v>
      </c>
      <c r="B204" s="37" t="s">
        <v>561</v>
      </c>
      <c r="C204" s="37" t="s">
        <v>12</v>
      </c>
      <c r="D204" s="37" t="s">
        <v>459</v>
      </c>
      <c r="E204" s="37">
        <v>3</v>
      </c>
      <c r="F204" s="37" t="s">
        <v>994</v>
      </c>
      <c r="G204" s="37">
        <v>5</v>
      </c>
      <c r="H204" s="39"/>
      <c r="I204" s="37" t="s">
        <v>563</v>
      </c>
      <c r="J204" s="37"/>
      <c r="K204" s="37"/>
      <c r="L204" s="37" t="s">
        <v>988</v>
      </c>
      <c r="M204" s="37" t="s">
        <v>989</v>
      </c>
      <c r="N204" s="37" t="s">
        <v>990</v>
      </c>
      <c r="O204" s="37"/>
      <c r="P204" s="37"/>
      <c r="Q204" s="37"/>
      <c r="R204" s="42" t="str">
        <f>IF(ISBLANK('Шифры Т (Техперевооружение)'!$K204),"-",CONCATENATE('Шифры Т (Техперевооружение)'!$K204,"-ПЗ"))</f>
        <v>-</v>
      </c>
      <c r="S204" s="37" t="str">
        <f>IF(ISBLANK('Шифры Т (Техперевооружение)'!$L204),"-",CONCATENATE("Том"," 2.",'Шифры Т (Техперевооружение)'!$E204,".",'Шифры Т (Техперевооружение)'!$G204," ",'Шифры Т (Техперевооружение)'!$I204,".",'Шифры Т (Техперевооружение)'!$A204,"Т-ППО",'Шифры Т (Техперевооружение)'!$E204,".",'Шифры Т (Техперевооружение)'!$G204,))</f>
        <v>Том 2.3.5 2001.РП.11Т-ППО3.5</v>
      </c>
      <c r="T204" s="37" t="str">
        <f>IF(ISBLANK('Шифры Т (Техперевооружение)'!$M204),"-",CONCATENATE("Том"," 3.",'Шифры Т (Техперевооружение)'!$E204,".",'Шифры Т (Техперевооружение)'!$G204," ",'Шифры Т (Техперевооружение)'!$I204,".",'Шифры Т (Техперевооружение)'!$A204,"Т-ТКР",'Шифры Т (Техперевооружение)'!$E204,".",'Шифры Т (Техперевооружение)'!$G204,))</f>
        <v>Том 3.3.5 2001.РП.11Т-ТКР3.5</v>
      </c>
      <c r="U204" s="37" t="str">
        <f>IF(ISBLANK('Шифры Т (Техперевооружение)'!$O204),"-",CONCATENATE("Том"," 4."," ",'Шифры Т (Техперевооружение)'!$I204,".",'Шифры Т (Техперевооружение)'!$A204,"Т-ИЛО",))</f>
        <v>-</v>
      </c>
      <c r="V204" s="37" t="str">
        <f>IF(ISBLANK('Шифры Т (Техперевооружение)'!$O204),"-",CONCATENATE("Том"," 5."," ",'Шифры Т (Техперевооружение)'!$I204,".",'Шифры Т (Техперевооружение)'!$A204,"Т-ПОС",))</f>
        <v>-</v>
      </c>
      <c r="W204" s="37" t="str">
        <f>IF(ISBLANK('Шифры Т (Техперевооружение)'!$P204),"-",CONCATENATE("Том"," 7."," ",'Шифры Т (Техперевооружение)'!$I204,".",'Шифры Т (Техперевооружение)'!$A204,"Т-ООС",))</f>
        <v>-</v>
      </c>
      <c r="X204" s="37" t="str">
        <f>IF(ISBLANK('Шифры Т (Техперевооружение)'!$Q204),"-",CONCATENATE("Том"," 8."," ",'Шифры Т (Техперевооружение)'!$I204,".",'Шифры Т (Техперевооружение)'!$A204,"Т-ПБ",))</f>
        <v>-</v>
      </c>
    </row>
    <row r="205" spans="1:24" hidden="1" x14ac:dyDescent="0.25">
      <c r="A205" s="37">
        <v>11</v>
      </c>
      <c r="B205" s="37" t="s">
        <v>561</v>
      </c>
      <c r="C205" s="37" t="s">
        <v>12</v>
      </c>
      <c r="D205" s="37" t="s">
        <v>459</v>
      </c>
      <c r="E205" s="37">
        <v>3</v>
      </c>
      <c r="F205" s="37" t="s">
        <v>995</v>
      </c>
      <c r="G205" s="37">
        <v>6</v>
      </c>
      <c r="H205" s="39"/>
      <c r="I205" s="37" t="s">
        <v>563</v>
      </c>
      <c r="J205" s="37"/>
      <c r="K205" s="37"/>
      <c r="L205" s="37" t="s">
        <v>988</v>
      </c>
      <c r="M205" s="37" t="s">
        <v>989</v>
      </c>
      <c r="N205" s="37" t="s">
        <v>990</v>
      </c>
      <c r="O205" s="37"/>
      <c r="P205" s="37"/>
      <c r="Q205" s="37"/>
      <c r="R205" s="42" t="str">
        <f>IF(ISBLANK('Шифры Т (Техперевооружение)'!$K205),"-",CONCATENATE('Шифры Т (Техперевооружение)'!$K205,"-ПЗ"))</f>
        <v>-</v>
      </c>
      <c r="S205" s="37" t="str">
        <f>IF(ISBLANK('Шифры Т (Техперевооружение)'!$L205),"-",CONCATENATE("Том"," 2.",'Шифры Т (Техперевооружение)'!$E205,".",'Шифры Т (Техперевооружение)'!$G205," ",'Шифры Т (Техперевооружение)'!$I205,".",'Шифры Т (Техперевооружение)'!$A205,"Т-ППО",'Шифры Т (Техперевооружение)'!$E205,".",'Шифры Т (Техперевооружение)'!$G205,))</f>
        <v>Том 2.3.6 2001.РП.11Т-ППО3.6</v>
      </c>
      <c r="T205" s="37" t="str">
        <f>IF(ISBLANK('Шифры Т (Техперевооружение)'!$M205),"-",CONCATENATE("Том"," 3.",'Шифры Т (Техперевооружение)'!$E205,".",'Шифры Т (Техперевооружение)'!$G205," ",'Шифры Т (Техперевооружение)'!$I205,".",'Шифры Т (Техперевооружение)'!$A205,"Т-ТКР",'Шифры Т (Техперевооружение)'!$E205,".",'Шифры Т (Техперевооружение)'!$G205,))</f>
        <v>Том 3.3.6 2001.РП.11Т-ТКР3.6</v>
      </c>
      <c r="U205" s="37" t="str">
        <f>IF(ISBLANK('Шифры Т (Техперевооружение)'!$O205),"-",CONCATENATE("Том"," 4."," ",'Шифры Т (Техперевооружение)'!$I205,".",'Шифры Т (Техперевооружение)'!$A205,"Т-ИЛО",))</f>
        <v>-</v>
      </c>
      <c r="V205" s="37" t="str">
        <f>IF(ISBLANK('Шифры Т (Техперевооружение)'!$O205),"-",CONCATENATE("Том"," 5."," ",'Шифры Т (Техперевооружение)'!$I205,".",'Шифры Т (Техперевооружение)'!$A205,"Т-ПОС",))</f>
        <v>-</v>
      </c>
      <c r="W205" s="37" t="str">
        <f>IF(ISBLANK('Шифры Т (Техперевооружение)'!$P205),"-",CONCATENATE("Том"," 7."," ",'Шифры Т (Техперевооружение)'!$I205,".",'Шифры Т (Техперевооружение)'!$A205,"Т-ООС",))</f>
        <v>-</v>
      </c>
      <c r="X205" s="37" t="str">
        <f>IF(ISBLANK('Шифры Т (Техперевооружение)'!$Q205),"-",CONCATENATE("Том"," 8."," ",'Шифры Т (Техперевооружение)'!$I205,".",'Шифры Т (Техперевооружение)'!$A205,"Т-ПБ",))</f>
        <v>-</v>
      </c>
    </row>
    <row r="206" spans="1:24" hidden="1" x14ac:dyDescent="0.25">
      <c r="A206" s="37">
        <v>11</v>
      </c>
      <c r="B206" s="37" t="s">
        <v>561</v>
      </c>
      <c r="C206" s="37" t="s">
        <v>12</v>
      </c>
      <c r="D206" s="37" t="s">
        <v>459</v>
      </c>
      <c r="E206" s="37">
        <v>3</v>
      </c>
      <c r="F206" s="37" t="s">
        <v>996</v>
      </c>
      <c r="G206" s="37">
        <v>7</v>
      </c>
      <c r="H206" s="39"/>
      <c r="I206" s="37" t="s">
        <v>563</v>
      </c>
      <c r="J206" s="37"/>
      <c r="K206" s="37"/>
      <c r="L206" s="37" t="s">
        <v>988</v>
      </c>
      <c r="M206" s="37" t="s">
        <v>989</v>
      </c>
      <c r="N206" s="37" t="s">
        <v>990</v>
      </c>
      <c r="O206" s="37"/>
      <c r="P206" s="37"/>
      <c r="Q206" s="37"/>
      <c r="R206" s="42" t="str">
        <f>IF(ISBLANK('Шифры Т (Техперевооружение)'!$K206),"-",CONCATENATE('Шифры Т (Техперевооружение)'!$K206,"-ПЗ"))</f>
        <v>-</v>
      </c>
      <c r="S206" s="37" t="str">
        <f>IF(ISBLANK('Шифры Т (Техперевооружение)'!$L206),"-",CONCATENATE("Том"," 2.",'Шифры Т (Техперевооружение)'!$E206,".",'Шифры Т (Техперевооружение)'!$G206," ",'Шифры Т (Техперевооружение)'!$I206,".",'Шифры Т (Техперевооружение)'!$A206,"Т-ППО",'Шифры Т (Техперевооружение)'!$E206,".",'Шифры Т (Техперевооружение)'!$G206,))</f>
        <v>Том 2.3.7 2001.РП.11Т-ППО3.7</v>
      </c>
      <c r="T206" s="37" t="str">
        <f>IF(ISBLANK('Шифры Т (Техперевооружение)'!$M206),"-",CONCATENATE("Том"," 3.",'Шифры Т (Техперевооружение)'!$E206,".",'Шифры Т (Техперевооружение)'!$G206," ",'Шифры Т (Техперевооружение)'!$I206,".",'Шифры Т (Техперевооружение)'!$A206,"Т-ТКР",'Шифры Т (Техперевооружение)'!$E206,".",'Шифры Т (Техперевооружение)'!$G206,))</f>
        <v>Том 3.3.7 2001.РП.11Т-ТКР3.7</v>
      </c>
      <c r="U206" s="37" t="str">
        <f>IF(ISBLANK('Шифры Т (Техперевооружение)'!$O206),"-",CONCATENATE("Том"," 4."," ",'Шифры Т (Техперевооружение)'!$I206,".",'Шифры Т (Техперевооружение)'!$A206,"Т-ИЛО",))</f>
        <v>-</v>
      </c>
      <c r="V206" s="37" t="str">
        <f>IF(ISBLANK('Шифры Т (Техперевооружение)'!$O206),"-",CONCATENATE("Том"," 5."," ",'Шифры Т (Техперевооружение)'!$I206,".",'Шифры Т (Техперевооружение)'!$A206,"Т-ПОС",))</f>
        <v>-</v>
      </c>
      <c r="W206" s="37" t="str">
        <f>IF(ISBLANK('Шифры Т (Техперевооружение)'!$P206),"-",CONCATENATE("Том"," 7."," ",'Шифры Т (Техперевооружение)'!$I206,".",'Шифры Т (Техперевооружение)'!$A206,"Т-ООС",))</f>
        <v>-</v>
      </c>
      <c r="X206" s="37" t="str">
        <f>IF(ISBLANK('Шифры Т (Техперевооружение)'!$Q206),"-",CONCATENATE("Том"," 8."," ",'Шифры Т (Техперевооружение)'!$I206,".",'Шифры Т (Техперевооружение)'!$A206,"Т-ПБ",))</f>
        <v>-</v>
      </c>
    </row>
    <row r="207" spans="1:24" hidden="1" x14ac:dyDescent="0.25">
      <c r="A207" s="37">
        <v>11</v>
      </c>
      <c r="B207" s="37" t="s">
        <v>561</v>
      </c>
      <c r="C207" s="37" t="s">
        <v>12</v>
      </c>
      <c r="D207" s="37" t="s">
        <v>459</v>
      </c>
      <c r="E207" s="37">
        <v>3</v>
      </c>
      <c r="F207" s="37" t="s">
        <v>997</v>
      </c>
      <c r="G207" s="37">
        <v>8</v>
      </c>
      <c r="H207" s="39"/>
      <c r="I207" s="37" t="s">
        <v>563</v>
      </c>
      <c r="J207" s="37"/>
      <c r="K207" s="37"/>
      <c r="L207" s="37" t="s">
        <v>988</v>
      </c>
      <c r="M207" s="37" t="s">
        <v>989</v>
      </c>
      <c r="N207" s="37" t="s">
        <v>990</v>
      </c>
      <c r="O207" s="37"/>
      <c r="P207" s="37"/>
      <c r="Q207" s="37"/>
      <c r="R207" s="42" t="str">
        <f>IF(ISBLANK('Шифры Т (Техперевооружение)'!$K207),"-",CONCATENATE('Шифры Т (Техперевооружение)'!$K207,"-ПЗ"))</f>
        <v>-</v>
      </c>
      <c r="S207" s="37" t="str">
        <f>IF(ISBLANK('Шифры Т (Техперевооружение)'!$L207),"-",CONCATENATE("Том"," 2.",'Шифры Т (Техперевооружение)'!$E207,".",'Шифры Т (Техперевооружение)'!$G207," ",'Шифры Т (Техперевооружение)'!$I207,".",'Шифры Т (Техперевооружение)'!$A207,"Т-ППО",'Шифры Т (Техперевооружение)'!$E207,".",'Шифры Т (Техперевооружение)'!$G207,))</f>
        <v>Том 2.3.8 2001.РП.11Т-ППО3.8</v>
      </c>
      <c r="T207" s="37" t="str">
        <f>IF(ISBLANK('Шифры Т (Техперевооружение)'!$M207),"-",CONCATENATE("Том"," 3.",'Шифры Т (Техперевооружение)'!$E207,".",'Шифры Т (Техперевооружение)'!$G207," ",'Шифры Т (Техперевооружение)'!$I207,".",'Шифры Т (Техперевооружение)'!$A207,"Т-ТКР",'Шифры Т (Техперевооружение)'!$E207,".",'Шифры Т (Техперевооружение)'!$G207,))</f>
        <v>Том 3.3.8 2001.РП.11Т-ТКР3.8</v>
      </c>
      <c r="U207" s="37" t="str">
        <f>IF(ISBLANK('Шифры Т (Техперевооружение)'!$O207),"-",CONCATENATE("Том"," 4."," ",'Шифры Т (Техперевооружение)'!$I207,".",'Шифры Т (Техперевооружение)'!$A207,"Т-ИЛО",))</f>
        <v>-</v>
      </c>
      <c r="V207" s="37" t="str">
        <f>IF(ISBLANK('Шифры Т (Техперевооружение)'!$O207),"-",CONCATENATE("Том"," 5."," ",'Шифры Т (Техперевооружение)'!$I207,".",'Шифры Т (Техперевооружение)'!$A207,"Т-ПОС",))</f>
        <v>-</v>
      </c>
      <c r="W207" s="37" t="str">
        <f>IF(ISBLANK('Шифры Т (Техперевооружение)'!$P207),"-",CONCATENATE("Том"," 7."," ",'Шифры Т (Техперевооружение)'!$I207,".",'Шифры Т (Техперевооружение)'!$A207,"Т-ООС",))</f>
        <v>-</v>
      </c>
      <c r="X207" s="37" t="str">
        <f>IF(ISBLANK('Шифры Т (Техперевооружение)'!$Q207),"-",CONCATENATE("Том"," 8."," ",'Шифры Т (Техперевооружение)'!$I207,".",'Шифры Т (Техперевооружение)'!$A207,"Т-ПБ",))</f>
        <v>-</v>
      </c>
    </row>
    <row r="208" spans="1:24" hidden="1" x14ac:dyDescent="0.25">
      <c r="A208" s="37">
        <v>11</v>
      </c>
      <c r="B208" s="37" t="s">
        <v>561</v>
      </c>
      <c r="C208" s="37" t="s">
        <v>12</v>
      </c>
      <c r="D208" s="37" t="s">
        <v>459</v>
      </c>
      <c r="E208" s="37">
        <v>3</v>
      </c>
      <c r="F208" s="37" t="s">
        <v>998</v>
      </c>
      <c r="G208" s="37">
        <v>9</v>
      </c>
      <c r="H208" s="39"/>
      <c r="I208" s="37" t="s">
        <v>563</v>
      </c>
      <c r="J208" s="37"/>
      <c r="K208" s="37"/>
      <c r="L208" s="37" t="s">
        <v>988</v>
      </c>
      <c r="M208" s="37" t="s">
        <v>989</v>
      </c>
      <c r="N208" s="37" t="s">
        <v>990</v>
      </c>
      <c r="O208" s="37"/>
      <c r="P208" s="37"/>
      <c r="Q208" s="37"/>
      <c r="R208" s="42" t="str">
        <f>IF(ISBLANK('Шифры Т (Техперевооружение)'!$K208),"-",CONCATENATE('Шифры Т (Техперевооружение)'!$K208,"-ПЗ"))</f>
        <v>-</v>
      </c>
      <c r="S208" s="37" t="str">
        <f>IF(ISBLANK('Шифры Т (Техперевооружение)'!$L208),"-",CONCATENATE("Том"," 2.",'Шифры Т (Техперевооружение)'!$E208,".",'Шифры Т (Техперевооружение)'!$G208," ",'Шифры Т (Техперевооружение)'!$I208,".",'Шифры Т (Техперевооружение)'!$A208,"Т-ППО",'Шифры Т (Техперевооружение)'!$E208,".",'Шифры Т (Техперевооружение)'!$G208,))</f>
        <v>Том 2.3.9 2001.РП.11Т-ППО3.9</v>
      </c>
      <c r="T208" s="37" t="str">
        <f>IF(ISBLANK('Шифры Т (Техперевооружение)'!$M208),"-",CONCATENATE("Том"," 3.",'Шифры Т (Техперевооружение)'!$E208,".",'Шифры Т (Техперевооружение)'!$G208," ",'Шифры Т (Техперевооружение)'!$I208,".",'Шифры Т (Техперевооружение)'!$A208,"Т-ТКР",'Шифры Т (Техперевооружение)'!$E208,".",'Шифры Т (Техперевооружение)'!$G208,))</f>
        <v>Том 3.3.9 2001.РП.11Т-ТКР3.9</v>
      </c>
      <c r="U208" s="37" t="str">
        <f>IF(ISBLANK('Шифры Т (Техперевооружение)'!$O208),"-",CONCATENATE("Том"," 4."," ",'Шифры Т (Техперевооружение)'!$I208,".",'Шифры Т (Техперевооружение)'!$A208,"Т-ИЛО",))</f>
        <v>-</v>
      </c>
      <c r="V208" s="37" t="str">
        <f>IF(ISBLANK('Шифры Т (Техперевооружение)'!$O208),"-",CONCATENATE("Том"," 5."," ",'Шифры Т (Техперевооружение)'!$I208,".",'Шифры Т (Техперевооружение)'!$A208,"Т-ПОС",))</f>
        <v>-</v>
      </c>
      <c r="W208" s="37" t="str">
        <f>IF(ISBLANK('Шифры Т (Техперевооружение)'!$P208),"-",CONCATENATE("Том"," 7."," ",'Шифры Т (Техперевооружение)'!$I208,".",'Шифры Т (Техперевооружение)'!$A208,"Т-ООС",))</f>
        <v>-</v>
      </c>
      <c r="X208" s="37" t="str">
        <f>IF(ISBLANK('Шифры Т (Техперевооружение)'!$Q208),"-",CONCATENATE("Том"," 8."," ",'Шифры Т (Техперевооружение)'!$I208,".",'Шифры Т (Техперевооружение)'!$A208,"Т-ПБ",))</f>
        <v>-</v>
      </c>
    </row>
    <row r="209" spans="1:24" hidden="1" x14ac:dyDescent="0.25">
      <c r="A209" s="37">
        <v>12</v>
      </c>
      <c r="B209" s="37" t="s">
        <v>561</v>
      </c>
      <c r="C209" s="37" t="s">
        <v>13</v>
      </c>
      <c r="D209" s="37" t="s">
        <v>354</v>
      </c>
      <c r="E209" s="37">
        <v>1</v>
      </c>
      <c r="F209" s="37"/>
      <c r="G209" s="37"/>
      <c r="H209" s="39">
        <v>1</v>
      </c>
      <c r="I209" s="37" t="s">
        <v>563</v>
      </c>
      <c r="J209" s="37" t="s">
        <v>999</v>
      </c>
      <c r="K209" s="37" t="s">
        <v>1000</v>
      </c>
      <c r="L209" s="37" t="s">
        <v>1001</v>
      </c>
      <c r="M209" s="37" t="s">
        <v>1002</v>
      </c>
      <c r="N209" s="37" t="s">
        <v>1003</v>
      </c>
      <c r="O209" s="37" t="s">
        <v>1004</v>
      </c>
      <c r="P209" s="37" t="s">
        <v>1005</v>
      </c>
      <c r="Q209" s="37" t="s">
        <v>1006</v>
      </c>
      <c r="R209" s="37" t="str">
        <f>IF(ISBLANK('Шифры Т (Техперевооружение)'!$K209),"-",CONCATENATE('Шифры Т (Техперевооружение)'!$K209,"-ПЗ"))</f>
        <v>Том 1 2001.РП.12Т-ПЗ</v>
      </c>
      <c r="S209" s="37" t="str">
        <f>IF(ISBLANK('Шифры Т (Техперевооружение)'!$L209),"-",CONCATENATE("Том"," 2.",'Шифры Т (Техперевооружение)'!$E209,".",'Шифры Т (Техперевооружение)'!$G209," ",'Шифры Т (Техперевооружение)'!$I209,".",'Шифры Т (Техперевооружение)'!$A209,"Т-ППО",'Шифры Т (Техперевооружение)'!$E209,".",'Шифры Т (Техперевооружение)'!$G209,))</f>
        <v>Том 2.1. 2001.РП.12Т-ППО1.</v>
      </c>
      <c r="T209" s="37" t="str">
        <f>IF(ISBLANK('Шифры Т (Техперевооружение)'!$M209),"-",CONCATENATE("Том"," 3.",'Шифры Т (Техперевооружение)'!$E209,".",'Шифры Т (Техперевооружение)'!$G209," ",'Шифры Т (Техперевооружение)'!$I209,".",'Шифры Т (Техперевооружение)'!$A209,"Т-ТКР",'Шифры Т (Техперевооружение)'!$E209,".",'Шифры Т (Техперевооружение)'!$G209,))</f>
        <v>Том 3.1. 2001.РП.12Т-ТКР1.</v>
      </c>
      <c r="U209" s="37" t="str">
        <f>IF(ISBLANK('Шифры Т (Техперевооружение)'!$O209),"-",CONCATENATE("Том"," 4."," ",'Шифры Т (Техперевооружение)'!$I209,".",'Шифры Т (Техперевооружение)'!$A209,"Т-ИЛО",))</f>
        <v>Том 4. 2001.РП.12Т-ИЛО</v>
      </c>
      <c r="V209" s="37" t="str">
        <f>IF(ISBLANK('Шифры Т (Техперевооружение)'!$O209),"-",CONCATENATE("Том"," 5."," ",'Шифры Т (Техперевооружение)'!$I209,".",'Шифры Т (Техперевооружение)'!$A209,"Т-ПОС",))</f>
        <v>Том 5. 2001.РП.12Т-ПОС</v>
      </c>
      <c r="W209" s="37" t="str">
        <f>IF(ISBLANK('Шифры Т (Техперевооружение)'!$P209),"-",CONCATENATE("Том"," 7."," ",'Шифры Т (Техперевооружение)'!$I209,".",'Шифры Т (Техперевооружение)'!$A209,"Т-ООС",))</f>
        <v>Том 7. 2001.РП.12Т-ООС</v>
      </c>
      <c r="X209" s="37" t="str">
        <f>IF(ISBLANK('Шифры Т (Техперевооружение)'!$Q209),"-",CONCATENATE("Том"," 8."," ",'Шифры Т (Техперевооружение)'!$I209,".",'Шифры Т (Техперевооружение)'!$A209,"Т-ПБ",))</f>
        <v>Том 8. 2001.РП.12Т-ПБ</v>
      </c>
    </row>
    <row r="210" spans="1:24" hidden="1" x14ac:dyDescent="0.25">
      <c r="A210" s="37">
        <v>12</v>
      </c>
      <c r="B210" s="37" t="s">
        <v>561</v>
      </c>
      <c r="C210" s="37" t="s">
        <v>13</v>
      </c>
      <c r="D210" s="37" t="s">
        <v>356</v>
      </c>
      <c r="E210" s="37">
        <v>2</v>
      </c>
      <c r="F210" s="37"/>
      <c r="G210" s="37"/>
      <c r="H210" s="39">
        <v>1</v>
      </c>
      <c r="I210" s="37" t="s">
        <v>563</v>
      </c>
      <c r="J210" s="37"/>
      <c r="K210" s="37"/>
      <c r="L210" s="37" t="s">
        <v>1007</v>
      </c>
      <c r="M210" s="37" t="s">
        <v>1008</v>
      </c>
      <c r="N210" s="37" t="s">
        <v>1009</v>
      </c>
      <c r="O210" s="37"/>
      <c r="P210" s="37"/>
      <c r="Q210" s="37"/>
      <c r="R210" s="37" t="str">
        <f>IF(ISBLANK('Шифры Т (Техперевооружение)'!$K210),"-",CONCATENATE('Шифры Т (Техперевооружение)'!$K210,"-ПЗ"))</f>
        <v>-</v>
      </c>
      <c r="S210" s="37" t="str">
        <f>IF(ISBLANK('Шифры Т (Техперевооружение)'!$L210),"-",CONCATENATE("Том"," 2.",'Шифры Т (Техперевооружение)'!$E210,".",'Шифры Т (Техперевооружение)'!$G210," ",'Шифры Т (Техперевооружение)'!$I210,".",'Шифры Т (Техперевооружение)'!$A210,"Т-ППО",'Шифры Т (Техперевооружение)'!$E210,".",'Шифры Т (Техперевооружение)'!$G210,))</f>
        <v>Том 2.2. 2001.РП.12Т-ППО2.</v>
      </c>
      <c r="T210" s="37" t="str">
        <f>IF(ISBLANK('Шифры Т (Техперевооружение)'!$M210),"-",CONCATENATE("Том"," 3.",'Шифры Т (Техперевооружение)'!$E210,".",'Шифры Т (Техперевооружение)'!$G210," ",'Шифры Т (Техперевооружение)'!$I210,".",'Шифры Т (Техперевооружение)'!$A210,"Т-ТКР",'Шифры Т (Техперевооружение)'!$E210,".",'Шифры Т (Техперевооружение)'!$G210,))</f>
        <v>Том 3.2. 2001.РП.12Т-ТКР2.</v>
      </c>
      <c r="U210" s="37" t="str">
        <f>IF(ISBLANK('Шифры Т (Техперевооружение)'!$O210),"-",CONCATENATE("Том"," 4."," ",'Шифры Т (Техперевооружение)'!$I210,".",'Шифры Т (Техперевооружение)'!$A210,"Т-ИЛО",))</f>
        <v>-</v>
      </c>
      <c r="V210" s="37" t="str">
        <f>IF(ISBLANK('Шифры Т (Техперевооружение)'!$O210),"-",CONCATENATE("Том"," 5."," ",'Шифры Т (Техперевооружение)'!$I210,".",'Шифры Т (Техперевооружение)'!$A210,"Т-ПОС",))</f>
        <v>-</v>
      </c>
      <c r="W210" s="37" t="str">
        <f>IF(ISBLANK('Шифры Т (Техперевооружение)'!$P210),"-",CONCATENATE("Том"," 7."," ",'Шифры Т (Техперевооружение)'!$I210,".",'Шифры Т (Техперевооружение)'!$A210,"Т-ООС",))</f>
        <v>-</v>
      </c>
      <c r="X210" s="37" t="str">
        <f>IF(ISBLANK('Шифры Т (Техперевооружение)'!$Q210),"-",CONCATENATE("Том"," 8."," ",'Шифры Т (Техперевооружение)'!$I210,".",'Шифры Т (Техперевооружение)'!$A210,"Т-ПБ",))</f>
        <v>-</v>
      </c>
    </row>
    <row r="211" spans="1:24" hidden="1" x14ac:dyDescent="0.25">
      <c r="A211" s="37">
        <v>12</v>
      </c>
      <c r="B211" s="37" t="s">
        <v>561</v>
      </c>
      <c r="C211" s="37" t="s">
        <v>13</v>
      </c>
      <c r="D211" s="37" t="s">
        <v>358</v>
      </c>
      <c r="E211" s="37">
        <v>3</v>
      </c>
      <c r="F211" s="37" t="s">
        <v>1010</v>
      </c>
      <c r="G211" s="37">
        <v>1</v>
      </c>
      <c r="H211" s="39">
        <v>6</v>
      </c>
      <c r="I211" s="37" t="s">
        <v>563</v>
      </c>
      <c r="J211" s="37"/>
      <c r="K211" s="37"/>
      <c r="L211" s="37" t="s">
        <v>1011</v>
      </c>
      <c r="M211" s="37" t="s">
        <v>1012</v>
      </c>
      <c r="N211" s="37" t="s">
        <v>1013</v>
      </c>
      <c r="O211" s="37"/>
      <c r="P211" s="37"/>
      <c r="Q211" s="37"/>
      <c r="R211" s="37" t="str">
        <f>IF(ISBLANK('Шифры Т (Техперевооружение)'!$K211),"-",CONCATENATE('Шифры Т (Техперевооружение)'!$K211,"-ПЗ"))</f>
        <v>-</v>
      </c>
      <c r="S211" s="37" t="str">
        <f>IF(ISBLANK('Шифры Т (Техперевооружение)'!$L211),"-",CONCATENATE("Том"," 2.",'Шифры Т (Техперевооружение)'!$E211,".",'Шифры Т (Техперевооружение)'!$G211," ",'Шифры Т (Техперевооружение)'!$I211,".",'Шифры Т (Техперевооружение)'!$A211,"Т-ППО",'Шифры Т (Техперевооружение)'!$E211,".",'Шифры Т (Техперевооружение)'!$G211,))</f>
        <v>Том 2.3.1 2001.РП.12Т-ППО3.1</v>
      </c>
      <c r="T211" s="37" t="str">
        <f>IF(ISBLANK('Шифры Т (Техперевооружение)'!$M211),"-",CONCATENATE("Том"," 3.",'Шифры Т (Техперевооружение)'!$E211,".",'Шифры Т (Техперевооружение)'!$G211," ",'Шифры Т (Техперевооружение)'!$I211,".",'Шифры Т (Техперевооружение)'!$A211,"Т-ТКР",'Шифры Т (Техперевооружение)'!$E211,".",'Шифры Т (Техперевооружение)'!$G211,))</f>
        <v>Том 3.3.1 2001.РП.12Т-ТКР3.1</v>
      </c>
      <c r="U211" s="37" t="str">
        <f>IF(ISBLANK('Шифры Т (Техперевооружение)'!$O211),"-",CONCATENATE("Том"," 4."," ",'Шифры Т (Техперевооружение)'!$I211,".",'Шифры Т (Техперевооружение)'!$A211,"Т-ИЛО",))</f>
        <v>-</v>
      </c>
      <c r="V211" s="37" t="str">
        <f>IF(ISBLANK('Шифры Т (Техперевооружение)'!$O211),"-",CONCATENATE("Том"," 5."," ",'Шифры Т (Техперевооружение)'!$I211,".",'Шифры Т (Техперевооружение)'!$A211,"Т-ПОС",))</f>
        <v>-</v>
      </c>
      <c r="W211" s="37" t="str">
        <f>IF(ISBLANK('Шифры Т (Техперевооружение)'!$P211),"-",CONCATENATE("Том"," 7."," ",'Шифры Т (Техперевооружение)'!$I211,".",'Шифры Т (Техперевооружение)'!$A211,"Т-ООС",))</f>
        <v>-</v>
      </c>
      <c r="X211" s="37" t="str">
        <f>IF(ISBLANK('Шифры Т (Техперевооружение)'!$Q211),"-",CONCATENATE("Том"," 8."," ",'Шифры Т (Техперевооружение)'!$I211,".",'Шифры Т (Техперевооружение)'!$A211,"Т-ПБ",))</f>
        <v>-</v>
      </c>
    </row>
    <row r="212" spans="1:24" hidden="1" x14ac:dyDescent="0.25">
      <c r="A212" s="37">
        <v>12</v>
      </c>
      <c r="B212" s="37" t="s">
        <v>561</v>
      </c>
      <c r="C212" s="37" t="s">
        <v>13</v>
      </c>
      <c r="D212" s="37" t="s">
        <v>358</v>
      </c>
      <c r="E212" s="37">
        <v>3</v>
      </c>
      <c r="F212" s="37" t="s">
        <v>1014</v>
      </c>
      <c r="G212" s="37">
        <v>2</v>
      </c>
      <c r="H212" s="39"/>
      <c r="I212" s="37" t="s">
        <v>563</v>
      </c>
      <c r="J212" s="37"/>
      <c r="K212" s="37"/>
      <c r="L212" s="37" t="s">
        <v>1011</v>
      </c>
      <c r="M212" s="37" t="s">
        <v>1012</v>
      </c>
      <c r="N212" s="37" t="s">
        <v>1013</v>
      </c>
      <c r="O212" s="37"/>
      <c r="P212" s="37"/>
      <c r="Q212" s="37"/>
      <c r="R212" s="42" t="str">
        <f>IF(ISBLANK('Шифры Т (Техперевооружение)'!$K212),"-",CONCATENATE('Шифры Т (Техперевооружение)'!$K212,"-ПЗ"))</f>
        <v>-</v>
      </c>
      <c r="S212" s="37" t="str">
        <f>IF(ISBLANK('Шифры Т (Техперевооружение)'!$L212),"-",CONCATENATE("Том"," 2.",'Шифры Т (Техперевооружение)'!$E212,".",'Шифры Т (Техперевооружение)'!$G212," ",'Шифры Т (Техперевооружение)'!$I212,".",'Шифры Т (Техперевооружение)'!$A212,"Т-ППО",'Шифры Т (Техперевооружение)'!$E212,".",'Шифры Т (Техперевооружение)'!$G212,))</f>
        <v>Том 2.3.2 2001.РП.12Т-ППО3.2</v>
      </c>
      <c r="T212" s="37" t="str">
        <f>IF(ISBLANK('Шифры Т (Техперевооружение)'!$M212),"-",CONCATENATE("Том"," 3.",'Шифры Т (Техперевооружение)'!$E212,".",'Шифры Т (Техперевооружение)'!$G212," ",'Шифры Т (Техперевооружение)'!$I212,".",'Шифры Т (Техперевооружение)'!$A212,"Т-ТКР",'Шифры Т (Техперевооружение)'!$E212,".",'Шифры Т (Техперевооружение)'!$G212,))</f>
        <v>Том 3.3.2 2001.РП.12Т-ТКР3.2</v>
      </c>
      <c r="U212" s="37" t="str">
        <f>IF(ISBLANK('Шифры Т (Техперевооружение)'!$O212),"-",CONCATENATE("Том"," 4."," ",'Шифры Т (Техперевооружение)'!$I212,".",'Шифры Т (Техперевооружение)'!$A212,"Т-ИЛО",))</f>
        <v>-</v>
      </c>
      <c r="V212" s="37" t="str">
        <f>IF(ISBLANK('Шифры Т (Техперевооружение)'!$O212),"-",CONCATENATE("Том"," 5."," ",'Шифры Т (Техперевооружение)'!$I212,".",'Шифры Т (Техперевооружение)'!$A212,"Т-ПОС",))</f>
        <v>-</v>
      </c>
      <c r="W212" s="37" t="str">
        <f>IF(ISBLANK('Шифры Т (Техперевооружение)'!$P212),"-",CONCATENATE("Том"," 7."," ",'Шифры Т (Техперевооружение)'!$I212,".",'Шифры Т (Техперевооружение)'!$A212,"Т-ООС",))</f>
        <v>-</v>
      </c>
      <c r="X212" s="37" t="str">
        <f>IF(ISBLANK('Шифры Т (Техперевооружение)'!$Q212),"-",CONCATENATE("Том"," 8."," ",'Шифры Т (Техперевооружение)'!$I212,".",'Шифры Т (Техперевооружение)'!$A212,"Т-ПБ",))</f>
        <v>-</v>
      </c>
    </row>
    <row r="213" spans="1:24" hidden="1" x14ac:dyDescent="0.25">
      <c r="A213" s="37">
        <v>12</v>
      </c>
      <c r="B213" s="37" t="s">
        <v>561</v>
      </c>
      <c r="C213" s="37" t="s">
        <v>13</v>
      </c>
      <c r="D213" s="37" t="s">
        <v>358</v>
      </c>
      <c r="E213" s="37">
        <v>3</v>
      </c>
      <c r="F213" s="37" t="s">
        <v>1015</v>
      </c>
      <c r="G213" s="37">
        <v>3</v>
      </c>
      <c r="H213" s="39"/>
      <c r="I213" s="37" t="s">
        <v>563</v>
      </c>
      <c r="J213" s="37"/>
      <c r="K213" s="37"/>
      <c r="L213" s="37" t="s">
        <v>1011</v>
      </c>
      <c r="M213" s="37" t="s">
        <v>1012</v>
      </c>
      <c r="N213" s="37" t="s">
        <v>1013</v>
      </c>
      <c r="O213" s="37"/>
      <c r="P213" s="37"/>
      <c r="Q213" s="37"/>
      <c r="R213" s="42" t="str">
        <f>IF(ISBLANK('Шифры Т (Техперевооружение)'!$K213),"-",CONCATENATE('Шифры Т (Техперевооружение)'!$K213,"-ПЗ"))</f>
        <v>-</v>
      </c>
      <c r="S213" s="37" t="str">
        <f>IF(ISBLANK('Шифры Т (Техперевооружение)'!$L213),"-",CONCATENATE("Том"," 2.",'Шифры Т (Техперевооружение)'!$E213,".",'Шифры Т (Техперевооружение)'!$G213," ",'Шифры Т (Техперевооружение)'!$I213,".",'Шифры Т (Техперевооружение)'!$A213,"Т-ППО",'Шифры Т (Техперевооружение)'!$E213,".",'Шифры Т (Техперевооружение)'!$G213,))</f>
        <v>Том 2.3.3 2001.РП.12Т-ППО3.3</v>
      </c>
      <c r="T213" s="37" t="str">
        <f>IF(ISBLANK('Шифры Т (Техперевооружение)'!$M213),"-",CONCATENATE("Том"," 3.",'Шифры Т (Техперевооружение)'!$E213,".",'Шифры Т (Техперевооружение)'!$G213," ",'Шифры Т (Техперевооружение)'!$I213,".",'Шифры Т (Техперевооружение)'!$A213,"Т-ТКР",'Шифры Т (Техперевооружение)'!$E213,".",'Шифры Т (Техперевооружение)'!$G213,))</f>
        <v>Том 3.3.3 2001.РП.12Т-ТКР3.3</v>
      </c>
      <c r="U213" s="37" t="str">
        <f>IF(ISBLANK('Шифры Т (Техперевооружение)'!$O213),"-",CONCATENATE("Том"," 4."," ",'Шифры Т (Техперевооружение)'!$I213,".",'Шифры Т (Техперевооружение)'!$A213,"Т-ИЛО",))</f>
        <v>-</v>
      </c>
      <c r="V213" s="37" t="str">
        <f>IF(ISBLANK('Шифры Т (Техперевооружение)'!$O213),"-",CONCATENATE("Том"," 5."," ",'Шифры Т (Техперевооружение)'!$I213,".",'Шифры Т (Техперевооружение)'!$A213,"Т-ПОС",))</f>
        <v>-</v>
      </c>
      <c r="W213" s="37" t="str">
        <f>IF(ISBLANK('Шифры Т (Техперевооружение)'!$P213),"-",CONCATENATE("Том"," 7."," ",'Шифры Т (Техперевооружение)'!$I213,".",'Шифры Т (Техперевооружение)'!$A213,"Т-ООС",))</f>
        <v>-</v>
      </c>
      <c r="X213" s="37" t="str">
        <f>IF(ISBLANK('Шифры Т (Техперевооружение)'!$Q213),"-",CONCATENATE("Том"," 8."," ",'Шифры Т (Техперевооружение)'!$I213,".",'Шифры Т (Техперевооружение)'!$A213,"Т-ПБ",))</f>
        <v>-</v>
      </c>
    </row>
    <row r="214" spans="1:24" hidden="1" x14ac:dyDescent="0.25">
      <c r="A214" s="37">
        <v>12</v>
      </c>
      <c r="B214" s="37" t="s">
        <v>561</v>
      </c>
      <c r="C214" s="37" t="s">
        <v>13</v>
      </c>
      <c r="D214" s="37" t="s">
        <v>358</v>
      </c>
      <c r="E214" s="37">
        <v>3</v>
      </c>
      <c r="F214" s="37" t="s">
        <v>1016</v>
      </c>
      <c r="G214" s="37">
        <v>4</v>
      </c>
      <c r="H214" s="39"/>
      <c r="I214" s="37" t="s">
        <v>563</v>
      </c>
      <c r="J214" s="37"/>
      <c r="K214" s="37"/>
      <c r="L214" s="37" t="s">
        <v>1011</v>
      </c>
      <c r="M214" s="37" t="s">
        <v>1012</v>
      </c>
      <c r="N214" s="37" t="s">
        <v>1013</v>
      </c>
      <c r="O214" s="37"/>
      <c r="P214" s="37"/>
      <c r="Q214" s="37"/>
      <c r="R214" s="42" t="str">
        <f>IF(ISBLANK('Шифры Т (Техперевооружение)'!$K214),"-",CONCATENATE('Шифры Т (Техперевооружение)'!$K214,"-ПЗ"))</f>
        <v>-</v>
      </c>
      <c r="S214" s="37" t="str">
        <f>IF(ISBLANK('Шифры Т (Техперевооружение)'!$L214),"-",CONCATENATE("Том"," 2.",'Шифры Т (Техперевооружение)'!$E214,".",'Шифры Т (Техперевооружение)'!$G214," ",'Шифры Т (Техперевооружение)'!$I214,".",'Шифры Т (Техперевооружение)'!$A214,"Т-ППО",'Шифры Т (Техперевооружение)'!$E214,".",'Шифры Т (Техперевооружение)'!$G214,))</f>
        <v>Том 2.3.4 2001.РП.12Т-ППО3.4</v>
      </c>
      <c r="T214" s="37" t="str">
        <f>IF(ISBLANK('Шифры Т (Техперевооружение)'!$M214),"-",CONCATENATE("Том"," 3.",'Шифры Т (Техперевооружение)'!$E214,".",'Шифры Т (Техперевооружение)'!$G214," ",'Шифры Т (Техперевооружение)'!$I214,".",'Шифры Т (Техперевооружение)'!$A214,"Т-ТКР",'Шифры Т (Техперевооружение)'!$E214,".",'Шифры Т (Техперевооружение)'!$G214,))</f>
        <v>Том 3.3.4 2001.РП.12Т-ТКР3.4</v>
      </c>
      <c r="U214" s="37" t="str">
        <f>IF(ISBLANK('Шифры Т (Техперевооружение)'!$O214),"-",CONCATENATE("Том"," 4."," ",'Шифры Т (Техперевооружение)'!$I214,".",'Шифры Т (Техперевооружение)'!$A214,"Т-ИЛО",))</f>
        <v>-</v>
      </c>
      <c r="V214" s="37" t="str">
        <f>IF(ISBLANK('Шифры Т (Техперевооружение)'!$O214),"-",CONCATENATE("Том"," 5."," ",'Шифры Т (Техперевооружение)'!$I214,".",'Шифры Т (Техперевооружение)'!$A214,"Т-ПОС",))</f>
        <v>-</v>
      </c>
      <c r="W214" s="37" t="str">
        <f>IF(ISBLANK('Шифры Т (Техперевооружение)'!$P214),"-",CONCATENATE("Том"," 7."," ",'Шифры Т (Техперевооружение)'!$I214,".",'Шифры Т (Техперевооружение)'!$A214,"Т-ООС",))</f>
        <v>-</v>
      </c>
      <c r="X214" s="37" t="str">
        <f>IF(ISBLANK('Шифры Т (Техперевооружение)'!$Q214),"-",CONCATENATE("Том"," 8."," ",'Шифры Т (Техперевооружение)'!$I214,".",'Шифры Т (Техперевооружение)'!$A214,"Т-ПБ",))</f>
        <v>-</v>
      </c>
    </row>
    <row r="215" spans="1:24" hidden="1" x14ac:dyDescent="0.25">
      <c r="A215" s="37">
        <v>12</v>
      </c>
      <c r="B215" s="37" t="s">
        <v>561</v>
      </c>
      <c r="C215" s="37" t="s">
        <v>13</v>
      </c>
      <c r="D215" s="37" t="s">
        <v>358</v>
      </c>
      <c r="E215" s="37">
        <v>3</v>
      </c>
      <c r="F215" s="37" t="s">
        <v>1017</v>
      </c>
      <c r="G215" s="37">
        <v>5</v>
      </c>
      <c r="H215" s="39"/>
      <c r="I215" s="37" t="s">
        <v>563</v>
      </c>
      <c r="J215" s="37"/>
      <c r="K215" s="37"/>
      <c r="L215" s="37" t="s">
        <v>1011</v>
      </c>
      <c r="M215" s="37" t="s">
        <v>1012</v>
      </c>
      <c r="N215" s="37" t="s">
        <v>1013</v>
      </c>
      <c r="O215" s="37"/>
      <c r="P215" s="37"/>
      <c r="Q215" s="37"/>
      <c r="R215" s="42" t="str">
        <f>IF(ISBLANK('Шифры Т (Техперевооружение)'!$K215),"-",CONCATENATE('Шифры Т (Техперевооружение)'!$K215,"-ПЗ"))</f>
        <v>-</v>
      </c>
      <c r="S215" s="37" t="str">
        <f>IF(ISBLANK('Шифры Т (Техперевооружение)'!$L215),"-",CONCATENATE("Том"," 2.",'Шифры Т (Техперевооружение)'!$E215,".",'Шифры Т (Техперевооружение)'!$G215," ",'Шифры Т (Техперевооружение)'!$I215,".",'Шифры Т (Техперевооружение)'!$A215,"Т-ППО",'Шифры Т (Техперевооружение)'!$E215,".",'Шифры Т (Техперевооружение)'!$G215,))</f>
        <v>Том 2.3.5 2001.РП.12Т-ППО3.5</v>
      </c>
      <c r="T215" s="37" t="str">
        <f>IF(ISBLANK('Шифры Т (Техперевооружение)'!$M215),"-",CONCATENATE("Том"," 3.",'Шифры Т (Техперевооружение)'!$E215,".",'Шифры Т (Техперевооружение)'!$G215," ",'Шифры Т (Техперевооружение)'!$I215,".",'Шифры Т (Техперевооружение)'!$A215,"Т-ТКР",'Шифры Т (Техперевооружение)'!$E215,".",'Шифры Т (Техперевооружение)'!$G215,))</f>
        <v>Том 3.3.5 2001.РП.12Т-ТКР3.5</v>
      </c>
      <c r="U215" s="37" t="str">
        <f>IF(ISBLANK('Шифры Т (Техперевооружение)'!$O215),"-",CONCATENATE("Том"," 4."," ",'Шифры Т (Техперевооружение)'!$I215,".",'Шифры Т (Техперевооружение)'!$A215,"Т-ИЛО",))</f>
        <v>-</v>
      </c>
      <c r="V215" s="37" t="str">
        <f>IF(ISBLANK('Шифры Т (Техперевооружение)'!$O215),"-",CONCATENATE("Том"," 5."," ",'Шифры Т (Техперевооружение)'!$I215,".",'Шифры Т (Техперевооружение)'!$A215,"Т-ПОС",))</f>
        <v>-</v>
      </c>
      <c r="W215" s="37" t="str">
        <f>IF(ISBLANK('Шифры Т (Техперевооружение)'!$P215),"-",CONCATENATE("Том"," 7."," ",'Шифры Т (Техперевооружение)'!$I215,".",'Шифры Т (Техперевооружение)'!$A215,"Т-ООС",))</f>
        <v>-</v>
      </c>
      <c r="X215" s="37" t="str">
        <f>IF(ISBLANK('Шифры Т (Техперевооружение)'!$Q215),"-",CONCATENATE("Том"," 8."," ",'Шифры Т (Техперевооружение)'!$I215,".",'Шифры Т (Техперевооружение)'!$A215,"Т-ПБ",))</f>
        <v>-</v>
      </c>
    </row>
    <row r="216" spans="1:24" hidden="1" x14ac:dyDescent="0.25">
      <c r="A216" s="37">
        <v>12</v>
      </c>
      <c r="B216" s="37" t="s">
        <v>561</v>
      </c>
      <c r="C216" s="37" t="s">
        <v>13</v>
      </c>
      <c r="D216" s="37" t="s">
        <v>358</v>
      </c>
      <c r="E216" s="37">
        <v>3</v>
      </c>
      <c r="F216" s="37" t="s">
        <v>1018</v>
      </c>
      <c r="G216" s="37">
        <v>6</v>
      </c>
      <c r="H216" s="39"/>
      <c r="I216" s="37" t="s">
        <v>563</v>
      </c>
      <c r="J216" s="37"/>
      <c r="K216" s="37"/>
      <c r="L216" s="37" t="s">
        <v>1011</v>
      </c>
      <c r="M216" s="37" t="s">
        <v>1012</v>
      </c>
      <c r="N216" s="37" t="s">
        <v>1013</v>
      </c>
      <c r="O216" s="37"/>
      <c r="P216" s="37"/>
      <c r="Q216" s="37"/>
      <c r="R216" s="42" t="str">
        <f>IF(ISBLANK('Шифры Т (Техперевооружение)'!$K216),"-",CONCATENATE('Шифры Т (Техперевооружение)'!$K216,"-ПЗ"))</f>
        <v>-</v>
      </c>
      <c r="S216" s="37" t="str">
        <f>IF(ISBLANK('Шифры Т (Техперевооружение)'!$L216),"-",CONCATENATE("Том"," 2.",'Шифры Т (Техперевооружение)'!$E216,".",'Шифры Т (Техперевооружение)'!$G216," ",'Шифры Т (Техперевооружение)'!$I216,".",'Шифры Т (Техперевооружение)'!$A216,"Т-ППО",'Шифры Т (Техперевооружение)'!$E216,".",'Шифры Т (Техперевооружение)'!$G216,))</f>
        <v>Том 2.3.6 2001.РП.12Т-ППО3.6</v>
      </c>
      <c r="T216" s="37" t="str">
        <f>IF(ISBLANK('Шифры Т (Техперевооружение)'!$M216),"-",CONCATENATE("Том"," 3.",'Шифры Т (Техперевооружение)'!$E216,".",'Шифры Т (Техперевооружение)'!$G216," ",'Шифры Т (Техперевооружение)'!$I216,".",'Шифры Т (Техперевооружение)'!$A216,"Т-ТКР",'Шифры Т (Техперевооружение)'!$E216,".",'Шифры Т (Техперевооружение)'!$G216,))</f>
        <v>Том 3.3.6 2001.РП.12Т-ТКР3.6</v>
      </c>
      <c r="U216" s="37" t="str">
        <f>IF(ISBLANK('Шифры Т (Техперевооружение)'!$O216),"-",CONCATENATE("Том"," 4."," ",'Шифры Т (Техперевооружение)'!$I216,".",'Шифры Т (Техперевооружение)'!$A216,"Т-ИЛО",))</f>
        <v>-</v>
      </c>
      <c r="V216" s="37" t="str">
        <f>IF(ISBLANK('Шифры Т (Техперевооружение)'!$O216),"-",CONCATENATE("Том"," 5."," ",'Шифры Т (Техперевооружение)'!$I216,".",'Шифры Т (Техперевооружение)'!$A216,"Т-ПОС",))</f>
        <v>-</v>
      </c>
      <c r="W216" s="37" t="str">
        <f>IF(ISBLANK('Шифры Т (Техперевооружение)'!$P216),"-",CONCATENATE("Том"," 7."," ",'Шифры Т (Техперевооружение)'!$I216,".",'Шифры Т (Техперевооружение)'!$A216,"Т-ООС",))</f>
        <v>-</v>
      </c>
      <c r="X216" s="37" t="str">
        <f>IF(ISBLANK('Шифры Т (Техперевооружение)'!$Q216),"-",CONCATENATE("Том"," 8."," ",'Шифры Т (Техперевооружение)'!$I216,".",'Шифры Т (Техперевооружение)'!$A216,"Т-ПБ",))</f>
        <v>-</v>
      </c>
    </row>
    <row r="217" spans="1:24" hidden="1" x14ac:dyDescent="0.25">
      <c r="A217" s="37">
        <v>12</v>
      </c>
      <c r="B217" s="37" t="s">
        <v>561</v>
      </c>
      <c r="C217" s="37" t="s">
        <v>13</v>
      </c>
      <c r="D217" s="37" t="s">
        <v>360</v>
      </c>
      <c r="E217" s="37">
        <v>4</v>
      </c>
      <c r="F217" s="37" t="s">
        <v>1019</v>
      </c>
      <c r="G217" s="37">
        <v>1</v>
      </c>
      <c r="H217" s="39">
        <v>6</v>
      </c>
      <c r="I217" s="37" t="s">
        <v>563</v>
      </c>
      <c r="J217" s="37"/>
      <c r="K217" s="37"/>
      <c r="L217" s="37" t="s">
        <v>1020</v>
      </c>
      <c r="M217" s="37" t="s">
        <v>1021</v>
      </c>
      <c r="N217" s="37" t="s">
        <v>1022</v>
      </c>
      <c r="O217" s="37"/>
      <c r="P217" s="37"/>
      <c r="Q217" s="37"/>
      <c r="R217" s="37" t="str">
        <f>IF(ISBLANK('Шифры Т (Техперевооружение)'!$K217),"-",CONCATENATE('Шифры Т (Техперевооружение)'!$K217,"-ПЗ"))</f>
        <v>-</v>
      </c>
      <c r="S217" s="37" t="str">
        <f>IF(ISBLANK('Шифры Т (Техперевооружение)'!$L217),"-",CONCATENATE("Том"," 2.",'Шифры Т (Техперевооружение)'!$E217,".",'Шифры Т (Техперевооружение)'!$G217," ",'Шифры Т (Техперевооружение)'!$I217,".",'Шифры Т (Техперевооружение)'!$A217,"Т-ППО",'Шифры Т (Техперевооружение)'!$E217,".",'Шифры Т (Техперевооружение)'!$G217,))</f>
        <v>Том 2.4.1 2001.РП.12Т-ППО4.1</v>
      </c>
      <c r="T217" s="37" t="str">
        <f>IF(ISBLANK('Шифры Т (Техперевооружение)'!$M217),"-",CONCATENATE("Том"," 3.",'Шифры Т (Техперевооружение)'!$E217,".",'Шифры Т (Техперевооружение)'!$G217," ",'Шифры Т (Техперевооружение)'!$I217,".",'Шифры Т (Техперевооружение)'!$A217,"Т-ТКР",'Шифры Т (Техперевооружение)'!$E217,".",'Шифры Т (Техперевооружение)'!$G217,))</f>
        <v>Том 3.4.1 2001.РП.12Т-ТКР4.1</v>
      </c>
      <c r="U217" s="37" t="str">
        <f>IF(ISBLANK('Шифры Т (Техперевооружение)'!$O217),"-",CONCATENATE("Том"," 4."," ",'Шифры Т (Техперевооружение)'!$I217,".",'Шифры Т (Техперевооружение)'!$A217,"Т-ИЛО",))</f>
        <v>-</v>
      </c>
      <c r="V217" s="37" t="str">
        <f>IF(ISBLANK('Шифры Т (Техперевооружение)'!$O217),"-",CONCATENATE("Том"," 5."," ",'Шифры Т (Техперевооружение)'!$I217,".",'Шифры Т (Техперевооружение)'!$A217,"Т-ПОС",))</f>
        <v>-</v>
      </c>
      <c r="W217" s="37" t="str">
        <f>IF(ISBLANK('Шифры Т (Техперевооружение)'!$P217),"-",CONCATENATE("Том"," 7."," ",'Шифры Т (Техперевооружение)'!$I217,".",'Шифры Т (Техперевооружение)'!$A217,"Т-ООС",))</f>
        <v>-</v>
      </c>
      <c r="X217" s="37" t="str">
        <f>IF(ISBLANK('Шифры Т (Техперевооружение)'!$Q217),"-",CONCATENATE("Том"," 8."," ",'Шифры Т (Техперевооружение)'!$I217,".",'Шифры Т (Техперевооружение)'!$A217,"Т-ПБ",))</f>
        <v>-</v>
      </c>
    </row>
    <row r="218" spans="1:24" hidden="1" x14ac:dyDescent="0.25">
      <c r="A218" s="37">
        <v>12</v>
      </c>
      <c r="B218" s="37" t="s">
        <v>561</v>
      </c>
      <c r="C218" s="37" t="s">
        <v>13</v>
      </c>
      <c r="D218" s="37" t="s">
        <v>360</v>
      </c>
      <c r="E218" s="37">
        <v>4</v>
      </c>
      <c r="F218" s="37" t="s">
        <v>1023</v>
      </c>
      <c r="G218" s="37">
        <v>2</v>
      </c>
      <c r="H218" s="39"/>
      <c r="I218" s="37" t="s">
        <v>563</v>
      </c>
      <c r="J218" s="37"/>
      <c r="K218" s="37"/>
      <c r="L218" s="37" t="s">
        <v>1020</v>
      </c>
      <c r="M218" s="37" t="s">
        <v>1021</v>
      </c>
      <c r="N218" s="37" t="s">
        <v>1022</v>
      </c>
      <c r="O218" s="37"/>
      <c r="P218" s="37"/>
      <c r="Q218" s="37"/>
      <c r="R218" s="42" t="str">
        <f>IF(ISBLANK('Шифры Т (Техперевооружение)'!$K218),"-",CONCATENATE('Шифры Т (Техперевооружение)'!$K218,"-ПЗ"))</f>
        <v>-</v>
      </c>
      <c r="S218" s="37" t="str">
        <f>IF(ISBLANK('Шифры Т (Техперевооружение)'!$L218),"-",CONCATENATE("Том"," 2.",'Шифры Т (Техперевооружение)'!$E218,".",'Шифры Т (Техперевооружение)'!$G218," ",'Шифры Т (Техперевооружение)'!$I218,".",'Шифры Т (Техперевооружение)'!$A218,"Т-ППО",'Шифры Т (Техперевооружение)'!$E218,".",'Шифры Т (Техперевооружение)'!$G218,))</f>
        <v>Том 2.4.2 2001.РП.12Т-ППО4.2</v>
      </c>
      <c r="T218" s="37" t="str">
        <f>IF(ISBLANK('Шифры Т (Техперевооружение)'!$M218),"-",CONCATENATE("Том"," 3.",'Шифры Т (Техперевооружение)'!$E218,".",'Шифры Т (Техперевооружение)'!$G218," ",'Шифры Т (Техперевооружение)'!$I218,".",'Шифры Т (Техперевооружение)'!$A218,"Т-ТКР",'Шифры Т (Техперевооружение)'!$E218,".",'Шифры Т (Техперевооружение)'!$G218,))</f>
        <v>Том 3.4.2 2001.РП.12Т-ТКР4.2</v>
      </c>
      <c r="U218" s="37" t="str">
        <f>IF(ISBLANK('Шифры Т (Техперевооружение)'!$O218),"-",CONCATENATE("Том"," 4."," ",'Шифры Т (Техперевооружение)'!$I218,".",'Шифры Т (Техперевооружение)'!$A218,"Т-ИЛО",))</f>
        <v>-</v>
      </c>
      <c r="V218" s="37" t="str">
        <f>IF(ISBLANK('Шифры Т (Техперевооружение)'!$O218),"-",CONCATENATE("Том"," 5."," ",'Шифры Т (Техперевооружение)'!$I218,".",'Шифры Т (Техперевооружение)'!$A218,"Т-ПОС",))</f>
        <v>-</v>
      </c>
      <c r="W218" s="37" t="str">
        <f>IF(ISBLANK('Шифры Т (Техперевооружение)'!$P218),"-",CONCATENATE("Том"," 7."," ",'Шифры Т (Техперевооружение)'!$I218,".",'Шифры Т (Техперевооружение)'!$A218,"Т-ООС",))</f>
        <v>-</v>
      </c>
      <c r="X218" s="37" t="str">
        <f>IF(ISBLANK('Шифры Т (Техперевооружение)'!$Q218),"-",CONCATENATE("Том"," 8."," ",'Шифры Т (Техперевооружение)'!$I218,".",'Шифры Т (Техперевооружение)'!$A218,"Т-ПБ",))</f>
        <v>-</v>
      </c>
    </row>
    <row r="219" spans="1:24" hidden="1" x14ac:dyDescent="0.25">
      <c r="A219" s="37">
        <v>12</v>
      </c>
      <c r="B219" s="37" t="s">
        <v>561</v>
      </c>
      <c r="C219" s="37" t="s">
        <v>13</v>
      </c>
      <c r="D219" s="37" t="s">
        <v>360</v>
      </c>
      <c r="E219" s="37">
        <v>4</v>
      </c>
      <c r="F219" s="37" t="s">
        <v>1024</v>
      </c>
      <c r="G219" s="37">
        <v>3</v>
      </c>
      <c r="H219" s="39"/>
      <c r="I219" s="37" t="s">
        <v>563</v>
      </c>
      <c r="J219" s="37"/>
      <c r="K219" s="37"/>
      <c r="L219" s="37" t="s">
        <v>1020</v>
      </c>
      <c r="M219" s="37" t="s">
        <v>1021</v>
      </c>
      <c r="N219" s="37" t="s">
        <v>1022</v>
      </c>
      <c r="O219" s="37"/>
      <c r="P219" s="37"/>
      <c r="Q219" s="37"/>
      <c r="R219" s="42" t="str">
        <f>IF(ISBLANK('Шифры Т (Техперевооружение)'!$K219),"-",CONCATENATE('Шифры Т (Техперевооружение)'!$K219,"-ПЗ"))</f>
        <v>-</v>
      </c>
      <c r="S219" s="37" t="str">
        <f>IF(ISBLANK('Шифры Т (Техперевооружение)'!$L219),"-",CONCATENATE("Том"," 2.",'Шифры Т (Техперевооружение)'!$E219,".",'Шифры Т (Техперевооружение)'!$G219," ",'Шифры Т (Техперевооружение)'!$I219,".",'Шифры Т (Техперевооружение)'!$A219,"Т-ППО",'Шифры Т (Техперевооружение)'!$E219,".",'Шифры Т (Техперевооружение)'!$G219,))</f>
        <v>Том 2.4.3 2001.РП.12Т-ППО4.3</v>
      </c>
      <c r="T219" s="37" t="str">
        <f>IF(ISBLANK('Шифры Т (Техперевооружение)'!$M219),"-",CONCATENATE("Том"," 3.",'Шифры Т (Техперевооружение)'!$E219,".",'Шифры Т (Техперевооружение)'!$G219," ",'Шифры Т (Техперевооружение)'!$I219,".",'Шифры Т (Техперевооружение)'!$A219,"Т-ТКР",'Шифры Т (Техперевооружение)'!$E219,".",'Шифры Т (Техперевооружение)'!$G219,))</f>
        <v>Том 3.4.3 2001.РП.12Т-ТКР4.3</v>
      </c>
      <c r="U219" s="37" t="str">
        <f>IF(ISBLANK('Шифры Т (Техперевооружение)'!$O219),"-",CONCATENATE("Том"," 4."," ",'Шифры Т (Техперевооружение)'!$I219,".",'Шифры Т (Техперевооружение)'!$A219,"Т-ИЛО",))</f>
        <v>-</v>
      </c>
      <c r="V219" s="37" t="str">
        <f>IF(ISBLANK('Шифры Т (Техперевооружение)'!$O219),"-",CONCATENATE("Том"," 5."," ",'Шифры Т (Техперевооружение)'!$I219,".",'Шифры Т (Техперевооружение)'!$A219,"Т-ПОС",))</f>
        <v>-</v>
      </c>
      <c r="W219" s="37" t="str">
        <f>IF(ISBLANK('Шифры Т (Техперевооружение)'!$P219),"-",CONCATENATE("Том"," 7."," ",'Шифры Т (Техперевооружение)'!$I219,".",'Шифры Т (Техперевооружение)'!$A219,"Т-ООС",))</f>
        <v>-</v>
      </c>
      <c r="X219" s="37" t="str">
        <f>IF(ISBLANK('Шифры Т (Техперевооружение)'!$Q219),"-",CONCATENATE("Том"," 8."," ",'Шифры Т (Техперевооружение)'!$I219,".",'Шифры Т (Техперевооружение)'!$A219,"Т-ПБ",))</f>
        <v>-</v>
      </c>
    </row>
    <row r="220" spans="1:24" hidden="1" x14ac:dyDescent="0.25">
      <c r="A220" s="37">
        <v>12</v>
      </c>
      <c r="B220" s="37" t="s">
        <v>561</v>
      </c>
      <c r="C220" s="37" t="s">
        <v>13</v>
      </c>
      <c r="D220" s="37" t="s">
        <v>360</v>
      </c>
      <c r="E220" s="37">
        <v>4</v>
      </c>
      <c r="F220" s="37" t="s">
        <v>1025</v>
      </c>
      <c r="G220" s="37">
        <v>4</v>
      </c>
      <c r="H220" s="39"/>
      <c r="I220" s="37" t="s">
        <v>563</v>
      </c>
      <c r="J220" s="37"/>
      <c r="K220" s="37"/>
      <c r="L220" s="37" t="s">
        <v>1020</v>
      </c>
      <c r="M220" s="37" t="s">
        <v>1021</v>
      </c>
      <c r="N220" s="37" t="s">
        <v>1022</v>
      </c>
      <c r="O220" s="37"/>
      <c r="P220" s="37"/>
      <c r="Q220" s="37"/>
      <c r="R220" s="42" t="str">
        <f>IF(ISBLANK('Шифры Т (Техперевооружение)'!$K220),"-",CONCATENATE('Шифры Т (Техперевооружение)'!$K220,"-ПЗ"))</f>
        <v>-</v>
      </c>
      <c r="S220" s="37" t="str">
        <f>IF(ISBLANK('Шифры Т (Техперевооружение)'!$L220),"-",CONCATENATE("Том"," 2.",'Шифры Т (Техперевооружение)'!$E220,".",'Шифры Т (Техперевооружение)'!$G220," ",'Шифры Т (Техперевооружение)'!$I220,".",'Шифры Т (Техперевооружение)'!$A220,"Т-ППО",'Шифры Т (Техперевооружение)'!$E220,".",'Шифры Т (Техперевооружение)'!$G220,))</f>
        <v>Том 2.4.4 2001.РП.12Т-ППО4.4</v>
      </c>
      <c r="T220" s="37" t="str">
        <f>IF(ISBLANK('Шифры Т (Техперевооружение)'!$M220),"-",CONCATENATE("Том"," 3.",'Шифры Т (Техперевооружение)'!$E220,".",'Шифры Т (Техперевооружение)'!$G220," ",'Шифры Т (Техперевооружение)'!$I220,".",'Шифры Т (Техперевооружение)'!$A220,"Т-ТКР",'Шифры Т (Техперевооружение)'!$E220,".",'Шифры Т (Техперевооружение)'!$G220,))</f>
        <v>Том 3.4.4 2001.РП.12Т-ТКР4.4</v>
      </c>
      <c r="U220" s="37" t="str">
        <f>IF(ISBLANK('Шифры Т (Техперевооружение)'!$O220),"-",CONCATENATE("Том"," 4."," ",'Шифры Т (Техперевооружение)'!$I220,".",'Шифры Т (Техперевооружение)'!$A220,"Т-ИЛО",))</f>
        <v>-</v>
      </c>
      <c r="V220" s="37" t="str">
        <f>IF(ISBLANK('Шифры Т (Техперевооружение)'!$O220),"-",CONCATENATE("Том"," 5."," ",'Шифры Т (Техперевооружение)'!$I220,".",'Шифры Т (Техперевооружение)'!$A220,"Т-ПОС",))</f>
        <v>-</v>
      </c>
      <c r="W220" s="37" t="str">
        <f>IF(ISBLANK('Шифры Т (Техперевооружение)'!$P220),"-",CONCATENATE("Том"," 7."," ",'Шифры Т (Техперевооружение)'!$I220,".",'Шифры Т (Техперевооружение)'!$A220,"Т-ООС",))</f>
        <v>-</v>
      </c>
      <c r="X220" s="37" t="str">
        <f>IF(ISBLANK('Шифры Т (Техперевооружение)'!$Q220),"-",CONCATENATE("Том"," 8."," ",'Шифры Т (Техперевооружение)'!$I220,".",'Шифры Т (Техперевооружение)'!$A220,"Т-ПБ",))</f>
        <v>-</v>
      </c>
    </row>
    <row r="221" spans="1:24" hidden="1" x14ac:dyDescent="0.25">
      <c r="A221" s="37">
        <v>12</v>
      </c>
      <c r="B221" s="37" t="s">
        <v>561</v>
      </c>
      <c r="C221" s="37" t="s">
        <v>13</v>
      </c>
      <c r="D221" s="37" t="s">
        <v>360</v>
      </c>
      <c r="E221" s="37">
        <v>4</v>
      </c>
      <c r="F221" s="37" t="s">
        <v>1026</v>
      </c>
      <c r="G221" s="37">
        <v>5</v>
      </c>
      <c r="H221" s="39"/>
      <c r="I221" s="37" t="s">
        <v>563</v>
      </c>
      <c r="J221" s="37"/>
      <c r="K221" s="37"/>
      <c r="L221" s="37" t="s">
        <v>1020</v>
      </c>
      <c r="M221" s="37" t="s">
        <v>1021</v>
      </c>
      <c r="N221" s="37" t="s">
        <v>1022</v>
      </c>
      <c r="O221" s="37"/>
      <c r="P221" s="37"/>
      <c r="Q221" s="37"/>
      <c r="R221" s="42" t="str">
        <f>IF(ISBLANK('Шифры Т (Техперевооружение)'!$K221),"-",CONCATENATE('Шифры Т (Техперевооружение)'!$K221,"-ПЗ"))</f>
        <v>-</v>
      </c>
      <c r="S221" s="37" t="str">
        <f>IF(ISBLANK('Шифры Т (Техперевооружение)'!$L221),"-",CONCATENATE("Том"," 2.",'Шифры Т (Техперевооружение)'!$E221,".",'Шифры Т (Техперевооружение)'!$G221," ",'Шифры Т (Техперевооружение)'!$I221,".",'Шифры Т (Техперевооружение)'!$A221,"Т-ППО",'Шифры Т (Техперевооружение)'!$E221,".",'Шифры Т (Техперевооружение)'!$G221,))</f>
        <v>Том 2.4.5 2001.РП.12Т-ППО4.5</v>
      </c>
      <c r="T221" s="37" t="str">
        <f>IF(ISBLANK('Шифры Т (Техперевооружение)'!$M221),"-",CONCATENATE("Том"," 3.",'Шифры Т (Техперевооружение)'!$E221,".",'Шифры Т (Техперевооружение)'!$G221," ",'Шифры Т (Техперевооружение)'!$I221,".",'Шифры Т (Техперевооружение)'!$A221,"Т-ТКР",'Шифры Т (Техперевооружение)'!$E221,".",'Шифры Т (Техперевооружение)'!$G221,))</f>
        <v>Том 3.4.5 2001.РП.12Т-ТКР4.5</v>
      </c>
      <c r="U221" s="37" t="str">
        <f>IF(ISBLANK('Шифры Т (Техперевооружение)'!$O221),"-",CONCATENATE("Том"," 4."," ",'Шифры Т (Техперевооружение)'!$I221,".",'Шифры Т (Техперевооружение)'!$A221,"Т-ИЛО",))</f>
        <v>-</v>
      </c>
      <c r="V221" s="37" t="str">
        <f>IF(ISBLANK('Шифры Т (Техперевооружение)'!$O221),"-",CONCATENATE("Том"," 5."," ",'Шифры Т (Техперевооружение)'!$I221,".",'Шифры Т (Техперевооружение)'!$A221,"Т-ПОС",))</f>
        <v>-</v>
      </c>
      <c r="W221" s="37" t="str">
        <f>IF(ISBLANK('Шифры Т (Техперевооружение)'!$P221),"-",CONCATENATE("Том"," 7."," ",'Шифры Т (Техперевооружение)'!$I221,".",'Шифры Т (Техперевооружение)'!$A221,"Т-ООС",))</f>
        <v>-</v>
      </c>
      <c r="X221" s="37" t="str">
        <f>IF(ISBLANK('Шифры Т (Техперевооружение)'!$Q221),"-",CONCATENATE("Том"," 8."," ",'Шифры Т (Техперевооружение)'!$I221,".",'Шифры Т (Техперевооружение)'!$A221,"Т-ПБ",))</f>
        <v>-</v>
      </c>
    </row>
    <row r="222" spans="1:24" hidden="1" x14ac:dyDescent="0.25">
      <c r="A222" s="37">
        <v>12</v>
      </c>
      <c r="B222" s="37" t="s">
        <v>561</v>
      </c>
      <c r="C222" s="37" t="s">
        <v>13</v>
      </c>
      <c r="D222" s="37" t="s">
        <v>360</v>
      </c>
      <c r="E222" s="37">
        <v>4</v>
      </c>
      <c r="F222" s="37" t="s">
        <v>1027</v>
      </c>
      <c r="G222" s="37">
        <v>6</v>
      </c>
      <c r="H222" s="39"/>
      <c r="I222" s="37" t="s">
        <v>563</v>
      </c>
      <c r="J222" s="37"/>
      <c r="K222" s="37"/>
      <c r="L222" s="37" t="s">
        <v>1020</v>
      </c>
      <c r="M222" s="37" t="s">
        <v>1021</v>
      </c>
      <c r="N222" s="37" t="s">
        <v>1022</v>
      </c>
      <c r="O222" s="37"/>
      <c r="P222" s="37"/>
      <c r="Q222" s="37"/>
      <c r="R222" s="42" t="str">
        <f>IF(ISBLANK('Шифры Т (Техперевооружение)'!$K222),"-",CONCATENATE('Шифры Т (Техперевооружение)'!$K222,"-ПЗ"))</f>
        <v>-</v>
      </c>
      <c r="S222" s="37" t="str">
        <f>IF(ISBLANK('Шифры Т (Техперевооружение)'!$L222),"-",CONCATENATE("Том"," 2.",'Шифры Т (Техперевооружение)'!$E222,".",'Шифры Т (Техперевооружение)'!$G222," ",'Шифры Т (Техперевооружение)'!$I222,".",'Шифры Т (Техперевооружение)'!$A222,"Т-ППО",'Шифры Т (Техперевооружение)'!$E222,".",'Шифры Т (Техперевооружение)'!$G222,))</f>
        <v>Том 2.4.6 2001.РП.12Т-ППО4.6</v>
      </c>
      <c r="T222" s="37" t="str">
        <f>IF(ISBLANK('Шифры Т (Техперевооружение)'!$M222),"-",CONCATENATE("Том"," 3.",'Шифры Т (Техперевооружение)'!$E222,".",'Шифры Т (Техперевооружение)'!$G222," ",'Шифры Т (Техперевооружение)'!$I222,".",'Шифры Т (Техперевооружение)'!$A222,"Т-ТКР",'Шифры Т (Техперевооружение)'!$E222,".",'Шифры Т (Техперевооружение)'!$G222,))</f>
        <v>Том 3.4.6 2001.РП.12Т-ТКР4.6</v>
      </c>
      <c r="U222" s="37" t="str">
        <f>IF(ISBLANK('Шифры Т (Техперевооружение)'!$O222),"-",CONCATENATE("Том"," 4."," ",'Шифры Т (Техперевооружение)'!$I222,".",'Шифры Т (Техперевооружение)'!$A222,"Т-ИЛО",))</f>
        <v>-</v>
      </c>
      <c r="V222" s="37" t="str">
        <f>IF(ISBLANK('Шифры Т (Техперевооружение)'!$O222),"-",CONCATENATE("Том"," 5."," ",'Шифры Т (Техперевооружение)'!$I222,".",'Шифры Т (Техперевооружение)'!$A222,"Т-ПОС",))</f>
        <v>-</v>
      </c>
      <c r="W222" s="37" t="str">
        <f>IF(ISBLANK('Шифры Т (Техперевооружение)'!$P222),"-",CONCATENATE("Том"," 7."," ",'Шифры Т (Техперевооружение)'!$I222,".",'Шифры Т (Техперевооружение)'!$A222,"Т-ООС",))</f>
        <v>-</v>
      </c>
      <c r="X222" s="37" t="str">
        <f>IF(ISBLANK('Шифры Т (Техперевооружение)'!$Q222),"-",CONCATENATE("Том"," 8."," ",'Шифры Т (Техперевооружение)'!$I222,".",'Шифры Т (Техперевооружение)'!$A222,"Т-ПБ",))</f>
        <v>-</v>
      </c>
    </row>
    <row r="223" spans="1:24" hidden="1" x14ac:dyDescent="0.25">
      <c r="A223" s="37">
        <v>12</v>
      </c>
      <c r="B223" s="37" t="s">
        <v>561</v>
      </c>
      <c r="C223" s="37" t="s">
        <v>13</v>
      </c>
      <c r="D223" s="37" t="s">
        <v>362</v>
      </c>
      <c r="E223" s="37">
        <v>5</v>
      </c>
      <c r="F223" s="37" t="s">
        <v>1028</v>
      </c>
      <c r="G223" s="37">
        <v>1</v>
      </c>
      <c r="H223" s="39">
        <v>3</v>
      </c>
      <c r="I223" s="37" t="s">
        <v>563</v>
      </c>
      <c r="J223" s="37"/>
      <c r="K223" s="37"/>
      <c r="L223" s="37" t="s">
        <v>1029</v>
      </c>
      <c r="M223" s="37" t="s">
        <v>1030</v>
      </c>
      <c r="N223" s="37" t="s">
        <v>1031</v>
      </c>
      <c r="O223" s="37"/>
      <c r="P223" s="37"/>
      <c r="Q223" s="37"/>
      <c r="R223" s="37" t="str">
        <f>IF(ISBLANK('Шифры Т (Техперевооружение)'!$K223),"-",CONCATENATE('Шифры Т (Техперевооружение)'!$K223,"-ПЗ"))</f>
        <v>-</v>
      </c>
      <c r="S223" s="37" t="str">
        <f>IF(ISBLANK('Шифры Т (Техперевооружение)'!$L223),"-",CONCATENATE("Том"," 2.",'Шифры Т (Техперевооружение)'!$E223,".",'Шифры Т (Техперевооружение)'!$G223," ",'Шифры Т (Техперевооружение)'!$I223,".",'Шифры Т (Техперевооружение)'!$A223,"Т-ППО",'Шифры Т (Техперевооружение)'!$E223,".",'Шифры Т (Техперевооружение)'!$G223,))</f>
        <v>Том 2.5.1 2001.РП.12Т-ППО5.1</v>
      </c>
      <c r="T223" s="37" t="str">
        <f>IF(ISBLANK('Шифры Т (Техперевооружение)'!$M223),"-",CONCATENATE("Том"," 3.",'Шифры Т (Техперевооружение)'!$E223,".",'Шифры Т (Техперевооружение)'!$G223," ",'Шифры Т (Техперевооружение)'!$I223,".",'Шифры Т (Техперевооружение)'!$A223,"Т-ТКР",'Шифры Т (Техперевооружение)'!$E223,".",'Шифры Т (Техперевооружение)'!$G223,))</f>
        <v>Том 3.5.1 2001.РП.12Т-ТКР5.1</v>
      </c>
      <c r="U223" s="37" t="str">
        <f>IF(ISBLANK('Шифры Т (Техперевооружение)'!$O223),"-",CONCATENATE("Том"," 4."," ",'Шифры Т (Техперевооружение)'!$I223,".",'Шифры Т (Техперевооружение)'!$A223,"Т-ИЛО",))</f>
        <v>-</v>
      </c>
      <c r="V223" s="37" t="str">
        <f>IF(ISBLANK('Шифры Т (Техперевооружение)'!$O223),"-",CONCATENATE("Том"," 5."," ",'Шифры Т (Техперевооружение)'!$I223,".",'Шифры Т (Техперевооружение)'!$A223,"Т-ПОС",))</f>
        <v>-</v>
      </c>
      <c r="W223" s="37" t="str">
        <f>IF(ISBLANK('Шифры Т (Техперевооружение)'!$P223),"-",CONCATENATE("Том"," 7."," ",'Шифры Т (Техперевооружение)'!$I223,".",'Шифры Т (Техперевооружение)'!$A223,"Т-ООС",))</f>
        <v>-</v>
      </c>
      <c r="X223" s="37" t="str">
        <f>IF(ISBLANK('Шифры Т (Техперевооружение)'!$Q223),"-",CONCATENATE("Том"," 8."," ",'Шифры Т (Техперевооружение)'!$I223,".",'Шифры Т (Техперевооружение)'!$A223,"Т-ПБ",))</f>
        <v>-</v>
      </c>
    </row>
    <row r="224" spans="1:24" hidden="1" x14ac:dyDescent="0.25">
      <c r="A224" s="37">
        <v>12</v>
      </c>
      <c r="B224" s="37" t="s">
        <v>561</v>
      </c>
      <c r="C224" s="37" t="s">
        <v>13</v>
      </c>
      <c r="D224" s="37" t="s">
        <v>362</v>
      </c>
      <c r="E224" s="37">
        <v>5</v>
      </c>
      <c r="F224" s="37" t="s">
        <v>1032</v>
      </c>
      <c r="G224" s="37">
        <v>2</v>
      </c>
      <c r="H224" s="39"/>
      <c r="I224" s="37" t="s">
        <v>563</v>
      </c>
      <c r="J224" s="37"/>
      <c r="K224" s="37"/>
      <c r="L224" s="37" t="s">
        <v>1029</v>
      </c>
      <c r="M224" s="37" t="s">
        <v>1030</v>
      </c>
      <c r="N224" s="37" t="s">
        <v>1031</v>
      </c>
      <c r="O224" s="37"/>
      <c r="P224" s="37"/>
      <c r="Q224" s="37"/>
      <c r="R224" s="42" t="str">
        <f>IF(ISBLANK('Шифры Т (Техперевооружение)'!$K224),"-",CONCATENATE('Шифры Т (Техперевооружение)'!$K224,"-ПЗ"))</f>
        <v>-</v>
      </c>
      <c r="S224" s="37" t="str">
        <f>IF(ISBLANK('Шифры Т (Техперевооружение)'!$L224),"-",CONCATENATE("Том"," 2.",'Шифры Т (Техперевооружение)'!$E224,".",'Шифры Т (Техперевооружение)'!$G224," ",'Шифры Т (Техперевооружение)'!$I224,".",'Шифры Т (Техперевооружение)'!$A224,"Т-ППО",'Шифры Т (Техперевооружение)'!$E224,".",'Шифры Т (Техперевооружение)'!$G224,))</f>
        <v>Том 2.5.2 2001.РП.12Т-ППО5.2</v>
      </c>
      <c r="T224" s="37" t="str">
        <f>IF(ISBLANK('Шифры Т (Техперевооружение)'!$M224),"-",CONCATENATE("Том"," 3.",'Шифры Т (Техперевооружение)'!$E224,".",'Шифры Т (Техперевооружение)'!$G224," ",'Шифры Т (Техперевооружение)'!$I224,".",'Шифры Т (Техперевооружение)'!$A224,"Т-ТКР",'Шифры Т (Техперевооружение)'!$E224,".",'Шифры Т (Техперевооружение)'!$G224,))</f>
        <v>Том 3.5.2 2001.РП.12Т-ТКР5.2</v>
      </c>
      <c r="U224" s="37" t="str">
        <f>IF(ISBLANK('Шифры Т (Техперевооружение)'!$O224),"-",CONCATENATE("Том"," 4."," ",'Шифры Т (Техперевооружение)'!$I224,".",'Шифры Т (Техперевооружение)'!$A224,"Т-ИЛО",))</f>
        <v>-</v>
      </c>
      <c r="V224" s="37" t="str">
        <f>IF(ISBLANK('Шифры Т (Техперевооружение)'!$O224),"-",CONCATENATE("Том"," 5."," ",'Шифры Т (Техперевооружение)'!$I224,".",'Шифры Т (Техперевооружение)'!$A224,"Т-ПОС",))</f>
        <v>-</v>
      </c>
      <c r="W224" s="37" t="str">
        <f>IF(ISBLANK('Шифры Т (Техперевооружение)'!$P224),"-",CONCATENATE("Том"," 7."," ",'Шифры Т (Техперевооружение)'!$I224,".",'Шифры Т (Техперевооружение)'!$A224,"Т-ООС",))</f>
        <v>-</v>
      </c>
      <c r="X224" s="37" t="str">
        <f>IF(ISBLANK('Шифры Т (Техперевооружение)'!$Q224),"-",CONCATENATE("Том"," 8."," ",'Шифры Т (Техперевооружение)'!$I224,".",'Шифры Т (Техперевооружение)'!$A224,"Т-ПБ",))</f>
        <v>-</v>
      </c>
    </row>
    <row r="225" spans="1:24" hidden="1" x14ac:dyDescent="0.25">
      <c r="A225" s="37">
        <v>12</v>
      </c>
      <c r="B225" s="37" t="s">
        <v>561</v>
      </c>
      <c r="C225" s="37" t="s">
        <v>13</v>
      </c>
      <c r="D225" s="37" t="s">
        <v>362</v>
      </c>
      <c r="E225" s="37">
        <v>5</v>
      </c>
      <c r="F225" s="37" t="s">
        <v>1033</v>
      </c>
      <c r="G225" s="37">
        <v>3</v>
      </c>
      <c r="H225" s="39"/>
      <c r="I225" s="37" t="s">
        <v>563</v>
      </c>
      <c r="J225" s="37"/>
      <c r="K225" s="37"/>
      <c r="L225" s="37" t="s">
        <v>1029</v>
      </c>
      <c r="M225" s="37" t="s">
        <v>1030</v>
      </c>
      <c r="N225" s="37" t="s">
        <v>1031</v>
      </c>
      <c r="O225" s="37"/>
      <c r="P225" s="37"/>
      <c r="Q225" s="37"/>
      <c r="R225" s="42" t="str">
        <f>IF(ISBLANK('Шифры Т (Техперевооружение)'!$K225),"-",CONCATENATE('Шифры Т (Техперевооружение)'!$K225,"-ПЗ"))</f>
        <v>-</v>
      </c>
      <c r="S225" s="37" t="str">
        <f>IF(ISBLANK('Шифры Т (Техперевооружение)'!$L225),"-",CONCATENATE("Том"," 2.",'Шифры Т (Техперевооружение)'!$E225,".",'Шифры Т (Техперевооружение)'!$G225," ",'Шифры Т (Техперевооружение)'!$I225,".",'Шифры Т (Техперевооружение)'!$A225,"Т-ППО",'Шифры Т (Техперевооружение)'!$E225,".",'Шифры Т (Техперевооружение)'!$G225,))</f>
        <v>Том 2.5.3 2001.РП.12Т-ППО5.3</v>
      </c>
      <c r="T225" s="37" t="str">
        <f>IF(ISBLANK('Шифры Т (Техперевооружение)'!$M225),"-",CONCATENATE("Том"," 3.",'Шифры Т (Техперевооружение)'!$E225,".",'Шифры Т (Техперевооружение)'!$G225," ",'Шифры Т (Техперевооружение)'!$I225,".",'Шифры Т (Техперевооружение)'!$A225,"Т-ТКР",'Шифры Т (Техперевооружение)'!$E225,".",'Шифры Т (Техперевооружение)'!$G225,))</f>
        <v>Том 3.5.3 2001.РП.12Т-ТКР5.3</v>
      </c>
      <c r="U225" s="37" t="str">
        <f>IF(ISBLANK('Шифры Т (Техперевооружение)'!$O225),"-",CONCATENATE("Том"," 4."," ",'Шифры Т (Техперевооружение)'!$I225,".",'Шифры Т (Техперевооружение)'!$A225,"Т-ИЛО",))</f>
        <v>-</v>
      </c>
      <c r="V225" s="37" t="str">
        <f>IF(ISBLANK('Шифры Т (Техперевооружение)'!$O225),"-",CONCATENATE("Том"," 5."," ",'Шифры Т (Техперевооружение)'!$I225,".",'Шифры Т (Техперевооружение)'!$A225,"Т-ПОС",))</f>
        <v>-</v>
      </c>
      <c r="W225" s="37" t="str">
        <f>IF(ISBLANK('Шифры Т (Техперевооружение)'!$P225),"-",CONCATENATE("Том"," 7."," ",'Шифры Т (Техперевооружение)'!$I225,".",'Шифры Т (Техперевооружение)'!$A225,"Т-ООС",))</f>
        <v>-</v>
      </c>
      <c r="X225" s="37" t="str">
        <f>IF(ISBLANK('Шифры Т (Техперевооружение)'!$Q225),"-",CONCATENATE("Том"," 8."," ",'Шифры Т (Техперевооружение)'!$I225,".",'Шифры Т (Техперевооружение)'!$A225,"Т-ПБ",))</f>
        <v>-</v>
      </c>
    </row>
    <row r="226" spans="1:24" hidden="1" x14ac:dyDescent="0.25">
      <c r="A226" s="37">
        <v>12</v>
      </c>
      <c r="B226" s="37" t="s">
        <v>561</v>
      </c>
      <c r="C226" s="37" t="s">
        <v>13</v>
      </c>
      <c r="D226" s="37" t="s">
        <v>364</v>
      </c>
      <c r="E226" s="37">
        <v>6</v>
      </c>
      <c r="F226" s="37" t="s">
        <v>1034</v>
      </c>
      <c r="G226" s="37">
        <v>1</v>
      </c>
      <c r="H226" s="39">
        <v>6</v>
      </c>
      <c r="I226" s="37" t="s">
        <v>563</v>
      </c>
      <c r="J226" s="37"/>
      <c r="K226" s="37"/>
      <c r="L226" s="37" t="s">
        <v>1035</v>
      </c>
      <c r="M226" s="37" t="s">
        <v>1036</v>
      </c>
      <c r="N226" s="37" t="s">
        <v>1037</v>
      </c>
      <c r="O226" s="37"/>
      <c r="P226" s="37"/>
      <c r="Q226" s="37"/>
      <c r="R226" s="37" t="str">
        <f>IF(ISBLANK('Шифры Т (Техперевооружение)'!$K226),"-",CONCATENATE('Шифры Т (Техперевооружение)'!$K226,"-ПЗ"))</f>
        <v>-</v>
      </c>
      <c r="S226" s="37" t="str">
        <f>IF(ISBLANK('Шифры Т (Техперевооружение)'!$L226),"-",CONCATENATE("Том"," 2.",'Шифры Т (Техперевооружение)'!$E226,".",'Шифры Т (Техперевооружение)'!$G226," ",'Шифры Т (Техперевооружение)'!$I226,".",'Шифры Т (Техперевооружение)'!$A226,"Т-ППО",'Шифры Т (Техперевооружение)'!$E226,".",'Шифры Т (Техперевооружение)'!$G226,))</f>
        <v>Том 2.6.1 2001.РП.12Т-ППО6.1</v>
      </c>
      <c r="T226" s="37" t="str">
        <f>IF(ISBLANK('Шифры Т (Техперевооружение)'!$M226),"-",CONCATENATE("Том"," 3.",'Шифры Т (Техперевооружение)'!$E226,".",'Шифры Т (Техперевооружение)'!$G226," ",'Шифры Т (Техперевооружение)'!$I226,".",'Шифры Т (Техперевооружение)'!$A226,"Т-ТКР",'Шифры Т (Техперевооружение)'!$E226,".",'Шифры Т (Техперевооружение)'!$G226,))</f>
        <v>Том 3.6.1 2001.РП.12Т-ТКР6.1</v>
      </c>
      <c r="U226" s="37" t="str">
        <f>IF(ISBLANK('Шифры Т (Техперевооружение)'!$O226),"-",CONCATENATE("Том"," 4."," ",'Шифры Т (Техперевооружение)'!$I226,".",'Шифры Т (Техперевооружение)'!$A226,"Т-ИЛО",))</f>
        <v>-</v>
      </c>
      <c r="V226" s="37" t="str">
        <f>IF(ISBLANK('Шифры Т (Техперевооружение)'!$O226),"-",CONCATENATE("Том"," 5."," ",'Шифры Т (Техперевооружение)'!$I226,".",'Шифры Т (Техперевооружение)'!$A226,"Т-ПОС",))</f>
        <v>-</v>
      </c>
      <c r="W226" s="37" t="str">
        <f>IF(ISBLANK('Шифры Т (Техперевооружение)'!$P226),"-",CONCATENATE("Том"," 7."," ",'Шифры Т (Техперевооружение)'!$I226,".",'Шифры Т (Техперевооружение)'!$A226,"Т-ООС",))</f>
        <v>-</v>
      </c>
      <c r="X226" s="37" t="str">
        <f>IF(ISBLANK('Шифры Т (Техперевооружение)'!$Q226),"-",CONCATENATE("Том"," 8."," ",'Шифры Т (Техперевооружение)'!$I226,".",'Шифры Т (Техперевооружение)'!$A226,"Т-ПБ",))</f>
        <v>-</v>
      </c>
    </row>
    <row r="227" spans="1:24" hidden="1" x14ac:dyDescent="0.25">
      <c r="A227" s="37">
        <v>12</v>
      </c>
      <c r="B227" s="37" t="s">
        <v>561</v>
      </c>
      <c r="C227" s="37" t="s">
        <v>13</v>
      </c>
      <c r="D227" s="37" t="s">
        <v>364</v>
      </c>
      <c r="E227" s="37">
        <v>6</v>
      </c>
      <c r="F227" s="37" t="s">
        <v>1038</v>
      </c>
      <c r="G227" s="37">
        <v>2</v>
      </c>
      <c r="H227" s="39"/>
      <c r="I227" s="37" t="s">
        <v>563</v>
      </c>
      <c r="J227" s="37"/>
      <c r="K227" s="37"/>
      <c r="L227" s="37" t="s">
        <v>1035</v>
      </c>
      <c r="M227" s="37" t="s">
        <v>1036</v>
      </c>
      <c r="N227" s="37" t="s">
        <v>1037</v>
      </c>
      <c r="O227" s="37"/>
      <c r="P227" s="37"/>
      <c r="Q227" s="37"/>
      <c r="R227" s="42" t="str">
        <f>IF(ISBLANK('Шифры Т (Техперевооружение)'!$K227),"-",CONCATENATE('Шифры Т (Техперевооружение)'!$K227,"-ПЗ"))</f>
        <v>-</v>
      </c>
      <c r="S227" s="37" t="str">
        <f>IF(ISBLANK('Шифры Т (Техперевооружение)'!$L227),"-",CONCATENATE("Том"," 2.",'Шифры Т (Техперевооружение)'!$E227,".",'Шифры Т (Техперевооружение)'!$G227," ",'Шифры Т (Техперевооружение)'!$I227,".",'Шифры Т (Техперевооружение)'!$A227,"Т-ППО",'Шифры Т (Техперевооружение)'!$E227,".",'Шифры Т (Техперевооружение)'!$G227,))</f>
        <v>Том 2.6.2 2001.РП.12Т-ППО6.2</v>
      </c>
      <c r="T227" s="37" t="str">
        <f>IF(ISBLANK('Шифры Т (Техперевооружение)'!$M227),"-",CONCATENATE("Том"," 3.",'Шифры Т (Техперевооружение)'!$E227,".",'Шифры Т (Техперевооружение)'!$G227," ",'Шифры Т (Техперевооружение)'!$I227,".",'Шифры Т (Техперевооружение)'!$A227,"Т-ТКР",'Шифры Т (Техперевооружение)'!$E227,".",'Шифры Т (Техперевооружение)'!$G227,))</f>
        <v>Том 3.6.2 2001.РП.12Т-ТКР6.2</v>
      </c>
      <c r="U227" s="37" t="str">
        <f>IF(ISBLANK('Шифры Т (Техперевооружение)'!$O227),"-",CONCATENATE("Том"," 4."," ",'Шифры Т (Техперевооружение)'!$I227,".",'Шифры Т (Техперевооружение)'!$A227,"Т-ИЛО",))</f>
        <v>-</v>
      </c>
      <c r="V227" s="37" t="str">
        <f>IF(ISBLANK('Шифры Т (Техперевооружение)'!$O227),"-",CONCATENATE("Том"," 5."," ",'Шифры Т (Техперевооружение)'!$I227,".",'Шифры Т (Техперевооружение)'!$A227,"Т-ПОС",))</f>
        <v>-</v>
      </c>
      <c r="W227" s="37" t="str">
        <f>IF(ISBLANK('Шифры Т (Техперевооружение)'!$P227),"-",CONCATENATE("Том"," 7."," ",'Шифры Т (Техперевооружение)'!$I227,".",'Шифры Т (Техперевооружение)'!$A227,"Т-ООС",))</f>
        <v>-</v>
      </c>
      <c r="X227" s="37" t="str">
        <f>IF(ISBLANK('Шифры Т (Техперевооружение)'!$Q227),"-",CONCATENATE("Том"," 8."," ",'Шифры Т (Техперевооружение)'!$I227,".",'Шифры Т (Техперевооружение)'!$A227,"Т-ПБ",))</f>
        <v>-</v>
      </c>
    </row>
    <row r="228" spans="1:24" hidden="1" x14ac:dyDescent="0.25">
      <c r="A228" s="37">
        <v>12</v>
      </c>
      <c r="B228" s="37" t="s">
        <v>561</v>
      </c>
      <c r="C228" s="37" t="s">
        <v>13</v>
      </c>
      <c r="D228" s="37" t="s">
        <v>364</v>
      </c>
      <c r="E228" s="37">
        <v>6</v>
      </c>
      <c r="F228" s="37" t="s">
        <v>1039</v>
      </c>
      <c r="G228" s="37">
        <v>3</v>
      </c>
      <c r="H228" s="39"/>
      <c r="I228" s="37" t="s">
        <v>563</v>
      </c>
      <c r="J228" s="37"/>
      <c r="K228" s="37"/>
      <c r="L228" s="37" t="s">
        <v>1035</v>
      </c>
      <c r="M228" s="37" t="s">
        <v>1036</v>
      </c>
      <c r="N228" s="37" t="s">
        <v>1037</v>
      </c>
      <c r="O228" s="37"/>
      <c r="P228" s="37"/>
      <c r="Q228" s="37"/>
      <c r="R228" s="42" t="str">
        <f>IF(ISBLANK('Шифры Т (Техперевооружение)'!$K228),"-",CONCATENATE('Шифры Т (Техперевооружение)'!$K228,"-ПЗ"))</f>
        <v>-</v>
      </c>
      <c r="S228" s="37" t="str">
        <f>IF(ISBLANK('Шифры Т (Техперевооружение)'!$L228),"-",CONCATENATE("Том"," 2.",'Шифры Т (Техперевооружение)'!$E228,".",'Шифры Т (Техперевооружение)'!$G228," ",'Шифры Т (Техперевооружение)'!$I228,".",'Шифры Т (Техперевооружение)'!$A228,"Т-ППО",'Шифры Т (Техперевооружение)'!$E228,".",'Шифры Т (Техперевооружение)'!$G228,))</f>
        <v>Том 2.6.3 2001.РП.12Т-ППО6.3</v>
      </c>
      <c r="T228" s="37" t="str">
        <f>IF(ISBLANK('Шифры Т (Техперевооружение)'!$M228),"-",CONCATENATE("Том"," 3.",'Шифры Т (Техперевооружение)'!$E228,".",'Шифры Т (Техперевооружение)'!$G228," ",'Шифры Т (Техперевооружение)'!$I228,".",'Шифры Т (Техперевооружение)'!$A228,"Т-ТКР",'Шифры Т (Техперевооружение)'!$E228,".",'Шифры Т (Техперевооружение)'!$G228,))</f>
        <v>Том 3.6.3 2001.РП.12Т-ТКР6.3</v>
      </c>
      <c r="U228" s="37" t="str">
        <f>IF(ISBLANK('Шифры Т (Техперевооружение)'!$O228),"-",CONCATENATE("Том"," 4."," ",'Шифры Т (Техперевооружение)'!$I228,".",'Шифры Т (Техперевооружение)'!$A228,"Т-ИЛО",))</f>
        <v>-</v>
      </c>
      <c r="V228" s="37" t="str">
        <f>IF(ISBLANK('Шифры Т (Техперевооружение)'!$O228),"-",CONCATENATE("Том"," 5."," ",'Шифры Т (Техперевооружение)'!$I228,".",'Шифры Т (Техперевооружение)'!$A228,"Т-ПОС",))</f>
        <v>-</v>
      </c>
      <c r="W228" s="37" t="str">
        <f>IF(ISBLANK('Шифры Т (Техперевооружение)'!$P228),"-",CONCATENATE("Том"," 7."," ",'Шифры Т (Техперевооружение)'!$I228,".",'Шифры Т (Техперевооружение)'!$A228,"Т-ООС",))</f>
        <v>-</v>
      </c>
      <c r="X228" s="37" t="str">
        <f>IF(ISBLANK('Шифры Т (Техперевооружение)'!$Q228),"-",CONCATENATE("Том"," 8."," ",'Шифры Т (Техперевооружение)'!$I228,".",'Шифры Т (Техперевооружение)'!$A228,"Т-ПБ",))</f>
        <v>-</v>
      </c>
    </row>
    <row r="229" spans="1:24" hidden="1" x14ac:dyDescent="0.25">
      <c r="A229" s="37">
        <v>12</v>
      </c>
      <c r="B229" s="37" t="s">
        <v>561</v>
      </c>
      <c r="C229" s="37" t="s">
        <v>13</v>
      </c>
      <c r="D229" s="37" t="s">
        <v>364</v>
      </c>
      <c r="E229" s="37">
        <v>6</v>
      </c>
      <c r="F229" s="37" t="s">
        <v>1040</v>
      </c>
      <c r="G229" s="37">
        <v>4</v>
      </c>
      <c r="H229" s="39"/>
      <c r="I229" s="37" t="s">
        <v>563</v>
      </c>
      <c r="J229" s="37"/>
      <c r="K229" s="37"/>
      <c r="L229" s="37" t="s">
        <v>1035</v>
      </c>
      <c r="M229" s="37" t="s">
        <v>1036</v>
      </c>
      <c r="N229" s="37" t="s">
        <v>1037</v>
      </c>
      <c r="O229" s="37"/>
      <c r="P229" s="37"/>
      <c r="Q229" s="37"/>
      <c r="R229" s="42" t="str">
        <f>IF(ISBLANK('Шифры Т (Техперевооружение)'!$K229),"-",CONCATENATE('Шифры Т (Техперевооружение)'!$K229,"-ПЗ"))</f>
        <v>-</v>
      </c>
      <c r="S229" s="37" t="str">
        <f>IF(ISBLANK('Шифры Т (Техперевооружение)'!$L229),"-",CONCATENATE("Том"," 2.",'Шифры Т (Техперевооружение)'!$E229,".",'Шифры Т (Техперевооружение)'!$G229," ",'Шифры Т (Техперевооружение)'!$I229,".",'Шифры Т (Техперевооружение)'!$A229,"Т-ППО",'Шифры Т (Техперевооружение)'!$E229,".",'Шифры Т (Техперевооружение)'!$G229,))</f>
        <v>Том 2.6.4 2001.РП.12Т-ППО6.4</v>
      </c>
      <c r="T229" s="37" t="str">
        <f>IF(ISBLANK('Шифры Т (Техперевооружение)'!$M229),"-",CONCATENATE("Том"," 3.",'Шифры Т (Техперевооружение)'!$E229,".",'Шифры Т (Техперевооружение)'!$G229," ",'Шифры Т (Техперевооружение)'!$I229,".",'Шифры Т (Техперевооружение)'!$A229,"Т-ТКР",'Шифры Т (Техперевооружение)'!$E229,".",'Шифры Т (Техперевооружение)'!$G229,))</f>
        <v>Том 3.6.4 2001.РП.12Т-ТКР6.4</v>
      </c>
      <c r="U229" s="37" t="str">
        <f>IF(ISBLANK('Шифры Т (Техперевооружение)'!$O229),"-",CONCATENATE("Том"," 4."," ",'Шифры Т (Техперевооружение)'!$I229,".",'Шифры Т (Техперевооружение)'!$A229,"Т-ИЛО",))</f>
        <v>-</v>
      </c>
      <c r="V229" s="37" t="str">
        <f>IF(ISBLANK('Шифры Т (Техперевооружение)'!$O229),"-",CONCATENATE("Том"," 5."," ",'Шифры Т (Техперевооружение)'!$I229,".",'Шифры Т (Техперевооружение)'!$A229,"Т-ПОС",))</f>
        <v>-</v>
      </c>
      <c r="W229" s="37" t="str">
        <f>IF(ISBLANK('Шифры Т (Техперевооружение)'!$P229),"-",CONCATENATE("Том"," 7."," ",'Шифры Т (Техперевооружение)'!$I229,".",'Шифры Т (Техперевооружение)'!$A229,"Т-ООС",))</f>
        <v>-</v>
      </c>
      <c r="X229" s="37" t="str">
        <f>IF(ISBLANK('Шифры Т (Техперевооружение)'!$Q229),"-",CONCATENATE("Том"," 8."," ",'Шифры Т (Техперевооружение)'!$I229,".",'Шифры Т (Техперевооружение)'!$A229,"Т-ПБ",))</f>
        <v>-</v>
      </c>
    </row>
    <row r="230" spans="1:24" hidden="1" x14ac:dyDescent="0.25">
      <c r="A230" s="37">
        <v>12</v>
      </c>
      <c r="B230" s="37" t="s">
        <v>561</v>
      </c>
      <c r="C230" s="37" t="s">
        <v>13</v>
      </c>
      <c r="D230" s="37" t="s">
        <v>364</v>
      </c>
      <c r="E230" s="37">
        <v>6</v>
      </c>
      <c r="F230" s="37" t="s">
        <v>1041</v>
      </c>
      <c r="G230" s="37">
        <v>5</v>
      </c>
      <c r="H230" s="39"/>
      <c r="I230" s="37" t="s">
        <v>563</v>
      </c>
      <c r="J230" s="37"/>
      <c r="K230" s="37"/>
      <c r="L230" s="37" t="s">
        <v>1035</v>
      </c>
      <c r="M230" s="37" t="s">
        <v>1036</v>
      </c>
      <c r="N230" s="37" t="s">
        <v>1037</v>
      </c>
      <c r="O230" s="37"/>
      <c r="P230" s="37"/>
      <c r="Q230" s="37"/>
      <c r="R230" s="42" t="str">
        <f>IF(ISBLANK('Шифры Т (Техперевооружение)'!$K230),"-",CONCATENATE('Шифры Т (Техперевооружение)'!$K230,"-ПЗ"))</f>
        <v>-</v>
      </c>
      <c r="S230" s="37" t="str">
        <f>IF(ISBLANK('Шифры Т (Техперевооружение)'!$L230),"-",CONCATENATE("Том"," 2.",'Шифры Т (Техперевооружение)'!$E230,".",'Шифры Т (Техперевооружение)'!$G230," ",'Шифры Т (Техперевооружение)'!$I230,".",'Шифры Т (Техперевооружение)'!$A230,"Т-ППО",'Шифры Т (Техперевооружение)'!$E230,".",'Шифры Т (Техперевооружение)'!$G230,))</f>
        <v>Том 2.6.5 2001.РП.12Т-ППО6.5</v>
      </c>
      <c r="T230" s="37" t="str">
        <f>IF(ISBLANK('Шифры Т (Техперевооружение)'!$M230),"-",CONCATENATE("Том"," 3.",'Шифры Т (Техперевооружение)'!$E230,".",'Шифры Т (Техперевооружение)'!$G230," ",'Шифры Т (Техперевооружение)'!$I230,".",'Шифры Т (Техперевооружение)'!$A230,"Т-ТКР",'Шифры Т (Техперевооружение)'!$E230,".",'Шифры Т (Техперевооружение)'!$G230,))</f>
        <v>Том 3.6.5 2001.РП.12Т-ТКР6.5</v>
      </c>
      <c r="U230" s="37" t="str">
        <f>IF(ISBLANK('Шифры Т (Техперевооружение)'!$O230),"-",CONCATENATE("Том"," 4."," ",'Шифры Т (Техперевооружение)'!$I230,".",'Шифры Т (Техперевооружение)'!$A230,"Т-ИЛО",))</f>
        <v>-</v>
      </c>
      <c r="V230" s="37" t="str">
        <f>IF(ISBLANK('Шифры Т (Техперевооружение)'!$O230),"-",CONCATENATE("Том"," 5."," ",'Шифры Т (Техперевооружение)'!$I230,".",'Шифры Т (Техперевооружение)'!$A230,"Т-ПОС",))</f>
        <v>-</v>
      </c>
      <c r="W230" s="37" t="str">
        <f>IF(ISBLANK('Шифры Т (Техперевооружение)'!$P230),"-",CONCATENATE("Том"," 7."," ",'Шифры Т (Техперевооружение)'!$I230,".",'Шифры Т (Техперевооружение)'!$A230,"Т-ООС",))</f>
        <v>-</v>
      </c>
      <c r="X230" s="37" t="str">
        <f>IF(ISBLANK('Шифры Т (Техперевооружение)'!$Q230),"-",CONCATENATE("Том"," 8."," ",'Шифры Т (Техперевооружение)'!$I230,".",'Шифры Т (Техперевооружение)'!$A230,"Т-ПБ",))</f>
        <v>-</v>
      </c>
    </row>
    <row r="231" spans="1:24" hidden="1" x14ac:dyDescent="0.25">
      <c r="A231" s="37">
        <v>12</v>
      </c>
      <c r="B231" s="37" t="s">
        <v>561</v>
      </c>
      <c r="C231" s="37" t="s">
        <v>13</v>
      </c>
      <c r="D231" s="37" t="s">
        <v>364</v>
      </c>
      <c r="E231" s="37">
        <v>6</v>
      </c>
      <c r="F231" s="37" t="s">
        <v>1042</v>
      </c>
      <c r="G231" s="37">
        <v>6</v>
      </c>
      <c r="H231" s="39"/>
      <c r="I231" s="37" t="s">
        <v>563</v>
      </c>
      <c r="J231" s="37"/>
      <c r="K231" s="37"/>
      <c r="L231" s="37" t="s">
        <v>1035</v>
      </c>
      <c r="M231" s="37" t="s">
        <v>1036</v>
      </c>
      <c r="N231" s="37" t="s">
        <v>1037</v>
      </c>
      <c r="O231" s="37"/>
      <c r="P231" s="37"/>
      <c r="Q231" s="37"/>
      <c r="R231" s="42" t="str">
        <f>IF(ISBLANK('Шифры Т (Техперевооружение)'!$K231),"-",CONCATENATE('Шифры Т (Техперевооружение)'!$K231,"-ПЗ"))</f>
        <v>-</v>
      </c>
      <c r="S231" s="37" t="str">
        <f>IF(ISBLANK('Шифры Т (Техперевооружение)'!$L231),"-",CONCATENATE("Том"," 2.",'Шифры Т (Техперевооружение)'!$E231,".",'Шифры Т (Техперевооружение)'!$G231," ",'Шифры Т (Техперевооружение)'!$I231,".",'Шифры Т (Техперевооружение)'!$A231,"Т-ППО",'Шифры Т (Техперевооружение)'!$E231,".",'Шифры Т (Техперевооружение)'!$G231,))</f>
        <v>Том 2.6.6 2001.РП.12Т-ППО6.6</v>
      </c>
      <c r="T231" s="37" t="str">
        <f>IF(ISBLANK('Шифры Т (Техперевооружение)'!$M231),"-",CONCATENATE("Том"," 3.",'Шифры Т (Техперевооружение)'!$E231,".",'Шифры Т (Техперевооружение)'!$G231," ",'Шифры Т (Техперевооружение)'!$I231,".",'Шифры Т (Техперевооружение)'!$A231,"Т-ТКР",'Шифры Т (Техперевооружение)'!$E231,".",'Шифры Т (Техперевооружение)'!$G231,))</f>
        <v>Том 3.6.6 2001.РП.12Т-ТКР6.6</v>
      </c>
      <c r="U231" s="37" t="str">
        <f>IF(ISBLANK('Шифры Т (Техперевооружение)'!$O231),"-",CONCATENATE("Том"," 4."," ",'Шифры Т (Техперевооружение)'!$I231,".",'Шифры Т (Техперевооружение)'!$A231,"Т-ИЛО",))</f>
        <v>-</v>
      </c>
      <c r="V231" s="37" t="str">
        <f>IF(ISBLANK('Шифры Т (Техперевооружение)'!$O231),"-",CONCATENATE("Том"," 5."," ",'Шифры Т (Техперевооружение)'!$I231,".",'Шифры Т (Техперевооружение)'!$A231,"Т-ПОС",))</f>
        <v>-</v>
      </c>
      <c r="W231" s="37" t="str">
        <f>IF(ISBLANK('Шифры Т (Техперевооружение)'!$P231),"-",CONCATENATE("Том"," 7."," ",'Шифры Т (Техперевооружение)'!$I231,".",'Шифры Т (Техперевооружение)'!$A231,"Т-ООС",))</f>
        <v>-</v>
      </c>
      <c r="X231" s="37" t="str">
        <f>IF(ISBLANK('Шифры Т (Техперевооружение)'!$Q231),"-",CONCATENATE("Том"," 8."," ",'Шифры Т (Техперевооружение)'!$I231,".",'Шифры Т (Техперевооружение)'!$A231,"Т-ПБ",))</f>
        <v>-</v>
      </c>
    </row>
    <row r="232" spans="1:24" hidden="1" x14ac:dyDescent="0.25">
      <c r="A232" s="37">
        <v>12</v>
      </c>
      <c r="B232" s="37" t="s">
        <v>561</v>
      </c>
      <c r="C232" s="37" t="s">
        <v>13</v>
      </c>
      <c r="D232" s="37" t="s">
        <v>365</v>
      </c>
      <c r="E232" s="37">
        <v>7</v>
      </c>
      <c r="F232" s="37" t="s">
        <v>1043</v>
      </c>
      <c r="G232" s="37">
        <v>1</v>
      </c>
      <c r="H232" s="39">
        <v>1</v>
      </c>
      <c r="I232" s="37" t="s">
        <v>563</v>
      </c>
      <c r="J232" s="37"/>
      <c r="K232" s="37"/>
      <c r="L232" s="37" t="s">
        <v>1044</v>
      </c>
      <c r="M232" s="37" t="s">
        <v>1045</v>
      </c>
      <c r="N232" s="37" t="s">
        <v>1046</v>
      </c>
      <c r="O232" s="37"/>
      <c r="P232" s="37"/>
      <c r="Q232" s="37"/>
      <c r="R232" s="37" t="str">
        <f>IF(ISBLANK('Шифры Т (Техперевооружение)'!$K232),"-",CONCATENATE('Шифры Т (Техперевооружение)'!$K232,"-ПЗ"))</f>
        <v>-</v>
      </c>
      <c r="S232" s="37" t="str">
        <f>IF(ISBLANK('Шифры Т (Техперевооружение)'!$L232),"-",CONCATENATE("Том"," 2.",'Шифры Т (Техперевооружение)'!$E232,".",'Шифры Т (Техперевооружение)'!$G232," ",'Шифры Т (Техперевооружение)'!$I232,".",'Шифры Т (Техперевооружение)'!$A232,"Т-ППО",'Шифры Т (Техперевооружение)'!$E232,".",'Шифры Т (Техперевооружение)'!$G232,))</f>
        <v>Том 2.7.1 2001.РП.12Т-ППО7.1</v>
      </c>
      <c r="T232" s="37" t="str">
        <f>IF(ISBLANK('Шифры Т (Техперевооружение)'!$M232),"-",CONCATENATE("Том"," 3.",'Шифры Т (Техперевооружение)'!$E232,".",'Шифры Т (Техперевооружение)'!$G232," ",'Шифры Т (Техперевооружение)'!$I232,".",'Шифры Т (Техперевооружение)'!$A232,"Т-ТКР",'Шифры Т (Техперевооружение)'!$E232,".",'Шифры Т (Техперевооружение)'!$G232,))</f>
        <v>Том 3.7.1 2001.РП.12Т-ТКР7.1</v>
      </c>
      <c r="U232" s="37" t="str">
        <f>IF(ISBLANK('Шифры Т (Техперевооружение)'!$O232),"-",CONCATENATE("Том"," 4."," ",'Шифры Т (Техперевооружение)'!$I232,".",'Шифры Т (Техперевооружение)'!$A232,"Т-ИЛО",))</f>
        <v>-</v>
      </c>
      <c r="V232" s="37" t="str">
        <f>IF(ISBLANK('Шифры Т (Техперевооружение)'!$O232),"-",CONCATENATE("Том"," 5."," ",'Шифры Т (Техперевооружение)'!$I232,".",'Шифры Т (Техперевооружение)'!$A232,"Т-ПОС",))</f>
        <v>-</v>
      </c>
      <c r="W232" s="37" t="str">
        <f>IF(ISBLANK('Шифры Т (Техперевооружение)'!$P232),"-",CONCATENATE("Том"," 7."," ",'Шифры Т (Техперевооружение)'!$I232,".",'Шифры Т (Техперевооружение)'!$A232,"Т-ООС",))</f>
        <v>-</v>
      </c>
      <c r="X232" s="37" t="str">
        <f>IF(ISBLANK('Шифры Т (Техперевооружение)'!$Q232),"-",CONCATENATE("Том"," 8."," ",'Шифры Т (Техперевооружение)'!$I232,".",'Шифры Т (Техперевооружение)'!$A232,"Т-ПБ",))</f>
        <v>-</v>
      </c>
    </row>
    <row r="233" spans="1:24" hidden="1" x14ac:dyDescent="0.25">
      <c r="A233" s="37">
        <v>12</v>
      </c>
      <c r="B233" s="37" t="s">
        <v>561</v>
      </c>
      <c r="C233" s="37" t="s">
        <v>13</v>
      </c>
      <c r="D233" s="37" t="s">
        <v>366</v>
      </c>
      <c r="E233" s="37">
        <v>8</v>
      </c>
      <c r="F233" s="37" t="s">
        <v>1047</v>
      </c>
      <c r="G233" s="37">
        <v>1</v>
      </c>
      <c r="H233" s="39">
        <v>4</v>
      </c>
      <c r="I233" s="37" t="s">
        <v>563</v>
      </c>
      <c r="J233" s="37"/>
      <c r="K233" s="37"/>
      <c r="L233" s="37" t="s">
        <v>1048</v>
      </c>
      <c r="M233" s="37" t="s">
        <v>1049</v>
      </c>
      <c r="N233" s="37" t="s">
        <v>1050</v>
      </c>
      <c r="O233" s="37"/>
      <c r="P233" s="37"/>
      <c r="Q233" s="37"/>
      <c r="R233" s="37" t="str">
        <f>IF(ISBLANK('Шифры Т (Техперевооружение)'!$K233),"-",CONCATENATE('Шифры Т (Техперевооружение)'!$K233,"-ПЗ"))</f>
        <v>-</v>
      </c>
      <c r="S233" s="37" t="str">
        <f>IF(ISBLANK('Шифры Т (Техперевооружение)'!$L233),"-",CONCATENATE("Том"," 2.",'Шифры Т (Техперевооружение)'!$E233,".",'Шифры Т (Техперевооружение)'!$G233," ",'Шифры Т (Техперевооружение)'!$I233,".",'Шифры Т (Техперевооружение)'!$A233,"Т-ППО",'Шифры Т (Техперевооружение)'!$E233,".",'Шифры Т (Техперевооружение)'!$G233,))</f>
        <v>Том 2.8.1 2001.РП.12Т-ППО8.1</v>
      </c>
      <c r="T233" s="37" t="str">
        <f>IF(ISBLANK('Шифры Т (Техперевооружение)'!$M233),"-",CONCATENATE("Том"," 3.",'Шифры Т (Техперевооружение)'!$E233,".",'Шифры Т (Техперевооружение)'!$G233," ",'Шифры Т (Техперевооружение)'!$I233,".",'Шифры Т (Техперевооружение)'!$A233,"Т-ТКР",'Шифры Т (Техперевооружение)'!$E233,".",'Шифры Т (Техперевооружение)'!$G233,))</f>
        <v>Том 3.8.1 2001.РП.12Т-ТКР8.1</v>
      </c>
      <c r="U233" s="37" t="str">
        <f>IF(ISBLANK('Шифры Т (Техперевооружение)'!$O233),"-",CONCATENATE("Том"," 4."," ",'Шифры Т (Техперевооружение)'!$I233,".",'Шифры Т (Техперевооружение)'!$A233,"Т-ИЛО",))</f>
        <v>-</v>
      </c>
      <c r="V233" s="37" t="str">
        <f>IF(ISBLANK('Шифры Т (Техперевооружение)'!$O233),"-",CONCATENATE("Том"," 5."," ",'Шифры Т (Техперевооружение)'!$I233,".",'Шифры Т (Техперевооружение)'!$A233,"Т-ПОС",))</f>
        <v>-</v>
      </c>
      <c r="W233" s="37" t="str">
        <f>IF(ISBLANK('Шифры Т (Техперевооружение)'!$P233),"-",CONCATENATE("Том"," 7."," ",'Шифры Т (Техперевооружение)'!$I233,".",'Шифры Т (Техперевооружение)'!$A233,"Т-ООС",))</f>
        <v>-</v>
      </c>
      <c r="X233" s="37" t="str">
        <f>IF(ISBLANK('Шифры Т (Техперевооружение)'!$Q233),"-",CONCATENATE("Том"," 8."," ",'Шифры Т (Техперевооружение)'!$I233,".",'Шифры Т (Техперевооружение)'!$A233,"Т-ПБ",))</f>
        <v>-</v>
      </c>
    </row>
    <row r="234" spans="1:24" hidden="1" x14ac:dyDescent="0.25">
      <c r="A234" s="37">
        <v>12</v>
      </c>
      <c r="B234" s="37" t="s">
        <v>561</v>
      </c>
      <c r="C234" s="37" t="s">
        <v>13</v>
      </c>
      <c r="D234" s="37" t="s">
        <v>366</v>
      </c>
      <c r="E234" s="37">
        <v>8</v>
      </c>
      <c r="F234" s="37" t="s">
        <v>1051</v>
      </c>
      <c r="G234" s="37">
        <v>2</v>
      </c>
      <c r="H234" s="39"/>
      <c r="I234" s="37" t="s">
        <v>563</v>
      </c>
      <c r="J234" s="37"/>
      <c r="K234" s="37"/>
      <c r="L234" s="37" t="s">
        <v>1048</v>
      </c>
      <c r="M234" s="37" t="s">
        <v>1049</v>
      </c>
      <c r="N234" s="37" t="s">
        <v>1050</v>
      </c>
      <c r="O234" s="37"/>
      <c r="P234" s="37"/>
      <c r="Q234" s="37"/>
      <c r="R234" s="42" t="str">
        <f>IF(ISBLANK('Шифры Т (Техперевооружение)'!$K234),"-",CONCATENATE('Шифры Т (Техперевооружение)'!$K234,"-ПЗ"))</f>
        <v>-</v>
      </c>
      <c r="S234" s="37" t="str">
        <f>IF(ISBLANK('Шифры Т (Техперевооружение)'!$L234),"-",CONCATENATE("Том"," 2.",'Шифры Т (Техперевооружение)'!$E234,".",'Шифры Т (Техперевооружение)'!$G234," ",'Шифры Т (Техперевооружение)'!$I234,".",'Шифры Т (Техперевооружение)'!$A234,"Т-ППО",'Шифры Т (Техперевооружение)'!$E234,".",'Шифры Т (Техперевооружение)'!$G234,))</f>
        <v>Том 2.8.2 2001.РП.12Т-ППО8.2</v>
      </c>
      <c r="T234" s="37" t="str">
        <f>IF(ISBLANK('Шифры Т (Техперевооружение)'!$M234),"-",CONCATENATE("Том"," 3.",'Шифры Т (Техперевооружение)'!$E234,".",'Шифры Т (Техперевооружение)'!$G234," ",'Шифры Т (Техперевооружение)'!$I234,".",'Шифры Т (Техперевооружение)'!$A234,"Т-ТКР",'Шифры Т (Техперевооружение)'!$E234,".",'Шифры Т (Техперевооружение)'!$G234,))</f>
        <v>Том 3.8.2 2001.РП.12Т-ТКР8.2</v>
      </c>
      <c r="U234" s="37" t="str">
        <f>IF(ISBLANK('Шифры Т (Техперевооружение)'!$O234),"-",CONCATENATE("Том"," 4."," ",'Шифры Т (Техперевооружение)'!$I234,".",'Шифры Т (Техперевооружение)'!$A234,"Т-ИЛО",))</f>
        <v>-</v>
      </c>
      <c r="V234" s="37" t="str">
        <f>IF(ISBLANK('Шифры Т (Техперевооружение)'!$O234),"-",CONCATENATE("Том"," 5."," ",'Шифры Т (Техперевооружение)'!$I234,".",'Шифры Т (Техперевооружение)'!$A234,"Т-ПОС",))</f>
        <v>-</v>
      </c>
      <c r="W234" s="37" t="str">
        <f>IF(ISBLANK('Шифры Т (Техперевооружение)'!$P234),"-",CONCATENATE("Том"," 7."," ",'Шифры Т (Техперевооружение)'!$I234,".",'Шифры Т (Техперевооружение)'!$A234,"Т-ООС",))</f>
        <v>-</v>
      </c>
      <c r="X234" s="37" t="str">
        <f>IF(ISBLANK('Шифры Т (Техперевооружение)'!$Q234),"-",CONCATENATE("Том"," 8."," ",'Шифры Т (Техперевооружение)'!$I234,".",'Шифры Т (Техперевооружение)'!$A234,"Т-ПБ",))</f>
        <v>-</v>
      </c>
    </row>
    <row r="235" spans="1:24" hidden="1" x14ac:dyDescent="0.25">
      <c r="A235" s="37">
        <v>12</v>
      </c>
      <c r="B235" s="37" t="s">
        <v>561</v>
      </c>
      <c r="C235" s="37" t="s">
        <v>13</v>
      </c>
      <c r="D235" s="37" t="s">
        <v>366</v>
      </c>
      <c r="E235" s="37">
        <v>8</v>
      </c>
      <c r="F235" s="37" t="s">
        <v>1052</v>
      </c>
      <c r="G235" s="37">
        <v>3</v>
      </c>
      <c r="H235" s="39"/>
      <c r="I235" s="37" t="s">
        <v>563</v>
      </c>
      <c r="J235" s="37"/>
      <c r="K235" s="37"/>
      <c r="L235" s="37" t="s">
        <v>1048</v>
      </c>
      <c r="M235" s="37" t="s">
        <v>1049</v>
      </c>
      <c r="N235" s="37" t="s">
        <v>1050</v>
      </c>
      <c r="O235" s="37"/>
      <c r="P235" s="37"/>
      <c r="Q235" s="37"/>
      <c r="R235" s="42" t="str">
        <f>IF(ISBLANK('Шифры Т (Техперевооружение)'!$K235),"-",CONCATENATE('Шифры Т (Техперевооружение)'!$K235,"-ПЗ"))</f>
        <v>-</v>
      </c>
      <c r="S235" s="37" t="str">
        <f>IF(ISBLANK('Шифры Т (Техперевооружение)'!$L235),"-",CONCATENATE("Том"," 2.",'Шифры Т (Техперевооружение)'!$E235,".",'Шифры Т (Техперевооружение)'!$G235," ",'Шифры Т (Техперевооружение)'!$I235,".",'Шифры Т (Техперевооружение)'!$A235,"Т-ППО",'Шифры Т (Техперевооружение)'!$E235,".",'Шифры Т (Техперевооружение)'!$G235,))</f>
        <v>Том 2.8.3 2001.РП.12Т-ППО8.3</v>
      </c>
      <c r="T235" s="37" t="str">
        <f>IF(ISBLANK('Шифры Т (Техперевооружение)'!$M235),"-",CONCATENATE("Том"," 3.",'Шифры Т (Техперевооружение)'!$E235,".",'Шифры Т (Техперевооружение)'!$G235," ",'Шифры Т (Техперевооружение)'!$I235,".",'Шифры Т (Техперевооружение)'!$A235,"Т-ТКР",'Шифры Т (Техперевооружение)'!$E235,".",'Шифры Т (Техперевооружение)'!$G235,))</f>
        <v>Том 3.8.3 2001.РП.12Т-ТКР8.3</v>
      </c>
      <c r="U235" s="37" t="str">
        <f>IF(ISBLANK('Шифры Т (Техперевооружение)'!$O235),"-",CONCATENATE("Том"," 4."," ",'Шифры Т (Техперевооружение)'!$I235,".",'Шифры Т (Техперевооружение)'!$A235,"Т-ИЛО",))</f>
        <v>-</v>
      </c>
      <c r="V235" s="37" t="str">
        <f>IF(ISBLANK('Шифры Т (Техперевооружение)'!$O235),"-",CONCATENATE("Том"," 5."," ",'Шифры Т (Техперевооружение)'!$I235,".",'Шифры Т (Техперевооружение)'!$A235,"Т-ПОС",))</f>
        <v>-</v>
      </c>
      <c r="W235" s="37" t="str">
        <f>IF(ISBLANK('Шифры Т (Техперевооружение)'!$P235),"-",CONCATENATE("Том"," 7."," ",'Шифры Т (Техперевооружение)'!$I235,".",'Шифры Т (Техперевооружение)'!$A235,"Т-ООС",))</f>
        <v>-</v>
      </c>
      <c r="X235" s="37" t="str">
        <f>IF(ISBLANK('Шифры Т (Техперевооружение)'!$Q235),"-",CONCATENATE("Том"," 8."," ",'Шифры Т (Техперевооружение)'!$I235,".",'Шифры Т (Техперевооружение)'!$A235,"Т-ПБ",))</f>
        <v>-</v>
      </c>
    </row>
    <row r="236" spans="1:24" hidden="1" x14ac:dyDescent="0.25">
      <c r="A236" s="37">
        <v>12</v>
      </c>
      <c r="B236" s="37" t="s">
        <v>561</v>
      </c>
      <c r="C236" s="37" t="s">
        <v>13</v>
      </c>
      <c r="D236" s="37" t="s">
        <v>366</v>
      </c>
      <c r="E236" s="37">
        <v>8</v>
      </c>
      <c r="F236" s="37" t="s">
        <v>1053</v>
      </c>
      <c r="G236" s="37">
        <v>4</v>
      </c>
      <c r="H236" s="39"/>
      <c r="I236" s="37" t="s">
        <v>563</v>
      </c>
      <c r="J236" s="37"/>
      <c r="K236" s="37"/>
      <c r="L236" s="37" t="s">
        <v>1048</v>
      </c>
      <c r="M236" s="37" t="s">
        <v>1049</v>
      </c>
      <c r="N236" s="37" t="s">
        <v>1050</v>
      </c>
      <c r="O236" s="37"/>
      <c r="P236" s="37"/>
      <c r="Q236" s="37"/>
      <c r="R236" s="42" t="str">
        <f>IF(ISBLANK('Шифры Т (Техперевооружение)'!$K236),"-",CONCATENATE('Шифры Т (Техперевооружение)'!$K236,"-ПЗ"))</f>
        <v>-</v>
      </c>
      <c r="S236" s="37" t="str">
        <f>IF(ISBLANK('Шифры Т (Техперевооружение)'!$L236),"-",CONCATENATE("Том"," 2.",'Шифры Т (Техперевооружение)'!$E236,".",'Шифры Т (Техперевооружение)'!$G236," ",'Шифры Т (Техперевооружение)'!$I236,".",'Шифры Т (Техперевооружение)'!$A236,"Т-ППО",'Шифры Т (Техперевооружение)'!$E236,".",'Шифры Т (Техперевооружение)'!$G236,))</f>
        <v>Том 2.8.4 2001.РП.12Т-ППО8.4</v>
      </c>
      <c r="T236" s="37" t="str">
        <f>IF(ISBLANK('Шифры Т (Техперевооружение)'!$M236),"-",CONCATENATE("Том"," 3.",'Шифры Т (Техперевооружение)'!$E236,".",'Шифры Т (Техперевооружение)'!$G236," ",'Шифры Т (Техперевооружение)'!$I236,".",'Шифры Т (Техперевооружение)'!$A236,"Т-ТКР",'Шифры Т (Техперевооружение)'!$E236,".",'Шифры Т (Техперевооружение)'!$G236,))</f>
        <v>Том 3.8.4 2001.РП.12Т-ТКР8.4</v>
      </c>
      <c r="U236" s="37" t="str">
        <f>IF(ISBLANK('Шифры Т (Техперевооружение)'!$O236),"-",CONCATENATE("Том"," 4."," ",'Шифры Т (Техперевооружение)'!$I236,".",'Шифры Т (Техперевооружение)'!$A236,"Т-ИЛО",))</f>
        <v>-</v>
      </c>
      <c r="V236" s="37" t="str">
        <f>IF(ISBLANK('Шифры Т (Техперевооружение)'!$O236),"-",CONCATENATE("Том"," 5."," ",'Шифры Т (Техперевооружение)'!$I236,".",'Шифры Т (Техперевооружение)'!$A236,"Т-ПОС",))</f>
        <v>-</v>
      </c>
      <c r="W236" s="37" t="str">
        <f>IF(ISBLANK('Шифры Т (Техперевооружение)'!$P236),"-",CONCATENATE("Том"," 7."," ",'Шифры Т (Техперевооружение)'!$I236,".",'Шифры Т (Техперевооружение)'!$A236,"Т-ООС",))</f>
        <v>-</v>
      </c>
      <c r="X236" s="37" t="str">
        <f>IF(ISBLANK('Шифры Т (Техперевооружение)'!$Q236),"-",CONCATENATE("Том"," 8."," ",'Шифры Т (Техперевооружение)'!$I236,".",'Шифры Т (Техперевооружение)'!$A236,"Т-ПБ",))</f>
        <v>-</v>
      </c>
    </row>
    <row r="237" spans="1:24" hidden="1" x14ac:dyDescent="0.25">
      <c r="A237" s="37">
        <v>12</v>
      </c>
      <c r="B237" s="37" t="s">
        <v>561</v>
      </c>
      <c r="C237" s="37" t="s">
        <v>13</v>
      </c>
      <c r="D237" s="37" t="s">
        <v>367</v>
      </c>
      <c r="E237" s="37">
        <v>9</v>
      </c>
      <c r="F237" s="37" t="s">
        <v>1054</v>
      </c>
      <c r="G237" s="37">
        <v>1</v>
      </c>
      <c r="H237" s="39">
        <v>4</v>
      </c>
      <c r="I237" s="37" t="s">
        <v>563</v>
      </c>
      <c r="J237" s="37"/>
      <c r="K237" s="37"/>
      <c r="L237" s="37" t="s">
        <v>1055</v>
      </c>
      <c r="M237" s="37" t="s">
        <v>1056</v>
      </c>
      <c r="N237" s="37" t="s">
        <v>1057</v>
      </c>
      <c r="O237" s="37"/>
      <c r="P237" s="37"/>
      <c r="Q237" s="37"/>
      <c r="R237" s="37" t="str">
        <f>IF(ISBLANK('Шифры Т (Техперевооружение)'!$K237),"-",CONCATENATE('Шифры Т (Техперевооружение)'!$K237,"-ПЗ"))</f>
        <v>-</v>
      </c>
      <c r="S237" s="37" t="str">
        <f>IF(ISBLANK('Шифры Т (Техперевооружение)'!$L237),"-",CONCATENATE("Том"," 2.",'Шифры Т (Техперевооружение)'!$E237,".",'Шифры Т (Техперевооружение)'!$G237," ",'Шифры Т (Техперевооружение)'!$I237,".",'Шифры Т (Техперевооружение)'!$A237,"Т-ППО",'Шифры Т (Техперевооружение)'!$E237,".",'Шифры Т (Техперевооружение)'!$G237,))</f>
        <v>Том 2.9.1 2001.РП.12Т-ППО9.1</v>
      </c>
      <c r="T237" s="37" t="str">
        <f>IF(ISBLANK('Шифры Т (Техперевооружение)'!$M237),"-",CONCATENATE("Том"," 3.",'Шифры Т (Техперевооружение)'!$E237,".",'Шифры Т (Техперевооружение)'!$G237," ",'Шифры Т (Техперевооружение)'!$I237,".",'Шифры Т (Техперевооружение)'!$A237,"Т-ТКР",'Шифры Т (Техперевооружение)'!$E237,".",'Шифры Т (Техперевооружение)'!$G237,))</f>
        <v>Том 3.9.1 2001.РП.12Т-ТКР9.1</v>
      </c>
      <c r="U237" s="37" t="str">
        <f>IF(ISBLANK('Шифры Т (Техперевооружение)'!$O237),"-",CONCATENATE("Том"," 4."," ",'Шифры Т (Техперевооружение)'!$I237,".",'Шифры Т (Техперевооружение)'!$A237,"Т-ИЛО",))</f>
        <v>-</v>
      </c>
      <c r="V237" s="37" t="str">
        <f>IF(ISBLANK('Шифры Т (Техперевооружение)'!$O237),"-",CONCATENATE("Том"," 5."," ",'Шифры Т (Техперевооружение)'!$I237,".",'Шифры Т (Техперевооружение)'!$A237,"Т-ПОС",))</f>
        <v>-</v>
      </c>
      <c r="W237" s="37" t="str">
        <f>IF(ISBLANK('Шифры Т (Техперевооружение)'!$P237),"-",CONCATENATE("Том"," 7."," ",'Шифры Т (Техперевооружение)'!$I237,".",'Шифры Т (Техперевооружение)'!$A237,"Т-ООС",))</f>
        <v>-</v>
      </c>
      <c r="X237" s="37" t="str">
        <f>IF(ISBLANK('Шифры Т (Техперевооружение)'!$Q237),"-",CONCATENATE("Том"," 8."," ",'Шифры Т (Техперевооружение)'!$I237,".",'Шифры Т (Техперевооружение)'!$A237,"Т-ПБ",))</f>
        <v>-</v>
      </c>
    </row>
    <row r="238" spans="1:24" hidden="1" x14ac:dyDescent="0.25">
      <c r="A238" s="37">
        <v>12</v>
      </c>
      <c r="B238" s="37" t="s">
        <v>561</v>
      </c>
      <c r="C238" s="37" t="s">
        <v>13</v>
      </c>
      <c r="D238" s="37" t="s">
        <v>367</v>
      </c>
      <c r="E238" s="37">
        <v>9</v>
      </c>
      <c r="F238" s="37" t="s">
        <v>1058</v>
      </c>
      <c r="G238" s="37">
        <v>2</v>
      </c>
      <c r="H238" s="39"/>
      <c r="I238" s="37" t="s">
        <v>563</v>
      </c>
      <c r="J238" s="37"/>
      <c r="K238" s="37"/>
      <c r="L238" s="37" t="s">
        <v>1055</v>
      </c>
      <c r="M238" s="37" t="s">
        <v>1056</v>
      </c>
      <c r="N238" s="37" t="s">
        <v>1057</v>
      </c>
      <c r="O238" s="37"/>
      <c r="P238" s="37"/>
      <c r="Q238" s="37"/>
      <c r="R238" s="42" t="str">
        <f>IF(ISBLANK('Шифры Т (Техперевооружение)'!$K238),"-",CONCATENATE('Шифры Т (Техперевооружение)'!$K238,"-ПЗ"))</f>
        <v>-</v>
      </c>
      <c r="S238" s="37" t="str">
        <f>IF(ISBLANK('Шифры Т (Техперевооружение)'!$L238),"-",CONCATENATE("Том"," 2.",'Шифры Т (Техперевооружение)'!$E238,".",'Шифры Т (Техперевооружение)'!$G238," ",'Шифры Т (Техперевооружение)'!$I238,".",'Шифры Т (Техперевооружение)'!$A238,"Т-ППО",'Шифры Т (Техперевооружение)'!$E238,".",'Шифры Т (Техперевооружение)'!$G238,))</f>
        <v>Том 2.9.2 2001.РП.12Т-ППО9.2</v>
      </c>
      <c r="T238" s="37" t="str">
        <f>IF(ISBLANK('Шифры Т (Техперевооружение)'!$M238),"-",CONCATENATE("Том"," 3.",'Шифры Т (Техперевооружение)'!$E238,".",'Шифры Т (Техперевооружение)'!$G238," ",'Шифры Т (Техперевооружение)'!$I238,".",'Шифры Т (Техперевооружение)'!$A238,"Т-ТКР",'Шифры Т (Техперевооружение)'!$E238,".",'Шифры Т (Техперевооружение)'!$G238,))</f>
        <v>Том 3.9.2 2001.РП.12Т-ТКР9.2</v>
      </c>
      <c r="U238" s="37" t="str">
        <f>IF(ISBLANK('Шифры Т (Техперевооружение)'!$O238),"-",CONCATENATE("Том"," 4."," ",'Шифры Т (Техперевооружение)'!$I238,".",'Шифры Т (Техперевооружение)'!$A238,"Т-ИЛО",))</f>
        <v>-</v>
      </c>
      <c r="V238" s="37" t="str">
        <f>IF(ISBLANK('Шифры Т (Техперевооружение)'!$O238),"-",CONCATENATE("Том"," 5."," ",'Шифры Т (Техперевооружение)'!$I238,".",'Шифры Т (Техперевооружение)'!$A238,"Т-ПОС",))</f>
        <v>-</v>
      </c>
      <c r="W238" s="37" t="str">
        <f>IF(ISBLANK('Шифры Т (Техперевооружение)'!$P238),"-",CONCATENATE("Том"," 7."," ",'Шифры Т (Техперевооружение)'!$I238,".",'Шифры Т (Техперевооружение)'!$A238,"Т-ООС",))</f>
        <v>-</v>
      </c>
      <c r="X238" s="37" t="str">
        <f>IF(ISBLANK('Шифры Т (Техперевооружение)'!$Q238),"-",CONCATENATE("Том"," 8."," ",'Шифры Т (Техперевооружение)'!$I238,".",'Шифры Т (Техперевооружение)'!$A238,"Т-ПБ",))</f>
        <v>-</v>
      </c>
    </row>
    <row r="239" spans="1:24" hidden="1" x14ac:dyDescent="0.25">
      <c r="A239" s="37">
        <v>12</v>
      </c>
      <c r="B239" s="37" t="s">
        <v>561</v>
      </c>
      <c r="C239" s="37" t="s">
        <v>13</v>
      </c>
      <c r="D239" s="37" t="s">
        <v>367</v>
      </c>
      <c r="E239" s="37">
        <v>9</v>
      </c>
      <c r="F239" s="37" t="s">
        <v>1059</v>
      </c>
      <c r="G239" s="37">
        <v>3</v>
      </c>
      <c r="H239" s="39"/>
      <c r="I239" s="37" t="s">
        <v>563</v>
      </c>
      <c r="J239" s="37"/>
      <c r="K239" s="37"/>
      <c r="L239" s="37" t="s">
        <v>1055</v>
      </c>
      <c r="M239" s="37" t="s">
        <v>1056</v>
      </c>
      <c r="N239" s="37" t="s">
        <v>1057</v>
      </c>
      <c r="O239" s="37"/>
      <c r="P239" s="37"/>
      <c r="Q239" s="37"/>
      <c r="R239" s="42" t="str">
        <f>IF(ISBLANK('Шифры Т (Техперевооружение)'!$K239),"-",CONCATENATE('Шифры Т (Техперевооружение)'!$K239,"-ПЗ"))</f>
        <v>-</v>
      </c>
      <c r="S239" s="37" t="str">
        <f>IF(ISBLANK('Шифры Т (Техперевооружение)'!$L239),"-",CONCATENATE("Том"," 2.",'Шифры Т (Техперевооружение)'!$E239,".",'Шифры Т (Техперевооружение)'!$G239," ",'Шифры Т (Техперевооружение)'!$I239,".",'Шифры Т (Техперевооружение)'!$A239,"Т-ППО",'Шифры Т (Техперевооружение)'!$E239,".",'Шифры Т (Техперевооружение)'!$G239,))</f>
        <v>Том 2.9.3 2001.РП.12Т-ППО9.3</v>
      </c>
      <c r="T239" s="37" t="str">
        <f>IF(ISBLANK('Шифры Т (Техперевооружение)'!$M239),"-",CONCATENATE("Том"," 3.",'Шифры Т (Техперевооружение)'!$E239,".",'Шифры Т (Техперевооружение)'!$G239," ",'Шифры Т (Техперевооружение)'!$I239,".",'Шифры Т (Техперевооружение)'!$A239,"Т-ТКР",'Шифры Т (Техперевооружение)'!$E239,".",'Шифры Т (Техперевооружение)'!$G239,))</f>
        <v>Том 3.9.3 2001.РП.12Т-ТКР9.3</v>
      </c>
      <c r="U239" s="37" t="str">
        <f>IF(ISBLANK('Шифры Т (Техперевооружение)'!$O239),"-",CONCATENATE("Том"," 4."," ",'Шифры Т (Техперевооружение)'!$I239,".",'Шифры Т (Техперевооружение)'!$A239,"Т-ИЛО",))</f>
        <v>-</v>
      </c>
      <c r="V239" s="37" t="str">
        <f>IF(ISBLANK('Шифры Т (Техперевооружение)'!$O239),"-",CONCATENATE("Том"," 5."," ",'Шифры Т (Техперевооружение)'!$I239,".",'Шифры Т (Техперевооружение)'!$A239,"Т-ПОС",))</f>
        <v>-</v>
      </c>
      <c r="W239" s="37" t="str">
        <f>IF(ISBLANK('Шифры Т (Техперевооружение)'!$P239),"-",CONCATENATE("Том"," 7."," ",'Шифры Т (Техперевооружение)'!$I239,".",'Шифры Т (Техперевооружение)'!$A239,"Т-ООС",))</f>
        <v>-</v>
      </c>
      <c r="X239" s="37" t="str">
        <f>IF(ISBLANK('Шифры Т (Техперевооружение)'!$Q239),"-",CONCATENATE("Том"," 8."," ",'Шифры Т (Техперевооружение)'!$I239,".",'Шифры Т (Техперевооружение)'!$A239,"Т-ПБ",))</f>
        <v>-</v>
      </c>
    </row>
    <row r="240" spans="1:24" hidden="1" x14ac:dyDescent="0.25">
      <c r="A240" s="37">
        <v>12</v>
      </c>
      <c r="B240" s="37" t="s">
        <v>561</v>
      </c>
      <c r="C240" s="37" t="s">
        <v>13</v>
      </c>
      <c r="D240" s="37" t="s">
        <v>367</v>
      </c>
      <c r="E240" s="37">
        <v>9</v>
      </c>
      <c r="F240" s="37" t="s">
        <v>1060</v>
      </c>
      <c r="G240" s="37">
        <v>4</v>
      </c>
      <c r="H240" s="39"/>
      <c r="I240" s="37" t="s">
        <v>563</v>
      </c>
      <c r="J240" s="37"/>
      <c r="K240" s="37"/>
      <c r="L240" s="37" t="s">
        <v>1055</v>
      </c>
      <c r="M240" s="37" t="s">
        <v>1056</v>
      </c>
      <c r="N240" s="37" t="s">
        <v>1057</v>
      </c>
      <c r="O240" s="37"/>
      <c r="P240" s="37"/>
      <c r="Q240" s="37"/>
      <c r="R240" s="42" t="str">
        <f>IF(ISBLANK('Шифры Т (Техперевооружение)'!$K240),"-",CONCATENATE('Шифры Т (Техперевооружение)'!$K240,"-ПЗ"))</f>
        <v>-</v>
      </c>
      <c r="S240" s="37" t="str">
        <f>IF(ISBLANK('Шифры Т (Техперевооружение)'!$L240),"-",CONCATENATE("Том"," 2.",'Шифры Т (Техперевооружение)'!$E240,".",'Шифры Т (Техперевооружение)'!$G240," ",'Шифры Т (Техперевооружение)'!$I240,".",'Шифры Т (Техперевооружение)'!$A240,"Т-ППО",'Шифры Т (Техперевооружение)'!$E240,".",'Шифры Т (Техперевооружение)'!$G240,))</f>
        <v>Том 2.9.4 2001.РП.12Т-ППО9.4</v>
      </c>
      <c r="T240" s="37" t="str">
        <f>IF(ISBLANK('Шифры Т (Техперевооружение)'!$M240),"-",CONCATENATE("Том"," 3.",'Шифры Т (Техперевооружение)'!$E240,".",'Шифры Т (Техперевооружение)'!$G240," ",'Шифры Т (Техперевооружение)'!$I240,".",'Шифры Т (Техперевооружение)'!$A240,"Т-ТКР",'Шифры Т (Техперевооружение)'!$E240,".",'Шифры Т (Техперевооружение)'!$G240,))</f>
        <v>Том 3.9.4 2001.РП.12Т-ТКР9.4</v>
      </c>
      <c r="U240" s="37" t="str">
        <f>IF(ISBLANK('Шифры Т (Техперевооружение)'!$O240),"-",CONCATENATE("Том"," 4."," ",'Шифры Т (Техперевооружение)'!$I240,".",'Шифры Т (Техперевооружение)'!$A240,"Т-ИЛО",))</f>
        <v>-</v>
      </c>
      <c r="V240" s="37" t="str">
        <f>IF(ISBLANK('Шифры Т (Техперевооружение)'!$O240),"-",CONCATENATE("Том"," 5."," ",'Шифры Т (Техперевооружение)'!$I240,".",'Шифры Т (Техперевооружение)'!$A240,"Т-ПОС",))</f>
        <v>-</v>
      </c>
      <c r="W240" s="37" t="str">
        <f>IF(ISBLANK('Шифры Т (Техперевооружение)'!$P240),"-",CONCATENATE("Том"," 7."," ",'Шифры Т (Техперевооружение)'!$I240,".",'Шифры Т (Техперевооружение)'!$A240,"Т-ООС",))</f>
        <v>-</v>
      </c>
      <c r="X240" s="37" t="str">
        <f>IF(ISBLANK('Шифры Т (Техперевооружение)'!$Q240),"-",CONCATENATE("Том"," 8."," ",'Шифры Т (Техперевооружение)'!$I240,".",'Шифры Т (Техперевооружение)'!$A240,"Т-ПБ",))</f>
        <v>-</v>
      </c>
    </row>
    <row r="241" spans="1:24" hidden="1" x14ac:dyDescent="0.25">
      <c r="A241" s="37">
        <v>12</v>
      </c>
      <c r="B241" s="37" t="s">
        <v>561</v>
      </c>
      <c r="C241" s="37" t="s">
        <v>13</v>
      </c>
      <c r="D241" s="37" t="s">
        <v>369</v>
      </c>
      <c r="E241" s="37">
        <v>10</v>
      </c>
      <c r="F241" s="37" t="s">
        <v>1061</v>
      </c>
      <c r="G241" s="37">
        <v>1</v>
      </c>
      <c r="H241" s="39">
        <v>8</v>
      </c>
      <c r="I241" s="37" t="s">
        <v>563</v>
      </c>
      <c r="J241" s="37"/>
      <c r="K241" s="37"/>
      <c r="L241" s="37" t="s">
        <v>1062</v>
      </c>
      <c r="M241" s="37" t="s">
        <v>1063</v>
      </c>
      <c r="N241" s="37" t="s">
        <v>1064</v>
      </c>
      <c r="O241" s="37"/>
      <c r="P241" s="37"/>
      <c r="Q241" s="37"/>
      <c r="R241" s="37" t="str">
        <f>IF(ISBLANK('Шифры Т (Техперевооружение)'!$K241),"-",CONCATENATE('Шифры Т (Техперевооружение)'!$K241,"-ПЗ"))</f>
        <v>-</v>
      </c>
      <c r="S241" s="37" t="str">
        <f>IF(ISBLANK('Шифры Т (Техперевооружение)'!$L241),"-",CONCATENATE("Том"," 2.",'Шифры Т (Техперевооружение)'!$E241,".",'Шифры Т (Техперевооружение)'!$G241," ",'Шифры Т (Техперевооружение)'!$I241,".",'Шифры Т (Техперевооружение)'!$A241,"Т-ППО",'Шифры Т (Техперевооружение)'!$E241,".",'Шифры Т (Техперевооружение)'!$G241,))</f>
        <v>Том 2.10.1 2001.РП.12Т-ППО10.1</v>
      </c>
      <c r="T241" s="37" t="str">
        <f>IF(ISBLANK('Шифры Т (Техперевооружение)'!$M241),"-",CONCATENATE("Том"," 3.",'Шифры Т (Техперевооружение)'!$E241,".",'Шифры Т (Техперевооружение)'!$G241," ",'Шифры Т (Техперевооружение)'!$I241,".",'Шифры Т (Техперевооружение)'!$A241,"Т-ТКР",'Шифры Т (Техперевооружение)'!$E241,".",'Шифры Т (Техперевооружение)'!$G241,))</f>
        <v>Том 3.10.1 2001.РП.12Т-ТКР10.1</v>
      </c>
      <c r="U241" s="37" t="str">
        <f>IF(ISBLANK('Шифры Т (Техперевооружение)'!$O241),"-",CONCATENATE("Том"," 4."," ",'Шифры Т (Техперевооружение)'!$I241,".",'Шифры Т (Техперевооружение)'!$A241,"Т-ИЛО",))</f>
        <v>-</v>
      </c>
      <c r="V241" s="37" t="str">
        <f>IF(ISBLANK('Шифры Т (Техперевооружение)'!$O241),"-",CONCATENATE("Том"," 5."," ",'Шифры Т (Техперевооружение)'!$I241,".",'Шифры Т (Техперевооружение)'!$A241,"Т-ПОС",))</f>
        <v>-</v>
      </c>
      <c r="W241" s="37" t="str">
        <f>IF(ISBLANK('Шифры Т (Техперевооружение)'!$P241),"-",CONCATENATE("Том"," 7."," ",'Шифры Т (Техперевооружение)'!$I241,".",'Шифры Т (Техперевооружение)'!$A241,"Т-ООС",))</f>
        <v>-</v>
      </c>
      <c r="X241" s="37" t="str">
        <f>IF(ISBLANK('Шифры Т (Техперевооружение)'!$Q241),"-",CONCATENATE("Том"," 8."," ",'Шифры Т (Техперевооружение)'!$I241,".",'Шифры Т (Техперевооружение)'!$A241,"Т-ПБ",))</f>
        <v>-</v>
      </c>
    </row>
    <row r="242" spans="1:24" hidden="1" x14ac:dyDescent="0.25">
      <c r="A242" s="37">
        <v>12</v>
      </c>
      <c r="B242" s="37" t="s">
        <v>561</v>
      </c>
      <c r="C242" s="37" t="s">
        <v>13</v>
      </c>
      <c r="D242" s="37" t="s">
        <v>369</v>
      </c>
      <c r="E242" s="37">
        <v>10</v>
      </c>
      <c r="F242" s="37" t="s">
        <v>1065</v>
      </c>
      <c r="G242" s="37">
        <v>2</v>
      </c>
      <c r="H242" s="39"/>
      <c r="I242" s="37" t="s">
        <v>563</v>
      </c>
      <c r="J242" s="37"/>
      <c r="K242" s="37"/>
      <c r="L242" s="37" t="s">
        <v>1062</v>
      </c>
      <c r="M242" s="37" t="s">
        <v>1063</v>
      </c>
      <c r="N242" s="37" t="s">
        <v>1064</v>
      </c>
      <c r="O242" s="37"/>
      <c r="P242" s="37"/>
      <c r="Q242" s="37"/>
      <c r="R242" s="42" t="str">
        <f>IF(ISBLANK('Шифры Т (Техперевооружение)'!$K242),"-",CONCATENATE('Шифры Т (Техперевооружение)'!$K242,"-ПЗ"))</f>
        <v>-</v>
      </c>
      <c r="S242" s="37" t="str">
        <f>IF(ISBLANK('Шифры Т (Техперевооружение)'!$L242),"-",CONCATENATE("Том"," 2.",'Шифры Т (Техперевооружение)'!$E242,".",'Шифры Т (Техперевооружение)'!$G242," ",'Шифры Т (Техперевооружение)'!$I242,".",'Шифры Т (Техперевооружение)'!$A242,"Т-ППО",'Шифры Т (Техперевооружение)'!$E242,".",'Шифры Т (Техперевооружение)'!$G242,))</f>
        <v>Том 2.10.2 2001.РП.12Т-ППО10.2</v>
      </c>
      <c r="T242" s="37" t="str">
        <f>IF(ISBLANK('Шифры Т (Техперевооружение)'!$M242),"-",CONCATENATE("Том"," 3.",'Шифры Т (Техперевооружение)'!$E242,".",'Шифры Т (Техперевооружение)'!$G242," ",'Шифры Т (Техперевооружение)'!$I242,".",'Шифры Т (Техперевооружение)'!$A242,"Т-ТКР",'Шифры Т (Техперевооружение)'!$E242,".",'Шифры Т (Техперевооружение)'!$G242,))</f>
        <v>Том 3.10.2 2001.РП.12Т-ТКР10.2</v>
      </c>
      <c r="U242" s="37" t="str">
        <f>IF(ISBLANK('Шифры Т (Техперевооружение)'!$O242),"-",CONCATENATE("Том"," 4."," ",'Шифры Т (Техперевооружение)'!$I242,".",'Шифры Т (Техперевооружение)'!$A242,"Т-ИЛО",))</f>
        <v>-</v>
      </c>
      <c r="V242" s="37" t="str">
        <f>IF(ISBLANK('Шифры Т (Техперевооружение)'!$O242),"-",CONCATENATE("Том"," 5."," ",'Шифры Т (Техперевооружение)'!$I242,".",'Шифры Т (Техперевооружение)'!$A242,"Т-ПОС",))</f>
        <v>-</v>
      </c>
      <c r="W242" s="37" t="str">
        <f>IF(ISBLANK('Шифры Т (Техперевооружение)'!$P242),"-",CONCATENATE("Том"," 7."," ",'Шифры Т (Техперевооружение)'!$I242,".",'Шифры Т (Техперевооружение)'!$A242,"Т-ООС",))</f>
        <v>-</v>
      </c>
      <c r="X242" s="37" t="str">
        <f>IF(ISBLANK('Шифры Т (Техперевооружение)'!$Q242),"-",CONCATENATE("Том"," 8."," ",'Шифры Т (Техперевооружение)'!$I242,".",'Шифры Т (Техперевооружение)'!$A242,"Т-ПБ",))</f>
        <v>-</v>
      </c>
    </row>
    <row r="243" spans="1:24" hidden="1" x14ac:dyDescent="0.25">
      <c r="A243" s="37">
        <v>12</v>
      </c>
      <c r="B243" s="37" t="s">
        <v>561</v>
      </c>
      <c r="C243" s="37" t="s">
        <v>13</v>
      </c>
      <c r="D243" s="37" t="s">
        <v>369</v>
      </c>
      <c r="E243" s="37">
        <v>10</v>
      </c>
      <c r="F243" s="37" t="s">
        <v>1066</v>
      </c>
      <c r="G243" s="37">
        <v>3</v>
      </c>
      <c r="H243" s="39"/>
      <c r="I243" s="37" t="s">
        <v>563</v>
      </c>
      <c r="J243" s="37"/>
      <c r="K243" s="37"/>
      <c r="L243" s="37" t="s">
        <v>1062</v>
      </c>
      <c r="M243" s="37" t="s">
        <v>1063</v>
      </c>
      <c r="N243" s="37" t="s">
        <v>1064</v>
      </c>
      <c r="O243" s="37"/>
      <c r="P243" s="37"/>
      <c r="Q243" s="37"/>
      <c r="R243" s="42" t="str">
        <f>IF(ISBLANK('Шифры Т (Техперевооружение)'!$K243),"-",CONCATENATE('Шифры Т (Техперевооружение)'!$K243,"-ПЗ"))</f>
        <v>-</v>
      </c>
      <c r="S243" s="37" t="str">
        <f>IF(ISBLANK('Шифры Т (Техперевооружение)'!$L243),"-",CONCATENATE("Том"," 2.",'Шифры Т (Техперевооружение)'!$E243,".",'Шифры Т (Техперевооружение)'!$G243," ",'Шифры Т (Техперевооружение)'!$I243,".",'Шифры Т (Техперевооружение)'!$A243,"Т-ППО",'Шифры Т (Техперевооружение)'!$E243,".",'Шифры Т (Техперевооружение)'!$G243,))</f>
        <v>Том 2.10.3 2001.РП.12Т-ППО10.3</v>
      </c>
      <c r="T243" s="37" t="str">
        <f>IF(ISBLANK('Шифры Т (Техперевооружение)'!$M243),"-",CONCATENATE("Том"," 3.",'Шифры Т (Техперевооружение)'!$E243,".",'Шифры Т (Техперевооружение)'!$G243," ",'Шифры Т (Техперевооружение)'!$I243,".",'Шифры Т (Техперевооружение)'!$A243,"Т-ТКР",'Шифры Т (Техперевооружение)'!$E243,".",'Шифры Т (Техперевооружение)'!$G243,))</f>
        <v>Том 3.10.3 2001.РП.12Т-ТКР10.3</v>
      </c>
      <c r="U243" s="37" t="str">
        <f>IF(ISBLANK('Шифры Т (Техперевооружение)'!$O243),"-",CONCATENATE("Том"," 4."," ",'Шифры Т (Техперевооружение)'!$I243,".",'Шифры Т (Техперевооружение)'!$A243,"Т-ИЛО",))</f>
        <v>-</v>
      </c>
      <c r="V243" s="37" t="str">
        <f>IF(ISBLANK('Шифры Т (Техперевооружение)'!$O243),"-",CONCATENATE("Том"," 5."," ",'Шифры Т (Техперевооружение)'!$I243,".",'Шифры Т (Техперевооружение)'!$A243,"Т-ПОС",))</f>
        <v>-</v>
      </c>
      <c r="W243" s="37" t="str">
        <f>IF(ISBLANK('Шифры Т (Техперевооружение)'!$P243),"-",CONCATENATE("Том"," 7."," ",'Шифры Т (Техперевооружение)'!$I243,".",'Шифры Т (Техперевооружение)'!$A243,"Т-ООС",))</f>
        <v>-</v>
      </c>
      <c r="X243" s="37" t="str">
        <f>IF(ISBLANK('Шифры Т (Техперевооружение)'!$Q243),"-",CONCATENATE("Том"," 8."," ",'Шифры Т (Техперевооружение)'!$I243,".",'Шифры Т (Техперевооружение)'!$A243,"Т-ПБ",))</f>
        <v>-</v>
      </c>
    </row>
    <row r="244" spans="1:24" hidden="1" x14ac:dyDescent="0.25">
      <c r="A244" s="37">
        <v>12</v>
      </c>
      <c r="B244" s="37" t="s">
        <v>561</v>
      </c>
      <c r="C244" s="37" t="s">
        <v>13</v>
      </c>
      <c r="D244" s="37" t="s">
        <v>369</v>
      </c>
      <c r="E244" s="37">
        <v>10</v>
      </c>
      <c r="F244" s="37" t="s">
        <v>1067</v>
      </c>
      <c r="G244" s="37">
        <v>4</v>
      </c>
      <c r="H244" s="39"/>
      <c r="I244" s="37" t="s">
        <v>563</v>
      </c>
      <c r="J244" s="37"/>
      <c r="K244" s="37"/>
      <c r="L244" s="37" t="s">
        <v>1062</v>
      </c>
      <c r="M244" s="37" t="s">
        <v>1063</v>
      </c>
      <c r="N244" s="37" t="s">
        <v>1064</v>
      </c>
      <c r="O244" s="37"/>
      <c r="P244" s="37"/>
      <c r="Q244" s="37"/>
      <c r="R244" s="42" t="str">
        <f>IF(ISBLANK('Шифры Т (Техперевооружение)'!$K244),"-",CONCATENATE('Шифры Т (Техперевооружение)'!$K244,"-ПЗ"))</f>
        <v>-</v>
      </c>
      <c r="S244" s="37" t="str">
        <f>IF(ISBLANK('Шифры Т (Техперевооружение)'!$L244),"-",CONCATENATE("Том"," 2.",'Шифры Т (Техперевооружение)'!$E244,".",'Шифры Т (Техперевооружение)'!$G244," ",'Шифры Т (Техперевооружение)'!$I244,".",'Шифры Т (Техперевооружение)'!$A244,"Т-ППО",'Шифры Т (Техперевооружение)'!$E244,".",'Шифры Т (Техперевооружение)'!$G244,))</f>
        <v>Том 2.10.4 2001.РП.12Т-ППО10.4</v>
      </c>
      <c r="T244" s="37" t="str">
        <f>IF(ISBLANK('Шифры Т (Техперевооружение)'!$M244),"-",CONCATENATE("Том"," 3.",'Шифры Т (Техперевооружение)'!$E244,".",'Шифры Т (Техперевооружение)'!$G244," ",'Шифры Т (Техперевооружение)'!$I244,".",'Шифры Т (Техперевооружение)'!$A244,"Т-ТКР",'Шифры Т (Техперевооружение)'!$E244,".",'Шифры Т (Техперевооружение)'!$G244,))</f>
        <v>Том 3.10.4 2001.РП.12Т-ТКР10.4</v>
      </c>
      <c r="U244" s="37" t="str">
        <f>IF(ISBLANK('Шифры Т (Техперевооружение)'!$O244),"-",CONCATENATE("Том"," 4."," ",'Шифры Т (Техперевооружение)'!$I244,".",'Шифры Т (Техперевооружение)'!$A244,"Т-ИЛО",))</f>
        <v>-</v>
      </c>
      <c r="V244" s="37" t="str">
        <f>IF(ISBLANK('Шифры Т (Техперевооружение)'!$O244),"-",CONCATENATE("Том"," 5."," ",'Шифры Т (Техперевооружение)'!$I244,".",'Шифры Т (Техперевооружение)'!$A244,"Т-ПОС",))</f>
        <v>-</v>
      </c>
      <c r="W244" s="37" t="str">
        <f>IF(ISBLANK('Шифры Т (Техперевооружение)'!$P244),"-",CONCATENATE("Том"," 7."," ",'Шифры Т (Техперевооружение)'!$I244,".",'Шифры Т (Техперевооружение)'!$A244,"Т-ООС",))</f>
        <v>-</v>
      </c>
      <c r="X244" s="37" t="str">
        <f>IF(ISBLANK('Шифры Т (Техперевооружение)'!$Q244),"-",CONCATENATE("Том"," 8."," ",'Шифры Т (Техперевооружение)'!$I244,".",'Шифры Т (Техперевооружение)'!$A244,"Т-ПБ",))</f>
        <v>-</v>
      </c>
    </row>
    <row r="245" spans="1:24" hidden="1" x14ac:dyDescent="0.25">
      <c r="A245" s="37">
        <v>12</v>
      </c>
      <c r="B245" s="37" t="s">
        <v>561</v>
      </c>
      <c r="C245" s="37" t="s">
        <v>13</v>
      </c>
      <c r="D245" s="37" t="s">
        <v>369</v>
      </c>
      <c r="E245" s="37">
        <v>10</v>
      </c>
      <c r="F245" s="37" t="s">
        <v>1068</v>
      </c>
      <c r="G245" s="37">
        <v>5</v>
      </c>
      <c r="H245" s="39"/>
      <c r="I245" s="37" t="s">
        <v>563</v>
      </c>
      <c r="J245" s="37"/>
      <c r="K245" s="37"/>
      <c r="L245" s="37" t="s">
        <v>1062</v>
      </c>
      <c r="M245" s="37" t="s">
        <v>1063</v>
      </c>
      <c r="N245" s="37" t="s">
        <v>1064</v>
      </c>
      <c r="O245" s="37"/>
      <c r="P245" s="37"/>
      <c r="Q245" s="37"/>
      <c r="R245" s="42" t="str">
        <f>IF(ISBLANK('Шифры Т (Техперевооружение)'!$K245),"-",CONCATENATE('Шифры Т (Техперевооружение)'!$K245,"-ПЗ"))</f>
        <v>-</v>
      </c>
      <c r="S245" s="37" t="str">
        <f>IF(ISBLANK('Шифры Т (Техперевооружение)'!$L245),"-",CONCATENATE("Том"," 2.",'Шифры Т (Техперевооружение)'!$E245,".",'Шифры Т (Техперевооружение)'!$G245," ",'Шифры Т (Техперевооружение)'!$I245,".",'Шифры Т (Техперевооружение)'!$A245,"Т-ППО",'Шифры Т (Техперевооружение)'!$E245,".",'Шифры Т (Техперевооружение)'!$G245,))</f>
        <v>Том 2.10.5 2001.РП.12Т-ППО10.5</v>
      </c>
      <c r="T245" s="37" t="str">
        <f>IF(ISBLANK('Шифры Т (Техперевооружение)'!$M245),"-",CONCATENATE("Том"," 3.",'Шифры Т (Техперевооружение)'!$E245,".",'Шифры Т (Техперевооружение)'!$G245," ",'Шифры Т (Техперевооружение)'!$I245,".",'Шифры Т (Техперевооружение)'!$A245,"Т-ТКР",'Шифры Т (Техперевооружение)'!$E245,".",'Шифры Т (Техперевооружение)'!$G245,))</f>
        <v>Том 3.10.5 2001.РП.12Т-ТКР10.5</v>
      </c>
      <c r="U245" s="37" t="str">
        <f>IF(ISBLANK('Шифры Т (Техперевооружение)'!$O245),"-",CONCATENATE("Том"," 4."," ",'Шифры Т (Техперевооружение)'!$I245,".",'Шифры Т (Техперевооружение)'!$A245,"Т-ИЛО",))</f>
        <v>-</v>
      </c>
      <c r="V245" s="37" t="str">
        <f>IF(ISBLANK('Шифры Т (Техперевооружение)'!$O245),"-",CONCATENATE("Том"," 5."," ",'Шифры Т (Техперевооружение)'!$I245,".",'Шифры Т (Техперевооружение)'!$A245,"Т-ПОС",))</f>
        <v>-</v>
      </c>
      <c r="W245" s="37" t="str">
        <f>IF(ISBLANK('Шифры Т (Техперевооружение)'!$P245),"-",CONCATENATE("Том"," 7."," ",'Шифры Т (Техперевооружение)'!$I245,".",'Шифры Т (Техперевооружение)'!$A245,"Т-ООС",))</f>
        <v>-</v>
      </c>
      <c r="X245" s="37" t="str">
        <f>IF(ISBLANK('Шифры Т (Техперевооружение)'!$Q245),"-",CONCATENATE("Том"," 8."," ",'Шифры Т (Техперевооружение)'!$I245,".",'Шифры Т (Техперевооружение)'!$A245,"Т-ПБ",))</f>
        <v>-</v>
      </c>
    </row>
    <row r="246" spans="1:24" hidden="1" x14ac:dyDescent="0.25">
      <c r="A246" s="37">
        <v>12</v>
      </c>
      <c r="B246" s="37" t="s">
        <v>561</v>
      </c>
      <c r="C246" s="37" t="s">
        <v>13</v>
      </c>
      <c r="D246" s="37" t="s">
        <v>369</v>
      </c>
      <c r="E246" s="37">
        <v>10</v>
      </c>
      <c r="F246" s="37" t="s">
        <v>1069</v>
      </c>
      <c r="G246" s="37">
        <v>6</v>
      </c>
      <c r="H246" s="39"/>
      <c r="I246" s="37" t="s">
        <v>563</v>
      </c>
      <c r="J246" s="37"/>
      <c r="K246" s="37"/>
      <c r="L246" s="37" t="s">
        <v>1062</v>
      </c>
      <c r="M246" s="37" t="s">
        <v>1063</v>
      </c>
      <c r="N246" s="37" t="s">
        <v>1064</v>
      </c>
      <c r="O246" s="37"/>
      <c r="P246" s="37"/>
      <c r="Q246" s="37"/>
      <c r="R246" s="42" t="str">
        <f>IF(ISBLANK('Шифры Т (Техперевооружение)'!$K246),"-",CONCATENATE('Шифры Т (Техперевооружение)'!$K246,"-ПЗ"))</f>
        <v>-</v>
      </c>
      <c r="S246" s="37" t="str">
        <f>IF(ISBLANK('Шифры Т (Техперевооружение)'!$L246),"-",CONCATENATE("Том"," 2.",'Шифры Т (Техперевооружение)'!$E246,".",'Шифры Т (Техперевооружение)'!$G246," ",'Шифры Т (Техперевооружение)'!$I246,".",'Шифры Т (Техперевооружение)'!$A246,"Т-ППО",'Шифры Т (Техперевооружение)'!$E246,".",'Шифры Т (Техперевооружение)'!$G246,))</f>
        <v>Том 2.10.6 2001.РП.12Т-ППО10.6</v>
      </c>
      <c r="T246" s="37" t="str">
        <f>IF(ISBLANK('Шифры Т (Техперевооружение)'!$M246),"-",CONCATENATE("Том"," 3.",'Шифры Т (Техперевооружение)'!$E246,".",'Шифры Т (Техперевооружение)'!$G246," ",'Шифры Т (Техперевооружение)'!$I246,".",'Шифры Т (Техперевооружение)'!$A246,"Т-ТКР",'Шифры Т (Техперевооружение)'!$E246,".",'Шифры Т (Техперевооружение)'!$G246,))</f>
        <v>Том 3.10.6 2001.РП.12Т-ТКР10.6</v>
      </c>
      <c r="U246" s="37" t="str">
        <f>IF(ISBLANK('Шифры Т (Техперевооружение)'!$O246),"-",CONCATENATE("Том"," 4."," ",'Шифры Т (Техперевооружение)'!$I246,".",'Шифры Т (Техперевооружение)'!$A246,"Т-ИЛО",))</f>
        <v>-</v>
      </c>
      <c r="V246" s="37" t="str">
        <f>IF(ISBLANK('Шифры Т (Техперевооружение)'!$O246),"-",CONCATENATE("Том"," 5."," ",'Шифры Т (Техперевооружение)'!$I246,".",'Шифры Т (Техперевооружение)'!$A246,"Т-ПОС",))</f>
        <v>-</v>
      </c>
      <c r="W246" s="37" t="str">
        <f>IF(ISBLANK('Шифры Т (Техперевооружение)'!$P246),"-",CONCATENATE("Том"," 7."," ",'Шифры Т (Техперевооружение)'!$I246,".",'Шифры Т (Техперевооружение)'!$A246,"Т-ООС",))</f>
        <v>-</v>
      </c>
      <c r="X246" s="37" t="str">
        <f>IF(ISBLANK('Шифры Т (Техперевооружение)'!$Q246),"-",CONCATENATE("Том"," 8."," ",'Шифры Т (Техперевооружение)'!$I246,".",'Шифры Т (Техперевооружение)'!$A246,"Т-ПБ",))</f>
        <v>-</v>
      </c>
    </row>
    <row r="247" spans="1:24" hidden="1" x14ac:dyDescent="0.25">
      <c r="A247" s="37">
        <v>12</v>
      </c>
      <c r="B247" s="37" t="s">
        <v>561</v>
      </c>
      <c r="C247" s="37" t="s">
        <v>13</v>
      </c>
      <c r="D247" s="37" t="s">
        <v>369</v>
      </c>
      <c r="E247" s="37">
        <v>10</v>
      </c>
      <c r="F247" s="37" t="s">
        <v>1070</v>
      </c>
      <c r="G247" s="37">
        <v>7</v>
      </c>
      <c r="H247" s="39"/>
      <c r="I247" s="37" t="s">
        <v>563</v>
      </c>
      <c r="J247" s="37"/>
      <c r="K247" s="37"/>
      <c r="L247" s="37" t="s">
        <v>1062</v>
      </c>
      <c r="M247" s="37" t="s">
        <v>1063</v>
      </c>
      <c r="N247" s="37" t="s">
        <v>1064</v>
      </c>
      <c r="O247" s="37"/>
      <c r="P247" s="37"/>
      <c r="Q247" s="37"/>
      <c r="R247" s="42" t="str">
        <f>IF(ISBLANK('Шифры Т (Техперевооружение)'!$K247),"-",CONCATENATE('Шифры Т (Техперевооружение)'!$K247,"-ПЗ"))</f>
        <v>-</v>
      </c>
      <c r="S247" s="37" t="str">
        <f>IF(ISBLANK('Шифры Т (Техперевооружение)'!$L247),"-",CONCATENATE("Том"," 2.",'Шифры Т (Техперевооружение)'!$E247,".",'Шифры Т (Техперевооружение)'!$G247," ",'Шифры Т (Техперевооружение)'!$I247,".",'Шифры Т (Техперевооружение)'!$A247,"Т-ППО",'Шифры Т (Техперевооружение)'!$E247,".",'Шифры Т (Техперевооружение)'!$G247,))</f>
        <v>Том 2.10.7 2001.РП.12Т-ППО10.7</v>
      </c>
      <c r="T247" s="37" t="str">
        <f>IF(ISBLANK('Шифры Т (Техперевооружение)'!$M247),"-",CONCATENATE("Том"," 3.",'Шифры Т (Техперевооружение)'!$E247,".",'Шифры Т (Техперевооружение)'!$G247," ",'Шифры Т (Техперевооружение)'!$I247,".",'Шифры Т (Техперевооружение)'!$A247,"Т-ТКР",'Шифры Т (Техперевооружение)'!$E247,".",'Шифры Т (Техперевооружение)'!$G247,))</f>
        <v>Том 3.10.7 2001.РП.12Т-ТКР10.7</v>
      </c>
      <c r="U247" s="37" t="str">
        <f>IF(ISBLANK('Шифры Т (Техперевооружение)'!$O247),"-",CONCATENATE("Том"," 4."," ",'Шифры Т (Техперевооружение)'!$I247,".",'Шифры Т (Техперевооружение)'!$A247,"Т-ИЛО",))</f>
        <v>-</v>
      </c>
      <c r="V247" s="37" t="str">
        <f>IF(ISBLANK('Шифры Т (Техперевооружение)'!$O247),"-",CONCATENATE("Том"," 5."," ",'Шифры Т (Техперевооружение)'!$I247,".",'Шифры Т (Техперевооружение)'!$A247,"Т-ПОС",))</f>
        <v>-</v>
      </c>
      <c r="W247" s="37" t="str">
        <f>IF(ISBLANK('Шифры Т (Техперевооружение)'!$P247),"-",CONCATENATE("Том"," 7."," ",'Шифры Т (Техперевооружение)'!$I247,".",'Шифры Т (Техперевооружение)'!$A247,"Т-ООС",))</f>
        <v>-</v>
      </c>
      <c r="X247" s="37" t="str">
        <f>IF(ISBLANK('Шифры Т (Техперевооружение)'!$Q247),"-",CONCATENATE("Том"," 8."," ",'Шифры Т (Техперевооружение)'!$I247,".",'Шифры Т (Техперевооружение)'!$A247,"Т-ПБ",))</f>
        <v>-</v>
      </c>
    </row>
    <row r="248" spans="1:24" hidden="1" x14ac:dyDescent="0.25">
      <c r="A248" s="37">
        <v>12</v>
      </c>
      <c r="B248" s="37" t="s">
        <v>561</v>
      </c>
      <c r="C248" s="37" t="s">
        <v>13</v>
      </c>
      <c r="D248" s="37" t="s">
        <v>369</v>
      </c>
      <c r="E248" s="37">
        <v>10</v>
      </c>
      <c r="F248" s="37" t="s">
        <v>1071</v>
      </c>
      <c r="G248" s="37">
        <v>8</v>
      </c>
      <c r="H248" s="39"/>
      <c r="I248" s="37" t="s">
        <v>563</v>
      </c>
      <c r="J248" s="37"/>
      <c r="K248" s="37"/>
      <c r="L248" s="37" t="s">
        <v>1062</v>
      </c>
      <c r="M248" s="37" t="s">
        <v>1063</v>
      </c>
      <c r="N248" s="37" t="s">
        <v>1064</v>
      </c>
      <c r="O248" s="37"/>
      <c r="P248" s="37"/>
      <c r="Q248" s="37"/>
      <c r="R248" s="42" t="str">
        <f>IF(ISBLANK('Шифры Т (Техперевооружение)'!$K248),"-",CONCATENATE('Шифры Т (Техперевооружение)'!$K248,"-ПЗ"))</f>
        <v>-</v>
      </c>
      <c r="S248" s="37" t="str">
        <f>IF(ISBLANK('Шифры Т (Техперевооружение)'!$L248),"-",CONCATENATE("Том"," 2.",'Шифры Т (Техперевооружение)'!$E248,".",'Шифры Т (Техперевооружение)'!$G248," ",'Шифры Т (Техперевооружение)'!$I248,".",'Шифры Т (Техперевооружение)'!$A248,"Т-ППО",'Шифры Т (Техперевооружение)'!$E248,".",'Шифры Т (Техперевооружение)'!$G248,))</f>
        <v>Том 2.10.8 2001.РП.12Т-ППО10.8</v>
      </c>
      <c r="T248" s="37" t="str">
        <f>IF(ISBLANK('Шифры Т (Техперевооружение)'!$M248),"-",CONCATENATE("Том"," 3.",'Шифры Т (Техперевооружение)'!$E248,".",'Шифры Т (Техперевооружение)'!$G248," ",'Шифры Т (Техперевооружение)'!$I248,".",'Шифры Т (Техперевооружение)'!$A248,"Т-ТКР",'Шифры Т (Техперевооружение)'!$E248,".",'Шифры Т (Техперевооружение)'!$G248,))</f>
        <v>Том 3.10.8 2001.РП.12Т-ТКР10.8</v>
      </c>
      <c r="U248" s="37" t="str">
        <f>IF(ISBLANK('Шифры Т (Техперевооружение)'!$O248),"-",CONCATENATE("Том"," 4."," ",'Шифры Т (Техперевооружение)'!$I248,".",'Шифры Т (Техперевооружение)'!$A248,"Т-ИЛО",))</f>
        <v>-</v>
      </c>
      <c r="V248" s="37" t="str">
        <f>IF(ISBLANK('Шифры Т (Техперевооружение)'!$O248),"-",CONCATENATE("Том"," 5."," ",'Шифры Т (Техперевооружение)'!$I248,".",'Шифры Т (Техперевооружение)'!$A248,"Т-ПОС",))</f>
        <v>-</v>
      </c>
      <c r="W248" s="37" t="str">
        <f>IF(ISBLANK('Шифры Т (Техперевооружение)'!$P248),"-",CONCATENATE("Том"," 7."," ",'Шифры Т (Техперевооружение)'!$I248,".",'Шифры Т (Техперевооружение)'!$A248,"Т-ООС",))</f>
        <v>-</v>
      </c>
      <c r="X248" s="37" t="str">
        <f>IF(ISBLANK('Шифры Т (Техперевооружение)'!$Q248),"-",CONCATENATE("Том"," 8."," ",'Шифры Т (Техперевооружение)'!$I248,".",'Шифры Т (Техперевооружение)'!$A248,"Т-ПБ",))</f>
        <v>-</v>
      </c>
    </row>
    <row r="249" spans="1:24" hidden="1" x14ac:dyDescent="0.25">
      <c r="A249" s="37">
        <v>12</v>
      </c>
      <c r="B249" s="37" t="s">
        <v>561</v>
      </c>
      <c r="C249" s="37" t="s">
        <v>13</v>
      </c>
      <c r="D249" s="37" t="s">
        <v>371</v>
      </c>
      <c r="E249" s="37">
        <v>11</v>
      </c>
      <c r="F249" s="37" t="s">
        <v>1072</v>
      </c>
      <c r="G249" s="37">
        <v>1</v>
      </c>
      <c r="H249" s="39">
        <v>3</v>
      </c>
      <c r="I249" s="37" t="s">
        <v>563</v>
      </c>
      <c r="J249" s="37"/>
      <c r="K249" s="37"/>
      <c r="L249" s="37" t="s">
        <v>1073</v>
      </c>
      <c r="M249" s="37" t="s">
        <v>1074</v>
      </c>
      <c r="N249" s="37" t="s">
        <v>1075</v>
      </c>
      <c r="O249" s="37"/>
      <c r="P249" s="37"/>
      <c r="Q249" s="37"/>
      <c r="R249" s="37" t="str">
        <f>IF(ISBLANK('Шифры Т (Техперевооружение)'!$K249),"-",CONCATENATE('Шифры Т (Техперевооружение)'!$K249,"-ПЗ"))</f>
        <v>-</v>
      </c>
      <c r="S249" s="37" t="str">
        <f>IF(ISBLANK('Шифры Т (Техперевооружение)'!$L249),"-",CONCATENATE("Том"," 2.",'Шифры Т (Техперевооружение)'!$E249,".",'Шифры Т (Техперевооружение)'!$G249," ",'Шифры Т (Техперевооружение)'!$I249,".",'Шифры Т (Техперевооружение)'!$A249,"Т-ППО",'Шифры Т (Техперевооружение)'!$E249,".",'Шифры Т (Техперевооружение)'!$G249,))</f>
        <v>Том 2.11.1 2001.РП.12Т-ППО11.1</v>
      </c>
      <c r="T249" s="37" t="str">
        <f>IF(ISBLANK('Шифры Т (Техперевооружение)'!$M249),"-",CONCATENATE("Том"," 3.",'Шифры Т (Техперевооружение)'!$E249,".",'Шифры Т (Техперевооружение)'!$G249," ",'Шифры Т (Техперевооружение)'!$I249,".",'Шифры Т (Техперевооружение)'!$A249,"Т-ТКР",'Шифры Т (Техперевооружение)'!$E249,".",'Шифры Т (Техперевооружение)'!$G249,))</f>
        <v>Том 3.11.1 2001.РП.12Т-ТКР11.1</v>
      </c>
      <c r="U249" s="37" t="str">
        <f>IF(ISBLANK('Шифры Т (Техперевооружение)'!$O249),"-",CONCATENATE("Том"," 4."," ",'Шифры Т (Техперевооружение)'!$I249,".",'Шифры Т (Техперевооружение)'!$A249,"Т-ИЛО",))</f>
        <v>-</v>
      </c>
      <c r="V249" s="37" t="str">
        <f>IF(ISBLANK('Шифры Т (Техперевооружение)'!$O249),"-",CONCATENATE("Том"," 5."," ",'Шифры Т (Техперевооружение)'!$I249,".",'Шифры Т (Техперевооружение)'!$A249,"Т-ПОС",))</f>
        <v>-</v>
      </c>
      <c r="W249" s="37" t="str">
        <f>IF(ISBLANK('Шифры Т (Техперевооружение)'!$P249),"-",CONCATENATE("Том"," 7."," ",'Шифры Т (Техперевооружение)'!$I249,".",'Шифры Т (Техперевооружение)'!$A249,"Т-ООС",))</f>
        <v>-</v>
      </c>
      <c r="X249" s="37" t="str">
        <f>IF(ISBLANK('Шифры Т (Техперевооружение)'!$Q249),"-",CONCATENATE("Том"," 8."," ",'Шифры Т (Техперевооружение)'!$I249,".",'Шифры Т (Техперевооружение)'!$A249,"Т-ПБ",))</f>
        <v>-</v>
      </c>
    </row>
    <row r="250" spans="1:24" hidden="1" x14ac:dyDescent="0.25">
      <c r="A250" s="37">
        <v>12</v>
      </c>
      <c r="B250" s="37" t="s">
        <v>561</v>
      </c>
      <c r="C250" s="37" t="s">
        <v>13</v>
      </c>
      <c r="D250" s="37" t="s">
        <v>371</v>
      </c>
      <c r="E250" s="37">
        <v>11</v>
      </c>
      <c r="F250" s="37" t="s">
        <v>1076</v>
      </c>
      <c r="G250" s="37">
        <v>2</v>
      </c>
      <c r="H250" s="39"/>
      <c r="I250" s="37" t="s">
        <v>563</v>
      </c>
      <c r="J250" s="37"/>
      <c r="K250" s="37"/>
      <c r="L250" s="37" t="s">
        <v>1073</v>
      </c>
      <c r="M250" s="37" t="s">
        <v>1074</v>
      </c>
      <c r="N250" s="37" t="s">
        <v>1075</v>
      </c>
      <c r="O250" s="37"/>
      <c r="P250" s="37"/>
      <c r="Q250" s="37"/>
      <c r="R250" s="42" t="str">
        <f>IF(ISBLANK('Шифры Т (Техперевооружение)'!$K250),"-",CONCATENATE('Шифры Т (Техперевооружение)'!$K250,"-ПЗ"))</f>
        <v>-</v>
      </c>
      <c r="S250" s="37" t="str">
        <f>IF(ISBLANK('Шифры Т (Техперевооружение)'!$L250),"-",CONCATENATE("Том"," 2.",'Шифры Т (Техперевооружение)'!$E250,".",'Шифры Т (Техперевооружение)'!$G250," ",'Шифры Т (Техперевооружение)'!$I250,".",'Шифры Т (Техперевооружение)'!$A250,"Т-ППО",'Шифры Т (Техперевооружение)'!$E250,".",'Шифры Т (Техперевооружение)'!$G250,))</f>
        <v>Том 2.11.2 2001.РП.12Т-ППО11.2</v>
      </c>
      <c r="T250" s="37" t="str">
        <f>IF(ISBLANK('Шифры Т (Техперевооружение)'!$M250),"-",CONCATENATE("Том"," 3.",'Шифры Т (Техперевооружение)'!$E250,".",'Шифры Т (Техперевооружение)'!$G250," ",'Шифры Т (Техперевооружение)'!$I250,".",'Шифры Т (Техперевооружение)'!$A250,"Т-ТКР",'Шифры Т (Техперевооружение)'!$E250,".",'Шифры Т (Техперевооружение)'!$G250,))</f>
        <v>Том 3.11.2 2001.РП.12Т-ТКР11.2</v>
      </c>
      <c r="U250" s="37" t="str">
        <f>IF(ISBLANK('Шифры Т (Техперевооружение)'!$O250),"-",CONCATENATE("Том"," 4."," ",'Шифры Т (Техперевооружение)'!$I250,".",'Шифры Т (Техперевооружение)'!$A250,"Т-ИЛО",))</f>
        <v>-</v>
      </c>
      <c r="V250" s="37" t="str">
        <f>IF(ISBLANK('Шифры Т (Техперевооружение)'!$O250),"-",CONCATENATE("Том"," 5."," ",'Шифры Т (Техперевооружение)'!$I250,".",'Шифры Т (Техперевооружение)'!$A250,"Т-ПОС",))</f>
        <v>-</v>
      </c>
      <c r="W250" s="37" t="str">
        <f>IF(ISBLANK('Шифры Т (Техперевооружение)'!$P250),"-",CONCATENATE("Том"," 7."," ",'Шифры Т (Техперевооружение)'!$I250,".",'Шифры Т (Техперевооружение)'!$A250,"Т-ООС",))</f>
        <v>-</v>
      </c>
      <c r="X250" s="37" t="str">
        <f>IF(ISBLANK('Шифры Т (Техперевооружение)'!$Q250),"-",CONCATENATE("Том"," 8."," ",'Шифры Т (Техперевооружение)'!$I250,".",'Шифры Т (Техперевооружение)'!$A250,"Т-ПБ",))</f>
        <v>-</v>
      </c>
    </row>
    <row r="251" spans="1:24" hidden="1" x14ac:dyDescent="0.25">
      <c r="A251" s="37">
        <v>12</v>
      </c>
      <c r="B251" s="37" t="s">
        <v>561</v>
      </c>
      <c r="C251" s="37" t="s">
        <v>13</v>
      </c>
      <c r="D251" s="37" t="s">
        <v>371</v>
      </c>
      <c r="E251" s="37">
        <v>11</v>
      </c>
      <c r="F251" s="37" t="s">
        <v>1077</v>
      </c>
      <c r="G251" s="37">
        <v>3</v>
      </c>
      <c r="H251" s="39"/>
      <c r="I251" s="37" t="s">
        <v>563</v>
      </c>
      <c r="J251" s="37"/>
      <c r="K251" s="37"/>
      <c r="L251" s="37" t="s">
        <v>1073</v>
      </c>
      <c r="M251" s="37" t="s">
        <v>1074</v>
      </c>
      <c r="N251" s="37" t="s">
        <v>1075</v>
      </c>
      <c r="O251" s="37"/>
      <c r="P251" s="37"/>
      <c r="Q251" s="37"/>
      <c r="R251" s="42" t="str">
        <f>IF(ISBLANK('Шифры Т (Техперевооружение)'!$K251),"-",CONCATENATE('Шифры Т (Техперевооружение)'!$K251,"-ПЗ"))</f>
        <v>-</v>
      </c>
      <c r="S251" s="37" t="str">
        <f>IF(ISBLANK('Шифры Т (Техперевооружение)'!$L251),"-",CONCATENATE("Том"," 2.",'Шифры Т (Техперевооружение)'!$E251,".",'Шифры Т (Техперевооружение)'!$G251," ",'Шифры Т (Техперевооружение)'!$I251,".",'Шифры Т (Техперевооружение)'!$A251,"Т-ППО",'Шифры Т (Техперевооружение)'!$E251,".",'Шифры Т (Техперевооружение)'!$G251,))</f>
        <v>Том 2.11.3 2001.РП.12Т-ППО11.3</v>
      </c>
      <c r="T251" s="37" t="str">
        <f>IF(ISBLANK('Шифры Т (Техперевооружение)'!$M251),"-",CONCATENATE("Том"," 3.",'Шифры Т (Техперевооружение)'!$E251,".",'Шифры Т (Техперевооружение)'!$G251," ",'Шифры Т (Техперевооружение)'!$I251,".",'Шифры Т (Техперевооружение)'!$A251,"Т-ТКР",'Шифры Т (Техперевооружение)'!$E251,".",'Шифры Т (Техперевооружение)'!$G251,))</f>
        <v>Том 3.11.3 2001.РП.12Т-ТКР11.3</v>
      </c>
      <c r="U251" s="37" t="str">
        <f>IF(ISBLANK('Шифры Т (Техперевооружение)'!$O251),"-",CONCATENATE("Том"," 4."," ",'Шифры Т (Техперевооружение)'!$I251,".",'Шифры Т (Техперевооружение)'!$A251,"Т-ИЛО",))</f>
        <v>-</v>
      </c>
      <c r="V251" s="37" t="str">
        <f>IF(ISBLANK('Шифры Т (Техперевооружение)'!$O251),"-",CONCATENATE("Том"," 5."," ",'Шифры Т (Техперевооружение)'!$I251,".",'Шифры Т (Техперевооружение)'!$A251,"Т-ПОС",))</f>
        <v>-</v>
      </c>
      <c r="W251" s="37" t="str">
        <f>IF(ISBLANK('Шифры Т (Техперевооружение)'!$P251),"-",CONCATENATE("Том"," 7."," ",'Шифры Т (Техперевооружение)'!$I251,".",'Шифры Т (Техперевооружение)'!$A251,"Т-ООС",))</f>
        <v>-</v>
      </c>
      <c r="X251" s="37" t="str">
        <f>IF(ISBLANK('Шифры Т (Техперевооружение)'!$Q251),"-",CONCATENATE("Том"," 8."," ",'Шифры Т (Техперевооружение)'!$I251,".",'Шифры Т (Техперевооружение)'!$A251,"Т-ПБ",))</f>
        <v>-</v>
      </c>
    </row>
    <row r="252" spans="1:24" hidden="1" x14ac:dyDescent="0.25">
      <c r="A252" s="37">
        <v>12</v>
      </c>
      <c r="B252" s="37" t="s">
        <v>561</v>
      </c>
      <c r="C252" s="37" t="s">
        <v>13</v>
      </c>
      <c r="D252" s="37" t="s">
        <v>371</v>
      </c>
      <c r="E252" s="37">
        <v>11</v>
      </c>
      <c r="F252" s="37" t="s">
        <v>1078</v>
      </c>
      <c r="G252" s="37">
        <v>4</v>
      </c>
      <c r="H252" s="39"/>
      <c r="I252" s="37" t="s">
        <v>563</v>
      </c>
      <c r="J252" s="37"/>
      <c r="K252" s="37"/>
      <c r="L252" s="37" t="s">
        <v>1073</v>
      </c>
      <c r="M252" s="37" t="s">
        <v>1074</v>
      </c>
      <c r="N252" s="37" t="s">
        <v>1075</v>
      </c>
      <c r="O252" s="37"/>
      <c r="P252" s="37"/>
      <c r="Q252" s="37"/>
      <c r="R252" s="42" t="str">
        <f>IF(ISBLANK('Шифры Т (Техперевооружение)'!$K252),"-",CONCATENATE('Шифры Т (Техперевооружение)'!$K252,"-ПЗ"))</f>
        <v>-</v>
      </c>
      <c r="S252" s="37" t="str">
        <f>IF(ISBLANK('Шифры Т (Техперевооружение)'!$L252),"-",CONCATENATE("Том"," 2.",'Шифры Т (Техперевооружение)'!$E252,".",'Шифры Т (Техперевооружение)'!$G252," ",'Шифры Т (Техперевооружение)'!$I252,".",'Шифры Т (Техперевооружение)'!$A252,"Т-ППО",'Шифры Т (Техперевооружение)'!$E252,".",'Шифры Т (Техперевооружение)'!$G252,))</f>
        <v>Том 2.11.4 2001.РП.12Т-ППО11.4</v>
      </c>
      <c r="T252" s="37" t="str">
        <f>IF(ISBLANK('Шифры Т (Техперевооружение)'!$M252),"-",CONCATENATE("Том"," 3.",'Шифры Т (Техперевооружение)'!$E252,".",'Шифры Т (Техперевооружение)'!$G252," ",'Шифры Т (Техперевооружение)'!$I252,".",'Шифры Т (Техперевооружение)'!$A252,"Т-ТКР",'Шифры Т (Техперевооружение)'!$E252,".",'Шифры Т (Техперевооружение)'!$G252,))</f>
        <v>Том 3.11.4 2001.РП.12Т-ТКР11.4</v>
      </c>
      <c r="U252" s="37" t="str">
        <f>IF(ISBLANK('Шифры Т (Техперевооружение)'!$O252),"-",CONCATENATE("Том"," 4."," ",'Шифры Т (Техперевооружение)'!$I252,".",'Шифры Т (Техперевооружение)'!$A252,"Т-ИЛО",))</f>
        <v>-</v>
      </c>
      <c r="V252" s="37" t="str">
        <f>IF(ISBLANK('Шифры Т (Техперевооружение)'!$O252),"-",CONCATENATE("Том"," 5."," ",'Шифры Т (Техперевооружение)'!$I252,".",'Шифры Т (Техперевооружение)'!$A252,"Т-ПОС",))</f>
        <v>-</v>
      </c>
      <c r="W252" s="37" t="str">
        <f>IF(ISBLANK('Шифры Т (Техперевооружение)'!$P252),"-",CONCATENATE("Том"," 7."," ",'Шифры Т (Техперевооружение)'!$I252,".",'Шифры Т (Техперевооружение)'!$A252,"Т-ООС",))</f>
        <v>-</v>
      </c>
      <c r="X252" s="37" t="str">
        <f>IF(ISBLANK('Шифры Т (Техперевооружение)'!$Q252),"-",CONCATENATE("Том"," 8."," ",'Шифры Т (Техперевооружение)'!$I252,".",'Шифры Т (Техперевооружение)'!$A252,"Т-ПБ",))</f>
        <v>-</v>
      </c>
    </row>
    <row r="253" spans="1:24" hidden="1" x14ac:dyDescent="0.25">
      <c r="A253" s="37">
        <v>12</v>
      </c>
      <c r="B253" s="37" t="s">
        <v>561</v>
      </c>
      <c r="C253" s="37" t="s">
        <v>13</v>
      </c>
      <c r="D253" s="37" t="s">
        <v>371</v>
      </c>
      <c r="E253" s="37">
        <v>11</v>
      </c>
      <c r="F253" s="37" t="s">
        <v>1079</v>
      </c>
      <c r="G253" s="37">
        <v>5</v>
      </c>
      <c r="H253" s="39"/>
      <c r="I253" s="37" t="s">
        <v>563</v>
      </c>
      <c r="J253" s="37"/>
      <c r="K253" s="37"/>
      <c r="L253" s="37" t="s">
        <v>1073</v>
      </c>
      <c r="M253" s="37" t="s">
        <v>1074</v>
      </c>
      <c r="N253" s="37" t="s">
        <v>1075</v>
      </c>
      <c r="O253" s="37"/>
      <c r="P253" s="37"/>
      <c r="Q253" s="37"/>
      <c r="R253" s="42" t="str">
        <f>IF(ISBLANK('Шифры Т (Техперевооружение)'!$K253),"-",CONCATENATE('Шифры Т (Техперевооружение)'!$K253,"-ПЗ"))</f>
        <v>-</v>
      </c>
      <c r="S253" s="37" t="str">
        <f>IF(ISBLANK('Шифры Т (Техперевооружение)'!$L253),"-",CONCATENATE("Том"," 2.",'Шифры Т (Техперевооружение)'!$E253,".",'Шифры Т (Техперевооружение)'!$G253," ",'Шифры Т (Техперевооружение)'!$I253,".",'Шифры Т (Техперевооружение)'!$A253,"Т-ППО",'Шифры Т (Техперевооружение)'!$E253,".",'Шифры Т (Техперевооружение)'!$G253,))</f>
        <v>Том 2.11.5 2001.РП.12Т-ППО11.5</v>
      </c>
      <c r="T253" s="37" t="str">
        <f>IF(ISBLANK('Шифры Т (Техперевооружение)'!$M253),"-",CONCATENATE("Том"," 3.",'Шифры Т (Техперевооружение)'!$E253,".",'Шифры Т (Техперевооружение)'!$G253," ",'Шифры Т (Техперевооружение)'!$I253,".",'Шифры Т (Техперевооружение)'!$A253,"Т-ТКР",'Шифры Т (Техперевооружение)'!$E253,".",'Шифры Т (Техперевооружение)'!$G253,))</f>
        <v>Том 3.11.5 2001.РП.12Т-ТКР11.5</v>
      </c>
      <c r="U253" s="37" t="str">
        <f>IF(ISBLANK('Шифры Т (Техперевооружение)'!$O253),"-",CONCATENATE("Том"," 4."," ",'Шифры Т (Техперевооружение)'!$I253,".",'Шифры Т (Техперевооружение)'!$A253,"Т-ИЛО",))</f>
        <v>-</v>
      </c>
      <c r="V253" s="37" t="str">
        <f>IF(ISBLANK('Шифры Т (Техперевооружение)'!$O253),"-",CONCATENATE("Том"," 5."," ",'Шифры Т (Техперевооружение)'!$I253,".",'Шифры Т (Техперевооружение)'!$A253,"Т-ПОС",))</f>
        <v>-</v>
      </c>
      <c r="W253" s="37" t="str">
        <f>IF(ISBLANK('Шифры Т (Техперевооружение)'!$P253),"-",CONCATENATE("Том"," 7."," ",'Шифры Т (Техперевооружение)'!$I253,".",'Шифры Т (Техперевооружение)'!$A253,"Т-ООС",))</f>
        <v>-</v>
      </c>
      <c r="X253" s="37" t="str">
        <f>IF(ISBLANK('Шифры Т (Техперевооружение)'!$Q253),"-",CONCATENATE("Том"," 8."," ",'Шифры Т (Техперевооружение)'!$I253,".",'Шифры Т (Техперевооружение)'!$A253,"Т-ПБ",))</f>
        <v>-</v>
      </c>
    </row>
    <row r="254" spans="1:24" hidden="1" x14ac:dyDescent="0.25">
      <c r="A254" s="37">
        <v>13</v>
      </c>
      <c r="B254" s="37" t="s">
        <v>561</v>
      </c>
      <c r="C254" s="37" t="s">
        <v>14</v>
      </c>
      <c r="D254" s="37" t="s">
        <v>340</v>
      </c>
      <c r="E254" s="37">
        <v>1</v>
      </c>
      <c r="F254" s="37" t="s">
        <v>1080</v>
      </c>
      <c r="G254" s="37">
        <v>1</v>
      </c>
      <c r="H254" s="39">
        <v>4</v>
      </c>
      <c r="I254" s="37" t="s">
        <v>563</v>
      </c>
      <c r="J254" s="37" t="s">
        <v>1081</v>
      </c>
      <c r="K254" s="37" t="s">
        <v>1082</v>
      </c>
      <c r="L254" s="37" t="s">
        <v>1083</v>
      </c>
      <c r="M254" s="37" t="s">
        <v>1084</v>
      </c>
      <c r="N254" s="37" t="s">
        <v>1085</v>
      </c>
      <c r="O254" s="37" t="s">
        <v>1086</v>
      </c>
      <c r="P254" s="37" t="s">
        <v>1087</v>
      </c>
      <c r="Q254" s="37" t="s">
        <v>1088</v>
      </c>
      <c r="R254" s="37" t="str">
        <f>IF(ISBLANK('Шифры Т (Техперевооружение)'!$K254),"-",CONCATENATE('Шифры Т (Техперевооружение)'!$K254,"-ПЗ"))</f>
        <v>Том 1 2001.РП.13Т-ПЗ</v>
      </c>
      <c r="S254" s="37" t="str">
        <f>IF(ISBLANK('Шифры Т (Техперевооружение)'!$L254),"-",CONCATENATE("Том"," 2.",'Шифры Т (Техперевооружение)'!$E254,".",'Шифры Т (Техперевооружение)'!$G254," ",'Шифры Т (Техперевооружение)'!$I254,".",'Шифры Т (Техперевооружение)'!$A254,"Т-ППО",'Шифры Т (Техперевооружение)'!$E254,".",'Шифры Т (Техперевооружение)'!$G254,))</f>
        <v>Том 2.1.1 2001.РП.13Т-ППО1.1</v>
      </c>
      <c r="T254" s="37" t="str">
        <f>IF(ISBLANK('Шифры Т (Техперевооружение)'!$M254),"-",CONCATENATE("Том"," 3.",'Шифры Т (Техперевооружение)'!$E254,".",'Шифры Т (Техперевооружение)'!$G254," ",'Шифры Т (Техперевооружение)'!$I254,".",'Шифры Т (Техперевооружение)'!$A254,"Т-ТКР",'Шифры Т (Техперевооружение)'!$E254,".",'Шифры Т (Техперевооружение)'!$G254,))</f>
        <v>Том 3.1.1 2001.РП.13Т-ТКР1.1</v>
      </c>
      <c r="U254" s="37" t="str">
        <f>IF(ISBLANK('Шифры Т (Техперевооружение)'!$O254),"-",CONCATENATE("Том"," 4."," ",'Шифры Т (Техперевооружение)'!$I254,".",'Шифры Т (Техперевооружение)'!$A254,"Т-ИЛО",))</f>
        <v>Том 4. 2001.РП.13Т-ИЛО</v>
      </c>
      <c r="V254" s="37" t="str">
        <f>IF(ISBLANK('Шифры Т (Техперевооружение)'!$O254),"-",CONCATENATE("Том"," 5."," ",'Шифры Т (Техперевооружение)'!$I254,".",'Шифры Т (Техперевооружение)'!$A254,"Т-ПОС",))</f>
        <v>Том 5. 2001.РП.13Т-ПОС</v>
      </c>
      <c r="W254" s="37" t="str">
        <f>IF(ISBLANK('Шифры Т (Техперевооружение)'!$P254),"-",CONCATENATE("Том"," 7."," ",'Шифры Т (Техперевооружение)'!$I254,".",'Шифры Т (Техперевооружение)'!$A254,"Т-ООС",))</f>
        <v>Том 7. 2001.РП.13Т-ООС</v>
      </c>
      <c r="X254" s="37" t="str">
        <f>IF(ISBLANK('Шифры Т (Техперевооружение)'!$Q254),"-",CONCATENATE("Том"," 8."," ",'Шифры Т (Техперевооружение)'!$I254,".",'Шифры Т (Техперевооружение)'!$A254,"Т-ПБ",))</f>
        <v>Том 8. 2001.РП.13Т-ПБ</v>
      </c>
    </row>
    <row r="255" spans="1:24" hidden="1" x14ac:dyDescent="0.25">
      <c r="A255" s="37">
        <v>13</v>
      </c>
      <c r="B255" s="37" t="s">
        <v>561</v>
      </c>
      <c r="C255" s="37" t="s">
        <v>14</v>
      </c>
      <c r="D255" s="37" t="s">
        <v>340</v>
      </c>
      <c r="E255" s="37">
        <v>1</v>
      </c>
      <c r="F255" s="37" t="s">
        <v>1089</v>
      </c>
      <c r="G255" s="37">
        <v>2</v>
      </c>
      <c r="H255" s="39"/>
      <c r="I255" s="37" t="s">
        <v>563</v>
      </c>
      <c r="J255" s="37"/>
      <c r="K255" s="37"/>
      <c r="L255" s="37" t="s">
        <v>1083</v>
      </c>
      <c r="M255" s="37" t="s">
        <v>1084</v>
      </c>
      <c r="N255" s="37" t="s">
        <v>1085</v>
      </c>
      <c r="O255" s="37"/>
      <c r="P255" s="37"/>
      <c r="Q255" s="37"/>
      <c r="R255" s="42" t="str">
        <f>IF(ISBLANK('Шифры Т (Техперевооружение)'!$K255),"-",CONCATENATE('Шифры Т (Техперевооружение)'!$K255,"-ПЗ"))</f>
        <v>-</v>
      </c>
      <c r="S255" s="37" t="str">
        <f>IF(ISBLANK('Шифры Т (Техперевооружение)'!$L255),"-",CONCATENATE("Том"," 2.",'Шифры Т (Техперевооружение)'!$E255,".",'Шифры Т (Техперевооружение)'!$G255," ",'Шифры Т (Техперевооружение)'!$I255,".",'Шифры Т (Техперевооружение)'!$A255,"Т-ППО",'Шифры Т (Техперевооружение)'!$E255,".",'Шифры Т (Техперевооружение)'!$G255,))</f>
        <v>Том 2.1.2 2001.РП.13Т-ППО1.2</v>
      </c>
      <c r="T255" s="37" t="str">
        <f>IF(ISBLANK('Шифры Т (Техперевооружение)'!$M255),"-",CONCATENATE("Том"," 3.",'Шифры Т (Техперевооружение)'!$E255,".",'Шифры Т (Техперевооружение)'!$G255," ",'Шифры Т (Техперевооружение)'!$I255,".",'Шифры Т (Техперевооружение)'!$A255,"Т-ТКР",'Шифры Т (Техперевооружение)'!$E255,".",'Шифры Т (Техперевооружение)'!$G255,))</f>
        <v>Том 3.1.2 2001.РП.13Т-ТКР1.2</v>
      </c>
      <c r="U255" s="37" t="str">
        <f>IF(ISBLANK('Шифры Т (Техперевооружение)'!$O255),"-",CONCATENATE("Том"," 4."," ",'Шифры Т (Техперевооружение)'!$I255,".",'Шифры Т (Техперевооружение)'!$A255,"Т-ИЛО",))</f>
        <v>-</v>
      </c>
      <c r="V255" s="37" t="str">
        <f>IF(ISBLANK('Шифры Т (Техперевооружение)'!$O255),"-",CONCATENATE("Том"," 5."," ",'Шифры Т (Техперевооружение)'!$I255,".",'Шифры Т (Техперевооружение)'!$A255,"Т-ПОС",))</f>
        <v>-</v>
      </c>
      <c r="W255" s="37" t="str">
        <f>IF(ISBLANK('Шифры Т (Техперевооружение)'!$P255),"-",CONCATENATE("Том"," 7."," ",'Шифры Т (Техперевооружение)'!$I255,".",'Шифры Т (Техперевооружение)'!$A255,"Т-ООС",))</f>
        <v>-</v>
      </c>
      <c r="X255" s="37" t="str">
        <f>IF(ISBLANK('Шифры Т (Техперевооружение)'!$Q255),"-",CONCATENATE("Том"," 8."," ",'Шифры Т (Техперевооружение)'!$I255,".",'Шифры Т (Техперевооружение)'!$A255,"Т-ПБ",))</f>
        <v>-</v>
      </c>
    </row>
    <row r="256" spans="1:24" hidden="1" x14ac:dyDescent="0.25">
      <c r="A256" s="37">
        <v>13</v>
      </c>
      <c r="B256" s="37" t="s">
        <v>561</v>
      </c>
      <c r="C256" s="37" t="s">
        <v>14</v>
      </c>
      <c r="D256" s="37" t="s">
        <v>340</v>
      </c>
      <c r="E256" s="37">
        <v>1</v>
      </c>
      <c r="F256" s="37" t="s">
        <v>1090</v>
      </c>
      <c r="G256" s="37">
        <v>3</v>
      </c>
      <c r="H256" s="39"/>
      <c r="I256" s="37" t="s">
        <v>563</v>
      </c>
      <c r="J256" s="37"/>
      <c r="K256" s="37"/>
      <c r="L256" s="37" t="s">
        <v>1083</v>
      </c>
      <c r="M256" s="37" t="s">
        <v>1084</v>
      </c>
      <c r="N256" s="37" t="s">
        <v>1085</v>
      </c>
      <c r="O256" s="37"/>
      <c r="P256" s="37"/>
      <c r="Q256" s="37"/>
      <c r="R256" s="42" t="str">
        <f>IF(ISBLANK('Шифры Т (Техперевооружение)'!$K256),"-",CONCATENATE('Шифры Т (Техперевооружение)'!$K256,"-ПЗ"))</f>
        <v>-</v>
      </c>
      <c r="S256" s="37" t="str">
        <f>IF(ISBLANK('Шифры Т (Техперевооружение)'!$L256),"-",CONCATENATE("Том"," 2.",'Шифры Т (Техперевооружение)'!$E256,".",'Шифры Т (Техперевооружение)'!$G256," ",'Шифры Т (Техперевооружение)'!$I256,".",'Шифры Т (Техперевооружение)'!$A256,"Т-ППО",'Шифры Т (Техперевооружение)'!$E256,".",'Шифры Т (Техперевооружение)'!$G256,))</f>
        <v>Том 2.1.3 2001.РП.13Т-ППО1.3</v>
      </c>
      <c r="T256" s="37" t="str">
        <f>IF(ISBLANK('Шифры Т (Техперевооружение)'!$M256),"-",CONCATENATE("Том"," 3.",'Шифры Т (Техперевооружение)'!$E256,".",'Шифры Т (Техперевооружение)'!$G256," ",'Шифры Т (Техперевооружение)'!$I256,".",'Шифры Т (Техперевооружение)'!$A256,"Т-ТКР",'Шифры Т (Техперевооружение)'!$E256,".",'Шифры Т (Техперевооружение)'!$G256,))</f>
        <v>Том 3.1.3 2001.РП.13Т-ТКР1.3</v>
      </c>
      <c r="U256" s="37" t="str">
        <f>IF(ISBLANK('Шифры Т (Техперевооружение)'!$O256),"-",CONCATENATE("Том"," 4."," ",'Шифры Т (Техперевооружение)'!$I256,".",'Шифры Т (Техперевооружение)'!$A256,"Т-ИЛО",))</f>
        <v>-</v>
      </c>
      <c r="V256" s="37" t="str">
        <f>IF(ISBLANK('Шифры Т (Техперевооружение)'!$O256),"-",CONCATENATE("Том"," 5."," ",'Шифры Т (Техперевооружение)'!$I256,".",'Шифры Т (Техперевооружение)'!$A256,"Т-ПОС",))</f>
        <v>-</v>
      </c>
      <c r="W256" s="37" t="str">
        <f>IF(ISBLANK('Шифры Т (Техперевооружение)'!$P256),"-",CONCATENATE("Том"," 7."," ",'Шифры Т (Техперевооружение)'!$I256,".",'Шифры Т (Техперевооружение)'!$A256,"Т-ООС",))</f>
        <v>-</v>
      </c>
      <c r="X256" s="37" t="str">
        <f>IF(ISBLANK('Шифры Т (Техперевооружение)'!$Q256),"-",CONCATENATE("Том"," 8."," ",'Шифры Т (Техперевооружение)'!$I256,".",'Шифры Т (Техперевооружение)'!$A256,"Т-ПБ",))</f>
        <v>-</v>
      </c>
    </row>
    <row r="257" spans="1:24" hidden="1" x14ac:dyDescent="0.25">
      <c r="A257" s="37">
        <v>13</v>
      </c>
      <c r="B257" s="37" t="s">
        <v>561</v>
      </c>
      <c r="C257" s="37" t="s">
        <v>14</v>
      </c>
      <c r="D257" s="37" t="s">
        <v>340</v>
      </c>
      <c r="E257" s="37">
        <v>1</v>
      </c>
      <c r="F257" s="37" t="s">
        <v>1091</v>
      </c>
      <c r="G257" s="37">
        <v>4</v>
      </c>
      <c r="H257" s="39"/>
      <c r="I257" s="37" t="s">
        <v>563</v>
      </c>
      <c r="J257" s="37"/>
      <c r="K257" s="37"/>
      <c r="L257" s="37" t="s">
        <v>1083</v>
      </c>
      <c r="M257" s="37" t="s">
        <v>1084</v>
      </c>
      <c r="N257" s="37" t="s">
        <v>1085</v>
      </c>
      <c r="O257" s="37"/>
      <c r="P257" s="37"/>
      <c r="Q257" s="37"/>
      <c r="R257" s="42" t="str">
        <f>IF(ISBLANK('Шифры Т (Техперевооружение)'!$K257),"-",CONCATENATE('Шифры Т (Техперевооружение)'!$K257,"-ПЗ"))</f>
        <v>-</v>
      </c>
      <c r="S257" s="37" t="str">
        <f>IF(ISBLANK('Шифры Т (Техперевооружение)'!$L257),"-",CONCATENATE("Том"," 2.",'Шифры Т (Техперевооружение)'!$E257,".",'Шифры Т (Техперевооружение)'!$G257," ",'Шифры Т (Техперевооружение)'!$I257,".",'Шифры Т (Техперевооружение)'!$A257,"Т-ППО",'Шифры Т (Техперевооружение)'!$E257,".",'Шифры Т (Техперевооружение)'!$G257,))</f>
        <v>Том 2.1.4 2001.РП.13Т-ППО1.4</v>
      </c>
      <c r="T257" s="37" t="str">
        <f>IF(ISBLANK('Шифры Т (Техперевооружение)'!$M257),"-",CONCATENATE("Том"," 3.",'Шифры Т (Техперевооружение)'!$E257,".",'Шифры Т (Техперевооружение)'!$G257," ",'Шифры Т (Техперевооружение)'!$I257,".",'Шифры Т (Техперевооружение)'!$A257,"Т-ТКР",'Шифры Т (Техперевооружение)'!$E257,".",'Шифры Т (Техперевооружение)'!$G257,))</f>
        <v>Том 3.1.4 2001.РП.13Т-ТКР1.4</v>
      </c>
      <c r="U257" s="37" t="str">
        <f>IF(ISBLANK('Шифры Т (Техперевооружение)'!$O257),"-",CONCATENATE("Том"," 4."," ",'Шифры Т (Техперевооружение)'!$I257,".",'Шифры Т (Техперевооружение)'!$A257,"Т-ИЛО",))</f>
        <v>-</v>
      </c>
      <c r="V257" s="37" t="str">
        <f>IF(ISBLANK('Шифры Т (Техперевооружение)'!$O257),"-",CONCATENATE("Том"," 5."," ",'Шифры Т (Техперевооружение)'!$I257,".",'Шифры Т (Техперевооружение)'!$A257,"Т-ПОС",))</f>
        <v>-</v>
      </c>
      <c r="W257" s="37" t="str">
        <f>IF(ISBLANK('Шифры Т (Техперевооружение)'!$P257),"-",CONCATENATE("Том"," 7."," ",'Шифры Т (Техперевооружение)'!$I257,".",'Шифры Т (Техперевооружение)'!$A257,"Т-ООС",))</f>
        <v>-</v>
      </c>
      <c r="X257" s="37" t="str">
        <f>IF(ISBLANK('Шифры Т (Техперевооружение)'!$Q257),"-",CONCATENATE("Том"," 8."," ",'Шифры Т (Техперевооружение)'!$I257,".",'Шифры Т (Техперевооружение)'!$A257,"Т-ПБ",))</f>
        <v>-</v>
      </c>
    </row>
    <row r="258" spans="1:24" hidden="1" x14ac:dyDescent="0.25">
      <c r="A258" s="37">
        <v>13</v>
      </c>
      <c r="B258" s="37" t="s">
        <v>561</v>
      </c>
      <c r="C258" s="37" t="s">
        <v>14</v>
      </c>
      <c r="D258" s="37" t="s">
        <v>342</v>
      </c>
      <c r="E258" s="37">
        <v>2</v>
      </c>
      <c r="F258" s="37" t="s">
        <v>1092</v>
      </c>
      <c r="G258" s="37">
        <v>1</v>
      </c>
      <c r="H258" s="39">
        <v>4</v>
      </c>
      <c r="I258" s="37" t="s">
        <v>563</v>
      </c>
      <c r="J258" s="37"/>
      <c r="K258" s="37"/>
      <c r="L258" s="37" t="s">
        <v>1093</v>
      </c>
      <c r="M258" s="37" t="s">
        <v>1094</v>
      </c>
      <c r="N258" s="37" t="s">
        <v>1095</v>
      </c>
      <c r="O258" s="37"/>
      <c r="P258" s="37"/>
      <c r="Q258" s="37"/>
      <c r="R258" s="37" t="str">
        <f>IF(ISBLANK('Шифры Т (Техперевооружение)'!$K258),"-",CONCATENATE('Шифры Т (Техперевооружение)'!$K258,"-ПЗ"))</f>
        <v>-</v>
      </c>
      <c r="S258" s="37" t="str">
        <f>IF(ISBLANK('Шифры Т (Техперевооружение)'!$L258),"-",CONCATENATE("Том"," 2.",'Шифры Т (Техперевооружение)'!$E258,".",'Шифры Т (Техперевооружение)'!$G258," ",'Шифры Т (Техперевооружение)'!$I258,".",'Шифры Т (Техперевооружение)'!$A258,"Т-ППО",'Шифры Т (Техперевооружение)'!$E258,".",'Шифры Т (Техперевооружение)'!$G258,))</f>
        <v>Том 2.2.1 2001.РП.13Т-ППО2.1</v>
      </c>
      <c r="T258" s="37" t="str">
        <f>IF(ISBLANK('Шифры Т (Техперевооружение)'!$M258),"-",CONCATENATE("Том"," 3.",'Шифры Т (Техперевооружение)'!$E258,".",'Шифры Т (Техперевооружение)'!$G258," ",'Шифры Т (Техперевооружение)'!$I258,".",'Шифры Т (Техперевооружение)'!$A258,"Т-ТКР",'Шифры Т (Техперевооружение)'!$E258,".",'Шифры Т (Техперевооружение)'!$G258,))</f>
        <v>Том 3.2.1 2001.РП.13Т-ТКР2.1</v>
      </c>
      <c r="U258" s="37" t="str">
        <f>IF(ISBLANK('Шифры Т (Техперевооружение)'!$O258),"-",CONCATENATE("Том"," 4."," ",'Шифры Т (Техперевооружение)'!$I258,".",'Шифры Т (Техперевооружение)'!$A258,"Т-ИЛО",))</f>
        <v>-</v>
      </c>
      <c r="V258" s="37" t="str">
        <f>IF(ISBLANK('Шифры Т (Техперевооружение)'!$O258),"-",CONCATENATE("Том"," 5."," ",'Шифры Т (Техперевооружение)'!$I258,".",'Шифры Т (Техперевооружение)'!$A258,"Т-ПОС",))</f>
        <v>-</v>
      </c>
      <c r="W258" s="37" t="str">
        <f>IF(ISBLANK('Шифры Т (Техперевооружение)'!$P258),"-",CONCATENATE("Том"," 7."," ",'Шифры Т (Техперевооружение)'!$I258,".",'Шифры Т (Техперевооружение)'!$A258,"Т-ООС",))</f>
        <v>-</v>
      </c>
      <c r="X258" s="37" t="str">
        <f>IF(ISBLANK('Шифры Т (Техперевооружение)'!$Q258),"-",CONCATENATE("Том"," 8."," ",'Шифры Т (Техперевооружение)'!$I258,".",'Шифры Т (Техперевооружение)'!$A258,"Т-ПБ",))</f>
        <v>-</v>
      </c>
    </row>
    <row r="259" spans="1:24" hidden="1" x14ac:dyDescent="0.25">
      <c r="A259" s="37">
        <v>13</v>
      </c>
      <c r="B259" s="37" t="s">
        <v>561</v>
      </c>
      <c r="C259" s="37" t="s">
        <v>14</v>
      </c>
      <c r="D259" s="37" t="s">
        <v>342</v>
      </c>
      <c r="E259" s="37">
        <v>2</v>
      </c>
      <c r="F259" s="37" t="s">
        <v>1096</v>
      </c>
      <c r="G259" s="37">
        <v>2</v>
      </c>
      <c r="H259" s="39"/>
      <c r="I259" s="37" t="s">
        <v>563</v>
      </c>
      <c r="J259" s="37"/>
      <c r="K259" s="37"/>
      <c r="L259" s="37" t="s">
        <v>1093</v>
      </c>
      <c r="M259" s="37" t="s">
        <v>1094</v>
      </c>
      <c r="N259" s="37" t="s">
        <v>1095</v>
      </c>
      <c r="O259" s="37"/>
      <c r="P259" s="37"/>
      <c r="Q259" s="37"/>
      <c r="R259" s="42" t="str">
        <f>IF(ISBLANK('Шифры Т (Техперевооружение)'!$K259),"-",CONCATENATE('Шифры Т (Техперевооружение)'!$K259,"-ПЗ"))</f>
        <v>-</v>
      </c>
      <c r="S259" s="37" t="str">
        <f>IF(ISBLANK('Шифры Т (Техперевооружение)'!$L259),"-",CONCATENATE("Том"," 2.",'Шифры Т (Техперевооружение)'!$E259,".",'Шифры Т (Техперевооружение)'!$G259," ",'Шифры Т (Техперевооружение)'!$I259,".",'Шифры Т (Техперевооружение)'!$A259,"Т-ППО",'Шифры Т (Техперевооружение)'!$E259,".",'Шифры Т (Техперевооружение)'!$G259,))</f>
        <v>Том 2.2.2 2001.РП.13Т-ППО2.2</v>
      </c>
      <c r="T259" s="37" t="str">
        <f>IF(ISBLANK('Шифры Т (Техперевооружение)'!$M259),"-",CONCATENATE("Том"," 3.",'Шифры Т (Техперевооружение)'!$E259,".",'Шифры Т (Техперевооружение)'!$G259," ",'Шифры Т (Техперевооружение)'!$I259,".",'Шифры Т (Техперевооружение)'!$A259,"Т-ТКР",'Шифры Т (Техперевооружение)'!$E259,".",'Шифры Т (Техперевооружение)'!$G259,))</f>
        <v>Том 3.2.2 2001.РП.13Т-ТКР2.2</v>
      </c>
      <c r="U259" s="37" t="str">
        <f>IF(ISBLANK('Шифры Т (Техперевооружение)'!$O259),"-",CONCATENATE("Том"," 4."," ",'Шифры Т (Техперевооружение)'!$I259,".",'Шифры Т (Техперевооружение)'!$A259,"Т-ИЛО",))</f>
        <v>-</v>
      </c>
      <c r="V259" s="37" t="str">
        <f>IF(ISBLANK('Шифры Т (Техперевооружение)'!$O259),"-",CONCATENATE("Том"," 5."," ",'Шифры Т (Техперевооружение)'!$I259,".",'Шифры Т (Техперевооружение)'!$A259,"Т-ПОС",))</f>
        <v>-</v>
      </c>
      <c r="W259" s="37" t="str">
        <f>IF(ISBLANK('Шифры Т (Техперевооружение)'!$P259),"-",CONCATENATE("Том"," 7."," ",'Шифры Т (Техперевооружение)'!$I259,".",'Шифры Т (Техперевооружение)'!$A259,"Т-ООС",))</f>
        <v>-</v>
      </c>
      <c r="X259" s="37" t="str">
        <f>IF(ISBLANK('Шифры Т (Техперевооружение)'!$Q259),"-",CONCATENATE("Том"," 8."," ",'Шифры Т (Техперевооружение)'!$I259,".",'Шифры Т (Техперевооружение)'!$A259,"Т-ПБ",))</f>
        <v>-</v>
      </c>
    </row>
    <row r="260" spans="1:24" hidden="1" x14ac:dyDescent="0.25">
      <c r="A260" s="37">
        <v>13</v>
      </c>
      <c r="B260" s="37" t="s">
        <v>561</v>
      </c>
      <c r="C260" s="37" t="s">
        <v>14</v>
      </c>
      <c r="D260" s="37" t="s">
        <v>342</v>
      </c>
      <c r="E260" s="37">
        <v>2</v>
      </c>
      <c r="F260" s="37" t="s">
        <v>1097</v>
      </c>
      <c r="G260" s="37">
        <v>3</v>
      </c>
      <c r="H260" s="39"/>
      <c r="I260" s="37" t="s">
        <v>563</v>
      </c>
      <c r="J260" s="37"/>
      <c r="K260" s="37"/>
      <c r="L260" s="37" t="s">
        <v>1093</v>
      </c>
      <c r="M260" s="37" t="s">
        <v>1094</v>
      </c>
      <c r="N260" s="37" t="s">
        <v>1095</v>
      </c>
      <c r="O260" s="37"/>
      <c r="P260" s="37"/>
      <c r="Q260" s="37"/>
      <c r="R260" s="42" t="str">
        <f>IF(ISBLANK('Шифры Т (Техперевооружение)'!$K260),"-",CONCATENATE('Шифры Т (Техперевооружение)'!$K260,"-ПЗ"))</f>
        <v>-</v>
      </c>
      <c r="S260" s="37" t="str">
        <f>IF(ISBLANK('Шифры Т (Техперевооружение)'!$L260),"-",CONCATENATE("Том"," 2.",'Шифры Т (Техперевооружение)'!$E260,".",'Шифры Т (Техперевооружение)'!$G260," ",'Шифры Т (Техперевооружение)'!$I260,".",'Шифры Т (Техперевооружение)'!$A260,"Т-ППО",'Шифры Т (Техперевооружение)'!$E260,".",'Шифры Т (Техперевооружение)'!$G260,))</f>
        <v>Том 2.2.3 2001.РП.13Т-ППО2.3</v>
      </c>
      <c r="T260" s="37" t="str">
        <f>IF(ISBLANK('Шифры Т (Техперевооружение)'!$M260),"-",CONCATENATE("Том"," 3.",'Шифры Т (Техперевооружение)'!$E260,".",'Шифры Т (Техперевооружение)'!$G260," ",'Шифры Т (Техперевооружение)'!$I260,".",'Шифры Т (Техперевооружение)'!$A260,"Т-ТКР",'Шифры Т (Техперевооружение)'!$E260,".",'Шифры Т (Техперевооружение)'!$G260,))</f>
        <v>Том 3.2.3 2001.РП.13Т-ТКР2.3</v>
      </c>
      <c r="U260" s="37" t="str">
        <f>IF(ISBLANK('Шифры Т (Техперевооружение)'!$O260),"-",CONCATENATE("Том"," 4."," ",'Шифры Т (Техперевооружение)'!$I260,".",'Шифры Т (Техперевооружение)'!$A260,"Т-ИЛО",))</f>
        <v>-</v>
      </c>
      <c r="V260" s="37" t="str">
        <f>IF(ISBLANK('Шифры Т (Техперевооружение)'!$O260),"-",CONCATENATE("Том"," 5."," ",'Шифры Т (Техперевооружение)'!$I260,".",'Шифры Т (Техперевооружение)'!$A260,"Т-ПОС",))</f>
        <v>-</v>
      </c>
      <c r="W260" s="37" t="str">
        <f>IF(ISBLANK('Шифры Т (Техперевооружение)'!$P260),"-",CONCATENATE("Том"," 7."," ",'Шифры Т (Техперевооружение)'!$I260,".",'Шифры Т (Техперевооружение)'!$A260,"Т-ООС",))</f>
        <v>-</v>
      </c>
      <c r="X260" s="37" t="str">
        <f>IF(ISBLANK('Шифры Т (Техперевооружение)'!$Q260),"-",CONCATENATE("Том"," 8."," ",'Шифры Т (Техперевооружение)'!$I260,".",'Шифры Т (Техперевооружение)'!$A260,"Т-ПБ",))</f>
        <v>-</v>
      </c>
    </row>
    <row r="261" spans="1:24" hidden="1" x14ac:dyDescent="0.25">
      <c r="A261" s="37">
        <v>13</v>
      </c>
      <c r="B261" s="37" t="s">
        <v>561</v>
      </c>
      <c r="C261" s="37" t="s">
        <v>14</v>
      </c>
      <c r="D261" s="37" t="s">
        <v>342</v>
      </c>
      <c r="E261" s="37">
        <v>2</v>
      </c>
      <c r="F261" s="37" t="s">
        <v>1098</v>
      </c>
      <c r="G261" s="37">
        <v>4</v>
      </c>
      <c r="H261" s="39"/>
      <c r="I261" s="37" t="s">
        <v>563</v>
      </c>
      <c r="J261" s="37"/>
      <c r="K261" s="37"/>
      <c r="L261" s="37" t="s">
        <v>1093</v>
      </c>
      <c r="M261" s="37" t="s">
        <v>1094</v>
      </c>
      <c r="N261" s="37" t="s">
        <v>1095</v>
      </c>
      <c r="O261" s="37"/>
      <c r="P261" s="37"/>
      <c r="Q261" s="37"/>
      <c r="R261" s="42" t="str">
        <f>IF(ISBLANK('Шифры Т (Техперевооружение)'!$K261),"-",CONCATENATE('Шифры Т (Техперевооружение)'!$K261,"-ПЗ"))</f>
        <v>-</v>
      </c>
      <c r="S261" s="37" t="str">
        <f>IF(ISBLANK('Шифры Т (Техперевооружение)'!$L261),"-",CONCATENATE("Том"," 2.",'Шифры Т (Техперевооружение)'!$E261,".",'Шифры Т (Техперевооружение)'!$G261," ",'Шифры Т (Техперевооружение)'!$I261,".",'Шифры Т (Техперевооружение)'!$A261,"Т-ППО",'Шифры Т (Техперевооружение)'!$E261,".",'Шифры Т (Техперевооружение)'!$G261,))</f>
        <v>Том 2.2.4 2001.РП.13Т-ППО2.4</v>
      </c>
      <c r="T261" s="37" t="str">
        <f>IF(ISBLANK('Шифры Т (Техперевооружение)'!$M261),"-",CONCATENATE("Том"," 3.",'Шифры Т (Техперевооружение)'!$E261,".",'Шифры Т (Техперевооружение)'!$G261," ",'Шифры Т (Техперевооружение)'!$I261,".",'Шифры Т (Техперевооружение)'!$A261,"Т-ТКР",'Шифры Т (Техперевооружение)'!$E261,".",'Шифры Т (Техперевооружение)'!$G261,))</f>
        <v>Том 3.2.4 2001.РП.13Т-ТКР2.4</v>
      </c>
      <c r="U261" s="37" t="str">
        <f>IF(ISBLANK('Шифры Т (Техперевооружение)'!$O261),"-",CONCATENATE("Том"," 4."," ",'Шифры Т (Техперевооружение)'!$I261,".",'Шифры Т (Техперевооружение)'!$A261,"Т-ИЛО",))</f>
        <v>-</v>
      </c>
      <c r="V261" s="37" t="str">
        <f>IF(ISBLANK('Шифры Т (Техперевооружение)'!$O261),"-",CONCATENATE("Том"," 5."," ",'Шифры Т (Техперевооружение)'!$I261,".",'Шифры Т (Техперевооружение)'!$A261,"Т-ПОС",))</f>
        <v>-</v>
      </c>
      <c r="W261" s="37" t="str">
        <f>IF(ISBLANK('Шифры Т (Техперевооружение)'!$P261),"-",CONCATENATE("Том"," 7."," ",'Шифры Т (Техперевооружение)'!$I261,".",'Шифры Т (Техперевооружение)'!$A261,"Т-ООС",))</f>
        <v>-</v>
      </c>
      <c r="X261" s="37" t="str">
        <f>IF(ISBLANK('Шифры Т (Техперевооружение)'!$Q261),"-",CONCATENATE("Том"," 8."," ",'Шифры Т (Техперевооружение)'!$I261,".",'Шифры Т (Техперевооружение)'!$A261,"Т-ПБ",))</f>
        <v>-</v>
      </c>
    </row>
    <row r="262" spans="1:24" hidden="1" x14ac:dyDescent="0.25">
      <c r="A262" s="37">
        <v>13</v>
      </c>
      <c r="B262" s="37" t="s">
        <v>561</v>
      </c>
      <c r="C262" s="37" t="s">
        <v>14</v>
      </c>
      <c r="D262" s="37" t="s">
        <v>344</v>
      </c>
      <c r="E262" s="37">
        <v>3</v>
      </c>
      <c r="F262" s="37" t="s">
        <v>1099</v>
      </c>
      <c r="G262" s="37">
        <v>1</v>
      </c>
      <c r="H262" s="39">
        <v>4</v>
      </c>
      <c r="I262" s="37" t="s">
        <v>563</v>
      </c>
      <c r="J262" s="37"/>
      <c r="K262" s="37"/>
      <c r="L262" s="37" t="s">
        <v>1100</v>
      </c>
      <c r="M262" s="37" t="s">
        <v>1101</v>
      </c>
      <c r="N262" s="37" t="s">
        <v>1102</v>
      </c>
      <c r="O262" s="37"/>
      <c r="P262" s="37"/>
      <c r="Q262" s="37"/>
      <c r="R262" s="37" t="str">
        <f>IF(ISBLANK('Шифры Т (Техперевооружение)'!$K262),"-",CONCATENATE('Шифры Т (Техперевооружение)'!$K262,"-ПЗ"))</f>
        <v>-</v>
      </c>
      <c r="S262" s="37" t="str">
        <f>IF(ISBLANK('Шифры Т (Техперевооружение)'!$L262),"-",CONCATENATE("Том"," 2.",'Шифры Т (Техперевооружение)'!$E262,".",'Шифры Т (Техперевооружение)'!$G262," ",'Шифры Т (Техперевооружение)'!$I262,".",'Шифры Т (Техперевооружение)'!$A262,"Т-ППО",'Шифры Т (Техперевооружение)'!$E262,".",'Шифры Т (Техперевооружение)'!$G262,))</f>
        <v>Том 2.3.1 2001.РП.13Т-ППО3.1</v>
      </c>
      <c r="T262" s="37" t="str">
        <f>IF(ISBLANK('Шифры Т (Техперевооружение)'!$M262),"-",CONCATENATE("Том"," 3.",'Шифры Т (Техперевооружение)'!$E262,".",'Шифры Т (Техперевооружение)'!$G262," ",'Шифры Т (Техперевооружение)'!$I262,".",'Шифры Т (Техперевооружение)'!$A262,"Т-ТКР",'Шифры Т (Техперевооружение)'!$E262,".",'Шифры Т (Техперевооружение)'!$G262,))</f>
        <v>Том 3.3.1 2001.РП.13Т-ТКР3.1</v>
      </c>
      <c r="U262" s="37" t="str">
        <f>IF(ISBLANK('Шифры Т (Техперевооружение)'!$O262),"-",CONCATENATE("Том"," 4."," ",'Шифры Т (Техперевооружение)'!$I262,".",'Шифры Т (Техперевооружение)'!$A262,"Т-ИЛО",))</f>
        <v>-</v>
      </c>
      <c r="V262" s="37" t="str">
        <f>IF(ISBLANK('Шифры Т (Техперевооружение)'!$O262),"-",CONCATENATE("Том"," 5."," ",'Шифры Т (Техперевооружение)'!$I262,".",'Шифры Т (Техперевооружение)'!$A262,"Т-ПОС",))</f>
        <v>-</v>
      </c>
      <c r="W262" s="37" t="str">
        <f>IF(ISBLANK('Шифры Т (Техперевооружение)'!$P262),"-",CONCATENATE("Том"," 7."," ",'Шифры Т (Техперевооружение)'!$I262,".",'Шифры Т (Техперевооружение)'!$A262,"Т-ООС",))</f>
        <v>-</v>
      </c>
      <c r="X262" s="37" t="str">
        <f>IF(ISBLANK('Шифры Т (Техперевооружение)'!$Q262),"-",CONCATENATE("Том"," 8."," ",'Шифры Т (Техперевооружение)'!$I262,".",'Шифры Т (Техперевооружение)'!$A262,"Т-ПБ",))</f>
        <v>-</v>
      </c>
    </row>
    <row r="263" spans="1:24" hidden="1" x14ac:dyDescent="0.25">
      <c r="A263" s="37">
        <v>13</v>
      </c>
      <c r="B263" s="37" t="s">
        <v>561</v>
      </c>
      <c r="C263" s="37" t="s">
        <v>14</v>
      </c>
      <c r="D263" s="37" t="s">
        <v>344</v>
      </c>
      <c r="E263" s="37">
        <v>3</v>
      </c>
      <c r="F263" s="37" t="s">
        <v>1103</v>
      </c>
      <c r="G263" s="37">
        <v>2</v>
      </c>
      <c r="H263" s="39"/>
      <c r="I263" s="37" t="s">
        <v>563</v>
      </c>
      <c r="J263" s="37"/>
      <c r="K263" s="37"/>
      <c r="L263" s="37" t="s">
        <v>1100</v>
      </c>
      <c r="M263" s="37" t="s">
        <v>1101</v>
      </c>
      <c r="N263" s="37" t="s">
        <v>1102</v>
      </c>
      <c r="O263" s="37"/>
      <c r="P263" s="37"/>
      <c r="Q263" s="37"/>
      <c r="R263" s="42" t="str">
        <f>IF(ISBLANK('Шифры Т (Техперевооружение)'!$K263),"-",CONCATENATE('Шифры Т (Техперевооружение)'!$K263,"-ПЗ"))</f>
        <v>-</v>
      </c>
      <c r="S263" s="37" t="str">
        <f>IF(ISBLANK('Шифры Т (Техперевооружение)'!$L263),"-",CONCATENATE("Том"," 2.",'Шифры Т (Техперевооружение)'!$E263,".",'Шифры Т (Техперевооружение)'!$G263," ",'Шифры Т (Техперевооружение)'!$I263,".",'Шифры Т (Техперевооружение)'!$A263,"Т-ППО",'Шифры Т (Техперевооружение)'!$E263,".",'Шифры Т (Техперевооружение)'!$G263,))</f>
        <v>Том 2.3.2 2001.РП.13Т-ППО3.2</v>
      </c>
      <c r="T263" s="37" t="str">
        <f>IF(ISBLANK('Шифры Т (Техперевооружение)'!$M263),"-",CONCATENATE("Том"," 3.",'Шифры Т (Техперевооружение)'!$E263,".",'Шифры Т (Техперевооружение)'!$G263," ",'Шифры Т (Техперевооружение)'!$I263,".",'Шифры Т (Техперевооружение)'!$A263,"Т-ТКР",'Шифры Т (Техперевооружение)'!$E263,".",'Шифры Т (Техперевооружение)'!$G263,))</f>
        <v>Том 3.3.2 2001.РП.13Т-ТКР3.2</v>
      </c>
      <c r="U263" s="37" t="str">
        <f>IF(ISBLANK('Шифры Т (Техперевооружение)'!$O263),"-",CONCATENATE("Том"," 4."," ",'Шифры Т (Техперевооружение)'!$I263,".",'Шифры Т (Техперевооружение)'!$A263,"Т-ИЛО",))</f>
        <v>-</v>
      </c>
      <c r="V263" s="37" t="str">
        <f>IF(ISBLANK('Шифры Т (Техперевооружение)'!$O263),"-",CONCATENATE("Том"," 5."," ",'Шифры Т (Техперевооружение)'!$I263,".",'Шифры Т (Техперевооружение)'!$A263,"Т-ПОС",))</f>
        <v>-</v>
      </c>
      <c r="W263" s="37" t="str">
        <f>IF(ISBLANK('Шифры Т (Техперевооружение)'!$P263),"-",CONCATENATE("Том"," 7."," ",'Шифры Т (Техперевооружение)'!$I263,".",'Шифры Т (Техперевооружение)'!$A263,"Т-ООС",))</f>
        <v>-</v>
      </c>
      <c r="X263" s="37" t="str">
        <f>IF(ISBLANK('Шифры Т (Техперевооружение)'!$Q263),"-",CONCATENATE("Том"," 8."," ",'Шифры Т (Техперевооружение)'!$I263,".",'Шифры Т (Техперевооружение)'!$A263,"Т-ПБ",))</f>
        <v>-</v>
      </c>
    </row>
    <row r="264" spans="1:24" hidden="1" x14ac:dyDescent="0.25">
      <c r="A264" s="37">
        <v>13</v>
      </c>
      <c r="B264" s="37" t="s">
        <v>561</v>
      </c>
      <c r="C264" s="37" t="s">
        <v>14</v>
      </c>
      <c r="D264" s="37" t="s">
        <v>344</v>
      </c>
      <c r="E264" s="37">
        <v>3</v>
      </c>
      <c r="F264" s="37" t="s">
        <v>1104</v>
      </c>
      <c r="G264" s="37">
        <v>3</v>
      </c>
      <c r="H264" s="39"/>
      <c r="I264" s="37" t="s">
        <v>563</v>
      </c>
      <c r="J264" s="37"/>
      <c r="K264" s="37"/>
      <c r="L264" s="37" t="s">
        <v>1100</v>
      </c>
      <c r="M264" s="37" t="s">
        <v>1101</v>
      </c>
      <c r="N264" s="37" t="s">
        <v>1102</v>
      </c>
      <c r="O264" s="37"/>
      <c r="P264" s="37"/>
      <c r="Q264" s="37"/>
      <c r="R264" s="42" t="str">
        <f>IF(ISBLANK('Шифры Т (Техперевооружение)'!$K264),"-",CONCATENATE('Шифры Т (Техперевооружение)'!$K264,"-ПЗ"))</f>
        <v>-</v>
      </c>
      <c r="S264" s="37" t="str">
        <f>IF(ISBLANK('Шифры Т (Техперевооружение)'!$L264),"-",CONCATENATE("Том"," 2.",'Шифры Т (Техперевооружение)'!$E264,".",'Шифры Т (Техперевооружение)'!$G264," ",'Шифры Т (Техперевооружение)'!$I264,".",'Шифры Т (Техперевооружение)'!$A264,"Т-ППО",'Шифры Т (Техперевооружение)'!$E264,".",'Шифры Т (Техперевооружение)'!$G264,))</f>
        <v>Том 2.3.3 2001.РП.13Т-ППО3.3</v>
      </c>
      <c r="T264" s="37" t="str">
        <f>IF(ISBLANK('Шифры Т (Техперевооружение)'!$M264),"-",CONCATENATE("Том"," 3.",'Шифры Т (Техперевооружение)'!$E264,".",'Шифры Т (Техперевооружение)'!$G264," ",'Шифры Т (Техперевооружение)'!$I264,".",'Шифры Т (Техперевооружение)'!$A264,"Т-ТКР",'Шифры Т (Техперевооружение)'!$E264,".",'Шифры Т (Техперевооружение)'!$G264,))</f>
        <v>Том 3.3.3 2001.РП.13Т-ТКР3.3</v>
      </c>
      <c r="U264" s="37" t="str">
        <f>IF(ISBLANK('Шифры Т (Техперевооружение)'!$O264),"-",CONCATENATE("Том"," 4."," ",'Шифры Т (Техперевооружение)'!$I264,".",'Шифры Т (Техперевооружение)'!$A264,"Т-ИЛО",))</f>
        <v>-</v>
      </c>
      <c r="V264" s="37" t="str">
        <f>IF(ISBLANK('Шифры Т (Техперевооружение)'!$O264),"-",CONCATENATE("Том"," 5."," ",'Шифры Т (Техперевооружение)'!$I264,".",'Шифры Т (Техперевооружение)'!$A264,"Т-ПОС",))</f>
        <v>-</v>
      </c>
      <c r="W264" s="37" t="str">
        <f>IF(ISBLANK('Шифры Т (Техперевооружение)'!$P264),"-",CONCATENATE("Том"," 7."," ",'Шифры Т (Техперевооружение)'!$I264,".",'Шифры Т (Техперевооружение)'!$A264,"Т-ООС",))</f>
        <v>-</v>
      </c>
      <c r="X264" s="37" t="str">
        <f>IF(ISBLANK('Шифры Т (Техперевооружение)'!$Q264),"-",CONCATENATE("Том"," 8."," ",'Шифры Т (Техперевооружение)'!$I264,".",'Шифры Т (Техперевооружение)'!$A264,"Т-ПБ",))</f>
        <v>-</v>
      </c>
    </row>
    <row r="265" spans="1:24" hidden="1" x14ac:dyDescent="0.25">
      <c r="A265" s="37">
        <v>14</v>
      </c>
      <c r="B265" s="37" t="s">
        <v>561</v>
      </c>
      <c r="C265" s="37" t="s">
        <v>15</v>
      </c>
      <c r="D265" s="37" t="s">
        <v>242</v>
      </c>
      <c r="E265" s="37">
        <v>1</v>
      </c>
      <c r="F265" s="37" t="s">
        <v>1105</v>
      </c>
      <c r="G265" s="37">
        <v>1</v>
      </c>
      <c r="H265" s="39">
        <v>2</v>
      </c>
      <c r="I265" s="37" t="s">
        <v>563</v>
      </c>
      <c r="J265" s="37" t="s">
        <v>1106</v>
      </c>
      <c r="K265" s="37" t="s">
        <v>1107</v>
      </c>
      <c r="L265" s="37" t="s">
        <v>1108</v>
      </c>
      <c r="M265" s="37" t="s">
        <v>1109</v>
      </c>
      <c r="N265" s="37" t="s">
        <v>1110</v>
      </c>
      <c r="O265" s="37" t="s">
        <v>1111</v>
      </c>
      <c r="P265" s="37" t="s">
        <v>1112</v>
      </c>
      <c r="Q265" s="37" t="s">
        <v>1113</v>
      </c>
      <c r="R265" s="37" t="str">
        <f>IF(ISBLANK('Шифры Т (Техперевооружение)'!$K265),"-",CONCATENATE('Шифры Т (Техперевооружение)'!$K265,"-ПЗ"))</f>
        <v>Том 1 2001.РП.14Т-ПЗ</v>
      </c>
      <c r="S265" s="37" t="str">
        <f>IF(ISBLANK('Шифры Т (Техперевооружение)'!$L265),"-",CONCATENATE("Том"," 2.",'Шифры Т (Техперевооружение)'!$E265,".",'Шифры Т (Техперевооружение)'!$G265," ",'Шифры Т (Техперевооружение)'!$I265,".",'Шифры Т (Техперевооружение)'!$A265,"Т-ППО",'Шифры Т (Техперевооружение)'!$E265,".",'Шифры Т (Техперевооружение)'!$G265,))</f>
        <v>Том 2.1.1 2001.РП.14Т-ППО1.1</v>
      </c>
      <c r="T265" s="37" t="str">
        <f>IF(ISBLANK('Шифры Т (Техперевооружение)'!$M265),"-",CONCATENATE("Том"," 3.",'Шифры Т (Техперевооружение)'!$E265,".",'Шифры Т (Техперевооружение)'!$G265," ",'Шифры Т (Техперевооружение)'!$I265,".",'Шифры Т (Техперевооружение)'!$A265,"Т-ТКР",'Шифры Т (Техперевооружение)'!$E265,".",'Шифры Т (Техперевооружение)'!$G265,))</f>
        <v>Том 3.1.1 2001.РП.14Т-ТКР1.1</v>
      </c>
      <c r="U265" s="37" t="str">
        <f>IF(ISBLANK('Шифры Т (Техперевооружение)'!$O265),"-",CONCATENATE("Том"," 4."," ",'Шифры Т (Техперевооружение)'!$I265,".",'Шифры Т (Техперевооружение)'!$A265,"Т-ИЛО",))</f>
        <v>Том 4. 2001.РП.14Т-ИЛО</v>
      </c>
      <c r="V265" s="37" t="str">
        <f>IF(ISBLANK('Шифры Т (Техперевооружение)'!$O265),"-",CONCATENATE("Том"," 5."," ",'Шифры Т (Техперевооружение)'!$I265,".",'Шифры Т (Техперевооружение)'!$A265,"Т-ПОС",))</f>
        <v>Том 5. 2001.РП.14Т-ПОС</v>
      </c>
      <c r="W265" s="37" t="str">
        <f>IF(ISBLANK('Шифры Т (Техперевооружение)'!$P265),"-",CONCATENATE("Том"," 7."," ",'Шифры Т (Техперевооружение)'!$I265,".",'Шифры Т (Техперевооружение)'!$A265,"Т-ООС",))</f>
        <v>Том 7. 2001.РП.14Т-ООС</v>
      </c>
      <c r="X265" s="37" t="str">
        <f>IF(ISBLANK('Шифры Т (Техперевооружение)'!$Q265),"-",CONCATENATE("Том"," 8."," ",'Шифры Т (Техперевооружение)'!$I265,".",'Шифры Т (Техперевооружение)'!$A265,"Т-ПБ",))</f>
        <v>Том 8. 2001.РП.14Т-ПБ</v>
      </c>
    </row>
    <row r="266" spans="1:24" hidden="1" x14ac:dyDescent="0.25">
      <c r="A266" s="37">
        <v>14</v>
      </c>
      <c r="B266" s="37" t="s">
        <v>561</v>
      </c>
      <c r="C266" s="37" t="s">
        <v>15</v>
      </c>
      <c r="D266" s="37" t="s">
        <v>242</v>
      </c>
      <c r="E266" s="37">
        <v>1</v>
      </c>
      <c r="F266" s="37" t="s">
        <v>1114</v>
      </c>
      <c r="G266" s="37">
        <v>2</v>
      </c>
      <c r="H266" s="39"/>
      <c r="I266" s="37" t="s">
        <v>563</v>
      </c>
      <c r="J266" s="37"/>
      <c r="K266" s="37"/>
      <c r="L266" s="37" t="s">
        <v>1108</v>
      </c>
      <c r="M266" s="37" t="s">
        <v>1109</v>
      </c>
      <c r="N266" s="37" t="s">
        <v>1110</v>
      </c>
      <c r="O266" s="37"/>
      <c r="P266" s="37"/>
      <c r="Q266" s="37"/>
      <c r="R266" s="42" t="str">
        <f>IF(ISBLANK('Шифры Т (Техперевооружение)'!$K266),"-",CONCATENATE('Шифры Т (Техперевооружение)'!$K266,"-ПЗ"))</f>
        <v>-</v>
      </c>
      <c r="S266" s="37" t="str">
        <f>IF(ISBLANK('Шифры Т (Техперевооружение)'!$L266),"-",CONCATENATE("Том"," 2.",'Шифры Т (Техперевооружение)'!$E266,".",'Шифры Т (Техперевооружение)'!$G266," ",'Шифры Т (Техперевооружение)'!$I266,".",'Шифры Т (Техперевооружение)'!$A266,"Т-ППО",'Шифры Т (Техперевооружение)'!$E266,".",'Шифры Т (Техперевооружение)'!$G266,))</f>
        <v>Том 2.1.2 2001.РП.14Т-ППО1.2</v>
      </c>
      <c r="T266" s="37" t="str">
        <f>IF(ISBLANK('Шифры Т (Техперевооружение)'!$M266),"-",CONCATENATE("Том"," 3.",'Шифры Т (Техперевооружение)'!$E266,".",'Шифры Т (Техперевооружение)'!$G266," ",'Шифры Т (Техперевооружение)'!$I266,".",'Шифры Т (Техперевооружение)'!$A266,"Т-ТКР",'Шифры Т (Техперевооружение)'!$E266,".",'Шифры Т (Техперевооружение)'!$G266,))</f>
        <v>Том 3.1.2 2001.РП.14Т-ТКР1.2</v>
      </c>
      <c r="U266" s="37" t="str">
        <f>IF(ISBLANK('Шифры Т (Техперевооружение)'!$O266),"-",CONCATENATE("Том"," 4."," ",'Шифры Т (Техперевооружение)'!$I266,".",'Шифры Т (Техперевооружение)'!$A266,"Т-ИЛО",))</f>
        <v>-</v>
      </c>
      <c r="V266" s="37" t="str">
        <f>IF(ISBLANK('Шифры Т (Техперевооружение)'!$O266),"-",CONCATENATE("Том"," 5."," ",'Шифры Т (Техперевооружение)'!$I266,".",'Шифры Т (Техперевооружение)'!$A266,"Т-ПОС",))</f>
        <v>-</v>
      </c>
      <c r="W266" s="37" t="str">
        <f>IF(ISBLANK('Шифры Т (Техперевооружение)'!$P266),"-",CONCATENATE("Том"," 7."," ",'Шифры Т (Техперевооружение)'!$I266,".",'Шифры Т (Техперевооружение)'!$A266,"Т-ООС",))</f>
        <v>-</v>
      </c>
      <c r="X266" s="37" t="str">
        <f>IF(ISBLANK('Шифры Т (Техперевооружение)'!$Q266),"-",CONCATENATE("Том"," 8."," ",'Шифры Т (Техперевооружение)'!$I266,".",'Шифры Т (Техперевооружение)'!$A266,"Т-ПБ",))</f>
        <v>-</v>
      </c>
    </row>
    <row r="267" spans="1:24" hidden="1" x14ac:dyDescent="0.25">
      <c r="A267" s="37">
        <v>14</v>
      </c>
      <c r="B267" s="37" t="s">
        <v>561</v>
      </c>
      <c r="C267" s="37" t="s">
        <v>15</v>
      </c>
      <c r="D267" s="37" t="s">
        <v>244</v>
      </c>
      <c r="E267" s="37">
        <v>2</v>
      </c>
      <c r="F267" s="37" t="s">
        <v>1115</v>
      </c>
      <c r="G267" s="37">
        <v>1</v>
      </c>
      <c r="H267" s="39">
        <v>2</v>
      </c>
      <c r="I267" s="37" t="s">
        <v>563</v>
      </c>
      <c r="J267" s="37"/>
      <c r="K267" s="37"/>
      <c r="L267" s="37" t="s">
        <v>1116</v>
      </c>
      <c r="M267" s="37" t="s">
        <v>1117</v>
      </c>
      <c r="N267" s="37" t="s">
        <v>1118</v>
      </c>
      <c r="O267" s="37"/>
      <c r="P267" s="37"/>
      <c r="Q267" s="37"/>
      <c r="R267" s="37" t="str">
        <f>IF(ISBLANK('Шифры Т (Техперевооружение)'!$K267),"-",CONCATENATE('Шифры Т (Техперевооружение)'!$K267,"-ПЗ"))</f>
        <v>-</v>
      </c>
      <c r="S267" s="37" t="str">
        <f>IF(ISBLANK('Шифры Т (Техперевооружение)'!$L267),"-",CONCATENATE("Том"," 2.",'Шифры Т (Техперевооружение)'!$E267,".",'Шифры Т (Техперевооружение)'!$G267," ",'Шифры Т (Техперевооружение)'!$I267,".",'Шифры Т (Техперевооружение)'!$A267,"Т-ППО",'Шифры Т (Техперевооружение)'!$E267,".",'Шифры Т (Техперевооружение)'!$G267,))</f>
        <v>Том 2.2.1 2001.РП.14Т-ППО2.1</v>
      </c>
      <c r="T267" s="37" t="str">
        <f>IF(ISBLANK('Шифры Т (Техперевооружение)'!$M267),"-",CONCATENATE("Том"," 3.",'Шифры Т (Техперевооружение)'!$E267,".",'Шифры Т (Техперевооружение)'!$G267," ",'Шифры Т (Техперевооружение)'!$I267,".",'Шифры Т (Техперевооружение)'!$A267,"Т-ТКР",'Шифры Т (Техперевооружение)'!$E267,".",'Шифры Т (Техперевооружение)'!$G267,))</f>
        <v>Том 3.2.1 2001.РП.14Т-ТКР2.1</v>
      </c>
      <c r="U267" s="37" t="str">
        <f>IF(ISBLANK('Шифры Т (Техперевооружение)'!$O267),"-",CONCATENATE("Том"," 4."," ",'Шифры Т (Техперевооружение)'!$I267,".",'Шифры Т (Техперевооружение)'!$A267,"Т-ИЛО",))</f>
        <v>-</v>
      </c>
      <c r="V267" s="37" t="str">
        <f>IF(ISBLANK('Шифры Т (Техперевооружение)'!$O267),"-",CONCATENATE("Том"," 5."," ",'Шифры Т (Техперевооружение)'!$I267,".",'Шифры Т (Техперевооружение)'!$A267,"Т-ПОС",))</f>
        <v>-</v>
      </c>
      <c r="W267" s="37" t="str">
        <f>IF(ISBLANK('Шифры Т (Техперевооружение)'!$P267),"-",CONCATENATE("Том"," 7."," ",'Шифры Т (Техперевооружение)'!$I267,".",'Шифры Т (Техперевооружение)'!$A267,"Т-ООС",))</f>
        <v>-</v>
      </c>
      <c r="X267" s="37" t="str">
        <f>IF(ISBLANK('Шифры Т (Техперевооружение)'!$Q267),"-",CONCATENATE("Том"," 8."," ",'Шифры Т (Техперевооружение)'!$I267,".",'Шифры Т (Техперевооружение)'!$A267,"Т-ПБ",))</f>
        <v>-</v>
      </c>
    </row>
    <row r="268" spans="1:24" hidden="1" x14ac:dyDescent="0.25">
      <c r="A268" s="37">
        <v>14</v>
      </c>
      <c r="B268" s="37" t="s">
        <v>561</v>
      </c>
      <c r="C268" s="37" t="s">
        <v>15</v>
      </c>
      <c r="D268" s="37" t="s">
        <v>244</v>
      </c>
      <c r="E268" s="37">
        <v>2</v>
      </c>
      <c r="F268" s="37" t="s">
        <v>1119</v>
      </c>
      <c r="G268" s="37">
        <v>2</v>
      </c>
      <c r="H268" s="39"/>
      <c r="I268" s="37" t="s">
        <v>563</v>
      </c>
      <c r="J268" s="37"/>
      <c r="K268" s="37"/>
      <c r="L268" s="37" t="s">
        <v>1116</v>
      </c>
      <c r="M268" s="37" t="s">
        <v>1117</v>
      </c>
      <c r="N268" s="37" t="s">
        <v>1118</v>
      </c>
      <c r="O268" s="37"/>
      <c r="P268" s="37"/>
      <c r="Q268" s="37"/>
      <c r="R268" s="42" t="str">
        <f>IF(ISBLANK('Шифры Т (Техперевооружение)'!$K268),"-",CONCATENATE('Шифры Т (Техперевооружение)'!$K268,"-ПЗ"))</f>
        <v>-</v>
      </c>
      <c r="S268" s="37" t="str">
        <f>IF(ISBLANK('Шифры Т (Техперевооружение)'!$L268),"-",CONCATENATE("Том"," 2.",'Шифры Т (Техперевооружение)'!$E268,".",'Шифры Т (Техперевооружение)'!$G268," ",'Шифры Т (Техперевооружение)'!$I268,".",'Шифры Т (Техперевооружение)'!$A268,"Т-ППО",'Шифры Т (Техперевооружение)'!$E268,".",'Шифры Т (Техперевооружение)'!$G268,))</f>
        <v>Том 2.2.2 2001.РП.14Т-ППО2.2</v>
      </c>
      <c r="T268" s="37" t="str">
        <f>IF(ISBLANK('Шифры Т (Техперевооружение)'!$M268),"-",CONCATENATE("Том"," 3.",'Шифры Т (Техперевооружение)'!$E268,".",'Шифры Т (Техперевооружение)'!$G268," ",'Шифры Т (Техперевооружение)'!$I268,".",'Шифры Т (Техперевооружение)'!$A268,"Т-ТКР",'Шифры Т (Техперевооружение)'!$E268,".",'Шифры Т (Техперевооружение)'!$G268,))</f>
        <v>Том 3.2.2 2001.РП.14Т-ТКР2.2</v>
      </c>
      <c r="U268" s="37" t="str">
        <f>IF(ISBLANK('Шифры Т (Техперевооружение)'!$O268),"-",CONCATENATE("Том"," 4."," ",'Шифры Т (Техперевооружение)'!$I268,".",'Шифры Т (Техперевооружение)'!$A268,"Т-ИЛО",))</f>
        <v>-</v>
      </c>
      <c r="V268" s="37" t="str">
        <f>IF(ISBLANK('Шифры Т (Техперевооружение)'!$O268),"-",CONCATENATE("Том"," 5."," ",'Шифры Т (Техперевооружение)'!$I268,".",'Шифры Т (Техперевооружение)'!$A268,"Т-ПОС",))</f>
        <v>-</v>
      </c>
      <c r="W268" s="37" t="str">
        <f>IF(ISBLANK('Шифры Т (Техперевооружение)'!$P268),"-",CONCATENATE("Том"," 7."," ",'Шифры Т (Техперевооружение)'!$I268,".",'Шифры Т (Техперевооружение)'!$A268,"Т-ООС",))</f>
        <v>-</v>
      </c>
      <c r="X268" s="37" t="str">
        <f>IF(ISBLANK('Шифры Т (Техперевооружение)'!$Q268),"-",CONCATENATE("Том"," 8."," ",'Шифры Т (Техперевооружение)'!$I268,".",'Шифры Т (Техперевооружение)'!$A268,"Т-ПБ",))</f>
        <v>-</v>
      </c>
    </row>
    <row r="269" spans="1:24" hidden="1" x14ac:dyDescent="0.25">
      <c r="A269" s="37">
        <v>14</v>
      </c>
      <c r="B269" s="37" t="s">
        <v>561</v>
      </c>
      <c r="C269" s="37" t="s">
        <v>15</v>
      </c>
      <c r="D269" s="37" t="s">
        <v>245</v>
      </c>
      <c r="E269" s="37">
        <v>3</v>
      </c>
      <c r="F269" s="37" t="s">
        <v>1120</v>
      </c>
      <c r="G269" s="37">
        <v>1</v>
      </c>
      <c r="H269" s="39">
        <v>9</v>
      </c>
      <c r="I269" s="37" t="s">
        <v>563</v>
      </c>
      <c r="J269" s="37"/>
      <c r="K269" s="37"/>
      <c r="L269" s="37" t="s">
        <v>1121</v>
      </c>
      <c r="M269" s="37" t="s">
        <v>1122</v>
      </c>
      <c r="N269" s="37" t="s">
        <v>1123</v>
      </c>
      <c r="O269" s="37"/>
      <c r="P269" s="37"/>
      <c r="Q269" s="37"/>
      <c r="R269" s="37" t="str">
        <f>IF(ISBLANK('Шифры Т (Техперевооружение)'!$K269),"-",CONCATENATE('Шифры Т (Техперевооружение)'!$K269,"-ПЗ"))</f>
        <v>-</v>
      </c>
      <c r="S269" s="37" t="str">
        <f>IF(ISBLANK('Шифры Т (Техперевооружение)'!$L269),"-",CONCATENATE("Том"," 2.",'Шифры Т (Техперевооружение)'!$E269,".",'Шифры Т (Техперевооружение)'!$G269," ",'Шифры Т (Техперевооружение)'!$I269,".",'Шифры Т (Техперевооружение)'!$A269,"Т-ППО",'Шифры Т (Техперевооружение)'!$E269,".",'Шифры Т (Техперевооружение)'!$G269,))</f>
        <v>Том 2.3.1 2001.РП.14Т-ППО3.1</v>
      </c>
      <c r="T269" s="37" t="str">
        <f>IF(ISBLANK('Шифры Т (Техперевооружение)'!$M269),"-",CONCATENATE("Том"," 3.",'Шифры Т (Техперевооружение)'!$E269,".",'Шифры Т (Техперевооружение)'!$G269," ",'Шифры Т (Техперевооружение)'!$I269,".",'Шифры Т (Техперевооружение)'!$A269,"Т-ТКР",'Шифры Т (Техперевооружение)'!$E269,".",'Шифры Т (Техперевооружение)'!$G269,))</f>
        <v>Том 3.3.1 2001.РП.14Т-ТКР3.1</v>
      </c>
      <c r="U269" s="37" t="str">
        <f>IF(ISBLANK('Шифры Т (Техперевооружение)'!$O269),"-",CONCATENATE("Том"," 4."," ",'Шифры Т (Техперевооружение)'!$I269,".",'Шифры Т (Техперевооружение)'!$A269,"Т-ИЛО",))</f>
        <v>-</v>
      </c>
      <c r="V269" s="37" t="str">
        <f>IF(ISBLANK('Шифры Т (Техперевооружение)'!$O269),"-",CONCATENATE("Том"," 5."," ",'Шифры Т (Техперевооружение)'!$I269,".",'Шифры Т (Техперевооружение)'!$A269,"Т-ПОС",))</f>
        <v>-</v>
      </c>
      <c r="W269" s="37" t="str">
        <f>IF(ISBLANK('Шифры Т (Техперевооружение)'!$P269),"-",CONCATENATE("Том"," 7."," ",'Шифры Т (Техперевооружение)'!$I269,".",'Шифры Т (Техперевооружение)'!$A269,"Т-ООС",))</f>
        <v>-</v>
      </c>
      <c r="X269" s="37" t="str">
        <f>IF(ISBLANK('Шифры Т (Техперевооружение)'!$Q269),"-",CONCATENATE("Том"," 8."," ",'Шифры Т (Техперевооружение)'!$I269,".",'Шифры Т (Техперевооружение)'!$A269,"Т-ПБ",))</f>
        <v>-</v>
      </c>
    </row>
    <row r="270" spans="1:24" hidden="1" x14ac:dyDescent="0.25">
      <c r="A270" s="37">
        <v>14</v>
      </c>
      <c r="B270" s="37" t="s">
        <v>561</v>
      </c>
      <c r="C270" s="37" t="s">
        <v>15</v>
      </c>
      <c r="D270" s="37" t="s">
        <v>245</v>
      </c>
      <c r="E270" s="37">
        <v>3</v>
      </c>
      <c r="F270" s="37" t="s">
        <v>1124</v>
      </c>
      <c r="G270" s="37">
        <v>2</v>
      </c>
      <c r="H270" s="39"/>
      <c r="I270" s="37" t="s">
        <v>563</v>
      </c>
      <c r="J270" s="37"/>
      <c r="K270" s="37"/>
      <c r="L270" s="37" t="s">
        <v>1121</v>
      </c>
      <c r="M270" s="37" t="s">
        <v>1122</v>
      </c>
      <c r="N270" s="37" t="s">
        <v>1123</v>
      </c>
      <c r="O270" s="37"/>
      <c r="P270" s="37"/>
      <c r="Q270" s="37"/>
      <c r="R270" s="42" t="str">
        <f>IF(ISBLANK('Шифры Т (Техперевооружение)'!$K270),"-",CONCATENATE('Шифры Т (Техперевооружение)'!$K270,"-ПЗ"))</f>
        <v>-</v>
      </c>
      <c r="S270" s="37" t="str">
        <f>IF(ISBLANK('Шифры Т (Техперевооружение)'!$L270),"-",CONCATENATE("Том"," 2.",'Шифры Т (Техперевооружение)'!$E270,".",'Шифры Т (Техперевооружение)'!$G270," ",'Шифры Т (Техперевооружение)'!$I270,".",'Шифры Т (Техперевооружение)'!$A270,"Т-ППО",'Шифры Т (Техперевооружение)'!$E270,".",'Шифры Т (Техперевооружение)'!$G270,))</f>
        <v>Том 2.3.2 2001.РП.14Т-ППО3.2</v>
      </c>
      <c r="T270" s="37" t="str">
        <f>IF(ISBLANK('Шифры Т (Техперевооружение)'!$M270),"-",CONCATENATE("Том"," 3.",'Шифры Т (Техперевооружение)'!$E270,".",'Шифры Т (Техперевооружение)'!$G270," ",'Шифры Т (Техперевооружение)'!$I270,".",'Шифры Т (Техперевооружение)'!$A270,"Т-ТКР",'Шифры Т (Техперевооружение)'!$E270,".",'Шифры Т (Техперевооружение)'!$G270,))</f>
        <v>Том 3.3.2 2001.РП.14Т-ТКР3.2</v>
      </c>
      <c r="U270" s="37" t="str">
        <f>IF(ISBLANK('Шифры Т (Техперевооружение)'!$O270),"-",CONCATENATE("Том"," 4."," ",'Шифры Т (Техперевооружение)'!$I270,".",'Шифры Т (Техперевооружение)'!$A270,"Т-ИЛО",))</f>
        <v>-</v>
      </c>
      <c r="V270" s="37" t="str">
        <f>IF(ISBLANK('Шифры Т (Техперевооружение)'!$O270),"-",CONCATENATE("Том"," 5."," ",'Шифры Т (Техперевооружение)'!$I270,".",'Шифры Т (Техперевооружение)'!$A270,"Т-ПОС",))</f>
        <v>-</v>
      </c>
      <c r="W270" s="37" t="str">
        <f>IF(ISBLANK('Шифры Т (Техперевооружение)'!$P270),"-",CONCATENATE("Том"," 7."," ",'Шифры Т (Техперевооружение)'!$I270,".",'Шифры Т (Техперевооружение)'!$A270,"Т-ООС",))</f>
        <v>-</v>
      </c>
      <c r="X270" s="37" t="str">
        <f>IF(ISBLANK('Шифры Т (Техперевооружение)'!$Q270),"-",CONCATENATE("Том"," 8."," ",'Шифры Т (Техперевооружение)'!$I270,".",'Шифры Т (Техперевооружение)'!$A270,"Т-ПБ",))</f>
        <v>-</v>
      </c>
    </row>
    <row r="271" spans="1:24" hidden="1" x14ac:dyDescent="0.25">
      <c r="A271" s="37">
        <v>14</v>
      </c>
      <c r="B271" s="37" t="s">
        <v>561</v>
      </c>
      <c r="C271" s="37" t="s">
        <v>15</v>
      </c>
      <c r="D271" s="37" t="s">
        <v>245</v>
      </c>
      <c r="E271" s="37">
        <v>3</v>
      </c>
      <c r="F271" s="37" t="s">
        <v>1125</v>
      </c>
      <c r="G271" s="37">
        <v>3</v>
      </c>
      <c r="H271" s="39"/>
      <c r="I271" s="37" t="s">
        <v>563</v>
      </c>
      <c r="J271" s="37"/>
      <c r="K271" s="37"/>
      <c r="L271" s="37" t="s">
        <v>1121</v>
      </c>
      <c r="M271" s="37" t="s">
        <v>1122</v>
      </c>
      <c r="N271" s="37" t="s">
        <v>1123</v>
      </c>
      <c r="O271" s="37"/>
      <c r="P271" s="37"/>
      <c r="Q271" s="37"/>
      <c r="R271" s="42" t="str">
        <f>IF(ISBLANK('Шифры Т (Техперевооружение)'!$K271),"-",CONCATENATE('Шифры Т (Техперевооружение)'!$K271,"-ПЗ"))</f>
        <v>-</v>
      </c>
      <c r="S271" s="37" t="str">
        <f>IF(ISBLANK('Шифры Т (Техперевооружение)'!$L271),"-",CONCATENATE("Том"," 2.",'Шифры Т (Техперевооружение)'!$E271,".",'Шифры Т (Техперевооружение)'!$G271," ",'Шифры Т (Техперевооружение)'!$I271,".",'Шифры Т (Техперевооружение)'!$A271,"Т-ППО",'Шифры Т (Техперевооружение)'!$E271,".",'Шифры Т (Техперевооружение)'!$G271,))</f>
        <v>Том 2.3.3 2001.РП.14Т-ППО3.3</v>
      </c>
      <c r="T271" s="37" t="str">
        <f>IF(ISBLANK('Шифры Т (Техперевооружение)'!$M271),"-",CONCATENATE("Том"," 3.",'Шифры Т (Техперевооружение)'!$E271,".",'Шифры Т (Техперевооружение)'!$G271," ",'Шифры Т (Техперевооружение)'!$I271,".",'Шифры Т (Техперевооружение)'!$A271,"Т-ТКР",'Шифры Т (Техперевооружение)'!$E271,".",'Шифры Т (Техперевооружение)'!$G271,))</f>
        <v>Том 3.3.3 2001.РП.14Т-ТКР3.3</v>
      </c>
      <c r="U271" s="37" t="str">
        <f>IF(ISBLANK('Шифры Т (Техперевооружение)'!$O271),"-",CONCATENATE("Том"," 4."," ",'Шифры Т (Техперевооружение)'!$I271,".",'Шифры Т (Техперевооружение)'!$A271,"Т-ИЛО",))</f>
        <v>-</v>
      </c>
      <c r="V271" s="37" t="str">
        <f>IF(ISBLANK('Шифры Т (Техперевооружение)'!$O271),"-",CONCATENATE("Том"," 5."," ",'Шифры Т (Техперевооружение)'!$I271,".",'Шифры Т (Техперевооружение)'!$A271,"Т-ПОС",))</f>
        <v>-</v>
      </c>
      <c r="W271" s="37" t="str">
        <f>IF(ISBLANK('Шифры Т (Техперевооружение)'!$P271),"-",CONCATENATE("Том"," 7."," ",'Шифры Т (Техперевооружение)'!$I271,".",'Шифры Т (Техперевооружение)'!$A271,"Т-ООС",))</f>
        <v>-</v>
      </c>
      <c r="X271" s="37" t="str">
        <f>IF(ISBLANK('Шифры Т (Техперевооружение)'!$Q271),"-",CONCATENATE("Том"," 8."," ",'Шифры Т (Техперевооружение)'!$I271,".",'Шифры Т (Техперевооружение)'!$A271,"Т-ПБ",))</f>
        <v>-</v>
      </c>
    </row>
    <row r="272" spans="1:24" hidden="1" x14ac:dyDescent="0.25">
      <c r="A272" s="37">
        <v>14</v>
      </c>
      <c r="B272" s="37" t="s">
        <v>561</v>
      </c>
      <c r="C272" s="37" t="s">
        <v>15</v>
      </c>
      <c r="D272" s="37" t="s">
        <v>245</v>
      </c>
      <c r="E272" s="37">
        <v>3</v>
      </c>
      <c r="F272" s="37" t="s">
        <v>1126</v>
      </c>
      <c r="G272" s="37">
        <v>4</v>
      </c>
      <c r="H272" s="39"/>
      <c r="I272" s="37" t="s">
        <v>563</v>
      </c>
      <c r="J272" s="37"/>
      <c r="K272" s="37"/>
      <c r="L272" s="37" t="s">
        <v>1121</v>
      </c>
      <c r="M272" s="37" t="s">
        <v>1122</v>
      </c>
      <c r="N272" s="37" t="s">
        <v>1123</v>
      </c>
      <c r="O272" s="37"/>
      <c r="P272" s="37"/>
      <c r="Q272" s="37"/>
      <c r="R272" s="42" t="str">
        <f>IF(ISBLANK('Шифры Т (Техперевооружение)'!$K272),"-",CONCATENATE('Шифры Т (Техперевооружение)'!$K272,"-ПЗ"))</f>
        <v>-</v>
      </c>
      <c r="S272" s="37" t="str">
        <f>IF(ISBLANK('Шифры Т (Техперевооружение)'!$L272),"-",CONCATENATE("Том"," 2.",'Шифры Т (Техперевооружение)'!$E272,".",'Шифры Т (Техперевооружение)'!$G272," ",'Шифры Т (Техперевооружение)'!$I272,".",'Шифры Т (Техперевооружение)'!$A272,"Т-ППО",'Шифры Т (Техперевооружение)'!$E272,".",'Шифры Т (Техперевооружение)'!$G272,))</f>
        <v>Том 2.3.4 2001.РП.14Т-ППО3.4</v>
      </c>
      <c r="T272" s="37" t="str">
        <f>IF(ISBLANK('Шифры Т (Техперевооружение)'!$M272),"-",CONCATENATE("Том"," 3.",'Шифры Т (Техперевооружение)'!$E272,".",'Шифры Т (Техперевооружение)'!$G272," ",'Шифры Т (Техперевооружение)'!$I272,".",'Шифры Т (Техперевооружение)'!$A272,"Т-ТКР",'Шифры Т (Техперевооружение)'!$E272,".",'Шифры Т (Техперевооружение)'!$G272,))</f>
        <v>Том 3.3.4 2001.РП.14Т-ТКР3.4</v>
      </c>
      <c r="U272" s="37" t="str">
        <f>IF(ISBLANK('Шифры Т (Техперевооружение)'!$O272),"-",CONCATENATE("Том"," 4."," ",'Шифры Т (Техперевооружение)'!$I272,".",'Шифры Т (Техперевооружение)'!$A272,"Т-ИЛО",))</f>
        <v>-</v>
      </c>
      <c r="V272" s="37" t="str">
        <f>IF(ISBLANK('Шифры Т (Техперевооружение)'!$O272),"-",CONCATENATE("Том"," 5."," ",'Шифры Т (Техперевооружение)'!$I272,".",'Шифры Т (Техперевооружение)'!$A272,"Т-ПОС",))</f>
        <v>-</v>
      </c>
      <c r="W272" s="37" t="str">
        <f>IF(ISBLANK('Шифры Т (Техперевооружение)'!$P272),"-",CONCATENATE("Том"," 7."," ",'Шифры Т (Техперевооружение)'!$I272,".",'Шифры Т (Техперевооружение)'!$A272,"Т-ООС",))</f>
        <v>-</v>
      </c>
      <c r="X272" s="37" t="str">
        <f>IF(ISBLANK('Шифры Т (Техперевооружение)'!$Q272),"-",CONCATENATE("Том"," 8."," ",'Шифры Т (Техперевооружение)'!$I272,".",'Шифры Т (Техперевооружение)'!$A272,"Т-ПБ",))</f>
        <v>-</v>
      </c>
    </row>
    <row r="273" spans="1:24" hidden="1" x14ac:dyDescent="0.25">
      <c r="A273" s="37">
        <v>14</v>
      </c>
      <c r="B273" s="37" t="s">
        <v>561</v>
      </c>
      <c r="C273" s="37" t="s">
        <v>15</v>
      </c>
      <c r="D273" s="37" t="s">
        <v>245</v>
      </c>
      <c r="E273" s="37">
        <v>3</v>
      </c>
      <c r="F273" s="37" t="s">
        <v>1127</v>
      </c>
      <c r="G273" s="37">
        <v>5</v>
      </c>
      <c r="H273" s="39"/>
      <c r="I273" s="37" t="s">
        <v>563</v>
      </c>
      <c r="J273" s="37"/>
      <c r="K273" s="37"/>
      <c r="L273" s="37" t="s">
        <v>1121</v>
      </c>
      <c r="M273" s="37" t="s">
        <v>1122</v>
      </c>
      <c r="N273" s="37" t="s">
        <v>1123</v>
      </c>
      <c r="O273" s="37"/>
      <c r="P273" s="37"/>
      <c r="Q273" s="37"/>
      <c r="R273" s="42" t="str">
        <f>IF(ISBLANK('Шифры Т (Техперевооружение)'!$K273),"-",CONCATENATE('Шифры Т (Техперевооружение)'!$K273,"-ПЗ"))</f>
        <v>-</v>
      </c>
      <c r="S273" s="37" t="str">
        <f>IF(ISBLANK('Шифры Т (Техперевооружение)'!$L273),"-",CONCATENATE("Том"," 2.",'Шифры Т (Техперевооружение)'!$E273,".",'Шифры Т (Техперевооружение)'!$G273," ",'Шифры Т (Техперевооружение)'!$I273,".",'Шифры Т (Техперевооружение)'!$A273,"Т-ППО",'Шифры Т (Техперевооружение)'!$E273,".",'Шифры Т (Техперевооружение)'!$G273,))</f>
        <v>Том 2.3.5 2001.РП.14Т-ППО3.5</v>
      </c>
      <c r="T273" s="37" t="str">
        <f>IF(ISBLANK('Шифры Т (Техперевооружение)'!$M273),"-",CONCATENATE("Том"," 3.",'Шифры Т (Техперевооружение)'!$E273,".",'Шифры Т (Техперевооружение)'!$G273," ",'Шифры Т (Техперевооружение)'!$I273,".",'Шифры Т (Техперевооружение)'!$A273,"Т-ТКР",'Шифры Т (Техперевооружение)'!$E273,".",'Шифры Т (Техперевооружение)'!$G273,))</f>
        <v>Том 3.3.5 2001.РП.14Т-ТКР3.5</v>
      </c>
      <c r="U273" s="37" t="str">
        <f>IF(ISBLANK('Шифры Т (Техперевооружение)'!$O273),"-",CONCATENATE("Том"," 4."," ",'Шифры Т (Техперевооружение)'!$I273,".",'Шифры Т (Техперевооружение)'!$A273,"Т-ИЛО",))</f>
        <v>-</v>
      </c>
      <c r="V273" s="37" t="str">
        <f>IF(ISBLANK('Шифры Т (Техперевооружение)'!$O273),"-",CONCATENATE("Том"," 5."," ",'Шифры Т (Техперевооружение)'!$I273,".",'Шифры Т (Техперевооружение)'!$A273,"Т-ПОС",))</f>
        <v>-</v>
      </c>
      <c r="W273" s="37" t="str">
        <f>IF(ISBLANK('Шифры Т (Техперевооружение)'!$P273),"-",CONCATENATE("Том"," 7."," ",'Шифры Т (Техперевооружение)'!$I273,".",'Шифры Т (Техперевооружение)'!$A273,"Т-ООС",))</f>
        <v>-</v>
      </c>
      <c r="X273" s="37" t="str">
        <f>IF(ISBLANK('Шифры Т (Техперевооружение)'!$Q273),"-",CONCATENATE("Том"," 8."," ",'Шифры Т (Техперевооружение)'!$I273,".",'Шифры Т (Техперевооружение)'!$A273,"Т-ПБ",))</f>
        <v>-</v>
      </c>
    </row>
    <row r="274" spans="1:24" hidden="1" x14ac:dyDescent="0.25">
      <c r="A274" s="37">
        <v>14</v>
      </c>
      <c r="B274" s="37" t="s">
        <v>561</v>
      </c>
      <c r="C274" s="37" t="s">
        <v>15</v>
      </c>
      <c r="D274" s="37" t="s">
        <v>245</v>
      </c>
      <c r="E274" s="37">
        <v>3</v>
      </c>
      <c r="F274" s="37" t="s">
        <v>1128</v>
      </c>
      <c r="G274" s="37">
        <v>6</v>
      </c>
      <c r="H274" s="39"/>
      <c r="I274" s="37" t="s">
        <v>563</v>
      </c>
      <c r="J274" s="37"/>
      <c r="K274" s="37"/>
      <c r="L274" s="37" t="s">
        <v>1121</v>
      </c>
      <c r="M274" s="37" t="s">
        <v>1122</v>
      </c>
      <c r="N274" s="37" t="s">
        <v>1123</v>
      </c>
      <c r="O274" s="37"/>
      <c r="P274" s="37"/>
      <c r="Q274" s="37"/>
      <c r="R274" s="42" t="str">
        <f>IF(ISBLANK('Шифры Т (Техперевооружение)'!$K274),"-",CONCATENATE('Шифры Т (Техперевооружение)'!$K274,"-ПЗ"))</f>
        <v>-</v>
      </c>
      <c r="S274" s="37" t="str">
        <f>IF(ISBLANK('Шифры Т (Техперевооружение)'!$L274),"-",CONCATENATE("Том"," 2.",'Шифры Т (Техперевооружение)'!$E274,".",'Шифры Т (Техперевооружение)'!$G274," ",'Шифры Т (Техперевооружение)'!$I274,".",'Шифры Т (Техперевооружение)'!$A274,"Т-ППО",'Шифры Т (Техперевооружение)'!$E274,".",'Шифры Т (Техперевооружение)'!$G274,))</f>
        <v>Том 2.3.6 2001.РП.14Т-ППО3.6</v>
      </c>
      <c r="T274" s="37" t="str">
        <f>IF(ISBLANK('Шифры Т (Техперевооружение)'!$M274),"-",CONCATENATE("Том"," 3.",'Шифры Т (Техперевооружение)'!$E274,".",'Шифры Т (Техперевооружение)'!$G274," ",'Шифры Т (Техперевооружение)'!$I274,".",'Шифры Т (Техперевооружение)'!$A274,"Т-ТКР",'Шифры Т (Техперевооружение)'!$E274,".",'Шифры Т (Техперевооружение)'!$G274,))</f>
        <v>Том 3.3.6 2001.РП.14Т-ТКР3.6</v>
      </c>
      <c r="U274" s="37" t="str">
        <f>IF(ISBLANK('Шифры Т (Техперевооружение)'!$O274),"-",CONCATENATE("Том"," 4."," ",'Шифры Т (Техперевооружение)'!$I274,".",'Шифры Т (Техперевооружение)'!$A274,"Т-ИЛО",))</f>
        <v>-</v>
      </c>
      <c r="V274" s="37" t="str">
        <f>IF(ISBLANK('Шифры Т (Техперевооружение)'!$O274),"-",CONCATENATE("Том"," 5."," ",'Шифры Т (Техперевооружение)'!$I274,".",'Шифры Т (Техперевооружение)'!$A274,"Т-ПОС",))</f>
        <v>-</v>
      </c>
      <c r="W274" s="37" t="str">
        <f>IF(ISBLANK('Шифры Т (Техперевооружение)'!$P274),"-",CONCATENATE("Том"," 7."," ",'Шифры Т (Техперевооружение)'!$I274,".",'Шифры Т (Техперевооружение)'!$A274,"Т-ООС",))</f>
        <v>-</v>
      </c>
      <c r="X274" s="37" t="str">
        <f>IF(ISBLANK('Шифры Т (Техперевооружение)'!$Q274),"-",CONCATENATE("Том"," 8."," ",'Шифры Т (Техперевооружение)'!$I274,".",'Шифры Т (Техперевооружение)'!$A274,"Т-ПБ",))</f>
        <v>-</v>
      </c>
    </row>
    <row r="275" spans="1:24" hidden="1" x14ac:dyDescent="0.25">
      <c r="A275" s="37">
        <v>14</v>
      </c>
      <c r="B275" s="37" t="s">
        <v>561</v>
      </c>
      <c r="C275" s="37" t="s">
        <v>15</v>
      </c>
      <c r="D275" s="37" t="s">
        <v>245</v>
      </c>
      <c r="E275" s="37">
        <v>3</v>
      </c>
      <c r="F275" s="37" t="s">
        <v>1129</v>
      </c>
      <c r="G275" s="37">
        <v>7</v>
      </c>
      <c r="H275" s="39"/>
      <c r="I275" s="37" t="s">
        <v>563</v>
      </c>
      <c r="J275" s="37"/>
      <c r="K275" s="37"/>
      <c r="L275" s="37" t="s">
        <v>1121</v>
      </c>
      <c r="M275" s="37" t="s">
        <v>1122</v>
      </c>
      <c r="N275" s="37" t="s">
        <v>1123</v>
      </c>
      <c r="O275" s="37"/>
      <c r="P275" s="37"/>
      <c r="Q275" s="37"/>
      <c r="R275" s="42" t="str">
        <f>IF(ISBLANK('Шифры Т (Техперевооружение)'!$K275),"-",CONCATENATE('Шифры Т (Техперевооружение)'!$K275,"-ПЗ"))</f>
        <v>-</v>
      </c>
      <c r="S275" s="37" t="str">
        <f>IF(ISBLANK('Шифры Т (Техперевооружение)'!$L275),"-",CONCATENATE("Том"," 2.",'Шифры Т (Техперевооружение)'!$E275,".",'Шифры Т (Техперевооружение)'!$G275," ",'Шифры Т (Техперевооружение)'!$I275,".",'Шифры Т (Техперевооружение)'!$A275,"Т-ППО",'Шифры Т (Техперевооружение)'!$E275,".",'Шифры Т (Техперевооружение)'!$G275,))</f>
        <v>Том 2.3.7 2001.РП.14Т-ППО3.7</v>
      </c>
      <c r="T275" s="37" t="str">
        <f>IF(ISBLANK('Шифры Т (Техперевооружение)'!$M275),"-",CONCATENATE("Том"," 3.",'Шифры Т (Техперевооружение)'!$E275,".",'Шифры Т (Техперевооружение)'!$G275," ",'Шифры Т (Техперевооружение)'!$I275,".",'Шифры Т (Техперевооружение)'!$A275,"Т-ТКР",'Шифры Т (Техперевооружение)'!$E275,".",'Шифры Т (Техперевооружение)'!$G275,))</f>
        <v>Том 3.3.7 2001.РП.14Т-ТКР3.7</v>
      </c>
      <c r="U275" s="37" t="str">
        <f>IF(ISBLANK('Шифры Т (Техперевооружение)'!$O275),"-",CONCATENATE("Том"," 4."," ",'Шифры Т (Техперевооружение)'!$I275,".",'Шифры Т (Техперевооружение)'!$A275,"Т-ИЛО",))</f>
        <v>-</v>
      </c>
      <c r="V275" s="37" t="str">
        <f>IF(ISBLANK('Шифры Т (Техперевооружение)'!$O275),"-",CONCATENATE("Том"," 5."," ",'Шифры Т (Техперевооружение)'!$I275,".",'Шифры Т (Техперевооружение)'!$A275,"Т-ПОС",))</f>
        <v>-</v>
      </c>
      <c r="W275" s="37" t="str">
        <f>IF(ISBLANK('Шифры Т (Техперевооружение)'!$P275),"-",CONCATENATE("Том"," 7."," ",'Шифры Т (Техперевооружение)'!$I275,".",'Шифры Т (Техперевооружение)'!$A275,"Т-ООС",))</f>
        <v>-</v>
      </c>
      <c r="X275" s="37" t="str">
        <f>IF(ISBLANK('Шифры Т (Техперевооружение)'!$Q275),"-",CONCATENATE("Том"," 8."," ",'Шифры Т (Техперевооружение)'!$I275,".",'Шифры Т (Техперевооружение)'!$A275,"Т-ПБ",))</f>
        <v>-</v>
      </c>
    </row>
    <row r="276" spans="1:24" hidden="1" x14ac:dyDescent="0.25">
      <c r="A276" s="37">
        <v>14</v>
      </c>
      <c r="B276" s="37" t="s">
        <v>561</v>
      </c>
      <c r="C276" s="37" t="s">
        <v>15</v>
      </c>
      <c r="D276" s="37" t="s">
        <v>245</v>
      </c>
      <c r="E276" s="37">
        <v>3</v>
      </c>
      <c r="F276" s="37" t="s">
        <v>1130</v>
      </c>
      <c r="G276" s="37">
        <v>8</v>
      </c>
      <c r="H276" s="39"/>
      <c r="I276" s="37" t="s">
        <v>563</v>
      </c>
      <c r="J276" s="37"/>
      <c r="K276" s="37"/>
      <c r="L276" s="37" t="s">
        <v>1121</v>
      </c>
      <c r="M276" s="37" t="s">
        <v>1122</v>
      </c>
      <c r="N276" s="37" t="s">
        <v>1123</v>
      </c>
      <c r="O276" s="37"/>
      <c r="P276" s="37"/>
      <c r="Q276" s="37"/>
      <c r="R276" s="42" t="str">
        <f>IF(ISBLANK('Шифры Т (Техперевооружение)'!$K276),"-",CONCATENATE('Шифры Т (Техперевооружение)'!$K276,"-ПЗ"))</f>
        <v>-</v>
      </c>
      <c r="S276" s="37" t="str">
        <f>IF(ISBLANK('Шифры Т (Техперевооружение)'!$L276),"-",CONCATENATE("Том"," 2.",'Шифры Т (Техперевооружение)'!$E276,".",'Шифры Т (Техперевооружение)'!$G276," ",'Шифры Т (Техперевооружение)'!$I276,".",'Шифры Т (Техперевооружение)'!$A276,"Т-ППО",'Шифры Т (Техперевооружение)'!$E276,".",'Шифры Т (Техперевооружение)'!$G276,))</f>
        <v>Том 2.3.8 2001.РП.14Т-ППО3.8</v>
      </c>
      <c r="T276" s="37" t="str">
        <f>IF(ISBLANK('Шифры Т (Техперевооружение)'!$M276),"-",CONCATENATE("Том"," 3.",'Шифры Т (Техперевооружение)'!$E276,".",'Шифры Т (Техперевооружение)'!$G276," ",'Шифры Т (Техперевооружение)'!$I276,".",'Шифры Т (Техперевооружение)'!$A276,"Т-ТКР",'Шифры Т (Техперевооружение)'!$E276,".",'Шифры Т (Техперевооружение)'!$G276,))</f>
        <v>Том 3.3.8 2001.РП.14Т-ТКР3.8</v>
      </c>
      <c r="U276" s="37" t="str">
        <f>IF(ISBLANK('Шифры Т (Техперевооружение)'!$O276),"-",CONCATENATE("Том"," 4."," ",'Шифры Т (Техперевооружение)'!$I276,".",'Шифры Т (Техперевооружение)'!$A276,"Т-ИЛО",))</f>
        <v>-</v>
      </c>
      <c r="V276" s="37" t="str">
        <f>IF(ISBLANK('Шифры Т (Техперевооружение)'!$O276),"-",CONCATENATE("Том"," 5."," ",'Шифры Т (Техперевооружение)'!$I276,".",'Шифры Т (Техперевооружение)'!$A276,"Т-ПОС",))</f>
        <v>-</v>
      </c>
      <c r="W276" s="37" t="str">
        <f>IF(ISBLANK('Шифры Т (Техперевооружение)'!$P276),"-",CONCATENATE("Том"," 7."," ",'Шифры Т (Техперевооружение)'!$I276,".",'Шифры Т (Техперевооружение)'!$A276,"Т-ООС",))</f>
        <v>-</v>
      </c>
      <c r="X276" s="37" t="str">
        <f>IF(ISBLANK('Шифры Т (Техперевооружение)'!$Q276),"-",CONCATENATE("Том"," 8."," ",'Шифры Т (Техперевооружение)'!$I276,".",'Шифры Т (Техперевооружение)'!$A276,"Т-ПБ",))</f>
        <v>-</v>
      </c>
    </row>
    <row r="277" spans="1:24" hidden="1" x14ac:dyDescent="0.25">
      <c r="A277" s="37">
        <v>14</v>
      </c>
      <c r="B277" s="37" t="s">
        <v>561</v>
      </c>
      <c r="C277" s="37" t="s">
        <v>15</v>
      </c>
      <c r="D277" s="37" t="s">
        <v>245</v>
      </c>
      <c r="E277" s="37">
        <v>3</v>
      </c>
      <c r="F277" s="37" t="s">
        <v>1131</v>
      </c>
      <c r="G277" s="37">
        <v>9</v>
      </c>
      <c r="H277" s="39"/>
      <c r="I277" s="37" t="s">
        <v>563</v>
      </c>
      <c r="J277" s="37"/>
      <c r="K277" s="37"/>
      <c r="L277" s="37" t="s">
        <v>1121</v>
      </c>
      <c r="M277" s="37" t="s">
        <v>1122</v>
      </c>
      <c r="N277" s="37" t="s">
        <v>1123</v>
      </c>
      <c r="O277" s="37"/>
      <c r="P277" s="37"/>
      <c r="Q277" s="37"/>
      <c r="R277" s="42" t="str">
        <f>IF(ISBLANK('Шифры Т (Техперевооружение)'!$K277),"-",CONCATENATE('Шифры Т (Техперевооружение)'!$K277,"-ПЗ"))</f>
        <v>-</v>
      </c>
      <c r="S277" s="37" t="str">
        <f>IF(ISBLANK('Шифры Т (Техперевооружение)'!$L277),"-",CONCATENATE("Том"," 2.",'Шифры Т (Техперевооружение)'!$E277,".",'Шифры Т (Техперевооружение)'!$G277," ",'Шифры Т (Техперевооружение)'!$I277,".",'Шифры Т (Техперевооружение)'!$A277,"Т-ППО",'Шифры Т (Техперевооружение)'!$E277,".",'Шифры Т (Техперевооружение)'!$G277,))</f>
        <v>Том 2.3.9 2001.РП.14Т-ППО3.9</v>
      </c>
      <c r="T277" s="37" t="str">
        <f>IF(ISBLANK('Шифры Т (Техперевооружение)'!$M277),"-",CONCATENATE("Том"," 3.",'Шифры Т (Техперевооружение)'!$E277,".",'Шифры Т (Техперевооружение)'!$G277," ",'Шифры Т (Техперевооружение)'!$I277,".",'Шифры Т (Техперевооружение)'!$A277,"Т-ТКР",'Шифры Т (Техперевооружение)'!$E277,".",'Шифры Т (Техперевооружение)'!$G277,))</f>
        <v>Том 3.3.9 2001.РП.14Т-ТКР3.9</v>
      </c>
      <c r="U277" s="37" t="str">
        <f>IF(ISBLANK('Шифры Т (Техперевооружение)'!$O277),"-",CONCATENATE("Том"," 4."," ",'Шифры Т (Техперевооружение)'!$I277,".",'Шифры Т (Техперевооружение)'!$A277,"Т-ИЛО",))</f>
        <v>-</v>
      </c>
      <c r="V277" s="37" t="str">
        <f>IF(ISBLANK('Шифры Т (Техперевооружение)'!$O277),"-",CONCATENATE("Том"," 5."," ",'Шифры Т (Техперевооружение)'!$I277,".",'Шифры Т (Техперевооружение)'!$A277,"Т-ПОС",))</f>
        <v>-</v>
      </c>
      <c r="W277" s="37" t="str">
        <f>IF(ISBLANK('Шифры Т (Техперевооружение)'!$P277),"-",CONCATENATE("Том"," 7."," ",'Шифры Т (Техперевооружение)'!$I277,".",'Шифры Т (Техперевооружение)'!$A277,"Т-ООС",))</f>
        <v>-</v>
      </c>
      <c r="X277" s="37" t="str">
        <f>IF(ISBLANK('Шифры Т (Техперевооружение)'!$Q277),"-",CONCATENATE("Том"," 8."," ",'Шифры Т (Техперевооружение)'!$I277,".",'Шифры Т (Техперевооружение)'!$A277,"Т-ПБ",))</f>
        <v>-</v>
      </c>
    </row>
    <row r="278" spans="1:24" hidden="1" x14ac:dyDescent="0.25">
      <c r="A278" s="37">
        <v>14</v>
      </c>
      <c r="B278" s="37" t="s">
        <v>561</v>
      </c>
      <c r="C278" s="37" t="s">
        <v>15</v>
      </c>
      <c r="D278" s="37" t="s">
        <v>247</v>
      </c>
      <c r="E278" s="37">
        <v>4</v>
      </c>
      <c r="F278" s="37" t="s">
        <v>1132</v>
      </c>
      <c r="G278" s="37">
        <v>1</v>
      </c>
      <c r="H278" s="39">
        <v>3</v>
      </c>
      <c r="I278" s="37" t="s">
        <v>563</v>
      </c>
      <c r="J278" s="37"/>
      <c r="K278" s="37"/>
      <c r="L278" s="37" t="s">
        <v>1133</v>
      </c>
      <c r="M278" s="37" t="s">
        <v>1134</v>
      </c>
      <c r="N278" s="37" t="s">
        <v>1135</v>
      </c>
      <c r="O278" s="37"/>
      <c r="P278" s="37"/>
      <c r="Q278" s="37"/>
      <c r="R278" s="37" t="str">
        <f>IF(ISBLANK('Шифры Т (Техперевооружение)'!$K278),"-",CONCATENATE('Шифры Т (Техперевооружение)'!$K278,"-ПЗ"))</f>
        <v>-</v>
      </c>
      <c r="S278" s="37" t="str">
        <f>IF(ISBLANK('Шифры Т (Техперевооружение)'!$L278),"-",CONCATENATE("Том"," 2.",'Шифры Т (Техперевооружение)'!$E278,".",'Шифры Т (Техперевооружение)'!$G278," ",'Шифры Т (Техперевооружение)'!$I278,".",'Шифры Т (Техперевооружение)'!$A278,"Т-ППО",'Шифры Т (Техперевооружение)'!$E278,".",'Шифры Т (Техперевооружение)'!$G278,))</f>
        <v>Том 2.4.1 2001.РП.14Т-ППО4.1</v>
      </c>
      <c r="T278" s="37" t="str">
        <f>IF(ISBLANK('Шифры Т (Техперевооружение)'!$M278),"-",CONCATENATE("Том"," 3.",'Шифры Т (Техперевооружение)'!$E278,".",'Шифры Т (Техперевооружение)'!$G278," ",'Шифры Т (Техперевооружение)'!$I278,".",'Шифры Т (Техперевооружение)'!$A278,"Т-ТКР",'Шифры Т (Техперевооружение)'!$E278,".",'Шифры Т (Техперевооружение)'!$G278,))</f>
        <v>Том 3.4.1 2001.РП.14Т-ТКР4.1</v>
      </c>
      <c r="U278" s="37" t="str">
        <f>IF(ISBLANK('Шифры Т (Техперевооружение)'!$O278),"-",CONCATENATE("Том"," 4."," ",'Шифры Т (Техперевооружение)'!$I278,".",'Шифры Т (Техперевооружение)'!$A278,"Т-ИЛО",))</f>
        <v>-</v>
      </c>
      <c r="V278" s="37" t="str">
        <f>IF(ISBLANK('Шифры Т (Техперевооружение)'!$O278),"-",CONCATENATE("Том"," 5."," ",'Шифры Т (Техперевооружение)'!$I278,".",'Шифры Т (Техперевооружение)'!$A278,"Т-ПОС",))</f>
        <v>-</v>
      </c>
      <c r="W278" s="37" t="str">
        <f>IF(ISBLANK('Шифры Т (Техперевооружение)'!$P278),"-",CONCATENATE("Том"," 7."," ",'Шифры Т (Техперевооружение)'!$I278,".",'Шифры Т (Техперевооружение)'!$A278,"Т-ООС",))</f>
        <v>-</v>
      </c>
      <c r="X278" s="37" t="str">
        <f>IF(ISBLANK('Шифры Т (Техперевооружение)'!$Q278),"-",CONCATENATE("Том"," 8."," ",'Шифры Т (Техперевооружение)'!$I278,".",'Шифры Т (Техперевооружение)'!$A278,"Т-ПБ",))</f>
        <v>-</v>
      </c>
    </row>
    <row r="279" spans="1:24" hidden="1" x14ac:dyDescent="0.25">
      <c r="A279" s="37">
        <v>14</v>
      </c>
      <c r="B279" s="37" t="s">
        <v>561</v>
      </c>
      <c r="C279" s="37" t="s">
        <v>15</v>
      </c>
      <c r="D279" s="37" t="s">
        <v>247</v>
      </c>
      <c r="E279" s="37">
        <v>4</v>
      </c>
      <c r="F279" s="37" t="s">
        <v>1136</v>
      </c>
      <c r="G279" s="37">
        <v>2</v>
      </c>
      <c r="H279" s="39"/>
      <c r="I279" s="37" t="s">
        <v>563</v>
      </c>
      <c r="J279" s="37"/>
      <c r="K279" s="37"/>
      <c r="L279" s="37" t="s">
        <v>1133</v>
      </c>
      <c r="M279" s="37" t="s">
        <v>1134</v>
      </c>
      <c r="N279" s="37" t="s">
        <v>1135</v>
      </c>
      <c r="O279" s="37"/>
      <c r="P279" s="37"/>
      <c r="Q279" s="37"/>
      <c r="R279" s="42" t="str">
        <f>IF(ISBLANK('Шифры Т (Техперевооружение)'!$K279),"-",CONCATENATE('Шифры Т (Техперевооружение)'!$K279,"-ПЗ"))</f>
        <v>-</v>
      </c>
      <c r="S279" s="37" t="str">
        <f>IF(ISBLANK('Шифры Т (Техперевооружение)'!$L279),"-",CONCATENATE("Том"," 2.",'Шифры Т (Техперевооружение)'!$E279,".",'Шифры Т (Техперевооружение)'!$G279," ",'Шифры Т (Техперевооружение)'!$I279,".",'Шифры Т (Техперевооружение)'!$A279,"Т-ППО",'Шифры Т (Техперевооружение)'!$E279,".",'Шифры Т (Техперевооружение)'!$G279,))</f>
        <v>Том 2.4.2 2001.РП.14Т-ППО4.2</v>
      </c>
      <c r="T279" s="37" t="str">
        <f>IF(ISBLANK('Шифры Т (Техперевооружение)'!$M279),"-",CONCATENATE("Том"," 3.",'Шифры Т (Техперевооружение)'!$E279,".",'Шифры Т (Техперевооружение)'!$G279," ",'Шифры Т (Техперевооружение)'!$I279,".",'Шифры Т (Техперевооружение)'!$A279,"Т-ТКР",'Шифры Т (Техперевооружение)'!$E279,".",'Шифры Т (Техперевооружение)'!$G279,))</f>
        <v>Том 3.4.2 2001.РП.14Т-ТКР4.2</v>
      </c>
      <c r="U279" s="37" t="str">
        <f>IF(ISBLANK('Шифры Т (Техперевооружение)'!$O279),"-",CONCATENATE("Том"," 4."," ",'Шифры Т (Техперевооружение)'!$I279,".",'Шифры Т (Техперевооружение)'!$A279,"Т-ИЛО",))</f>
        <v>-</v>
      </c>
      <c r="V279" s="37" t="str">
        <f>IF(ISBLANK('Шифры Т (Техперевооружение)'!$O279),"-",CONCATENATE("Том"," 5."," ",'Шифры Т (Техперевооружение)'!$I279,".",'Шифры Т (Техперевооружение)'!$A279,"Т-ПОС",))</f>
        <v>-</v>
      </c>
      <c r="W279" s="37" t="str">
        <f>IF(ISBLANK('Шифры Т (Техперевооружение)'!$P279),"-",CONCATENATE("Том"," 7."," ",'Шифры Т (Техперевооружение)'!$I279,".",'Шифры Т (Техперевооружение)'!$A279,"Т-ООС",))</f>
        <v>-</v>
      </c>
      <c r="X279" s="37" t="str">
        <f>IF(ISBLANK('Шифры Т (Техперевооружение)'!$Q279),"-",CONCATENATE("Том"," 8."," ",'Шифры Т (Техперевооружение)'!$I279,".",'Шифры Т (Техперевооружение)'!$A279,"Т-ПБ",))</f>
        <v>-</v>
      </c>
    </row>
    <row r="280" spans="1:24" hidden="1" x14ac:dyDescent="0.25">
      <c r="A280" s="37">
        <v>14</v>
      </c>
      <c r="B280" s="37" t="s">
        <v>561</v>
      </c>
      <c r="C280" s="37" t="s">
        <v>15</v>
      </c>
      <c r="D280" s="37" t="s">
        <v>247</v>
      </c>
      <c r="E280" s="37">
        <v>4</v>
      </c>
      <c r="F280" s="37" t="s">
        <v>1137</v>
      </c>
      <c r="G280" s="37">
        <v>3</v>
      </c>
      <c r="H280" s="39"/>
      <c r="I280" s="37" t="s">
        <v>563</v>
      </c>
      <c r="J280" s="37"/>
      <c r="K280" s="37"/>
      <c r="L280" s="37" t="s">
        <v>1133</v>
      </c>
      <c r="M280" s="37" t="s">
        <v>1134</v>
      </c>
      <c r="N280" s="37" t="s">
        <v>1135</v>
      </c>
      <c r="O280" s="37"/>
      <c r="P280" s="37"/>
      <c r="Q280" s="37"/>
      <c r="R280" s="42" t="str">
        <f>IF(ISBLANK('Шифры Т (Техперевооружение)'!$K280),"-",CONCATENATE('Шифры Т (Техперевооружение)'!$K280,"-ПЗ"))</f>
        <v>-</v>
      </c>
      <c r="S280" s="37" t="str">
        <f>IF(ISBLANK('Шифры Т (Техперевооружение)'!$L280),"-",CONCATENATE("Том"," 2.",'Шифры Т (Техперевооружение)'!$E280,".",'Шифры Т (Техперевооружение)'!$G280," ",'Шифры Т (Техперевооружение)'!$I280,".",'Шифры Т (Техперевооружение)'!$A280,"Т-ППО",'Шифры Т (Техперевооружение)'!$E280,".",'Шифры Т (Техперевооружение)'!$G280,))</f>
        <v>Том 2.4.3 2001.РП.14Т-ППО4.3</v>
      </c>
      <c r="T280" s="37" t="str">
        <f>IF(ISBLANK('Шифры Т (Техперевооружение)'!$M280),"-",CONCATENATE("Том"," 3.",'Шифры Т (Техперевооружение)'!$E280,".",'Шифры Т (Техперевооружение)'!$G280," ",'Шифры Т (Техперевооружение)'!$I280,".",'Шифры Т (Техперевооружение)'!$A280,"Т-ТКР",'Шифры Т (Техперевооружение)'!$E280,".",'Шифры Т (Техперевооружение)'!$G280,))</f>
        <v>Том 3.4.3 2001.РП.14Т-ТКР4.3</v>
      </c>
      <c r="U280" s="37" t="str">
        <f>IF(ISBLANK('Шифры Т (Техперевооружение)'!$O280),"-",CONCATENATE("Том"," 4."," ",'Шифры Т (Техперевооружение)'!$I280,".",'Шифры Т (Техперевооружение)'!$A280,"Т-ИЛО",))</f>
        <v>-</v>
      </c>
      <c r="V280" s="37" t="str">
        <f>IF(ISBLANK('Шифры Т (Техперевооружение)'!$O280),"-",CONCATENATE("Том"," 5."," ",'Шифры Т (Техперевооружение)'!$I280,".",'Шифры Т (Техперевооружение)'!$A280,"Т-ПОС",))</f>
        <v>-</v>
      </c>
      <c r="W280" s="37" t="str">
        <f>IF(ISBLANK('Шифры Т (Техперевооружение)'!$P280),"-",CONCATENATE("Том"," 7."," ",'Шифры Т (Техперевооружение)'!$I280,".",'Шифры Т (Техперевооружение)'!$A280,"Т-ООС",))</f>
        <v>-</v>
      </c>
      <c r="X280" s="37" t="str">
        <f>IF(ISBLANK('Шифры Т (Техперевооружение)'!$Q280),"-",CONCATENATE("Том"," 8."," ",'Шифры Т (Техперевооружение)'!$I280,".",'Шифры Т (Техперевооружение)'!$A280,"Т-ПБ",))</f>
        <v>-</v>
      </c>
    </row>
    <row r="281" spans="1:24" hidden="1" x14ac:dyDescent="0.25">
      <c r="A281" s="37">
        <v>14</v>
      </c>
      <c r="B281" s="37" t="s">
        <v>561</v>
      </c>
      <c r="C281" s="37" t="s">
        <v>15</v>
      </c>
      <c r="D281" s="37" t="s">
        <v>248</v>
      </c>
      <c r="E281" s="37">
        <v>5</v>
      </c>
      <c r="F281" s="37" t="s">
        <v>1138</v>
      </c>
      <c r="G281" s="37">
        <v>1</v>
      </c>
      <c r="H281" s="39">
        <v>1</v>
      </c>
      <c r="I281" s="37" t="s">
        <v>563</v>
      </c>
      <c r="J281" s="37"/>
      <c r="K281" s="37"/>
      <c r="L281" s="37" t="s">
        <v>1139</v>
      </c>
      <c r="M281" s="37" t="s">
        <v>1140</v>
      </c>
      <c r="N281" s="37" t="s">
        <v>1141</v>
      </c>
      <c r="O281" s="37"/>
      <c r="P281" s="37"/>
      <c r="Q281" s="37"/>
      <c r="R281" s="37" t="str">
        <f>IF(ISBLANK('Шифры Т (Техперевооружение)'!$K281),"-",CONCATENATE('Шифры Т (Техперевооружение)'!$K281,"-ПЗ"))</f>
        <v>-</v>
      </c>
      <c r="S281" s="37" t="str">
        <f>IF(ISBLANK('Шифры Т (Техперевооружение)'!$L281),"-",CONCATENATE("Том"," 2.",'Шифры Т (Техперевооружение)'!$E281,".",'Шифры Т (Техперевооружение)'!$G281," ",'Шифры Т (Техперевооружение)'!$I281,".",'Шифры Т (Техперевооружение)'!$A281,"Т-ППО",'Шифры Т (Техперевооружение)'!$E281,".",'Шифры Т (Техперевооружение)'!$G281,))</f>
        <v>Том 2.5.1 2001.РП.14Т-ППО5.1</v>
      </c>
      <c r="T281" s="37" t="str">
        <f>IF(ISBLANK('Шифры Т (Техперевооружение)'!$M281),"-",CONCATENATE("Том"," 3.",'Шифры Т (Техперевооружение)'!$E281,".",'Шифры Т (Техперевооружение)'!$G281," ",'Шифры Т (Техперевооружение)'!$I281,".",'Шифры Т (Техперевооружение)'!$A281,"Т-ТКР",'Шифры Т (Техперевооружение)'!$E281,".",'Шифры Т (Техперевооружение)'!$G281,))</f>
        <v>Том 3.5.1 2001.РП.14Т-ТКР5.1</v>
      </c>
      <c r="U281" s="37" t="str">
        <f>IF(ISBLANK('Шифры Т (Техперевооружение)'!$O281),"-",CONCATENATE("Том"," 4."," ",'Шифры Т (Техперевооружение)'!$I281,".",'Шифры Т (Техперевооружение)'!$A281,"Т-ИЛО",))</f>
        <v>-</v>
      </c>
      <c r="V281" s="37" t="str">
        <f>IF(ISBLANK('Шифры Т (Техперевооружение)'!$O281),"-",CONCATENATE("Том"," 5."," ",'Шифры Т (Техперевооружение)'!$I281,".",'Шифры Т (Техперевооружение)'!$A281,"Т-ПОС",))</f>
        <v>-</v>
      </c>
      <c r="W281" s="37" t="str">
        <f>IF(ISBLANK('Шифры Т (Техперевооружение)'!$P281),"-",CONCATENATE("Том"," 7."," ",'Шифры Т (Техперевооружение)'!$I281,".",'Шифры Т (Техперевооружение)'!$A281,"Т-ООС",))</f>
        <v>-</v>
      </c>
      <c r="X281" s="37" t="str">
        <f>IF(ISBLANK('Шифры Т (Техперевооружение)'!$Q281),"-",CONCATENATE("Том"," 8."," ",'Шифры Т (Техперевооружение)'!$I281,".",'Шифры Т (Техперевооружение)'!$A281,"Т-ПБ",))</f>
        <v>-</v>
      </c>
    </row>
    <row r="282" spans="1:24" hidden="1" x14ac:dyDescent="0.25">
      <c r="A282" s="37">
        <v>14</v>
      </c>
      <c r="B282" s="37" t="s">
        <v>561</v>
      </c>
      <c r="C282" s="37" t="s">
        <v>15</v>
      </c>
      <c r="D282" s="37" t="s">
        <v>250</v>
      </c>
      <c r="E282" s="37">
        <v>6</v>
      </c>
      <c r="F282" s="37" t="s">
        <v>1142</v>
      </c>
      <c r="G282" s="37">
        <v>1</v>
      </c>
      <c r="H282" s="39">
        <v>7</v>
      </c>
      <c r="I282" s="37" t="s">
        <v>563</v>
      </c>
      <c r="J282" s="37"/>
      <c r="K282" s="37"/>
      <c r="L282" s="37" t="s">
        <v>1143</v>
      </c>
      <c r="M282" s="37" t="s">
        <v>1144</v>
      </c>
      <c r="N282" s="37" t="s">
        <v>1145</v>
      </c>
      <c r="O282" s="37"/>
      <c r="P282" s="37"/>
      <c r="Q282" s="37"/>
      <c r="R282" s="37" t="str">
        <f>IF(ISBLANK('Шифры Т (Техперевооружение)'!$K282),"-",CONCATENATE('Шифры Т (Техперевооружение)'!$K282,"-ПЗ"))</f>
        <v>-</v>
      </c>
      <c r="S282" s="37" t="str">
        <f>IF(ISBLANK('Шифры Т (Техперевооружение)'!$L282),"-",CONCATENATE("Том"," 2.",'Шифры Т (Техперевооружение)'!$E282,".",'Шифры Т (Техперевооружение)'!$G282," ",'Шифры Т (Техперевооружение)'!$I282,".",'Шифры Т (Техперевооружение)'!$A282,"Т-ППО",'Шифры Т (Техперевооружение)'!$E282,".",'Шифры Т (Техперевооружение)'!$G282,))</f>
        <v>Том 2.6.1 2001.РП.14Т-ППО6.1</v>
      </c>
      <c r="T282" s="37" t="str">
        <f>IF(ISBLANK('Шифры Т (Техперевооружение)'!$M282),"-",CONCATENATE("Том"," 3.",'Шифры Т (Техперевооружение)'!$E282,".",'Шифры Т (Техперевооружение)'!$G282," ",'Шифры Т (Техперевооружение)'!$I282,".",'Шифры Т (Техперевооружение)'!$A282,"Т-ТКР",'Шифры Т (Техперевооружение)'!$E282,".",'Шифры Т (Техперевооружение)'!$G282,))</f>
        <v>Том 3.6.1 2001.РП.14Т-ТКР6.1</v>
      </c>
      <c r="U282" s="37" t="str">
        <f>IF(ISBLANK('Шифры Т (Техперевооружение)'!$O282),"-",CONCATENATE("Том"," 4."," ",'Шифры Т (Техперевооружение)'!$I282,".",'Шифры Т (Техперевооружение)'!$A282,"Т-ИЛО",))</f>
        <v>-</v>
      </c>
      <c r="V282" s="37" t="str">
        <f>IF(ISBLANK('Шифры Т (Техперевооружение)'!$O282),"-",CONCATENATE("Том"," 5."," ",'Шифры Т (Техперевооружение)'!$I282,".",'Шифры Т (Техперевооружение)'!$A282,"Т-ПОС",))</f>
        <v>-</v>
      </c>
      <c r="W282" s="37" t="str">
        <f>IF(ISBLANK('Шифры Т (Техперевооружение)'!$P282),"-",CONCATENATE("Том"," 7."," ",'Шифры Т (Техперевооружение)'!$I282,".",'Шифры Т (Техперевооружение)'!$A282,"Т-ООС",))</f>
        <v>-</v>
      </c>
      <c r="X282" s="37" t="str">
        <f>IF(ISBLANK('Шифры Т (Техперевооружение)'!$Q282),"-",CONCATENATE("Том"," 8."," ",'Шифры Т (Техперевооружение)'!$I282,".",'Шифры Т (Техперевооружение)'!$A282,"Т-ПБ",))</f>
        <v>-</v>
      </c>
    </row>
    <row r="283" spans="1:24" hidden="1" x14ac:dyDescent="0.25">
      <c r="A283" s="37">
        <v>14</v>
      </c>
      <c r="B283" s="37" t="s">
        <v>561</v>
      </c>
      <c r="C283" s="37" t="s">
        <v>15</v>
      </c>
      <c r="D283" s="37" t="s">
        <v>250</v>
      </c>
      <c r="E283" s="37">
        <v>6</v>
      </c>
      <c r="F283" s="37" t="s">
        <v>1146</v>
      </c>
      <c r="G283" s="37">
        <v>2</v>
      </c>
      <c r="H283" s="39"/>
      <c r="I283" s="37" t="s">
        <v>563</v>
      </c>
      <c r="J283" s="37"/>
      <c r="K283" s="37"/>
      <c r="L283" s="37" t="s">
        <v>1143</v>
      </c>
      <c r="M283" s="37" t="s">
        <v>1144</v>
      </c>
      <c r="N283" s="37" t="s">
        <v>1145</v>
      </c>
      <c r="O283" s="37"/>
      <c r="P283" s="37"/>
      <c r="Q283" s="37"/>
      <c r="R283" s="42" t="str">
        <f>IF(ISBLANK('Шифры Т (Техперевооружение)'!$K283),"-",CONCATENATE('Шифры Т (Техперевооружение)'!$K283,"-ПЗ"))</f>
        <v>-</v>
      </c>
      <c r="S283" s="37" t="str">
        <f>IF(ISBLANK('Шифры Т (Техперевооружение)'!$L283),"-",CONCATENATE("Том"," 2.",'Шифры Т (Техперевооружение)'!$E283,".",'Шифры Т (Техперевооружение)'!$G283," ",'Шифры Т (Техперевооружение)'!$I283,".",'Шифры Т (Техперевооружение)'!$A283,"Т-ППО",'Шифры Т (Техперевооружение)'!$E283,".",'Шифры Т (Техперевооружение)'!$G283,))</f>
        <v>Том 2.6.2 2001.РП.14Т-ППО6.2</v>
      </c>
      <c r="T283" s="37" t="str">
        <f>IF(ISBLANK('Шифры Т (Техперевооружение)'!$M283),"-",CONCATENATE("Том"," 3.",'Шифры Т (Техперевооружение)'!$E283,".",'Шифры Т (Техперевооружение)'!$G283," ",'Шифры Т (Техперевооружение)'!$I283,".",'Шифры Т (Техперевооружение)'!$A283,"Т-ТКР",'Шифры Т (Техперевооружение)'!$E283,".",'Шифры Т (Техперевооружение)'!$G283,))</f>
        <v>Том 3.6.2 2001.РП.14Т-ТКР6.2</v>
      </c>
      <c r="U283" s="37" t="str">
        <f>IF(ISBLANK('Шифры Т (Техперевооружение)'!$O283),"-",CONCATENATE("Том"," 4."," ",'Шифры Т (Техперевооружение)'!$I283,".",'Шифры Т (Техперевооружение)'!$A283,"Т-ИЛО",))</f>
        <v>-</v>
      </c>
      <c r="V283" s="37" t="str">
        <f>IF(ISBLANK('Шифры Т (Техперевооружение)'!$O283),"-",CONCATENATE("Том"," 5."," ",'Шифры Т (Техперевооружение)'!$I283,".",'Шифры Т (Техперевооружение)'!$A283,"Т-ПОС",))</f>
        <v>-</v>
      </c>
      <c r="W283" s="37" t="str">
        <f>IF(ISBLANK('Шифры Т (Техперевооружение)'!$P283),"-",CONCATENATE("Том"," 7."," ",'Шифры Т (Техперевооружение)'!$I283,".",'Шифры Т (Техперевооружение)'!$A283,"Т-ООС",))</f>
        <v>-</v>
      </c>
      <c r="X283" s="37" t="str">
        <f>IF(ISBLANK('Шифры Т (Техперевооружение)'!$Q283),"-",CONCATENATE("Том"," 8."," ",'Шифры Т (Техперевооружение)'!$I283,".",'Шифры Т (Техперевооружение)'!$A283,"Т-ПБ",))</f>
        <v>-</v>
      </c>
    </row>
    <row r="284" spans="1:24" hidden="1" x14ac:dyDescent="0.25">
      <c r="A284" s="37">
        <v>14</v>
      </c>
      <c r="B284" s="37" t="s">
        <v>561</v>
      </c>
      <c r="C284" s="37" t="s">
        <v>15</v>
      </c>
      <c r="D284" s="37" t="s">
        <v>250</v>
      </c>
      <c r="E284" s="37">
        <v>6</v>
      </c>
      <c r="F284" s="37" t="s">
        <v>1147</v>
      </c>
      <c r="G284" s="37">
        <v>3</v>
      </c>
      <c r="H284" s="39"/>
      <c r="I284" s="37" t="s">
        <v>563</v>
      </c>
      <c r="J284" s="37"/>
      <c r="K284" s="37"/>
      <c r="L284" s="37" t="s">
        <v>1143</v>
      </c>
      <c r="M284" s="37" t="s">
        <v>1144</v>
      </c>
      <c r="N284" s="37" t="s">
        <v>1145</v>
      </c>
      <c r="O284" s="37"/>
      <c r="P284" s="37"/>
      <c r="Q284" s="37"/>
      <c r="R284" s="42" t="str">
        <f>IF(ISBLANK('Шифры Т (Техперевооружение)'!$K284),"-",CONCATENATE('Шифры Т (Техперевооружение)'!$K284,"-ПЗ"))</f>
        <v>-</v>
      </c>
      <c r="S284" s="37" t="str">
        <f>IF(ISBLANK('Шифры Т (Техперевооружение)'!$L284),"-",CONCATENATE("Том"," 2.",'Шифры Т (Техперевооружение)'!$E284,".",'Шифры Т (Техперевооружение)'!$G284," ",'Шифры Т (Техперевооружение)'!$I284,".",'Шифры Т (Техперевооружение)'!$A284,"Т-ППО",'Шифры Т (Техперевооружение)'!$E284,".",'Шифры Т (Техперевооружение)'!$G284,))</f>
        <v>Том 2.6.3 2001.РП.14Т-ППО6.3</v>
      </c>
      <c r="T284" s="37" t="str">
        <f>IF(ISBLANK('Шифры Т (Техперевооружение)'!$M284),"-",CONCATENATE("Том"," 3.",'Шифры Т (Техперевооружение)'!$E284,".",'Шифры Т (Техперевооружение)'!$G284," ",'Шифры Т (Техперевооружение)'!$I284,".",'Шифры Т (Техперевооружение)'!$A284,"Т-ТКР",'Шифры Т (Техперевооружение)'!$E284,".",'Шифры Т (Техперевооружение)'!$G284,))</f>
        <v>Том 3.6.3 2001.РП.14Т-ТКР6.3</v>
      </c>
      <c r="U284" s="37" t="str">
        <f>IF(ISBLANK('Шифры Т (Техперевооружение)'!$O284),"-",CONCATENATE("Том"," 4."," ",'Шифры Т (Техперевооружение)'!$I284,".",'Шифры Т (Техперевооружение)'!$A284,"Т-ИЛО",))</f>
        <v>-</v>
      </c>
      <c r="V284" s="37" t="str">
        <f>IF(ISBLANK('Шифры Т (Техперевооружение)'!$O284),"-",CONCATENATE("Том"," 5."," ",'Шифры Т (Техперевооружение)'!$I284,".",'Шифры Т (Техперевооружение)'!$A284,"Т-ПОС",))</f>
        <v>-</v>
      </c>
      <c r="W284" s="37" t="str">
        <f>IF(ISBLANK('Шифры Т (Техперевооружение)'!$P284),"-",CONCATENATE("Том"," 7."," ",'Шифры Т (Техперевооружение)'!$I284,".",'Шифры Т (Техперевооружение)'!$A284,"Т-ООС",))</f>
        <v>-</v>
      </c>
      <c r="X284" s="37" t="str">
        <f>IF(ISBLANK('Шифры Т (Техперевооружение)'!$Q284),"-",CONCATENATE("Том"," 8."," ",'Шифры Т (Техперевооружение)'!$I284,".",'Шифры Т (Техперевооружение)'!$A284,"Т-ПБ",))</f>
        <v>-</v>
      </c>
    </row>
    <row r="285" spans="1:24" hidden="1" x14ac:dyDescent="0.25">
      <c r="A285" s="37">
        <v>14</v>
      </c>
      <c r="B285" s="37" t="s">
        <v>561</v>
      </c>
      <c r="C285" s="37" t="s">
        <v>15</v>
      </c>
      <c r="D285" s="37" t="s">
        <v>250</v>
      </c>
      <c r="E285" s="37">
        <v>6</v>
      </c>
      <c r="F285" s="37" t="s">
        <v>1148</v>
      </c>
      <c r="G285" s="37">
        <v>4</v>
      </c>
      <c r="H285" s="39"/>
      <c r="I285" s="37" t="s">
        <v>563</v>
      </c>
      <c r="J285" s="37"/>
      <c r="K285" s="37"/>
      <c r="L285" s="37" t="s">
        <v>1143</v>
      </c>
      <c r="M285" s="37" t="s">
        <v>1144</v>
      </c>
      <c r="N285" s="37" t="s">
        <v>1145</v>
      </c>
      <c r="O285" s="37"/>
      <c r="P285" s="37"/>
      <c r="Q285" s="37"/>
      <c r="R285" s="42" t="str">
        <f>IF(ISBLANK('Шифры Т (Техперевооружение)'!$K285),"-",CONCATENATE('Шифры Т (Техперевооружение)'!$K285,"-ПЗ"))</f>
        <v>-</v>
      </c>
      <c r="S285" s="37" t="str">
        <f>IF(ISBLANK('Шифры Т (Техперевооружение)'!$L285),"-",CONCATENATE("Том"," 2.",'Шифры Т (Техперевооружение)'!$E285,".",'Шифры Т (Техперевооружение)'!$G285," ",'Шифры Т (Техперевооружение)'!$I285,".",'Шифры Т (Техперевооружение)'!$A285,"Т-ППО",'Шифры Т (Техперевооружение)'!$E285,".",'Шифры Т (Техперевооружение)'!$G285,))</f>
        <v>Том 2.6.4 2001.РП.14Т-ППО6.4</v>
      </c>
      <c r="T285" s="37" t="str">
        <f>IF(ISBLANK('Шифры Т (Техперевооружение)'!$M285),"-",CONCATENATE("Том"," 3.",'Шифры Т (Техперевооружение)'!$E285,".",'Шифры Т (Техперевооружение)'!$G285," ",'Шифры Т (Техперевооружение)'!$I285,".",'Шифры Т (Техперевооружение)'!$A285,"Т-ТКР",'Шифры Т (Техперевооружение)'!$E285,".",'Шифры Т (Техперевооружение)'!$G285,))</f>
        <v>Том 3.6.4 2001.РП.14Т-ТКР6.4</v>
      </c>
      <c r="U285" s="37" t="str">
        <f>IF(ISBLANK('Шифры Т (Техперевооружение)'!$O285),"-",CONCATENATE("Том"," 4."," ",'Шифры Т (Техперевооружение)'!$I285,".",'Шифры Т (Техперевооружение)'!$A285,"Т-ИЛО",))</f>
        <v>-</v>
      </c>
      <c r="V285" s="37" t="str">
        <f>IF(ISBLANK('Шифры Т (Техперевооружение)'!$O285),"-",CONCATENATE("Том"," 5."," ",'Шифры Т (Техперевооружение)'!$I285,".",'Шифры Т (Техперевооружение)'!$A285,"Т-ПОС",))</f>
        <v>-</v>
      </c>
      <c r="W285" s="37" t="str">
        <f>IF(ISBLANK('Шифры Т (Техперевооружение)'!$P285),"-",CONCATENATE("Том"," 7."," ",'Шифры Т (Техперевооружение)'!$I285,".",'Шифры Т (Техперевооружение)'!$A285,"Т-ООС",))</f>
        <v>-</v>
      </c>
      <c r="X285" s="37" t="str">
        <f>IF(ISBLANK('Шифры Т (Техперевооружение)'!$Q285),"-",CONCATENATE("Том"," 8."," ",'Шифры Т (Техперевооружение)'!$I285,".",'Шифры Т (Техперевооружение)'!$A285,"Т-ПБ",))</f>
        <v>-</v>
      </c>
    </row>
    <row r="286" spans="1:24" hidden="1" x14ac:dyDescent="0.25">
      <c r="A286" s="37">
        <v>14</v>
      </c>
      <c r="B286" s="37" t="s">
        <v>561</v>
      </c>
      <c r="C286" s="37" t="s">
        <v>15</v>
      </c>
      <c r="D286" s="37" t="s">
        <v>250</v>
      </c>
      <c r="E286" s="37">
        <v>6</v>
      </c>
      <c r="F286" s="37" t="s">
        <v>1149</v>
      </c>
      <c r="G286" s="37">
        <v>5</v>
      </c>
      <c r="H286" s="39"/>
      <c r="I286" s="37" t="s">
        <v>563</v>
      </c>
      <c r="J286" s="37"/>
      <c r="K286" s="37"/>
      <c r="L286" s="37" t="s">
        <v>1143</v>
      </c>
      <c r="M286" s="37" t="s">
        <v>1144</v>
      </c>
      <c r="N286" s="37" t="s">
        <v>1145</v>
      </c>
      <c r="O286" s="37"/>
      <c r="P286" s="37"/>
      <c r="Q286" s="37"/>
      <c r="R286" s="42" t="str">
        <f>IF(ISBLANK('Шифры Т (Техперевооружение)'!$K286),"-",CONCATENATE('Шифры Т (Техперевооружение)'!$K286,"-ПЗ"))</f>
        <v>-</v>
      </c>
      <c r="S286" s="37" t="str">
        <f>IF(ISBLANK('Шифры Т (Техперевооружение)'!$L286),"-",CONCATENATE("Том"," 2.",'Шифры Т (Техперевооружение)'!$E286,".",'Шифры Т (Техперевооружение)'!$G286," ",'Шифры Т (Техперевооружение)'!$I286,".",'Шифры Т (Техперевооружение)'!$A286,"Т-ППО",'Шифры Т (Техперевооружение)'!$E286,".",'Шифры Т (Техперевооружение)'!$G286,))</f>
        <v>Том 2.6.5 2001.РП.14Т-ППО6.5</v>
      </c>
      <c r="T286" s="37" t="str">
        <f>IF(ISBLANK('Шифры Т (Техперевооружение)'!$M286),"-",CONCATENATE("Том"," 3.",'Шифры Т (Техперевооружение)'!$E286,".",'Шифры Т (Техперевооружение)'!$G286," ",'Шифры Т (Техперевооружение)'!$I286,".",'Шифры Т (Техперевооружение)'!$A286,"Т-ТКР",'Шифры Т (Техперевооружение)'!$E286,".",'Шифры Т (Техперевооружение)'!$G286,))</f>
        <v>Том 3.6.5 2001.РП.14Т-ТКР6.5</v>
      </c>
      <c r="U286" s="37" t="str">
        <f>IF(ISBLANK('Шифры Т (Техперевооружение)'!$O286),"-",CONCATENATE("Том"," 4."," ",'Шифры Т (Техперевооружение)'!$I286,".",'Шифры Т (Техперевооружение)'!$A286,"Т-ИЛО",))</f>
        <v>-</v>
      </c>
      <c r="V286" s="37" t="str">
        <f>IF(ISBLANK('Шифры Т (Техперевооружение)'!$O286),"-",CONCATENATE("Том"," 5."," ",'Шифры Т (Техперевооружение)'!$I286,".",'Шифры Т (Техперевооружение)'!$A286,"Т-ПОС",))</f>
        <v>-</v>
      </c>
      <c r="W286" s="37" t="str">
        <f>IF(ISBLANK('Шифры Т (Техперевооружение)'!$P286),"-",CONCATENATE("Том"," 7."," ",'Шифры Т (Техперевооружение)'!$I286,".",'Шифры Т (Техперевооружение)'!$A286,"Т-ООС",))</f>
        <v>-</v>
      </c>
      <c r="X286" s="37" t="str">
        <f>IF(ISBLANK('Шифры Т (Техперевооружение)'!$Q286),"-",CONCATENATE("Том"," 8."," ",'Шифры Т (Техперевооружение)'!$I286,".",'Шифры Т (Техперевооружение)'!$A286,"Т-ПБ",))</f>
        <v>-</v>
      </c>
    </row>
    <row r="287" spans="1:24" hidden="1" x14ac:dyDescent="0.25">
      <c r="A287" s="37">
        <v>14</v>
      </c>
      <c r="B287" s="37" t="s">
        <v>561</v>
      </c>
      <c r="C287" s="37" t="s">
        <v>15</v>
      </c>
      <c r="D287" s="37" t="s">
        <v>250</v>
      </c>
      <c r="E287" s="37">
        <v>6</v>
      </c>
      <c r="F287" s="37" t="s">
        <v>1150</v>
      </c>
      <c r="G287" s="37">
        <v>6</v>
      </c>
      <c r="H287" s="39"/>
      <c r="I287" s="37" t="s">
        <v>563</v>
      </c>
      <c r="J287" s="37"/>
      <c r="K287" s="37"/>
      <c r="L287" s="37" t="s">
        <v>1143</v>
      </c>
      <c r="M287" s="37" t="s">
        <v>1144</v>
      </c>
      <c r="N287" s="37" t="s">
        <v>1145</v>
      </c>
      <c r="O287" s="37"/>
      <c r="P287" s="37"/>
      <c r="Q287" s="37"/>
      <c r="R287" s="42" t="str">
        <f>IF(ISBLANK('Шифры Т (Техперевооружение)'!$K287),"-",CONCATENATE('Шифры Т (Техперевооружение)'!$K287,"-ПЗ"))</f>
        <v>-</v>
      </c>
      <c r="S287" s="37" t="str">
        <f>IF(ISBLANK('Шифры Т (Техперевооружение)'!$L287),"-",CONCATENATE("Том"," 2.",'Шифры Т (Техперевооружение)'!$E287,".",'Шифры Т (Техперевооружение)'!$G287," ",'Шифры Т (Техперевооружение)'!$I287,".",'Шифры Т (Техперевооружение)'!$A287,"Т-ППО",'Шифры Т (Техперевооружение)'!$E287,".",'Шифры Т (Техперевооружение)'!$G287,))</f>
        <v>Том 2.6.6 2001.РП.14Т-ППО6.6</v>
      </c>
      <c r="T287" s="37" t="str">
        <f>IF(ISBLANK('Шифры Т (Техперевооружение)'!$M287),"-",CONCATENATE("Том"," 3.",'Шифры Т (Техперевооружение)'!$E287,".",'Шифры Т (Техперевооружение)'!$G287," ",'Шифры Т (Техперевооружение)'!$I287,".",'Шифры Т (Техперевооружение)'!$A287,"Т-ТКР",'Шифры Т (Техперевооружение)'!$E287,".",'Шифры Т (Техперевооружение)'!$G287,))</f>
        <v>Том 3.6.6 2001.РП.14Т-ТКР6.6</v>
      </c>
      <c r="U287" s="37" t="str">
        <f>IF(ISBLANK('Шифры Т (Техперевооружение)'!$O287),"-",CONCATENATE("Том"," 4."," ",'Шифры Т (Техперевооружение)'!$I287,".",'Шифры Т (Техперевооружение)'!$A287,"Т-ИЛО",))</f>
        <v>-</v>
      </c>
      <c r="V287" s="37" t="str">
        <f>IF(ISBLANK('Шифры Т (Техперевооружение)'!$O287),"-",CONCATENATE("Том"," 5."," ",'Шифры Т (Техперевооружение)'!$I287,".",'Шифры Т (Техперевооружение)'!$A287,"Т-ПОС",))</f>
        <v>-</v>
      </c>
      <c r="W287" s="37" t="str">
        <f>IF(ISBLANK('Шифры Т (Техперевооружение)'!$P287),"-",CONCATENATE("Том"," 7."," ",'Шифры Т (Техперевооружение)'!$I287,".",'Шифры Т (Техперевооружение)'!$A287,"Т-ООС",))</f>
        <v>-</v>
      </c>
      <c r="X287" s="37" t="str">
        <f>IF(ISBLANK('Шифры Т (Техперевооружение)'!$Q287),"-",CONCATENATE("Том"," 8."," ",'Шифры Т (Техперевооружение)'!$I287,".",'Шифры Т (Техперевооружение)'!$A287,"Т-ПБ",))</f>
        <v>-</v>
      </c>
    </row>
    <row r="288" spans="1:24" hidden="1" x14ac:dyDescent="0.25">
      <c r="A288" s="37">
        <v>14</v>
      </c>
      <c r="B288" s="37" t="s">
        <v>561</v>
      </c>
      <c r="C288" s="37" t="s">
        <v>15</v>
      </c>
      <c r="D288" s="37" t="s">
        <v>250</v>
      </c>
      <c r="E288" s="37">
        <v>6</v>
      </c>
      <c r="F288" s="37" t="s">
        <v>1151</v>
      </c>
      <c r="G288" s="37">
        <v>7</v>
      </c>
      <c r="H288" s="39"/>
      <c r="I288" s="37" t="s">
        <v>563</v>
      </c>
      <c r="J288" s="37"/>
      <c r="K288" s="37"/>
      <c r="L288" s="37" t="s">
        <v>1143</v>
      </c>
      <c r="M288" s="37" t="s">
        <v>1144</v>
      </c>
      <c r="N288" s="37" t="s">
        <v>1145</v>
      </c>
      <c r="O288" s="37"/>
      <c r="P288" s="37"/>
      <c r="Q288" s="37"/>
      <c r="R288" s="42" t="str">
        <f>IF(ISBLANK('Шифры Т (Техперевооружение)'!$K288),"-",CONCATENATE('Шифры Т (Техперевооружение)'!$K288,"-ПЗ"))</f>
        <v>-</v>
      </c>
      <c r="S288" s="37" t="str">
        <f>IF(ISBLANK('Шифры Т (Техперевооружение)'!$L288),"-",CONCATENATE("Том"," 2.",'Шифры Т (Техперевооружение)'!$E288,".",'Шифры Т (Техперевооружение)'!$G288," ",'Шифры Т (Техперевооружение)'!$I288,".",'Шифры Т (Техперевооружение)'!$A288,"Т-ППО",'Шифры Т (Техперевооружение)'!$E288,".",'Шифры Т (Техперевооружение)'!$G288,))</f>
        <v>Том 2.6.7 2001.РП.14Т-ППО6.7</v>
      </c>
      <c r="T288" s="37" t="str">
        <f>IF(ISBLANK('Шифры Т (Техперевооружение)'!$M288),"-",CONCATENATE("Том"," 3.",'Шифры Т (Техперевооружение)'!$E288,".",'Шифры Т (Техперевооружение)'!$G288," ",'Шифры Т (Техперевооружение)'!$I288,".",'Шифры Т (Техперевооружение)'!$A288,"Т-ТКР",'Шифры Т (Техперевооружение)'!$E288,".",'Шифры Т (Техперевооружение)'!$G288,))</f>
        <v>Том 3.6.7 2001.РП.14Т-ТКР6.7</v>
      </c>
      <c r="U288" s="37" t="str">
        <f>IF(ISBLANK('Шифры Т (Техперевооружение)'!$O288),"-",CONCATENATE("Том"," 4."," ",'Шифры Т (Техперевооружение)'!$I288,".",'Шифры Т (Техперевооружение)'!$A288,"Т-ИЛО",))</f>
        <v>-</v>
      </c>
      <c r="V288" s="37" t="str">
        <f>IF(ISBLANK('Шифры Т (Техперевооружение)'!$O288),"-",CONCATENATE("Том"," 5."," ",'Шифры Т (Техперевооружение)'!$I288,".",'Шифры Т (Техперевооружение)'!$A288,"Т-ПОС",))</f>
        <v>-</v>
      </c>
      <c r="W288" s="37" t="str">
        <f>IF(ISBLANK('Шифры Т (Техперевооружение)'!$P288),"-",CONCATENATE("Том"," 7."," ",'Шифры Т (Техперевооружение)'!$I288,".",'Шифры Т (Техперевооружение)'!$A288,"Т-ООС",))</f>
        <v>-</v>
      </c>
      <c r="X288" s="37" t="str">
        <f>IF(ISBLANK('Шифры Т (Техперевооружение)'!$Q288),"-",CONCATENATE("Том"," 8."," ",'Шифры Т (Техперевооружение)'!$I288,".",'Шифры Т (Техперевооружение)'!$A288,"Т-ПБ",))</f>
        <v>-</v>
      </c>
    </row>
    <row r="289" spans="1:24" hidden="1" x14ac:dyDescent="0.25">
      <c r="A289" s="37">
        <v>14</v>
      </c>
      <c r="B289" s="37" t="s">
        <v>561</v>
      </c>
      <c r="C289" s="37" t="s">
        <v>15</v>
      </c>
      <c r="D289" s="37" t="s">
        <v>252</v>
      </c>
      <c r="E289" s="37">
        <v>7</v>
      </c>
      <c r="F289" s="37" t="s">
        <v>1152</v>
      </c>
      <c r="G289" s="37">
        <v>1</v>
      </c>
      <c r="H289" s="39">
        <v>7</v>
      </c>
      <c r="I289" s="37" t="s">
        <v>563</v>
      </c>
      <c r="J289" s="37"/>
      <c r="K289" s="37"/>
      <c r="L289" s="37" t="s">
        <v>1153</v>
      </c>
      <c r="M289" s="37" t="s">
        <v>1154</v>
      </c>
      <c r="N289" s="37" t="s">
        <v>1155</v>
      </c>
      <c r="O289" s="37"/>
      <c r="P289" s="37"/>
      <c r="Q289" s="37"/>
      <c r="R289" s="37" t="str">
        <f>IF(ISBLANK('Шифры Т (Техперевооружение)'!$K289),"-",CONCATENATE('Шифры Т (Техперевооружение)'!$K289,"-ПЗ"))</f>
        <v>-</v>
      </c>
      <c r="S289" s="37" t="str">
        <f>IF(ISBLANK('Шифры Т (Техперевооружение)'!$L289),"-",CONCATENATE("Том"," 2.",'Шифры Т (Техперевооружение)'!$E289,".",'Шифры Т (Техперевооружение)'!$G289," ",'Шифры Т (Техперевооружение)'!$I289,".",'Шифры Т (Техперевооружение)'!$A289,"Т-ППО",'Шифры Т (Техперевооружение)'!$E289,".",'Шифры Т (Техперевооружение)'!$G289,))</f>
        <v>Том 2.7.1 2001.РП.14Т-ППО7.1</v>
      </c>
      <c r="T289" s="37" t="str">
        <f>IF(ISBLANK('Шифры Т (Техперевооружение)'!$M289),"-",CONCATENATE("Том"," 3.",'Шифры Т (Техперевооружение)'!$E289,".",'Шифры Т (Техперевооружение)'!$G289," ",'Шифры Т (Техперевооружение)'!$I289,".",'Шифры Т (Техперевооружение)'!$A289,"Т-ТКР",'Шифры Т (Техперевооружение)'!$E289,".",'Шифры Т (Техперевооружение)'!$G289,))</f>
        <v>Том 3.7.1 2001.РП.14Т-ТКР7.1</v>
      </c>
      <c r="U289" s="37" t="str">
        <f>IF(ISBLANK('Шифры Т (Техперевооружение)'!$O289),"-",CONCATENATE("Том"," 4."," ",'Шифры Т (Техперевооружение)'!$I289,".",'Шифры Т (Техперевооружение)'!$A289,"Т-ИЛО",))</f>
        <v>-</v>
      </c>
      <c r="V289" s="37" t="str">
        <f>IF(ISBLANK('Шифры Т (Техперевооружение)'!$O289),"-",CONCATENATE("Том"," 5."," ",'Шифры Т (Техперевооружение)'!$I289,".",'Шифры Т (Техперевооружение)'!$A289,"Т-ПОС",))</f>
        <v>-</v>
      </c>
      <c r="W289" s="37" t="str">
        <f>IF(ISBLANK('Шифры Т (Техперевооружение)'!$P289),"-",CONCATENATE("Том"," 7."," ",'Шифры Т (Техперевооружение)'!$I289,".",'Шифры Т (Техперевооружение)'!$A289,"Т-ООС",))</f>
        <v>-</v>
      </c>
      <c r="X289" s="37" t="str">
        <f>IF(ISBLANK('Шифры Т (Техперевооружение)'!$Q289),"-",CONCATENATE("Том"," 8."," ",'Шифры Т (Техперевооружение)'!$I289,".",'Шифры Т (Техперевооружение)'!$A289,"Т-ПБ",))</f>
        <v>-</v>
      </c>
    </row>
    <row r="290" spans="1:24" hidden="1" x14ac:dyDescent="0.25">
      <c r="A290" s="37">
        <v>14</v>
      </c>
      <c r="B290" s="37" t="s">
        <v>561</v>
      </c>
      <c r="C290" s="37" t="s">
        <v>15</v>
      </c>
      <c r="D290" s="37" t="s">
        <v>252</v>
      </c>
      <c r="E290" s="37">
        <v>7</v>
      </c>
      <c r="F290" s="37" t="s">
        <v>1156</v>
      </c>
      <c r="G290" s="37">
        <v>2</v>
      </c>
      <c r="H290" s="39"/>
      <c r="I290" s="37" t="s">
        <v>563</v>
      </c>
      <c r="J290" s="37"/>
      <c r="K290" s="37"/>
      <c r="L290" s="37" t="s">
        <v>1153</v>
      </c>
      <c r="M290" s="37" t="s">
        <v>1154</v>
      </c>
      <c r="N290" s="37" t="s">
        <v>1155</v>
      </c>
      <c r="O290" s="37"/>
      <c r="P290" s="37"/>
      <c r="Q290" s="37"/>
      <c r="R290" s="42" t="str">
        <f>IF(ISBLANK('Шифры Т (Техперевооружение)'!$K290),"-",CONCATENATE('Шифры Т (Техперевооружение)'!$K290,"-ПЗ"))</f>
        <v>-</v>
      </c>
      <c r="S290" s="37" t="str">
        <f>IF(ISBLANK('Шифры Т (Техперевооружение)'!$L290),"-",CONCATENATE("Том"," 2.",'Шифры Т (Техперевооружение)'!$E290,".",'Шифры Т (Техперевооружение)'!$G290," ",'Шифры Т (Техперевооружение)'!$I290,".",'Шифры Т (Техперевооружение)'!$A290,"Т-ППО",'Шифры Т (Техперевооружение)'!$E290,".",'Шифры Т (Техперевооружение)'!$G290,))</f>
        <v>Том 2.7.2 2001.РП.14Т-ППО7.2</v>
      </c>
      <c r="T290" s="37" t="str">
        <f>IF(ISBLANK('Шифры Т (Техперевооружение)'!$M290),"-",CONCATENATE("Том"," 3.",'Шифры Т (Техперевооружение)'!$E290,".",'Шифры Т (Техперевооружение)'!$G290," ",'Шифры Т (Техперевооружение)'!$I290,".",'Шифры Т (Техперевооружение)'!$A290,"Т-ТКР",'Шифры Т (Техперевооружение)'!$E290,".",'Шифры Т (Техперевооружение)'!$G290,))</f>
        <v>Том 3.7.2 2001.РП.14Т-ТКР7.2</v>
      </c>
      <c r="U290" s="37" t="str">
        <f>IF(ISBLANK('Шифры Т (Техперевооружение)'!$O290),"-",CONCATENATE("Том"," 4."," ",'Шифры Т (Техперевооружение)'!$I290,".",'Шифры Т (Техперевооружение)'!$A290,"Т-ИЛО",))</f>
        <v>-</v>
      </c>
      <c r="V290" s="37" t="str">
        <f>IF(ISBLANK('Шифры Т (Техперевооружение)'!$O290),"-",CONCATENATE("Том"," 5."," ",'Шифры Т (Техперевооружение)'!$I290,".",'Шифры Т (Техперевооружение)'!$A290,"Т-ПОС",))</f>
        <v>-</v>
      </c>
      <c r="W290" s="37" t="str">
        <f>IF(ISBLANK('Шифры Т (Техперевооружение)'!$P290),"-",CONCATENATE("Том"," 7."," ",'Шифры Т (Техперевооружение)'!$I290,".",'Шифры Т (Техперевооружение)'!$A290,"Т-ООС",))</f>
        <v>-</v>
      </c>
      <c r="X290" s="37" t="str">
        <f>IF(ISBLANK('Шифры Т (Техперевооружение)'!$Q290),"-",CONCATENATE("Том"," 8."," ",'Шифры Т (Техперевооружение)'!$I290,".",'Шифры Т (Техперевооружение)'!$A290,"Т-ПБ",))</f>
        <v>-</v>
      </c>
    </row>
    <row r="291" spans="1:24" hidden="1" x14ac:dyDescent="0.25">
      <c r="A291" s="37">
        <v>14</v>
      </c>
      <c r="B291" s="37" t="s">
        <v>561</v>
      </c>
      <c r="C291" s="37" t="s">
        <v>15</v>
      </c>
      <c r="D291" s="37" t="s">
        <v>252</v>
      </c>
      <c r="E291" s="37">
        <v>7</v>
      </c>
      <c r="F291" s="37" t="s">
        <v>1157</v>
      </c>
      <c r="G291" s="37">
        <v>3</v>
      </c>
      <c r="H291" s="39"/>
      <c r="I291" s="37" t="s">
        <v>563</v>
      </c>
      <c r="J291" s="37"/>
      <c r="K291" s="37"/>
      <c r="L291" s="37" t="s">
        <v>1153</v>
      </c>
      <c r="M291" s="37" t="s">
        <v>1154</v>
      </c>
      <c r="N291" s="37" t="s">
        <v>1155</v>
      </c>
      <c r="O291" s="37"/>
      <c r="P291" s="37"/>
      <c r="Q291" s="37"/>
      <c r="R291" s="42" t="str">
        <f>IF(ISBLANK('Шифры Т (Техперевооружение)'!$K291),"-",CONCATENATE('Шифры Т (Техперевооружение)'!$K291,"-ПЗ"))</f>
        <v>-</v>
      </c>
      <c r="S291" s="37" t="str">
        <f>IF(ISBLANK('Шифры Т (Техперевооружение)'!$L291),"-",CONCATENATE("Том"," 2.",'Шифры Т (Техперевооружение)'!$E291,".",'Шифры Т (Техперевооружение)'!$G291," ",'Шифры Т (Техперевооружение)'!$I291,".",'Шифры Т (Техперевооружение)'!$A291,"Т-ППО",'Шифры Т (Техперевооружение)'!$E291,".",'Шифры Т (Техперевооружение)'!$G291,))</f>
        <v>Том 2.7.3 2001.РП.14Т-ППО7.3</v>
      </c>
      <c r="T291" s="37" t="str">
        <f>IF(ISBLANK('Шифры Т (Техперевооружение)'!$M291),"-",CONCATENATE("Том"," 3.",'Шифры Т (Техперевооружение)'!$E291,".",'Шифры Т (Техперевооружение)'!$G291," ",'Шифры Т (Техперевооружение)'!$I291,".",'Шифры Т (Техперевооружение)'!$A291,"Т-ТКР",'Шифры Т (Техперевооружение)'!$E291,".",'Шифры Т (Техперевооружение)'!$G291,))</f>
        <v>Том 3.7.3 2001.РП.14Т-ТКР7.3</v>
      </c>
      <c r="U291" s="37" t="str">
        <f>IF(ISBLANK('Шифры Т (Техперевооружение)'!$O291),"-",CONCATENATE("Том"," 4."," ",'Шифры Т (Техперевооружение)'!$I291,".",'Шифры Т (Техперевооружение)'!$A291,"Т-ИЛО",))</f>
        <v>-</v>
      </c>
      <c r="V291" s="37" t="str">
        <f>IF(ISBLANK('Шифры Т (Техперевооружение)'!$O291),"-",CONCATENATE("Том"," 5."," ",'Шифры Т (Техперевооружение)'!$I291,".",'Шифры Т (Техперевооружение)'!$A291,"Т-ПОС",))</f>
        <v>-</v>
      </c>
      <c r="W291" s="37" t="str">
        <f>IF(ISBLANK('Шифры Т (Техперевооружение)'!$P291),"-",CONCATENATE("Том"," 7."," ",'Шифры Т (Техперевооружение)'!$I291,".",'Шифры Т (Техперевооружение)'!$A291,"Т-ООС",))</f>
        <v>-</v>
      </c>
      <c r="X291" s="37" t="str">
        <f>IF(ISBLANK('Шифры Т (Техперевооружение)'!$Q291),"-",CONCATENATE("Том"," 8."," ",'Шифры Т (Техперевооружение)'!$I291,".",'Шифры Т (Техперевооружение)'!$A291,"Т-ПБ",))</f>
        <v>-</v>
      </c>
    </row>
    <row r="292" spans="1:24" hidden="1" x14ac:dyDescent="0.25">
      <c r="A292" s="37">
        <v>14</v>
      </c>
      <c r="B292" s="37" t="s">
        <v>561</v>
      </c>
      <c r="C292" s="37" t="s">
        <v>15</v>
      </c>
      <c r="D292" s="37" t="s">
        <v>252</v>
      </c>
      <c r="E292" s="37">
        <v>7</v>
      </c>
      <c r="F292" s="37" t="s">
        <v>1158</v>
      </c>
      <c r="G292" s="37">
        <v>4</v>
      </c>
      <c r="H292" s="39"/>
      <c r="I292" s="37" t="s">
        <v>563</v>
      </c>
      <c r="J292" s="37"/>
      <c r="K292" s="37"/>
      <c r="L292" s="37" t="s">
        <v>1153</v>
      </c>
      <c r="M292" s="37" t="s">
        <v>1154</v>
      </c>
      <c r="N292" s="37" t="s">
        <v>1155</v>
      </c>
      <c r="O292" s="37"/>
      <c r="P292" s="37"/>
      <c r="Q292" s="37"/>
      <c r="R292" s="42" t="str">
        <f>IF(ISBLANK('Шифры Т (Техперевооружение)'!$K292),"-",CONCATENATE('Шифры Т (Техперевооружение)'!$K292,"-ПЗ"))</f>
        <v>-</v>
      </c>
      <c r="S292" s="37" t="str">
        <f>IF(ISBLANK('Шифры Т (Техперевооружение)'!$L292),"-",CONCATENATE("Том"," 2.",'Шифры Т (Техперевооружение)'!$E292,".",'Шифры Т (Техперевооружение)'!$G292," ",'Шифры Т (Техперевооружение)'!$I292,".",'Шифры Т (Техперевооружение)'!$A292,"Т-ППО",'Шифры Т (Техперевооружение)'!$E292,".",'Шифры Т (Техперевооружение)'!$G292,))</f>
        <v>Том 2.7.4 2001.РП.14Т-ППО7.4</v>
      </c>
      <c r="T292" s="37" t="str">
        <f>IF(ISBLANK('Шифры Т (Техперевооружение)'!$M292),"-",CONCATENATE("Том"," 3.",'Шифры Т (Техперевооружение)'!$E292,".",'Шифры Т (Техперевооружение)'!$G292," ",'Шифры Т (Техперевооружение)'!$I292,".",'Шифры Т (Техперевооружение)'!$A292,"Т-ТКР",'Шифры Т (Техперевооружение)'!$E292,".",'Шифры Т (Техперевооружение)'!$G292,))</f>
        <v>Том 3.7.4 2001.РП.14Т-ТКР7.4</v>
      </c>
      <c r="U292" s="37" t="str">
        <f>IF(ISBLANK('Шифры Т (Техперевооружение)'!$O292),"-",CONCATENATE("Том"," 4."," ",'Шифры Т (Техперевооружение)'!$I292,".",'Шифры Т (Техперевооружение)'!$A292,"Т-ИЛО",))</f>
        <v>-</v>
      </c>
      <c r="V292" s="37" t="str">
        <f>IF(ISBLANK('Шифры Т (Техперевооружение)'!$O292),"-",CONCATENATE("Том"," 5."," ",'Шифры Т (Техперевооружение)'!$I292,".",'Шифры Т (Техперевооружение)'!$A292,"Т-ПОС",))</f>
        <v>-</v>
      </c>
      <c r="W292" s="37" t="str">
        <f>IF(ISBLANK('Шифры Т (Техперевооружение)'!$P292),"-",CONCATENATE("Том"," 7."," ",'Шифры Т (Техперевооружение)'!$I292,".",'Шифры Т (Техперевооружение)'!$A292,"Т-ООС",))</f>
        <v>-</v>
      </c>
      <c r="X292" s="37" t="str">
        <f>IF(ISBLANK('Шифры Т (Техперевооружение)'!$Q292),"-",CONCATENATE("Том"," 8."," ",'Шифры Т (Техперевооружение)'!$I292,".",'Шифры Т (Техперевооружение)'!$A292,"Т-ПБ",))</f>
        <v>-</v>
      </c>
    </row>
    <row r="293" spans="1:24" hidden="1" x14ac:dyDescent="0.25">
      <c r="A293" s="37">
        <v>14</v>
      </c>
      <c r="B293" s="37" t="s">
        <v>561</v>
      </c>
      <c r="C293" s="37" t="s">
        <v>15</v>
      </c>
      <c r="D293" s="37" t="s">
        <v>252</v>
      </c>
      <c r="E293" s="37">
        <v>7</v>
      </c>
      <c r="F293" s="37" t="s">
        <v>1159</v>
      </c>
      <c r="G293" s="37">
        <v>5</v>
      </c>
      <c r="H293" s="39"/>
      <c r="I293" s="37" t="s">
        <v>563</v>
      </c>
      <c r="J293" s="37"/>
      <c r="K293" s="37"/>
      <c r="L293" s="37" t="s">
        <v>1153</v>
      </c>
      <c r="M293" s="37" t="s">
        <v>1154</v>
      </c>
      <c r="N293" s="37" t="s">
        <v>1155</v>
      </c>
      <c r="O293" s="37"/>
      <c r="P293" s="37"/>
      <c r="Q293" s="37"/>
      <c r="R293" s="42" t="str">
        <f>IF(ISBLANK('Шифры Т (Техперевооружение)'!$K293),"-",CONCATENATE('Шифры Т (Техперевооружение)'!$K293,"-ПЗ"))</f>
        <v>-</v>
      </c>
      <c r="S293" s="37" t="str">
        <f>IF(ISBLANK('Шифры Т (Техперевооружение)'!$L293),"-",CONCATENATE("Том"," 2.",'Шифры Т (Техперевооружение)'!$E293,".",'Шифры Т (Техперевооружение)'!$G293," ",'Шифры Т (Техперевооружение)'!$I293,".",'Шифры Т (Техперевооружение)'!$A293,"Т-ППО",'Шифры Т (Техперевооружение)'!$E293,".",'Шифры Т (Техперевооружение)'!$G293,))</f>
        <v>Том 2.7.5 2001.РП.14Т-ППО7.5</v>
      </c>
      <c r="T293" s="37" t="str">
        <f>IF(ISBLANK('Шифры Т (Техперевооружение)'!$M293),"-",CONCATENATE("Том"," 3.",'Шифры Т (Техперевооружение)'!$E293,".",'Шифры Т (Техперевооружение)'!$G293," ",'Шифры Т (Техперевооружение)'!$I293,".",'Шифры Т (Техперевооружение)'!$A293,"Т-ТКР",'Шифры Т (Техперевооружение)'!$E293,".",'Шифры Т (Техперевооружение)'!$G293,))</f>
        <v>Том 3.7.5 2001.РП.14Т-ТКР7.5</v>
      </c>
      <c r="U293" s="37" t="str">
        <f>IF(ISBLANK('Шифры Т (Техперевооружение)'!$O293),"-",CONCATENATE("Том"," 4."," ",'Шифры Т (Техперевооружение)'!$I293,".",'Шифры Т (Техперевооружение)'!$A293,"Т-ИЛО",))</f>
        <v>-</v>
      </c>
      <c r="V293" s="37" t="str">
        <f>IF(ISBLANK('Шифры Т (Техперевооружение)'!$O293),"-",CONCATENATE("Том"," 5."," ",'Шифры Т (Техперевооружение)'!$I293,".",'Шифры Т (Техперевооружение)'!$A293,"Т-ПОС",))</f>
        <v>-</v>
      </c>
      <c r="W293" s="37" t="str">
        <f>IF(ISBLANK('Шифры Т (Техперевооружение)'!$P293),"-",CONCATENATE("Том"," 7."," ",'Шифры Т (Техперевооружение)'!$I293,".",'Шифры Т (Техперевооружение)'!$A293,"Т-ООС",))</f>
        <v>-</v>
      </c>
      <c r="X293" s="37" t="str">
        <f>IF(ISBLANK('Шифры Т (Техперевооружение)'!$Q293),"-",CONCATENATE("Том"," 8."," ",'Шифры Т (Техперевооружение)'!$I293,".",'Шифры Т (Техперевооружение)'!$A293,"Т-ПБ",))</f>
        <v>-</v>
      </c>
    </row>
    <row r="294" spans="1:24" hidden="1" x14ac:dyDescent="0.25">
      <c r="A294" s="37">
        <v>14</v>
      </c>
      <c r="B294" s="37" t="s">
        <v>561</v>
      </c>
      <c r="C294" s="37" t="s">
        <v>15</v>
      </c>
      <c r="D294" s="37" t="s">
        <v>252</v>
      </c>
      <c r="E294" s="37">
        <v>7</v>
      </c>
      <c r="F294" s="37" t="s">
        <v>1160</v>
      </c>
      <c r="G294" s="37">
        <v>6</v>
      </c>
      <c r="H294" s="39"/>
      <c r="I294" s="37" t="s">
        <v>563</v>
      </c>
      <c r="J294" s="37"/>
      <c r="K294" s="37"/>
      <c r="L294" s="37" t="s">
        <v>1153</v>
      </c>
      <c r="M294" s="37" t="s">
        <v>1154</v>
      </c>
      <c r="N294" s="37" t="s">
        <v>1155</v>
      </c>
      <c r="O294" s="37"/>
      <c r="P294" s="37"/>
      <c r="Q294" s="37"/>
      <c r="R294" s="42" t="str">
        <f>IF(ISBLANK('Шифры Т (Техперевооружение)'!$K294),"-",CONCATENATE('Шифры Т (Техперевооружение)'!$K294,"-ПЗ"))</f>
        <v>-</v>
      </c>
      <c r="S294" s="37" t="str">
        <f>IF(ISBLANK('Шифры Т (Техперевооружение)'!$L294),"-",CONCATENATE("Том"," 2.",'Шифры Т (Техперевооружение)'!$E294,".",'Шифры Т (Техперевооружение)'!$G294," ",'Шифры Т (Техперевооружение)'!$I294,".",'Шифры Т (Техперевооружение)'!$A294,"Т-ППО",'Шифры Т (Техперевооружение)'!$E294,".",'Шифры Т (Техперевооружение)'!$G294,))</f>
        <v>Том 2.7.6 2001.РП.14Т-ППО7.6</v>
      </c>
      <c r="T294" s="37" t="str">
        <f>IF(ISBLANK('Шифры Т (Техперевооружение)'!$M294),"-",CONCATENATE("Том"," 3.",'Шифры Т (Техперевооружение)'!$E294,".",'Шифры Т (Техперевооружение)'!$G294," ",'Шифры Т (Техперевооружение)'!$I294,".",'Шифры Т (Техперевооружение)'!$A294,"Т-ТКР",'Шифры Т (Техперевооружение)'!$E294,".",'Шифры Т (Техперевооружение)'!$G294,))</f>
        <v>Том 3.7.6 2001.РП.14Т-ТКР7.6</v>
      </c>
      <c r="U294" s="37" t="str">
        <f>IF(ISBLANK('Шифры Т (Техперевооружение)'!$O294),"-",CONCATENATE("Том"," 4."," ",'Шифры Т (Техперевооружение)'!$I294,".",'Шифры Т (Техперевооружение)'!$A294,"Т-ИЛО",))</f>
        <v>-</v>
      </c>
      <c r="V294" s="37" t="str">
        <f>IF(ISBLANK('Шифры Т (Техперевооружение)'!$O294),"-",CONCATENATE("Том"," 5."," ",'Шифры Т (Техперевооружение)'!$I294,".",'Шифры Т (Техперевооружение)'!$A294,"Т-ПОС",))</f>
        <v>-</v>
      </c>
      <c r="W294" s="37" t="str">
        <f>IF(ISBLANK('Шифры Т (Техперевооружение)'!$P294),"-",CONCATENATE("Том"," 7."," ",'Шифры Т (Техперевооружение)'!$I294,".",'Шифры Т (Техперевооружение)'!$A294,"Т-ООС",))</f>
        <v>-</v>
      </c>
      <c r="X294" s="37" t="str">
        <f>IF(ISBLANK('Шифры Т (Техперевооружение)'!$Q294),"-",CONCATENATE("Том"," 8."," ",'Шифры Т (Техперевооружение)'!$I294,".",'Шифры Т (Техперевооружение)'!$A294,"Т-ПБ",))</f>
        <v>-</v>
      </c>
    </row>
    <row r="295" spans="1:24" hidden="1" x14ac:dyDescent="0.25">
      <c r="A295" s="37">
        <v>14</v>
      </c>
      <c r="B295" s="37" t="s">
        <v>561</v>
      </c>
      <c r="C295" s="37" t="s">
        <v>15</v>
      </c>
      <c r="D295" s="37" t="s">
        <v>252</v>
      </c>
      <c r="E295" s="37">
        <v>7</v>
      </c>
      <c r="F295" s="37" t="s">
        <v>1161</v>
      </c>
      <c r="G295" s="37">
        <v>7</v>
      </c>
      <c r="H295" s="39"/>
      <c r="I295" s="37" t="s">
        <v>563</v>
      </c>
      <c r="J295" s="37"/>
      <c r="K295" s="37"/>
      <c r="L295" s="37" t="s">
        <v>1153</v>
      </c>
      <c r="M295" s="37" t="s">
        <v>1154</v>
      </c>
      <c r="N295" s="37" t="s">
        <v>1155</v>
      </c>
      <c r="O295" s="37"/>
      <c r="P295" s="37"/>
      <c r="Q295" s="37"/>
      <c r="R295" s="42" t="str">
        <f>IF(ISBLANK('Шифры Т (Техперевооружение)'!$K295),"-",CONCATENATE('Шифры Т (Техперевооружение)'!$K295,"-ПЗ"))</f>
        <v>-</v>
      </c>
      <c r="S295" s="37" t="str">
        <f>IF(ISBLANK('Шифры Т (Техперевооружение)'!$L295),"-",CONCATENATE("Том"," 2.",'Шифры Т (Техперевооружение)'!$E295,".",'Шифры Т (Техперевооружение)'!$G295," ",'Шифры Т (Техперевооружение)'!$I295,".",'Шифры Т (Техперевооружение)'!$A295,"Т-ППО",'Шифры Т (Техперевооружение)'!$E295,".",'Шифры Т (Техперевооружение)'!$G295,))</f>
        <v>Том 2.7.7 2001.РП.14Т-ППО7.7</v>
      </c>
      <c r="T295" s="37" t="str">
        <f>IF(ISBLANK('Шифры Т (Техперевооружение)'!$M295),"-",CONCATENATE("Том"," 3.",'Шифры Т (Техперевооружение)'!$E295,".",'Шифры Т (Техперевооружение)'!$G295," ",'Шифры Т (Техперевооружение)'!$I295,".",'Шифры Т (Техперевооружение)'!$A295,"Т-ТКР",'Шифры Т (Техперевооружение)'!$E295,".",'Шифры Т (Техперевооружение)'!$G295,))</f>
        <v>Том 3.7.7 2001.РП.14Т-ТКР7.7</v>
      </c>
      <c r="U295" s="37" t="str">
        <f>IF(ISBLANK('Шифры Т (Техперевооружение)'!$O295),"-",CONCATENATE("Том"," 4."," ",'Шифры Т (Техперевооружение)'!$I295,".",'Шифры Т (Техперевооружение)'!$A295,"Т-ИЛО",))</f>
        <v>-</v>
      </c>
      <c r="V295" s="37" t="str">
        <f>IF(ISBLANK('Шифры Т (Техперевооружение)'!$O295),"-",CONCATENATE("Том"," 5."," ",'Шифры Т (Техперевооружение)'!$I295,".",'Шифры Т (Техперевооружение)'!$A295,"Т-ПОС",))</f>
        <v>-</v>
      </c>
      <c r="W295" s="37" t="str">
        <f>IF(ISBLANK('Шифры Т (Техперевооружение)'!$P295),"-",CONCATENATE("Том"," 7."," ",'Шифры Т (Техперевооружение)'!$I295,".",'Шифры Т (Техперевооружение)'!$A295,"Т-ООС",))</f>
        <v>-</v>
      </c>
      <c r="X295" s="37" t="str">
        <f>IF(ISBLANK('Шифры Т (Техперевооружение)'!$Q295),"-",CONCATENATE("Том"," 8."," ",'Шифры Т (Техперевооружение)'!$I295,".",'Шифры Т (Техперевооружение)'!$A295,"Т-ПБ",))</f>
        <v>-</v>
      </c>
    </row>
    <row r="296" spans="1:24" hidden="1" x14ac:dyDescent="0.25">
      <c r="A296" s="37">
        <v>15</v>
      </c>
      <c r="B296" s="37" t="s">
        <v>561</v>
      </c>
      <c r="C296" s="37" t="s">
        <v>16</v>
      </c>
      <c r="D296" s="37" t="s">
        <v>254</v>
      </c>
      <c r="E296" s="37">
        <v>1</v>
      </c>
      <c r="F296" s="37" t="s">
        <v>1162</v>
      </c>
      <c r="G296" s="37">
        <v>1</v>
      </c>
      <c r="H296" s="39">
        <v>3</v>
      </c>
      <c r="I296" s="37" t="s">
        <v>563</v>
      </c>
      <c r="J296" s="37" t="s">
        <v>1163</v>
      </c>
      <c r="K296" s="37" t="s">
        <v>1164</v>
      </c>
      <c r="L296" s="37" t="s">
        <v>1165</v>
      </c>
      <c r="M296" s="37" t="s">
        <v>1166</v>
      </c>
      <c r="N296" s="37" t="s">
        <v>1167</v>
      </c>
      <c r="O296" s="37" t="s">
        <v>1168</v>
      </c>
      <c r="P296" s="37" t="s">
        <v>1169</v>
      </c>
      <c r="Q296" s="37" t="s">
        <v>1170</v>
      </c>
      <c r="R296" s="37" t="str">
        <f>IF(ISBLANK('Шифры Т (Техперевооружение)'!$K296),"-",CONCATENATE('Шифры Т (Техперевооружение)'!$K296,"-ПЗ"))</f>
        <v>Том 1 2001.РП.15Т-ПЗ</v>
      </c>
      <c r="S296" s="37" t="str">
        <f>IF(ISBLANK('Шифры Т (Техперевооружение)'!$L296),"-",CONCATENATE("Том"," 2.",'Шифры Т (Техперевооружение)'!$E296,".",'Шифры Т (Техперевооружение)'!$G296," ",'Шифры Т (Техперевооружение)'!$I296,".",'Шифры Т (Техперевооружение)'!$A296,"Т-ППО",'Шифры Т (Техперевооружение)'!$E296,".",'Шифры Т (Техперевооружение)'!$G296,))</f>
        <v>Том 2.1.1 2001.РП.15Т-ППО1.1</v>
      </c>
      <c r="T296" s="37" t="str">
        <f>IF(ISBLANK('Шифры Т (Техперевооружение)'!$M296),"-",CONCATENATE("Том"," 3.",'Шифры Т (Техперевооружение)'!$E296,".",'Шифры Т (Техперевооружение)'!$G296," ",'Шифры Т (Техперевооружение)'!$I296,".",'Шифры Т (Техперевооружение)'!$A296,"Т-ТКР",'Шифры Т (Техперевооружение)'!$E296,".",'Шифры Т (Техперевооружение)'!$G296,))</f>
        <v>Том 3.1.1 2001.РП.15Т-ТКР1.1</v>
      </c>
      <c r="U296" s="37" t="str">
        <f>IF(ISBLANK('Шифры Т (Техперевооружение)'!$O296),"-",CONCATENATE("Том"," 4."," ",'Шифры Т (Техперевооружение)'!$I296,".",'Шифры Т (Техперевооружение)'!$A296,"Т-ИЛО",))</f>
        <v>Том 4. 2001.РП.15Т-ИЛО</v>
      </c>
      <c r="V296" s="37" t="str">
        <f>IF(ISBLANK('Шифры Т (Техперевооружение)'!$O296),"-",CONCATENATE("Том"," 5."," ",'Шифры Т (Техперевооружение)'!$I296,".",'Шифры Т (Техперевооружение)'!$A296,"Т-ПОС",))</f>
        <v>Том 5. 2001.РП.15Т-ПОС</v>
      </c>
      <c r="W296" s="37" t="str">
        <f>IF(ISBLANK('Шифры Т (Техперевооружение)'!$P296),"-",CONCATENATE("Том"," 7."," ",'Шифры Т (Техперевооружение)'!$I296,".",'Шифры Т (Техперевооружение)'!$A296,"Т-ООС",))</f>
        <v>Том 7. 2001.РП.15Т-ООС</v>
      </c>
      <c r="X296" s="37" t="str">
        <f>IF(ISBLANK('Шифры Т (Техперевооружение)'!$Q296),"-",CONCATENATE("Том"," 8."," ",'Шифры Т (Техперевооружение)'!$I296,".",'Шифры Т (Техперевооружение)'!$A296,"Т-ПБ",))</f>
        <v>Том 8. 2001.РП.15Т-ПБ</v>
      </c>
    </row>
    <row r="297" spans="1:24" hidden="1" x14ac:dyDescent="0.25">
      <c r="A297" s="37">
        <v>15</v>
      </c>
      <c r="B297" s="37" t="s">
        <v>561</v>
      </c>
      <c r="C297" s="37" t="s">
        <v>16</v>
      </c>
      <c r="D297" s="37" t="s">
        <v>254</v>
      </c>
      <c r="E297" s="37">
        <v>1</v>
      </c>
      <c r="F297" s="37" t="s">
        <v>1171</v>
      </c>
      <c r="G297" s="37">
        <v>2</v>
      </c>
      <c r="H297" s="39"/>
      <c r="I297" s="37" t="s">
        <v>563</v>
      </c>
      <c r="J297" s="37"/>
      <c r="K297" s="37"/>
      <c r="L297" s="37" t="s">
        <v>1165</v>
      </c>
      <c r="M297" s="37" t="s">
        <v>1166</v>
      </c>
      <c r="N297" s="37" t="s">
        <v>1167</v>
      </c>
      <c r="O297" s="37"/>
      <c r="P297" s="37"/>
      <c r="Q297" s="37"/>
      <c r="R297" s="42" t="str">
        <f>IF(ISBLANK('Шифры Т (Техперевооружение)'!$K297),"-",CONCATENATE('Шифры Т (Техперевооружение)'!$K297,"-ПЗ"))</f>
        <v>-</v>
      </c>
      <c r="S297" s="37" t="str">
        <f>IF(ISBLANK('Шифры Т (Техперевооружение)'!$L297),"-",CONCATENATE("Том"," 2.",'Шифры Т (Техперевооружение)'!$E297,".",'Шифры Т (Техперевооружение)'!$G297," ",'Шифры Т (Техперевооружение)'!$I297,".",'Шифры Т (Техперевооружение)'!$A297,"Т-ППО",'Шифры Т (Техперевооружение)'!$E297,".",'Шифры Т (Техперевооружение)'!$G297,))</f>
        <v>Том 2.1.2 2001.РП.15Т-ППО1.2</v>
      </c>
      <c r="T297" s="37" t="str">
        <f>IF(ISBLANK('Шифры Т (Техперевооружение)'!$M297),"-",CONCATENATE("Том"," 3.",'Шифры Т (Техперевооружение)'!$E297,".",'Шифры Т (Техперевооружение)'!$G297," ",'Шифры Т (Техперевооружение)'!$I297,".",'Шифры Т (Техперевооружение)'!$A297,"Т-ТКР",'Шифры Т (Техперевооружение)'!$E297,".",'Шифры Т (Техперевооружение)'!$G297,))</f>
        <v>Том 3.1.2 2001.РП.15Т-ТКР1.2</v>
      </c>
      <c r="U297" s="37" t="str">
        <f>IF(ISBLANK('Шифры Т (Техперевооружение)'!$O297),"-",CONCATENATE("Том"," 4."," ",'Шифры Т (Техперевооружение)'!$I297,".",'Шифры Т (Техперевооружение)'!$A297,"Т-ИЛО",))</f>
        <v>-</v>
      </c>
      <c r="V297" s="37" t="str">
        <f>IF(ISBLANK('Шифры Т (Техперевооружение)'!$O297),"-",CONCATENATE("Том"," 5."," ",'Шифры Т (Техперевооружение)'!$I297,".",'Шифры Т (Техперевооружение)'!$A297,"Т-ПОС",))</f>
        <v>-</v>
      </c>
      <c r="W297" s="37" t="str">
        <f>IF(ISBLANK('Шифры Т (Техперевооружение)'!$P297),"-",CONCATENATE("Том"," 7."," ",'Шифры Т (Техперевооружение)'!$I297,".",'Шифры Т (Техперевооружение)'!$A297,"Т-ООС",))</f>
        <v>-</v>
      </c>
      <c r="X297" s="37" t="str">
        <f>IF(ISBLANK('Шифры Т (Техперевооружение)'!$Q297),"-",CONCATENATE("Том"," 8."," ",'Шифры Т (Техперевооружение)'!$I297,".",'Шифры Т (Техперевооружение)'!$A297,"Т-ПБ",))</f>
        <v>-</v>
      </c>
    </row>
    <row r="298" spans="1:24" hidden="1" x14ac:dyDescent="0.25">
      <c r="A298" s="37">
        <v>15</v>
      </c>
      <c r="B298" s="37" t="s">
        <v>561</v>
      </c>
      <c r="C298" s="37" t="s">
        <v>16</v>
      </c>
      <c r="D298" s="37" t="s">
        <v>254</v>
      </c>
      <c r="E298" s="37">
        <v>1</v>
      </c>
      <c r="F298" s="37" t="s">
        <v>1172</v>
      </c>
      <c r="G298" s="37">
        <v>3</v>
      </c>
      <c r="H298" s="39"/>
      <c r="I298" s="37" t="s">
        <v>563</v>
      </c>
      <c r="J298" s="37"/>
      <c r="K298" s="37"/>
      <c r="L298" s="37" t="s">
        <v>1165</v>
      </c>
      <c r="M298" s="37" t="s">
        <v>1166</v>
      </c>
      <c r="N298" s="37" t="s">
        <v>1167</v>
      </c>
      <c r="O298" s="37"/>
      <c r="P298" s="37"/>
      <c r="Q298" s="37"/>
      <c r="R298" s="42" t="str">
        <f>IF(ISBLANK('Шифры Т (Техперевооружение)'!$K298),"-",CONCATENATE('Шифры Т (Техперевооружение)'!$K298,"-ПЗ"))</f>
        <v>-</v>
      </c>
      <c r="S298" s="37" t="str">
        <f>IF(ISBLANK('Шифры Т (Техперевооружение)'!$L298),"-",CONCATENATE("Том"," 2.",'Шифры Т (Техперевооружение)'!$E298,".",'Шифры Т (Техперевооружение)'!$G298," ",'Шифры Т (Техперевооружение)'!$I298,".",'Шифры Т (Техперевооружение)'!$A298,"Т-ППО",'Шифры Т (Техперевооружение)'!$E298,".",'Шифры Т (Техперевооружение)'!$G298,))</f>
        <v>Том 2.1.3 2001.РП.15Т-ППО1.3</v>
      </c>
      <c r="T298" s="37" t="str">
        <f>IF(ISBLANK('Шифры Т (Техперевооружение)'!$M298),"-",CONCATENATE("Том"," 3.",'Шифры Т (Техперевооружение)'!$E298,".",'Шифры Т (Техперевооружение)'!$G298," ",'Шифры Т (Техперевооружение)'!$I298,".",'Шифры Т (Техперевооружение)'!$A298,"Т-ТКР",'Шифры Т (Техперевооружение)'!$E298,".",'Шифры Т (Техперевооружение)'!$G298,))</f>
        <v>Том 3.1.3 2001.РП.15Т-ТКР1.3</v>
      </c>
      <c r="U298" s="37" t="str">
        <f>IF(ISBLANK('Шифры Т (Техперевооружение)'!$O298),"-",CONCATENATE("Том"," 4."," ",'Шифры Т (Техперевооружение)'!$I298,".",'Шифры Т (Техперевооружение)'!$A298,"Т-ИЛО",))</f>
        <v>-</v>
      </c>
      <c r="V298" s="37" t="str">
        <f>IF(ISBLANK('Шифры Т (Техперевооружение)'!$O298),"-",CONCATENATE("Том"," 5."," ",'Шифры Т (Техперевооружение)'!$I298,".",'Шифры Т (Техперевооружение)'!$A298,"Т-ПОС",))</f>
        <v>-</v>
      </c>
      <c r="W298" s="37" t="str">
        <f>IF(ISBLANK('Шифры Т (Техперевооружение)'!$P298),"-",CONCATENATE("Том"," 7."," ",'Шифры Т (Техперевооружение)'!$I298,".",'Шифры Т (Техперевооружение)'!$A298,"Т-ООС",))</f>
        <v>-</v>
      </c>
      <c r="X298" s="37" t="str">
        <f>IF(ISBLANK('Шифры Т (Техперевооружение)'!$Q298),"-",CONCATENATE("Том"," 8."," ",'Шифры Т (Техперевооружение)'!$I298,".",'Шифры Т (Техперевооружение)'!$A298,"Т-ПБ",))</f>
        <v>-</v>
      </c>
    </row>
    <row r="299" spans="1:24" hidden="1" x14ac:dyDescent="0.25">
      <c r="A299" s="37">
        <v>15</v>
      </c>
      <c r="B299" s="37" t="s">
        <v>561</v>
      </c>
      <c r="C299" s="37" t="s">
        <v>16</v>
      </c>
      <c r="D299" s="37" t="s">
        <v>256</v>
      </c>
      <c r="E299" s="37">
        <v>2</v>
      </c>
      <c r="F299" s="37" t="s">
        <v>1173</v>
      </c>
      <c r="G299" s="37">
        <v>1</v>
      </c>
      <c r="H299" s="39">
        <v>7</v>
      </c>
      <c r="I299" s="37" t="s">
        <v>563</v>
      </c>
      <c r="J299" s="37"/>
      <c r="K299" s="37"/>
      <c r="L299" s="37" t="s">
        <v>1174</v>
      </c>
      <c r="M299" s="37" t="s">
        <v>1175</v>
      </c>
      <c r="N299" s="37" t="s">
        <v>1176</v>
      </c>
      <c r="O299" s="37"/>
      <c r="P299" s="37"/>
      <c r="Q299" s="37"/>
      <c r="R299" s="37" t="str">
        <f>IF(ISBLANK('Шифры Т (Техперевооружение)'!$K299),"-",CONCATENATE('Шифры Т (Техперевооружение)'!$K299,"-ПЗ"))</f>
        <v>-</v>
      </c>
      <c r="S299" s="37" t="str">
        <f>IF(ISBLANK('Шифры Т (Техперевооружение)'!$L299),"-",CONCATENATE("Том"," 2.",'Шифры Т (Техперевооружение)'!$E299,".",'Шифры Т (Техперевооружение)'!$G299," ",'Шифры Т (Техперевооружение)'!$I299,".",'Шифры Т (Техперевооружение)'!$A299,"Т-ППО",'Шифры Т (Техперевооружение)'!$E299,".",'Шифры Т (Техперевооружение)'!$G299,))</f>
        <v>Том 2.2.1 2001.РП.15Т-ППО2.1</v>
      </c>
      <c r="T299" s="37" t="str">
        <f>IF(ISBLANK('Шифры Т (Техперевооружение)'!$M299),"-",CONCATENATE("Том"," 3.",'Шифры Т (Техперевооружение)'!$E299,".",'Шифры Т (Техперевооружение)'!$G299," ",'Шифры Т (Техперевооружение)'!$I299,".",'Шифры Т (Техперевооружение)'!$A299,"Т-ТКР",'Шифры Т (Техперевооружение)'!$E299,".",'Шифры Т (Техперевооружение)'!$G299,))</f>
        <v>Том 3.2.1 2001.РП.15Т-ТКР2.1</v>
      </c>
      <c r="U299" s="37" t="str">
        <f>IF(ISBLANK('Шифры Т (Техперевооружение)'!$O299),"-",CONCATENATE("Том"," 4."," ",'Шифры Т (Техперевооружение)'!$I299,".",'Шифры Т (Техперевооружение)'!$A299,"Т-ИЛО",))</f>
        <v>-</v>
      </c>
      <c r="V299" s="37" t="str">
        <f>IF(ISBLANK('Шифры Т (Техперевооружение)'!$O299),"-",CONCATENATE("Том"," 5."," ",'Шифры Т (Техперевооружение)'!$I299,".",'Шифры Т (Техперевооружение)'!$A299,"Т-ПОС",))</f>
        <v>-</v>
      </c>
      <c r="W299" s="37" t="str">
        <f>IF(ISBLANK('Шифры Т (Техперевооружение)'!$P299),"-",CONCATENATE("Том"," 7."," ",'Шифры Т (Техперевооружение)'!$I299,".",'Шифры Т (Техперевооружение)'!$A299,"Т-ООС",))</f>
        <v>-</v>
      </c>
      <c r="X299" s="37" t="str">
        <f>IF(ISBLANK('Шифры Т (Техперевооружение)'!$Q299),"-",CONCATENATE("Том"," 8."," ",'Шифры Т (Техперевооружение)'!$I299,".",'Шифры Т (Техперевооружение)'!$A299,"Т-ПБ",))</f>
        <v>-</v>
      </c>
    </row>
    <row r="300" spans="1:24" hidden="1" x14ac:dyDescent="0.25">
      <c r="A300" s="37">
        <v>15</v>
      </c>
      <c r="B300" s="37" t="s">
        <v>561</v>
      </c>
      <c r="C300" s="37" t="s">
        <v>16</v>
      </c>
      <c r="D300" s="37" t="s">
        <v>256</v>
      </c>
      <c r="E300" s="37">
        <v>2</v>
      </c>
      <c r="F300" s="37" t="s">
        <v>1177</v>
      </c>
      <c r="G300" s="37">
        <v>2</v>
      </c>
      <c r="H300" s="39"/>
      <c r="I300" s="37" t="s">
        <v>563</v>
      </c>
      <c r="J300" s="37"/>
      <c r="K300" s="37"/>
      <c r="L300" s="37" t="s">
        <v>1174</v>
      </c>
      <c r="M300" s="37" t="s">
        <v>1175</v>
      </c>
      <c r="N300" s="37" t="s">
        <v>1176</v>
      </c>
      <c r="O300" s="37"/>
      <c r="P300" s="37"/>
      <c r="Q300" s="37"/>
      <c r="R300" s="42" t="str">
        <f>IF(ISBLANK('Шифры Т (Техперевооружение)'!$K300),"-",CONCATENATE('Шифры Т (Техперевооружение)'!$K300,"-ПЗ"))</f>
        <v>-</v>
      </c>
      <c r="S300" s="37" t="str">
        <f>IF(ISBLANK('Шифры Т (Техперевооружение)'!$L300),"-",CONCATENATE("Том"," 2.",'Шифры Т (Техперевооружение)'!$E300,".",'Шифры Т (Техперевооружение)'!$G300," ",'Шифры Т (Техперевооружение)'!$I300,".",'Шифры Т (Техперевооружение)'!$A300,"Т-ППО",'Шифры Т (Техперевооружение)'!$E300,".",'Шифры Т (Техперевооружение)'!$G300,))</f>
        <v>Том 2.2.2 2001.РП.15Т-ППО2.2</v>
      </c>
      <c r="T300" s="37" t="str">
        <f>IF(ISBLANK('Шифры Т (Техперевооружение)'!$M300),"-",CONCATENATE("Том"," 3.",'Шифры Т (Техперевооружение)'!$E300,".",'Шифры Т (Техперевооружение)'!$G300," ",'Шифры Т (Техперевооружение)'!$I300,".",'Шифры Т (Техперевооружение)'!$A300,"Т-ТКР",'Шифры Т (Техперевооружение)'!$E300,".",'Шифры Т (Техперевооружение)'!$G300,))</f>
        <v>Том 3.2.2 2001.РП.15Т-ТКР2.2</v>
      </c>
      <c r="U300" s="37" t="str">
        <f>IF(ISBLANK('Шифры Т (Техперевооружение)'!$O300),"-",CONCATENATE("Том"," 4."," ",'Шифры Т (Техперевооружение)'!$I300,".",'Шифры Т (Техперевооружение)'!$A300,"Т-ИЛО",))</f>
        <v>-</v>
      </c>
      <c r="V300" s="37" t="str">
        <f>IF(ISBLANK('Шифры Т (Техперевооружение)'!$O300),"-",CONCATENATE("Том"," 5."," ",'Шифры Т (Техперевооружение)'!$I300,".",'Шифры Т (Техперевооружение)'!$A300,"Т-ПОС",))</f>
        <v>-</v>
      </c>
      <c r="W300" s="37" t="str">
        <f>IF(ISBLANK('Шифры Т (Техперевооружение)'!$P300),"-",CONCATENATE("Том"," 7."," ",'Шифры Т (Техперевооружение)'!$I300,".",'Шифры Т (Техперевооружение)'!$A300,"Т-ООС",))</f>
        <v>-</v>
      </c>
      <c r="X300" s="37" t="str">
        <f>IF(ISBLANK('Шифры Т (Техперевооружение)'!$Q300),"-",CONCATENATE("Том"," 8."," ",'Шифры Т (Техперевооружение)'!$I300,".",'Шифры Т (Техперевооружение)'!$A300,"Т-ПБ",))</f>
        <v>-</v>
      </c>
    </row>
    <row r="301" spans="1:24" hidden="1" x14ac:dyDescent="0.25">
      <c r="A301" s="37">
        <v>15</v>
      </c>
      <c r="B301" s="37" t="s">
        <v>561</v>
      </c>
      <c r="C301" s="37" t="s">
        <v>16</v>
      </c>
      <c r="D301" s="37" t="s">
        <v>256</v>
      </c>
      <c r="E301" s="37">
        <v>2</v>
      </c>
      <c r="F301" s="43" t="s">
        <v>1178</v>
      </c>
      <c r="G301" s="37">
        <v>3</v>
      </c>
      <c r="H301" s="39"/>
      <c r="I301" s="37" t="s">
        <v>563</v>
      </c>
      <c r="J301" s="37"/>
      <c r="K301" s="37"/>
      <c r="L301" s="37" t="s">
        <v>1174</v>
      </c>
      <c r="M301" s="37" t="s">
        <v>1175</v>
      </c>
      <c r="N301" s="37" t="s">
        <v>1176</v>
      </c>
      <c r="O301" s="37"/>
      <c r="P301" s="37"/>
      <c r="Q301" s="37"/>
      <c r="R301" s="42" t="str">
        <f>IF(ISBLANK('Шифры Т (Техперевооружение)'!$K301),"-",CONCATENATE('Шифры Т (Техперевооружение)'!$K301,"-ПЗ"))</f>
        <v>-</v>
      </c>
      <c r="S301" s="37" t="str">
        <f>IF(ISBLANK('Шифры Т (Техперевооружение)'!$L301),"-",CONCATENATE("Том"," 2.",'Шифры Т (Техперевооружение)'!$E301,".",'Шифры Т (Техперевооружение)'!$G301," ",'Шифры Т (Техперевооружение)'!$I301,".",'Шифры Т (Техперевооружение)'!$A301,"Т-ППО",'Шифры Т (Техперевооружение)'!$E301,".",'Шифры Т (Техперевооружение)'!$G301,))</f>
        <v>Том 2.2.3 2001.РП.15Т-ППО2.3</v>
      </c>
      <c r="T301" s="37" t="str">
        <f>IF(ISBLANK('Шифры Т (Техперевооружение)'!$M301),"-",CONCATENATE("Том"," 3.",'Шифры Т (Техперевооружение)'!$E301,".",'Шифры Т (Техперевооружение)'!$G301," ",'Шифры Т (Техперевооружение)'!$I301,".",'Шифры Т (Техперевооружение)'!$A301,"Т-ТКР",'Шифры Т (Техперевооружение)'!$E301,".",'Шифры Т (Техперевооружение)'!$G301,))</f>
        <v>Том 3.2.3 2001.РП.15Т-ТКР2.3</v>
      </c>
      <c r="U301" s="37" t="str">
        <f>IF(ISBLANK('Шифры Т (Техперевооружение)'!$O301),"-",CONCATENATE("Том"," 4."," ",'Шифры Т (Техперевооружение)'!$I301,".",'Шифры Т (Техперевооружение)'!$A301,"Т-ИЛО",))</f>
        <v>-</v>
      </c>
      <c r="V301" s="37" t="str">
        <f>IF(ISBLANK('Шифры Т (Техперевооружение)'!$O301),"-",CONCATENATE("Том"," 5."," ",'Шифры Т (Техперевооружение)'!$I301,".",'Шифры Т (Техперевооружение)'!$A301,"Т-ПОС",))</f>
        <v>-</v>
      </c>
      <c r="W301" s="37" t="str">
        <f>IF(ISBLANK('Шифры Т (Техперевооружение)'!$P301),"-",CONCATENATE("Том"," 7."," ",'Шифры Т (Техперевооружение)'!$I301,".",'Шифры Т (Техперевооружение)'!$A301,"Т-ООС",))</f>
        <v>-</v>
      </c>
      <c r="X301" s="37" t="str">
        <f>IF(ISBLANK('Шифры Т (Техперевооружение)'!$Q301),"-",CONCATENATE("Том"," 8."," ",'Шифры Т (Техперевооружение)'!$I301,".",'Шифры Т (Техперевооружение)'!$A301,"Т-ПБ",))</f>
        <v>-</v>
      </c>
    </row>
    <row r="302" spans="1:24" hidden="1" x14ac:dyDescent="0.25">
      <c r="A302" s="37">
        <v>15</v>
      </c>
      <c r="B302" s="37" t="s">
        <v>561</v>
      </c>
      <c r="C302" s="37" t="s">
        <v>16</v>
      </c>
      <c r="D302" s="37" t="s">
        <v>256</v>
      </c>
      <c r="E302" s="37">
        <v>2</v>
      </c>
      <c r="F302" s="37" t="s">
        <v>1179</v>
      </c>
      <c r="G302" s="37">
        <v>4</v>
      </c>
      <c r="H302" s="39"/>
      <c r="I302" s="37" t="s">
        <v>563</v>
      </c>
      <c r="J302" s="37"/>
      <c r="K302" s="37"/>
      <c r="L302" s="37" t="s">
        <v>1174</v>
      </c>
      <c r="M302" s="37" t="s">
        <v>1175</v>
      </c>
      <c r="N302" s="37" t="s">
        <v>1176</v>
      </c>
      <c r="O302" s="37"/>
      <c r="P302" s="37"/>
      <c r="Q302" s="37"/>
      <c r="R302" s="42" t="str">
        <f>IF(ISBLANK('Шифры Т (Техперевооружение)'!$K302),"-",CONCATENATE('Шифры Т (Техперевооружение)'!$K302,"-ПЗ"))</f>
        <v>-</v>
      </c>
      <c r="S302" s="37" t="str">
        <f>IF(ISBLANK('Шифры Т (Техперевооружение)'!$L302),"-",CONCATENATE("Том"," 2.",'Шифры Т (Техперевооружение)'!$E302,".",'Шифры Т (Техперевооружение)'!$G302," ",'Шифры Т (Техперевооружение)'!$I302,".",'Шифры Т (Техперевооружение)'!$A302,"Т-ППО",'Шифры Т (Техперевооружение)'!$E302,".",'Шифры Т (Техперевооружение)'!$G302,))</f>
        <v>Том 2.2.4 2001.РП.15Т-ППО2.4</v>
      </c>
      <c r="T302" s="37" t="str">
        <f>IF(ISBLANK('Шифры Т (Техперевооружение)'!$M302),"-",CONCATENATE("Том"," 3.",'Шифры Т (Техперевооружение)'!$E302,".",'Шифры Т (Техперевооружение)'!$G302," ",'Шифры Т (Техперевооружение)'!$I302,".",'Шифры Т (Техперевооружение)'!$A302,"Т-ТКР",'Шифры Т (Техперевооружение)'!$E302,".",'Шифры Т (Техперевооружение)'!$G302,))</f>
        <v>Том 3.2.4 2001.РП.15Т-ТКР2.4</v>
      </c>
      <c r="U302" s="37" t="str">
        <f>IF(ISBLANK('Шифры Т (Техперевооружение)'!$O302),"-",CONCATENATE("Том"," 4."," ",'Шифры Т (Техперевооружение)'!$I302,".",'Шифры Т (Техперевооружение)'!$A302,"Т-ИЛО",))</f>
        <v>-</v>
      </c>
      <c r="V302" s="37" t="str">
        <f>IF(ISBLANK('Шифры Т (Техперевооружение)'!$O302),"-",CONCATENATE("Том"," 5."," ",'Шифры Т (Техперевооружение)'!$I302,".",'Шифры Т (Техперевооружение)'!$A302,"Т-ПОС",))</f>
        <v>-</v>
      </c>
      <c r="W302" s="37" t="str">
        <f>IF(ISBLANK('Шифры Т (Техперевооружение)'!$P302),"-",CONCATENATE("Том"," 7."," ",'Шифры Т (Техперевооружение)'!$I302,".",'Шифры Т (Техперевооружение)'!$A302,"Т-ООС",))</f>
        <v>-</v>
      </c>
      <c r="X302" s="37" t="str">
        <f>IF(ISBLANK('Шифры Т (Техперевооружение)'!$Q302),"-",CONCATENATE("Том"," 8."," ",'Шифры Т (Техперевооружение)'!$I302,".",'Шифры Т (Техперевооружение)'!$A302,"Т-ПБ",))</f>
        <v>-</v>
      </c>
    </row>
    <row r="303" spans="1:24" hidden="1" x14ac:dyDescent="0.25">
      <c r="A303" s="37">
        <v>15</v>
      </c>
      <c r="B303" s="37" t="s">
        <v>561</v>
      </c>
      <c r="C303" s="37" t="s">
        <v>16</v>
      </c>
      <c r="D303" s="37" t="s">
        <v>256</v>
      </c>
      <c r="E303" s="37">
        <v>2</v>
      </c>
      <c r="F303" s="37" t="s">
        <v>1180</v>
      </c>
      <c r="G303" s="37">
        <v>5</v>
      </c>
      <c r="H303" s="39"/>
      <c r="I303" s="37" t="s">
        <v>563</v>
      </c>
      <c r="J303" s="37"/>
      <c r="K303" s="37"/>
      <c r="L303" s="37" t="s">
        <v>1174</v>
      </c>
      <c r="M303" s="37" t="s">
        <v>1175</v>
      </c>
      <c r="N303" s="37" t="s">
        <v>1176</v>
      </c>
      <c r="O303" s="37"/>
      <c r="P303" s="37"/>
      <c r="Q303" s="37"/>
      <c r="R303" s="42" t="str">
        <f>IF(ISBLANK('Шифры Т (Техперевооружение)'!$K303),"-",CONCATENATE('Шифры Т (Техперевооружение)'!$K303,"-ПЗ"))</f>
        <v>-</v>
      </c>
      <c r="S303" s="37" t="str">
        <f>IF(ISBLANK('Шифры Т (Техперевооружение)'!$L303),"-",CONCATENATE("Том"," 2.",'Шифры Т (Техперевооружение)'!$E303,".",'Шифры Т (Техперевооружение)'!$G303," ",'Шифры Т (Техперевооружение)'!$I303,".",'Шифры Т (Техперевооружение)'!$A303,"Т-ППО",'Шифры Т (Техперевооружение)'!$E303,".",'Шифры Т (Техперевооружение)'!$G303,))</f>
        <v>Том 2.2.5 2001.РП.15Т-ППО2.5</v>
      </c>
      <c r="T303" s="37" t="str">
        <f>IF(ISBLANK('Шифры Т (Техперевооружение)'!$M303),"-",CONCATENATE("Том"," 3.",'Шифры Т (Техперевооружение)'!$E303,".",'Шифры Т (Техперевооружение)'!$G303," ",'Шифры Т (Техперевооружение)'!$I303,".",'Шифры Т (Техперевооружение)'!$A303,"Т-ТКР",'Шифры Т (Техперевооружение)'!$E303,".",'Шифры Т (Техперевооружение)'!$G303,))</f>
        <v>Том 3.2.5 2001.РП.15Т-ТКР2.5</v>
      </c>
      <c r="U303" s="37" t="str">
        <f>IF(ISBLANK('Шифры Т (Техперевооружение)'!$O303),"-",CONCATENATE("Том"," 4."," ",'Шифры Т (Техперевооружение)'!$I303,".",'Шифры Т (Техперевооружение)'!$A303,"Т-ИЛО",))</f>
        <v>-</v>
      </c>
      <c r="V303" s="37" t="str">
        <f>IF(ISBLANK('Шифры Т (Техперевооружение)'!$O303),"-",CONCATENATE("Том"," 5."," ",'Шифры Т (Техперевооружение)'!$I303,".",'Шифры Т (Техперевооружение)'!$A303,"Т-ПОС",))</f>
        <v>-</v>
      </c>
      <c r="W303" s="37" t="str">
        <f>IF(ISBLANK('Шифры Т (Техперевооружение)'!$P303),"-",CONCATENATE("Том"," 7."," ",'Шифры Т (Техперевооружение)'!$I303,".",'Шифры Т (Техперевооружение)'!$A303,"Т-ООС",))</f>
        <v>-</v>
      </c>
      <c r="X303" s="37" t="str">
        <f>IF(ISBLANK('Шифры Т (Техперевооружение)'!$Q303),"-",CONCATENATE("Том"," 8."," ",'Шифры Т (Техперевооружение)'!$I303,".",'Шифры Т (Техперевооружение)'!$A303,"Т-ПБ",))</f>
        <v>-</v>
      </c>
    </row>
    <row r="304" spans="1:24" hidden="1" x14ac:dyDescent="0.25">
      <c r="A304" s="37">
        <v>15</v>
      </c>
      <c r="B304" s="37" t="s">
        <v>561</v>
      </c>
      <c r="C304" s="37" t="s">
        <v>16</v>
      </c>
      <c r="D304" s="37" t="s">
        <v>256</v>
      </c>
      <c r="E304" s="37">
        <v>2</v>
      </c>
      <c r="F304" s="37" t="s">
        <v>1181</v>
      </c>
      <c r="G304" s="37">
        <v>6</v>
      </c>
      <c r="H304" s="39"/>
      <c r="I304" s="37" t="s">
        <v>563</v>
      </c>
      <c r="J304" s="37"/>
      <c r="K304" s="37"/>
      <c r="L304" s="37" t="s">
        <v>1174</v>
      </c>
      <c r="M304" s="37" t="s">
        <v>1175</v>
      </c>
      <c r="N304" s="37" t="s">
        <v>1176</v>
      </c>
      <c r="O304" s="37"/>
      <c r="P304" s="37"/>
      <c r="Q304" s="37"/>
      <c r="R304" s="42" t="str">
        <f>IF(ISBLANK('Шифры Т (Техперевооружение)'!$K304),"-",CONCATENATE('Шифры Т (Техперевооружение)'!$K304,"-ПЗ"))</f>
        <v>-</v>
      </c>
      <c r="S304" s="37" t="str">
        <f>IF(ISBLANK('Шифры Т (Техперевооружение)'!$L304),"-",CONCATENATE("Том"," 2.",'Шифры Т (Техперевооружение)'!$E304,".",'Шифры Т (Техперевооружение)'!$G304," ",'Шифры Т (Техперевооружение)'!$I304,".",'Шифры Т (Техперевооружение)'!$A304,"Т-ППО",'Шифры Т (Техперевооружение)'!$E304,".",'Шифры Т (Техперевооружение)'!$G304,))</f>
        <v>Том 2.2.6 2001.РП.15Т-ППО2.6</v>
      </c>
      <c r="T304" s="37" t="str">
        <f>IF(ISBLANK('Шифры Т (Техперевооружение)'!$M304),"-",CONCATENATE("Том"," 3.",'Шифры Т (Техперевооружение)'!$E304,".",'Шифры Т (Техперевооружение)'!$G304," ",'Шифры Т (Техперевооружение)'!$I304,".",'Шифры Т (Техперевооружение)'!$A304,"Т-ТКР",'Шифры Т (Техперевооружение)'!$E304,".",'Шифры Т (Техперевооружение)'!$G304,))</f>
        <v>Том 3.2.6 2001.РП.15Т-ТКР2.6</v>
      </c>
      <c r="U304" s="37" t="str">
        <f>IF(ISBLANK('Шифры Т (Техперевооружение)'!$O304),"-",CONCATENATE("Том"," 4."," ",'Шифры Т (Техперевооружение)'!$I304,".",'Шифры Т (Техперевооружение)'!$A304,"Т-ИЛО",))</f>
        <v>-</v>
      </c>
      <c r="V304" s="37" t="str">
        <f>IF(ISBLANK('Шифры Т (Техперевооружение)'!$O304),"-",CONCATENATE("Том"," 5."," ",'Шифры Т (Техперевооружение)'!$I304,".",'Шифры Т (Техперевооружение)'!$A304,"Т-ПОС",))</f>
        <v>-</v>
      </c>
      <c r="W304" s="37" t="str">
        <f>IF(ISBLANK('Шифры Т (Техперевооружение)'!$P304),"-",CONCATENATE("Том"," 7."," ",'Шифры Т (Техперевооружение)'!$I304,".",'Шифры Т (Техперевооружение)'!$A304,"Т-ООС",))</f>
        <v>-</v>
      </c>
      <c r="X304" s="37" t="str">
        <f>IF(ISBLANK('Шифры Т (Техперевооружение)'!$Q304),"-",CONCATENATE("Том"," 8."," ",'Шифры Т (Техперевооружение)'!$I304,".",'Шифры Т (Техперевооружение)'!$A304,"Т-ПБ",))</f>
        <v>-</v>
      </c>
    </row>
    <row r="305" spans="1:24" hidden="1" x14ac:dyDescent="0.25">
      <c r="A305" s="37">
        <v>15</v>
      </c>
      <c r="B305" s="37" t="s">
        <v>561</v>
      </c>
      <c r="C305" s="37" t="s">
        <v>16</v>
      </c>
      <c r="D305" s="37" t="s">
        <v>256</v>
      </c>
      <c r="E305" s="37">
        <v>2</v>
      </c>
      <c r="F305" s="37" t="s">
        <v>1182</v>
      </c>
      <c r="G305" s="37">
        <v>7</v>
      </c>
      <c r="H305" s="39"/>
      <c r="I305" s="37" t="s">
        <v>563</v>
      </c>
      <c r="J305" s="37"/>
      <c r="K305" s="37"/>
      <c r="L305" s="37" t="s">
        <v>1174</v>
      </c>
      <c r="M305" s="37" t="s">
        <v>1175</v>
      </c>
      <c r="N305" s="37" t="s">
        <v>1176</v>
      </c>
      <c r="O305" s="37"/>
      <c r="P305" s="37"/>
      <c r="Q305" s="37"/>
      <c r="R305" s="42" t="str">
        <f>IF(ISBLANK('Шифры Т (Техперевооружение)'!$K305),"-",CONCATENATE('Шифры Т (Техперевооружение)'!$K305,"-ПЗ"))</f>
        <v>-</v>
      </c>
      <c r="S305" s="37" t="str">
        <f>IF(ISBLANK('Шифры Т (Техперевооружение)'!$L305),"-",CONCATENATE("Том"," 2.",'Шифры Т (Техперевооружение)'!$E305,".",'Шифры Т (Техперевооружение)'!$G305," ",'Шифры Т (Техперевооружение)'!$I305,".",'Шифры Т (Техперевооружение)'!$A305,"Т-ППО",'Шифры Т (Техперевооружение)'!$E305,".",'Шифры Т (Техперевооружение)'!$G305,))</f>
        <v>Том 2.2.7 2001.РП.15Т-ППО2.7</v>
      </c>
      <c r="T305" s="37" t="str">
        <f>IF(ISBLANK('Шифры Т (Техперевооружение)'!$M305),"-",CONCATENATE("Том"," 3.",'Шифры Т (Техперевооружение)'!$E305,".",'Шифры Т (Техперевооружение)'!$G305," ",'Шифры Т (Техперевооружение)'!$I305,".",'Шифры Т (Техперевооружение)'!$A305,"Т-ТКР",'Шифры Т (Техперевооружение)'!$E305,".",'Шифры Т (Техперевооружение)'!$G305,))</f>
        <v>Том 3.2.7 2001.РП.15Т-ТКР2.7</v>
      </c>
      <c r="U305" s="37" t="str">
        <f>IF(ISBLANK('Шифры Т (Техперевооружение)'!$O305),"-",CONCATENATE("Том"," 4."," ",'Шифры Т (Техперевооружение)'!$I305,".",'Шифры Т (Техперевооружение)'!$A305,"Т-ИЛО",))</f>
        <v>-</v>
      </c>
      <c r="V305" s="37" t="str">
        <f>IF(ISBLANK('Шифры Т (Техперевооружение)'!$O305),"-",CONCATENATE("Том"," 5."," ",'Шифры Т (Техперевооружение)'!$I305,".",'Шифры Т (Техперевооружение)'!$A305,"Т-ПОС",))</f>
        <v>-</v>
      </c>
      <c r="W305" s="37" t="str">
        <f>IF(ISBLANK('Шифры Т (Техперевооружение)'!$P305),"-",CONCATENATE("Том"," 7."," ",'Шифры Т (Техперевооружение)'!$I305,".",'Шифры Т (Техперевооружение)'!$A305,"Т-ООС",))</f>
        <v>-</v>
      </c>
      <c r="X305" s="37" t="str">
        <f>IF(ISBLANK('Шифры Т (Техперевооружение)'!$Q305),"-",CONCATENATE("Том"," 8."," ",'Шифры Т (Техперевооружение)'!$I305,".",'Шифры Т (Техперевооружение)'!$A305,"Т-ПБ",))</f>
        <v>-</v>
      </c>
    </row>
    <row r="306" spans="1:24" hidden="1" x14ac:dyDescent="0.25">
      <c r="A306" s="37">
        <v>15</v>
      </c>
      <c r="B306" s="37" t="s">
        <v>561</v>
      </c>
      <c r="C306" s="37" t="s">
        <v>16</v>
      </c>
      <c r="D306" s="37" t="s">
        <v>258</v>
      </c>
      <c r="E306" s="37">
        <v>3</v>
      </c>
      <c r="F306" s="37" t="s">
        <v>1183</v>
      </c>
      <c r="G306" s="37">
        <v>1</v>
      </c>
      <c r="H306" s="39">
        <v>2</v>
      </c>
      <c r="I306" s="37" t="s">
        <v>563</v>
      </c>
      <c r="J306" s="37"/>
      <c r="K306" s="37"/>
      <c r="L306" s="37" t="s">
        <v>1184</v>
      </c>
      <c r="M306" s="37" t="s">
        <v>1185</v>
      </c>
      <c r="N306" s="37" t="s">
        <v>1186</v>
      </c>
      <c r="O306" s="37"/>
      <c r="P306" s="37"/>
      <c r="Q306" s="37"/>
      <c r="R306" s="37" t="str">
        <f>IF(ISBLANK('Шифры Т (Техперевооружение)'!$K306),"-",CONCATENATE('Шифры Т (Техперевооружение)'!$K306,"-ПЗ"))</f>
        <v>-</v>
      </c>
      <c r="S306" s="37" t="str">
        <f>IF(ISBLANK('Шифры Т (Техперевооружение)'!$L306),"-",CONCATENATE("Том"," 2.",'Шифры Т (Техперевооружение)'!$E306,".",'Шифры Т (Техперевооружение)'!$G306," ",'Шифры Т (Техперевооружение)'!$I306,".",'Шифры Т (Техперевооружение)'!$A306,"Т-ППО",'Шифры Т (Техперевооружение)'!$E306,".",'Шифры Т (Техперевооружение)'!$G306,))</f>
        <v>Том 2.3.1 2001.РП.15Т-ППО3.1</v>
      </c>
      <c r="T306" s="37" t="str">
        <f>IF(ISBLANK('Шифры Т (Техперевооружение)'!$M306),"-",CONCATENATE("Том"," 3.",'Шифры Т (Техперевооружение)'!$E306,".",'Шифры Т (Техперевооружение)'!$G306," ",'Шифры Т (Техперевооружение)'!$I306,".",'Шифры Т (Техперевооружение)'!$A306,"Т-ТКР",'Шифры Т (Техперевооружение)'!$E306,".",'Шифры Т (Техперевооружение)'!$G306,))</f>
        <v>Том 3.3.1 2001.РП.15Т-ТКР3.1</v>
      </c>
      <c r="U306" s="37" t="str">
        <f>IF(ISBLANK('Шифры Т (Техперевооружение)'!$O306),"-",CONCATENATE("Том"," 4."," ",'Шифры Т (Техперевооружение)'!$I306,".",'Шифры Т (Техперевооружение)'!$A306,"Т-ИЛО",))</f>
        <v>-</v>
      </c>
      <c r="V306" s="37" t="str">
        <f>IF(ISBLANK('Шифры Т (Техперевооружение)'!$O306),"-",CONCATENATE("Том"," 5."," ",'Шифры Т (Техперевооружение)'!$I306,".",'Шифры Т (Техперевооружение)'!$A306,"Т-ПОС",))</f>
        <v>-</v>
      </c>
      <c r="W306" s="37" t="str">
        <f>IF(ISBLANK('Шифры Т (Техперевооружение)'!$P306),"-",CONCATENATE("Том"," 7."," ",'Шифры Т (Техперевооружение)'!$I306,".",'Шифры Т (Техперевооружение)'!$A306,"Т-ООС",))</f>
        <v>-</v>
      </c>
      <c r="X306" s="37" t="str">
        <f>IF(ISBLANK('Шифры Т (Техперевооружение)'!$Q306),"-",CONCATENATE("Том"," 8."," ",'Шифры Т (Техперевооружение)'!$I306,".",'Шифры Т (Техперевооружение)'!$A306,"Т-ПБ",))</f>
        <v>-</v>
      </c>
    </row>
    <row r="307" spans="1:24" hidden="1" x14ac:dyDescent="0.25">
      <c r="A307" s="37">
        <v>15</v>
      </c>
      <c r="B307" s="37" t="s">
        <v>561</v>
      </c>
      <c r="C307" s="37" t="s">
        <v>16</v>
      </c>
      <c r="D307" s="37" t="s">
        <v>258</v>
      </c>
      <c r="E307" s="37">
        <v>3</v>
      </c>
      <c r="F307" s="37" t="s">
        <v>1187</v>
      </c>
      <c r="G307" s="37">
        <v>2</v>
      </c>
      <c r="H307" s="39"/>
      <c r="I307" s="37" t="s">
        <v>563</v>
      </c>
      <c r="J307" s="37"/>
      <c r="K307" s="37"/>
      <c r="L307" s="37" t="s">
        <v>1184</v>
      </c>
      <c r="M307" s="37" t="s">
        <v>1185</v>
      </c>
      <c r="N307" s="37" t="s">
        <v>1186</v>
      </c>
      <c r="O307" s="37"/>
      <c r="P307" s="37"/>
      <c r="Q307" s="37"/>
      <c r="R307" s="42" t="str">
        <f>IF(ISBLANK('Шифры Т (Техперевооружение)'!$K307),"-",CONCATENATE('Шифры Т (Техперевооружение)'!$K307,"-ПЗ"))</f>
        <v>-</v>
      </c>
      <c r="S307" s="37" t="str">
        <f>IF(ISBLANK('Шифры Т (Техперевооружение)'!$L307),"-",CONCATENATE("Том"," 2.",'Шифры Т (Техперевооружение)'!$E307,".",'Шифры Т (Техперевооружение)'!$G307," ",'Шифры Т (Техперевооружение)'!$I307,".",'Шифры Т (Техперевооружение)'!$A307,"Т-ППО",'Шифры Т (Техперевооружение)'!$E307,".",'Шифры Т (Техперевооружение)'!$G307,))</f>
        <v>Том 2.3.2 2001.РП.15Т-ППО3.2</v>
      </c>
      <c r="T307" s="37" t="str">
        <f>IF(ISBLANK('Шифры Т (Техперевооружение)'!$M307),"-",CONCATENATE("Том"," 3.",'Шифры Т (Техперевооружение)'!$E307,".",'Шифры Т (Техперевооружение)'!$G307," ",'Шифры Т (Техперевооружение)'!$I307,".",'Шифры Т (Техперевооружение)'!$A307,"Т-ТКР",'Шифры Т (Техперевооружение)'!$E307,".",'Шифры Т (Техперевооружение)'!$G307,))</f>
        <v>Том 3.3.2 2001.РП.15Т-ТКР3.2</v>
      </c>
      <c r="U307" s="37" t="str">
        <f>IF(ISBLANK('Шифры Т (Техперевооружение)'!$O307),"-",CONCATENATE("Том"," 4."," ",'Шифры Т (Техперевооружение)'!$I307,".",'Шифры Т (Техперевооружение)'!$A307,"Т-ИЛО",))</f>
        <v>-</v>
      </c>
      <c r="V307" s="37" t="str">
        <f>IF(ISBLANK('Шифры Т (Техперевооружение)'!$O307),"-",CONCATENATE("Том"," 5."," ",'Шифры Т (Техперевооружение)'!$I307,".",'Шифры Т (Техперевооружение)'!$A307,"Т-ПОС",))</f>
        <v>-</v>
      </c>
      <c r="W307" s="37" t="str">
        <f>IF(ISBLANK('Шифры Т (Техперевооружение)'!$P307),"-",CONCATENATE("Том"," 7."," ",'Шифры Т (Техперевооружение)'!$I307,".",'Шифры Т (Техперевооружение)'!$A307,"Т-ООС",))</f>
        <v>-</v>
      </c>
      <c r="X307" s="37" t="str">
        <f>IF(ISBLANK('Шифры Т (Техперевооружение)'!$Q307),"-",CONCATENATE("Том"," 8."," ",'Шифры Т (Техперевооружение)'!$I307,".",'Шифры Т (Техперевооружение)'!$A307,"Т-ПБ",))</f>
        <v>-</v>
      </c>
    </row>
    <row r="308" spans="1:24" hidden="1" x14ac:dyDescent="0.25">
      <c r="A308" s="37">
        <v>15</v>
      </c>
      <c r="B308" s="37" t="s">
        <v>561</v>
      </c>
      <c r="C308" s="37" t="s">
        <v>16</v>
      </c>
      <c r="D308" s="37" t="s">
        <v>260</v>
      </c>
      <c r="E308" s="37">
        <v>4</v>
      </c>
      <c r="F308" s="37" t="s">
        <v>1188</v>
      </c>
      <c r="G308" s="37">
        <v>1</v>
      </c>
      <c r="H308" s="39">
        <v>4</v>
      </c>
      <c r="I308" s="37" t="s">
        <v>563</v>
      </c>
      <c r="J308" s="37"/>
      <c r="K308" s="37"/>
      <c r="L308" s="37" t="s">
        <v>1189</v>
      </c>
      <c r="M308" s="37" t="s">
        <v>1190</v>
      </c>
      <c r="N308" s="37" t="s">
        <v>1191</v>
      </c>
      <c r="O308" s="37"/>
      <c r="P308" s="37"/>
      <c r="Q308" s="37"/>
      <c r="R308" s="37" t="str">
        <f>IF(ISBLANK('Шифры Т (Техперевооружение)'!$K308),"-",CONCATENATE('Шифры Т (Техперевооружение)'!$K308,"-ПЗ"))</f>
        <v>-</v>
      </c>
      <c r="S308" s="37" t="str">
        <f>IF(ISBLANK('Шифры Т (Техперевооружение)'!$L308),"-",CONCATENATE("Том"," 2.",'Шифры Т (Техперевооружение)'!$E308,".",'Шифры Т (Техперевооружение)'!$G308," ",'Шифры Т (Техперевооружение)'!$I308,".",'Шифры Т (Техперевооружение)'!$A308,"Т-ППО",'Шифры Т (Техперевооружение)'!$E308,".",'Шифры Т (Техперевооружение)'!$G308,))</f>
        <v>Том 2.4.1 2001.РП.15Т-ППО4.1</v>
      </c>
      <c r="T308" s="37" t="str">
        <f>IF(ISBLANK('Шифры Т (Техперевооружение)'!$M308),"-",CONCATENATE("Том"," 3.",'Шифры Т (Техперевооружение)'!$E308,".",'Шифры Т (Техперевооружение)'!$G308," ",'Шифры Т (Техперевооружение)'!$I308,".",'Шифры Т (Техперевооружение)'!$A308,"Т-ТКР",'Шифры Т (Техперевооружение)'!$E308,".",'Шифры Т (Техперевооружение)'!$G308,))</f>
        <v>Том 3.4.1 2001.РП.15Т-ТКР4.1</v>
      </c>
      <c r="U308" s="37" t="str">
        <f>IF(ISBLANK('Шифры Т (Техперевооружение)'!$O308),"-",CONCATENATE("Том"," 4."," ",'Шифры Т (Техперевооружение)'!$I308,".",'Шифры Т (Техперевооружение)'!$A308,"Т-ИЛО",))</f>
        <v>-</v>
      </c>
      <c r="V308" s="37" t="str">
        <f>IF(ISBLANK('Шифры Т (Техперевооружение)'!$O308),"-",CONCATENATE("Том"," 5."," ",'Шифры Т (Техперевооружение)'!$I308,".",'Шифры Т (Техперевооружение)'!$A308,"Т-ПОС",))</f>
        <v>-</v>
      </c>
      <c r="W308" s="37" t="str">
        <f>IF(ISBLANK('Шифры Т (Техперевооружение)'!$P308),"-",CONCATENATE("Том"," 7."," ",'Шифры Т (Техперевооружение)'!$I308,".",'Шифры Т (Техперевооружение)'!$A308,"Т-ООС",))</f>
        <v>-</v>
      </c>
      <c r="X308" s="37" t="str">
        <f>IF(ISBLANK('Шифры Т (Техперевооружение)'!$Q308),"-",CONCATENATE("Том"," 8."," ",'Шифры Т (Техперевооружение)'!$I308,".",'Шифры Т (Техперевооружение)'!$A308,"Т-ПБ",))</f>
        <v>-</v>
      </c>
    </row>
    <row r="309" spans="1:24" hidden="1" x14ac:dyDescent="0.25">
      <c r="A309" s="37">
        <v>15</v>
      </c>
      <c r="B309" s="37" t="s">
        <v>561</v>
      </c>
      <c r="C309" s="37" t="s">
        <v>16</v>
      </c>
      <c r="D309" s="37" t="s">
        <v>260</v>
      </c>
      <c r="E309" s="37">
        <v>4</v>
      </c>
      <c r="F309" s="37" t="s">
        <v>1192</v>
      </c>
      <c r="G309" s="37">
        <v>2</v>
      </c>
      <c r="H309" s="39"/>
      <c r="I309" s="37" t="s">
        <v>563</v>
      </c>
      <c r="J309" s="37"/>
      <c r="K309" s="37"/>
      <c r="L309" s="37" t="s">
        <v>1189</v>
      </c>
      <c r="M309" s="37" t="s">
        <v>1190</v>
      </c>
      <c r="N309" s="37" t="s">
        <v>1191</v>
      </c>
      <c r="O309" s="37"/>
      <c r="P309" s="37"/>
      <c r="Q309" s="37"/>
      <c r="R309" s="42" t="str">
        <f>IF(ISBLANK('Шифры Т (Техперевооружение)'!$K309),"-",CONCATENATE('Шифры Т (Техперевооружение)'!$K309,"-ПЗ"))</f>
        <v>-</v>
      </c>
      <c r="S309" s="37" t="str">
        <f>IF(ISBLANK('Шифры Т (Техперевооружение)'!$L309),"-",CONCATENATE("Том"," 2.",'Шифры Т (Техперевооружение)'!$E309,".",'Шифры Т (Техперевооружение)'!$G309," ",'Шифры Т (Техперевооружение)'!$I309,".",'Шифры Т (Техперевооружение)'!$A309,"Т-ППО",'Шифры Т (Техперевооружение)'!$E309,".",'Шифры Т (Техперевооружение)'!$G309,))</f>
        <v>Том 2.4.2 2001.РП.15Т-ППО4.2</v>
      </c>
      <c r="T309" s="37" t="str">
        <f>IF(ISBLANK('Шифры Т (Техперевооружение)'!$M309),"-",CONCATENATE("Том"," 3.",'Шифры Т (Техперевооружение)'!$E309,".",'Шифры Т (Техперевооружение)'!$G309," ",'Шифры Т (Техперевооружение)'!$I309,".",'Шифры Т (Техперевооружение)'!$A309,"Т-ТКР",'Шифры Т (Техперевооружение)'!$E309,".",'Шифры Т (Техперевооружение)'!$G309,))</f>
        <v>Том 3.4.2 2001.РП.15Т-ТКР4.2</v>
      </c>
      <c r="U309" s="37" t="str">
        <f>IF(ISBLANK('Шифры Т (Техперевооружение)'!$O309),"-",CONCATENATE("Том"," 4."," ",'Шифры Т (Техперевооружение)'!$I309,".",'Шифры Т (Техперевооружение)'!$A309,"Т-ИЛО",))</f>
        <v>-</v>
      </c>
      <c r="V309" s="37" t="str">
        <f>IF(ISBLANK('Шифры Т (Техперевооружение)'!$O309),"-",CONCATENATE("Том"," 5."," ",'Шифры Т (Техперевооружение)'!$I309,".",'Шифры Т (Техперевооружение)'!$A309,"Т-ПОС",))</f>
        <v>-</v>
      </c>
      <c r="W309" s="37" t="str">
        <f>IF(ISBLANK('Шифры Т (Техперевооружение)'!$P309),"-",CONCATENATE("Том"," 7."," ",'Шифры Т (Техперевооружение)'!$I309,".",'Шифры Т (Техперевооружение)'!$A309,"Т-ООС",))</f>
        <v>-</v>
      </c>
      <c r="X309" s="37" t="str">
        <f>IF(ISBLANK('Шифры Т (Техперевооружение)'!$Q309),"-",CONCATENATE("Том"," 8."," ",'Шифры Т (Техперевооружение)'!$I309,".",'Шифры Т (Техперевооружение)'!$A309,"Т-ПБ",))</f>
        <v>-</v>
      </c>
    </row>
    <row r="310" spans="1:24" hidden="1" x14ac:dyDescent="0.25">
      <c r="A310" s="37">
        <v>15</v>
      </c>
      <c r="B310" s="37" t="s">
        <v>561</v>
      </c>
      <c r="C310" s="37" t="s">
        <v>16</v>
      </c>
      <c r="D310" s="37" t="s">
        <v>260</v>
      </c>
      <c r="E310" s="37">
        <v>4</v>
      </c>
      <c r="F310" s="37" t="s">
        <v>1193</v>
      </c>
      <c r="G310" s="37">
        <v>3</v>
      </c>
      <c r="H310" s="39"/>
      <c r="I310" s="37" t="s">
        <v>563</v>
      </c>
      <c r="J310" s="37"/>
      <c r="K310" s="37"/>
      <c r="L310" s="37" t="s">
        <v>1189</v>
      </c>
      <c r="M310" s="37" t="s">
        <v>1190</v>
      </c>
      <c r="N310" s="37" t="s">
        <v>1191</v>
      </c>
      <c r="O310" s="37"/>
      <c r="P310" s="37"/>
      <c r="Q310" s="37"/>
      <c r="R310" s="42" t="str">
        <f>IF(ISBLANK('Шифры Т (Техперевооружение)'!$K310),"-",CONCATENATE('Шифры Т (Техперевооружение)'!$K310,"-ПЗ"))</f>
        <v>-</v>
      </c>
      <c r="S310" s="37" t="str">
        <f>IF(ISBLANK('Шифры Т (Техперевооружение)'!$L310),"-",CONCATENATE("Том"," 2.",'Шифры Т (Техперевооружение)'!$E310,".",'Шифры Т (Техперевооружение)'!$G310," ",'Шифры Т (Техперевооружение)'!$I310,".",'Шифры Т (Техперевооружение)'!$A310,"Т-ППО",'Шифры Т (Техперевооружение)'!$E310,".",'Шифры Т (Техперевооружение)'!$G310,))</f>
        <v>Том 2.4.3 2001.РП.15Т-ППО4.3</v>
      </c>
      <c r="T310" s="37" t="str">
        <f>IF(ISBLANK('Шифры Т (Техперевооружение)'!$M310),"-",CONCATENATE("Том"," 3.",'Шифры Т (Техперевооружение)'!$E310,".",'Шифры Т (Техперевооружение)'!$G310," ",'Шифры Т (Техперевооружение)'!$I310,".",'Шифры Т (Техперевооружение)'!$A310,"Т-ТКР",'Шифры Т (Техперевооружение)'!$E310,".",'Шифры Т (Техперевооружение)'!$G310,))</f>
        <v>Том 3.4.3 2001.РП.15Т-ТКР4.3</v>
      </c>
      <c r="U310" s="37" t="str">
        <f>IF(ISBLANK('Шифры Т (Техперевооружение)'!$O310),"-",CONCATENATE("Том"," 4."," ",'Шифры Т (Техперевооружение)'!$I310,".",'Шифры Т (Техперевооружение)'!$A310,"Т-ИЛО",))</f>
        <v>-</v>
      </c>
      <c r="V310" s="37" t="str">
        <f>IF(ISBLANK('Шифры Т (Техперевооружение)'!$O310),"-",CONCATENATE("Том"," 5."," ",'Шифры Т (Техперевооружение)'!$I310,".",'Шифры Т (Техперевооружение)'!$A310,"Т-ПОС",))</f>
        <v>-</v>
      </c>
      <c r="W310" s="37" t="str">
        <f>IF(ISBLANK('Шифры Т (Техперевооружение)'!$P310),"-",CONCATENATE("Том"," 7."," ",'Шифры Т (Техперевооружение)'!$I310,".",'Шифры Т (Техперевооружение)'!$A310,"Т-ООС",))</f>
        <v>-</v>
      </c>
      <c r="X310" s="37" t="str">
        <f>IF(ISBLANK('Шифры Т (Техперевооружение)'!$Q310),"-",CONCATENATE("Том"," 8."," ",'Шифры Т (Техперевооружение)'!$I310,".",'Шифры Т (Техперевооружение)'!$A310,"Т-ПБ",))</f>
        <v>-</v>
      </c>
    </row>
    <row r="311" spans="1:24" hidden="1" x14ac:dyDescent="0.25">
      <c r="A311" s="37">
        <v>15</v>
      </c>
      <c r="B311" s="37" t="s">
        <v>561</v>
      </c>
      <c r="C311" s="37" t="s">
        <v>16</v>
      </c>
      <c r="D311" s="37" t="s">
        <v>260</v>
      </c>
      <c r="E311" s="37">
        <v>4</v>
      </c>
      <c r="F311" s="37" t="s">
        <v>1194</v>
      </c>
      <c r="G311" s="37">
        <v>4</v>
      </c>
      <c r="H311" s="39"/>
      <c r="I311" s="37" t="s">
        <v>563</v>
      </c>
      <c r="J311" s="37"/>
      <c r="K311" s="37"/>
      <c r="L311" s="37" t="s">
        <v>1189</v>
      </c>
      <c r="M311" s="37" t="s">
        <v>1190</v>
      </c>
      <c r="N311" s="37" t="s">
        <v>1191</v>
      </c>
      <c r="O311" s="37"/>
      <c r="P311" s="37"/>
      <c r="Q311" s="37"/>
      <c r="R311" s="42" t="str">
        <f>IF(ISBLANK('Шифры Т (Техперевооружение)'!$K311),"-",CONCATENATE('Шифры Т (Техперевооружение)'!$K311,"-ПЗ"))</f>
        <v>-</v>
      </c>
      <c r="S311" s="37" t="str">
        <f>IF(ISBLANK('Шифры Т (Техперевооружение)'!$L311),"-",CONCATENATE("Том"," 2.",'Шифры Т (Техперевооружение)'!$E311,".",'Шифры Т (Техперевооружение)'!$G311," ",'Шифры Т (Техперевооружение)'!$I311,".",'Шифры Т (Техперевооружение)'!$A311,"Т-ППО",'Шифры Т (Техперевооружение)'!$E311,".",'Шифры Т (Техперевооружение)'!$G311,))</f>
        <v>Том 2.4.4 2001.РП.15Т-ППО4.4</v>
      </c>
      <c r="T311" s="37" t="str">
        <f>IF(ISBLANK('Шифры Т (Техперевооружение)'!$M311),"-",CONCATENATE("Том"," 3.",'Шифры Т (Техперевооружение)'!$E311,".",'Шифры Т (Техперевооружение)'!$G311," ",'Шифры Т (Техперевооружение)'!$I311,".",'Шифры Т (Техперевооружение)'!$A311,"Т-ТКР",'Шифры Т (Техперевооружение)'!$E311,".",'Шифры Т (Техперевооружение)'!$G311,))</f>
        <v>Том 3.4.4 2001.РП.15Т-ТКР4.4</v>
      </c>
      <c r="U311" s="37" t="str">
        <f>IF(ISBLANK('Шифры Т (Техперевооружение)'!$O311),"-",CONCATENATE("Том"," 4."," ",'Шифры Т (Техперевооружение)'!$I311,".",'Шифры Т (Техперевооружение)'!$A311,"Т-ИЛО",))</f>
        <v>-</v>
      </c>
      <c r="V311" s="37" t="str">
        <f>IF(ISBLANK('Шифры Т (Техперевооружение)'!$O311),"-",CONCATENATE("Том"," 5."," ",'Шифры Т (Техперевооружение)'!$I311,".",'Шифры Т (Техперевооружение)'!$A311,"Т-ПОС",))</f>
        <v>-</v>
      </c>
      <c r="W311" s="37" t="str">
        <f>IF(ISBLANK('Шифры Т (Техперевооружение)'!$P311),"-",CONCATENATE("Том"," 7."," ",'Шифры Т (Техперевооружение)'!$I311,".",'Шифры Т (Техперевооружение)'!$A311,"Т-ООС",))</f>
        <v>-</v>
      </c>
      <c r="X311" s="37" t="str">
        <f>IF(ISBLANK('Шифры Т (Техперевооружение)'!$Q311),"-",CONCATENATE("Том"," 8."," ",'Шифры Т (Техперевооружение)'!$I311,".",'Шифры Т (Техперевооружение)'!$A311,"Т-ПБ",))</f>
        <v>-</v>
      </c>
    </row>
    <row r="312" spans="1:24" hidden="1" x14ac:dyDescent="0.25">
      <c r="A312" s="37">
        <v>15</v>
      </c>
      <c r="B312" s="37" t="s">
        <v>561</v>
      </c>
      <c r="C312" s="37" t="s">
        <v>16</v>
      </c>
      <c r="D312" s="37" t="s">
        <v>262</v>
      </c>
      <c r="E312" s="37">
        <v>5</v>
      </c>
      <c r="F312" s="37" t="s">
        <v>1195</v>
      </c>
      <c r="G312" s="37">
        <v>1</v>
      </c>
      <c r="H312" s="39">
        <v>2</v>
      </c>
      <c r="I312" s="37" t="s">
        <v>563</v>
      </c>
      <c r="J312" s="37"/>
      <c r="K312" s="37"/>
      <c r="L312" s="37" t="s">
        <v>1196</v>
      </c>
      <c r="M312" s="37" t="s">
        <v>1197</v>
      </c>
      <c r="N312" s="37" t="s">
        <v>1198</v>
      </c>
      <c r="O312" s="37"/>
      <c r="P312" s="37"/>
      <c r="Q312" s="37"/>
      <c r="R312" s="37" t="str">
        <f>IF(ISBLANK('Шифры Т (Техперевооружение)'!$K312),"-",CONCATENATE('Шифры Т (Техперевооружение)'!$K312,"-ПЗ"))</f>
        <v>-</v>
      </c>
      <c r="S312" s="37" t="str">
        <f>IF(ISBLANK('Шифры Т (Техперевооружение)'!$L312),"-",CONCATENATE("Том"," 2.",'Шифры Т (Техперевооружение)'!$E312,".",'Шифры Т (Техперевооружение)'!$G312," ",'Шифры Т (Техперевооружение)'!$I312,".",'Шифры Т (Техперевооружение)'!$A312,"Т-ППО",'Шифры Т (Техперевооружение)'!$E312,".",'Шифры Т (Техперевооружение)'!$G312,))</f>
        <v>Том 2.5.1 2001.РП.15Т-ППО5.1</v>
      </c>
      <c r="T312" s="37" t="str">
        <f>IF(ISBLANK('Шифры Т (Техперевооружение)'!$M312),"-",CONCATENATE("Том"," 3.",'Шифры Т (Техперевооружение)'!$E312,".",'Шифры Т (Техперевооружение)'!$G312," ",'Шифры Т (Техперевооружение)'!$I312,".",'Шифры Т (Техперевооружение)'!$A312,"Т-ТКР",'Шифры Т (Техперевооружение)'!$E312,".",'Шифры Т (Техперевооружение)'!$G312,))</f>
        <v>Том 3.5.1 2001.РП.15Т-ТКР5.1</v>
      </c>
      <c r="U312" s="37" t="str">
        <f>IF(ISBLANK('Шифры Т (Техперевооружение)'!$O312),"-",CONCATENATE("Том"," 4."," ",'Шифры Т (Техперевооружение)'!$I312,".",'Шифры Т (Техперевооружение)'!$A312,"Т-ИЛО",))</f>
        <v>-</v>
      </c>
      <c r="V312" s="37" t="str">
        <f>IF(ISBLANK('Шифры Т (Техперевооружение)'!$O312),"-",CONCATENATE("Том"," 5."," ",'Шифры Т (Техперевооружение)'!$I312,".",'Шифры Т (Техперевооружение)'!$A312,"Т-ПОС",))</f>
        <v>-</v>
      </c>
      <c r="W312" s="37" t="str">
        <f>IF(ISBLANK('Шифры Т (Техперевооружение)'!$P312),"-",CONCATENATE("Том"," 7."," ",'Шифры Т (Техперевооружение)'!$I312,".",'Шифры Т (Техперевооружение)'!$A312,"Т-ООС",))</f>
        <v>-</v>
      </c>
      <c r="X312" s="37" t="str">
        <f>IF(ISBLANK('Шифры Т (Техперевооружение)'!$Q312),"-",CONCATENATE("Том"," 8."," ",'Шифры Т (Техперевооружение)'!$I312,".",'Шифры Т (Техперевооружение)'!$A312,"Т-ПБ",))</f>
        <v>-</v>
      </c>
    </row>
    <row r="313" spans="1:24" hidden="1" x14ac:dyDescent="0.25">
      <c r="A313" s="37">
        <v>15</v>
      </c>
      <c r="B313" s="37" t="s">
        <v>561</v>
      </c>
      <c r="C313" s="37" t="s">
        <v>16</v>
      </c>
      <c r="D313" s="37" t="s">
        <v>262</v>
      </c>
      <c r="E313" s="37">
        <v>5</v>
      </c>
      <c r="F313" s="37" t="s">
        <v>1199</v>
      </c>
      <c r="G313" s="37">
        <v>2</v>
      </c>
      <c r="H313" s="39"/>
      <c r="I313" s="37" t="s">
        <v>563</v>
      </c>
      <c r="J313" s="37"/>
      <c r="K313" s="37"/>
      <c r="L313" s="37" t="s">
        <v>1196</v>
      </c>
      <c r="M313" s="37" t="s">
        <v>1197</v>
      </c>
      <c r="N313" s="37" t="s">
        <v>1198</v>
      </c>
      <c r="O313" s="37"/>
      <c r="P313" s="37"/>
      <c r="Q313" s="37"/>
      <c r="R313" s="42" t="str">
        <f>IF(ISBLANK('Шифры Т (Техперевооружение)'!$K313),"-",CONCATENATE('Шифры Т (Техперевооружение)'!$K313,"-ПЗ"))</f>
        <v>-</v>
      </c>
      <c r="S313" s="37" t="str">
        <f>IF(ISBLANK('Шифры Т (Техперевооружение)'!$L313),"-",CONCATENATE("Том"," 2.",'Шифры Т (Техперевооружение)'!$E313,".",'Шифры Т (Техперевооружение)'!$G313," ",'Шифры Т (Техперевооружение)'!$I313,".",'Шифры Т (Техперевооружение)'!$A313,"Т-ППО",'Шифры Т (Техперевооружение)'!$E313,".",'Шифры Т (Техперевооружение)'!$G313,))</f>
        <v>Том 2.5.2 2001.РП.15Т-ППО5.2</v>
      </c>
      <c r="T313" s="37" t="str">
        <f>IF(ISBLANK('Шифры Т (Техперевооружение)'!$M313),"-",CONCATENATE("Том"," 3.",'Шифры Т (Техперевооружение)'!$E313,".",'Шифры Т (Техперевооружение)'!$G313," ",'Шифры Т (Техперевооружение)'!$I313,".",'Шифры Т (Техперевооружение)'!$A313,"Т-ТКР",'Шифры Т (Техперевооружение)'!$E313,".",'Шифры Т (Техперевооружение)'!$G313,))</f>
        <v>Том 3.5.2 2001.РП.15Т-ТКР5.2</v>
      </c>
      <c r="U313" s="37" t="str">
        <f>IF(ISBLANK('Шифры Т (Техперевооружение)'!$O313),"-",CONCATENATE("Том"," 4."," ",'Шифры Т (Техперевооружение)'!$I313,".",'Шифры Т (Техперевооружение)'!$A313,"Т-ИЛО",))</f>
        <v>-</v>
      </c>
      <c r="V313" s="37" t="str">
        <f>IF(ISBLANK('Шифры Т (Техперевооружение)'!$O313),"-",CONCATENATE("Том"," 5."," ",'Шифры Т (Техперевооружение)'!$I313,".",'Шифры Т (Техперевооружение)'!$A313,"Т-ПОС",))</f>
        <v>-</v>
      </c>
      <c r="W313" s="37" t="str">
        <f>IF(ISBLANK('Шифры Т (Техперевооружение)'!$P313),"-",CONCATENATE("Том"," 7."," ",'Шифры Т (Техперевооружение)'!$I313,".",'Шифры Т (Техперевооружение)'!$A313,"Т-ООС",))</f>
        <v>-</v>
      </c>
      <c r="X313" s="37" t="str">
        <f>IF(ISBLANK('Шифры Т (Техперевооружение)'!$Q313),"-",CONCATENATE("Том"," 8."," ",'Шифры Т (Техперевооружение)'!$I313,".",'Шифры Т (Техперевооружение)'!$A313,"Т-ПБ",))</f>
        <v>-</v>
      </c>
    </row>
    <row r="314" spans="1:24" hidden="1" x14ac:dyDescent="0.25">
      <c r="A314" s="37">
        <v>15</v>
      </c>
      <c r="B314" s="37" t="s">
        <v>561</v>
      </c>
      <c r="C314" s="37" t="s">
        <v>16</v>
      </c>
      <c r="D314" s="37" t="s">
        <v>155</v>
      </c>
      <c r="E314" s="37">
        <v>6</v>
      </c>
      <c r="F314" s="37" t="s">
        <v>1200</v>
      </c>
      <c r="G314" s="37">
        <v>1</v>
      </c>
      <c r="H314" s="39">
        <v>2</v>
      </c>
      <c r="I314" s="37" t="s">
        <v>563</v>
      </c>
      <c r="J314" s="37"/>
      <c r="K314" s="37"/>
      <c r="L314" s="37" t="s">
        <v>1201</v>
      </c>
      <c r="M314" s="37" t="s">
        <v>1202</v>
      </c>
      <c r="N314" s="37" t="s">
        <v>1203</v>
      </c>
      <c r="O314" s="37"/>
      <c r="P314" s="37"/>
      <c r="Q314" s="37"/>
      <c r="R314" s="37" t="str">
        <f>IF(ISBLANK('Шифры Т (Техперевооружение)'!$K314),"-",CONCATENATE('Шифры Т (Техперевооружение)'!$K314,"-ПЗ"))</f>
        <v>-</v>
      </c>
      <c r="S314" s="37" t="str">
        <f>IF(ISBLANK('Шифры Т (Техперевооружение)'!$L314),"-",CONCATENATE("Том"," 2.",'Шифры Т (Техперевооружение)'!$E314,".",'Шифры Т (Техперевооружение)'!$G314," ",'Шифры Т (Техперевооружение)'!$I314,".",'Шифры Т (Техперевооружение)'!$A314,"Т-ППО",'Шифры Т (Техперевооружение)'!$E314,".",'Шифры Т (Техперевооружение)'!$G314,))</f>
        <v>Том 2.6.1 2001.РП.15Т-ППО6.1</v>
      </c>
      <c r="T314" s="37" t="str">
        <f>IF(ISBLANK('Шифры Т (Техперевооружение)'!$M314),"-",CONCATENATE("Том"," 3.",'Шифры Т (Техперевооружение)'!$E314,".",'Шифры Т (Техперевооружение)'!$G314," ",'Шифры Т (Техперевооружение)'!$I314,".",'Шифры Т (Техперевооружение)'!$A314,"Т-ТКР",'Шифры Т (Техперевооружение)'!$E314,".",'Шифры Т (Техперевооружение)'!$G314,))</f>
        <v>Том 3.6.1 2001.РП.15Т-ТКР6.1</v>
      </c>
      <c r="U314" s="37" t="str">
        <f>IF(ISBLANK('Шифры Т (Техперевооружение)'!$O314),"-",CONCATENATE("Том"," 4."," ",'Шифры Т (Техперевооружение)'!$I314,".",'Шифры Т (Техперевооружение)'!$A314,"Т-ИЛО",))</f>
        <v>-</v>
      </c>
      <c r="V314" s="37" t="str">
        <f>IF(ISBLANK('Шифры Т (Техперевооружение)'!$O314),"-",CONCATENATE("Том"," 5."," ",'Шифры Т (Техперевооружение)'!$I314,".",'Шифры Т (Техперевооружение)'!$A314,"Т-ПОС",))</f>
        <v>-</v>
      </c>
      <c r="W314" s="37" t="str">
        <f>IF(ISBLANK('Шифры Т (Техперевооружение)'!$P314),"-",CONCATENATE("Том"," 7."," ",'Шифры Т (Техперевооружение)'!$I314,".",'Шифры Т (Техперевооружение)'!$A314,"Т-ООС",))</f>
        <v>-</v>
      </c>
      <c r="X314" s="37" t="str">
        <f>IF(ISBLANK('Шифры Т (Техперевооружение)'!$Q314),"-",CONCATENATE("Том"," 8."," ",'Шифры Т (Техперевооружение)'!$I314,".",'Шифры Т (Техперевооружение)'!$A314,"Т-ПБ",))</f>
        <v>-</v>
      </c>
    </row>
    <row r="315" spans="1:24" hidden="1" x14ac:dyDescent="0.25">
      <c r="A315" s="37">
        <v>15</v>
      </c>
      <c r="B315" s="37" t="s">
        <v>561</v>
      </c>
      <c r="C315" s="37" t="s">
        <v>16</v>
      </c>
      <c r="D315" s="37" t="s">
        <v>155</v>
      </c>
      <c r="E315" s="37">
        <v>6</v>
      </c>
      <c r="F315" s="37" t="s">
        <v>1204</v>
      </c>
      <c r="G315" s="37">
        <v>2</v>
      </c>
      <c r="H315" s="39"/>
      <c r="I315" s="37" t="s">
        <v>563</v>
      </c>
      <c r="J315" s="37"/>
      <c r="K315" s="37"/>
      <c r="L315" s="37" t="s">
        <v>1201</v>
      </c>
      <c r="M315" s="37" t="s">
        <v>1202</v>
      </c>
      <c r="N315" s="37" t="s">
        <v>1203</v>
      </c>
      <c r="O315" s="37"/>
      <c r="P315" s="37"/>
      <c r="Q315" s="37"/>
      <c r="R315" s="42" t="str">
        <f>IF(ISBLANK('Шифры Т (Техперевооружение)'!$K315),"-",CONCATENATE('Шифры Т (Техперевооружение)'!$K315,"-ПЗ"))</f>
        <v>-</v>
      </c>
      <c r="S315" s="37" t="str">
        <f>IF(ISBLANK('Шифры Т (Техперевооружение)'!$L315),"-",CONCATENATE("Том"," 2.",'Шифры Т (Техперевооружение)'!$E315,".",'Шифры Т (Техперевооружение)'!$G315," ",'Шифры Т (Техперевооружение)'!$I315,".",'Шифры Т (Техперевооружение)'!$A315,"Т-ППО",'Шифры Т (Техперевооружение)'!$E315,".",'Шифры Т (Техперевооружение)'!$G315,))</f>
        <v>Том 2.6.2 2001.РП.15Т-ППО6.2</v>
      </c>
      <c r="T315" s="37" t="str">
        <f>IF(ISBLANK('Шифры Т (Техперевооружение)'!$M315),"-",CONCATENATE("Том"," 3.",'Шифры Т (Техперевооружение)'!$E315,".",'Шифры Т (Техперевооружение)'!$G315," ",'Шифры Т (Техперевооружение)'!$I315,".",'Шифры Т (Техперевооружение)'!$A315,"Т-ТКР",'Шифры Т (Техперевооружение)'!$E315,".",'Шифры Т (Техперевооружение)'!$G315,))</f>
        <v>Том 3.6.2 2001.РП.15Т-ТКР6.2</v>
      </c>
      <c r="U315" s="37" t="str">
        <f>IF(ISBLANK('Шифры Т (Техперевооружение)'!$O315),"-",CONCATENATE("Том"," 4."," ",'Шифры Т (Техперевооружение)'!$I315,".",'Шифры Т (Техперевооружение)'!$A315,"Т-ИЛО",))</f>
        <v>-</v>
      </c>
      <c r="V315" s="37" t="str">
        <f>IF(ISBLANK('Шифры Т (Техперевооружение)'!$O315),"-",CONCATENATE("Том"," 5."," ",'Шифры Т (Техперевооружение)'!$I315,".",'Шифры Т (Техперевооружение)'!$A315,"Т-ПОС",))</f>
        <v>-</v>
      </c>
      <c r="W315" s="37" t="str">
        <f>IF(ISBLANK('Шифры Т (Техперевооружение)'!$P315),"-",CONCATENATE("Том"," 7."," ",'Шифры Т (Техперевооружение)'!$I315,".",'Шифры Т (Техперевооружение)'!$A315,"Т-ООС",))</f>
        <v>-</v>
      </c>
      <c r="X315" s="37" t="str">
        <f>IF(ISBLANK('Шифры Т (Техперевооружение)'!$Q315),"-",CONCATENATE("Том"," 8."," ",'Шифры Т (Техперевооружение)'!$I315,".",'Шифры Т (Техперевооружение)'!$A315,"Т-ПБ",))</f>
        <v>-</v>
      </c>
    </row>
    <row r="316" spans="1:24" hidden="1" x14ac:dyDescent="0.25">
      <c r="A316" s="37">
        <v>15</v>
      </c>
      <c r="B316" s="37" t="s">
        <v>561</v>
      </c>
      <c r="C316" s="37" t="s">
        <v>16</v>
      </c>
      <c r="D316" s="37" t="s">
        <v>155</v>
      </c>
      <c r="E316" s="37">
        <v>6</v>
      </c>
      <c r="F316" s="37" t="s">
        <v>1205</v>
      </c>
      <c r="G316" s="37">
        <v>3</v>
      </c>
      <c r="H316" s="39"/>
      <c r="I316" s="37" t="s">
        <v>563</v>
      </c>
      <c r="J316" s="37"/>
      <c r="K316" s="37"/>
      <c r="L316" s="37" t="s">
        <v>1201</v>
      </c>
      <c r="M316" s="37" t="s">
        <v>1202</v>
      </c>
      <c r="N316" s="37" t="s">
        <v>1203</v>
      </c>
      <c r="O316" s="37"/>
      <c r="P316" s="37"/>
      <c r="Q316" s="37"/>
      <c r="R316" s="42" t="str">
        <f>IF(ISBLANK('Шифры Т (Техперевооружение)'!$K316),"-",CONCATENATE('Шифры Т (Техперевооружение)'!$K316,"-ПЗ"))</f>
        <v>-</v>
      </c>
      <c r="S316" s="37" t="str">
        <f>IF(ISBLANK('Шифры Т (Техперевооружение)'!$L316),"-",CONCATENATE("Том"," 2.",'Шифры Т (Техперевооружение)'!$E316,".",'Шифры Т (Техперевооружение)'!$G316," ",'Шифры Т (Техперевооружение)'!$I316,".",'Шифры Т (Техперевооружение)'!$A316,"Т-ППО",'Шифры Т (Техперевооружение)'!$E316,".",'Шифры Т (Техперевооружение)'!$G316,))</f>
        <v>Том 2.6.3 2001.РП.15Т-ППО6.3</v>
      </c>
      <c r="T316" s="37" t="str">
        <f>IF(ISBLANK('Шифры Т (Техперевооружение)'!$M316),"-",CONCATENATE("Том"," 3.",'Шифры Т (Техперевооружение)'!$E316,".",'Шифры Т (Техперевооружение)'!$G316," ",'Шифры Т (Техперевооружение)'!$I316,".",'Шифры Т (Техперевооружение)'!$A316,"Т-ТКР",'Шифры Т (Техперевооружение)'!$E316,".",'Шифры Т (Техперевооружение)'!$G316,))</f>
        <v>Том 3.6.3 2001.РП.15Т-ТКР6.3</v>
      </c>
      <c r="U316" s="37" t="str">
        <f>IF(ISBLANK('Шифры Т (Техперевооружение)'!$O316),"-",CONCATENATE("Том"," 4."," ",'Шифры Т (Техперевооружение)'!$I316,".",'Шифры Т (Техперевооружение)'!$A316,"Т-ИЛО",))</f>
        <v>-</v>
      </c>
      <c r="V316" s="37" t="str">
        <f>IF(ISBLANK('Шифры Т (Техперевооружение)'!$O316),"-",CONCATENATE("Том"," 5."," ",'Шифры Т (Техперевооружение)'!$I316,".",'Шифры Т (Техперевооружение)'!$A316,"Т-ПОС",))</f>
        <v>-</v>
      </c>
      <c r="W316" s="37" t="str">
        <f>IF(ISBLANK('Шифры Т (Техперевооружение)'!$P316),"-",CONCATENATE("Том"," 7."," ",'Шифры Т (Техперевооружение)'!$I316,".",'Шифры Т (Техперевооружение)'!$A316,"Т-ООС",))</f>
        <v>-</v>
      </c>
      <c r="X316" s="37" t="str">
        <f>IF(ISBLANK('Шифры Т (Техперевооружение)'!$Q316),"-",CONCATENATE("Том"," 8."," ",'Шифры Т (Техперевооружение)'!$I316,".",'Шифры Т (Техперевооружение)'!$A316,"Т-ПБ",))</f>
        <v>-</v>
      </c>
    </row>
    <row r="317" spans="1:24" hidden="1" x14ac:dyDescent="0.25">
      <c r="A317" s="37">
        <v>15</v>
      </c>
      <c r="B317" s="37" t="s">
        <v>561</v>
      </c>
      <c r="C317" s="37" t="s">
        <v>16</v>
      </c>
      <c r="D317" s="37" t="s">
        <v>93</v>
      </c>
      <c r="E317" s="37">
        <v>7</v>
      </c>
      <c r="F317" s="37" t="s">
        <v>1206</v>
      </c>
      <c r="G317" s="37">
        <v>1</v>
      </c>
      <c r="H317" s="39">
        <v>1</v>
      </c>
      <c r="I317" s="37" t="s">
        <v>563</v>
      </c>
      <c r="J317" s="37"/>
      <c r="K317" s="37"/>
      <c r="L317" s="37" t="s">
        <v>1207</v>
      </c>
      <c r="M317" s="37" t="s">
        <v>1208</v>
      </c>
      <c r="N317" s="37" t="s">
        <v>1209</v>
      </c>
      <c r="O317" s="37"/>
      <c r="P317" s="37"/>
      <c r="Q317" s="37"/>
      <c r="R317" s="37" t="str">
        <f>IF(ISBLANK('Шифры Т (Техперевооружение)'!$K317),"-",CONCATENATE('Шифры Т (Техперевооружение)'!$K317,"-ПЗ"))</f>
        <v>-</v>
      </c>
      <c r="S317" s="37" t="str">
        <f>IF(ISBLANK('Шифры Т (Техперевооружение)'!$L317),"-",CONCATENATE("Том"," 2.",'Шифры Т (Техперевооружение)'!$E317,".",'Шифры Т (Техперевооружение)'!$G317," ",'Шифры Т (Техперевооружение)'!$I317,".",'Шифры Т (Техперевооружение)'!$A317,"Т-ППО",'Шифры Т (Техперевооружение)'!$E317,".",'Шифры Т (Техперевооружение)'!$G317,))</f>
        <v>Том 2.7.1 2001.РП.15Т-ППО7.1</v>
      </c>
      <c r="T317" s="37" t="str">
        <f>IF(ISBLANK('Шифры Т (Техперевооружение)'!$M317),"-",CONCATENATE("Том"," 3.",'Шифры Т (Техперевооружение)'!$E317,".",'Шифры Т (Техперевооружение)'!$G317," ",'Шифры Т (Техперевооружение)'!$I317,".",'Шифры Т (Техперевооружение)'!$A317,"Т-ТКР",'Шифры Т (Техперевооружение)'!$E317,".",'Шифры Т (Техперевооружение)'!$G317,))</f>
        <v>Том 3.7.1 2001.РП.15Т-ТКР7.1</v>
      </c>
      <c r="U317" s="37" t="str">
        <f>IF(ISBLANK('Шифры Т (Техперевооружение)'!$O317),"-",CONCATENATE("Том"," 4."," ",'Шифры Т (Техперевооружение)'!$I317,".",'Шифры Т (Техперевооружение)'!$A317,"Т-ИЛО",))</f>
        <v>-</v>
      </c>
      <c r="V317" s="37" t="str">
        <f>IF(ISBLANK('Шифры Т (Техперевооружение)'!$O317),"-",CONCATENATE("Том"," 5."," ",'Шифры Т (Техперевооружение)'!$I317,".",'Шифры Т (Техперевооружение)'!$A317,"Т-ПОС",))</f>
        <v>-</v>
      </c>
      <c r="W317" s="37" t="str">
        <f>IF(ISBLANK('Шифры Т (Техперевооружение)'!$P317),"-",CONCATENATE("Том"," 7."," ",'Шифры Т (Техперевооружение)'!$I317,".",'Шифры Т (Техперевооружение)'!$A317,"Т-ООС",))</f>
        <v>-</v>
      </c>
      <c r="X317" s="37" t="str">
        <f>IF(ISBLANK('Шифры Т (Техперевооружение)'!$Q317),"-",CONCATENATE("Том"," 8."," ",'Шифры Т (Техперевооружение)'!$I317,".",'Шифры Т (Техперевооружение)'!$A317,"Т-ПБ",))</f>
        <v>-</v>
      </c>
    </row>
    <row r="318" spans="1:24" hidden="1" x14ac:dyDescent="0.25">
      <c r="A318" s="37">
        <v>15</v>
      </c>
      <c r="B318" s="37" t="s">
        <v>561</v>
      </c>
      <c r="C318" s="37" t="s">
        <v>16</v>
      </c>
      <c r="D318" s="37" t="s">
        <v>264</v>
      </c>
      <c r="E318" s="37">
        <v>8</v>
      </c>
      <c r="F318" s="37" t="s">
        <v>1210</v>
      </c>
      <c r="G318" s="37">
        <v>1</v>
      </c>
      <c r="H318" s="39">
        <v>3</v>
      </c>
      <c r="I318" s="37" t="s">
        <v>563</v>
      </c>
      <c r="J318" s="37"/>
      <c r="K318" s="37"/>
      <c r="L318" s="37" t="s">
        <v>1211</v>
      </c>
      <c r="M318" s="37" t="s">
        <v>1212</v>
      </c>
      <c r="N318" s="37" t="s">
        <v>1213</v>
      </c>
      <c r="O318" s="37"/>
      <c r="P318" s="37"/>
      <c r="Q318" s="37"/>
      <c r="R318" s="37" t="str">
        <f>IF(ISBLANK('Шифры Т (Техперевооружение)'!$K318),"-",CONCATENATE('Шифры Т (Техперевооружение)'!$K318,"-ПЗ"))</f>
        <v>-</v>
      </c>
      <c r="S318" s="37" t="str">
        <f>IF(ISBLANK('Шифры Т (Техперевооружение)'!$L318),"-",CONCATENATE("Том"," 2.",'Шифры Т (Техперевооружение)'!$E318,".",'Шифры Т (Техперевооружение)'!$G318," ",'Шифры Т (Техперевооружение)'!$I318,".",'Шифры Т (Техперевооружение)'!$A318,"Т-ППО",'Шифры Т (Техперевооружение)'!$E318,".",'Шифры Т (Техперевооружение)'!$G318,))</f>
        <v>Том 2.8.1 2001.РП.15Т-ППО8.1</v>
      </c>
      <c r="T318" s="37" t="str">
        <f>IF(ISBLANK('Шифры Т (Техперевооружение)'!$M318),"-",CONCATENATE("Том"," 3.",'Шифры Т (Техперевооружение)'!$E318,".",'Шифры Т (Техперевооружение)'!$G318," ",'Шифры Т (Техперевооружение)'!$I318,".",'Шифры Т (Техперевооружение)'!$A318,"Т-ТКР",'Шифры Т (Техперевооружение)'!$E318,".",'Шифры Т (Техперевооружение)'!$G318,))</f>
        <v>Том 3.8.1 2001.РП.15Т-ТКР8.1</v>
      </c>
      <c r="U318" s="37" t="str">
        <f>IF(ISBLANK('Шифры Т (Техперевооружение)'!$O318),"-",CONCATENATE("Том"," 4."," ",'Шифры Т (Техперевооружение)'!$I318,".",'Шифры Т (Техперевооружение)'!$A318,"Т-ИЛО",))</f>
        <v>-</v>
      </c>
      <c r="V318" s="37" t="str">
        <f>IF(ISBLANK('Шифры Т (Техперевооружение)'!$O318),"-",CONCATENATE("Том"," 5."," ",'Шифры Т (Техперевооружение)'!$I318,".",'Шифры Т (Техперевооружение)'!$A318,"Т-ПОС",))</f>
        <v>-</v>
      </c>
      <c r="W318" s="37" t="str">
        <f>IF(ISBLANK('Шифры Т (Техперевооружение)'!$P318),"-",CONCATENATE("Том"," 7."," ",'Шифры Т (Техперевооружение)'!$I318,".",'Шифры Т (Техперевооружение)'!$A318,"Т-ООС",))</f>
        <v>-</v>
      </c>
      <c r="X318" s="37" t="str">
        <f>IF(ISBLANK('Шифры Т (Техперевооружение)'!$Q318),"-",CONCATENATE("Том"," 8."," ",'Шифры Т (Техперевооружение)'!$I318,".",'Шифры Т (Техперевооружение)'!$A318,"Т-ПБ",))</f>
        <v>-</v>
      </c>
    </row>
    <row r="319" spans="1:24" hidden="1" x14ac:dyDescent="0.25">
      <c r="A319" s="37">
        <v>15</v>
      </c>
      <c r="B319" s="37" t="s">
        <v>561</v>
      </c>
      <c r="C319" s="37" t="s">
        <v>16</v>
      </c>
      <c r="D319" s="37" t="s">
        <v>264</v>
      </c>
      <c r="E319" s="37">
        <v>8</v>
      </c>
      <c r="F319" s="37" t="s">
        <v>1214</v>
      </c>
      <c r="G319" s="37">
        <v>2</v>
      </c>
      <c r="H319" s="39"/>
      <c r="I319" s="37" t="s">
        <v>563</v>
      </c>
      <c r="J319" s="37"/>
      <c r="K319" s="37"/>
      <c r="L319" s="37" t="s">
        <v>1211</v>
      </c>
      <c r="M319" s="37" t="s">
        <v>1212</v>
      </c>
      <c r="N319" s="37" t="s">
        <v>1213</v>
      </c>
      <c r="O319" s="37"/>
      <c r="P319" s="37"/>
      <c r="Q319" s="37"/>
      <c r="R319" s="42" t="str">
        <f>IF(ISBLANK('Шифры Т (Техперевооружение)'!$K319),"-",CONCATENATE('Шифры Т (Техперевооружение)'!$K319,"-ПЗ"))</f>
        <v>-</v>
      </c>
      <c r="S319" s="37" t="str">
        <f>IF(ISBLANK('Шифры Т (Техперевооружение)'!$L319),"-",CONCATENATE("Том"," 2.",'Шифры Т (Техперевооружение)'!$E319,".",'Шифры Т (Техперевооружение)'!$G319," ",'Шифры Т (Техперевооружение)'!$I319,".",'Шифры Т (Техперевооружение)'!$A319,"Т-ППО",'Шифры Т (Техперевооружение)'!$E319,".",'Шифры Т (Техперевооружение)'!$G319,))</f>
        <v>Том 2.8.2 2001.РП.15Т-ППО8.2</v>
      </c>
      <c r="T319" s="37" t="str">
        <f>IF(ISBLANK('Шифры Т (Техперевооружение)'!$M319),"-",CONCATENATE("Том"," 3.",'Шифры Т (Техперевооружение)'!$E319,".",'Шифры Т (Техперевооружение)'!$G319," ",'Шифры Т (Техперевооружение)'!$I319,".",'Шифры Т (Техперевооружение)'!$A319,"Т-ТКР",'Шифры Т (Техперевооружение)'!$E319,".",'Шифры Т (Техперевооружение)'!$G319,))</f>
        <v>Том 3.8.2 2001.РП.15Т-ТКР8.2</v>
      </c>
      <c r="U319" s="37" t="str">
        <f>IF(ISBLANK('Шифры Т (Техперевооружение)'!$O319),"-",CONCATENATE("Том"," 4."," ",'Шифры Т (Техперевооружение)'!$I319,".",'Шифры Т (Техперевооружение)'!$A319,"Т-ИЛО",))</f>
        <v>-</v>
      </c>
      <c r="V319" s="37" t="str">
        <f>IF(ISBLANK('Шифры Т (Техперевооружение)'!$O319),"-",CONCATENATE("Том"," 5."," ",'Шифры Т (Техперевооружение)'!$I319,".",'Шифры Т (Техперевооружение)'!$A319,"Т-ПОС",))</f>
        <v>-</v>
      </c>
      <c r="W319" s="37" t="str">
        <f>IF(ISBLANK('Шифры Т (Техперевооружение)'!$P319),"-",CONCATENATE("Том"," 7."," ",'Шифры Т (Техперевооружение)'!$I319,".",'Шифры Т (Техперевооружение)'!$A319,"Т-ООС",))</f>
        <v>-</v>
      </c>
      <c r="X319" s="37" t="str">
        <f>IF(ISBLANK('Шифры Т (Техперевооружение)'!$Q319),"-",CONCATENATE("Том"," 8."," ",'Шифры Т (Техперевооружение)'!$I319,".",'Шифры Т (Техперевооружение)'!$A319,"Т-ПБ",))</f>
        <v>-</v>
      </c>
    </row>
    <row r="320" spans="1:24" hidden="1" x14ac:dyDescent="0.25">
      <c r="A320" s="37">
        <v>15</v>
      </c>
      <c r="B320" s="37" t="s">
        <v>561</v>
      </c>
      <c r="C320" s="37" t="s">
        <v>16</v>
      </c>
      <c r="D320" s="37" t="s">
        <v>264</v>
      </c>
      <c r="E320" s="37">
        <v>8</v>
      </c>
      <c r="F320" s="37" t="s">
        <v>1215</v>
      </c>
      <c r="G320" s="37">
        <v>3</v>
      </c>
      <c r="H320" s="39"/>
      <c r="I320" s="37" t="s">
        <v>563</v>
      </c>
      <c r="J320" s="37"/>
      <c r="K320" s="37"/>
      <c r="L320" s="37" t="s">
        <v>1211</v>
      </c>
      <c r="M320" s="37" t="s">
        <v>1212</v>
      </c>
      <c r="N320" s="37" t="s">
        <v>1213</v>
      </c>
      <c r="O320" s="37"/>
      <c r="P320" s="37"/>
      <c r="Q320" s="37"/>
      <c r="R320" s="42" t="str">
        <f>IF(ISBLANK('Шифры Т (Техперевооружение)'!$K320),"-",CONCATENATE('Шифры Т (Техперевооружение)'!$K320,"-ПЗ"))</f>
        <v>-</v>
      </c>
      <c r="S320" s="37" t="str">
        <f>IF(ISBLANK('Шифры Т (Техперевооружение)'!$L320),"-",CONCATENATE("Том"," 2.",'Шифры Т (Техперевооружение)'!$E320,".",'Шифры Т (Техперевооружение)'!$G320," ",'Шифры Т (Техперевооружение)'!$I320,".",'Шифры Т (Техперевооружение)'!$A320,"Т-ППО",'Шифры Т (Техперевооружение)'!$E320,".",'Шифры Т (Техперевооружение)'!$G320,))</f>
        <v>Том 2.8.3 2001.РП.15Т-ППО8.3</v>
      </c>
      <c r="T320" s="37" t="str">
        <f>IF(ISBLANK('Шифры Т (Техперевооружение)'!$M320),"-",CONCATENATE("Том"," 3.",'Шифры Т (Техперевооружение)'!$E320,".",'Шифры Т (Техперевооружение)'!$G320," ",'Шифры Т (Техперевооружение)'!$I320,".",'Шифры Т (Техперевооружение)'!$A320,"Т-ТКР",'Шифры Т (Техперевооружение)'!$E320,".",'Шифры Т (Техперевооружение)'!$G320,))</f>
        <v>Том 3.8.3 2001.РП.15Т-ТКР8.3</v>
      </c>
      <c r="U320" s="37" t="str">
        <f>IF(ISBLANK('Шифры Т (Техперевооружение)'!$O320),"-",CONCATENATE("Том"," 4."," ",'Шифры Т (Техперевооружение)'!$I320,".",'Шифры Т (Техперевооружение)'!$A320,"Т-ИЛО",))</f>
        <v>-</v>
      </c>
      <c r="V320" s="37" t="str">
        <f>IF(ISBLANK('Шифры Т (Техперевооружение)'!$O320),"-",CONCATENATE("Том"," 5."," ",'Шифры Т (Техперевооружение)'!$I320,".",'Шифры Т (Техперевооружение)'!$A320,"Т-ПОС",))</f>
        <v>-</v>
      </c>
      <c r="W320" s="37" t="str">
        <f>IF(ISBLANK('Шифры Т (Техперевооружение)'!$P320),"-",CONCATENATE("Том"," 7."," ",'Шифры Т (Техперевооружение)'!$I320,".",'Шифры Т (Техперевооружение)'!$A320,"Т-ООС",))</f>
        <v>-</v>
      </c>
      <c r="X320" s="37" t="str">
        <f>IF(ISBLANK('Шифры Т (Техперевооружение)'!$Q320),"-",CONCATENATE("Том"," 8."," ",'Шифры Т (Техперевооружение)'!$I320,".",'Шифры Т (Техперевооружение)'!$A320,"Т-ПБ",))</f>
        <v>-</v>
      </c>
    </row>
    <row r="321" spans="1:24" hidden="1" x14ac:dyDescent="0.25">
      <c r="A321" s="37">
        <v>16</v>
      </c>
      <c r="B321" s="37" t="s">
        <v>561</v>
      </c>
      <c r="C321" s="37" t="s">
        <v>17</v>
      </c>
      <c r="D321" s="37" t="s">
        <v>232</v>
      </c>
      <c r="E321" s="37">
        <v>1</v>
      </c>
      <c r="F321" s="37" t="s">
        <v>1216</v>
      </c>
      <c r="G321" s="37">
        <v>1</v>
      </c>
      <c r="H321" s="39">
        <v>3</v>
      </c>
      <c r="I321" s="37" t="s">
        <v>563</v>
      </c>
      <c r="J321" s="37" t="s">
        <v>1217</v>
      </c>
      <c r="K321" s="37" t="s">
        <v>1218</v>
      </c>
      <c r="L321" s="37" t="s">
        <v>1219</v>
      </c>
      <c r="M321" s="37" t="s">
        <v>1220</v>
      </c>
      <c r="N321" s="37" t="s">
        <v>1221</v>
      </c>
      <c r="O321" s="37" t="s">
        <v>1222</v>
      </c>
      <c r="P321" s="37" t="s">
        <v>1223</v>
      </c>
      <c r="Q321" s="37" t="s">
        <v>1224</v>
      </c>
      <c r="R321" s="37" t="str">
        <f>IF(ISBLANK('Шифры Т (Техперевооружение)'!$K321),"-",CONCATENATE('Шифры Т (Техперевооружение)'!$K321,"-ПЗ"))</f>
        <v>Том 1 2001.РП.16Т-ПЗ</v>
      </c>
      <c r="S321" s="37" t="str">
        <f>IF(ISBLANK('Шифры Т (Техперевооружение)'!$L321),"-",CONCATENATE("Том"," 2.",'Шифры Т (Техперевооружение)'!$E321,".",'Шифры Т (Техперевооружение)'!$G321," ",'Шифры Т (Техперевооружение)'!$I321,".",'Шифры Т (Техперевооружение)'!$A321,"Т-ППО",'Шифры Т (Техперевооружение)'!$E321,".",'Шифры Т (Техперевооружение)'!$G321,))</f>
        <v>Том 2.1.1 2001.РП.16Т-ППО1.1</v>
      </c>
      <c r="T321" s="37" t="str">
        <f>IF(ISBLANK('Шифры Т (Техперевооружение)'!$M321),"-",CONCATENATE("Том"," 3.",'Шифры Т (Техперевооружение)'!$E321,".",'Шифры Т (Техперевооружение)'!$G321," ",'Шифры Т (Техперевооружение)'!$I321,".",'Шифры Т (Техперевооружение)'!$A321,"Т-ТКР",'Шифры Т (Техперевооружение)'!$E321,".",'Шифры Т (Техперевооружение)'!$G321,))</f>
        <v>Том 3.1.1 2001.РП.16Т-ТКР1.1</v>
      </c>
      <c r="U321" s="37" t="str">
        <f>IF(ISBLANK('Шифры Т (Техперевооружение)'!$O321),"-",CONCATENATE("Том"," 4."," ",'Шифры Т (Техперевооружение)'!$I321,".",'Шифры Т (Техперевооружение)'!$A321,"Т-ИЛО",))</f>
        <v>Том 4. 2001.РП.16Т-ИЛО</v>
      </c>
      <c r="V321" s="37" t="str">
        <f>IF(ISBLANK('Шифры Т (Техперевооружение)'!$O321),"-",CONCATENATE("Том"," 5."," ",'Шифры Т (Техперевооружение)'!$I321,".",'Шифры Т (Техперевооружение)'!$A321,"Т-ПОС",))</f>
        <v>Том 5. 2001.РП.16Т-ПОС</v>
      </c>
      <c r="W321" s="37" t="str">
        <f>IF(ISBLANK('Шифры Т (Техперевооружение)'!$P321),"-",CONCATENATE("Том"," 7."," ",'Шифры Т (Техперевооружение)'!$I321,".",'Шифры Т (Техперевооружение)'!$A321,"Т-ООС",))</f>
        <v>Том 7. 2001.РП.16Т-ООС</v>
      </c>
      <c r="X321" s="37" t="str">
        <f>IF(ISBLANK('Шифры Т (Техперевооружение)'!$Q321),"-",CONCATENATE("Том"," 8."," ",'Шифры Т (Техперевооружение)'!$I321,".",'Шифры Т (Техперевооружение)'!$A321,"Т-ПБ",))</f>
        <v>Том 8. 2001.РП.16Т-ПБ</v>
      </c>
    </row>
    <row r="322" spans="1:24" hidden="1" x14ac:dyDescent="0.25">
      <c r="A322" s="37">
        <v>16</v>
      </c>
      <c r="B322" s="37" t="s">
        <v>561</v>
      </c>
      <c r="C322" s="37" t="s">
        <v>17</v>
      </c>
      <c r="D322" s="37" t="s">
        <v>232</v>
      </c>
      <c r="E322" s="37">
        <v>1</v>
      </c>
      <c r="F322" s="37" t="s">
        <v>1225</v>
      </c>
      <c r="G322" s="37">
        <v>2</v>
      </c>
      <c r="H322" s="39"/>
      <c r="I322" s="37" t="s">
        <v>563</v>
      </c>
      <c r="J322" s="37"/>
      <c r="K322" s="37"/>
      <c r="L322" s="37" t="s">
        <v>1219</v>
      </c>
      <c r="M322" s="37" t="s">
        <v>1220</v>
      </c>
      <c r="N322" s="37" t="s">
        <v>1221</v>
      </c>
      <c r="O322" s="37"/>
      <c r="P322" s="37"/>
      <c r="Q322" s="37"/>
      <c r="R322" s="42" t="str">
        <f>IF(ISBLANK('Шифры Т (Техперевооружение)'!$K322),"-",CONCATENATE('Шифры Т (Техперевооружение)'!$K322,"-ПЗ"))</f>
        <v>-</v>
      </c>
      <c r="S322" s="37" t="str">
        <f>IF(ISBLANK('Шифры Т (Техперевооружение)'!$L322),"-",CONCATENATE("Том"," 2.",'Шифры Т (Техперевооружение)'!$E322,".",'Шифры Т (Техперевооружение)'!$G322," ",'Шифры Т (Техперевооружение)'!$I322,".",'Шифры Т (Техперевооружение)'!$A322,"Т-ППО",'Шифры Т (Техперевооружение)'!$E322,".",'Шифры Т (Техперевооружение)'!$G322,))</f>
        <v>Том 2.1.2 2001.РП.16Т-ППО1.2</v>
      </c>
      <c r="T322" s="37" t="str">
        <f>IF(ISBLANK('Шифры Т (Техперевооружение)'!$M322),"-",CONCATENATE("Том"," 3.",'Шифры Т (Техперевооружение)'!$E322,".",'Шифры Т (Техперевооружение)'!$G322," ",'Шифры Т (Техперевооружение)'!$I322,".",'Шифры Т (Техперевооружение)'!$A322,"Т-ТКР",'Шифры Т (Техперевооружение)'!$E322,".",'Шифры Т (Техперевооружение)'!$G322,))</f>
        <v>Том 3.1.2 2001.РП.16Т-ТКР1.2</v>
      </c>
      <c r="U322" s="37" t="str">
        <f>IF(ISBLANK('Шифры Т (Техперевооружение)'!$O322),"-",CONCATENATE("Том"," 4."," ",'Шифры Т (Техперевооружение)'!$I322,".",'Шифры Т (Техперевооружение)'!$A322,"Т-ИЛО",))</f>
        <v>-</v>
      </c>
      <c r="V322" s="37" t="str">
        <f>IF(ISBLANK('Шифры Т (Техперевооружение)'!$O322),"-",CONCATENATE("Том"," 5."," ",'Шифры Т (Техперевооружение)'!$I322,".",'Шифры Т (Техперевооружение)'!$A322,"Т-ПОС",))</f>
        <v>-</v>
      </c>
      <c r="W322" s="37" t="str">
        <f>IF(ISBLANK('Шифры Т (Техперевооружение)'!$P322),"-",CONCATENATE("Том"," 7."," ",'Шифры Т (Техперевооружение)'!$I322,".",'Шифры Т (Техперевооружение)'!$A322,"Т-ООС",))</f>
        <v>-</v>
      </c>
      <c r="X322" s="37" t="str">
        <f>IF(ISBLANK('Шифры Т (Техперевооружение)'!$Q322),"-",CONCATENATE("Том"," 8."," ",'Шифры Т (Техперевооружение)'!$I322,".",'Шифры Т (Техперевооружение)'!$A322,"Т-ПБ",))</f>
        <v>-</v>
      </c>
    </row>
    <row r="323" spans="1:24" hidden="1" x14ac:dyDescent="0.25">
      <c r="A323" s="37">
        <v>16</v>
      </c>
      <c r="B323" s="37" t="s">
        <v>561</v>
      </c>
      <c r="C323" s="37" t="s">
        <v>17</v>
      </c>
      <c r="D323" s="37" t="s">
        <v>232</v>
      </c>
      <c r="E323" s="37">
        <v>1</v>
      </c>
      <c r="F323" s="37" t="s">
        <v>1226</v>
      </c>
      <c r="G323" s="37">
        <v>3</v>
      </c>
      <c r="H323" s="39"/>
      <c r="I323" s="37" t="s">
        <v>563</v>
      </c>
      <c r="J323" s="37"/>
      <c r="K323" s="37"/>
      <c r="L323" s="37" t="s">
        <v>1219</v>
      </c>
      <c r="M323" s="37" t="s">
        <v>1220</v>
      </c>
      <c r="N323" s="37" t="s">
        <v>1221</v>
      </c>
      <c r="O323" s="37"/>
      <c r="P323" s="37"/>
      <c r="Q323" s="37"/>
      <c r="R323" s="42" t="str">
        <f>IF(ISBLANK('Шифры Т (Техперевооружение)'!$K323),"-",CONCATENATE('Шифры Т (Техперевооружение)'!$K323,"-ПЗ"))</f>
        <v>-</v>
      </c>
      <c r="S323" s="37" t="str">
        <f>IF(ISBLANK('Шифры Т (Техперевооружение)'!$L323),"-",CONCATENATE("Том"," 2.",'Шифры Т (Техперевооружение)'!$E323,".",'Шифры Т (Техперевооружение)'!$G323," ",'Шифры Т (Техперевооружение)'!$I323,".",'Шифры Т (Техперевооружение)'!$A323,"Т-ППО",'Шифры Т (Техперевооружение)'!$E323,".",'Шифры Т (Техперевооружение)'!$G323,))</f>
        <v>Том 2.1.3 2001.РП.16Т-ППО1.3</v>
      </c>
      <c r="T323" s="37" t="str">
        <f>IF(ISBLANK('Шифры Т (Техперевооружение)'!$M323),"-",CONCATENATE("Том"," 3.",'Шифры Т (Техперевооружение)'!$E323,".",'Шифры Т (Техперевооружение)'!$G323," ",'Шифры Т (Техперевооружение)'!$I323,".",'Шифры Т (Техперевооружение)'!$A323,"Т-ТКР",'Шифры Т (Техперевооружение)'!$E323,".",'Шифры Т (Техперевооружение)'!$G323,))</f>
        <v>Том 3.1.3 2001.РП.16Т-ТКР1.3</v>
      </c>
      <c r="U323" s="37" t="str">
        <f>IF(ISBLANK('Шифры Т (Техперевооружение)'!$O323),"-",CONCATENATE("Том"," 4."," ",'Шифры Т (Техперевооружение)'!$I323,".",'Шифры Т (Техперевооружение)'!$A323,"Т-ИЛО",))</f>
        <v>-</v>
      </c>
      <c r="V323" s="37" t="str">
        <f>IF(ISBLANK('Шифры Т (Техперевооружение)'!$O323),"-",CONCATENATE("Том"," 5."," ",'Шифры Т (Техперевооружение)'!$I323,".",'Шифры Т (Техперевооружение)'!$A323,"Т-ПОС",))</f>
        <v>-</v>
      </c>
      <c r="W323" s="37" t="str">
        <f>IF(ISBLANK('Шифры Т (Техперевооружение)'!$P323),"-",CONCATENATE("Том"," 7."," ",'Шифры Т (Техперевооружение)'!$I323,".",'Шифры Т (Техперевооружение)'!$A323,"Т-ООС",))</f>
        <v>-</v>
      </c>
      <c r="X323" s="37" t="str">
        <f>IF(ISBLANK('Шифры Т (Техперевооружение)'!$Q323),"-",CONCATENATE("Том"," 8."," ",'Шифры Т (Техперевооружение)'!$I323,".",'Шифры Т (Техперевооружение)'!$A323,"Т-ПБ",))</f>
        <v>-</v>
      </c>
    </row>
    <row r="324" spans="1:24" hidden="1" x14ac:dyDescent="0.25">
      <c r="A324" s="37">
        <v>16</v>
      </c>
      <c r="B324" s="37" t="s">
        <v>561</v>
      </c>
      <c r="C324" s="37" t="s">
        <v>17</v>
      </c>
      <c r="D324" s="37" t="s">
        <v>234</v>
      </c>
      <c r="E324" s="37">
        <v>2</v>
      </c>
      <c r="F324" s="37" t="s">
        <v>1227</v>
      </c>
      <c r="G324" s="37">
        <v>1</v>
      </c>
      <c r="H324" s="39">
        <v>7</v>
      </c>
      <c r="I324" s="37" t="s">
        <v>563</v>
      </c>
      <c r="J324" s="37"/>
      <c r="K324" s="37"/>
      <c r="L324" s="37" t="s">
        <v>1228</v>
      </c>
      <c r="M324" s="37" t="s">
        <v>1229</v>
      </c>
      <c r="N324" s="37" t="s">
        <v>1230</v>
      </c>
      <c r="O324" s="37"/>
      <c r="P324" s="37"/>
      <c r="Q324" s="37"/>
      <c r="R324" s="37" t="str">
        <f>IF(ISBLANK('Шифры Т (Техперевооружение)'!$K324),"-",CONCATENATE('Шифры Т (Техперевооружение)'!$K324,"-ПЗ"))</f>
        <v>-</v>
      </c>
      <c r="S324" s="37" t="str">
        <f>IF(ISBLANK('Шифры Т (Техперевооружение)'!$L324),"-",CONCATENATE("Том"," 2.",'Шифры Т (Техперевооружение)'!$E324,".",'Шифры Т (Техперевооружение)'!$G324," ",'Шифры Т (Техперевооружение)'!$I324,".",'Шифры Т (Техперевооружение)'!$A324,"Т-ППО",'Шифры Т (Техперевооружение)'!$E324,".",'Шифры Т (Техперевооружение)'!$G324,))</f>
        <v>Том 2.2.1 2001.РП.16Т-ППО2.1</v>
      </c>
      <c r="T324" s="37" t="str">
        <f>IF(ISBLANK('Шифры Т (Техперевооружение)'!$M324),"-",CONCATENATE("Том"," 3.",'Шифры Т (Техперевооружение)'!$E324,".",'Шифры Т (Техперевооружение)'!$G324," ",'Шифры Т (Техперевооружение)'!$I324,".",'Шифры Т (Техперевооружение)'!$A324,"Т-ТКР",'Шифры Т (Техперевооружение)'!$E324,".",'Шифры Т (Техперевооружение)'!$G324,))</f>
        <v>Том 3.2.1 2001.РП.16Т-ТКР2.1</v>
      </c>
      <c r="U324" s="37" t="str">
        <f>IF(ISBLANK('Шифры Т (Техперевооружение)'!$O324),"-",CONCATENATE("Том"," 4."," ",'Шифры Т (Техперевооружение)'!$I324,".",'Шифры Т (Техперевооружение)'!$A324,"Т-ИЛО",))</f>
        <v>-</v>
      </c>
      <c r="V324" s="37" t="str">
        <f>IF(ISBLANK('Шифры Т (Техперевооружение)'!$O324),"-",CONCATENATE("Том"," 5."," ",'Шифры Т (Техперевооружение)'!$I324,".",'Шифры Т (Техперевооружение)'!$A324,"Т-ПОС",))</f>
        <v>-</v>
      </c>
      <c r="W324" s="37" t="str">
        <f>IF(ISBLANK('Шифры Т (Техперевооружение)'!$P324),"-",CONCATENATE("Том"," 7."," ",'Шифры Т (Техперевооружение)'!$I324,".",'Шифры Т (Техперевооружение)'!$A324,"Т-ООС",))</f>
        <v>-</v>
      </c>
      <c r="X324" s="37" t="str">
        <f>IF(ISBLANK('Шифры Т (Техперевооружение)'!$Q324),"-",CONCATENATE("Том"," 8."," ",'Шифры Т (Техперевооружение)'!$I324,".",'Шифры Т (Техперевооружение)'!$A324,"Т-ПБ",))</f>
        <v>-</v>
      </c>
    </row>
    <row r="325" spans="1:24" hidden="1" x14ac:dyDescent="0.25">
      <c r="A325" s="37">
        <v>16</v>
      </c>
      <c r="B325" s="37" t="s">
        <v>561</v>
      </c>
      <c r="C325" s="37" t="s">
        <v>17</v>
      </c>
      <c r="D325" s="37" t="s">
        <v>234</v>
      </c>
      <c r="E325" s="37">
        <v>2</v>
      </c>
      <c r="F325" s="37" t="s">
        <v>1231</v>
      </c>
      <c r="G325" s="37">
        <v>2</v>
      </c>
      <c r="H325" s="39"/>
      <c r="I325" s="37" t="s">
        <v>563</v>
      </c>
      <c r="J325" s="37"/>
      <c r="K325" s="37"/>
      <c r="L325" s="37" t="s">
        <v>1228</v>
      </c>
      <c r="M325" s="37" t="s">
        <v>1229</v>
      </c>
      <c r="N325" s="37" t="s">
        <v>1230</v>
      </c>
      <c r="O325" s="37"/>
      <c r="P325" s="37"/>
      <c r="Q325" s="37"/>
      <c r="R325" s="42" t="str">
        <f>IF(ISBLANK('Шифры Т (Техперевооружение)'!$K325),"-",CONCATENATE('Шифры Т (Техперевооружение)'!$K325,"-ПЗ"))</f>
        <v>-</v>
      </c>
      <c r="S325" s="37" t="str">
        <f>IF(ISBLANK('Шифры Т (Техперевооружение)'!$L325),"-",CONCATENATE("Том"," 2.",'Шифры Т (Техперевооружение)'!$E325,".",'Шифры Т (Техперевооружение)'!$G325," ",'Шифры Т (Техперевооружение)'!$I325,".",'Шифры Т (Техперевооружение)'!$A325,"Т-ППО",'Шифры Т (Техперевооружение)'!$E325,".",'Шифры Т (Техперевооружение)'!$G325,))</f>
        <v>Том 2.2.2 2001.РП.16Т-ППО2.2</v>
      </c>
      <c r="T325" s="37" t="str">
        <f>IF(ISBLANK('Шифры Т (Техперевооружение)'!$M325),"-",CONCATENATE("Том"," 3.",'Шифры Т (Техперевооружение)'!$E325,".",'Шифры Т (Техперевооружение)'!$G325," ",'Шифры Т (Техперевооружение)'!$I325,".",'Шифры Т (Техперевооружение)'!$A325,"Т-ТКР",'Шифры Т (Техперевооружение)'!$E325,".",'Шифры Т (Техперевооружение)'!$G325,))</f>
        <v>Том 3.2.2 2001.РП.16Т-ТКР2.2</v>
      </c>
      <c r="U325" s="37" t="str">
        <f>IF(ISBLANK('Шифры Т (Техперевооружение)'!$O325),"-",CONCATENATE("Том"," 4."," ",'Шифры Т (Техперевооружение)'!$I325,".",'Шифры Т (Техперевооружение)'!$A325,"Т-ИЛО",))</f>
        <v>-</v>
      </c>
      <c r="V325" s="37" t="str">
        <f>IF(ISBLANK('Шифры Т (Техперевооружение)'!$O325),"-",CONCATENATE("Том"," 5."," ",'Шифры Т (Техперевооружение)'!$I325,".",'Шифры Т (Техперевооружение)'!$A325,"Т-ПОС",))</f>
        <v>-</v>
      </c>
      <c r="W325" s="37" t="str">
        <f>IF(ISBLANK('Шифры Т (Техперевооружение)'!$P325),"-",CONCATENATE("Том"," 7."," ",'Шифры Т (Техперевооружение)'!$I325,".",'Шифры Т (Техперевооружение)'!$A325,"Т-ООС",))</f>
        <v>-</v>
      </c>
      <c r="X325" s="37" t="str">
        <f>IF(ISBLANK('Шифры Т (Техперевооружение)'!$Q325),"-",CONCATENATE("Том"," 8."," ",'Шифры Т (Техперевооружение)'!$I325,".",'Шифры Т (Техперевооружение)'!$A325,"Т-ПБ",))</f>
        <v>-</v>
      </c>
    </row>
    <row r="326" spans="1:24" hidden="1" x14ac:dyDescent="0.25">
      <c r="A326" s="37">
        <v>16</v>
      </c>
      <c r="B326" s="37" t="s">
        <v>561</v>
      </c>
      <c r="C326" s="37" t="s">
        <v>17</v>
      </c>
      <c r="D326" s="37" t="s">
        <v>234</v>
      </c>
      <c r="E326" s="37">
        <v>2</v>
      </c>
      <c r="F326" s="37" t="s">
        <v>1232</v>
      </c>
      <c r="G326" s="37">
        <v>3</v>
      </c>
      <c r="H326" s="39"/>
      <c r="I326" s="37" t="s">
        <v>563</v>
      </c>
      <c r="J326" s="37"/>
      <c r="K326" s="37"/>
      <c r="L326" s="37" t="s">
        <v>1228</v>
      </c>
      <c r="M326" s="37" t="s">
        <v>1229</v>
      </c>
      <c r="N326" s="37" t="s">
        <v>1230</v>
      </c>
      <c r="O326" s="37"/>
      <c r="P326" s="37"/>
      <c r="Q326" s="37"/>
      <c r="R326" s="42" t="str">
        <f>IF(ISBLANK('Шифры Т (Техперевооружение)'!$K326),"-",CONCATENATE('Шифры Т (Техперевооружение)'!$K326,"-ПЗ"))</f>
        <v>-</v>
      </c>
      <c r="S326" s="37" t="str">
        <f>IF(ISBLANK('Шифры Т (Техперевооружение)'!$L326),"-",CONCATENATE("Том"," 2.",'Шифры Т (Техперевооружение)'!$E326,".",'Шифры Т (Техперевооружение)'!$G326," ",'Шифры Т (Техперевооружение)'!$I326,".",'Шифры Т (Техперевооружение)'!$A326,"Т-ППО",'Шифры Т (Техперевооружение)'!$E326,".",'Шифры Т (Техперевооружение)'!$G326,))</f>
        <v>Том 2.2.3 2001.РП.16Т-ППО2.3</v>
      </c>
      <c r="T326" s="37" t="str">
        <f>IF(ISBLANK('Шифры Т (Техперевооружение)'!$M326),"-",CONCATENATE("Том"," 3.",'Шифры Т (Техперевооружение)'!$E326,".",'Шифры Т (Техперевооружение)'!$G326," ",'Шифры Т (Техперевооружение)'!$I326,".",'Шифры Т (Техперевооружение)'!$A326,"Т-ТКР",'Шифры Т (Техперевооружение)'!$E326,".",'Шифры Т (Техперевооружение)'!$G326,))</f>
        <v>Том 3.2.3 2001.РП.16Т-ТКР2.3</v>
      </c>
      <c r="U326" s="37" t="str">
        <f>IF(ISBLANK('Шифры Т (Техперевооружение)'!$O326),"-",CONCATENATE("Том"," 4."," ",'Шифры Т (Техперевооружение)'!$I326,".",'Шифры Т (Техперевооружение)'!$A326,"Т-ИЛО",))</f>
        <v>-</v>
      </c>
      <c r="V326" s="37" t="str">
        <f>IF(ISBLANK('Шифры Т (Техперевооружение)'!$O326),"-",CONCATENATE("Том"," 5."," ",'Шифры Т (Техперевооружение)'!$I326,".",'Шифры Т (Техперевооружение)'!$A326,"Т-ПОС",))</f>
        <v>-</v>
      </c>
      <c r="W326" s="37" t="str">
        <f>IF(ISBLANK('Шифры Т (Техперевооружение)'!$P326),"-",CONCATENATE("Том"," 7."," ",'Шифры Т (Техперевооружение)'!$I326,".",'Шифры Т (Техперевооружение)'!$A326,"Т-ООС",))</f>
        <v>-</v>
      </c>
      <c r="X326" s="37" t="str">
        <f>IF(ISBLANK('Шифры Т (Техперевооружение)'!$Q326),"-",CONCATENATE("Том"," 8."," ",'Шифры Т (Техперевооружение)'!$I326,".",'Шифры Т (Техперевооружение)'!$A326,"Т-ПБ",))</f>
        <v>-</v>
      </c>
    </row>
    <row r="327" spans="1:24" hidden="1" x14ac:dyDescent="0.25">
      <c r="A327" s="37">
        <v>16</v>
      </c>
      <c r="B327" s="37" t="s">
        <v>561</v>
      </c>
      <c r="C327" s="37" t="s">
        <v>17</v>
      </c>
      <c r="D327" s="37" t="s">
        <v>234</v>
      </c>
      <c r="E327" s="37">
        <v>2</v>
      </c>
      <c r="F327" s="37" t="s">
        <v>1233</v>
      </c>
      <c r="G327" s="37">
        <v>4</v>
      </c>
      <c r="H327" s="39"/>
      <c r="I327" s="37" t="s">
        <v>563</v>
      </c>
      <c r="J327" s="37"/>
      <c r="K327" s="37"/>
      <c r="L327" s="37" t="s">
        <v>1228</v>
      </c>
      <c r="M327" s="37" t="s">
        <v>1229</v>
      </c>
      <c r="N327" s="37" t="s">
        <v>1230</v>
      </c>
      <c r="O327" s="37"/>
      <c r="P327" s="37"/>
      <c r="Q327" s="37"/>
      <c r="R327" s="42" t="str">
        <f>IF(ISBLANK('Шифры Т (Техперевооружение)'!$K327),"-",CONCATENATE('Шифры Т (Техперевооружение)'!$K327,"-ПЗ"))</f>
        <v>-</v>
      </c>
      <c r="S327" s="37" t="str">
        <f>IF(ISBLANK('Шифры Т (Техперевооружение)'!$L327),"-",CONCATENATE("Том"," 2.",'Шифры Т (Техперевооружение)'!$E327,".",'Шифры Т (Техперевооружение)'!$G327," ",'Шифры Т (Техперевооружение)'!$I327,".",'Шифры Т (Техперевооружение)'!$A327,"Т-ППО",'Шифры Т (Техперевооружение)'!$E327,".",'Шифры Т (Техперевооружение)'!$G327,))</f>
        <v>Том 2.2.4 2001.РП.16Т-ППО2.4</v>
      </c>
      <c r="T327" s="37" t="str">
        <f>IF(ISBLANK('Шифры Т (Техперевооружение)'!$M327),"-",CONCATENATE("Том"," 3.",'Шифры Т (Техперевооружение)'!$E327,".",'Шифры Т (Техперевооружение)'!$G327," ",'Шифры Т (Техперевооружение)'!$I327,".",'Шифры Т (Техперевооружение)'!$A327,"Т-ТКР",'Шифры Т (Техперевооружение)'!$E327,".",'Шифры Т (Техперевооружение)'!$G327,))</f>
        <v>Том 3.2.4 2001.РП.16Т-ТКР2.4</v>
      </c>
      <c r="U327" s="37" t="str">
        <f>IF(ISBLANK('Шифры Т (Техперевооружение)'!$O327),"-",CONCATENATE("Том"," 4."," ",'Шифры Т (Техперевооружение)'!$I327,".",'Шифры Т (Техперевооружение)'!$A327,"Т-ИЛО",))</f>
        <v>-</v>
      </c>
      <c r="V327" s="37" t="str">
        <f>IF(ISBLANK('Шифры Т (Техперевооружение)'!$O327),"-",CONCATENATE("Том"," 5."," ",'Шифры Т (Техперевооружение)'!$I327,".",'Шифры Т (Техперевооружение)'!$A327,"Т-ПОС",))</f>
        <v>-</v>
      </c>
      <c r="W327" s="37" t="str">
        <f>IF(ISBLANK('Шифры Т (Техперевооружение)'!$P327),"-",CONCATENATE("Том"," 7."," ",'Шифры Т (Техперевооружение)'!$I327,".",'Шифры Т (Техперевооружение)'!$A327,"Т-ООС",))</f>
        <v>-</v>
      </c>
      <c r="X327" s="37" t="str">
        <f>IF(ISBLANK('Шифры Т (Техперевооружение)'!$Q327),"-",CONCATENATE("Том"," 8."," ",'Шифры Т (Техперевооружение)'!$I327,".",'Шифры Т (Техперевооружение)'!$A327,"Т-ПБ",))</f>
        <v>-</v>
      </c>
    </row>
    <row r="328" spans="1:24" hidden="1" x14ac:dyDescent="0.25">
      <c r="A328" s="37">
        <v>16</v>
      </c>
      <c r="B328" s="37" t="s">
        <v>561</v>
      </c>
      <c r="C328" s="37" t="s">
        <v>17</v>
      </c>
      <c r="D328" s="37" t="s">
        <v>234</v>
      </c>
      <c r="E328" s="37">
        <v>2</v>
      </c>
      <c r="F328" s="37" t="s">
        <v>1234</v>
      </c>
      <c r="G328" s="37">
        <v>5</v>
      </c>
      <c r="H328" s="39"/>
      <c r="I328" s="37" t="s">
        <v>563</v>
      </c>
      <c r="J328" s="37"/>
      <c r="K328" s="37"/>
      <c r="L328" s="37" t="s">
        <v>1228</v>
      </c>
      <c r="M328" s="37" t="s">
        <v>1229</v>
      </c>
      <c r="N328" s="37" t="s">
        <v>1230</v>
      </c>
      <c r="O328" s="37"/>
      <c r="P328" s="37"/>
      <c r="Q328" s="37"/>
      <c r="R328" s="42" t="str">
        <f>IF(ISBLANK('Шифры Т (Техперевооружение)'!$K328),"-",CONCATENATE('Шифры Т (Техперевооружение)'!$K328,"-ПЗ"))</f>
        <v>-</v>
      </c>
      <c r="S328" s="37" t="str">
        <f>IF(ISBLANK('Шифры Т (Техперевооружение)'!$L328),"-",CONCATENATE("Том"," 2.",'Шифры Т (Техперевооружение)'!$E328,".",'Шифры Т (Техперевооружение)'!$G328," ",'Шифры Т (Техперевооружение)'!$I328,".",'Шифры Т (Техперевооружение)'!$A328,"Т-ППО",'Шифры Т (Техперевооружение)'!$E328,".",'Шифры Т (Техперевооружение)'!$G328,))</f>
        <v>Том 2.2.5 2001.РП.16Т-ППО2.5</v>
      </c>
      <c r="T328" s="37" t="str">
        <f>IF(ISBLANK('Шифры Т (Техперевооружение)'!$M328),"-",CONCATENATE("Том"," 3.",'Шифры Т (Техперевооружение)'!$E328,".",'Шифры Т (Техперевооружение)'!$G328," ",'Шифры Т (Техперевооружение)'!$I328,".",'Шифры Т (Техперевооружение)'!$A328,"Т-ТКР",'Шифры Т (Техперевооружение)'!$E328,".",'Шифры Т (Техперевооружение)'!$G328,))</f>
        <v>Том 3.2.5 2001.РП.16Т-ТКР2.5</v>
      </c>
      <c r="U328" s="37" t="str">
        <f>IF(ISBLANK('Шифры Т (Техперевооружение)'!$O328),"-",CONCATENATE("Том"," 4."," ",'Шифры Т (Техперевооружение)'!$I328,".",'Шифры Т (Техперевооружение)'!$A328,"Т-ИЛО",))</f>
        <v>-</v>
      </c>
      <c r="V328" s="37" t="str">
        <f>IF(ISBLANK('Шифры Т (Техперевооружение)'!$O328),"-",CONCATENATE("Том"," 5."," ",'Шифры Т (Техперевооружение)'!$I328,".",'Шифры Т (Техперевооружение)'!$A328,"Т-ПОС",))</f>
        <v>-</v>
      </c>
      <c r="W328" s="37" t="str">
        <f>IF(ISBLANK('Шифры Т (Техперевооружение)'!$P328),"-",CONCATENATE("Том"," 7."," ",'Шифры Т (Техперевооружение)'!$I328,".",'Шифры Т (Техперевооружение)'!$A328,"Т-ООС",))</f>
        <v>-</v>
      </c>
      <c r="X328" s="37" t="str">
        <f>IF(ISBLANK('Шифры Т (Техперевооружение)'!$Q328),"-",CONCATENATE("Том"," 8."," ",'Шифры Т (Техперевооружение)'!$I328,".",'Шифры Т (Техперевооружение)'!$A328,"Т-ПБ",))</f>
        <v>-</v>
      </c>
    </row>
    <row r="329" spans="1:24" hidden="1" x14ac:dyDescent="0.25">
      <c r="A329" s="37">
        <v>16</v>
      </c>
      <c r="B329" s="37" t="s">
        <v>561</v>
      </c>
      <c r="C329" s="37" t="s">
        <v>17</v>
      </c>
      <c r="D329" s="37" t="s">
        <v>234</v>
      </c>
      <c r="E329" s="37">
        <v>2</v>
      </c>
      <c r="F329" s="37" t="s">
        <v>1235</v>
      </c>
      <c r="G329" s="37">
        <v>6</v>
      </c>
      <c r="H329" s="39"/>
      <c r="I329" s="37" t="s">
        <v>563</v>
      </c>
      <c r="J329" s="37"/>
      <c r="K329" s="37"/>
      <c r="L329" s="37" t="s">
        <v>1228</v>
      </c>
      <c r="M329" s="37" t="s">
        <v>1229</v>
      </c>
      <c r="N329" s="37" t="s">
        <v>1230</v>
      </c>
      <c r="O329" s="37"/>
      <c r="P329" s="37"/>
      <c r="Q329" s="37"/>
      <c r="R329" s="42" t="str">
        <f>IF(ISBLANK('Шифры Т (Техперевооружение)'!$K329),"-",CONCATENATE('Шифры Т (Техперевооружение)'!$K329,"-ПЗ"))</f>
        <v>-</v>
      </c>
      <c r="S329" s="37" t="str">
        <f>IF(ISBLANK('Шифры Т (Техперевооружение)'!$L329),"-",CONCATENATE("Том"," 2.",'Шифры Т (Техперевооружение)'!$E329,".",'Шифры Т (Техперевооружение)'!$G329," ",'Шифры Т (Техперевооружение)'!$I329,".",'Шифры Т (Техперевооружение)'!$A329,"Т-ППО",'Шифры Т (Техперевооружение)'!$E329,".",'Шифры Т (Техперевооружение)'!$G329,))</f>
        <v>Том 2.2.6 2001.РП.16Т-ППО2.6</v>
      </c>
      <c r="T329" s="37" t="str">
        <f>IF(ISBLANK('Шифры Т (Техперевооружение)'!$M329),"-",CONCATENATE("Том"," 3.",'Шифры Т (Техперевооружение)'!$E329,".",'Шифры Т (Техперевооружение)'!$G329," ",'Шифры Т (Техперевооружение)'!$I329,".",'Шифры Т (Техперевооружение)'!$A329,"Т-ТКР",'Шифры Т (Техперевооружение)'!$E329,".",'Шифры Т (Техперевооружение)'!$G329,))</f>
        <v>Том 3.2.6 2001.РП.16Т-ТКР2.6</v>
      </c>
      <c r="U329" s="37" t="str">
        <f>IF(ISBLANK('Шифры Т (Техперевооружение)'!$O329),"-",CONCATENATE("Том"," 4."," ",'Шифры Т (Техперевооружение)'!$I329,".",'Шифры Т (Техперевооружение)'!$A329,"Т-ИЛО",))</f>
        <v>-</v>
      </c>
      <c r="V329" s="37" t="str">
        <f>IF(ISBLANK('Шифры Т (Техперевооружение)'!$O329),"-",CONCATENATE("Том"," 5."," ",'Шифры Т (Техперевооружение)'!$I329,".",'Шифры Т (Техперевооружение)'!$A329,"Т-ПОС",))</f>
        <v>-</v>
      </c>
      <c r="W329" s="37" t="str">
        <f>IF(ISBLANK('Шифры Т (Техперевооружение)'!$P329),"-",CONCATENATE("Том"," 7."," ",'Шифры Т (Техперевооружение)'!$I329,".",'Шифры Т (Техперевооружение)'!$A329,"Т-ООС",))</f>
        <v>-</v>
      </c>
      <c r="X329" s="37" t="str">
        <f>IF(ISBLANK('Шифры Т (Техперевооружение)'!$Q329),"-",CONCATENATE("Том"," 8."," ",'Шифры Т (Техперевооружение)'!$I329,".",'Шифры Т (Техперевооружение)'!$A329,"Т-ПБ",))</f>
        <v>-</v>
      </c>
    </row>
    <row r="330" spans="1:24" hidden="1" x14ac:dyDescent="0.25">
      <c r="A330" s="37">
        <v>16</v>
      </c>
      <c r="B330" s="37" t="s">
        <v>561</v>
      </c>
      <c r="C330" s="37" t="s">
        <v>17</v>
      </c>
      <c r="D330" s="37" t="s">
        <v>234</v>
      </c>
      <c r="E330" s="37">
        <v>2</v>
      </c>
      <c r="F330" s="37" t="s">
        <v>1236</v>
      </c>
      <c r="G330" s="37">
        <v>7</v>
      </c>
      <c r="H330" s="39"/>
      <c r="I330" s="37" t="s">
        <v>563</v>
      </c>
      <c r="J330" s="37"/>
      <c r="K330" s="37"/>
      <c r="L330" s="37" t="s">
        <v>1228</v>
      </c>
      <c r="M330" s="37" t="s">
        <v>1229</v>
      </c>
      <c r="N330" s="37" t="s">
        <v>1230</v>
      </c>
      <c r="O330" s="37"/>
      <c r="P330" s="37"/>
      <c r="Q330" s="37"/>
      <c r="R330" s="42" t="str">
        <f>IF(ISBLANK('Шифры Т (Техперевооружение)'!$K330),"-",CONCATENATE('Шифры Т (Техперевооружение)'!$K330,"-ПЗ"))</f>
        <v>-</v>
      </c>
      <c r="S330" s="37" t="str">
        <f>IF(ISBLANK('Шифры Т (Техперевооружение)'!$L330),"-",CONCATENATE("Том"," 2.",'Шифры Т (Техперевооружение)'!$E330,".",'Шифры Т (Техперевооружение)'!$G330," ",'Шифры Т (Техперевооружение)'!$I330,".",'Шифры Т (Техперевооружение)'!$A330,"Т-ППО",'Шифры Т (Техперевооружение)'!$E330,".",'Шифры Т (Техперевооружение)'!$G330,))</f>
        <v>Том 2.2.7 2001.РП.16Т-ППО2.7</v>
      </c>
      <c r="T330" s="37" t="str">
        <f>IF(ISBLANK('Шифры Т (Техперевооружение)'!$M330),"-",CONCATENATE("Том"," 3.",'Шифры Т (Техперевооружение)'!$E330,".",'Шифры Т (Техперевооружение)'!$G330," ",'Шифры Т (Техперевооружение)'!$I330,".",'Шифры Т (Техперевооружение)'!$A330,"Т-ТКР",'Шифры Т (Техперевооружение)'!$E330,".",'Шифры Т (Техперевооружение)'!$G330,))</f>
        <v>Том 3.2.7 2001.РП.16Т-ТКР2.7</v>
      </c>
      <c r="U330" s="37" t="str">
        <f>IF(ISBLANK('Шифры Т (Техперевооружение)'!$O330),"-",CONCATENATE("Том"," 4."," ",'Шифры Т (Техперевооружение)'!$I330,".",'Шифры Т (Техперевооружение)'!$A330,"Т-ИЛО",))</f>
        <v>-</v>
      </c>
      <c r="V330" s="37" t="str">
        <f>IF(ISBLANK('Шифры Т (Техперевооружение)'!$O330),"-",CONCATENATE("Том"," 5."," ",'Шифры Т (Техперевооружение)'!$I330,".",'Шифры Т (Техперевооружение)'!$A330,"Т-ПОС",))</f>
        <v>-</v>
      </c>
      <c r="W330" s="37" t="str">
        <f>IF(ISBLANK('Шифры Т (Техперевооружение)'!$P330),"-",CONCATENATE("Том"," 7."," ",'Шифры Т (Техперевооружение)'!$I330,".",'Шифры Т (Техперевооружение)'!$A330,"Т-ООС",))</f>
        <v>-</v>
      </c>
      <c r="X330" s="37" t="str">
        <f>IF(ISBLANK('Шифры Т (Техперевооружение)'!$Q330),"-",CONCATENATE("Том"," 8."," ",'Шифры Т (Техперевооружение)'!$I330,".",'Шифры Т (Техперевооружение)'!$A330,"Т-ПБ",))</f>
        <v>-</v>
      </c>
    </row>
    <row r="331" spans="1:24" hidden="1" x14ac:dyDescent="0.25">
      <c r="A331" s="37">
        <v>16</v>
      </c>
      <c r="B331" s="37" t="s">
        <v>561</v>
      </c>
      <c r="C331" s="37" t="s">
        <v>17</v>
      </c>
      <c r="D331" s="37" t="s">
        <v>236</v>
      </c>
      <c r="E331" s="37">
        <v>3</v>
      </c>
      <c r="F331" s="37" t="s">
        <v>1237</v>
      </c>
      <c r="G331" s="37">
        <v>1</v>
      </c>
      <c r="H331" s="39">
        <v>4</v>
      </c>
      <c r="I331" s="37" t="s">
        <v>563</v>
      </c>
      <c r="J331" s="37"/>
      <c r="K331" s="37"/>
      <c r="L331" s="37" t="s">
        <v>1238</v>
      </c>
      <c r="M331" s="37" t="s">
        <v>1239</v>
      </c>
      <c r="N331" s="37" t="s">
        <v>1240</v>
      </c>
      <c r="O331" s="37"/>
      <c r="P331" s="37"/>
      <c r="Q331" s="37"/>
      <c r="R331" s="37" t="str">
        <f>IF(ISBLANK('Шифры Т (Техперевооружение)'!$K331),"-",CONCATENATE('Шифры Т (Техперевооружение)'!$K331,"-ПЗ"))</f>
        <v>-</v>
      </c>
      <c r="S331" s="37" t="str">
        <f>IF(ISBLANK('Шифры Т (Техперевооружение)'!$L331),"-",CONCATENATE("Том"," 2.",'Шифры Т (Техперевооружение)'!$E331,".",'Шифры Т (Техперевооружение)'!$G331," ",'Шифры Т (Техперевооружение)'!$I331,".",'Шифры Т (Техперевооружение)'!$A331,"Т-ППО",'Шифры Т (Техперевооружение)'!$E331,".",'Шифры Т (Техперевооружение)'!$G331,))</f>
        <v>Том 2.3.1 2001.РП.16Т-ППО3.1</v>
      </c>
      <c r="T331" s="37" t="str">
        <f>IF(ISBLANK('Шифры Т (Техперевооружение)'!$M331),"-",CONCATENATE("Том"," 3.",'Шифры Т (Техперевооружение)'!$E331,".",'Шифры Т (Техперевооружение)'!$G331," ",'Шифры Т (Техперевооружение)'!$I331,".",'Шифры Т (Техперевооружение)'!$A331,"Т-ТКР",'Шифры Т (Техперевооружение)'!$E331,".",'Шифры Т (Техперевооружение)'!$G331,))</f>
        <v>Том 3.3.1 2001.РП.16Т-ТКР3.1</v>
      </c>
      <c r="U331" s="37" t="str">
        <f>IF(ISBLANK('Шифры Т (Техперевооружение)'!$O331),"-",CONCATENATE("Том"," 4."," ",'Шифры Т (Техперевооружение)'!$I331,".",'Шифры Т (Техперевооружение)'!$A331,"Т-ИЛО",))</f>
        <v>-</v>
      </c>
      <c r="V331" s="37" t="str">
        <f>IF(ISBLANK('Шифры Т (Техперевооружение)'!$O331),"-",CONCATENATE("Том"," 5."," ",'Шифры Т (Техперевооружение)'!$I331,".",'Шифры Т (Техперевооружение)'!$A331,"Т-ПОС",))</f>
        <v>-</v>
      </c>
      <c r="W331" s="37" t="str">
        <f>IF(ISBLANK('Шифры Т (Техперевооружение)'!$P331),"-",CONCATENATE("Том"," 7."," ",'Шифры Т (Техперевооружение)'!$I331,".",'Шифры Т (Техперевооружение)'!$A331,"Т-ООС",))</f>
        <v>-</v>
      </c>
      <c r="X331" s="37" t="str">
        <f>IF(ISBLANK('Шифры Т (Техперевооружение)'!$Q331),"-",CONCATENATE("Том"," 8."," ",'Шифры Т (Техперевооружение)'!$I331,".",'Шифры Т (Техперевооружение)'!$A331,"Т-ПБ",))</f>
        <v>-</v>
      </c>
    </row>
    <row r="332" spans="1:24" hidden="1" x14ac:dyDescent="0.25">
      <c r="A332" s="37">
        <v>16</v>
      </c>
      <c r="B332" s="37" t="s">
        <v>561</v>
      </c>
      <c r="C332" s="37" t="s">
        <v>17</v>
      </c>
      <c r="D332" s="37" t="s">
        <v>236</v>
      </c>
      <c r="E332" s="37">
        <v>3</v>
      </c>
      <c r="F332" s="37" t="s">
        <v>1241</v>
      </c>
      <c r="G332" s="37">
        <v>2</v>
      </c>
      <c r="H332" s="39"/>
      <c r="I332" s="37" t="s">
        <v>563</v>
      </c>
      <c r="J332" s="37"/>
      <c r="K332" s="37"/>
      <c r="L332" s="37" t="s">
        <v>1238</v>
      </c>
      <c r="M332" s="37" t="s">
        <v>1239</v>
      </c>
      <c r="N332" s="37" t="s">
        <v>1240</v>
      </c>
      <c r="O332" s="37"/>
      <c r="P332" s="37"/>
      <c r="Q332" s="37"/>
      <c r="R332" s="42" t="str">
        <f>IF(ISBLANK('Шифры Т (Техперевооружение)'!$K332),"-",CONCATENATE('Шифры Т (Техперевооружение)'!$K332,"-ПЗ"))</f>
        <v>-</v>
      </c>
      <c r="S332" s="37" t="str">
        <f>IF(ISBLANK('Шифры Т (Техперевооружение)'!$L332),"-",CONCATENATE("Том"," 2.",'Шифры Т (Техперевооружение)'!$E332,".",'Шифры Т (Техперевооружение)'!$G332," ",'Шифры Т (Техперевооружение)'!$I332,".",'Шифры Т (Техперевооружение)'!$A332,"Т-ППО",'Шифры Т (Техперевооружение)'!$E332,".",'Шифры Т (Техперевооружение)'!$G332,))</f>
        <v>Том 2.3.2 2001.РП.16Т-ППО3.2</v>
      </c>
      <c r="T332" s="37" t="str">
        <f>IF(ISBLANK('Шифры Т (Техперевооружение)'!$M332),"-",CONCATENATE("Том"," 3.",'Шифры Т (Техперевооружение)'!$E332,".",'Шифры Т (Техперевооружение)'!$G332," ",'Шифры Т (Техперевооружение)'!$I332,".",'Шифры Т (Техперевооружение)'!$A332,"Т-ТКР",'Шифры Т (Техперевооружение)'!$E332,".",'Шифры Т (Техперевооружение)'!$G332,))</f>
        <v>Том 3.3.2 2001.РП.16Т-ТКР3.2</v>
      </c>
      <c r="U332" s="37" t="str">
        <f>IF(ISBLANK('Шифры Т (Техперевооружение)'!$O332),"-",CONCATENATE("Том"," 4."," ",'Шифры Т (Техперевооружение)'!$I332,".",'Шифры Т (Техперевооружение)'!$A332,"Т-ИЛО",))</f>
        <v>-</v>
      </c>
      <c r="V332" s="37" t="str">
        <f>IF(ISBLANK('Шифры Т (Техперевооружение)'!$O332),"-",CONCATENATE("Том"," 5."," ",'Шифры Т (Техперевооружение)'!$I332,".",'Шифры Т (Техперевооружение)'!$A332,"Т-ПОС",))</f>
        <v>-</v>
      </c>
      <c r="W332" s="37" t="str">
        <f>IF(ISBLANK('Шифры Т (Техперевооружение)'!$P332),"-",CONCATENATE("Том"," 7."," ",'Шифры Т (Техперевооружение)'!$I332,".",'Шифры Т (Техперевооружение)'!$A332,"Т-ООС",))</f>
        <v>-</v>
      </c>
      <c r="X332" s="37" t="str">
        <f>IF(ISBLANK('Шифры Т (Техперевооружение)'!$Q332),"-",CONCATENATE("Том"," 8."," ",'Шифры Т (Техперевооружение)'!$I332,".",'Шифры Т (Техперевооружение)'!$A332,"Т-ПБ",))</f>
        <v>-</v>
      </c>
    </row>
    <row r="333" spans="1:24" hidden="1" x14ac:dyDescent="0.25">
      <c r="A333" s="37">
        <v>16</v>
      </c>
      <c r="B333" s="37" t="s">
        <v>561</v>
      </c>
      <c r="C333" s="37" t="s">
        <v>17</v>
      </c>
      <c r="D333" s="37" t="s">
        <v>236</v>
      </c>
      <c r="E333" s="37">
        <v>3</v>
      </c>
      <c r="F333" s="37" t="s">
        <v>1242</v>
      </c>
      <c r="G333" s="37">
        <v>3</v>
      </c>
      <c r="H333" s="39"/>
      <c r="I333" s="37" t="s">
        <v>563</v>
      </c>
      <c r="J333" s="37"/>
      <c r="K333" s="37"/>
      <c r="L333" s="37" t="s">
        <v>1238</v>
      </c>
      <c r="M333" s="37" t="s">
        <v>1239</v>
      </c>
      <c r="N333" s="37" t="s">
        <v>1240</v>
      </c>
      <c r="O333" s="37"/>
      <c r="P333" s="37"/>
      <c r="Q333" s="37"/>
      <c r="R333" s="42" t="str">
        <f>IF(ISBLANK('Шифры Т (Техперевооружение)'!$K333),"-",CONCATENATE('Шифры Т (Техперевооружение)'!$K333,"-ПЗ"))</f>
        <v>-</v>
      </c>
      <c r="S333" s="37" t="str">
        <f>IF(ISBLANK('Шифры Т (Техперевооружение)'!$L333),"-",CONCATENATE("Том"," 2.",'Шифры Т (Техперевооружение)'!$E333,".",'Шифры Т (Техперевооружение)'!$G333," ",'Шифры Т (Техперевооружение)'!$I333,".",'Шифры Т (Техперевооружение)'!$A333,"Т-ППО",'Шифры Т (Техперевооружение)'!$E333,".",'Шифры Т (Техперевооружение)'!$G333,))</f>
        <v>Том 2.3.3 2001.РП.16Т-ППО3.3</v>
      </c>
      <c r="T333" s="37" t="str">
        <f>IF(ISBLANK('Шифры Т (Техперевооружение)'!$M333),"-",CONCATENATE("Том"," 3.",'Шифры Т (Техперевооружение)'!$E333,".",'Шифры Т (Техперевооружение)'!$G333," ",'Шифры Т (Техперевооружение)'!$I333,".",'Шифры Т (Техперевооружение)'!$A333,"Т-ТКР",'Шифры Т (Техперевооружение)'!$E333,".",'Шифры Т (Техперевооружение)'!$G333,))</f>
        <v>Том 3.3.3 2001.РП.16Т-ТКР3.3</v>
      </c>
      <c r="U333" s="37" t="str">
        <f>IF(ISBLANK('Шифры Т (Техперевооружение)'!$O333),"-",CONCATENATE("Том"," 4."," ",'Шифры Т (Техперевооружение)'!$I333,".",'Шифры Т (Техперевооружение)'!$A333,"Т-ИЛО",))</f>
        <v>-</v>
      </c>
      <c r="V333" s="37" t="str">
        <f>IF(ISBLANK('Шифры Т (Техперевооружение)'!$O333),"-",CONCATENATE("Том"," 5."," ",'Шифры Т (Техперевооружение)'!$I333,".",'Шифры Т (Техперевооружение)'!$A333,"Т-ПОС",))</f>
        <v>-</v>
      </c>
      <c r="W333" s="37" t="str">
        <f>IF(ISBLANK('Шифры Т (Техперевооружение)'!$P333),"-",CONCATENATE("Том"," 7."," ",'Шифры Т (Техперевооружение)'!$I333,".",'Шифры Т (Техперевооружение)'!$A333,"Т-ООС",))</f>
        <v>-</v>
      </c>
      <c r="X333" s="37" t="str">
        <f>IF(ISBLANK('Шифры Т (Техперевооружение)'!$Q333),"-",CONCATENATE("Том"," 8."," ",'Шифры Т (Техперевооружение)'!$I333,".",'Шифры Т (Техперевооружение)'!$A333,"Т-ПБ",))</f>
        <v>-</v>
      </c>
    </row>
    <row r="334" spans="1:24" hidden="1" x14ac:dyDescent="0.25">
      <c r="A334" s="37">
        <v>16</v>
      </c>
      <c r="B334" s="37" t="s">
        <v>561</v>
      </c>
      <c r="C334" s="37" t="s">
        <v>17</v>
      </c>
      <c r="D334" s="37" t="s">
        <v>236</v>
      </c>
      <c r="E334" s="37">
        <v>3</v>
      </c>
      <c r="F334" s="37" t="s">
        <v>1243</v>
      </c>
      <c r="G334" s="37">
        <v>4</v>
      </c>
      <c r="H334" s="39"/>
      <c r="I334" s="37" t="s">
        <v>563</v>
      </c>
      <c r="J334" s="37"/>
      <c r="K334" s="37"/>
      <c r="L334" s="37" t="s">
        <v>1238</v>
      </c>
      <c r="M334" s="37" t="s">
        <v>1239</v>
      </c>
      <c r="N334" s="37" t="s">
        <v>1240</v>
      </c>
      <c r="O334" s="37"/>
      <c r="P334" s="37"/>
      <c r="Q334" s="37"/>
      <c r="R334" s="42" t="str">
        <f>IF(ISBLANK('Шифры Т (Техперевооружение)'!$K334),"-",CONCATENATE('Шифры Т (Техперевооружение)'!$K334,"-ПЗ"))</f>
        <v>-</v>
      </c>
      <c r="S334" s="37" t="str">
        <f>IF(ISBLANK('Шифры Т (Техперевооружение)'!$L334),"-",CONCATENATE("Том"," 2.",'Шифры Т (Техперевооружение)'!$E334,".",'Шифры Т (Техперевооружение)'!$G334," ",'Шифры Т (Техперевооружение)'!$I334,".",'Шифры Т (Техперевооружение)'!$A334,"Т-ППО",'Шифры Т (Техперевооружение)'!$E334,".",'Шифры Т (Техперевооружение)'!$G334,))</f>
        <v>Том 2.3.4 2001.РП.16Т-ППО3.4</v>
      </c>
      <c r="T334" s="37" t="str">
        <f>IF(ISBLANK('Шифры Т (Техперевооружение)'!$M334),"-",CONCATENATE("Том"," 3.",'Шифры Т (Техперевооружение)'!$E334,".",'Шифры Т (Техперевооружение)'!$G334," ",'Шифры Т (Техперевооружение)'!$I334,".",'Шифры Т (Техперевооружение)'!$A334,"Т-ТКР",'Шифры Т (Техперевооружение)'!$E334,".",'Шифры Т (Техперевооружение)'!$G334,))</f>
        <v>Том 3.3.4 2001.РП.16Т-ТКР3.4</v>
      </c>
      <c r="U334" s="37" t="str">
        <f>IF(ISBLANK('Шифры Т (Техперевооружение)'!$O334),"-",CONCATENATE("Том"," 4."," ",'Шифры Т (Техперевооружение)'!$I334,".",'Шифры Т (Техперевооружение)'!$A334,"Т-ИЛО",))</f>
        <v>-</v>
      </c>
      <c r="V334" s="37" t="str">
        <f>IF(ISBLANK('Шифры Т (Техперевооружение)'!$O334),"-",CONCATENATE("Том"," 5."," ",'Шифры Т (Техперевооружение)'!$I334,".",'Шифры Т (Техперевооружение)'!$A334,"Т-ПОС",))</f>
        <v>-</v>
      </c>
      <c r="W334" s="37" t="str">
        <f>IF(ISBLANK('Шифры Т (Техперевооружение)'!$P334),"-",CONCATENATE("Том"," 7."," ",'Шифры Т (Техперевооружение)'!$I334,".",'Шифры Т (Техперевооружение)'!$A334,"Т-ООС",))</f>
        <v>-</v>
      </c>
      <c r="X334" s="37" t="str">
        <f>IF(ISBLANK('Шифры Т (Техперевооружение)'!$Q334),"-",CONCATENATE("Том"," 8."," ",'Шифры Т (Техперевооружение)'!$I334,".",'Шифры Т (Техперевооружение)'!$A334,"Т-ПБ",))</f>
        <v>-</v>
      </c>
    </row>
    <row r="335" spans="1:24" hidden="1" x14ac:dyDescent="0.25">
      <c r="A335" s="37">
        <v>16</v>
      </c>
      <c r="B335" s="37" t="s">
        <v>561</v>
      </c>
      <c r="C335" s="37" t="s">
        <v>17</v>
      </c>
      <c r="D335" s="37" t="s">
        <v>238</v>
      </c>
      <c r="E335" s="37">
        <v>4</v>
      </c>
      <c r="F335" s="43" t="s">
        <v>1244</v>
      </c>
      <c r="G335" s="37">
        <v>1</v>
      </c>
      <c r="H335" s="39">
        <v>1</v>
      </c>
      <c r="I335" s="37" t="s">
        <v>563</v>
      </c>
      <c r="J335" s="37"/>
      <c r="K335" s="37"/>
      <c r="L335" s="37" t="s">
        <v>1245</v>
      </c>
      <c r="M335" s="37" t="s">
        <v>1246</v>
      </c>
      <c r="N335" s="37" t="s">
        <v>1247</v>
      </c>
      <c r="O335" s="37"/>
      <c r="P335" s="37"/>
      <c r="Q335" s="37"/>
      <c r="R335" s="37" t="str">
        <f>IF(ISBLANK('Шифры Т (Техперевооружение)'!$K335),"-",CONCATENATE('Шифры Т (Техперевооружение)'!$K335,"-ПЗ"))</f>
        <v>-</v>
      </c>
      <c r="S335" s="37" t="str">
        <f>IF(ISBLANK('Шифры Т (Техперевооружение)'!$L335),"-",CONCATENATE("Том"," 2.",'Шифры Т (Техперевооружение)'!$E335,".",'Шифры Т (Техперевооружение)'!$G335," ",'Шифры Т (Техперевооружение)'!$I335,".",'Шифры Т (Техперевооружение)'!$A335,"Т-ППО",'Шифры Т (Техперевооружение)'!$E335,".",'Шифры Т (Техперевооружение)'!$G335,))</f>
        <v>Том 2.4.1 2001.РП.16Т-ППО4.1</v>
      </c>
      <c r="T335" s="37" t="str">
        <f>IF(ISBLANK('Шифры Т (Техперевооружение)'!$M335),"-",CONCATENATE("Том"," 3.",'Шифры Т (Техперевооружение)'!$E335,".",'Шифры Т (Техперевооружение)'!$G335," ",'Шифры Т (Техперевооружение)'!$I335,".",'Шифры Т (Техперевооружение)'!$A335,"Т-ТКР",'Шифры Т (Техперевооружение)'!$E335,".",'Шифры Т (Техперевооружение)'!$G335,))</f>
        <v>Том 3.4.1 2001.РП.16Т-ТКР4.1</v>
      </c>
      <c r="U335" s="37" t="str">
        <f>IF(ISBLANK('Шифры Т (Техперевооружение)'!$O335),"-",CONCATENATE("Том"," 4."," ",'Шифры Т (Техперевооружение)'!$I335,".",'Шифры Т (Техперевооружение)'!$A335,"Т-ИЛО",))</f>
        <v>-</v>
      </c>
      <c r="V335" s="37" t="str">
        <f>IF(ISBLANK('Шифры Т (Техперевооружение)'!$O335),"-",CONCATENATE("Том"," 5."," ",'Шифры Т (Техперевооружение)'!$I335,".",'Шифры Т (Техперевооружение)'!$A335,"Т-ПОС",))</f>
        <v>-</v>
      </c>
      <c r="W335" s="37" t="str">
        <f>IF(ISBLANK('Шифры Т (Техперевооружение)'!$P335),"-",CONCATENATE("Том"," 7."," ",'Шифры Т (Техперевооружение)'!$I335,".",'Шифры Т (Техперевооружение)'!$A335,"Т-ООС",))</f>
        <v>-</v>
      </c>
      <c r="X335" s="37" t="str">
        <f>IF(ISBLANK('Шифры Т (Техперевооружение)'!$Q335),"-",CONCATENATE("Том"," 8."," ",'Шифры Т (Техперевооружение)'!$I335,".",'Шифры Т (Техперевооружение)'!$A335,"Т-ПБ",))</f>
        <v>-</v>
      </c>
    </row>
    <row r="336" spans="1:24" hidden="1" x14ac:dyDescent="0.25">
      <c r="A336" s="37">
        <v>16</v>
      </c>
      <c r="B336" s="37" t="s">
        <v>561</v>
      </c>
      <c r="C336" s="37" t="s">
        <v>17</v>
      </c>
      <c r="D336" s="37" t="s">
        <v>240</v>
      </c>
      <c r="E336" s="37">
        <v>5</v>
      </c>
      <c r="F336" s="37" t="s">
        <v>1248</v>
      </c>
      <c r="G336" s="37">
        <v>1</v>
      </c>
      <c r="H336" s="39">
        <v>2</v>
      </c>
      <c r="I336" s="37" t="s">
        <v>563</v>
      </c>
      <c r="J336" s="37"/>
      <c r="K336" s="37"/>
      <c r="L336" s="37" t="s">
        <v>1249</v>
      </c>
      <c r="M336" s="37" t="s">
        <v>1250</v>
      </c>
      <c r="N336" s="37" t="s">
        <v>1251</v>
      </c>
      <c r="O336" s="37"/>
      <c r="P336" s="37"/>
      <c r="Q336" s="37"/>
      <c r="R336" s="37" t="str">
        <f>IF(ISBLANK('Шифры Т (Техперевооружение)'!$K336),"-",CONCATENATE('Шифры Т (Техперевооружение)'!$K336,"-ПЗ"))</f>
        <v>-</v>
      </c>
      <c r="S336" s="37" t="str">
        <f>IF(ISBLANK('Шифры Т (Техперевооружение)'!$L336),"-",CONCATENATE("Том"," 2.",'Шифры Т (Техперевооружение)'!$E336,".",'Шифры Т (Техперевооружение)'!$G336," ",'Шифры Т (Техперевооружение)'!$I336,".",'Шифры Т (Техперевооружение)'!$A336,"Т-ППО",'Шифры Т (Техперевооружение)'!$E336,".",'Шифры Т (Техперевооружение)'!$G336,))</f>
        <v>Том 2.5.1 2001.РП.16Т-ППО5.1</v>
      </c>
      <c r="T336" s="37" t="str">
        <f>IF(ISBLANK('Шифры Т (Техперевооружение)'!$M336),"-",CONCATENATE("Том"," 3.",'Шифры Т (Техперевооружение)'!$E336,".",'Шифры Т (Техперевооружение)'!$G336," ",'Шифры Т (Техперевооружение)'!$I336,".",'Шифры Т (Техперевооружение)'!$A336,"Т-ТКР",'Шифры Т (Техперевооружение)'!$E336,".",'Шифры Т (Техперевооружение)'!$G336,))</f>
        <v>Том 3.5.1 2001.РП.16Т-ТКР5.1</v>
      </c>
      <c r="U336" s="37" t="str">
        <f>IF(ISBLANK('Шифры Т (Техперевооружение)'!$O336),"-",CONCATENATE("Том"," 4."," ",'Шифры Т (Техперевооружение)'!$I336,".",'Шифры Т (Техперевооружение)'!$A336,"Т-ИЛО",))</f>
        <v>-</v>
      </c>
      <c r="V336" s="37" t="str">
        <f>IF(ISBLANK('Шифры Т (Техперевооружение)'!$O336),"-",CONCATENATE("Том"," 5."," ",'Шифры Т (Техперевооружение)'!$I336,".",'Шифры Т (Техперевооружение)'!$A336,"Т-ПОС",))</f>
        <v>-</v>
      </c>
      <c r="W336" s="37" t="str">
        <f>IF(ISBLANK('Шифры Т (Техперевооружение)'!$P336),"-",CONCATENATE("Том"," 7."," ",'Шифры Т (Техперевооружение)'!$I336,".",'Шифры Т (Техперевооружение)'!$A336,"Т-ООС",))</f>
        <v>-</v>
      </c>
      <c r="X336" s="37" t="str">
        <f>IF(ISBLANK('Шифры Т (Техперевооружение)'!$Q336),"-",CONCATENATE("Том"," 8."," ",'Шифры Т (Техперевооружение)'!$I336,".",'Шифры Т (Техперевооружение)'!$A336,"Т-ПБ",))</f>
        <v>-</v>
      </c>
    </row>
    <row r="337" spans="1:24" hidden="1" x14ac:dyDescent="0.25">
      <c r="A337" s="37">
        <v>16</v>
      </c>
      <c r="B337" s="37" t="s">
        <v>561</v>
      </c>
      <c r="C337" s="37" t="s">
        <v>17</v>
      </c>
      <c r="D337" s="37" t="s">
        <v>240</v>
      </c>
      <c r="E337" s="37">
        <v>5</v>
      </c>
      <c r="F337" s="37" t="s">
        <v>1252</v>
      </c>
      <c r="G337" s="37">
        <v>2</v>
      </c>
      <c r="H337" s="39"/>
      <c r="I337" s="37" t="s">
        <v>563</v>
      </c>
      <c r="J337" s="37"/>
      <c r="K337" s="37"/>
      <c r="L337" s="37" t="s">
        <v>1249</v>
      </c>
      <c r="M337" s="37" t="s">
        <v>1250</v>
      </c>
      <c r="N337" s="37" t="s">
        <v>1251</v>
      </c>
      <c r="O337" s="37"/>
      <c r="P337" s="37"/>
      <c r="Q337" s="37"/>
      <c r="R337" s="42" t="str">
        <f>IF(ISBLANK('Шифры Т (Техперевооружение)'!$K337),"-",CONCATENATE('Шифры Т (Техперевооружение)'!$K337,"-ПЗ"))</f>
        <v>-</v>
      </c>
      <c r="S337" s="37" t="str">
        <f>IF(ISBLANK('Шифры Т (Техперевооружение)'!$L337),"-",CONCATENATE("Том"," 2.",'Шифры Т (Техперевооружение)'!$E337,".",'Шифры Т (Техперевооружение)'!$G337," ",'Шифры Т (Техперевооружение)'!$I337,".",'Шифры Т (Техперевооружение)'!$A337,"Т-ППО",'Шифры Т (Техперевооружение)'!$E337,".",'Шифры Т (Техперевооружение)'!$G337,))</f>
        <v>Том 2.5.2 2001.РП.16Т-ППО5.2</v>
      </c>
      <c r="T337" s="37" t="str">
        <f>IF(ISBLANK('Шифры Т (Техперевооружение)'!$M337),"-",CONCATENATE("Том"," 3.",'Шифры Т (Техперевооружение)'!$E337,".",'Шифры Т (Техперевооружение)'!$G337," ",'Шифры Т (Техперевооружение)'!$I337,".",'Шифры Т (Техперевооружение)'!$A337,"Т-ТКР",'Шифры Т (Техперевооружение)'!$E337,".",'Шифры Т (Техперевооружение)'!$G337,))</f>
        <v>Том 3.5.2 2001.РП.16Т-ТКР5.2</v>
      </c>
      <c r="U337" s="37" t="str">
        <f>IF(ISBLANK('Шифры Т (Техперевооружение)'!$O337),"-",CONCATENATE("Том"," 4."," ",'Шифры Т (Техперевооружение)'!$I337,".",'Шифры Т (Техперевооружение)'!$A337,"Т-ИЛО",))</f>
        <v>-</v>
      </c>
      <c r="V337" s="37" t="str">
        <f>IF(ISBLANK('Шифры Т (Техперевооружение)'!$O337),"-",CONCATENATE("Том"," 5."," ",'Шифры Т (Техперевооружение)'!$I337,".",'Шифры Т (Техперевооружение)'!$A337,"Т-ПОС",))</f>
        <v>-</v>
      </c>
      <c r="W337" s="37" t="str">
        <f>IF(ISBLANK('Шифры Т (Техперевооружение)'!$P337),"-",CONCATENATE("Том"," 7."," ",'Шифры Т (Техперевооружение)'!$I337,".",'Шифры Т (Техперевооружение)'!$A337,"Т-ООС",))</f>
        <v>-</v>
      </c>
      <c r="X337" s="37" t="str">
        <f>IF(ISBLANK('Шифры Т (Техперевооружение)'!$Q337),"-",CONCATENATE("Том"," 8."," ",'Шифры Т (Техперевооружение)'!$I337,".",'Шифры Т (Техперевооружение)'!$A337,"Т-ПБ",))</f>
        <v>-</v>
      </c>
    </row>
    <row r="338" spans="1:24" hidden="1" x14ac:dyDescent="0.25">
      <c r="A338" s="37">
        <v>17</v>
      </c>
      <c r="B338" s="37" t="s">
        <v>561</v>
      </c>
      <c r="C338" s="37" t="s">
        <v>18</v>
      </c>
      <c r="D338" s="37" t="s">
        <v>440</v>
      </c>
      <c r="E338" s="37">
        <v>1</v>
      </c>
      <c r="F338" s="37" t="s">
        <v>1253</v>
      </c>
      <c r="G338" s="37">
        <v>1</v>
      </c>
      <c r="H338" s="39">
        <v>2</v>
      </c>
      <c r="I338" s="37" t="s">
        <v>563</v>
      </c>
      <c r="J338" s="37" t="s">
        <v>1254</v>
      </c>
      <c r="K338" s="37" t="s">
        <v>1255</v>
      </c>
      <c r="L338" s="37" t="s">
        <v>1256</v>
      </c>
      <c r="M338" s="37" t="s">
        <v>1257</v>
      </c>
      <c r="N338" s="37" t="s">
        <v>1258</v>
      </c>
      <c r="O338" s="37" t="s">
        <v>1259</v>
      </c>
      <c r="P338" s="37" t="s">
        <v>1260</v>
      </c>
      <c r="Q338" s="37" t="s">
        <v>1261</v>
      </c>
      <c r="R338" s="37" t="str">
        <f>IF(ISBLANK('Шифры Т (Техперевооружение)'!$K338),"-",CONCATENATE('Шифры Т (Техперевооружение)'!$K338,"-ПЗ"))</f>
        <v>Том 1 2001.РП.17Т-ПЗ</v>
      </c>
      <c r="S338" s="37" t="str">
        <f>IF(ISBLANK('Шифры Т (Техперевооружение)'!$L338),"-",CONCATENATE("Том"," 2.",'Шифры Т (Техперевооружение)'!$E338,".",'Шифры Т (Техперевооружение)'!$G338," ",'Шифры Т (Техперевооружение)'!$I338,".",'Шифры Т (Техперевооружение)'!$A338,"Т-ППО",'Шифры Т (Техперевооружение)'!$E338,".",'Шифры Т (Техперевооружение)'!$G338,))</f>
        <v>Том 2.1.1 2001.РП.17Т-ППО1.1</v>
      </c>
      <c r="T338" s="37" t="str">
        <f>IF(ISBLANK('Шифры Т (Техперевооружение)'!$M338),"-",CONCATENATE("Том"," 3.",'Шифры Т (Техперевооружение)'!$E338,".",'Шифры Т (Техперевооружение)'!$G338," ",'Шифры Т (Техперевооружение)'!$I338,".",'Шифры Т (Техперевооружение)'!$A338,"Т-ТКР",'Шифры Т (Техперевооружение)'!$E338,".",'Шифры Т (Техперевооружение)'!$G338,))</f>
        <v>Том 3.1.1 2001.РП.17Т-ТКР1.1</v>
      </c>
      <c r="U338" s="37" t="str">
        <f>IF(ISBLANK('Шифры Т (Техперевооружение)'!$O338),"-",CONCATENATE("Том"," 4."," ",'Шифры Т (Техперевооружение)'!$I338,".",'Шифры Т (Техперевооружение)'!$A338,"Т-ИЛО",))</f>
        <v>Том 4. 2001.РП.17Т-ИЛО</v>
      </c>
      <c r="V338" s="37" t="str">
        <f>IF(ISBLANK('Шифры Т (Техперевооружение)'!$O338),"-",CONCATENATE("Том"," 5."," ",'Шифры Т (Техперевооружение)'!$I338,".",'Шифры Т (Техперевооружение)'!$A338,"Т-ПОС",))</f>
        <v>Том 5. 2001.РП.17Т-ПОС</v>
      </c>
      <c r="W338" s="37" t="str">
        <f>IF(ISBLANK('Шифры Т (Техперевооружение)'!$P338),"-",CONCATENATE("Том"," 7."," ",'Шифры Т (Техперевооружение)'!$I338,".",'Шифры Т (Техперевооружение)'!$A338,"Т-ООС",))</f>
        <v>Том 7. 2001.РП.17Т-ООС</v>
      </c>
      <c r="X338" s="37" t="str">
        <f>IF(ISBLANK('Шифры Т (Техперевооружение)'!$Q338),"-",CONCATENATE("Том"," 8."," ",'Шифры Т (Техперевооружение)'!$I338,".",'Шифры Т (Техперевооружение)'!$A338,"Т-ПБ",))</f>
        <v>Том 8. 2001.РП.17Т-ПБ</v>
      </c>
    </row>
    <row r="339" spans="1:24" hidden="1" x14ac:dyDescent="0.25">
      <c r="A339" s="37">
        <v>17</v>
      </c>
      <c r="B339" s="37" t="s">
        <v>561</v>
      </c>
      <c r="C339" s="37" t="s">
        <v>18</v>
      </c>
      <c r="D339" s="37" t="s">
        <v>440</v>
      </c>
      <c r="E339" s="37">
        <v>1</v>
      </c>
      <c r="F339" s="37" t="s">
        <v>1262</v>
      </c>
      <c r="G339" s="37">
        <v>2</v>
      </c>
      <c r="H339" s="39"/>
      <c r="I339" s="37" t="s">
        <v>563</v>
      </c>
      <c r="J339" s="37"/>
      <c r="K339" s="37"/>
      <c r="L339" s="37" t="s">
        <v>1256</v>
      </c>
      <c r="M339" s="37" t="s">
        <v>1257</v>
      </c>
      <c r="N339" s="37" t="s">
        <v>1258</v>
      </c>
      <c r="O339" s="37"/>
      <c r="P339" s="37"/>
      <c r="Q339" s="37"/>
      <c r="R339" s="42" t="str">
        <f>IF(ISBLANK('Шифры Т (Техперевооружение)'!$K339),"-",CONCATENATE('Шифры Т (Техперевооружение)'!$K339,"-ПЗ"))</f>
        <v>-</v>
      </c>
      <c r="S339" s="37" t="str">
        <f>IF(ISBLANK('Шифры Т (Техперевооружение)'!$L339),"-",CONCATENATE("Том"," 2.",'Шифры Т (Техперевооружение)'!$E339,".",'Шифры Т (Техперевооружение)'!$G339," ",'Шифры Т (Техперевооружение)'!$I339,".",'Шифры Т (Техперевооружение)'!$A339,"Т-ППО",'Шифры Т (Техперевооружение)'!$E339,".",'Шифры Т (Техперевооружение)'!$G339,))</f>
        <v>Том 2.1.2 2001.РП.17Т-ППО1.2</v>
      </c>
      <c r="T339" s="37" t="str">
        <f>IF(ISBLANK('Шифры Т (Техперевооружение)'!$M339),"-",CONCATENATE("Том"," 3.",'Шифры Т (Техперевооружение)'!$E339,".",'Шифры Т (Техперевооружение)'!$G339," ",'Шифры Т (Техперевооружение)'!$I339,".",'Шифры Т (Техперевооружение)'!$A339,"Т-ТКР",'Шифры Т (Техперевооружение)'!$E339,".",'Шифры Т (Техперевооружение)'!$G339,))</f>
        <v>Том 3.1.2 2001.РП.17Т-ТКР1.2</v>
      </c>
      <c r="U339" s="37" t="str">
        <f>IF(ISBLANK('Шифры Т (Техперевооружение)'!$O339),"-",CONCATENATE("Том"," 4."," ",'Шифры Т (Техперевооружение)'!$I339,".",'Шифры Т (Техперевооружение)'!$A339,"Т-ИЛО",))</f>
        <v>-</v>
      </c>
      <c r="V339" s="37" t="str">
        <f>IF(ISBLANK('Шифры Т (Техперевооружение)'!$O339),"-",CONCATENATE("Том"," 5."," ",'Шифры Т (Техперевооружение)'!$I339,".",'Шифры Т (Техперевооружение)'!$A339,"Т-ПОС",))</f>
        <v>-</v>
      </c>
      <c r="W339" s="37" t="str">
        <f>IF(ISBLANK('Шифры Т (Техперевооружение)'!$P339),"-",CONCATENATE("Том"," 7."," ",'Шифры Т (Техперевооружение)'!$I339,".",'Шифры Т (Техперевооружение)'!$A339,"Т-ООС",))</f>
        <v>-</v>
      </c>
      <c r="X339" s="37" t="str">
        <f>IF(ISBLANK('Шифры Т (Техперевооружение)'!$Q339),"-",CONCATENATE("Том"," 8."," ",'Шифры Т (Техперевооружение)'!$I339,".",'Шифры Т (Техперевооружение)'!$A339,"Т-ПБ",))</f>
        <v>-</v>
      </c>
    </row>
    <row r="340" spans="1:24" hidden="1" x14ac:dyDescent="0.25">
      <c r="A340" s="37">
        <v>17</v>
      </c>
      <c r="B340" s="37" t="s">
        <v>561</v>
      </c>
      <c r="C340" s="37" t="s">
        <v>18</v>
      </c>
      <c r="D340" s="37" t="s">
        <v>442</v>
      </c>
      <c r="E340" s="37">
        <v>2</v>
      </c>
      <c r="F340" s="37" t="s">
        <v>1263</v>
      </c>
      <c r="G340" s="37">
        <v>1</v>
      </c>
      <c r="H340" s="39">
        <v>5</v>
      </c>
      <c r="I340" s="37" t="s">
        <v>563</v>
      </c>
      <c r="J340" s="37"/>
      <c r="K340" s="37"/>
      <c r="L340" s="37" t="s">
        <v>1264</v>
      </c>
      <c r="M340" s="37" t="s">
        <v>1265</v>
      </c>
      <c r="N340" s="37" t="s">
        <v>1266</v>
      </c>
      <c r="O340" s="37"/>
      <c r="P340" s="37"/>
      <c r="Q340" s="37"/>
      <c r="R340" s="37" t="str">
        <f>IF(ISBLANK('Шифры Т (Техперевооружение)'!$K340),"-",CONCATENATE('Шифры Т (Техперевооружение)'!$K340,"-ПЗ"))</f>
        <v>-</v>
      </c>
      <c r="S340" s="37" t="str">
        <f>IF(ISBLANK('Шифры Т (Техперевооружение)'!$L340),"-",CONCATENATE("Том"," 2.",'Шифры Т (Техперевооружение)'!$E340,".",'Шифры Т (Техперевооружение)'!$G340," ",'Шифры Т (Техперевооружение)'!$I340,".",'Шифры Т (Техперевооружение)'!$A340,"Т-ППО",'Шифры Т (Техперевооружение)'!$E340,".",'Шифры Т (Техперевооружение)'!$G340,))</f>
        <v>Том 2.2.1 2001.РП.17Т-ППО2.1</v>
      </c>
      <c r="T340" s="37" t="str">
        <f>IF(ISBLANK('Шифры Т (Техперевооружение)'!$M340),"-",CONCATENATE("Том"," 3.",'Шифры Т (Техперевооружение)'!$E340,".",'Шифры Т (Техперевооружение)'!$G340," ",'Шифры Т (Техперевооружение)'!$I340,".",'Шифры Т (Техперевооружение)'!$A340,"Т-ТКР",'Шифры Т (Техперевооружение)'!$E340,".",'Шифры Т (Техперевооружение)'!$G340,))</f>
        <v>Том 3.2.1 2001.РП.17Т-ТКР2.1</v>
      </c>
      <c r="U340" s="37" t="str">
        <f>IF(ISBLANK('Шифры Т (Техперевооружение)'!$O340),"-",CONCATENATE("Том"," 4."," ",'Шифры Т (Техперевооружение)'!$I340,".",'Шифры Т (Техперевооружение)'!$A340,"Т-ИЛО",))</f>
        <v>-</v>
      </c>
      <c r="V340" s="37" t="str">
        <f>IF(ISBLANK('Шифры Т (Техперевооружение)'!$O340),"-",CONCATENATE("Том"," 5."," ",'Шифры Т (Техперевооружение)'!$I340,".",'Шифры Т (Техперевооружение)'!$A340,"Т-ПОС",))</f>
        <v>-</v>
      </c>
      <c r="W340" s="37" t="str">
        <f>IF(ISBLANK('Шифры Т (Техперевооружение)'!$P340),"-",CONCATENATE("Том"," 7."," ",'Шифры Т (Техперевооружение)'!$I340,".",'Шифры Т (Техперевооружение)'!$A340,"Т-ООС",))</f>
        <v>-</v>
      </c>
      <c r="X340" s="37" t="str">
        <f>IF(ISBLANK('Шифры Т (Техперевооружение)'!$Q340),"-",CONCATENATE("Том"," 8."," ",'Шифры Т (Техперевооружение)'!$I340,".",'Шифры Т (Техперевооружение)'!$A340,"Т-ПБ",))</f>
        <v>-</v>
      </c>
    </row>
    <row r="341" spans="1:24" hidden="1" x14ac:dyDescent="0.25">
      <c r="A341" s="37">
        <v>17</v>
      </c>
      <c r="B341" s="37" t="s">
        <v>561</v>
      </c>
      <c r="C341" s="37" t="s">
        <v>18</v>
      </c>
      <c r="D341" s="37" t="s">
        <v>442</v>
      </c>
      <c r="E341" s="37">
        <v>2</v>
      </c>
      <c r="F341" s="37" t="s">
        <v>1267</v>
      </c>
      <c r="G341" s="37">
        <v>2</v>
      </c>
      <c r="H341" s="39"/>
      <c r="I341" s="37" t="s">
        <v>563</v>
      </c>
      <c r="J341" s="37"/>
      <c r="K341" s="37"/>
      <c r="L341" s="37" t="s">
        <v>1264</v>
      </c>
      <c r="M341" s="37" t="s">
        <v>1265</v>
      </c>
      <c r="N341" s="37" t="s">
        <v>1266</v>
      </c>
      <c r="O341" s="37"/>
      <c r="P341" s="37"/>
      <c r="Q341" s="37"/>
      <c r="R341" s="42" t="str">
        <f>IF(ISBLANK('Шифры Т (Техперевооружение)'!$K341),"-",CONCATENATE('Шифры Т (Техперевооружение)'!$K341,"-ПЗ"))</f>
        <v>-</v>
      </c>
      <c r="S341" s="37" t="str">
        <f>IF(ISBLANK('Шифры Т (Техперевооружение)'!$L341),"-",CONCATENATE("Том"," 2.",'Шифры Т (Техперевооружение)'!$E341,".",'Шифры Т (Техперевооружение)'!$G341," ",'Шифры Т (Техперевооружение)'!$I341,".",'Шифры Т (Техперевооружение)'!$A341,"Т-ППО",'Шифры Т (Техперевооружение)'!$E341,".",'Шифры Т (Техперевооружение)'!$G341,))</f>
        <v>Том 2.2.2 2001.РП.17Т-ППО2.2</v>
      </c>
      <c r="T341" s="37" t="str">
        <f>IF(ISBLANK('Шифры Т (Техперевооружение)'!$M341),"-",CONCATENATE("Том"," 3.",'Шифры Т (Техперевооружение)'!$E341,".",'Шифры Т (Техперевооружение)'!$G341," ",'Шифры Т (Техперевооружение)'!$I341,".",'Шифры Т (Техперевооружение)'!$A341,"Т-ТКР",'Шифры Т (Техперевооружение)'!$E341,".",'Шифры Т (Техперевооружение)'!$G341,))</f>
        <v>Том 3.2.2 2001.РП.17Т-ТКР2.2</v>
      </c>
      <c r="U341" s="37" t="str">
        <f>IF(ISBLANK('Шифры Т (Техперевооружение)'!$O341),"-",CONCATENATE("Том"," 4."," ",'Шифры Т (Техперевооружение)'!$I341,".",'Шифры Т (Техперевооружение)'!$A341,"Т-ИЛО",))</f>
        <v>-</v>
      </c>
      <c r="V341" s="37" t="str">
        <f>IF(ISBLANK('Шифры Т (Техперевооружение)'!$O341),"-",CONCATENATE("Том"," 5."," ",'Шифры Т (Техперевооружение)'!$I341,".",'Шифры Т (Техперевооружение)'!$A341,"Т-ПОС",))</f>
        <v>-</v>
      </c>
      <c r="W341" s="37" t="str">
        <f>IF(ISBLANK('Шифры Т (Техперевооружение)'!$P341),"-",CONCATENATE("Том"," 7."," ",'Шифры Т (Техперевооружение)'!$I341,".",'Шифры Т (Техперевооружение)'!$A341,"Т-ООС",))</f>
        <v>-</v>
      </c>
      <c r="X341" s="37" t="str">
        <f>IF(ISBLANK('Шифры Т (Техперевооружение)'!$Q341),"-",CONCATENATE("Том"," 8."," ",'Шифры Т (Техперевооружение)'!$I341,".",'Шифры Т (Техперевооружение)'!$A341,"Т-ПБ",))</f>
        <v>-</v>
      </c>
    </row>
    <row r="342" spans="1:24" hidden="1" x14ac:dyDescent="0.25">
      <c r="A342" s="37">
        <v>17</v>
      </c>
      <c r="B342" s="37" t="s">
        <v>561</v>
      </c>
      <c r="C342" s="37" t="s">
        <v>18</v>
      </c>
      <c r="D342" s="37" t="s">
        <v>442</v>
      </c>
      <c r="E342" s="37">
        <v>2</v>
      </c>
      <c r="F342" s="37" t="s">
        <v>1268</v>
      </c>
      <c r="G342" s="37">
        <v>3</v>
      </c>
      <c r="H342" s="39"/>
      <c r="I342" s="37" t="s">
        <v>563</v>
      </c>
      <c r="J342" s="37"/>
      <c r="K342" s="37"/>
      <c r="L342" s="37" t="s">
        <v>1264</v>
      </c>
      <c r="M342" s="37" t="s">
        <v>1265</v>
      </c>
      <c r="N342" s="37" t="s">
        <v>1266</v>
      </c>
      <c r="O342" s="37"/>
      <c r="P342" s="37"/>
      <c r="Q342" s="37"/>
      <c r="R342" s="42" t="str">
        <f>IF(ISBLANK('Шифры Т (Техперевооружение)'!$K342),"-",CONCATENATE('Шифры Т (Техперевооружение)'!$K342,"-ПЗ"))</f>
        <v>-</v>
      </c>
      <c r="S342" s="37" t="str">
        <f>IF(ISBLANK('Шифры Т (Техперевооружение)'!$L342),"-",CONCATENATE("Том"," 2.",'Шифры Т (Техперевооружение)'!$E342,".",'Шифры Т (Техперевооружение)'!$G342," ",'Шифры Т (Техперевооружение)'!$I342,".",'Шифры Т (Техперевооружение)'!$A342,"Т-ППО",'Шифры Т (Техперевооружение)'!$E342,".",'Шифры Т (Техперевооружение)'!$G342,))</f>
        <v>Том 2.2.3 2001.РП.17Т-ППО2.3</v>
      </c>
      <c r="T342" s="37" t="str">
        <f>IF(ISBLANK('Шифры Т (Техперевооружение)'!$M342),"-",CONCATENATE("Том"," 3.",'Шифры Т (Техперевооружение)'!$E342,".",'Шифры Т (Техперевооружение)'!$G342," ",'Шифры Т (Техперевооружение)'!$I342,".",'Шифры Т (Техперевооружение)'!$A342,"Т-ТКР",'Шифры Т (Техперевооружение)'!$E342,".",'Шифры Т (Техперевооружение)'!$G342,))</f>
        <v>Том 3.2.3 2001.РП.17Т-ТКР2.3</v>
      </c>
      <c r="U342" s="37" t="str">
        <f>IF(ISBLANK('Шифры Т (Техперевооружение)'!$O342),"-",CONCATENATE("Том"," 4."," ",'Шифры Т (Техперевооружение)'!$I342,".",'Шифры Т (Техперевооружение)'!$A342,"Т-ИЛО",))</f>
        <v>-</v>
      </c>
      <c r="V342" s="37" t="str">
        <f>IF(ISBLANK('Шифры Т (Техперевооружение)'!$O342),"-",CONCATENATE("Том"," 5."," ",'Шифры Т (Техперевооружение)'!$I342,".",'Шифры Т (Техперевооружение)'!$A342,"Т-ПОС",))</f>
        <v>-</v>
      </c>
      <c r="W342" s="37" t="str">
        <f>IF(ISBLANK('Шифры Т (Техперевооружение)'!$P342),"-",CONCATENATE("Том"," 7."," ",'Шифры Т (Техперевооружение)'!$I342,".",'Шифры Т (Техперевооружение)'!$A342,"Т-ООС",))</f>
        <v>-</v>
      </c>
      <c r="X342" s="37" t="str">
        <f>IF(ISBLANK('Шифры Т (Техперевооружение)'!$Q342),"-",CONCATENATE("Том"," 8."," ",'Шифры Т (Техперевооружение)'!$I342,".",'Шифры Т (Техперевооружение)'!$A342,"Т-ПБ",))</f>
        <v>-</v>
      </c>
    </row>
    <row r="343" spans="1:24" hidden="1" x14ac:dyDescent="0.25">
      <c r="A343" s="37">
        <v>17</v>
      </c>
      <c r="B343" s="37" t="s">
        <v>561</v>
      </c>
      <c r="C343" s="37" t="s">
        <v>18</v>
      </c>
      <c r="D343" s="37" t="s">
        <v>442</v>
      </c>
      <c r="E343" s="37">
        <v>2</v>
      </c>
      <c r="F343" s="37" t="s">
        <v>1269</v>
      </c>
      <c r="G343" s="37">
        <v>4</v>
      </c>
      <c r="H343" s="39"/>
      <c r="I343" s="37" t="s">
        <v>563</v>
      </c>
      <c r="J343" s="37"/>
      <c r="K343" s="37"/>
      <c r="L343" s="37" t="s">
        <v>1264</v>
      </c>
      <c r="M343" s="37" t="s">
        <v>1265</v>
      </c>
      <c r="N343" s="37" t="s">
        <v>1266</v>
      </c>
      <c r="O343" s="37"/>
      <c r="P343" s="37"/>
      <c r="Q343" s="37"/>
      <c r="R343" s="42" t="str">
        <f>IF(ISBLANK('Шифры Т (Техперевооружение)'!$K343),"-",CONCATENATE('Шифры Т (Техперевооружение)'!$K343,"-ПЗ"))</f>
        <v>-</v>
      </c>
      <c r="S343" s="37" t="str">
        <f>IF(ISBLANK('Шифры Т (Техперевооружение)'!$L343),"-",CONCATENATE("Том"," 2.",'Шифры Т (Техперевооружение)'!$E343,".",'Шифры Т (Техперевооружение)'!$G343," ",'Шифры Т (Техперевооружение)'!$I343,".",'Шифры Т (Техперевооружение)'!$A343,"Т-ППО",'Шифры Т (Техперевооружение)'!$E343,".",'Шифры Т (Техперевооружение)'!$G343,))</f>
        <v>Том 2.2.4 2001.РП.17Т-ППО2.4</v>
      </c>
      <c r="T343" s="37" t="str">
        <f>IF(ISBLANK('Шифры Т (Техперевооружение)'!$M343),"-",CONCATENATE("Том"," 3.",'Шифры Т (Техперевооружение)'!$E343,".",'Шифры Т (Техперевооружение)'!$G343," ",'Шифры Т (Техперевооружение)'!$I343,".",'Шифры Т (Техперевооружение)'!$A343,"Т-ТКР",'Шифры Т (Техперевооружение)'!$E343,".",'Шифры Т (Техперевооружение)'!$G343,))</f>
        <v>Том 3.2.4 2001.РП.17Т-ТКР2.4</v>
      </c>
      <c r="U343" s="37" t="str">
        <f>IF(ISBLANK('Шифры Т (Техперевооружение)'!$O343),"-",CONCATENATE("Том"," 4."," ",'Шифры Т (Техперевооружение)'!$I343,".",'Шифры Т (Техперевооружение)'!$A343,"Т-ИЛО",))</f>
        <v>-</v>
      </c>
      <c r="V343" s="37" t="str">
        <f>IF(ISBLANK('Шифры Т (Техперевооружение)'!$O343),"-",CONCATENATE("Том"," 5."," ",'Шифры Т (Техперевооружение)'!$I343,".",'Шифры Т (Техперевооружение)'!$A343,"Т-ПОС",))</f>
        <v>-</v>
      </c>
      <c r="W343" s="37" t="str">
        <f>IF(ISBLANK('Шифры Т (Техперевооружение)'!$P343),"-",CONCATENATE("Том"," 7."," ",'Шифры Т (Техперевооружение)'!$I343,".",'Шифры Т (Техперевооружение)'!$A343,"Т-ООС",))</f>
        <v>-</v>
      </c>
      <c r="X343" s="37" t="str">
        <f>IF(ISBLANK('Шифры Т (Техперевооружение)'!$Q343),"-",CONCATENATE("Том"," 8."," ",'Шифры Т (Техперевооружение)'!$I343,".",'Шифры Т (Техперевооружение)'!$A343,"Т-ПБ",))</f>
        <v>-</v>
      </c>
    </row>
    <row r="344" spans="1:24" hidden="1" x14ac:dyDescent="0.25">
      <c r="A344" s="37">
        <v>17</v>
      </c>
      <c r="B344" s="37" t="s">
        <v>561</v>
      </c>
      <c r="C344" s="37" t="s">
        <v>18</v>
      </c>
      <c r="D344" s="37" t="s">
        <v>442</v>
      </c>
      <c r="E344" s="37">
        <v>2</v>
      </c>
      <c r="F344" s="37" t="s">
        <v>1270</v>
      </c>
      <c r="G344" s="37">
        <v>5</v>
      </c>
      <c r="H344" s="39"/>
      <c r="I344" s="37" t="s">
        <v>563</v>
      </c>
      <c r="J344" s="37"/>
      <c r="K344" s="37"/>
      <c r="L344" s="37" t="s">
        <v>1264</v>
      </c>
      <c r="M344" s="37" t="s">
        <v>1265</v>
      </c>
      <c r="N344" s="37" t="s">
        <v>1266</v>
      </c>
      <c r="O344" s="37"/>
      <c r="P344" s="37"/>
      <c r="Q344" s="37"/>
      <c r="R344" s="42" t="str">
        <f>IF(ISBLANK('Шифры Т (Техперевооружение)'!$K344),"-",CONCATENATE('Шифры Т (Техперевооружение)'!$K344,"-ПЗ"))</f>
        <v>-</v>
      </c>
      <c r="S344" s="37" t="str">
        <f>IF(ISBLANK('Шифры Т (Техперевооружение)'!$L344),"-",CONCATENATE("Том"," 2.",'Шифры Т (Техперевооружение)'!$E344,".",'Шифры Т (Техперевооружение)'!$G344," ",'Шифры Т (Техперевооружение)'!$I344,".",'Шифры Т (Техперевооружение)'!$A344,"Т-ППО",'Шифры Т (Техперевооружение)'!$E344,".",'Шифры Т (Техперевооружение)'!$G344,))</f>
        <v>Том 2.2.5 2001.РП.17Т-ППО2.5</v>
      </c>
      <c r="T344" s="37" t="str">
        <f>IF(ISBLANK('Шифры Т (Техперевооружение)'!$M344),"-",CONCATENATE("Том"," 3.",'Шифры Т (Техперевооружение)'!$E344,".",'Шифры Т (Техперевооружение)'!$G344," ",'Шифры Т (Техперевооружение)'!$I344,".",'Шифры Т (Техперевооружение)'!$A344,"Т-ТКР",'Шифры Т (Техперевооружение)'!$E344,".",'Шифры Т (Техперевооружение)'!$G344,))</f>
        <v>Том 3.2.5 2001.РП.17Т-ТКР2.5</v>
      </c>
      <c r="U344" s="37" t="str">
        <f>IF(ISBLANK('Шифры Т (Техперевооружение)'!$O344),"-",CONCATENATE("Том"," 4."," ",'Шифры Т (Техперевооружение)'!$I344,".",'Шифры Т (Техперевооружение)'!$A344,"Т-ИЛО",))</f>
        <v>-</v>
      </c>
      <c r="V344" s="37" t="str">
        <f>IF(ISBLANK('Шифры Т (Техперевооружение)'!$O344),"-",CONCATENATE("Том"," 5."," ",'Шифры Т (Техперевооружение)'!$I344,".",'Шифры Т (Техперевооружение)'!$A344,"Т-ПОС",))</f>
        <v>-</v>
      </c>
      <c r="W344" s="37" t="str">
        <f>IF(ISBLANK('Шифры Т (Техперевооружение)'!$P344),"-",CONCATENATE("Том"," 7."," ",'Шифры Т (Техперевооружение)'!$I344,".",'Шифры Т (Техперевооружение)'!$A344,"Т-ООС",))</f>
        <v>-</v>
      </c>
      <c r="X344" s="37" t="str">
        <f>IF(ISBLANK('Шифры Т (Техперевооружение)'!$Q344),"-",CONCATENATE("Том"," 8."," ",'Шифры Т (Техперевооружение)'!$I344,".",'Шифры Т (Техперевооружение)'!$A344,"Т-ПБ",))</f>
        <v>-</v>
      </c>
    </row>
    <row r="345" spans="1:24" hidden="1" x14ac:dyDescent="0.25">
      <c r="A345" s="37">
        <v>17</v>
      </c>
      <c r="B345" s="37" t="s">
        <v>561</v>
      </c>
      <c r="C345" s="37" t="s">
        <v>18</v>
      </c>
      <c r="D345" s="37" t="s">
        <v>416</v>
      </c>
      <c r="E345" s="37">
        <v>3</v>
      </c>
      <c r="F345" s="37" t="s">
        <v>1271</v>
      </c>
      <c r="G345" s="37">
        <v>1</v>
      </c>
      <c r="H345" s="39">
        <v>3</v>
      </c>
      <c r="I345" s="37" t="s">
        <v>563</v>
      </c>
      <c r="J345" s="37"/>
      <c r="K345" s="37"/>
      <c r="L345" s="37" t="s">
        <v>1272</v>
      </c>
      <c r="M345" s="37" t="s">
        <v>1273</v>
      </c>
      <c r="N345" s="37" t="s">
        <v>1274</v>
      </c>
      <c r="O345" s="37"/>
      <c r="P345" s="37"/>
      <c r="Q345" s="37"/>
      <c r="R345" s="37" t="str">
        <f>IF(ISBLANK('Шифры Т (Техперевооружение)'!$K345),"-",CONCATENATE('Шифры Т (Техперевооружение)'!$K345,"-ПЗ"))</f>
        <v>-</v>
      </c>
      <c r="S345" s="37" t="str">
        <f>IF(ISBLANK('Шифры Т (Техперевооружение)'!$L345),"-",CONCATENATE("Том"," 2.",'Шифры Т (Техперевооружение)'!$E345,".",'Шифры Т (Техперевооружение)'!$G345," ",'Шифры Т (Техперевооружение)'!$I345,".",'Шифры Т (Техперевооружение)'!$A345,"Т-ППО",'Шифры Т (Техперевооружение)'!$E345,".",'Шифры Т (Техперевооружение)'!$G345,))</f>
        <v>Том 2.3.1 2001.РП.17Т-ППО3.1</v>
      </c>
      <c r="T345" s="37" t="str">
        <f>IF(ISBLANK('Шифры Т (Техперевооружение)'!$M345),"-",CONCATENATE("Том"," 3.",'Шифры Т (Техперевооружение)'!$E345,".",'Шифры Т (Техперевооружение)'!$G345," ",'Шифры Т (Техперевооружение)'!$I345,".",'Шифры Т (Техперевооружение)'!$A345,"Т-ТКР",'Шифры Т (Техперевооружение)'!$E345,".",'Шифры Т (Техперевооружение)'!$G345,))</f>
        <v>Том 3.3.1 2001.РП.17Т-ТКР3.1</v>
      </c>
      <c r="U345" s="37" t="str">
        <f>IF(ISBLANK('Шифры Т (Техперевооружение)'!$O345),"-",CONCATENATE("Том"," 4."," ",'Шифры Т (Техперевооружение)'!$I345,".",'Шифры Т (Техперевооружение)'!$A345,"Т-ИЛО",))</f>
        <v>-</v>
      </c>
      <c r="V345" s="37" t="str">
        <f>IF(ISBLANK('Шифры Т (Техперевооружение)'!$O345),"-",CONCATENATE("Том"," 5."," ",'Шифры Т (Техперевооружение)'!$I345,".",'Шифры Т (Техперевооружение)'!$A345,"Т-ПОС",))</f>
        <v>-</v>
      </c>
      <c r="W345" s="37" t="str">
        <f>IF(ISBLANK('Шифры Т (Техперевооружение)'!$P345),"-",CONCATENATE("Том"," 7."," ",'Шифры Т (Техперевооружение)'!$I345,".",'Шифры Т (Техперевооружение)'!$A345,"Т-ООС",))</f>
        <v>-</v>
      </c>
      <c r="X345" s="37" t="str">
        <f>IF(ISBLANK('Шифры Т (Техперевооружение)'!$Q345),"-",CONCATENATE("Том"," 8."," ",'Шифры Т (Техперевооружение)'!$I345,".",'Шифры Т (Техперевооружение)'!$A345,"Т-ПБ",))</f>
        <v>-</v>
      </c>
    </row>
    <row r="346" spans="1:24" hidden="1" x14ac:dyDescent="0.25">
      <c r="A346" s="37">
        <v>17</v>
      </c>
      <c r="B346" s="37" t="s">
        <v>561</v>
      </c>
      <c r="C346" s="37" t="s">
        <v>18</v>
      </c>
      <c r="D346" s="37" t="s">
        <v>416</v>
      </c>
      <c r="E346" s="37">
        <v>3</v>
      </c>
      <c r="F346" s="37" t="s">
        <v>1275</v>
      </c>
      <c r="G346" s="37">
        <v>2</v>
      </c>
      <c r="H346" s="39"/>
      <c r="I346" s="37" t="s">
        <v>563</v>
      </c>
      <c r="J346" s="37"/>
      <c r="K346" s="37"/>
      <c r="L346" s="37" t="s">
        <v>1272</v>
      </c>
      <c r="M346" s="37" t="s">
        <v>1273</v>
      </c>
      <c r="N346" s="37" t="s">
        <v>1274</v>
      </c>
      <c r="O346" s="37"/>
      <c r="P346" s="37"/>
      <c r="Q346" s="37"/>
      <c r="R346" s="42" t="str">
        <f>IF(ISBLANK('Шифры Т (Техперевооружение)'!$K346),"-",CONCATENATE('Шифры Т (Техперевооружение)'!$K346,"-ПЗ"))</f>
        <v>-</v>
      </c>
      <c r="S346" s="37" t="str">
        <f>IF(ISBLANK('Шифры Т (Техперевооружение)'!$L346),"-",CONCATENATE("Том"," 2.",'Шифры Т (Техперевооружение)'!$E346,".",'Шифры Т (Техперевооружение)'!$G346," ",'Шифры Т (Техперевооружение)'!$I346,".",'Шифры Т (Техперевооружение)'!$A346,"Т-ППО",'Шифры Т (Техперевооружение)'!$E346,".",'Шифры Т (Техперевооружение)'!$G346,))</f>
        <v>Том 2.3.2 2001.РП.17Т-ППО3.2</v>
      </c>
      <c r="T346" s="37" t="str">
        <f>IF(ISBLANK('Шифры Т (Техперевооружение)'!$M346),"-",CONCATENATE("Том"," 3.",'Шифры Т (Техперевооружение)'!$E346,".",'Шифры Т (Техперевооружение)'!$G346," ",'Шифры Т (Техперевооружение)'!$I346,".",'Шифры Т (Техперевооружение)'!$A346,"Т-ТКР",'Шифры Т (Техперевооружение)'!$E346,".",'Шифры Т (Техперевооружение)'!$G346,))</f>
        <v>Том 3.3.2 2001.РП.17Т-ТКР3.2</v>
      </c>
      <c r="U346" s="37" t="str">
        <f>IF(ISBLANK('Шифры Т (Техперевооружение)'!$O346),"-",CONCATENATE("Том"," 4."," ",'Шифры Т (Техперевооружение)'!$I346,".",'Шифры Т (Техперевооружение)'!$A346,"Т-ИЛО",))</f>
        <v>-</v>
      </c>
      <c r="V346" s="37" t="str">
        <f>IF(ISBLANK('Шифры Т (Техперевооружение)'!$O346),"-",CONCATENATE("Том"," 5."," ",'Шифры Т (Техперевооружение)'!$I346,".",'Шифры Т (Техперевооружение)'!$A346,"Т-ПОС",))</f>
        <v>-</v>
      </c>
      <c r="W346" s="37" t="str">
        <f>IF(ISBLANK('Шифры Т (Техперевооружение)'!$P346),"-",CONCATENATE("Том"," 7."," ",'Шифры Т (Техперевооружение)'!$I346,".",'Шифры Т (Техперевооружение)'!$A346,"Т-ООС",))</f>
        <v>-</v>
      </c>
      <c r="X346" s="37" t="str">
        <f>IF(ISBLANK('Шифры Т (Техперевооружение)'!$Q346),"-",CONCATENATE("Том"," 8."," ",'Шифры Т (Техперевооружение)'!$I346,".",'Шифры Т (Техперевооружение)'!$A346,"Т-ПБ",))</f>
        <v>-</v>
      </c>
    </row>
    <row r="347" spans="1:24" hidden="1" x14ac:dyDescent="0.25">
      <c r="A347" s="37">
        <v>17</v>
      </c>
      <c r="B347" s="37" t="s">
        <v>561</v>
      </c>
      <c r="C347" s="37" t="s">
        <v>18</v>
      </c>
      <c r="D347" s="37" t="s">
        <v>416</v>
      </c>
      <c r="E347" s="37">
        <v>3</v>
      </c>
      <c r="F347" s="37" t="s">
        <v>1276</v>
      </c>
      <c r="G347" s="37">
        <v>3</v>
      </c>
      <c r="H347" s="39"/>
      <c r="I347" s="37" t="s">
        <v>563</v>
      </c>
      <c r="J347" s="37"/>
      <c r="K347" s="37"/>
      <c r="L347" s="37" t="s">
        <v>1272</v>
      </c>
      <c r="M347" s="37" t="s">
        <v>1273</v>
      </c>
      <c r="N347" s="37" t="s">
        <v>1274</v>
      </c>
      <c r="O347" s="37"/>
      <c r="P347" s="37"/>
      <c r="Q347" s="37"/>
      <c r="R347" s="42" t="str">
        <f>IF(ISBLANK('Шифры Т (Техперевооружение)'!$K347),"-",CONCATENATE('Шифры Т (Техперевооружение)'!$K347,"-ПЗ"))</f>
        <v>-</v>
      </c>
      <c r="S347" s="37" t="str">
        <f>IF(ISBLANK('Шифры Т (Техперевооружение)'!$L347),"-",CONCATENATE("Том"," 2.",'Шифры Т (Техперевооружение)'!$E347,".",'Шифры Т (Техперевооружение)'!$G347," ",'Шифры Т (Техперевооружение)'!$I347,".",'Шифры Т (Техперевооружение)'!$A347,"Т-ППО",'Шифры Т (Техперевооружение)'!$E347,".",'Шифры Т (Техперевооружение)'!$G347,))</f>
        <v>Том 2.3.3 2001.РП.17Т-ППО3.3</v>
      </c>
      <c r="T347" s="37" t="str">
        <f>IF(ISBLANK('Шифры Т (Техперевооружение)'!$M347),"-",CONCATENATE("Том"," 3.",'Шифры Т (Техперевооружение)'!$E347,".",'Шифры Т (Техперевооружение)'!$G347," ",'Шифры Т (Техперевооружение)'!$I347,".",'Шифры Т (Техперевооружение)'!$A347,"Т-ТКР",'Шифры Т (Техперевооружение)'!$E347,".",'Шифры Т (Техперевооружение)'!$G347,))</f>
        <v>Том 3.3.3 2001.РП.17Т-ТКР3.3</v>
      </c>
      <c r="U347" s="37" t="str">
        <f>IF(ISBLANK('Шифры Т (Техперевооружение)'!$O347),"-",CONCATENATE("Том"," 4."," ",'Шифры Т (Техперевооружение)'!$I347,".",'Шифры Т (Техперевооружение)'!$A347,"Т-ИЛО",))</f>
        <v>-</v>
      </c>
      <c r="V347" s="37" t="str">
        <f>IF(ISBLANK('Шифры Т (Техперевооружение)'!$O347),"-",CONCATENATE("Том"," 5."," ",'Шифры Т (Техперевооружение)'!$I347,".",'Шифры Т (Техперевооружение)'!$A347,"Т-ПОС",))</f>
        <v>-</v>
      </c>
      <c r="W347" s="37" t="str">
        <f>IF(ISBLANK('Шифры Т (Техперевооружение)'!$P347),"-",CONCATENATE("Том"," 7."," ",'Шифры Т (Техперевооружение)'!$I347,".",'Шифры Т (Техперевооружение)'!$A347,"Т-ООС",))</f>
        <v>-</v>
      </c>
      <c r="X347" s="37" t="str">
        <f>IF(ISBLANK('Шифры Т (Техперевооружение)'!$Q347),"-",CONCATENATE("Том"," 8."," ",'Шифры Т (Техперевооружение)'!$I347,".",'Шифры Т (Техперевооружение)'!$A347,"Т-ПБ",))</f>
        <v>-</v>
      </c>
    </row>
    <row r="348" spans="1:24" hidden="1" x14ac:dyDescent="0.25">
      <c r="A348" s="37">
        <v>17</v>
      </c>
      <c r="B348" s="37" t="s">
        <v>561</v>
      </c>
      <c r="C348" s="37" t="s">
        <v>18</v>
      </c>
      <c r="D348" s="37" t="s">
        <v>445</v>
      </c>
      <c r="E348" s="37">
        <v>4</v>
      </c>
      <c r="F348" s="37" t="s">
        <v>1277</v>
      </c>
      <c r="G348" s="37">
        <v>1</v>
      </c>
      <c r="H348" s="39">
        <v>4</v>
      </c>
      <c r="I348" s="37" t="s">
        <v>563</v>
      </c>
      <c r="J348" s="37"/>
      <c r="K348" s="37"/>
      <c r="L348" s="37" t="s">
        <v>1278</v>
      </c>
      <c r="M348" s="37" t="s">
        <v>1279</v>
      </c>
      <c r="N348" s="37" t="s">
        <v>1280</v>
      </c>
      <c r="O348" s="37"/>
      <c r="P348" s="37"/>
      <c r="Q348" s="37"/>
      <c r="R348" s="37" t="str">
        <f>IF(ISBLANK('Шифры Т (Техперевооружение)'!$K348),"-",CONCATENATE('Шифры Т (Техперевооружение)'!$K348,"-ПЗ"))</f>
        <v>-</v>
      </c>
      <c r="S348" s="37" t="str">
        <f>IF(ISBLANK('Шифры Т (Техперевооружение)'!$L348),"-",CONCATENATE("Том"," 2.",'Шифры Т (Техперевооружение)'!$E348,".",'Шифры Т (Техперевооружение)'!$G348," ",'Шифры Т (Техперевооружение)'!$I348,".",'Шифры Т (Техперевооружение)'!$A348,"Т-ППО",'Шифры Т (Техперевооружение)'!$E348,".",'Шифры Т (Техперевооружение)'!$G348,))</f>
        <v>Том 2.4.1 2001.РП.17Т-ППО4.1</v>
      </c>
      <c r="T348" s="37" t="str">
        <f>IF(ISBLANK('Шифры Т (Техперевооружение)'!$M348),"-",CONCATENATE("Том"," 3.",'Шифры Т (Техперевооружение)'!$E348,".",'Шифры Т (Техперевооружение)'!$G348," ",'Шифры Т (Техперевооружение)'!$I348,".",'Шифры Т (Техперевооружение)'!$A348,"Т-ТКР",'Шифры Т (Техперевооружение)'!$E348,".",'Шифры Т (Техперевооружение)'!$G348,))</f>
        <v>Том 3.4.1 2001.РП.17Т-ТКР4.1</v>
      </c>
      <c r="U348" s="37" t="str">
        <f>IF(ISBLANK('Шифры Т (Техперевооружение)'!$O348),"-",CONCATENATE("Том"," 4."," ",'Шифры Т (Техперевооружение)'!$I348,".",'Шифры Т (Техперевооружение)'!$A348,"Т-ИЛО",))</f>
        <v>-</v>
      </c>
      <c r="V348" s="37" t="str">
        <f>IF(ISBLANK('Шифры Т (Техперевооружение)'!$O348),"-",CONCATENATE("Том"," 5."," ",'Шифры Т (Техперевооружение)'!$I348,".",'Шифры Т (Техперевооружение)'!$A348,"Т-ПОС",))</f>
        <v>-</v>
      </c>
      <c r="W348" s="37" t="str">
        <f>IF(ISBLANK('Шифры Т (Техперевооружение)'!$P348),"-",CONCATENATE("Том"," 7."," ",'Шифры Т (Техперевооружение)'!$I348,".",'Шифры Т (Техперевооружение)'!$A348,"Т-ООС",))</f>
        <v>-</v>
      </c>
      <c r="X348" s="37" t="str">
        <f>IF(ISBLANK('Шифры Т (Техперевооружение)'!$Q348),"-",CONCATENATE("Том"," 8."," ",'Шифры Т (Техперевооружение)'!$I348,".",'Шифры Т (Техперевооружение)'!$A348,"Т-ПБ",))</f>
        <v>-</v>
      </c>
    </row>
    <row r="349" spans="1:24" hidden="1" x14ac:dyDescent="0.25">
      <c r="A349" s="37">
        <v>17</v>
      </c>
      <c r="B349" s="37" t="s">
        <v>561</v>
      </c>
      <c r="C349" s="37" t="s">
        <v>18</v>
      </c>
      <c r="D349" s="37" t="s">
        <v>445</v>
      </c>
      <c r="E349" s="37">
        <v>4</v>
      </c>
      <c r="F349" s="37" t="s">
        <v>1281</v>
      </c>
      <c r="G349" s="37">
        <v>2</v>
      </c>
      <c r="H349" s="39"/>
      <c r="I349" s="37" t="s">
        <v>563</v>
      </c>
      <c r="J349" s="37"/>
      <c r="K349" s="37"/>
      <c r="L349" s="37" t="s">
        <v>1278</v>
      </c>
      <c r="M349" s="37" t="s">
        <v>1279</v>
      </c>
      <c r="N349" s="37" t="s">
        <v>1280</v>
      </c>
      <c r="O349" s="37"/>
      <c r="P349" s="37"/>
      <c r="Q349" s="37"/>
      <c r="R349" s="42" t="str">
        <f>IF(ISBLANK('Шифры Т (Техперевооружение)'!$K349),"-",CONCATENATE('Шифры Т (Техперевооружение)'!$K349,"-ПЗ"))</f>
        <v>-</v>
      </c>
      <c r="S349" s="37" t="str">
        <f>IF(ISBLANK('Шифры Т (Техперевооружение)'!$L349),"-",CONCATENATE("Том"," 2.",'Шифры Т (Техперевооружение)'!$E349,".",'Шифры Т (Техперевооружение)'!$G349," ",'Шифры Т (Техперевооружение)'!$I349,".",'Шифры Т (Техперевооружение)'!$A349,"Т-ППО",'Шифры Т (Техперевооружение)'!$E349,".",'Шифры Т (Техперевооружение)'!$G349,))</f>
        <v>Том 2.4.2 2001.РП.17Т-ППО4.2</v>
      </c>
      <c r="T349" s="37" t="str">
        <f>IF(ISBLANK('Шифры Т (Техперевооружение)'!$M349),"-",CONCATENATE("Том"," 3.",'Шифры Т (Техперевооружение)'!$E349,".",'Шифры Т (Техперевооружение)'!$G349," ",'Шифры Т (Техперевооружение)'!$I349,".",'Шифры Т (Техперевооружение)'!$A349,"Т-ТКР",'Шифры Т (Техперевооружение)'!$E349,".",'Шифры Т (Техперевооружение)'!$G349,))</f>
        <v>Том 3.4.2 2001.РП.17Т-ТКР4.2</v>
      </c>
      <c r="U349" s="37" t="str">
        <f>IF(ISBLANK('Шифры Т (Техперевооружение)'!$O349),"-",CONCATENATE("Том"," 4."," ",'Шифры Т (Техперевооружение)'!$I349,".",'Шифры Т (Техперевооружение)'!$A349,"Т-ИЛО",))</f>
        <v>-</v>
      </c>
      <c r="V349" s="37" t="str">
        <f>IF(ISBLANK('Шифры Т (Техперевооружение)'!$O349),"-",CONCATENATE("Том"," 5."," ",'Шифры Т (Техперевооружение)'!$I349,".",'Шифры Т (Техперевооружение)'!$A349,"Т-ПОС",))</f>
        <v>-</v>
      </c>
      <c r="W349" s="37" t="str">
        <f>IF(ISBLANK('Шифры Т (Техперевооружение)'!$P349),"-",CONCATENATE("Том"," 7."," ",'Шифры Т (Техперевооружение)'!$I349,".",'Шифры Т (Техперевооружение)'!$A349,"Т-ООС",))</f>
        <v>-</v>
      </c>
      <c r="X349" s="37" t="str">
        <f>IF(ISBLANK('Шифры Т (Техперевооружение)'!$Q349),"-",CONCATENATE("Том"," 8."," ",'Шифры Т (Техперевооружение)'!$I349,".",'Шифры Т (Техперевооружение)'!$A349,"Т-ПБ",))</f>
        <v>-</v>
      </c>
    </row>
    <row r="350" spans="1:24" hidden="1" x14ac:dyDescent="0.25">
      <c r="A350" s="37">
        <v>17</v>
      </c>
      <c r="B350" s="37" t="s">
        <v>561</v>
      </c>
      <c r="C350" s="37" t="s">
        <v>18</v>
      </c>
      <c r="D350" s="37" t="s">
        <v>445</v>
      </c>
      <c r="E350" s="37">
        <v>4</v>
      </c>
      <c r="F350" s="37" t="s">
        <v>1282</v>
      </c>
      <c r="G350" s="37">
        <v>3</v>
      </c>
      <c r="H350" s="39"/>
      <c r="I350" s="37" t="s">
        <v>563</v>
      </c>
      <c r="J350" s="37"/>
      <c r="K350" s="37"/>
      <c r="L350" s="37" t="s">
        <v>1278</v>
      </c>
      <c r="M350" s="37" t="s">
        <v>1279</v>
      </c>
      <c r="N350" s="37" t="s">
        <v>1280</v>
      </c>
      <c r="O350" s="37"/>
      <c r="P350" s="37"/>
      <c r="Q350" s="37"/>
      <c r="R350" s="42" t="str">
        <f>IF(ISBLANK('Шифры Т (Техперевооружение)'!$K350),"-",CONCATENATE('Шифры Т (Техперевооружение)'!$K350,"-ПЗ"))</f>
        <v>-</v>
      </c>
      <c r="S350" s="37" t="str">
        <f>IF(ISBLANK('Шифры Т (Техперевооружение)'!$L350),"-",CONCATENATE("Том"," 2.",'Шифры Т (Техперевооружение)'!$E350,".",'Шифры Т (Техперевооружение)'!$G350," ",'Шифры Т (Техперевооружение)'!$I350,".",'Шифры Т (Техперевооружение)'!$A350,"Т-ППО",'Шифры Т (Техперевооружение)'!$E350,".",'Шифры Т (Техперевооружение)'!$G350,))</f>
        <v>Том 2.4.3 2001.РП.17Т-ППО4.3</v>
      </c>
      <c r="T350" s="37" t="str">
        <f>IF(ISBLANK('Шифры Т (Техперевооружение)'!$M350),"-",CONCATENATE("Том"," 3.",'Шифры Т (Техперевооружение)'!$E350,".",'Шифры Т (Техперевооружение)'!$G350," ",'Шифры Т (Техперевооружение)'!$I350,".",'Шифры Т (Техперевооружение)'!$A350,"Т-ТКР",'Шифры Т (Техперевооружение)'!$E350,".",'Шифры Т (Техперевооружение)'!$G350,))</f>
        <v>Том 3.4.3 2001.РП.17Т-ТКР4.3</v>
      </c>
      <c r="U350" s="37" t="str">
        <f>IF(ISBLANK('Шифры Т (Техперевооружение)'!$O350),"-",CONCATENATE("Том"," 4."," ",'Шифры Т (Техперевооружение)'!$I350,".",'Шифры Т (Техперевооружение)'!$A350,"Т-ИЛО",))</f>
        <v>-</v>
      </c>
      <c r="V350" s="37" t="str">
        <f>IF(ISBLANK('Шифры Т (Техперевооружение)'!$O350),"-",CONCATENATE("Том"," 5."," ",'Шифры Т (Техперевооружение)'!$I350,".",'Шифры Т (Техперевооружение)'!$A350,"Т-ПОС",))</f>
        <v>-</v>
      </c>
      <c r="W350" s="37" t="str">
        <f>IF(ISBLANK('Шифры Т (Техперевооружение)'!$P350),"-",CONCATENATE("Том"," 7."," ",'Шифры Т (Техперевооружение)'!$I350,".",'Шифры Т (Техперевооружение)'!$A350,"Т-ООС",))</f>
        <v>-</v>
      </c>
      <c r="X350" s="37" t="str">
        <f>IF(ISBLANK('Шифры Т (Техперевооружение)'!$Q350),"-",CONCATENATE("Том"," 8."," ",'Шифры Т (Техперевооружение)'!$I350,".",'Шифры Т (Техперевооружение)'!$A350,"Т-ПБ",))</f>
        <v>-</v>
      </c>
    </row>
    <row r="351" spans="1:24" hidden="1" x14ac:dyDescent="0.25">
      <c r="A351" s="37">
        <v>17</v>
      </c>
      <c r="B351" s="37" t="s">
        <v>561</v>
      </c>
      <c r="C351" s="37" t="s">
        <v>18</v>
      </c>
      <c r="D351" s="37" t="s">
        <v>445</v>
      </c>
      <c r="E351" s="37">
        <v>4</v>
      </c>
      <c r="F351" s="37" t="s">
        <v>1283</v>
      </c>
      <c r="G351" s="37">
        <v>4</v>
      </c>
      <c r="H351" s="39"/>
      <c r="I351" s="37" t="s">
        <v>563</v>
      </c>
      <c r="J351" s="37"/>
      <c r="K351" s="37"/>
      <c r="L351" s="37" t="s">
        <v>1278</v>
      </c>
      <c r="M351" s="37" t="s">
        <v>1279</v>
      </c>
      <c r="N351" s="37" t="s">
        <v>1280</v>
      </c>
      <c r="O351" s="37"/>
      <c r="P351" s="37"/>
      <c r="Q351" s="37"/>
      <c r="R351" s="42" t="str">
        <f>IF(ISBLANK('Шифры Т (Техперевооружение)'!$K351),"-",CONCATENATE('Шифры Т (Техперевооружение)'!$K351,"-ПЗ"))</f>
        <v>-</v>
      </c>
      <c r="S351" s="37" t="str">
        <f>IF(ISBLANK('Шифры Т (Техперевооружение)'!$L351),"-",CONCATENATE("Том"," 2.",'Шифры Т (Техперевооружение)'!$E351,".",'Шифры Т (Техперевооружение)'!$G351," ",'Шифры Т (Техперевооружение)'!$I351,".",'Шифры Т (Техперевооружение)'!$A351,"Т-ППО",'Шифры Т (Техперевооружение)'!$E351,".",'Шифры Т (Техперевооружение)'!$G351,))</f>
        <v>Том 2.4.4 2001.РП.17Т-ППО4.4</v>
      </c>
      <c r="T351" s="37" t="str">
        <f>IF(ISBLANK('Шифры Т (Техперевооружение)'!$M351),"-",CONCATENATE("Том"," 3.",'Шифры Т (Техперевооружение)'!$E351,".",'Шифры Т (Техперевооружение)'!$G351," ",'Шифры Т (Техперевооружение)'!$I351,".",'Шифры Т (Техперевооружение)'!$A351,"Т-ТКР",'Шифры Т (Техперевооружение)'!$E351,".",'Шифры Т (Техперевооружение)'!$G351,))</f>
        <v>Том 3.4.4 2001.РП.17Т-ТКР4.4</v>
      </c>
      <c r="U351" s="37" t="str">
        <f>IF(ISBLANK('Шифры Т (Техперевооружение)'!$O351),"-",CONCATENATE("Том"," 4."," ",'Шифры Т (Техперевооружение)'!$I351,".",'Шифры Т (Техперевооружение)'!$A351,"Т-ИЛО",))</f>
        <v>-</v>
      </c>
      <c r="V351" s="37" t="str">
        <f>IF(ISBLANK('Шифры Т (Техперевооружение)'!$O351),"-",CONCATENATE("Том"," 5."," ",'Шифры Т (Техперевооружение)'!$I351,".",'Шифры Т (Техперевооружение)'!$A351,"Т-ПОС",))</f>
        <v>-</v>
      </c>
      <c r="W351" s="37" t="str">
        <f>IF(ISBLANK('Шифры Т (Техперевооружение)'!$P351),"-",CONCATENATE("Том"," 7."," ",'Шифры Т (Техперевооружение)'!$I351,".",'Шифры Т (Техперевооружение)'!$A351,"Т-ООС",))</f>
        <v>-</v>
      </c>
      <c r="X351" s="37" t="str">
        <f>IF(ISBLANK('Шифры Т (Техперевооружение)'!$Q351),"-",CONCATENATE("Том"," 8."," ",'Шифры Т (Техперевооружение)'!$I351,".",'Шифры Т (Техперевооружение)'!$A351,"Т-ПБ",))</f>
        <v>-</v>
      </c>
    </row>
    <row r="352" spans="1:24" hidden="1" x14ac:dyDescent="0.25">
      <c r="A352" s="37">
        <v>17</v>
      </c>
      <c r="B352" s="37" t="s">
        <v>561</v>
      </c>
      <c r="C352" s="37" t="s">
        <v>18</v>
      </c>
      <c r="D352" s="37" t="s">
        <v>447</v>
      </c>
      <c r="E352" s="37">
        <v>5</v>
      </c>
      <c r="F352" s="37" t="s">
        <v>1284</v>
      </c>
      <c r="G352" s="37">
        <v>1</v>
      </c>
      <c r="H352" s="39">
        <v>3</v>
      </c>
      <c r="I352" s="37" t="s">
        <v>563</v>
      </c>
      <c r="J352" s="37"/>
      <c r="K352" s="37"/>
      <c r="L352" s="37" t="s">
        <v>1285</v>
      </c>
      <c r="M352" s="37" t="s">
        <v>1286</v>
      </c>
      <c r="N352" s="37" t="s">
        <v>1287</v>
      </c>
      <c r="O352" s="37"/>
      <c r="P352" s="37"/>
      <c r="Q352" s="37"/>
      <c r="R352" s="37" t="str">
        <f>IF(ISBLANK('Шифры Т (Техперевооружение)'!$K352),"-",CONCATENATE('Шифры Т (Техперевооружение)'!$K352,"-ПЗ"))</f>
        <v>-</v>
      </c>
      <c r="S352" s="37" t="str">
        <f>IF(ISBLANK('Шифры Т (Техперевооружение)'!$L352),"-",CONCATENATE("Том"," 2.",'Шифры Т (Техперевооружение)'!$E352,".",'Шифры Т (Техперевооружение)'!$G352," ",'Шифры Т (Техперевооружение)'!$I352,".",'Шифры Т (Техперевооружение)'!$A352,"Т-ППО",'Шифры Т (Техперевооружение)'!$E352,".",'Шифры Т (Техперевооружение)'!$G352,))</f>
        <v>Том 2.5.1 2001.РП.17Т-ППО5.1</v>
      </c>
      <c r="T352" s="37" t="str">
        <f>IF(ISBLANK('Шифры Т (Техперевооружение)'!$M352),"-",CONCATENATE("Том"," 3.",'Шифры Т (Техперевооружение)'!$E352,".",'Шифры Т (Техперевооружение)'!$G352," ",'Шифры Т (Техперевооружение)'!$I352,".",'Шифры Т (Техперевооружение)'!$A352,"Т-ТКР",'Шифры Т (Техперевооружение)'!$E352,".",'Шифры Т (Техперевооружение)'!$G352,))</f>
        <v>Том 3.5.1 2001.РП.17Т-ТКР5.1</v>
      </c>
      <c r="U352" s="37" t="str">
        <f>IF(ISBLANK('Шифры Т (Техперевооружение)'!$O352),"-",CONCATENATE("Том"," 4."," ",'Шифры Т (Техперевооружение)'!$I352,".",'Шифры Т (Техперевооружение)'!$A352,"Т-ИЛО",))</f>
        <v>-</v>
      </c>
      <c r="V352" s="37" t="str">
        <f>IF(ISBLANK('Шифры Т (Техперевооружение)'!$O352),"-",CONCATENATE("Том"," 5."," ",'Шифры Т (Техперевооружение)'!$I352,".",'Шифры Т (Техперевооружение)'!$A352,"Т-ПОС",))</f>
        <v>-</v>
      </c>
      <c r="W352" s="37" t="str">
        <f>IF(ISBLANK('Шифры Т (Техперевооружение)'!$P352),"-",CONCATENATE("Том"," 7."," ",'Шифры Т (Техперевооружение)'!$I352,".",'Шифры Т (Техперевооружение)'!$A352,"Т-ООС",))</f>
        <v>-</v>
      </c>
      <c r="X352" s="37" t="str">
        <f>IF(ISBLANK('Шифры Т (Техперевооружение)'!$Q352),"-",CONCATENATE("Том"," 8."," ",'Шифры Т (Техперевооружение)'!$I352,".",'Шифры Т (Техперевооружение)'!$A352,"Т-ПБ",))</f>
        <v>-</v>
      </c>
    </row>
    <row r="353" spans="1:24" hidden="1" x14ac:dyDescent="0.25">
      <c r="A353" s="37">
        <v>17</v>
      </c>
      <c r="B353" s="37" t="s">
        <v>561</v>
      </c>
      <c r="C353" s="37" t="s">
        <v>18</v>
      </c>
      <c r="D353" s="37" t="s">
        <v>447</v>
      </c>
      <c r="E353" s="37">
        <v>5</v>
      </c>
      <c r="F353" s="37" t="s">
        <v>1288</v>
      </c>
      <c r="G353" s="37">
        <v>2</v>
      </c>
      <c r="H353" s="39"/>
      <c r="I353" s="37" t="s">
        <v>563</v>
      </c>
      <c r="J353" s="37"/>
      <c r="K353" s="37"/>
      <c r="L353" s="37" t="s">
        <v>1285</v>
      </c>
      <c r="M353" s="37" t="s">
        <v>1286</v>
      </c>
      <c r="N353" s="37" t="s">
        <v>1287</v>
      </c>
      <c r="O353" s="37"/>
      <c r="P353" s="37"/>
      <c r="Q353" s="37"/>
      <c r="R353" s="42" t="str">
        <f>IF(ISBLANK('Шифры Т (Техперевооружение)'!$K353),"-",CONCATENATE('Шифры Т (Техперевооружение)'!$K353,"-ПЗ"))</f>
        <v>-</v>
      </c>
      <c r="S353" s="37" t="str">
        <f>IF(ISBLANK('Шифры Т (Техперевооружение)'!$L353),"-",CONCATENATE("Том"," 2.",'Шифры Т (Техперевооружение)'!$E353,".",'Шифры Т (Техперевооружение)'!$G353," ",'Шифры Т (Техперевооружение)'!$I353,".",'Шифры Т (Техперевооружение)'!$A353,"Т-ППО",'Шифры Т (Техперевооружение)'!$E353,".",'Шифры Т (Техперевооружение)'!$G353,))</f>
        <v>Том 2.5.2 2001.РП.17Т-ППО5.2</v>
      </c>
      <c r="T353" s="37" t="str">
        <f>IF(ISBLANK('Шифры Т (Техперевооружение)'!$M353),"-",CONCATENATE("Том"," 3.",'Шифры Т (Техперевооружение)'!$E353,".",'Шифры Т (Техперевооружение)'!$G353," ",'Шифры Т (Техперевооружение)'!$I353,".",'Шифры Т (Техперевооружение)'!$A353,"Т-ТКР",'Шифры Т (Техперевооружение)'!$E353,".",'Шифры Т (Техперевооружение)'!$G353,))</f>
        <v>Том 3.5.2 2001.РП.17Т-ТКР5.2</v>
      </c>
      <c r="U353" s="37" t="str">
        <f>IF(ISBLANK('Шифры Т (Техперевооружение)'!$O353),"-",CONCATENATE("Том"," 4."," ",'Шифры Т (Техперевооружение)'!$I353,".",'Шифры Т (Техперевооружение)'!$A353,"Т-ИЛО",))</f>
        <v>-</v>
      </c>
      <c r="V353" s="37" t="str">
        <f>IF(ISBLANK('Шифры Т (Техперевооружение)'!$O353),"-",CONCATENATE("Том"," 5."," ",'Шифры Т (Техперевооружение)'!$I353,".",'Шифры Т (Техперевооружение)'!$A353,"Т-ПОС",))</f>
        <v>-</v>
      </c>
      <c r="W353" s="37" t="str">
        <f>IF(ISBLANK('Шифры Т (Техперевооружение)'!$P353),"-",CONCATENATE("Том"," 7."," ",'Шифры Т (Техперевооружение)'!$I353,".",'Шифры Т (Техперевооружение)'!$A353,"Т-ООС",))</f>
        <v>-</v>
      </c>
      <c r="X353" s="37" t="str">
        <f>IF(ISBLANK('Шифры Т (Техперевооружение)'!$Q353),"-",CONCATENATE("Том"," 8."," ",'Шифры Т (Техперевооружение)'!$I353,".",'Шифры Т (Техперевооружение)'!$A353,"Т-ПБ",))</f>
        <v>-</v>
      </c>
    </row>
    <row r="354" spans="1:24" hidden="1" x14ac:dyDescent="0.25">
      <c r="A354" s="37">
        <v>17</v>
      </c>
      <c r="B354" s="37" t="s">
        <v>561</v>
      </c>
      <c r="C354" s="37" t="s">
        <v>18</v>
      </c>
      <c r="D354" s="37" t="s">
        <v>447</v>
      </c>
      <c r="E354" s="37">
        <v>5</v>
      </c>
      <c r="F354" s="37" t="s">
        <v>1289</v>
      </c>
      <c r="G354" s="37">
        <v>3</v>
      </c>
      <c r="H354" s="39"/>
      <c r="I354" s="37" t="s">
        <v>563</v>
      </c>
      <c r="J354" s="37"/>
      <c r="K354" s="37"/>
      <c r="L354" s="37" t="s">
        <v>1285</v>
      </c>
      <c r="M354" s="37" t="s">
        <v>1286</v>
      </c>
      <c r="N354" s="37" t="s">
        <v>1287</v>
      </c>
      <c r="O354" s="37"/>
      <c r="P354" s="37"/>
      <c r="Q354" s="37"/>
      <c r="R354" s="42" t="str">
        <f>IF(ISBLANK('Шифры Т (Техперевооружение)'!$K354),"-",CONCATENATE('Шифры Т (Техперевооружение)'!$K354,"-ПЗ"))</f>
        <v>-</v>
      </c>
      <c r="S354" s="37" t="str">
        <f>IF(ISBLANK('Шифры Т (Техперевооружение)'!$L354),"-",CONCATENATE("Том"," 2.",'Шифры Т (Техперевооружение)'!$E354,".",'Шифры Т (Техперевооружение)'!$G354," ",'Шифры Т (Техперевооружение)'!$I354,".",'Шифры Т (Техперевооружение)'!$A354,"Т-ППО",'Шифры Т (Техперевооружение)'!$E354,".",'Шифры Т (Техперевооружение)'!$G354,))</f>
        <v>Том 2.5.3 2001.РП.17Т-ППО5.3</v>
      </c>
      <c r="T354" s="37" t="str">
        <f>IF(ISBLANK('Шифры Т (Техперевооружение)'!$M354),"-",CONCATENATE("Том"," 3.",'Шифры Т (Техперевооружение)'!$E354,".",'Шифры Т (Техперевооружение)'!$G354," ",'Шифры Т (Техперевооружение)'!$I354,".",'Шифры Т (Техперевооружение)'!$A354,"Т-ТКР",'Шифры Т (Техперевооружение)'!$E354,".",'Шифры Т (Техперевооружение)'!$G354,))</f>
        <v>Том 3.5.3 2001.РП.17Т-ТКР5.3</v>
      </c>
      <c r="U354" s="37" t="str">
        <f>IF(ISBLANK('Шифры Т (Техперевооружение)'!$O354),"-",CONCATENATE("Том"," 4."," ",'Шифры Т (Техперевооружение)'!$I354,".",'Шифры Т (Техперевооружение)'!$A354,"Т-ИЛО",))</f>
        <v>-</v>
      </c>
      <c r="V354" s="37" t="str">
        <f>IF(ISBLANK('Шифры Т (Техперевооружение)'!$O354),"-",CONCATENATE("Том"," 5."," ",'Шифры Т (Техперевооружение)'!$I354,".",'Шифры Т (Техперевооружение)'!$A354,"Т-ПОС",))</f>
        <v>-</v>
      </c>
      <c r="W354" s="37" t="str">
        <f>IF(ISBLANK('Шифры Т (Техперевооружение)'!$P354),"-",CONCATENATE("Том"," 7."," ",'Шифры Т (Техперевооружение)'!$I354,".",'Шифры Т (Техперевооружение)'!$A354,"Т-ООС",))</f>
        <v>-</v>
      </c>
      <c r="X354" s="37" t="str">
        <f>IF(ISBLANK('Шифры Т (Техперевооружение)'!$Q354),"-",CONCATENATE("Том"," 8."," ",'Шифры Т (Техперевооружение)'!$I354,".",'Шифры Т (Техперевооружение)'!$A354,"Т-ПБ",))</f>
        <v>-</v>
      </c>
    </row>
    <row r="355" spans="1:24" hidden="1" x14ac:dyDescent="0.25">
      <c r="A355" s="37">
        <v>17</v>
      </c>
      <c r="B355" s="37" t="s">
        <v>561</v>
      </c>
      <c r="C355" s="37" t="s">
        <v>18</v>
      </c>
      <c r="D355" s="37" t="s">
        <v>449</v>
      </c>
      <c r="E355" s="37">
        <v>6</v>
      </c>
      <c r="F355" s="37" t="s">
        <v>1290</v>
      </c>
      <c r="G355" s="37">
        <v>1</v>
      </c>
      <c r="H355" s="39">
        <v>6</v>
      </c>
      <c r="I355" s="37" t="s">
        <v>563</v>
      </c>
      <c r="J355" s="37"/>
      <c r="K355" s="37"/>
      <c r="L355" s="37" t="s">
        <v>1291</v>
      </c>
      <c r="M355" s="37" t="s">
        <v>1292</v>
      </c>
      <c r="N355" s="37" t="s">
        <v>1293</v>
      </c>
      <c r="O355" s="37"/>
      <c r="P355" s="37"/>
      <c r="Q355" s="37"/>
      <c r="R355" s="37" t="str">
        <f>IF(ISBLANK('Шифры Т (Техперевооружение)'!$K355),"-",CONCATENATE('Шифры Т (Техперевооружение)'!$K355,"-ПЗ"))</f>
        <v>-</v>
      </c>
      <c r="S355" s="37" t="str">
        <f>IF(ISBLANK('Шифры Т (Техперевооружение)'!$L355),"-",CONCATENATE("Том"," 2.",'Шифры Т (Техперевооружение)'!$E355,".",'Шифры Т (Техперевооружение)'!$G355," ",'Шифры Т (Техперевооружение)'!$I355,".",'Шифры Т (Техперевооружение)'!$A355,"Т-ППО",'Шифры Т (Техперевооружение)'!$E355,".",'Шифры Т (Техперевооружение)'!$G355,))</f>
        <v>Том 2.6.1 2001.РП.17Т-ППО6.1</v>
      </c>
      <c r="T355" s="37" t="str">
        <f>IF(ISBLANK('Шифры Т (Техперевооружение)'!$M355),"-",CONCATENATE("Том"," 3.",'Шифры Т (Техперевооружение)'!$E355,".",'Шифры Т (Техперевооружение)'!$G355," ",'Шифры Т (Техперевооружение)'!$I355,".",'Шифры Т (Техперевооружение)'!$A355,"Т-ТКР",'Шифры Т (Техперевооружение)'!$E355,".",'Шифры Т (Техперевооружение)'!$G355,))</f>
        <v>Том 3.6.1 2001.РП.17Т-ТКР6.1</v>
      </c>
      <c r="U355" s="37" t="str">
        <f>IF(ISBLANK('Шифры Т (Техперевооружение)'!$O355),"-",CONCATENATE("Том"," 4."," ",'Шифры Т (Техперевооружение)'!$I355,".",'Шифры Т (Техперевооружение)'!$A355,"Т-ИЛО",))</f>
        <v>-</v>
      </c>
      <c r="V355" s="37" t="str">
        <f>IF(ISBLANK('Шифры Т (Техперевооружение)'!$O355),"-",CONCATENATE("Том"," 5."," ",'Шифры Т (Техперевооружение)'!$I355,".",'Шифры Т (Техперевооружение)'!$A355,"Т-ПОС",))</f>
        <v>-</v>
      </c>
      <c r="W355" s="37" t="str">
        <f>IF(ISBLANK('Шифры Т (Техперевооружение)'!$P355),"-",CONCATENATE("Том"," 7."," ",'Шифры Т (Техперевооружение)'!$I355,".",'Шифры Т (Техперевооружение)'!$A355,"Т-ООС",))</f>
        <v>-</v>
      </c>
      <c r="X355" s="37" t="str">
        <f>IF(ISBLANK('Шифры Т (Техперевооружение)'!$Q355),"-",CONCATENATE("Том"," 8."," ",'Шифры Т (Техперевооружение)'!$I355,".",'Шифры Т (Техперевооружение)'!$A355,"Т-ПБ",))</f>
        <v>-</v>
      </c>
    </row>
    <row r="356" spans="1:24" hidden="1" x14ac:dyDescent="0.25">
      <c r="A356" s="37">
        <v>17</v>
      </c>
      <c r="B356" s="37" t="s">
        <v>561</v>
      </c>
      <c r="C356" s="37" t="s">
        <v>18</v>
      </c>
      <c r="D356" s="37" t="s">
        <v>449</v>
      </c>
      <c r="E356" s="37">
        <v>6</v>
      </c>
      <c r="F356" s="37" t="s">
        <v>1294</v>
      </c>
      <c r="G356" s="37">
        <v>2</v>
      </c>
      <c r="H356" s="39"/>
      <c r="I356" s="37" t="s">
        <v>563</v>
      </c>
      <c r="J356" s="37"/>
      <c r="K356" s="37"/>
      <c r="L356" s="37" t="s">
        <v>1291</v>
      </c>
      <c r="M356" s="37" t="s">
        <v>1292</v>
      </c>
      <c r="N356" s="37" t="s">
        <v>1293</v>
      </c>
      <c r="O356" s="37"/>
      <c r="P356" s="37"/>
      <c r="Q356" s="37"/>
      <c r="R356" s="42" t="str">
        <f>IF(ISBLANK('Шифры Т (Техперевооружение)'!$K356),"-",CONCATENATE('Шифры Т (Техперевооружение)'!$K356,"-ПЗ"))</f>
        <v>-</v>
      </c>
      <c r="S356" s="37" t="str">
        <f>IF(ISBLANK('Шифры Т (Техперевооружение)'!$L356),"-",CONCATENATE("Том"," 2.",'Шифры Т (Техперевооружение)'!$E356,".",'Шифры Т (Техперевооружение)'!$G356," ",'Шифры Т (Техперевооружение)'!$I356,".",'Шифры Т (Техперевооружение)'!$A356,"Т-ППО",'Шифры Т (Техперевооружение)'!$E356,".",'Шифры Т (Техперевооружение)'!$G356,))</f>
        <v>Том 2.6.2 2001.РП.17Т-ППО6.2</v>
      </c>
      <c r="T356" s="37" t="str">
        <f>IF(ISBLANK('Шифры Т (Техперевооружение)'!$M356),"-",CONCATENATE("Том"," 3.",'Шифры Т (Техперевооружение)'!$E356,".",'Шифры Т (Техперевооружение)'!$G356," ",'Шифры Т (Техперевооружение)'!$I356,".",'Шифры Т (Техперевооружение)'!$A356,"Т-ТКР",'Шифры Т (Техперевооружение)'!$E356,".",'Шифры Т (Техперевооружение)'!$G356,))</f>
        <v>Том 3.6.2 2001.РП.17Т-ТКР6.2</v>
      </c>
      <c r="U356" s="37" t="str">
        <f>IF(ISBLANK('Шифры Т (Техперевооружение)'!$O356),"-",CONCATENATE("Том"," 4."," ",'Шифры Т (Техперевооружение)'!$I356,".",'Шифры Т (Техперевооружение)'!$A356,"Т-ИЛО",))</f>
        <v>-</v>
      </c>
      <c r="V356" s="37" t="str">
        <f>IF(ISBLANK('Шифры Т (Техперевооружение)'!$O356),"-",CONCATENATE("Том"," 5."," ",'Шифры Т (Техперевооружение)'!$I356,".",'Шифры Т (Техперевооружение)'!$A356,"Т-ПОС",))</f>
        <v>-</v>
      </c>
      <c r="W356" s="37" t="str">
        <f>IF(ISBLANK('Шифры Т (Техперевооружение)'!$P356),"-",CONCATENATE("Том"," 7."," ",'Шифры Т (Техперевооружение)'!$I356,".",'Шифры Т (Техперевооружение)'!$A356,"Т-ООС",))</f>
        <v>-</v>
      </c>
      <c r="X356" s="37" t="str">
        <f>IF(ISBLANK('Шифры Т (Техперевооружение)'!$Q356),"-",CONCATENATE("Том"," 8."," ",'Шифры Т (Техперевооружение)'!$I356,".",'Шифры Т (Техперевооружение)'!$A356,"Т-ПБ",))</f>
        <v>-</v>
      </c>
    </row>
    <row r="357" spans="1:24" hidden="1" x14ac:dyDescent="0.25">
      <c r="A357" s="37">
        <v>17</v>
      </c>
      <c r="B357" s="37" t="s">
        <v>561</v>
      </c>
      <c r="C357" s="37" t="s">
        <v>18</v>
      </c>
      <c r="D357" s="37" t="s">
        <v>449</v>
      </c>
      <c r="E357" s="37">
        <v>6</v>
      </c>
      <c r="F357" s="37" t="s">
        <v>1295</v>
      </c>
      <c r="G357" s="37">
        <v>3</v>
      </c>
      <c r="H357" s="39"/>
      <c r="I357" s="37" t="s">
        <v>563</v>
      </c>
      <c r="J357" s="37"/>
      <c r="K357" s="37"/>
      <c r="L357" s="37" t="s">
        <v>1291</v>
      </c>
      <c r="M357" s="37" t="s">
        <v>1292</v>
      </c>
      <c r="N357" s="37" t="s">
        <v>1293</v>
      </c>
      <c r="O357" s="37"/>
      <c r="P357" s="37"/>
      <c r="Q357" s="37"/>
      <c r="R357" s="42" t="str">
        <f>IF(ISBLANK('Шифры Т (Техперевооружение)'!$K357),"-",CONCATENATE('Шифры Т (Техперевооружение)'!$K357,"-ПЗ"))</f>
        <v>-</v>
      </c>
      <c r="S357" s="37" t="str">
        <f>IF(ISBLANK('Шифры Т (Техперевооружение)'!$L357),"-",CONCATENATE("Том"," 2.",'Шифры Т (Техперевооружение)'!$E357,".",'Шифры Т (Техперевооружение)'!$G357," ",'Шифры Т (Техперевооружение)'!$I357,".",'Шифры Т (Техперевооружение)'!$A357,"Т-ППО",'Шифры Т (Техперевооружение)'!$E357,".",'Шифры Т (Техперевооружение)'!$G357,))</f>
        <v>Том 2.6.3 2001.РП.17Т-ППО6.3</v>
      </c>
      <c r="T357" s="37" t="str">
        <f>IF(ISBLANK('Шифры Т (Техперевооружение)'!$M357),"-",CONCATENATE("Том"," 3.",'Шифры Т (Техперевооружение)'!$E357,".",'Шифры Т (Техперевооружение)'!$G357," ",'Шифры Т (Техперевооружение)'!$I357,".",'Шифры Т (Техперевооружение)'!$A357,"Т-ТКР",'Шифры Т (Техперевооружение)'!$E357,".",'Шифры Т (Техперевооружение)'!$G357,))</f>
        <v>Том 3.6.3 2001.РП.17Т-ТКР6.3</v>
      </c>
      <c r="U357" s="37" t="str">
        <f>IF(ISBLANK('Шифры Т (Техперевооружение)'!$O357),"-",CONCATENATE("Том"," 4."," ",'Шифры Т (Техперевооружение)'!$I357,".",'Шифры Т (Техперевооружение)'!$A357,"Т-ИЛО",))</f>
        <v>-</v>
      </c>
      <c r="V357" s="37" t="str">
        <f>IF(ISBLANK('Шифры Т (Техперевооружение)'!$O357),"-",CONCATENATE("Том"," 5."," ",'Шифры Т (Техперевооружение)'!$I357,".",'Шифры Т (Техперевооружение)'!$A357,"Т-ПОС",))</f>
        <v>-</v>
      </c>
      <c r="W357" s="37" t="str">
        <f>IF(ISBLANK('Шифры Т (Техперевооружение)'!$P357),"-",CONCATENATE("Том"," 7."," ",'Шифры Т (Техперевооружение)'!$I357,".",'Шифры Т (Техперевооружение)'!$A357,"Т-ООС",))</f>
        <v>-</v>
      </c>
      <c r="X357" s="37" t="str">
        <f>IF(ISBLANK('Шифры Т (Техперевооружение)'!$Q357),"-",CONCATENATE("Том"," 8."," ",'Шифры Т (Техперевооружение)'!$I357,".",'Шифры Т (Техперевооружение)'!$A357,"Т-ПБ",))</f>
        <v>-</v>
      </c>
    </row>
    <row r="358" spans="1:24" hidden="1" x14ac:dyDescent="0.25">
      <c r="A358" s="37">
        <v>17</v>
      </c>
      <c r="B358" s="37" t="s">
        <v>561</v>
      </c>
      <c r="C358" s="37" t="s">
        <v>18</v>
      </c>
      <c r="D358" s="37" t="s">
        <v>449</v>
      </c>
      <c r="E358" s="37">
        <v>6</v>
      </c>
      <c r="F358" s="37" t="s">
        <v>1296</v>
      </c>
      <c r="G358" s="37">
        <v>4</v>
      </c>
      <c r="H358" s="39"/>
      <c r="I358" s="37" t="s">
        <v>563</v>
      </c>
      <c r="J358" s="37"/>
      <c r="K358" s="37"/>
      <c r="L358" s="37" t="s">
        <v>1291</v>
      </c>
      <c r="M358" s="37" t="s">
        <v>1292</v>
      </c>
      <c r="N358" s="37" t="s">
        <v>1293</v>
      </c>
      <c r="O358" s="37"/>
      <c r="P358" s="37"/>
      <c r="Q358" s="37"/>
      <c r="R358" s="42" t="str">
        <f>IF(ISBLANK('Шифры Т (Техперевооружение)'!$K358),"-",CONCATENATE('Шифры Т (Техперевооружение)'!$K358,"-ПЗ"))</f>
        <v>-</v>
      </c>
      <c r="S358" s="37" t="str">
        <f>IF(ISBLANK('Шифры Т (Техперевооружение)'!$L358),"-",CONCATENATE("Том"," 2.",'Шифры Т (Техперевооружение)'!$E358,".",'Шифры Т (Техперевооружение)'!$G358," ",'Шифры Т (Техперевооружение)'!$I358,".",'Шифры Т (Техперевооружение)'!$A358,"Т-ППО",'Шифры Т (Техперевооружение)'!$E358,".",'Шифры Т (Техперевооружение)'!$G358,))</f>
        <v>Том 2.6.4 2001.РП.17Т-ППО6.4</v>
      </c>
      <c r="T358" s="37" t="str">
        <f>IF(ISBLANK('Шифры Т (Техперевооружение)'!$M358),"-",CONCATENATE("Том"," 3.",'Шифры Т (Техперевооружение)'!$E358,".",'Шифры Т (Техперевооружение)'!$G358," ",'Шифры Т (Техперевооружение)'!$I358,".",'Шифры Т (Техперевооружение)'!$A358,"Т-ТКР",'Шифры Т (Техперевооружение)'!$E358,".",'Шифры Т (Техперевооружение)'!$G358,))</f>
        <v>Том 3.6.4 2001.РП.17Т-ТКР6.4</v>
      </c>
      <c r="U358" s="37" t="str">
        <f>IF(ISBLANK('Шифры Т (Техперевооружение)'!$O358),"-",CONCATENATE("Том"," 4."," ",'Шифры Т (Техперевооружение)'!$I358,".",'Шифры Т (Техперевооружение)'!$A358,"Т-ИЛО",))</f>
        <v>-</v>
      </c>
      <c r="V358" s="37" t="str">
        <f>IF(ISBLANK('Шифры Т (Техперевооружение)'!$O358),"-",CONCATENATE("Том"," 5."," ",'Шифры Т (Техперевооружение)'!$I358,".",'Шифры Т (Техперевооружение)'!$A358,"Т-ПОС",))</f>
        <v>-</v>
      </c>
      <c r="W358" s="37" t="str">
        <f>IF(ISBLANK('Шифры Т (Техперевооружение)'!$P358),"-",CONCATENATE("Том"," 7."," ",'Шифры Т (Техперевооружение)'!$I358,".",'Шифры Т (Техперевооружение)'!$A358,"Т-ООС",))</f>
        <v>-</v>
      </c>
      <c r="X358" s="37" t="str">
        <f>IF(ISBLANK('Шифры Т (Техперевооружение)'!$Q358),"-",CONCATENATE("Том"," 8."," ",'Шифры Т (Техперевооружение)'!$I358,".",'Шифры Т (Техперевооружение)'!$A358,"Т-ПБ",))</f>
        <v>-</v>
      </c>
    </row>
    <row r="359" spans="1:24" hidden="1" x14ac:dyDescent="0.25">
      <c r="A359" s="37">
        <v>17</v>
      </c>
      <c r="B359" s="37" t="s">
        <v>561</v>
      </c>
      <c r="C359" s="37" t="s">
        <v>18</v>
      </c>
      <c r="D359" s="37" t="s">
        <v>449</v>
      </c>
      <c r="E359" s="37">
        <v>6</v>
      </c>
      <c r="F359" s="37" t="s">
        <v>1297</v>
      </c>
      <c r="G359" s="37">
        <v>5</v>
      </c>
      <c r="H359" s="39"/>
      <c r="I359" s="37" t="s">
        <v>563</v>
      </c>
      <c r="J359" s="37"/>
      <c r="K359" s="37"/>
      <c r="L359" s="37" t="s">
        <v>1291</v>
      </c>
      <c r="M359" s="37" t="s">
        <v>1292</v>
      </c>
      <c r="N359" s="37" t="s">
        <v>1293</v>
      </c>
      <c r="O359" s="37"/>
      <c r="P359" s="37"/>
      <c r="Q359" s="37"/>
      <c r="R359" s="42" t="str">
        <f>IF(ISBLANK('Шифры Т (Техперевооружение)'!$K359),"-",CONCATENATE('Шифры Т (Техперевооружение)'!$K359,"-ПЗ"))</f>
        <v>-</v>
      </c>
      <c r="S359" s="37" t="str">
        <f>IF(ISBLANK('Шифры Т (Техперевооружение)'!$L359),"-",CONCATENATE("Том"," 2.",'Шифры Т (Техперевооружение)'!$E359,".",'Шифры Т (Техперевооружение)'!$G359," ",'Шифры Т (Техперевооружение)'!$I359,".",'Шифры Т (Техперевооружение)'!$A359,"Т-ППО",'Шифры Т (Техперевооружение)'!$E359,".",'Шифры Т (Техперевооружение)'!$G359,))</f>
        <v>Том 2.6.5 2001.РП.17Т-ППО6.5</v>
      </c>
      <c r="T359" s="37" t="str">
        <f>IF(ISBLANK('Шифры Т (Техперевооружение)'!$M359),"-",CONCATENATE("Том"," 3.",'Шифры Т (Техперевооружение)'!$E359,".",'Шифры Т (Техперевооружение)'!$G359," ",'Шифры Т (Техперевооружение)'!$I359,".",'Шифры Т (Техперевооружение)'!$A359,"Т-ТКР",'Шифры Т (Техперевооружение)'!$E359,".",'Шифры Т (Техперевооружение)'!$G359,))</f>
        <v>Том 3.6.5 2001.РП.17Т-ТКР6.5</v>
      </c>
      <c r="U359" s="37" t="str">
        <f>IF(ISBLANK('Шифры Т (Техперевооружение)'!$O359),"-",CONCATENATE("Том"," 4."," ",'Шифры Т (Техперевооружение)'!$I359,".",'Шифры Т (Техперевооружение)'!$A359,"Т-ИЛО",))</f>
        <v>-</v>
      </c>
      <c r="V359" s="37" t="str">
        <f>IF(ISBLANK('Шифры Т (Техперевооружение)'!$O359),"-",CONCATENATE("Том"," 5."," ",'Шифры Т (Техперевооружение)'!$I359,".",'Шифры Т (Техперевооружение)'!$A359,"Т-ПОС",))</f>
        <v>-</v>
      </c>
      <c r="W359" s="37" t="str">
        <f>IF(ISBLANK('Шифры Т (Техперевооружение)'!$P359),"-",CONCATENATE("Том"," 7."," ",'Шифры Т (Техперевооружение)'!$I359,".",'Шифры Т (Техперевооружение)'!$A359,"Т-ООС",))</f>
        <v>-</v>
      </c>
      <c r="X359" s="37" t="str">
        <f>IF(ISBLANK('Шифры Т (Техперевооружение)'!$Q359),"-",CONCATENATE("Том"," 8."," ",'Шифры Т (Техперевооружение)'!$I359,".",'Шифры Т (Техперевооружение)'!$A359,"Т-ПБ",))</f>
        <v>-</v>
      </c>
    </row>
    <row r="360" spans="1:24" hidden="1" x14ac:dyDescent="0.25">
      <c r="A360" s="37">
        <v>17</v>
      </c>
      <c r="B360" s="37" t="s">
        <v>561</v>
      </c>
      <c r="C360" s="37" t="s">
        <v>18</v>
      </c>
      <c r="D360" s="37" t="s">
        <v>449</v>
      </c>
      <c r="E360" s="37">
        <v>6</v>
      </c>
      <c r="F360" s="37" t="s">
        <v>1298</v>
      </c>
      <c r="G360" s="37">
        <v>6</v>
      </c>
      <c r="H360" s="39"/>
      <c r="I360" s="37" t="s">
        <v>563</v>
      </c>
      <c r="J360" s="37"/>
      <c r="K360" s="37"/>
      <c r="L360" s="37" t="s">
        <v>1291</v>
      </c>
      <c r="M360" s="37" t="s">
        <v>1292</v>
      </c>
      <c r="N360" s="37" t="s">
        <v>1293</v>
      </c>
      <c r="O360" s="37"/>
      <c r="P360" s="37"/>
      <c r="Q360" s="37"/>
      <c r="R360" s="42" t="str">
        <f>IF(ISBLANK('Шифры Т (Техперевооружение)'!$K360),"-",CONCATENATE('Шифры Т (Техперевооружение)'!$K360,"-ПЗ"))</f>
        <v>-</v>
      </c>
      <c r="S360" s="37" t="str">
        <f>IF(ISBLANK('Шифры Т (Техперевооружение)'!$L360),"-",CONCATENATE("Том"," 2.",'Шифры Т (Техперевооружение)'!$E360,".",'Шифры Т (Техперевооружение)'!$G360," ",'Шифры Т (Техперевооружение)'!$I360,".",'Шифры Т (Техперевооружение)'!$A360,"Т-ППО",'Шифры Т (Техперевооружение)'!$E360,".",'Шифры Т (Техперевооружение)'!$G360,))</f>
        <v>Том 2.6.6 2001.РП.17Т-ППО6.6</v>
      </c>
      <c r="T360" s="37" t="str">
        <f>IF(ISBLANK('Шифры Т (Техперевооружение)'!$M360),"-",CONCATENATE("Том"," 3.",'Шифры Т (Техперевооружение)'!$E360,".",'Шифры Т (Техперевооружение)'!$G360," ",'Шифры Т (Техперевооружение)'!$I360,".",'Шифры Т (Техперевооружение)'!$A360,"Т-ТКР",'Шифры Т (Техперевооружение)'!$E360,".",'Шифры Т (Техперевооружение)'!$G360,))</f>
        <v>Том 3.6.6 2001.РП.17Т-ТКР6.6</v>
      </c>
      <c r="U360" s="37" t="str">
        <f>IF(ISBLANK('Шифры Т (Техперевооружение)'!$O360),"-",CONCATENATE("Том"," 4."," ",'Шифры Т (Техперевооружение)'!$I360,".",'Шифры Т (Техперевооружение)'!$A360,"Т-ИЛО",))</f>
        <v>-</v>
      </c>
      <c r="V360" s="37" t="str">
        <f>IF(ISBLANK('Шифры Т (Техперевооружение)'!$O360),"-",CONCATENATE("Том"," 5."," ",'Шифры Т (Техперевооружение)'!$I360,".",'Шифры Т (Техперевооружение)'!$A360,"Т-ПОС",))</f>
        <v>-</v>
      </c>
      <c r="W360" s="37" t="str">
        <f>IF(ISBLANK('Шифры Т (Техперевооружение)'!$P360),"-",CONCATENATE("Том"," 7."," ",'Шифры Т (Техперевооружение)'!$I360,".",'Шифры Т (Техперевооружение)'!$A360,"Т-ООС",))</f>
        <v>-</v>
      </c>
      <c r="X360" s="37" t="str">
        <f>IF(ISBLANK('Шифры Т (Техперевооружение)'!$Q360),"-",CONCATENATE("Том"," 8."," ",'Шифры Т (Техперевооружение)'!$I360,".",'Шифры Т (Техперевооружение)'!$A360,"Т-ПБ",))</f>
        <v>-</v>
      </c>
    </row>
    <row r="361" spans="1:24" hidden="1" x14ac:dyDescent="0.25">
      <c r="A361" s="37">
        <v>17</v>
      </c>
      <c r="B361" s="37" t="s">
        <v>561</v>
      </c>
      <c r="C361" s="37" t="s">
        <v>18</v>
      </c>
      <c r="D361" s="37" t="s">
        <v>451</v>
      </c>
      <c r="E361" s="37">
        <v>7</v>
      </c>
      <c r="F361" s="37" t="s">
        <v>1299</v>
      </c>
      <c r="G361" s="37">
        <v>1</v>
      </c>
      <c r="H361" s="39">
        <v>4</v>
      </c>
      <c r="I361" s="37" t="s">
        <v>563</v>
      </c>
      <c r="J361" s="37"/>
      <c r="K361" s="37"/>
      <c r="L361" s="37" t="s">
        <v>1300</v>
      </c>
      <c r="M361" s="37" t="s">
        <v>1301</v>
      </c>
      <c r="N361" s="37" t="s">
        <v>1302</v>
      </c>
      <c r="O361" s="37"/>
      <c r="P361" s="37"/>
      <c r="Q361" s="37"/>
      <c r="R361" s="37" t="str">
        <f>IF(ISBLANK('Шифры Т (Техперевооружение)'!$K361),"-",CONCATENATE('Шифры Т (Техперевооружение)'!$K361,"-ПЗ"))</f>
        <v>-</v>
      </c>
      <c r="S361" s="37" t="str">
        <f>IF(ISBLANK('Шифры Т (Техперевооружение)'!$L361),"-",CONCATENATE("Том"," 2.",'Шифры Т (Техперевооружение)'!$E361,".",'Шифры Т (Техперевооружение)'!$G361," ",'Шифры Т (Техперевооружение)'!$I361,".",'Шифры Т (Техперевооружение)'!$A361,"Т-ППО",'Шифры Т (Техперевооружение)'!$E361,".",'Шифры Т (Техперевооружение)'!$G361,))</f>
        <v>Том 2.7.1 2001.РП.17Т-ППО7.1</v>
      </c>
      <c r="T361" s="37" t="str">
        <f>IF(ISBLANK('Шифры Т (Техперевооружение)'!$M361),"-",CONCATENATE("Том"," 3.",'Шифры Т (Техперевооружение)'!$E361,".",'Шифры Т (Техперевооружение)'!$G361," ",'Шифры Т (Техперевооружение)'!$I361,".",'Шифры Т (Техперевооружение)'!$A361,"Т-ТКР",'Шифры Т (Техперевооружение)'!$E361,".",'Шифры Т (Техперевооружение)'!$G361,))</f>
        <v>Том 3.7.1 2001.РП.17Т-ТКР7.1</v>
      </c>
      <c r="U361" s="37" t="str">
        <f>IF(ISBLANK('Шифры Т (Техперевооружение)'!$O361),"-",CONCATENATE("Том"," 4."," ",'Шифры Т (Техперевооружение)'!$I361,".",'Шифры Т (Техперевооружение)'!$A361,"Т-ИЛО",))</f>
        <v>-</v>
      </c>
      <c r="V361" s="37" t="str">
        <f>IF(ISBLANK('Шифры Т (Техперевооружение)'!$O361),"-",CONCATENATE("Том"," 5."," ",'Шифры Т (Техперевооружение)'!$I361,".",'Шифры Т (Техперевооружение)'!$A361,"Т-ПОС",))</f>
        <v>-</v>
      </c>
      <c r="W361" s="37" t="str">
        <f>IF(ISBLANK('Шифры Т (Техперевооружение)'!$P361),"-",CONCATENATE("Том"," 7."," ",'Шифры Т (Техперевооружение)'!$I361,".",'Шифры Т (Техперевооружение)'!$A361,"Т-ООС",))</f>
        <v>-</v>
      </c>
      <c r="X361" s="37" t="str">
        <f>IF(ISBLANK('Шифры Т (Техперевооружение)'!$Q361),"-",CONCATENATE("Том"," 8."," ",'Шифры Т (Техперевооружение)'!$I361,".",'Шифры Т (Техперевооружение)'!$A361,"Т-ПБ",))</f>
        <v>-</v>
      </c>
    </row>
    <row r="362" spans="1:24" hidden="1" x14ac:dyDescent="0.25">
      <c r="A362" s="37">
        <v>17</v>
      </c>
      <c r="B362" s="37" t="s">
        <v>561</v>
      </c>
      <c r="C362" s="37" t="s">
        <v>18</v>
      </c>
      <c r="D362" s="37" t="s">
        <v>451</v>
      </c>
      <c r="E362" s="37">
        <v>7</v>
      </c>
      <c r="F362" s="37" t="s">
        <v>1303</v>
      </c>
      <c r="G362" s="37">
        <v>2</v>
      </c>
      <c r="H362" s="39"/>
      <c r="I362" s="37" t="s">
        <v>563</v>
      </c>
      <c r="J362" s="37"/>
      <c r="K362" s="37"/>
      <c r="L362" s="37" t="s">
        <v>1300</v>
      </c>
      <c r="M362" s="37" t="s">
        <v>1301</v>
      </c>
      <c r="N362" s="37" t="s">
        <v>1302</v>
      </c>
      <c r="O362" s="37"/>
      <c r="P362" s="37"/>
      <c r="Q362" s="37"/>
      <c r="R362" s="42" t="str">
        <f>IF(ISBLANK('Шифры Т (Техперевооружение)'!$K362),"-",CONCATENATE('Шифры Т (Техперевооружение)'!$K362,"-ПЗ"))</f>
        <v>-</v>
      </c>
      <c r="S362" s="37" t="str">
        <f>IF(ISBLANK('Шифры Т (Техперевооружение)'!$L362),"-",CONCATENATE("Том"," 2.",'Шифры Т (Техперевооружение)'!$E362,".",'Шифры Т (Техперевооружение)'!$G362," ",'Шифры Т (Техперевооружение)'!$I362,".",'Шифры Т (Техперевооружение)'!$A362,"Т-ППО",'Шифры Т (Техперевооружение)'!$E362,".",'Шифры Т (Техперевооружение)'!$G362,))</f>
        <v>Том 2.7.2 2001.РП.17Т-ППО7.2</v>
      </c>
      <c r="T362" s="37" t="str">
        <f>IF(ISBLANK('Шифры Т (Техперевооружение)'!$M362),"-",CONCATENATE("Том"," 3.",'Шифры Т (Техперевооружение)'!$E362,".",'Шифры Т (Техперевооружение)'!$G362," ",'Шифры Т (Техперевооружение)'!$I362,".",'Шифры Т (Техперевооружение)'!$A362,"Т-ТКР",'Шифры Т (Техперевооружение)'!$E362,".",'Шифры Т (Техперевооружение)'!$G362,))</f>
        <v>Том 3.7.2 2001.РП.17Т-ТКР7.2</v>
      </c>
      <c r="U362" s="37" t="str">
        <f>IF(ISBLANK('Шифры Т (Техперевооружение)'!$O362),"-",CONCATENATE("Том"," 4."," ",'Шифры Т (Техперевооружение)'!$I362,".",'Шифры Т (Техперевооружение)'!$A362,"Т-ИЛО",))</f>
        <v>-</v>
      </c>
      <c r="V362" s="37" t="str">
        <f>IF(ISBLANK('Шифры Т (Техперевооружение)'!$O362),"-",CONCATENATE("Том"," 5."," ",'Шифры Т (Техперевооружение)'!$I362,".",'Шифры Т (Техперевооружение)'!$A362,"Т-ПОС",))</f>
        <v>-</v>
      </c>
      <c r="W362" s="37" t="str">
        <f>IF(ISBLANK('Шифры Т (Техперевооружение)'!$P362),"-",CONCATENATE("Том"," 7."," ",'Шифры Т (Техперевооружение)'!$I362,".",'Шифры Т (Техперевооружение)'!$A362,"Т-ООС",))</f>
        <v>-</v>
      </c>
      <c r="X362" s="37" t="str">
        <f>IF(ISBLANK('Шифры Т (Техперевооружение)'!$Q362),"-",CONCATENATE("Том"," 8."," ",'Шифры Т (Техперевооружение)'!$I362,".",'Шифры Т (Техперевооружение)'!$A362,"Т-ПБ",))</f>
        <v>-</v>
      </c>
    </row>
    <row r="363" spans="1:24" hidden="1" x14ac:dyDescent="0.25">
      <c r="A363" s="37">
        <v>17</v>
      </c>
      <c r="B363" s="37" t="s">
        <v>561</v>
      </c>
      <c r="C363" s="37" t="s">
        <v>18</v>
      </c>
      <c r="D363" s="37" t="s">
        <v>451</v>
      </c>
      <c r="E363" s="37">
        <v>7</v>
      </c>
      <c r="F363" s="37" t="s">
        <v>1304</v>
      </c>
      <c r="G363" s="37">
        <v>3</v>
      </c>
      <c r="H363" s="39"/>
      <c r="I363" s="37" t="s">
        <v>563</v>
      </c>
      <c r="J363" s="37"/>
      <c r="K363" s="37"/>
      <c r="L363" s="37" t="s">
        <v>1300</v>
      </c>
      <c r="M363" s="37" t="s">
        <v>1301</v>
      </c>
      <c r="N363" s="37" t="s">
        <v>1302</v>
      </c>
      <c r="O363" s="37"/>
      <c r="P363" s="37"/>
      <c r="Q363" s="37"/>
      <c r="R363" s="42" t="str">
        <f>IF(ISBLANK('Шифры Т (Техперевооружение)'!$K363),"-",CONCATENATE('Шифры Т (Техперевооружение)'!$K363,"-ПЗ"))</f>
        <v>-</v>
      </c>
      <c r="S363" s="37" t="str">
        <f>IF(ISBLANK('Шифры Т (Техперевооружение)'!$L363),"-",CONCATENATE("Том"," 2.",'Шифры Т (Техперевооружение)'!$E363,".",'Шифры Т (Техперевооружение)'!$G363," ",'Шифры Т (Техперевооружение)'!$I363,".",'Шифры Т (Техперевооружение)'!$A363,"Т-ППО",'Шифры Т (Техперевооружение)'!$E363,".",'Шифры Т (Техперевооружение)'!$G363,))</f>
        <v>Том 2.7.3 2001.РП.17Т-ППО7.3</v>
      </c>
      <c r="T363" s="37" t="str">
        <f>IF(ISBLANK('Шифры Т (Техперевооружение)'!$M363),"-",CONCATENATE("Том"," 3.",'Шифры Т (Техперевооружение)'!$E363,".",'Шифры Т (Техперевооружение)'!$G363," ",'Шифры Т (Техперевооружение)'!$I363,".",'Шифры Т (Техперевооружение)'!$A363,"Т-ТКР",'Шифры Т (Техперевооружение)'!$E363,".",'Шифры Т (Техперевооружение)'!$G363,))</f>
        <v>Том 3.7.3 2001.РП.17Т-ТКР7.3</v>
      </c>
      <c r="U363" s="37" t="str">
        <f>IF(ISBLANK('Шифры Т (Техперевооружение)'!$O363),"-",CONCATENATE("Том"," 4."," ",'Шифры Т (Техперевооружение)'!$I363,".",'Шифры Т (Техперевооружение)'!$A363,"Т-ИЛО",))</f>
        <v>-</v>
      </c>
      <c r="V363" s="37" t="str">
        <f>IF(ISBLANK('Шифры Т (Техперевооружение)'!$O363),"-",CONCATENATE("Том"," 5."," ",'Шифры Т (Техперевооружение)'!$I363,".",'Шифры Т (Техперевооружение)'!$A363,"Т-ПОС",))</f>
        <v>-</v>
      </c>
      <c r="W363" s="37" t="str">
        <f>IF(ISBLANK('Шифры Т (Техперевооружение)'!$P363),"-",CONCATENATE("Том"," 7."," ",'Шифры Т (Техперевооружение)'!$I363,".",'Шифры Т (Техперевооружение)'!$A363,"Т-ООС",))</f>
        <v>-</v>
      </c>
      <c r="X363" s="37" t="str">
        <f>IF(ISBLANK('Шифры Т (Техперевооружение)'!$Q363),"-",CONCATENATE("Том"," 8."," ",'Шифры Т (Техперевооружение)'!$I363,".",'Шифры Т (Техперевооружение)'!$A363,"Т-ПБ",))</f>
        <v>-</v>
      </c>
    </row>
    <row r="364" spans="1:24" hidden="1" x14ac:dyDescent="0.25">
      <c r="A364" s="37">
        <v>17</v>
      </c>
      <c r="B364" s="37" t="s">
        <v>561</v>
      </c>
      <c r="C364" s="37" t="s">
        <v>18</v>
      </c>
      <c r="D364" s="37" t="s">
        <v>451</v>
      </c>
      <c r="E364" s="37">
        <v>7</v>
      </c>
      <c r="F364" s="37" t="s">
        <v>1305</v>
      </c>
      <c r="G364" s="37">
        <v>4</v>
      </c>
      <c r="H364" s="39"/>
      <c r="I364" s="37" t="s">
        <v>563</v>
      </c>
      <c r="J364" s="37"/>
      <c r="K364" s="37"/>
      <c r="L364" s="37" t="s">
        <v>1300</v>
      </c>
      <c r="M364" s="37" t="s">
        <v>1301</v>
      </c>
      <c r="N364" s="37" t="s">
        <v>1302</v>
      </c>
      <c r="O364" s="37"/>
      <c r="P364" s="37"/>
      <c r="Q364" s="37"/>
      <c r="R364" s="42" t="str">
        <f>IF(ISBLANK('Шифры Т (Техперевооружение)'!$K364),"-",CONCATENATE('Шифры Т (Техперевооружение)'!$K364,"-ПЗ"))</f>
        <v>-</v>
      </c>
      <c r="S364" s="37" t="str">
        <f>IF(ISBLANK('Шифры Т (Техперевооружение)'!$L364),"-",CONCATENATE("Том"," 2.",'Шифры Т (Техперевооружение)'!$E364,".",'Шифры Т (Техперевооружение)'!$G364," ",'Шифры Т (Техперевооружение)'!$I364,".",'Шифры Т (Техперевооружение)'!$A364,"Т-ППО",'Шифры Т (Техперевооружение)'!$E364,".",'Шифры Т (Техперевооружение)'!$G364,))</f>
        <v>Том 2.7.4 2001.РП.17Т-ППО7.4</v>
      </c>
      <c r="T364" s="37" t="str">
        <f>IF(ISBLANK('Шифры Т (Техперевооружение)'!$M364),"-",CONCATENATE("Том"," 3.",'Шифры Т (Техперевооружение)'!$E364,".",'Шифры Т (Техперевооружение)'!$G364," ",'Шифры Т (Техперевооружение)'!$I364,".",'Шифры Т (Техперевооружение)'!$A364,"Т-ТКР",'Шифры Т (Техперевооружение)'!$E364,".",'Шифры Т (Техперевооружение)'!$G364,))</f>
        <v>Том 3.7.4 2001.РП.17Т-ТКР7.4</v>
      </c>
      <c r="U364" s="37" t="str">
        <f>IF(ISBLANK('Шифры Т (Техперевооружение)'!$O364),"-",CONCATENATE("Том"," 4."," ",'Шифры Т (Техперевооружение)'!$I364,".",'Шифры Т (Техперевооружение)'!$A364,"Т-ИЛО",))</f>
        <v>-</v>
      </c>
      <c r="V364" s="37" t="str">
        <f>IF(ISBLANK('Шифры Т (Техперевооружение)'!$O364),"-",CONCATENATE("Том"," 5."," ",'Шифры Т (Техперевооружение)'!$I364,".",'Шифры Т (Техперевооружение)'!$A364,"Т-ПОС",))</f>
        <v>-</v>
      </c>
      <c r="W364" s="37" t="str">
        <f>IF(ISBLANK('Шифры Т (Техперевооружение)'!$P364),"-",CONCATENATE("Том"," 7."," ",'Шифры Т (Техперевооружение)'!$I364,".",'Шифры Т (Техперевооружение)'!$A364,"Т-ООС",))</f>
        <v>-</v>
      </c>
      <c r="X364" s="37" t="str">
        <f>IF(ISBLANK('Шифры Т (Техперевооружение)'!$Q364),"-",CONCATENATE("Том"," 8."," ",'Шифры Т (Техперевооружение)'!$I364,".",'Шифры Т (Техперевооружение)'!$A364,"Т-ПБ",))</f>
        <v>-</v>
      </c>
    </row>
    <row r="365" spans="1:24" hidden="1" x14ac:dyDescent="0.25">
      <c r="A365" s="37">
        <v>17</v>
      </c>
      <c r="B365" s="37" t="s">
        <v>561</v>
      </c>
      <c r="C365" s="37" t="s">
        <v>18</v>
      </c>
      <c r="D365" s="37" t="s">
        <v>453</v>
      </c>
      <c r="E365" s="37">
        <v>8</v>
      </c>
      <c r="F365" s="37" t="s">
        <v>1306</v>
      </c>
      <c r="G365" s="37">
        <v>1</v>
      </c>
      <c r="H365" s="39">
        <v>7</v>
      </c>
      <c r="I365" s="37" t="s">
        <v>563</v>
      </c>
      <c r="J365" s="37"/>
      <c r="K365" s="37"/>
      <c r="L365" s="37" t="s">
        <v>1307</v>
      </c>
      <c r="M365" s="37" t="s">
        <v>1308</v>
      </c>
      <c r="N365" s="37" t="s">
        <v>1309</v>
      </c>
      <c r="O365" s="37"/>
      <c r="P365" s="37"/>
      <c r="Q365" s="37"/>
      <c r="R365" s="37" t="str">
        <f>IF(ISBLANK('Шифры Т (Техперевооружение)'!$K365),"-",CONCATENATE('Шифры Т (Техперевооружение)'!$K365,"-ПЗ"))</f>
        <v>-</v>
      </c>
      <c r="S365" s="37" t="str">
        <f>IF(ISBLANK('Шифры Т (Техперевооружение)'!$L365),"-",CONCATENATE("Том"," 2.",'Шифры Т (Техперевооружение)'!$E365,".",'Шифры Т (Техперевооружение)'!$G365," ",'Шифры Т (Техперевооружение)'!$I365,".",'Шифры Т (Техперевооружение)'!$A365,"Т-ППО",'Шифры Т (Техперевооружение)'!$E365,".",'Шифры Т (Техперевооружение)'!$G365,))</f>
        <v>Том 2.8.1 2001.РП.17Т-ППО8.1</v>
      </c>
      <c r="T365" s="37" t="str">
        <f>IF(ISBLANK('Шифры Т (Техперевооружение)'!$M365),"-",CONCATENATE("Том"," 3.",'Шифры Т (Техперевооружение)'!$E365,".",'Шифры Т (Техперевооружение)'!$G365," ",'Шифры Т (Техперевооружение)'!$I365,".",'Шифры Т (Техперевооружение)'!$A365,"Т-ТКР",'Шифры Т (Техперевооружение)'!$E365,".",'Шифры Т (Техперевооружение)'!$G365,))</f>
        <v>Том 3.8.1 2001.РП.17Т-ТКР8.1</v>
      </c>
      <c r="U365" s="37" t="str">
        <f>IF(ISBLANK('Шифры Т (Техперевооружение)'!$O365),"-",CONCATENATE("Том"," 4."," ",'Шифры Т (Техперевооружение)'!$I365,".",'Шифры Т (Техперевооружение)'!$A365,"Т-ИЛО",))</f>
        <v>-</v>
      </c>
      <c r="V365" s="37" t="str">
        <f>IF(ISBLANK('Шифры Т (Техперевооружение)'!$O365),"-",CONCATENATE("Том"," 5."," ",'Шифры Т (Техперевооружение)'!$I365,".",'Шифры Т (Техперевооружение)'!$A365,"Т-ПОС",))</f>
        <v>-</v>
      </c>
      <c r="W365" s="37" t="str">
        <f>IF(ISBLANK('Шифры Т (Техперевооружение)'!$P365),"-",CONCATENATE("Том"," 7."," ",'Шифры Т (Техперевооружение)'!$I365,".",'Шифры Т (Техперевооружение)'!$A365,"Т-ООС",))</f>
        <v>-</v>
      </c>
      <c r="X365" s="37" t="str">
        <f>IF(ISBLANK('Шифры Т (Техперевооружение)'!$Q365),"-",CONCATENATE("Том"," 8."," ",'Шифры Т (Техперевооружение)'!$I365,".",'Шифры Т (Техперевооружение)'!$A365,"Т-ПБ",))</f>
        <v>-</v>
      </c>
    </row>
    <row r="366" spans="1:24" hidden="1" x14ac:dyDescent="0.25">
      <c r="A366" s="37">
        <v>17</v>
      </c>
      <c r="B366" s="37" t="s">
        <v>561</v>
      </c>
      <c r="C366" s="37" t="s">
        <v>18</v>
      </c>
      <c r="D366" s="37" t="s">
        <v>453</v>
      </c>
      <c r="E366" s="37">
        <v>8</v>
      </c>
      <c r="F366" s="37" t="s">
        <v>1310</v>
      </c>
      <c r="G366" s="37">
        <v>2</v>
      </c>
      <c r="H366" s="39"/>
      <c r="I366" s="37" t="s">
        <v>563</v>
      </c>
      <c r="J366" s="37"/>
      <c r="K366" s="37"/>
      <c r="L366" s="37" t="s">
        <v>1307</v>
      </c>
      <c r="M366" s="37" t="s">
        <v>1308</v>
      </c>
      <c r="N366" s="37" t="s">
        <v>1309</v>
      </c>
      <c r="O366" s="37"/>
      <c r="P366" s="37"/>
      <c r="Q366" s="37"/>
      <c r="R366" s="42" t="str">
        <f>IF(ISBLANK('Шифры Т (Техперевооружение)'!$K366),"-",CONCATENATE('Шифры Т (Техперевооружение)'!$K366,"-ПЗ"))</f>
        <v>-</v>
      </c>
      <c r="S366" s="37" t="str">
        <f>IF(ISBLANK('Шифры Т (Техперевооружение)'!$L366),"-",CONCATENATE("Том"," 2.",'Шифры Т (Техперевооружение)'!$E366,".",'Шифры Т (Техперевооружение)'!$G366," ",'Шифры Т (Техперевооружение)'!$I366,".",'Шифры Т (Техперевооружение)'!$A366,"Т-ППО",'Шифры Т (Техперевооружение)'!$E366,".",'Шифры Т (Техперевооружение)'!$G366,))</f>
        <v>Том 2.8.2 2001.РП.17Т-ППО8.2</v>
      </c>
      <c r="T366" s="37" t="str">
        <f>IF(ISBLANK('Шифры Т (Техперевооружение)'!$M366),"-",CONCATENATE("Том"," 3.",'Шифры Т (Техперевооружение)'!$E366,".",'Шифры Т (Техперевооружение)'!$G366," ",'Шифры Т (Техперевооружение)'!$I366,".",'Шифры Т (Техперевооружение)'!$A366,"Т-ТКР",'Шифры Т (Техперевооружение)'!$E366,".",'Шифры Т (Техперевооружение)'!$G366,))</f>
        <v>Том 3.8.2 2001.РП.17Т-ТКР8.2</v>
      </c>
      <c r="U366" s="37" t="str">
        <f>IF(ISBLANK('Шифры Т (Техперевооружение)'!$O366),"-",CONCATENATE("Том"," 4."," ",'Шифры Т (Техперевооружение)'!$I366,".",'Шифры Т (Техперевооружение)'!$A366,"Т-ИЛО",))</f>
        <v>-</v>
      </c>
      <c r="V366" s="37" t="str">
        <f>IF(ISBLANK('Шифры Т (Техперевооружение)'!$O366),"-",CONCATENATE("Том"," 5."," ",'Шифры Т (Техперевооружение)'!$I366,".",'Шифры Т (Техперевооружение)'!$A366,"Т-ПОС",))</f>
        <v>-</v>
      </c>
      <c r="W366" s="37" t="str">
        <f>IF(ISBLANK('Шифры Т (Техперевооружение)'!$P366),"-",CONCATENATE("Том"," 7."," ",'Шифры Т (Техперевооружение)'!$I366,".",'Шифры Т (Техперевооружение)'!$A366,"Т-ООС",))</f>
        <v>-</v>
      </c>
      <c r="X366" s="37" t="str">
        <f>IF(ISBLANK('Шифры Т (Техперевооружение)'!$Q366),"-",CONCATENATE("Том"," 8."," ",'Шифры Т (Техперевооружение)'!$I366,".",'Шифры Т (Техперевооружение)'!$A366,"Т-ПБ",))</f>
        <v>-</v>
      </c>
    </row>
    <row r="367" spans="1:24" hidden="1" x14ac:dyDescent="0.25">
      <c r="A367" s="37">
        <v>17</v>
      </c>
      <c r="B367" s="37" t="s">
        <v>561</v>
      </c>
      <c r="C367" s="37" t="s">
        <v>18</v>
      </c>
      <c r="D367" s="37" t="s">
        <v>453</v>
      </c>
      <c r="E367" s="37">
        <v>8</v>
      </c>
      <c r="F367" s="37" t="s">
        <v>1311</v>
      </c>
      <c r="G367" s="37">
        <v>3</v>
      </c>
      <c r="H367" s="39"/>
      <c r="I367" s="37" t="s">
        <v>563</v>
      </c>
      <c r="J367" s="37"/>
      <c r="K367" s="37"/>
      <c r="L367" s="37" t="s">
        <v>1307</v>
      </c>
      <c r="M367" s="37" t="s">
        <v>1308</v>
      </c>
      <c r="N367" s="37" t="s">
        <v>1309</v>
      </c>
      <c r="O367" s="37"/>
      <c r="P367" s="37"/>
      <c r="Q367" s="37"/>
      <c r="R367" s="42" t="str">
        <f>IF(ISBLANK('Шифры Т (Техперевооружение)'!$K367),"-",CONCATENATE('Шифры Т (Техперевооружение)'!$K367,"-ПЗ"))</f>
        <v>-</v>
      </c>
      <c r="S367" s="37" t="str">
        <f>IF(ISBLANK('Шифры Т (Техперевооружение)'!$L367),"-",CONCATENATE("Том"," 2.",'Шифры Т (Техперевооружение)'!$E367,".",'Шифры Т (Техперевооружение)'!$G367," ",'Шифры Т (Техперевооружение)'!$I367,".",'Шифры Т (Техперевооружение)'!$A367,"Т-ППО",'Шифры Т (Техперевооружение)'!$E367,".",'Шифры Т (Техперевооружение)'!$G367,))</f>
        <v>Том 2.8.3 2001.РП.17Т-ППО8.3</v>
      </c>
      <c r="T367" s="37" t="str">
        <f>IF(ISBLANK('Шифры Т (Техперевооружение)'!$M367),"-",CONCATENATE("Том"," 3.",'Шифры Т (Техперевооружение)'!$E367,".",'Шифры Т (Техперевооружение)'!$G367," ",'Шифры Т (Техперевооружение)'!$I367,".",'Шифры Т (Техперевооружение)'!$A367,"Т-ТКР",'Шифры Т (Техперевооружение)'!$E367,".",'Шифры Т (Техперевооружение)'!$G367,))</f>
        <v>Том 3.8.3 2001.РП.17Т-ТКР8.3</v>
      </c>
      <c r="U367" s="37" t="str">
        <f>IF(ISBLANK('Шифры Т (Техперевооружение)'!$O367),"-",CONCATENATE("Том"," 4."," ",'Шифры Т (Техперевооружение)'!$I367,".",'Шифры Т (Техперевооружение)'!$A367,"Т-ИЛО",))</f>
        <v>-</v>
      </c>
      <c r="V367" s="37" t="str">
        <f>IF(ISBLANK('Шифры Т (Техперевооружение)'!$O367),"-",CONCATENATE("Том"," 5."," ",'Шифры Т (Техперевооружение)'!$I367,".",'Шифры Т (Техперевооружение)'!$A367,"Т-ПОС",))</f>
        <v>-</v>
      </c>
      <c r="W367" s="37" t="str">
        <f>IF(ISBLANK('Шифры Т (Техперевооружение)'!$P367),"-",CONCATENATE("Том"," 7."," ",'Шифры Т (Техперевооружение)'!$I367,".",'Шифры Т (Техперевооружение)'!$A367,"Т-ООС",))</f>
        <v>-</v>
      </c>
      <c r="X367" s="37" t="str">
        <f>IF(ISBLANK('Шифры Т (Техперевооружение)'!$Q367),"-",CONCATENATE("Том"," 8."," ",'Шифры Т (Техперевооружение)'!$I367,".",'Шифры Т (Техперевооружение)'!$A367,"Т-ПБ",))</f>
        <v>-</v>
      </c>
    </row>
    <row r="368" spans="1:24" hidden="1" x14ac:dyDescent="0.25">
      <c r="A368" s="37">
        <v>17</v>
      </c>
      <c r="B368" s="37" t="s">
        <v>561</v>
      </c>
      <c r="C368" s="37" t="s">
        <v>18</v>
      </c>
      <c r="D368" s="37" t="s">
        <v>453</v>
      </c>
      <c r="E368" s="37">
        <v>8</v>
      </c>
      <c r="F368" s="37" t="s">
        <v>1312</v>
      </c>
      <c r="G368" s="37">
        <v>4</v>
      </c>
      <c r="H368" s="39"/>
      <c r="I368" s="37" t="s">
        <v>563</v>
      </c>
      <c r="J368" s="37"/>
      <c r="K368" s="37"/>
      <c r="L368" s="37" t="s">
        <v>1307</v>
      </c>
      <c r="M368" s="37" t="s">
        <v>1308</v>
      </c>
      <c r="N368" s="37" t="s">
        <v>1309</v>
      </c>
      <c r="O368" s="37"/>
      <c r="P368" s="37"/>
      <c r="Q368" s="37"/>
      <c r="R368" s="42" t="str">
        <f>IF(ISBLANK('Шифры Т (Техперевооружение)'!$K368),"-",CONCATENATE('Шифры Т (Техперевооружение)'!$K368,"-ПЗ"))</f>
        <v>-</v>
      </c>
      <c r="S368" s="37" t="str">
        <f>IF(ISBLANK('Шифры Т (Техперевооружение)'!$L368),"-",CONCATENATE("Том"," 2.",'Шифры Т (Техперевооружение)'!$E368,".",'Шифры Т (Техперевооружение)'!$G368," ",'Шифры Т (Техперевооружение)'!$I368,".",'Шифры Т (Техперевооружение)'!$A368,"Т-ППО",'Шифры Т (Техперевооружение)'!$E368,".",'Шифры Т (Техперевооружение)'!$G368,))</f>
        <v>Том 2.8.4 2001.РП.17Т-ППО8.4</v>
      </c>
      <c r="T368" s="37" t="str">
        <f>IF(ISBLANK('Шифры Т (Техперевооружение)'!$M368),"-",CONCATENATE("Том"," 3.",'Шифры Т (Техперевооружение)'!$E368,".",'Шифры Т (Техперевооружение)'!$G368," ",'Шифры Т (Техперевооружение)'!$I368,".",'Шифры Т (Техперевооружение)'!$A368,"Т-ТКР",'Шифры Т (Техперевооружение)'!$E368,".",'Шифры Т (Техперевооружение)'!$G368,))</f>
        <v>Том 3.8.4 2001.РП.17Т-ТКР8.4</v>
      </c>
      <c r="U368" s="37" t="str">
        <f>IF(ISBLANK('Шифры Т (Техперевооружение)'!$O368),"-",CONCATENATE("Том"," 4."," ",'Шифры Т (Техперевооружение)'!$I368,".",'Шифры Т (Техперевооружение)'!$A368,"Т-ИЛО",))</f>
        <v>-</v>
      </c>
      <c r="V368" s="37" t="str">
        <f>IF(ISBLANK('Шифры Т (Техперевооружение)'!$O368),"-",CONCATENATE("Том"," 5."," ",'Шифры Т (Техперевооружение)'!$I368,".",'Шифры Т (Техперевооружение)'!$A368,"Т-ПОС",))</f>
        <v>-</v>
      </c>
      <c r="W368" s="37" t="str">
        <f>IF(ISBLANK('Шифры Т (Техперевооружение)'!$P368),"-",CONCATENATE("Том"," 7."," ",'Шифры Т (Техперевооружение)'!$I368,".",'Шифры Т (Техперевооружение)'!$A368,"Т-ООС",))</f>
        <v>-</v>
      </c>
      <c r="X368" s="37" t="str">
        <f>IF(ISBLANK('Шифры Т (Техперевооружение)'!$Q368),"-",CONCATENATE("Том"," 8."," ",'Шифры Т (Техперевооружение)'!$I368,".",'Шифры Т (Техперевооружение)'!$A368,"Т-ПБ",))</f>
        <v>-</v>
      </c>
    </row>
    <row r="369" spans="1:24" hidden="1" x14ac:dyDescent="0.25">
      <c r="A369" s="37">
        <v>17</v>
      </c>
      <c r="B369" s="37" t="s">
        <v>561</v>
      </c>
      <c r="C369" s="37" t="s">
        <v>18</v>
      </c>
      <c r="D369" s="37" t="s">
        <v>453</v>
      </c>
      <c r="E369" s="37">
        <v>8</v>
      </c>
      <c r="F369" s="37" t="s">
        <v>1313</v>
      </c>
      <c r="G369" s="37">
        <v>5</v>
      </c>
      <c r="H369" s="39"/>
      <c r="I369" s="37" t="s">
        <v>563</v>
      </c>
      <c r="J369" s="37"/>
      <c r="K369" s="37"/>
      <c r="L369" s="37" t="s">
        <v>1307</v>
      </c>
      <c r="M369" s="37" t="s">
        <v>1308</v>
      </c>
      <c r="N369" s="37" t="s">
        <v>1309</v>
      </c>
      <c r="O369" s="37"/>
      <c r="P369" s="37"/>
      <c r="Q369" s="37"/>
      <c r="R369" s="42" t="str">
        <f>IF(ISBLANK('Шифры Т (Техперевооружение)'!$K369),"-",CONCATENATE('Шифры Т (Техперевооружение)'!$K369,"-ПЗ"))</f>
        <v>-</v>
      </c>
      <c r="S369" s="37" t="str">
        <f>IF(ISBLANK('Шифры Т (Техперевооружение)'!$L369),"-",CONCATENATE("Том"," 2.",'Шифры Т (Техперевооружение)'!$E369,".",'Шифры Т (Техперевооружение)'!$G369," ",'Шифры Т (Техперевооружение)'!$I369,".",'Шифры Т (Техперевооружение)'!$A369,"Т-ППО",'Шифры Т (Техперевооружение)'!$E369,".",'Шифры Т (Техперевооружение)'!$G369,))</f>
        <v>Том 2.8.5 2001.РП.17Т-ППО8.5</v>
      </c>
      <c r="T369" s="37" t="str">
        <f>IF(ISBLANK('Шифры Т (Техперевооружение)'!$M369),"-",CONCATENATE("Том"," 3.",'Шифры Т (Техперевооружение)'!$E369,".",'Шифры Т (Техперевооружение)'!$G369," ",'Шифры Т (Техперевооружение)'!$I369,".",'Шифры Т (Техперевооружение)'!$A369,"Т-ТКР",'Шифры Т (Техперевооружение)'!$E369,".",'Шифры Т (Техперевооружение)'!$G369,))</f>
        <v>Том 3.8.5 2001.РП.17Т-ТКР8.5</v>
      </c>
      <c r="U369" s="37" t="str">
        <f>IF(ISBLANK('Шифры Т (Техперевооружение)'!$O369),"-",CONCATENATE("Том"," 4."," ",'Шифры Т (Техперевооружение)'!$I369,".",'Шифры Т (Техперевооружение)'!$A369,"Т-ИЛО",))</f>
        <v>-</v>
      </c>
      <c r="V369" s="37" t="str">
        <f>IF(ISBLANK('Шифры Т (Техперевооружение)'!$O369),"-",CONCATENATE("Том"," 5."," ",'Шифры Т (Техперевооружение)'!$I369,".",'Шифры Т (Техперевооружение)'!$A369,"Т-ПОС",))</f>
        <v>-</v>
      </c>
      <c r="W369" s="37" t="str">
        <f>IF(ISBLANK('Шифры Т (Техперевооружение)'!$P369),"-",CONCATENATE("Том"," 7."," ",'Шифры Т (Техперевооружение)'!$I369,".",'Шифры Т (Техперевооружение)'!$A369,"Т-ООС",))</f>
        <v>-</v>
      </c>
      <c r="X369" s="37" t="str">
        <f>IF(ISBLANK('Шифры Т (Техперевооружение)'!$Q369),"-",CONCATENATE("Том"," 8."," ",'Шифры Т (Техперевооружение)'!$I369,".",'Шифры Т (Техперевооружение)'!$A369,"Т-ПБ",))</f>
        <v>-</v>
      </c>
    </row>
    <row r="370" spans="1:24" hidden="1" x14ac:dyDescent="0.25">
      <c r="A370" s="37">
        <v>17</v>
      </c>
      <c r="B370" s="37" t="s">
        <v>561</v>
      </c>
      <c r="C370" s="37" t="s">
        <v>18</v>
      </c>
      <c r="D370" s="37" t="s">
        <v>453</v>
      </c>
      <c r="E370" s="37">
        <v>8</v>
      </c>
      <c r="F370" s="37" t="s">
        <v>1314</v>
      </c>
      <c r="G370" s="37">
        <v>6</v>
      </c>
      <c r="H370" s="39"/>
      <c r="I370" s="37" t="s">
        <v>563</v>
      </c>
      <c r="J370" s="37"/>
      <c r="K370" s="37"/>
      <c r="L370" s="37" t="s">
        <v>1307</v>
      </c>
      <c r="M370" s="37" t="s">
        <v>1308</v>
      </c>
      <c r="N370" s="37" t="s">
        <v>1309</v>
      </c>
      <c r="O370" s="37"/>
      <c r="P370" s="37"/>
      <c r="Q370" s="37"/>
      <c r="R370" s="42" t="str">
        <f>IF(ISBLANK('Шифры Т (Техперевооружение)'!$K370),"-",CONCATENATE('Шифры Т (Техперевооружение)'!$K370,"-ПЗ"))</f>
        <v>-</v>
      </c>
      <c r="S370" s="37" t="str">
        <f>IF(ISBLANK('Шифры Т (Техперевооружение)'!$L370),"-",CONCATENATE("Том"," 2.",'Шифры Т (Техперевооружение)'!$E370,".",'Шифры Т (Техперевооружение)'!$G370," ",'Шифры Т (Техперевооружение)'!$I370,".",'Шифры Т (Техперевооружение)'!$A370,"Т-ППО",'Шифры Т (Техперевооружение)'!$E370,".",'Шифры Т (Техперевооружение)'!$G370,))</f>
        <v>Том 2.8.6 2001.РП.17Т-ППО8.6</v>
      </c>
      <c r="T370" s="37" t="str">
        <f>IF(ISBLANK('Шифры Т (Техперевооружение)'!$M370),"-",CONCATENATE("Том"," 3.",'Шифры Т (Техперевооружение)'!$E370,".",'Шифры Т (Техперевооружение)'!$G370," ",'Шифры Т (Техперевооружение)'!$I370,".",'Шифры Т (Техперевооружение)'!$A370,"Т-ТКР",'Шифры Т (Техперевооружение)'!$E370,".",'Шифры Т (Техперевооружение)'!$G370,))</f>
        <v>Том 3.8.6 2001.РП.17Т-ТКР8.6</v>
      </c>
      <c r="U370" s="37" t="str">
        <f>IF(ISBLANK('Шифры Т (Техперевооружение)'!$O370),"-",CONCATENATE("Том"," 4."," ",'Шифры Т (Техперевооружение)'!$I370,".",'Шифры Т (Техперевооружение)'!$A370,"Т-ИЛО",))</f>
        <v>-</v>
      </c>
      <c r="V370" s="37" t="str">
        <f>IF(ISBLANK('Шифры Т (Техперевооружение)'!$O370),"-",CONCATENATE("Том"," 5."," ",'Шифры Т (Техперевооружение)'!$I370,".",'Шифры Т (Техперевооружение)'!$A370,"Т-ПОС",))</f>
        <v>-</v>
      </c>
      <c r="W370" s="37" t="str">
        <f>IF(ISBLANK('Шифры Т (Техперевооружение)'!$P370),"-",CONCATENATE("Том"," 7."," ",'Шифры Т (Техперевооружение)'!$I370,".",'Шифры Т (Техперевооружение)'!$A370,"Т-ООС",))</f>
        <v>-</v>
      </c>
      <c r="X370" s="37" t="str">
        <f>IF(ISBLANK('Шифры Т (Техперевооружение)'!$Q370),"-",CONCATENATE("Том"," 8."," ",'Шифры Т (Техперевооружение)'!$I370,".",'Шифры Т (Техперевооружение)'!$A370,"Т-ПБ",))</f>
        <v>-</v>
      </c>
    </row>
    <row r="371" spans="1:24" hidden="1" x14ac:dyDescent="0.25">
      <c r="A371" s="37">
        <v>17</v>
      </c>
      <c r="B371" s="37" t="s">
        <v>561</v>
      </c>
      <c r="C371" s="37" t="s">
        <v>18</v>
      </c>
      <c r="D371" s="37" t="s">
        <v>453</v>
      </c>
      <c r="E371" s="37">
        <v>8</v>
      </c>
      <c r="F371" s="37" t="s">
        <v>1315</v>
      </c>
      <c r="G371" s="37">
        <v>7</v>
      </c>
      <c r="H371" s="39"/>
      <c r="I371" s="37" t="s">
        <v>563</v>
      </c>
      <c r="J371" s="37"/>
      <c r="K371" s="37"/>
      <c r="L371" s="37" t="s">
        <v>1307</v>
      </c>
      <c r="M371" s="37" t="s">
        <v>1308</v>
      </c>
      <c r="N371" s="37" t="s">
        <v>1309</v>
      </c>
      <c r="O371" s="37"/>
      <c r="P371" s="37"/>
      <c r="Q371" s="37"/>
      <c r="R371" s="42" t="str">
        <f>IF(ISBLANK('Шифры Т (Техперевооружение)'!$K371),"-",CONCATENATE('Шифры Т (Техперевооружение)'!$K371,"-ПЗ"))</f>
        <v>-</v>
      </c>
      <c r="S371" s="37" t="str">
        <f>IF(ISBLANK('Шифры Т (Техперевооружение)'!$L371),"-",CONCATENATE("Том"," 2.",'Шифры Т (Техперевооружение)'!$E371,".",'Шифры Т (Техперевооружение)'!$G371," ",'Шифры Т (Техперевооружение)'!$I371,".",'Шифры Т (Техперевооружение)'!$A371,"Т-ППО",'Шифры Т (Техперевооружение)'!$E371,".",'Шифры Т (Техперевооружение)'!$G371,))</f>
        <v>Том 2.8.7 2001.РП.17Т-ППО8.7</v>
      </c>
      <c r="T371" s="37" t="str">
        <f>IF(ISBLANK('Шифры Т (Техперевооружение)'!$M371),"-",CONCATENATE("Том"," 3.",'Шифры Т (Техперевооружение)'!$E371,".",'Шифры Т (Техперевооружение)'!$G371," ",'Шифры Т (Техперевооружение)'!$I371,".",'Шифры Т (Техперевооружение)'!$A371,"Т-ТКР",'Шифры Т (Техперевооружение)'!$E371,".",'Шифры Т (Техперевооружение)'!$G371,))</f>
        <v>Том 3.8.7 2001.РП.17Т-ТКР8.7</v>
      </c>
      <c r="U371" s="37" t="str">
        <f>IF(ISBLANK('Шифры Т (Техперевооружение)'!$O371),"-",CONCATENATE("Том"," 4."," ",'Шифры Т (Техперевооружение)'!$I371,".",'Шифры Т (Техперевооружение)'!$A371,"Т-ИЛО",))</f>
        <v>-</v>
      </c>
      <c r="V371" s="37" t="str">
        <f>IF(ISBLANK('Шифры Т (Техперевооружение)'!$O371),"-",CONCATENATE("Том"," 5."," ",'Шифры Т (Техперевооружение)'!$I371,".",'Шифры Т (Техперевооружение)'!$A371,"Т-ПОС",))</f>
        <v>-</v>
      </c>
      <c r="W371" s="37" t="str">
        <f>IF(ISBLANK('Шифры Т (Техперевооружение)'!$P371),"-",CONCATENATE("Том"," 7."," ",'Шифры Т (Техперевооружение)'!$I371,".",'Шифры Т (Техперевооружение)'!$A371,"Т-ООС",))</f>
        <v>-</v>
      </c>
      <c r="X371" s="37" t="str">
        <f>IF(ISBLANK('Шифры Т (Техперевооружение)'!$Q371),"-",CONCATENATE("Том"," 8."," ",'Шифры Т (Техперевооружение)'!$I371,".",'Шифры Т (Техперевооружение)'!$A371,"Т-ПБ",))</f>
        <v>-</v>
      </c>
    </row>
    <row r="372" spans="1:24" hidden="1" x14ac:dyDescent="0.25">
      <c r="A372" s="37">
        <v>18</v>
      </c>
      <c r="B372" s="37" t="s">
        <v>561</v>
      </c>
      <c r="C372" s="37" t="s">
        <v>19</v>
      </c>
      <c r="D372" s="37" t="s">
        <v>314</v>
      </c>
      <c r="E372" s="37">
        <v>1</v>
      </c>
      <c r="F372" s="37" t="s">
        <v>1316</v>
      </c>
      <c r="G372" s="37">
        <v>1</v>
      </c>
      <c r="H372" s="39">
        <v>5</v>
      </c>
      <c r="I372" s="37" t="s">
        <v>563</v>
      </c>
      <c r="J372" s="37" t="s">
        <v>1317</v>
      </c>
      <c r="K372" s="37" t="s">
        <v>1318</v>
      </c>
      <c r="L372" s="37" t="s">
        <v>1319</v>
      </c>
      <c r="M372" s="37" t="s">
        <v>1320</v>
      </c>
      <c r="N372" s="37" t="s">
        <v>1321</v>
      </c>
      <c r="O372" s="37" t="s">
        <v>1322</v>
      </c>
      <c r="P372" s="37" t="s">
        <v>1323</v>
      </c>
      <c r="Q372" s="37" t="s">
        <v>1324</v>
      </c>
      <c r="R372" s="37" t="str">
        <f>IF(ISBLANK('Шифры Т (Техперевооружение)'!$K372),"-",CONCATENATE('Шифры Т (Техперевооружение)'!$K372,"-ПЗ"))</f>
        <v>Том 1 2001.РП.18Т-ПЗ</v>
      </c>
      <c r="S372" s="37" t="str">
        <f>IF(ISBLANK('Шифры Т (Техперевооружение)'!$L372),"-",CONCATENATE("Том"," 2.",'Шифры Т (Техперевооружение)'!$E372,".",'Шифры Т (Техперевооружение)'!$G372," ",'Шифры Т (Техперевооружение)'!$I372,".",'Шифры Т (Техперевооружение)'!$A372,"Т-ППО",'Шифры Т (Техперевооружение)'!$E372,".",'Шифры Т (Техперевооружение)'!$G372,))</f>
        <v>Том 2.1.1 2001.РП.18Т-ППО1.1</v>
      </c>
      <c r="T372" s="37" t="str">
        <f>IF(ISBLANK('Шифры Т (Техперевооружение)'!$M372),"-",CONCATENATE("Том"," 3.",'Шифры Т (Техперевооружение)'!$E372,".",'Шифры Т (Техперевооружение)'!$G372," ",'Шифры Т (Техперевооружение)'!$I372,".",'Шифры Т (Техперевооружение)'!$A372,"Т-ТКР",'Шифры Т (Техперевооружение)'!$E372,".",'Шифры Т (Техперевооружение)'!$G372,))</f>
        <v>Том 3.1.1 2001.РП.18Т-ТКР1.1</v>
      </c>
      <c r="U372" s="37" t="str">
        <f>IF(ISBLANK('Шифры Т (Техперевооружение)'!$O372),"-",CONCATENATE("Том"," 4."," ",'Шифры Т (Техперевооружение)'!$I372,".",'Шифры Т (Техперевооружение)'!$A372,"Т-ИЛО",))</f>
        <v>Том 4. 2001.РП.18Т-ИЛО</v>
      </c>
      <c r="V372" s="37" t="str">
        <f>IF(ISBLANK('Шифры Т (Техперевооружение)'!$O372),"-",CONCATENATE("Том"," 5."," ",'Шифры Т (Техперевооружение)'!$I372,".",'Шифры Т (Техперевооружение)'!$A372,"Т-ПОС",))</f>
        <v>Том 5. 2001.РП.18Т-ПОС</v>
      </c>
      <c r="W372" s="37" t="str">
        <f>IF(ISBLANK('Шифры Т (Техперевооружение)'!$P372),"-",CONCATENATE("Том"," 7."," ",'Шифры Т (Техперевооружение)'!$I372,".",'Шифры Т (Техперевооружение)'!$A372,"Т-ООС",))</f>
        <v>Том 7. 2001.РП.18Т-ООС</v>
      </c>
      <c r="X372" s="37" t="str">
        <f>IF(ISBLANK('Шифры Т (Техперевооружение)'!$Q372),"-",CONCATENATE("Том"," 8."," ",'Шифры Т (Техперевооружение)'!$I372,".",'Шифры Т (Техперевооружение)'!$A372,"Т-ПБ",))</f>
        <v>Том 8. 2001.РП.18Т-ПБ</v>
      </c>
    </row>
    <row r="373" spans="1:24" hidden="1" x14ac:dyDescent="0.25">
      <c r="A373" s="37">
        <v>18</v>
      </c>
      <c r="B373" s="37" t="s">
        <v>561</v>
      </c>
      <c r="C373" s="37" t="s">
        <v>19</v>
      </c>
      <c r="D373" s="37" t="s">
        <v>314</v>
      </c>
      <c r="E373" s="37">
        <v>1</v>
      </c>
      <c r="F373" s="37" t="s">
        <v>1325</v>
      </c>
      <c r="G373" s="37">
        <v>2</v>
      </c>
      <c r="H373" s="39"/>
      <c r="I373" s="37" t="s">
        <v>563</v>
      </c>
      <c r="J373" s="37"/>
      <c r="K373" s="37"/>
      <c r="L373" s="37" t="s">
        <v>1319</v>
      </c>
      <c r="M373" s="37" t="s">
        <v>1320</v>
      </c>
      <c r="N373" s="37" t="s">
        <v>1321</v>
      </c>
      <c r="O373" s="37"/>
      <c r="P373" s="37"/>
      <c r="Q373" s="37"/>
      <c r="R373" s="42" t="str">
        <f>IF(ISBLANK('Шифры Т (Техперевооружение)'!$K373),"-",CONCATENATE('Шифры Т (Техперевооружение)'!$K373,"-ПЗ"))</f>
        <v>-</v>
      </c>
      <c r="S373" s="37" t="str">
        <f>IF(ISBLANK('Шифры Т (Техперевооружение)'!$L373),"-",CONCATENATE("Том"," 2.",'Шифры Т (Техперевооружение)'!$E373,".",'Шифры Т (Техперевооружение)'!$G373," ",'Шифры Т (Техперевооружение)'!$I373,".",'Шифры Т (Техперевооружение)'!$A373,"Т-ППО",'Шифры Т (Техперевооружение)'!$E373,".",'Шифры Т (Техперевооружение)'!$G373,))</f>
        <v>Том 2.1.2 2001.РП.18Т-ППО1.2</v>
      </c>
      <c r="T373" s="37" t="str">
        <f>IF(ISBLANK('Шифры Т (Техперевооружение)'!$M373),"-",CONCATENATE("Том"," 3.",'Шифры Т (Техперевооружение)'!$E373,".",'Шифры Т (Техперевооружение)'!$G373," ",'Шифры Т (Техперевооружение)'!$I373,".",'Шифры Т (Техперевооружение)'!$A373,"Т-ТКР",'Шифры Т (Техперевооружение)'!$E373,".",'Шифры Т (Техперевооружение)'!$G373,))</f>
        <v>Том 3.1.2 2001.РП.18Т-ТКР1.2</v>
      </c>
      <c r="U373" s="37" t="str">
        <f>IF(ISBLANK('Шифры Т (Техперевооружение)'!$O373),"-",CONCATENATE("Том"," 4."," ",'Шифры Т (Техперевооружение)'!$I373,".",'Шифры Т (Техперевооружение)'!$A373,"Т-ИЛО",))</f>
        <v>-</v>
      </c>
      <c r="V373" s="37" t="str">
        <f>IF(ISBLANK('Шифры Т (Техперевооружение)'!$O373),"-",CONCATENATE("Том"," 5."," ",'Шифры Т (Техперевооружение)'!$I373,".",'Шифры Т (Техперевооружение)'!$A373,"Т-ПОС",))</f>
        <v>-</v>
      </c>
      <c r="W373" s="37" t="str">
        <f>IF(ISBLANK('Шифры Т (Техперевооружение)'!$P373),"-",CONCATENATE("Том"," 7."," ",'Шифры Т (Техперевооружение)'!$I373,".",'Шифры Т (Техперевооружение)'!$A373,"Т-ООС",))</f>
        <v>-</v>
      </c>
      <c r="X373" s="37" t="str">
        <f>IF(ISBLANK('Шифры Т (Техперевооружение)'!$Q373),"-",CONCATENATE("Том"," 8."," ",'Шифры Т (Техперевооружение)'!$I373,".",'Шифры Т (Техперевооружение)'!$A373,"Т-ПБ",))</f>
        <v>-</v>
      </c>
    </row>
    <row r="374" spans="1:24" hidden="1" x14ac:dyDescent="0.25">
      <c r="A374" s="37">
        <v>18</v>
      </c>
      <c r="B374" s="37" t="s">
        <v>561</v>
      </c>
      <c r="C374" s="37" t="s">
        <v>19</v>
      </c>
      <c r="D374" s="37" t="s">
        <v>314</v>
      </c>
      <c r="E374" s="37">
        <v>1</v>
      </c>
      <c r="F374" s="37" t="s">
        <v>1326</v>
      </c>
      <c r="G374" s="37">
        <v>3</v>
      </c>
      <c r="H374" s="39"/>
      <c r="I374" s="37" t="s">
        <v>563</v>
      </c>
      <c r="J374" s="37"/>
      <c r="K374" s="37"/>
      <c r="L374" s="37" t="s">
        <v>1319</v>
      </c>
      <c r="M374" s="37" t="s">
        <v>1320</v>
      </c>
      <c r="N374" s="37" t="s">
        <v>1321</v>
      </c>
      <c r="O374" s="37"/>
      <c r="P374" s="37"/>
      <c r="Q374" s="37"/>
      <c r="R374" s="42" t="str">
        <f>IF(ISBLANK('Шифры Т (Техперевооружение)'!$K374),"-",CONCATENATE('Шифры Т (Техперевооружение)'!$K374,"-ПЗ"))</f>
        <v>-</v>
      </c>
      <c r="S374" s="37" t="str">
        <f>IF(ISBLANK('Шифры Т (Техперевооружение)'!$L374),"-",CONCATENATE("Том"," 2.",'Шифры Т (Техперевооружение)'!$E374,".",'Шифры Т (Техперевооружение)'!$G374," ",'Шифры Т (Техперевооружение)'!$I374,".",'Шифры Т (Техперевооружение)'!$A374,"Т-ППО",'Шифры Т (Техперевооружение)'!$E374,".",'Шифры Т (Техперевооружение)'!$G374,))</f>
        <v>Том 2.1.3 2001.РП.18Т-ППО1.3</v>
      </c>
      <c r="T374" s="37" t="str">
        <f>IF(ISBLANK('Шифры Т (Техперевооружение)'!$M374),"-",CONCATENATE("Том"," 3.",'Шифры Т (Техперевооружение)'!$E374,".",'Шифры Т (Техперевооружение)'!$G374," ",'Шифры Т (Техперевооружение)'!$I374,".",'Шифры Т (Техперевооружение)'!$A374,"Т-ТКР",'Шифры Т (Техперевооружение)'!$E374,".",'Шифры Т (Техперевооружение)'!$G374,))</f>
        <v>Том 3.1.3 2001.РП.18Т-ТКР1.3</v>
      </c>
      <c r="U374" s="37" t="str">
        <f>IF(ISBLANK('Шифры Т (Техперевооружение)'!$O374),"-",CONCATENATE("Том"," 4."," ",'Шифры Т (Техперевооружение)'!$I374,".",'Шифры Т (Техперевооружение)'!$A374,"Т-ИЛО",))</f>
        <v>-</v>
      </c>
      <c r="V374" s="37" t="str">
        <f>IF(ISBLANK('Шифры Т (Техперевооружение)'!$O374),"-",CONCATENATE("Том"," 5."," ",'Шифры Т (Техперевооружение)'!$I374,".",'Шифры Т (Техперевооружение)'!$A374,"Т-ПОС",))</f>
        <v>-</v>
      </c>
      <c r="W374" s="37" t="str">
        <f>IF(ISBLANK('Шифры Т (Техперевооружение)'!$P374),"-",CONCATENATE("Том"," 7."," ",'Шифры Т (Техперевооружение)'!$I374,".",'Шифры Т (Техперевооружение)'!$A374,"Т-ООС",))</f>
        <v>-</v>
      </c>
      <c r="X374" s="37" t="str">
        <f>IF(ISBLANK('Шифры Т (Техперевооружение)'!$Q374),"-",CONCATENATE("Том"," 8."," ",'Шифры Т (Техперевооружение)'!$I374,".",'Шифры Т (Техперевооружение)'!$A374,"Т-ПБ",))</f>
        <v>-</v>
      </c>
    </row>
    <row r="375" spans="1:24" hidden="1" x14ac:dyDescent="0.25">
      <c r="A375" s="37">
        <v>18</v>
      </c>
      <c r="B375" s="37" t="s">
        <v>561</v>
      </c>
      <c r="C375" s="37" t="s">
        <v>19</v>
      </c>
      <c r="D375" s="37" t="s">
        <v>314</v>
      </c>
      <c r="E375" s="37">
        <v>1</v>
      </c>
      <c r="F375" s="37" t="s">
        <v>1327</v>
      </c>
      <c r="G375" s="37">
        <v>4</v>
      </c>
      <c r="H375" s="39"/>
      <c r="I375" s="37" t="s">
        <v>563</v>
      </c>
      <c r="J375" s="37"/>
      <c r="K375" s="37"/>
      <c r="L375" s="37" t="s">
        <v>1319</v>
      </c>
      <c r="M375" s="37" t="s">
        <v>1320</v>
      </c>
      <c r="N375" s="37" t="s">
        <v>1321</v>
      </c>
      <c r="O375" s="37"/>
      <c r="P375" s="37"/>
      <c r="Q375" s="37"/>
      <c r="R375" s="42" t="str">
        <f>IF(ISBLANK('Шифры Т (Техперевооружение)'!$K375),"-",CONCATENATE('Шифры Т (Техперевооружение)'!$K375,"-ПЗ"))</f>
        <v>-</v>
      </c>
      <c r="S375" s="37" t="str">
        <f>IF(ISBLANK('Шифры Т (Техперевооружение)'!$L375),"-",CONCATENATE("Том"," 2.",'Шифры Т (Техперевооружение)'!$E375,".",'Шифры Т (Техперевооружение)'!$G375," ",'Шифры Т (Техперевооружение)'!$I375,".",'Шифры Т (Техперевооружение)'!$A375,"Т-ППО",'Шифры Т (Техперевооружение)'!$E375,".",'Шифры Т (Техперевооружение)'!$G375,))</f>
        <v>Том 2.1.4 2001.РП.18Т-ППО1.4</v>
      </c>
      <c r="T375" s="37" t="str">
        <f>IF(ISBLANK('Шифры Т (Техперевооружение)'!$M375),"-",CONCATENATE("Том"," 3.",'Шифры Т (Техперевооружение)'!$E375,".",'Шифры Т (Техперевооружение)'!$G375," ",'Шифры Т (Техперевооружение)'!$I375,".",'Шифры Т (Техперевооружение)'!$A375,"Т-ТКР",'Шифры Т (Техперевооружение)'!$E375,".",'Шифры Т (Техперевооружение)'!$G375,))</f>
        <v>Том 3.1.4 2001.РП.18Т-ТКР1.4</v>
      </c>
      <c r="U375" s="37" t="str">
        <f>IF(ISBLANK('Шифры Т (Техперевооружение)'!$O375),"-",CONCATENATE("Том"," 4."," ",'Шифры Т (Техперевооружение)'!$I375,".",'Шифры Т (Техперевооружение)'!$A375,"Т-ИЛО",))</f>
        <v>-</v>
      </c>
      <c r="V375" s="37" t="str">
        <f>IF(ISBLANK('Шифры Т (Техперевооружение)'!$O375),"-",CONCATENATE("Том"," 5."," ",'Шифры Т (Техперевооружение)'!$I375,".",'Шифры Т (Техперевооружение)'!$A375,"Т-ПОС",))</f>
        <v>-</v>
      </c>
      <c r="W375" s="37" t="str">
        <f>IF(ISBLANK('Шифры Т (Техперевооружение)'!$P375),"-",CONCATENATE("Том"," 7."," ",'Шифры Т (Техперевооружение)'!$I375,".",'Шифры Т (Техперевооружение)'!$A375,"Т-ООС",))</f>
        <v>-</v>
      </c>
      <c r="X375" s="37" t="str">
        <f>IF(ISBLANK('Шифры Т (Техперевооружение)'!$Q375),"-",CONCATENATE("Том"," 8."," ",'Шифры Т (Техперевооружение)'!$I375,".",'Шифры Т (Техперевооружение)'!$A375,"Т-ПБ",))</f>
        <v>-</v>
      </c>
    </row>
    <row r="376" spans="1:24" hidden="1" x14ac:dyDescent="0.25">
      <c r="A376" s="37">
        <v>18</v>
      </c>
      <c r="B376" s="37" t="s">
        <v>561</v>
      </c>
      <c r="C376" s="37" t="s">
        <v>19</v>
      </c>
      <c r="D376" s="37" t="s">
        <v>314</v>
      </c>
      <c r="E376" s="37">
        <v>1</v>
      </c>
      <c r="F376" s="37" t="s">
        <v>1328</v>
      </c>
      <c r="G376" s="37">
        <v>5</v>
      </c>
      <c r="H376" s="39"/>
      <c r="I376" s="37" t="s">
        <v>563</v>
      </c>
      <c r="J376" s="37"/>
      <c r="K376" s="37"/>
      <c r="L376" s="37" t="s">
        <v>1319</v>
      </c>
      <c r="M376" s="37" t="s">
        <v>1320</v>
      </c>
      <c r="N376" s="37" t="s">
        <v>1321</v>
      </c>
      <c r="O376" s="37"/>
      <c r="P376" s="37"/>
      <c r="Q376" s="37"/>
      <c r="R376" s="42" t="str">
        <f>IF(ISBLANK('Шифры Т (Техперевооружение)'!$K376),"-",CONCATENATE('Шифры Т (Техперевооружение)'!$K376,"-ПЗ"))</f>
        <v>-</v>
      </c>
      <c r="S376" s="37" t="str">
        <f>IF(ISBLANK('Шифры Т (Техперевооружение)'!$L376),"-",CONCATENATE("Том"," 2.",'Шифры Т (Техперевооружение)'!$E376,".",'Шифры Т (Техперевооружение)'!$G376," ",'Шифры Т (Техперевооружение)'!$I376,".",'Шифры Т (Техперевооружение)'!$A376,"Т-ППО",'Шифры Т (Техперевооружение)'!$E376,".",'Шифры Т (Техперевооружение)'!$G376,))</f>
        <v>Том 2.1.5 2001.РП.18Т-ППО1.5</v>
      </c>
      <c r="T376" s="37" t="str">
        <f>IF(ISBLANK('Шифры Т (Техперевооружение)'!$M376),"-",CONCATENATE("Том"," 3.",'Шифры Т (Техперевооружение)'!$E376,".",'Шифры Т (Техперевооружение)'!$G376," ",'Шифры Т (Техперевооружение)'!$I376,".",'Шифры Т (Техперевооружение)'!$A376,"Т-ТКР",'Шифры Т (Техперевооружение)'!$E376,".",'Шифры Т (Техперевооружение)'!$G376,))</f>
        <v>Том 3.1.5 2001.РП.18Т-ТКР1.5</v>
      </c>
      <c r="U376" s="37" t="str">
        <f>IF(ISBLANK('Шифры Т (Техперевооружение)'!$O376),"-",CONCATENATE("Том"," 4."," ",'Шифры Т (Техперевооружение)'!$I376,".",'Шифры Т (Техперевооружение)'!$A376,"Т-ИЛО",))</f>
        <v>-</v>
      </c>
      <c r="V376" s="37" t="str">
        <f>IF(ISBLANK('Шифры Т (Техперевооружение)'!$O376),"-",CONCATENATE("Том"," 5."," ",'Шифры Т (Техперевооружение)'!$I376,".",'Шифры Т (Техперевооружение)'!$A376,"Т-ПОС",))</f>
        <v>-</v>
      </c>
      <c r="W376" s="37" t="str">
        <f>IF(ISBLANK('Шифры Т (Техперевооружение)'!$P376),"-",CONCATENATE("Том"," 7."," ",'Шифры Т (Техперевооружение)'!$I376,".",'Шифры Т (Техперевооружение)'!$A376,"Т-ООС",))</f>
        <v>-</v>
      </c>
      <c r="X376" s="37" t="str">
        <f>IF(ISBLANK('Шифры Т (Техперевооружение)'!$Q376),"-",CONCATENATE("Том"," 8."," ",'Шифры Т (Техперевооружение)'!$I376,".",'Шифры Т (Техперевооружение)'!$A376,"Т-ПБ",))</f>
        <v>-</v>
      </c>
    </row>
    <row r="377" spans="1:24" hidden="1" x14ac:dyDescent="0.25">
      <c r="A377" s="37">
        <v>18</v>
      </c>
      <c r="B377" s="37" t="s">
        <v>561</v>
      </c>
      <c r="C377" s="37" t="s">
        <v>19</v>
      </c>
      <c r="D377" s="37" t="s">
        <v>119</v>
      </c>
      <c r="E377" s="37">
        <v>2</v>
      </c>
      <c r="F377" s="37" t="s">
        <v>1329</v>
      </c>
      <c r="G377" s="37">
        <v>1</v>
      </c>
      <c r="H377" s="39">
        <v>3</v>
      </c>
      <c r="I377" s="37" t="s">
        <v>563</v>
      </c>
      <c r="J377" s="37"/>
      <c r="K377" s="37"/>
      <c r="L377" s="37" t="s">
        <v>1330</v>
      </c>
      <c r="M377" s="37" t="s">
        <v>1331</v>
      </c>
      <c r="N377" s="37" t="s">
        <v>1332</v>
      </c>
      <c r="O377" s="37"/>
      <c r="P377" s="37"/>
      <c r="Q377" s="37"/>
      <c r="R377" s="37" t="str">
        <f>IF(ISBLANK('Шифры Т (Техперевооружение)'!$K377),"-",CONCATENATE('Шифры Т (Техперевооружение)'!$K377,"-ПЗ"))</f>
        <v>-</v>
      </c>
      <c r="S377" s="37" t="str">
        <f>IF(ISBLANK('Шифры Т (Техперевооружение)'!$L377),"-",CONCATENATE("Том"," 2.",'Шифры Т (Техперевооружение)'!$E377,".",'Шифры Т (Техперевооружение)'!$G377," ",'Шифры Т (Техперевооружение)'!$I377,".",'Шифры Т (Техперевооружение)'!$A377,"Т-ППО",'Шифры Т (Техперевооружение)'!$E377,".",'Шифры Т (Техперевооружение)'!$G377,))</f>
        <v>Том 2.2.1 2001.РП.18Т-ППО2.1</v>
      </c>
      <c r="T377" s="37" t="str">
        <f>IF(ISBLANK('Шифры Т (Техперевооружение)'!$M377),"-",CONCATENATE("Том"," 3.",'Шифры Т (Техперевооружение)'!$E377,".",'Шифры Т (Техперевооружение)'!$G377," ",'Шифры Т (Техперевооружение)'!$I377,".",'Шифры Т (Техперевооружение)'!$A377,"Т-ТКР",'Шифры Т (Техперевооружение)'!$E377,".",'Шифры Т (Техперевооружение)'!$G377,))</f>
        <v>Том 3.2.1 2001.РП.18Т-ТКР2.1</v>
      </c>
      <c r="U377" s="37" t="str">
        <f>IF(ISBLANK('Шифры Т (Техперевооружение)'!$O377),"-",CONCATENATE("Том"," 4."," ",'Шифры Т (Техперевооружение)'!$I377,".",'Шифры Т (Техперевооружение)'!$A377,"Т-ИЛО",))</f>
        <v>-</v>
      </c>
      <c r="V377" s="37" t="str">
        <f>IF(ISBLANK('Шифры Т (Техперевооружение)'!$O377),"-",CONCATENATE("Том"," 5."," ",'Шифры Т (Техперевооружение)'!$I377,".",'Шифры Т (Техперевооружение)'!$A377,"Т-ПОС",))</f>
        <v>-</v>
      </c>
      <c r="W377" s="37" t="str">
        <f>IF(ISBLANK('Шифры Т (Техперевооружение)'!$P377),"-",CONCATENATE("Том"," 7."," ",'Шифры Т (Техперевооружение)'!$I377,".",'Шифры Т (Техперевооружение)'!$A377,"Т-ООС",))</f>
        <v>-</v>
      </c>
      <c r="X377" s="37" t="str">
        <f>IF(ISBLANK('Шифры Т (Техперевооружение)'!$Q377),"-",CONCATENATE("Том"," 8."," ",'Шифры Т (Техперевооружение)'!$I377,".",'Шифры Т (Техперевооружение)'!$A377,"Т-ПБ",))</f>
        <v>-</v>
      </c>
    </row>
    <row r="378" spans="1:24" hidden="1" x14ac:dyDescent="0.25">
      <c r="A378" s="37">
        <v>18</v>
      </c>
      <c r="B378" s="37" t="s">
        <v>561</v>
      </c>
      <c r="C378" s="37" t="s">
        <v>19</v>
      </c>
      <c r="D378" s="37" t="s">
        <v>119</v>
      </c>
      <c r="E378" s="37">
        <v>2</v>
      </c>
      <c r="F378" s="37" t="s">
        <v>1333</v>
      </c>
      <c r="G378" s="37">
        <v>2</v>
      </c>
      <c r="H378" s="39"/>
      <c r="I378" s="37" t="s">
        <v>563</v>
      </c>
      <c r="J378" s="37"/>
      <c r="K378" s="37"/>
      <c r="L378" s="37" t="s">
        <v>1330</v>
      </c>
      <c r="M378" s="37" t="s">
        <v>1331</v>
      </c>
      <c r="N378" s="37" t="s">
        <v>1332</v>
      </c>
      <c r="O378" s="37"/>
      <c r="P378" s="37"/>
      <c r="Q378" s="37"/>
      <c r="R378" s="42" t="str">
        <f>IF(ISBLANK('Шифры Т (Техперевооружение)'!$K378),"-",CONCATENATE('Шифры Т (Техперевооружение)'!$K378,"-ПЗ"))</f>
        <v>-</v>
      </c>
      <c r="S378" s="37" t="str">
        <f>IF(ISBLANK('Шифры Т (Техперевооружение)'!$L378),"-",CONCATENATE("Том"," 2.",'Шифры Т (Техперевооружение)'!$E378,".",'Шифры Т (Техперевооружение)'!$G378," ",'Шифры Т (Техперевооружение)'!$I378,".",'Шифры Т (Техперевооружение)'!$A378,"Т-ППО",'Шифры Т (Техперевооружение)'!$E378,".",'Шифры Т (Техперевооружение)'!$G378,))</f>
        <v>Том 2.2.2 2001.РП.18Т-ППО2.2</v>
      </c>
      <c r="T378" s="37" t="str">
        <f>IF(ISBLANK('Шифры Т (Техперевооружение)'!$M378),"-",CONCATENATE("Том"," 3.",'Шифры Т (Техперевооружение)'!$E378,".",'Шифры Т (Техперевооружение)'!$G378," ",'Шифры Т (Техперевооружение)'!$I378,".",'Шифры Т (Техперевооружение)'!$A378,"Т-ТКР",'Шифры Т (Техперевооружение)'!$E378,".",'Шифры Т (Техперевооружение)'!$G378,))</f>
        <v>Том 3.2.2 2001.РП.18Т-ТКР2.2</v>
      </c>
      <c r="U378" s="37" t="str">
        <f>IF(ISBLANK('Шифры Т (Техперевооружение)'!$O378),"-",CONCATENATE("Том"," 4."," ",'Шифры Т (Техперевооружение)'!$I378,".",'Шифры Т (Техперевооружение)'!$A378,"Т-ИЛО",))</f>
        <v>-</v>
      </c>
      <c r="V378" s="37" t="str">
        <f>IF(ISBLANK('Шифры Т (Техперевооружение)'!$O378),"-",CONCATENATE("Том"," 5."," ",'Шифры Т (Техперевооружение)'!$I378,".",'Шифры Т (Техперевооружение)'!$A378,"Т-ПОС",))</f>
        <v>-</v>
      </c>
      <c r="W378" s="37" t="str">
        <f>IF(ISBLANK('Шифры Т (Техперевооружение)'!$P378),"-",CONCATENATE("Том"," 7."," ",'Шифры Т (Техперевооружение)'!$I378,".",'Шифры Т (Техперевооружение)'!$A378,"Т-ООС",))</f>
        <v>-</v>
      </c>
      <c r="X378" s="37" t="str">
        <f>IF(ISBLANK('Шифры Т (Техперевооружение)'!$Q378),"-",CONCATENATE("Том"," 8."," ",'Шифры Т (Техперевооружение)'!$I378,".",'Шифры Т (Техперевооружение)'!$A378,"Т-ПБ",))</f>
        <v>-</v>
      </c>
    </row>
    <row r="379" spans="1:24" hidden="1" x14ac:dyDescent="0.25">
      <c r="A379" s="37">
        <v>18</v>
      </c>
      <c r="B379" s="37" t="s">
        <v>561</v>
      </c>
      <c r="C379" s="37" t="s">
        <v>19</v>
      </c>
      <c r="D379" s="37" t="s">
        <v>119</v>
      </c>
      <c r="E379" s="37">
        <v>2</v>
      </c>
      <c r="F379" s="37" t="s">
        <v>1334</v>
      </c>
      <c r="G379" s="37">
        <v>3</v>
      </c>
      <c r="H379" s="39"/>
      <c r="I379" s="37" t="s">
        <v>563</v>
      </c>
      <c r="J379" s="37"/>
      <c r="K379" s="37"/>
      <c r="L379" s="37" t="s">
        <v>1330</v>
      </c>
      <c r="M379" s="37" t="s">
        <v>1331</v>
      </c>
      <c r="N379" s="37" t="s">
        <v>1332</v>
      </c>
      <c r="O379" s="37"/>
      <c r="P379" s="37"/>
      <c r="Q379" s="37"/>
      <c r="R379" s="42" t="str">
        <f>IF(ISBLANK('Шифры Т (Техперевооружение)'!$K379),"-",CONCATENATE('Шифры Т (Техперевооружение)'!$K379,"-ПЗ"))</f>
        <v>-</v>
      </c>
      <c r="S379" s="37" t="str">
        <f>IF(ISBLANK('Шифры Т (Техперевооружение)'!$L379),"-",CONCATENATE("Том"," 2.",'Шифры Т (Техперевооружение)'!$E379,".",'Шифры Т (Техперевооружение)'!$G379," ",'Шифры Т (Техперевооружение)'!$I379,".",'Шифры Т (Техперевооружение)'!$A379,"Т-ППО",'Шифры Т (Техперевооружение)'!$E379,".",'Шифры Т (Техперевооружение)'!$G379,))</f>
        <v>Том 2.2.3 2001.РП.18Т-ППО2.3</v>
      </c>
      <c r="T379" s="37" t="str">
        <f>IF(ISBLANK('Шифры Т (Техперевооружение)'!$M379),"-",CONCATENATE("Том"," 3.",'Шифры Т (Техперевооружение)'!$E379,".",'Шифры Т (Техперевооружение)'!$G379," ",'Шифры Т (Техперевооружение)'!$I379,".",'Шифры Т (Техперевооружение)'!$A379,"Т-ТКР",'Шифры Т (Техперевооружение)'!$E379,".",'Шифры Т (Техперевооружение)'!$G379,))</f>
        <v>Том 3.2.3 2001.РП.18Т-ТКР2.3</v>
      </c>
      <c r="U379" s="37" t="str">
        <f>IF(ISBLANK('Шифры Т (Техперевооружение)'!$O379),"-",CONCATENATE("Том"," 4."," ",'Шифры Т (Техперевооружение)'!$I379,".",'Шифры Т (Техперевооружение)'!$A379,"Т-ИЛО",))</f>
        <v>-</v>
      </c>
      <c r="V379" s="37" t="str">
        <f>IF(ISBLANK('Шифры Т (Техперевооружение)'!$O379),"-",CONCATENATE("Том"," 5."," ",'Шифры Т (Техперевооружение)'!$I379,".",'Шифры Т (Техперевооружение)'!$A379,"Т-ПОС",))</f>
        <v>-</v>
      </c>
      <c r="W379" s="37" t="str">
        <f>IF(ISBLANK('Шифры Т (Техперевооружение)'!$P379),"-",CONCATENATE("Том"," 7."," ",'Шифры Т (Техперевооружение)'!$I379,".",'Шифры Т (Техперевооружение)'!$A379,"Т-ООС",))</f>
        <v>-</v>
      </c>
      <c r="X379" s="37" t="str">
        <f>IF(ISBLANK('Шифры Т (Техперевооружение)'!$Q379),"-",CONCATENATE("Том"," 8."," ",'Шифры Т (Техперевооружение)'!$I379,".",'Шифры Т (Техперевооружение)'!$A379,"Т-ПБ",))</f>
        <v>-</v>
      </c>
    </row>
    <row r="380" spans="1:24" hidden="1" x14ac:dyDescent="0.25">
      <c r="A380" s="37">
        <v>18</v>
      </c>
      <c r="B380" s="37" t="s">
        <v>561</v>
      </c>
      <c r="C380" s="37" t="s">
        <v>19</v>
      </c>
      <c r="D380" s="37" t="s">
        <v>125</v>
      </c>
      <c r="E380" s="37">
        <v>3</v>
      </c>
      <c r="F380" s="37" t="s">
        <v>1335</v>
      </c>
      <c r="G380" s="37">
        <v>1</v>
      </c>
      <c r="H380" s="39">
        <v>2</v>
      </c>
      <c r="I380" s="37" t="s">
        <v>563</v>
      </c>
      <c r="J380" s="37"/>
      <c r="K380" s="37"/>
      <c r="L380" s="37" t="s">
        <v>1336</v>
      </c>
      <c r="M380" s="37" t="s">
        <v>1337</v>
      </c>
      <c r="N380" s="37" t="s">
        <v>1338</v>
      </c>
      <c r="O380" s="37"/>
      <c r="P380" s="37"/>
      <c r="Q380" s="37"/>
      <c r="R380" s="37" t="str">
        <f>IF(ISBLANK('Шифры Т (Техперевооружение)'!$K380),"-",CONCATENATE('Шифры Т (Техперевооружение)'!$K380,"-ПЗ"))</f>
        <v>-</v>
      </c>
      <c r="S380" s="37" t="str">
        <f>IF(ISBLANK('Шифры Т (Техперевооружение)'!$L380),"-",CONCATENATE("Том"," 2.",'Шифры Т (Техперевооружение)'!$E380,".",'Шифры Т (Техперевооружение)'!$G380," ",'Шифры Т (Техперевооружение)'!$I380,".",'Шифры Т (Техперевооружение)'!$A380,"Т-ППО",'Шифры Т (Техперевооружение)'!$E380,".",'Шифры Т (Техперевооружение)'!$G380,))</f>
        <v>Том 2.3.1 2001.РП.18Т-ППО3.1</v>
      </c>
      <c r="T380" s="37" t="str">
        <f>IF(ISBLANK('Шифры Т (Техперевооружение)'!$M380),"-",CONCATENATE("Том"," 3.",'Шифры Т (Техперевооружение)'!$E380,".",'Шифры Т (Техперевооружение)'!$G380," ",'Шифры Т (Техперевооружение)'!$I380,".",'Шифры Т (Техперевооружение)'!$A380,"Т-ТКР",'Шифры Т (Техперевооружение)'!$E380,".",'Шифры Т (Техперевооружение)'!$G380,))</f>
        <v>Том 3.3.1 2001.РП.18Т-ТКР3.1</v>
      </c>
      <c r="U380" s="37" t="str">
        <f>IF(ISBLANK('Шифры Т (Техперевооружение)'!$O380),"-",CONCATENATE("Том"," 4."," ",'Шифры Т (Техперевооружение)'!$I380,".",'Шифры Т (Техперевооружение)'!$A380,"Т-ИЛО",))</f>
        <v>-</v>
      </c>
      <c r="V380" s="37" t="str">
        <f>IF(ISBLANK('Шифры Т (Техперевооружение)'!$O380),"-",CONCATENATE("Том"," 5."," ",'Шифры Т (Техперевооружение)'!$I380,".",'Шифры Т (Техперевооружение)'!$A380,"Т-ПОС",))</f>
        <v>-</v>
      </c>
      <c r="W380" s="37" t="str">
        <f>IF(ISBLANK('Шифры Т (Техперевооружение)'!$P380),"-",CONCATENATE("Том"," 7."," ",'Шифры Т (Техперевооружение)'!$I380,".",'Шифры Т (Техперевооружение)'!$A380,"Т-ООС",))</f>
        <v>-</v>
      </c>
      <c r="X380" s="37" t="str">
        <f>IF(ISBLANK('Шифры Т (Техперевооружение)'!$Q380),"-",CONCATENATE("Том"," 8."," ",'Шифры Т (Техперевооружение)'!$I380,".",'Шифры Т (Техперевооружение)'!$A380,"Т-ПБ",))</f>
        <v>-</v>
      </c>
    </row>
    <row r="381" spans="1:24" hidden="1" x14ac:dyDescent="0.25">
      <c r="A381" s="37">
        <v>18</v>
      </c>
      <c r="B381" s="37" t="s">
        <v>561</v>
      </c>
      <c r="C381" s="37" t="s">
        <v>19</v>
      </c>
      <c r="D381" s="37" t="s">
        <v>125</v>
      </c>
      <c r="E381" s="37">
        <v>3</v>
      </c>
      <c r="F381" s="37" t="s">
        <v>1339</v>
      </c>
      <c r="G381" s="37">
        <v>2</v>
      </c>
      <c r="H381" s="39"/>
      <c r="I381" s="37" t="s">
        <v>563</v>
      </c>
      <c r="J381" s="37"/>
      <c r="K381" s="37"/>
      <c r="L381" s="37" t="s">
        <v>1336</v>
      </c>
      <c r="M381" s="37" t="s">
        <v>1337</v>
      </c>
      <c r="N381" s="37" t="s">
        <v>1338</v>
      </c>
      <c r="O381" s="37"/>
      <c r="P381" s="37"/>
      <c r="Q381" s="37"/>
      <c r="R381" s="42" t="str">
        <f>IF(ISBLANK('Шифры Т (Техперевооружение)'!$K381),"-",CONCATENATE('Шифры Т (Техперевооружение)'!$K381,"-ПЗ"))</f>
        <v>-</v>
      </c>
      <c r="S381" s="37" t="str">
        <f>IF(ISBLANK('Шифры Т (Техперевооружение)'!$L381),"-",CONCATENATE("Том"," 2.",'Шифры Т (Техперевооружение)'!$E381,".",'Шифры Т (Техперевооружение)'!$G381," ",'Шифры Т (Техперевооружение)'!$I381,".",'Шифры Т (Техперевооружение)'!$A381,"Т-ППО",'Шифры Т (Техперевооружение)'!$E381,".",'Шифры Т (Техперевооружение)'!$G381,))</f>
        <v>Том 2.3.2 2001.РП.18Т-ППО3.2</v>
      </c>
      <c r="T381" s="37" t="str">
        <f>IF(ISBLANK('Шифры Т (Техперевооружение)'!$M381),"-",CONCATENATE("Том"," 3.",'Шифры Т (Техперевооружение)'!$E381,".",'Шифры Т (Техперевооружение)'!$G381," ",'Шифры Т (Техперевооружение)'!$I381,".",'Шифры Т (Техперевооружение)'!$A381,"Т-ТКР",'Шифры Т (Техперевооружение)'!$E381,".",'Шифры Т (Техперевооружение)'!$G381,))</f>
        <v>Том 3.3.2 2001.РП.18Т-ТКР3.2</v>
      </c>
      <c r="U381" s="37" t="str">
        <f>IF(ISBLANK('Шифры Т (Техперевооружение)'!$O381),"-",CONCATENATE("Том"," 4."," ",'Шифры Т (Техперевооружение)'!$I381,".",'Шифры Т (Техперевооружение)'!$A381,"Т-ИЛО",))</f>
        <v>-</v>
      </c>
      <c r="V381" s="37" t="str">
        <f>IF(ISBLANK('Шифры Т (Техперевооружение)'!$O381),"-",CONCATENATE("Том"," 5."," ",'Шифры Т (Техперевооружение)'!$I381,".",'Шифры Т (Техперевооружение)'!$A381,"Т-ПОС",))</f>
        <v>-</v>
      </c>
      <c r="W381" s="37" t="str">
        <f>IF(ISBLANK('Шифры Т (Техперевооружение)'!$P381),"-",CONCATENATE("Том"," 7."," ",'Шифры Т (Техперевооружение)'!$I381,".",'Шифры Т (Техперевооружение)'!$A381,"Т-ООС",))</f>
        <v>-</v>
      </c>
      <c r="X381" s="37" t="str">
        <f>IF(ISBLANK('Шифры Т (Техперевооружение)'!$Q381),"-",CONCATENATE("Том"," 8."," ",'Шифры Т (Техперевооружение)'!$I381,".",'Шифры Т (Техперевооружение)'!$A381,"Т-ПБ",))</f>
        <v>-</v>
      </c>
    </row>
    <row r="382" spans="1:24" hidden="1" x14ac:dyDescent="0.25">
      <c r="A382" s="37">
        <v>18</v>
      </c>
      <c r="B382" s="37" t="s">
        <v>561</v>
      </c>
      <c r="C382" s="37" t="s">
        <v>19</v>
      </c>
      <c r="D382" s="37" t="s">
        <v>210</v>
      </c>
      <c r="E382" s="37">
        <v>4</v>
      </c>
      <c r="F382" s="37" t="s">
        <v>1340</v>
      </c>
      <c r="G382" s="37">
        <v>1</v>
      </c>
      <c r="H382" s="39">
        <v>2</v>
      </c>
      <c r="I382" s="37" t="s">
        <v>563</v>
      </c>
      <c r="J382" s="37"/>
      <c r="K382" s="37"/>
      <c r="L382" s="37" t="s">
        <v>1341</v>
      </c>
      <c r="M382" s="37" t="s">
        <v>1342</v>
      </c>
      <c r="N382" s="37" t="s">
        <v>1343</v>
      </c>
      <c r="O382" s="37"/>
      <c r="P382" s="37"/>
      <c r="Q382" s="37"/>
      <c r="R382" s="37" t="str">
        <f>IF(ISBLANK('Шифры Т (Техперевооружение)'!$K382),"-",CONCATENATE('Шифры Т (Техперевооружение)'!$K382,"-ПЗ"))</f>
        <v>-</v>
      </c>
      <c r="S382" s="37" t="str">
        <f>IF(ISBLANK('Шифры Т (Техперевооружение)'!$L382),"-",CONCATENATE("Том"," 2.",'Шифры Т (Техперевооружение)'!$E382,".",'Шифры Т (Техперевооружение)'!$G382," ",'Шифры Т (Техперевооружение)'!$I382,".",'Шифры Т (Техперевооружение)'!$A382,"Т-ППО",'Шифры Т (Техперевооружение)'!$E382,".",'Шифры Т (Техперевооружение)'!$G382,))</f>
        <v>Том 2.4.1 2001.РП.18Т-ППО4.1</v>
      </c>
      <c r="T382" s="37" t="str">
        <f>IF(ISBLANK('Шифры Т (Техперевооружение)'!$M382),"-",CONCATENATE("Том"," 3.",'Шифры Т (Техперевооружение)'!$E382,".",'Шифры Т (Техперевооружение)'!$G382," ",'Шифры Т (Техперевооружение)'!$I382,".",'Шифры Т (Техперевооружение)'!$A382,"Т-ТКР",'Шифры Т (Техперевооружение)'!$E382,".",'Шифры Т (Техперевооружение)'!$G382,))</f>
        <v>Том 3.4.1 2001.РП.18Т-ТКР4.1</v>
      </c>
      <c r="U382" s="37" t="str">
        <f>IF(ISBLANK('Шифры Т (Техперевооружение)'!$O382),"-",CONCATENATE("Том"," 4."," ",'Шифры Т (Техперевооружение)'!$I382,".",'Шифры Т (Техперевооружение)'!$A382,"Т-ИЛО",))</f>
        <v>-</v>
      </c>
      <c r="V382" s="37" t="str">
        <f>IF(ISBLANK('Шифры Т (Техперевооружение)'!$O382),"-",CONCATENATE("Том"," 5."," ",'Шифры Т (Техперевооружение)'!$I382,".",'Шифры Т (Техперевооружение)'!$A382,"Т-ПОС",))</f>
        <v>-</v>
      </c>
      <c r="W382" s="37" t="str">
        <f>IF(ISBLANK('Шифры Т (Техперевооружение)'!$P382),"-",CONCATENATE("Том"," 7."," ",'Шифры Т (Техперевооружение)'!$I382,".",'Шифры Т (Техперевооружение)'!$A382,"Т-ООС",))</f>
        <v>-</v>
      </c>
      <c r="X382" s="37" t="str">
        <f>IF(ISBLANK('Шифры Т (Техперевооружение)'!$Q382),"-",CONCATENATE("Том"," 8."," ",'Шифры Т (Техперевооружение)'!$I382,".",'Шифры Т (Техперевооружение)'!$A382,"Т-ПБ",))</f>
        <v>-</v>
      </c>
    </row>
    <row r="383" spans="1:24" hidden="1" x14ac:dyDescent="0.25">
      <c r="A383" s="37">
        <v>18</v>
      </c>
      <c r="B383" s="37" t="s">
        <v>561</v>
      </c>
      <c r="C383" s="37" t="s">
        <v>19</v>
      </c>
      <c r="D383" s="37" t="s">
        <v>210</v>
      </c>
      <c r="E383" s="37">
        <v>4</v>
      </c>
      <c r="F383" s="37" t="s">
        <v>1344</v>
      </c>
      <c r="G383" s="37">
        <v>2</v>
      </c>
      <c r="H383" s="39"/>
      <c r="I383" s="37" t="s">
        <v>563</v>
      </c>
      <c r="J383" s="37"/>
      <c r="K383" s="37"/>
      <c r="L383" s="37" t="s">
        <v>1341</v>
      </c>
      <c r="M383" s="37" t="s">
        <v>1342</v>
      </c>
      <c r="N383" s="37" t="s">
        <v>1343</v>
      </c>
      <c r="O383" s="37"/>
      <c r="P383" s="37"/>
      <c r="Q383" s="37"/>
      <c r="R383" s="42" t="str">
        <f>IF(ISBLANK('Шифры Т (Техперевооружение)'!$K383),"-",CONCATENATE('Шифры Т (Техперевооружение)'!$K383,"-ПЗ"))</f>
        <v>-</v>
      </c>
      <c r="S383" s="37" t="str">
        <f>IF(ISBLANK('Шифры Т (Техперевооружение)'!$L383),"-",CONCATENATE("Том"," 2.",'Шифры Т (Техперевооружение)'!$E383,".",'Шифры Т (Техперевооружение)'!$G383," ",'Шифры Т (Техперевооружение)'!$I383,".",'Шифры Т (Техперевооружение)'!$A383,"Т-ППО",'Шифры Т (Техперевооружение)'!$E383,".",'Шифры Т (Техперевооружение)'!$G383,))</f>
        <v>Том 2.4.2 2001.РП.18Т-ППО4.2</v>
      </c>
      <c r="T383" s="37" t="str">
        <f>IF(ISBLANK('Шифры Т (Техперевооружение)'!$M383),"-",CONCATENATE("Том"," 3.",'Шифры Т (Техперевооружение)'!$E383,".",'Шифры Т (Техперевооружение)'!$G383," ",'Шифры Т (Техперевооружение)'!$I383,".",'Шифры Т (Техперевооружение)'!$A383,"Т-ТКР",'Шифры Т (Техперевооружение)'!$E383,".",'Шифры Т (Техперевооружение)'!$G383,))</f>
        <v>Том 3.4.2 2001.РП.18Т-ТКР4.2</v>
      </c>
      <c r="U383" s="37" t="str">
        <f>IF(ISBLANK('Шифры Т (Техперевооружение)'!$O383),"-",CONCATENATE("Том"," 4."," ",'Шифры Т (Техперевооружение)'!$I383,".",'Шифры Т (Техперевооружение)'!$A383,"Т-ИЛО",))</f>
        <v>-</v>
      </c>
      <c r="V383" s="37" t="str">
        <f>IF(ISBLANK('Шифры Т (Техперевооружение)'!$O383),"-",CONCATENATE("Том"," 5."," ",'Шифры Т (Техперевооружение)'!$I383,".",'Шифры Т (Техперевооружение)'!$A383,"Т-ПОС",))</f>
        <v>-</v>
      </c>
      <c r="W383" s="37" t="str">
        <f>IF(ISBLANK('Шифры Т (Техперевооружение)'!$P383),"-",CONCATENATE("Том"," 7."," ",'Шифры Т (Техперевооружение)'!$I383,".",'Шифры Т (Техперевооружение)'!$A383,"Т-ООС",))</f>
        <v>-</v>
      </c>
      <c r="X383" s="37" t="str">
        <f>IF(ISBLANK('Шифры Т (Техперевооружение)'!$Q383),"-",CONCATENATE("Том"," 8."," ",'Шифры Т (Техперевооружение)'!$I383,".",'Шифры Т (Техперевооружение)'!$A383,"Т-ПБ",))</f>
        <v>-</v>
      </c>
    </row>
    <row r="384" spans="1:24" hidden="1" x14ac:dyDescent="0.25">
      <c r="A384" s="37">
        <v>18</v>
      </c>
      <c r="B384" s="37" t="s">
        <v>561</v>
      </c>
      <c r="C384" s="37" t="s">
        <v>19</v>
      </c>
      <c r="D384" s="37" t="s">
        <v>316</v>
      </c>
      <c r="E384" s="37">
        <v>5</v>
      </c>
      <c r="F384" s="37" t="s">
        <v>1345</v>
      </c>
      <c r="G384" s="37">
        <v>1</v>
      </c>
      <c r="H384" s="39">
        <v>1</v>
      </c>
      <c r="I384" s="37" t="s">
        <v>563</v>
      </c>
      <c r="J384" s="37"/>
      <c r="K384" s="37"/>
      <c r="L384" s="37" t="s">
        <v>1346</v>
      </c>
      <c r="M384" s="37" t="s">
        <v>1347</v>
      </c>
      <c r="N384" s="37" t="s">
        <v>1348</v>
      </c>
      <c r="O384" s="37"/>
      <c r="P384" s="37"/>
      <c r="Q384" s="37"/>
      <c r="R384" s="37" t="str">
        <f>IF(ISBLANK('Шифры Т (Техперевооружение)'!$K384),"-",CONCATENATE('Шифры Т (Техперевооружение)'!$K384,"-ПЗ"))</f>
        <v>-</v>
      </c>
      <c r="S384" s="37" t="str">
        <f>IF(ISBLANK('Шифры Т (Техперевооружение)'!$L384),"-",CONCATENATE("Том"," 2.",'Шифры Т (Техперевооружение)'!$E384,".",'Шифры Т (Техперевооружение)'!$G384," ",'Шифры Т (Техперевооружение)'!$I384,".",'Шифры Т (Техперевооружение)'!$A384,"Т-ППО",'Шифры Т (Техперевооружение)'!$E384,".",'Шифры Т (Техперевооружение)'!$G384,))</f>
        <v>Том 2.5.1 2001.РП.18Т-ППО5.1</v>
      </c>
      <c r="T384" s="37" t="str">
        <f>IF(ISBLANK('Шифры Т (Техперевооружение)'!$M384),"-",CONCATENATE("Том"," 3.",'Шифры Т (Техперевооружение)'!$E384,".",'Шифры Т (Техперевооружение)'!$G384," ",'Шифры Т (Техперевооружение)'!$I384,".",'Шифры Т (Техперевооружение)'!$A384,"Т-ТКР",'Шифры Т (Техперевооружение)'!$E384,".",'Шифры Т (Техперевооружение)'!$G384,))</f>
        <v>Том 3.5.1 2001.РП.18Т-ТКР5.1</v>
      </c>
      <c r="U384" s="37" t="str">
        <f>IF(ISBLANK('Шифры Т (Техперевооружение)'!$O384),"-",CONCATENATE("Том"," 4."," ",'Шифры Т (Техперевооружение)'!$I384,".",'Шифры Т (Техперевооружение)'!$A384,"Т-ИЛО",))</f>
        <v>-</v>
      </c>
      <c r="V384" s="37" t="str">
        <f>IF(ISBLANK('Шифры Т (Техперевооружение)'!$O384),"-",CONCATENATE("Том"," 5."," ",'Шифры Т (Техперевооружение)'!$I384,".",'Шифры Т (Техперевооружение)'!$A384,"Т-ПОС",))</f>
        <v>-</v>
      </c>
      <c r="W384" s="37" t="str">
        <f>IF(ISBLANK('Шифры Т (Техперевооружение)'!$P384),"-",CONCATENATE("Том"," 7."," ",'Шифры Т (Техперевооружение)'!$I384,".",'Шифры Т (Техперевооружение)'!$A384,"Т-ООС",))</f>
        <v>-</v>
      </c>
      <c r="X384" s="37" t="str">
        <f>IF(ISBLANK('Шифры Т (Техперевооружение)'!$Q384),"-",CONCATENATE("Том"," 8."," ",'Шифры Т (Техперевооружение)'!$I384,".",'Шифры Т (Техперевооружение)'!$A384,"Т-ПБ",))</f>
        <v>-</v>
      </c>
    </row>
    <row r="385" spans="1:24" hidden="1" x14ac:dyDescent="0.25">
      <c r="A385" s="37">
        <v>19</v>
      </c>
      <c r="B385" s="37" t="s">
        <v>561</v>
      </c>
      <c r="C385" s="37" t="s">
        <v>20</v>
      </c>
      <c r="D385" s="37" t="s">
        <v>111</v>
      </c>
      <c r="E385" s="37">
        <v>1</v>
      </c>
      <c r="F385" s="37" t="s">
        <v>1349</v>
      </c>
      <c r="G385" s="37">
        <v>1</v>
      </c>
      <c r="H385" s="39">
        <v>6</v>
      </c>
      <c r="I385" s="37" t="s">
        <v>563</v>
      </c>
      <c r="J385" s="37" t="s">
        <v>1350</v>
      </c>
      <c r="K385" s="37" t="s">
        <v>1351</v>
      </c>
      <c r="L385" s="37" t="s">
        <v>1352</v>
      </c>
      <c r="M385" s="37" t="s">
        <v>1353</v>
      </c>
      <c r="N385" s="37" t="s">
        <v>1354</v>
      </c>
      <c r="O385" s="37" t="s">
        <v>1355</v>
      </c>
      <c r="P385" s="37" t="s">
        <v>1356</v>
      </c>
      <c r="Q385" s="37" t="s">
        <v>1357</v>
      </c>
      <c r="R385" s="37" t="str">
        <f>IF(ISBLANK('Шифры Т (Техперевооружение)'!$K385),"-",CONCATENATE('Шифры Т (Техперевооружение)'!$K385,"-ПЗ"))</f>
        <v>Том 1 2001.РП.19Т-ПЗ</v>
      </c>
      <c r="S385" s="37" t="str">
        <f>IF(ISBLANK('Шифры Т (Техперевооружение)'!$L385),"-",CONCATENATE("Том"," 2.",'Шифры Т (Техперевооружение)'!$E385,".",'Шифры Т (Техперевооружение)'!$G385," ",'Шифры Т (Техперевооружение)'!$I385,".",'Шифры Т (Техперевооружение)'!$A385,"Т-ППО",'Шифры Т (Техперевооружение)'!$E385,".",'Шифры Т (Техперевооружение)'!$G385,))</f>
        <v>Том 2.1.1 2001.РП.19Т-ППО1.1</v>
      </c>
      <c r="T385" s="37" t="str">
        <f>IF(ISBLANK('Шифры Т (Техперевооружение)'!$M385),"-",CONCATENATE("Том"," 3.",'Шифры Т (Техперевооружение)'!$E385,".",'Шифры Т (Техперевооружение)'!$G385," ",'Шифры Т (Техперевооружение)'!$I385,".",'Шифры Т (Техперевооружение)'!$A385,"Т-ТКР",'Шифры Т (Техперевооружение)'!$E385,".",'Шифры Т (Техперевооружение)'!$G385,))</f>
        <v>Том 3.1.1 2001.РП.19Т-ТКР1.1</v>
      </c>
      <c r="U385" s="37" t="str">
        <f>IF(ISBLANK('Шифры Т (Техперевооружение)'!$O385),"-",CONCATENATE("Том"," 4."," ",'Шифры Т (Техперевооружение)'!$I385,".",'Шифры Т (Техперевооружение)'!$A385,"Т-ИЛО",))</f>
        <v>Том 4. 2001.РП.19Т-ИЛО</v>
      </c>
      <c r="V385" s="37" t="str">
        <f>IF(ISBLANK('Шифры Т (Техперевооружение)'!$O385),"-",CONCATENATE("Том"," 5."," ",'Шифры Т (Техперевооружение)'!$I385,".",'Шифры Т (Техперевооружение)'!$A385,"Т-ПОС",))</f>
        <v>Том 5. 2001.РП.19Т-ПОС</v>
      </c>
      <c r="W385" s="37" t="str">
        <f>IF(ISBLANK('Шифры Т (Техперевооружение)'!$P385),"-",CONCATENATE("Том"," 7."," ",'Шифры Т (Техперевооружение)'!$I385,".",'Шифры Т (Техперевооружение)'!$A385,"Т-ООС",))</f>
        <v>Том 7. 2001.РП.19Т-ООС</v>
      </c>
      <c r="X385" s="37" t="str">
        <f>IF(ISBLANK('Шифры Т (Техперевооружение)'!$Q385),"-",CONCATENATE("Том"," 8."," ",'Шифры Т (Техперевооружение)'!$I385,".",'Шифры Т (Техперевооружение)'!$A385,"Т-ПБ",))</f>
        <v>Том 8. 2001.РП.19Т-ПБ</v>
      </c>
    </row>
    <row r="386" spans="1:24" hidden="1" x14ac:dyDescent="0.25">
      <c r="A386" s="37">
        <v>19</v>
      </c>
      <c r="B386" s="37" t="s">
        <v>561</v>
      </c>
      <c r="C386" s="37" t="s">
        <v>20</v>
      </c>
      <c r="D386" s="37" t="s">
        <v>111</v>
      </c>
      <c r="E386" s="37">
        <v>1</v>
      </c>
      <c r="F386" s="37" t="s">
        <v>1358</v>
      </c>
      <c r="G386" s="37">
        <v>2</v>
      </c>
      <c r="H386" s="39"/>
      <c r="I386" s="37" t="s">
        <v>563</v>
      </c>
      <c r="J386" s="37"/>
      <c r="K386" s="37"/>
      <c r="L386" s="37" t="s">
        <v>1352</v>
      </c>
      <c r="M386" s="37" t="s">
        <v>1353</v>
      </c>
      <c r="N386" s="37" t="s">
        <v>1354</v>
      </c>
      <c r="O386" s="37"/>
      <c r="P386" s="37"/>
      <c r="Q386" s="37"/>
      <c r="R386" s="42" t="str">
        <f>IF(ISBLANK('Шифры Т (Техперевооружение)'!$K386),"-",CONCATENATE('Шифры Т (Техперевооружение)'!$K386,"-ПЗ"))</f>
        <v>-</v>
      </c>
      <c r="S386" s="37" t="str">
        <f>IF(ISBLANK('Шифры Т (Техперевооружение)'!$L386),"-",CONCATENATE("Том"," 2.",'Шифры Т (Техперевооружение)'!$E386,".",'Шифры Т (Техперевооружение)'!$G386," ",'Шифры Т (Техперевооружение)'!$I386,".",'Шифры Т (Техперевооружение)'!$A386,"Т-ППО",'Шифры Т (Техперевооружение)'!$E386,".",'Шифры Т (Техперевооружение)'!$G386,))</f>
        <v>Том 2.1.2 2001.РП.19Т-ППО1.2</v>
      </c>
      <c r="T386" s="37" t="str">
        <f>IF(ISBLANK('Шифры Т (Техперевооружение)'!$M386),"-",CONCATENATE("Том"," 3.",'Шифры Т (Техперевооружение)'!$E386,".",'Шифры Т (Техперевооружение)'!$G386," ",'Шифры Т (Техперевооружение)'!$I386,".",'Шифры Т (Техперевооружение)'!$A386,"Т-ТКР",'Шифры Т (Техперевооружение)'!$E386,".",'Шифры Т (Техперевооружение)'!$G386,))</f>
        <v>Том 3.1.2 2001.РП.19Т-ТКР1.2</v>
      </c>
      <c r="U386" s="37" t="str">
        <f>IF(ISBLANK('Шифры Т (Техперевооружение)'!$O386),"-",CONCATENATE("Том"," 4."," ",'Шифры Т (Техперевооружение)'!$I386,".",'Шифры Т (Техперевооружение)'!$A386,"Т-ИЛО",))</f>
        <v>-</v>
      </c>
      <c r="V386" s="37" t="str">
        <f>IF(ISBLANK('Шифры Т (Техперевооружение)'!$O386),"-",CONCATENATE("Том"," 5."," ",'Шифры Т (Техперевооружение)'!$I386,".",'Шифры Т (Техперевооружение)'!$A386,"Т-ПОС",))</f>
        <v>-</v>
      </c>
      <c r="W386" s="37" t="str">
        <f>IF(ISBLANK('Шифры Т (Техперевооружение)'!$P386),"-",CONCATENATE("Том"," 7."," ",'Шифры Т (Техперевооружение)'!$I386,".",'Шифры Т (Техперевооружение)'!$A386,"Т-ООС",))</f>
        <v>-</v>
      </c>
      <c r="X386" s="37" t="str">
        <f>IF(ISBLANK('Шифры Т (Техперевооружение)'!$Q386),"-",CONCATENATE("Том"," 8."," ",'Шифры Т (Техперевооружение)'!$I386,".",'Шифры Т (Техперевооружение)'!$A386,"Т-ПБ",))</f>
        <v>-</v>
      </c>
    </row>
    <row r="387" spans="1:24" hidden="1" x14ac:dyDescent="0.25">
      <c r="A387" s="37">
        <v>19</v>
      </c>
      <c r="B387" s="37" t="s">
        <v>561</v>
      </c>
      <c r="C387" s="37" t="s">
        <v>20</v>
      </c>
      <c r="D387" s="37" t="s">
        <v>111</v>
      </c>
      <c r="E387" s="37">
        <v>1</v>
      </c>
      <c r="F387" s="37" t="s">
        <v>1359</v>
      </c>
      <c r="G387" s="37">
        <v>3</v>
      </c>
      <c r="H387" s="39"/>
      <c r="I387" s="37" t="s">
        <v>563</v>
      </c>
      <c r="J387" s="37"/>
      <c r="K387" s="37"/>
      <c r="L387" s="37" t="s">
        <v>1352</v>
      </c>
      <c r="M387" s="37" t="s">
        <v>1353</v>
      </c>
      <c r="N387" s="37" t="s">
        <v>1354</v>
      </c>
      <c r="O387" s="37"/>
      <c r="P387" s="37"/>
      <c r="Q387" s="37"/>
      <c r="R387" s="42" t="str">
        <f>IF(ISBLANK('Шифры Т (Техперевооружение)'!$K387),"-",CONCATENATE('Шифры Т (Техперевооружение)'!$K387,"-ПЗ"))</f>
        <v>-</v>
      </c>
      <c r="S387" s="37" t="str">
        <f>IF(ISBLANK('Шифры Т (Техперевооружение)'!$L387),"-",CONCATENATE("Том"," 2.",'Шифры Т (Техперевооружение)'!$E387,".",'Шифры Т (Техперевооружение)'!$G387," ",'Шифры Т (Техперевооружение)'!$I387,".",'Шифры Т (Техперевооружение)'!$A387,"Т-ППО",'Шифры Т (Техперевооружение)'!$E387,".",'Шифры Т (Техперевооружение)'!$G387,))</f>
        <v>Том 2.1.3 2001.РП.19Т-ППО1.3</v>
      </c>
      <c r="T387" s="37" t="str">
        <f>IF(ISBLANK('Шифры Т (Техперевооружение)'!$M387),"-",CONCATENATE("Том"," 3.",'Шифры Т (Техперевооружение)'!$E387,".",'Шифры Т (Техперевооружение)'!$G387," ",'Шифры Т (Техперевооружение)'!$I387,".",'Шифры Т (Техперевооружение)'!$A387,"Т-ТКР",'Шифры Т (Техперевооружение)'!$E387,".",'Шифры Т (Техперевооружение)'!$G387,))</f>
        <v>Том 3.1.3 2001.РП.19Т-ТКР1.3</v>
      </c>
      <c r="U387" s="37" t="str">
        <f>IF(ISBLANK('Шифры Т (Техперевооружение)'!$O387),"-",CONCATENATE("Том"," 4."," ",'Шифры Т (Техперевооружение)'!$I387,".",'Шифры Т (Техперевооружение)'!$A387,"Т-ИЛО",))</f>
        <v>-</v>
      </c>
      <c r="V387" s="37" t="str">
        <f>IF(ISBLANK('Шифры Т (Техперевооружение)'!$O387),"-",CONCATENATE("Том"," 5."," ",'Шифры Т (Техперевооружение)'!$I387,".",'Шифры Т (Техперевооружение)'!$A387,"Т-ПОС",))</f>
        <v>-</v>
      </c>
      <c r="W387" s="37" t="str">
        <f>IF(ISBLANK('Шифры Т (Техперевооружение)'!$P387),"-",CONCATENATE("Том"," 7."," ",'Шифры Т (Техперевооружение)'!$I387,".",'Шифры Т (Техперевооружение)'!$A387,"Т-ООС",))</f>
        <v>-</v>
      </c>
      <c r="X387" s="37" t="str">
        <f>IF(ISBLANK('Шифры Т (Техперевооружение)'!$Q387),"-",CONCATENATE("Том"," 8."," ",'Шифры Т (Техперевооружение)'!$I387,".",'Шифры Т (Техперевооружение)'!$A387,"Т-ПБ",))</f>
        <v>-</v>
      </c>
    </row>
    <row r="388" spans="1:24" hidden="1" x14ac:dyDescent="0.25">
      <c r="A388" s="37">
        <v>19</v>
      </c>
      <c r="B388" s="37" t="s">
        <v>561</v>
      </c>
      <c r="C388" s="37" t="s">
        <v>20</v>
      </c>
      <c r="D388" s="37" t="s">
        <v>111</v>
      </c>
      <c r="E388" s="37">
        <v>1</v>
      </c>
      <c r="F388" s="37" t="s">
        <v>1360</v>
      </c>
      <c r="G388" s="37">
        <v>4</v>
      </c>
      <c r="H388" s="39"/>
      <c r="I388" s="37" t="s">
        <v>563</v>
      </c>
      <c r="J388" s="37"/>
      <c r="K388" s="37"/>
      <c r="L388" s="37" t="s">
        <v>1352</v>
      </c>
      <c r="M388" s="37" t="s">
        <v>1353</v>
      </c>
      <c r="N388" s="37" t="s">
        <v>1354</v>
      </c>
      <c r="O388" s="37"/>
      <c r="P388" s="37"/>
      <c r="Q388" s="37"/>
      <c r="R388" s="42" t="str">
        <f>IF(ISBLANK('Шифры Т (Техперевооружение)'!$K388),"-",CONCATENATE('Шифры Т (Техперевооружение)'!$K388,"-ПЗ"))</f>
        <v>-</v>
      </c>
      <c r="S388" s="37" t="str">
        <f>IF(ISBLANK('Шифры Т (Техперевооружение)'!$L388),"-",CONCATENATE("Том"," 2.",'Шифры Т (Техперевооружение)'!$E388,".",'Шифры Т (Техперевооружение)'!$G388," ",'Шифры Т (Техперевооружение)'!$I388,".",'Шифры Т (Техперевооружение)'!$A388,"Т-ППО",'Шифры Т (Техперевооружение)'!$E388,".",'Шифры Т (Техперевооружение)'!$G388,))</f>
        <v>Том 2.1.4 2001.РП.19Т-ППО1.4</v>
      </c>
      <c r="T388" s="37" t="str">
        <f>IF(ISBLANK('Шифры Т (Техперевооружение)'!$M388),"-",CONCATENATE("Том"," 3.",'Шифры Т (Техперевооружение)'!$E388,".",'Шифры Т (Техперевооружение)'!$G388," ",'Шифры Т (Техперевооружение)'!$I388,".",'Шифры Т (Техперевооружение)'!$A388,"Т-ТКР",'Шифры Т (Техперевооружение)'!$E388,".",'Шифры Т (Техперевооружение)'!$G388,))</f>
        <v>Том 3.1.4 2001.РП.19Т-ТКР1.4</v>
      </c>
      <c r="U388" s="37" t="str">
        <f>IF(ISBLANK('Шифры Т (Техперевооружение)'!$O388),"-",CONCATENATE("Том"," 4."," ",'Шифры Т (Техперевооружение)'!$I388,".",'Шифры Т (Техперевооружение)'!$A388,"Т-ИЛО",))</f>
        <v>-</v>
      </c>
      <c r="V388" s="37" t="str">
        <f>IF(ISBLANK('Шифры Т (Техперевооружение)'!$O388),"-",CONCATENATE("Том"," 5."," ",'Шифры Т (Техперевооружение)'!$I388,".",'Шифры Т (Техперевооружение)'!$A388,"Т-ПОС",))</f>
        <v>-</v>
      </c>
      <c r="W388" s="37" t="str">
        <f>IF(ISBLANK('Шифры Т (Техперевооружение)'!$P388),"-",CONCATENATE("Том"," 7."," ",'Шифры Т (Техперевооружение)'!$I388,".",'Шифры Т (Техперевооружение)'!$A388,"Т-ООС",))</f>
        <v>-</v>
      </c>
      <c r="X388" s="37" t="str">
        <f>IF(ISBLANK('Шифры Т (Техперевооружение)'!$Q388),"-",CONCATENATE("Том"," 8."," ",'Шифры Т (Техперевооружение)'!$I388,".",'Шифры Т (Техперевооружение)'!$A388,"Т-ПБ",))</f>
        <v>-</v>
      </c>
    </row>
    <row r="389" spans="1:24" hidden="1" x14ac:dyDescent="0.25">
      <c r="A389" s="37">
        <v>19</v>
      </c>
      <c r="B389" s="37" t="s">
        <v>561</v>
      </c>
      <c r="C389" s="37" t="s">
        <v>20</v>
      </c>
      <c r="D389" s="37" t="s">
        <v>111</v>
      </c>
      <c r="E389" s="37">
        <v>1</v>
      </c>
      <c r="F389" s="37" t="s">
        <v>1361</v>
      </c>
      <c r="G389" s="37">
        <v>5</v>
      </c>
      <c r="H389" s="39"/>
      <c r="I389" s="37" t="s">
        <v>563</v>
      </c>
      <c r="J389" s="37"/>
      <c r="K389" s="37"/>
      <c r="L389" s="37" t="s">
        <v>1352</v>
      </c>
      <c r="M389" s="37" t="s">
        <v>1353</v>
      </c>
      <c r="N389" s="37" t="s">
        <v>1354</v>
      </c>
      <c r="O389" s="37"/>
      <c r="P389" s="37"/>
      <c r="Q389" s="37"/>
      <c r="R389" s="42" t="str">
        <f>IF(ISBLANK('Шифры Т (Техперевооружение)'!$K389),"-",CONCATENATE('Шифры Т (Техперевооружение)'!$K389,"-ПЗ"))</f>
        <v>-</v>
      </c>
      <c r="S389" s="37" t="str">
        <f>IF(ISBLANK('Шифры Т (Техперевооружение)'!$L389),"-",CONCATENATE("Том"," 2.",'Шифры Т (Техперевооружение)'!$E389,".",'Шифры Т (Техперевооружение)'!$G389," ",'Шифры Т (Техперевооружение)'!$I389,".",'Шифры Т (Техперевооружение)'!$A389,"Т-ППО",'Шифры Т (Техперевооружение)'!$E389,".",'Шифры Т (Техперевооружение)'!$G389,))</f>
        <v>Том 2.1.5 2001.РП.19Т-ППО1.5</v>
      </c>
      <c r="T389" s="37" t="str">
        <f>IF(ISBLANK('Шифры Т (Техперевооружение)'!$M389),"-",CONCATENATE("Том"," 3.",'Шифры Т (Техперевооружение)'!$E389,".",'Шифры Т (Техперевооружение)'!$G389," ",'Шифры Т (Техперевооружение)'!$I389,".",'Шифры Т (Техперевооружение)'!$A389,"Т-ТКР",'Шифры Т (Техперевооружение)'!$E389,".",'Шифры Т (Техперевооружение)'!$G389,))</f>
        <v>Том 3.1.5 2001.РП.19Т-ТКР1.5</v>
      </c>
      <c r="U389" s="37" t="str">
        <f>IF(ISBLANK('Шифры Т (Техперевооружение)'!$O389),"-",CONCATENATE("Том"," 4."," ",'Шифры Т (Техперевооружение)'!$I389,".",'Шифры Т (Техперевооружение)'!$A389,"Т-ИЛО",))</f>
        <v>-</v>
      </c>
      <c r="V389" s="37" t="str">
        <f>IF(ISBLANK('Шифры Т (Техперевооружение)'!$O389),"-",CONCATENATE("Том"," 5."," ",'Шифры Т (Техперевооружение)'!$I389,".",'Шифры Т (Техперевооружение)'!$A389,"Т-ПОС",))</f>
        <v>-</v>
      </c>
      <c r="W389" s="37" t="str">
        <f>IF(ISBLANK('Шифры Т (Техперевооружение)'!$P389),"-",CONCATENATE("Том"," 7."," ",'Шифры Т (Техперевооружение)'!$I389,".",'Шифры Т (Техперевооружение)'!$A389,"Т-ООС",))</f>
        <v>-</v>
      </c>
      <c r="X389" s="37" t="str">
        <f>IF(ISBLANK('Шифры Т (Техперевооружение)'!$Q389),"-",CONCATENATE("Том"," 8."," ",'Шифры Т (Техперевооружение)'!$I389,".",'Шифры Т (Техперевооружение)'!$A389,"Т-ПБ",))</f>
        <v>-</v>
      </c>
    </row>
    <row r="390" spans="1:24" hidden="1" x14ac:dyDescent="0.25">
      <c r="A390" s="37">
        <v>19</v>
      </c>
      <c r="B390" s="37" t="s">
        <v>561</v>
      </c>
      <c r="C390" s="37" t="s">
        <v>20</v>
      </c>
      <c r="D390" s="37" t="s">
        <v>111</v>
      </c>
      <c r="E390" s="37">
        <v>1</v>
      </c>
      <c r="F390" s="37" t="s">
        <v>1362</v>
      </c>
      <c r="G390" s="37">
        <v>6</v>
      </c>
      <c r="H390" s="39"/>
      <c r="I390" s="37" t="s">
        <v>563</v>
      </c>
      <c r="J390" s="37"/>
      <c r="K390" s="37"/>
      <c r="L390" s="37" t="s">
        <v>1352</v>
      </c>
      <c r="M390" s="37" t="s">
        <v>1353</v>
      </c>
      <c r="N390" s="37" t="s">
        <v>1354</v>
      </c>
      <c r="O390" s="37"/>
      <c r="P390" s="37"/>
      <c r="Q390" s="37"/>
      <c r="R390" s="42" t="str">
        <f>IF(ISBLANK('Шифры Т (Техперевооружение)'!$K390),"-",CONCATENATE('Шифры Т (Техперевооружение)'!$K390,"-ПЗ"))</f>
        <v>-</v>
      </c>
      <c r="S390" s="37" t="str">
        <f>IF(ISBLANK('Шифры Т (Техперевооружение)'!$L390),"-",CONCATENATE("Том"," 2.",'Шифры Т (Техперевооружение)'!$E390,".",'Шифры Т (Техперевооружение)'!$G390," ",'Шифры Т (Техперевооружение)'!$I390,".",'Шифры Т (Техперевооружение)'!$A390,"Т-ППО",'Шифры Т (Техперевооружение)'!$E390,".",'Шифры Т (Техперевооружение)'!$G390,))</f>
        <v>Том 2.1.6 2001.РП.19Т-ППО1.6</v>
      </c>
      <c r="T390" s="37" t="str">
        <f>IF(ISBLANK('Шифры Т (Техперевооружение)'!$M390),"-",CONCATENATE("Том"," 3.",'Шифры Т (Техперевооружение)'!$E390,".",'Шифры Т (Техперевооружение)'!$G390," ",'Шифры Т (Техперевооружение)'!$I390,".",'Шифры Т (Техперевооружение)'!$A390,"Т-ТКР",'Шифры Т (Техперевооружение)'!$E390,".",'Шифры Т (Техперевооружение)'!$G390,))</f>
        <v>Том 3.1.6 2001.РП.19Т-ТКР1.6</v>
      </c>
      <c r="U390" s="37" t="str">
        <f>IF(ISBLANK('Шифры Т (Техперевооружение)'!$O390),"-",CONCATENATE("Том"," 4."," ",'Шифры Т (Техперевооружение)'!$I390,".",'Шифры Т (Техперевооружение)'!$A390,"Т-ИЛО",))</f>
        <v>-</v>
      </c>
      <c r="V390" s="37" t="str">
        <f>IF(ISBLANK('Шифры Т (Техперевооружение)'!$O390),"-",CONCATENATE("Том"," 5."," ",'Шифры Т (Техперевооружение)'!$I390,".",'Шифры Т (Техперевооружение)'!$A390,"Т-ПОС",))</f>
        <v>-</v>
      </c>
      <c r="W390" s="37" t="str">
        <f>IF(ISBLANK('Шифры Т (Техперевооружение)'!$P390),"-",CONCATENATE("Том"," 7."," ",'Шифры Т (Техперевооружение)'!$I390,".",'Шифры Т (Техперевооружение)'!$A390,"Т-ООС",))</f>
        <v>-</v>
      </c>
      <c r="X390" s="37" t="str">
        <f>IF(ISBLANK('Шифры Т (Техперевооружение)'!$Q390),"-",CONCATENATE("Том"," 8."," ",'Шифры Т (Техперевооружение)'!$I390,".",'Шифры Т (Техперевооружение)'!$A390,"Т-ПБ",))</f>
        <v>-</v>
      </c>
    </row>
    <row r="391" spans="1:24" hidden="1" x14ac:dyDescent="0.25">
      <c r="A391" s="37">
        <v>19</v>
      </c>
      <c r="B391" s="37" t="s">
        <v>561</v>
      </c>
      <c r="C391" s="37" t="s">
        <v>20</v>
      </c>
      <c r="D391" s="37" t="s">
        <v>113</v>
      </c>
      <c r="E391" s="37">
        <v>2</v>
      </c>
      <c r="F391" s="37" t="s">
        <v>1363</v>
      </c>
      <c r="G391" s="37">
        <v>1</v>
      </c>
      <c r="H391" s="39">
        <v>6</v>
      </c>
      <c r="I391" s="37" t="s">
        <v>563</v>
      </c>
      <c r="J391" s="37"/>
      <c r="K391" s="37"/>
      <c r="L391" s="37" t="s">
        <v>1364</v>
      </c>
      <c r="M391" s="37" t="s">
        <v>1365</v>
      </c>
      <c r="N391" s="37" t="s">
        <v>1366</v>
      </c>
      <c r="O391" s="37"/>
      <c r="P391" s="37"/>
      <c r="Q391" s="37"/>
      <c r="R391" s="37" t="str">
        <f>IF(ISBLANK('Шифры Т (Техперевооружение)'!$K391),"-",CONCATENATE('Шифры Т (Техперевооружение)'!$K391,"-ПЗ"))</f>
        <v>-</v>
      </c>
      <c r="S391" s="37" t="str">
        <f>IF(ISBLANK('Шифры Т (Техперевооружение)'!$L391),"-",CONCATENATE("Том"," 2.",'Шифры Т (Техперевооружение)'!$E391,".",'Шифры Т (Техперевооружение)'!$G391," ",'Шифры Т (Техперевооружение)'!$I391,".",'Шифры Т (Техперевооружение)'!$A391,"Т-ППО",'Шифры Т (Техперевооружение)'!$E391,".",'Шифры Т (Техперевооружение)'!$G391,))</f>
        <v>Том 2.2.1 2001.РП.19Т-ППО2.1</v>
      </c>
      <c r="T391" s="37" t="str">
        <f>IF(ISBLANK('Шифры Т (Техперевооружение)'!$M391),"-",CONCATENATE("Том"," 3.",'Шифры Т (Техперевооружение)'!$E391,".",'Шифры Т (Техперевооружение)'!$G391," ",'Шифры Т (Техперевооружение)'!$I391,".",'Шифры Т (Техперевооружение)'!$A391,"Т-ТКР",'Шифры Т (Техперевооружение)'!$E391,".",'Шифры Т (Техперевооружение)'!$G391,))</f>
        <v>Том 3.2.1 2001.РП.19Т-ТКР2.1</v>
      </c>
      <c r="U391" s="37" t="str">
        <f>IF(ISBLANK('Шифры Т (Техперевооружение)'!$O391),"-",CONCATENATE("Том"," 4."," ",'Шифры Т (Техперевооружение)'!$I391,".",'Шифры Т (Техперевооружение)'!$A391,"Т-ИЛО",))</f>
        <v>-</v>
      </c>
      <c r="V391" s="37" t="str">
        <f>IF(ISBLANK('Шифры Т (Техперевооружение)'!$O391),"-",CONCATENATE("Том"," 5."," ",'Шифры Т (Техперевооружение)'!$I391,".",'Шифры Т (Техперевооружение)'!$A391,"Т-ПОС",))</f>
        <v>-</v>
      </c>
      <c r="W391" s="37" t="str">
        <f>IF(ISBLANK('Шифры Т (Техперевооружение)'!$P391),"-",CONCATENATE("Том"," 7."," ",'Шифры Т (Техперевооружение)'!$I391,".",'Шифры Т (Техперевооружение)'!$A391,"Т-ООС",))</f>
        <v>-</v>
      </c>
      <c r="X391" s="37" t="str">
        <f>IF(ISBLANK('Шифры Т (Техперевооружение)'!$Q391),"-",CONCATENATE("Том"," 8."," ",'Шифры Т (Техперевооружение)'!$I391,".",'Шифры Т (Техперевооружение)'!$A391,"Т-ПБ",))</f>
        <v>-</v>
      </c>
    </row>
    <row r="392" spans="1:24" hidden="1" x14ac:dyDescent="0.25">
      <c r="A392" s="37">
        <v>19</v>
      </c>
      <c r="B392" s="37" t="s">
        <v>561</v>
      </c>
      <c r="C392" s="37" t="s">
        <v>20</v>
      </c>
      <c r="D392" s="37" t="s">
        <v>113</v>
      </c>
      <c r="E392" s="37">
        <v>2</v>
      </c>
      <c r="F392" s="37" t="s">
        <v>1367</v>
      </c>
      <c r="G392" s="37">
        <v>2</v>
      </c>
      <c r="H392" s="39"/>
      <c r="I392" s="37" t="s">
        <v>563</v>
      </c>
      <c r="J392" s="37"/>
      <c r="K392" s="37"/>
      <c r="L392" s="37" t="s">
        <v>1364</v>
      </c>
      <c r="M392" s="37" t="s">
        <v>1365</v>
      </c>
      <c r="N392" s="37" t="s">
        <v>1366</v>
      </c>
      <c r="O392" s="37"/>
      <c r="P392" s="37"/>
      <c r="Q392" s="37"/>
      <c r="R392" s="42" t="str">
        <f>IF(ISBLANK('Шифры Т (Техперевооружение)'!$K392),"-",CONCATENATE('Шифры Т (Техперевооружение)'!$K392,"-ПЗ"))</f>
        <v>-</v>
      </c>
      <c r="S392" s="37" t="str">
        <f>IF(ISBLANK('Шифры Т (Техперевооружение)'!$L392),"-",CONCATENATE("Том"," 2.",'Шифры Т (Техперевооружение)'!$E392,".",'Шифры Т (Техперевооружение)'!$G392," ",'Шифры Т (Техперевооружение)'!$I392,".",'Шифры Т (Техперевооружение)'!$A392,"Т-ППО",'Шифры Т (Техперевооружение)'!$E392,".",'Шифры Т (Техперевооружение)'!$G392,))</f>
        <v>Том 2.2.2 2001.РП.19Т-ППО2.2</v>
      </c>
      <c r="T392" s="37" t="str">
        <f>IF(ISBLANK('Шифры Т (Техперевооружение)'!$M392),"-",CONCATENATE("Том"," 3.",'Шифры Т (Техперевооружение)'!$E392,".",'Шифры Т (Техперевооружение)'!$G392," ",'Шифры Т (Техперевооружение)'!$I392,".",'Шифры Т (Техперевооружение)'!$A392,"Т-ТКР",'Шифры Т (Техперевооружение)'!$E392,".",'Шифры Т (Техперевооружение)'!$G392,))</f>
        <v>Том 3.2.2 2001.РП.19Т-ТКР2.2</v>
      </c>
      <c r="U392" s="37" t="str">
        <f>IF(ISBLANK('Шифры Т (Техперевооружение)'!$O392),"-",CONCATENATE("Том"," 4."," ",'Шифры Т (Техперевооружение)'!$I392,".",'Шифры Т (Техперевооружение)'!$A392,"Т-ИЛО",))</f>
        <v>-</v>
      </c>
      <c r="V392" s="37" t="str">
        <f>IF(ISBLANK('Шифры Т (Техперевооружение)'!$O392),"-",CONCATENATE("Том"," 5."," ",'Шифры Т (Техперевооружение)'!$I392,".",'Шифры Т (Техперевооружение)'!$A392,"Т-ПОС",))</f>
        <v>-</v>
      </c>
      <c r="W392" s="37" t="str">
        <f>IF(ISBLANK('Шифры Т (Техперевооружение)'!$P392),"-",CONCATENATE("Том"," 7."," ",'Шифры Т (Техперевооружение)'!$I392,".",'Шифры Т (Техперевооружение)'!$A392,"Т-ООС",))</f>
        <v>-</v>
      </c>
      <c r="X392" s="37" t="str">
        <f>IF(ISBLANK('Шифры Т (Техперевооружение)'!$Q392),"-",CONCATENATE("Том"," 8."," ",'Шифры Т (Техперевооружение)'!$I392,".",'Шифры Т (Техперевооружение)'!$A392,"Т-ПБ",))</f>
        <v>-</v>
      </c>
    </row>
    <row r="393" spans="1:24" hidden="1" x14ac:dyDescent="0.25">
      <c r="A393" s="37">
        <v>19</v>
      </c>
      <c r="B393" s="37" t="s">
        <v>561</v>
      </c>
      <c r="C393" s="37" t="s">
        <v>20</v>
      </c>
      <c r="D393" s="37" t="s">
        <v>113</v>
      </c>
      <c r="E393" s="37">
        <v>2</v>
      </c>
      <c r="F393" s="37" t="s">
        <v>1368</v>
      </c>
      <c r="G393" s="37">
        <v>3</v>
      </c>
      <c r="H393" s="39"/>
      <c r="I393" s="37" t="s">
        <v>563</v>
      </c>
      <c r="J393" s="37"/>
      <c r="K393" s="37"/>
      <c r="L393" s="37" t="s">
        <v>1364</v>
      </c>
      <c r="M393" s="37" t="s">
        <v>1365</v>
      </c>
      <c r="N393" s="37" t="s">
        <v>1366</v>
      </c>
      <c r="O393" s="37"/>
      <c r="P393" s="37"/>
      <c r="Q393" s="37"/>
      <c r="R393" s="42" t="str">
        <f>IF(ISBLANK('Шифры Т (Техперевооружение)'!$K393),"-",CONCATENATE('Шифры Т (Техперевооружение)'!$K393,"-ПЗ"))</f>
        <v>-</v>
      </c>
      <c r="S393" s="37" t="str">
        <f>IF(ISBLANK('Шифры Т (Техперевооружение)'!$L393),"-",CONCATENATE("Том"," 2.",'Шифры Т (Техперевооружение)'!$E393,".",'Шифры Т (Техперевооружение)'!$G393," ",'Шифры Т (Техперевооружение)'!$I393,".",'Шифры Т (Техперевооружение)'!$A393,"Т-ППО",'Шифры Т (Техперевооружение)'!$E393,".",'Шифры Т (Техперевооружение)'!$G393,))</f>
        <v>Том 2.2.3 2001.РП.19Т-ППО2.3</v>
      </c>
      <c r="T393" s="37" t="str">
        <f>IF(ISBLANK('Шифры Т (Техперевооружение)'!$M393),"-",CONCATENATE("Том"," 3.",'Шифры Т (Техперевооружение)'!$E393,".",'Шифры Т (Техперевооружение)'!$G393," ",'Шифры Т (Техперевооружение)'!$I393,".",'Шифры Т (Техперевооружение)'!$A393,"Т-ТКР",'Шифры Т (Техперевооружение)'!$E393,".",'Шифры Т (Техперевооружение)'!$G393,))</f>
        <v>Том 3.2.3 2001.РП.19Т-ТКР2.3</v>
      </c>
      <c r="U393" s="37" t="str">
        <f>IF(ISBLANK('Шифры Т (Техперевооружение)'!$O393),"-",CONCATENATE("Том"," 4."," ",'Шифры Т (Техперевооружение)'!$I393,".",'Шифры Т (Техперевооружение)'!$A393,"Т-ИЛО",))</f>
        <v>-</v>
      </c>
      <c r="V393" s="37" t="str">
        <f>IF(ISBLANK('Шифры Т (Техперевооружение)'!$O393),"-",CONCATENATE("Том"," 5."," ",'Шифры Т (Техперевооружение)'!$I393,".",'Шифры Т (Техперевооружение)'!$A393,"Т-ПОС",))</f>
        <v>-</v>
      </c>
      <c r="W393" s="37" t="str">
        <f>IF(ISBLANK('Шифры Т (Техперевооружение)'!$P393),"-",CONCATENATE("Том"," 7."," ",'Шифры Т (Техперевооружение)'!$I393,".",'Шифры Т (Техперевооружение)'!$A393,"Т-ООС",))</f>
        <v>-</v>
      </c>
      <c r="X393" s="37" t="str">
        <f>IF(ISBLANK('Шифры Т (Техперевооружение)'!$Q393),"-",CONCATENATE("Том"," 8."," ",'Шифры Т (Техперевооружение)'!$I393,".",'Шифры Т (Техперевооружение)'!$A393,"Т-ПБ",))</f>
        <v>-</v>
      </c>
    </row>
    <row r="394" spans="1:24" hidden="1" x14ac:dyDescent="0.25">
      <c r="A394" s="37">
        <v>19</v>
      </c>
      <c r="B394" s="37" t="s">
        <v>561</v>
      </c>
      <c r="C394" s="37" t="s">
        <v>20</v>
      </c>
      <c r="D394" s="37" t="s">
        <v>113</v>
      </c>
      <c r="E394" s="37">
        <v>2</v>
      </c>
      <c r="F394" s="37" t="s">
        <v>1369</v>
      </c>
      <c r="G394" s="37">
        <v>4</v>
      </c>
      <c r="H394" s="39"/>
      <c r="I394" s="37" t="s">
        <v>563</v>
      </c>
      <c r="J394" s="37"/>
      <c r="K394" s="37"/>
      <c r="L394" s="37" t="s">
        <v>1364</v>
      </c>
      <c r="M394" s="37" t="s">
        <v>1365</v>
      </c>
      <c r="N394" s="37" t="s">
        <v>1366</v>
      </c>
      <c r="O394" s="37"/>
      <c r="P394" s="37"/>
      <c r="Q394" s="37"/>
      <c r="R394" s="42" t="str">
        <f>IF(ISBLANK('Шифры Т (Техперевооружение)'!$K394),"-",CONCATENATE('Шифры Т (Техперевооружение)'!$K394,"-ПЗ"))</f>
        <v>-</v>
      </c>
      <c r="S394" s="37" t="str">
        <f>IF(ISBLANK('Шифры Т (Техперевооружение)'!$L394),"-",CONCATENATE("Том"," 2.",'Шифры Т (Техперевооружение)'!$E394,".",'Шифры Т (Техперевооружение)'!$G394," ",'Шифры Т (Техперевооружение)'!$I394,".",'Шифры Т (Техперевооружение)'!$A394,"Т-ППО",'Шифры Т (Техперевооружение)'!$E394,".",'Шифры Т (Техперевооружение)'!$G394,))</f>
        <v>Том 2.2.4 2001.РП.19Т-ППО2.4</v>
      </c>
      <c r="T394" s="37" t="str">
        <f>IF(ISBLANK('Шифры Т (Техперевооружение)'!$M394),"-",CONCATENATE("Том"," 3.",'Шифры Т (Техперевооружение)'!$E394,".",'Шифры Т (Техперевооружение)'!$G394," ",'Шифры Т (Техперевооружение)'!$I394,".",'Шифры Т (Техперевооружение)'!$A394,"Т-ТКР",'Шифры Т (Техперевооружение)'!$E394,".",'Шифры Т (Техперевооружение)'!$G394,))</f>
        <v>Том 3.2.4 2001.РП.19Т-ТКР2.4</v>
      </c>
      <c r="U394" s="37" t="str">
        <f>IF(ISBLANK('Шифры Т (Техперевооружение)'!$O394),"-",CONCATENATE("Том"," 4."," ",'Шифры Т (Техперевооружение)'!$I394,".",'Шифры Т (Техперевооружение)'!$A394,"Т-ИЛО",))</f>
        <v>-</v>
      </c>
      <c r="V394" s="37" t="str">
        <f>IF(ISBLANK('Шифры Т (Техперевооружение)'!$O394),"-",CONCATENATE("Том"," 5."," ",'Шифры Т (Техперевооружение)'!$I394,".",'Шифры Т (Техперевооружение)'!$A394,"Т-ПОС",))</f>
        <v>-</v>
      </c>
      <c r="W394" s="37" t="str">
        <f>IF(ISBLANK('Шифры Т (Техперевооружение)'!$P394),"-",CONCATENATE("Том"," 7."," ",'Шифры Т (Техперевооружение)'!$I394,".",'Шифры Т (Техперевооружение)'!$A394,"Т-ООС",))</f>
        <v>-</v>
      </c>
      <c r="X394" s="37" t="str">
        <f>IF(ISBLANK('Шифры Т (Техперевооружение)'!$Q394),"-",CONCATENATE("Том"," 8."," ",'Шифры Т (Техперевооружение)'!$I394,".",'Шифры Т (Техперевооружение)'!$A394,"Т-ПБ",))</f>
        <v>-</v>
      </c>
    </row>
    <row r="395" spans="1:24" hidden="1" x14ac:dyDescent="0.25">
      <c r="A395" s="37">
        <v>19</v>
      </c>
      <c r="B395" s="37" t="s">
        <v>561</v>
      </c>
      <c r="C395" s="37" t="s">
        <v>20</v>
      </c>
      <c r="D395" s="37" t="s">
        <v>113</v>
      </c>
      <c r="E395" s="37">
        <v>2</v>
      </c>
      <c r="F395" s="37" t="s">
        <v>1370</v>
      </c>
      <c r="G395" s="37">
        <v>5</v>
      </c>
      <c r="H395" s="39"/>
      <c r="I395" s="37" t="s">
        <v>563</v>
      </c>
      <c r="J395" s="37"/>
      <c r="K395" s="37"/>
      <c r="L395" s="37" t="s">
        <v>1364</v>
      </c>
      <c r="M395" s="37" t="s">
        <v>1365</v>
      </c>
      <c r="N395" s="37" t="s">
        <v>1366</v>
      </c>
      <c r="O395" s="37"/>
      <c r="P395" s="37"/>
      <c r="Q395" s="37"/>
      <c r="R395" s="42" t="str">
        <f>IF(ISBLANK('Шифры Т (Техперевооружение)'!$K395),"-",CONCATENATE('Шифры Т (Техперевооружение)'!$K395,"-ПЗ"))</f>
        <v>-</v>
      </c>
      <c r="S395" s="37" t="str">
        <f>IF(ISBLANK('Шифры Т (Техперевооружение)'!$L395),"-",CONCATENATE("Том"," 2.",'Шифры Т (Техперевооружение)'!$E395,".",'Шифры Т (Техперевооружение)'!$G395," ",'Шифры Т (Техперевооружение)'!$I395,".",'Шифры Т (Техперевооружение)'!$A395,"Т-ППО",'Шифры Т (Техперевооружение)'!$E395,".",'Шифры Т (Техперевооружение)'!$G395,))</f>
        <v>Том 2.2.5 2001.РП.19Т-ППО2.5</v>
      </c>
      <c r="T395" s="37" t="str">
        <f>IF(ISBLANK('Шифры Т (Техперевооружение)'!$M395),"-",CONCATENATE("Том"," 3.",'Шифры Т (Техперевооружение)'!$E395,".",'Шифры Т (Техперевооружение)'!$G395," ",'Шифры Т (Техперевооружение)'!$I395,".",'Шифры Т (Техперевооружение)'!$A395,"Т-ТКР",'Шифры Т (Техперевооружение)'!$E395,".",'Шифры Т (Техперевооружение)'!$G395,))</f>
        <v>Том 3.2.5 2001.РП.19Т-ТКР2.5</v>
      </c>
      <c r="U395" s="37" t="str">
        <f>IF(ISBLANK('Шифры Т (Техперевооружение)'!$O395),"-",CONCATENATE("Том"," 4."," ",'Шифры Т (Техперевооружение)'!$I395,".",'Шифры Т (Техперевооружение)'!$A395,"Т-ИЛО",))</f>
        <v>-</v>
      </c>
      <c r="V395" s="37" t="str">
        <f>IF(ISBLANK('Шифры Т (Техперевооружение)'!$O395),"-",CONCATENATE("Том"," 5."," ",'Шифры Т (Техперевооружение)'!$I395,".",'Шифры Т (Техперевооружение)'!$A395,"Т-ПОС",))</f>
        <v>-</v>
      </c>
      <c r="W395" s="37" t="str">
        <f>IF(ISBLANK('Шифры Т (Техперевооружение)'!$P395),"-",CONCATENATE("Том"," 7."," ",'Шифры Т (Техперевооружение)'!$I395,".",'Шифры Т (Техперевооружение)'!$A395,"Т-ООС",))</f>
        <v>-</v>
      </c>
      <c r="X395" s="37" t="str">
        <f>IF(ISBLANK('Шифры Т (Техперевооружение)'!$Q395),"-",CONCATENATE("Том"," 8."," ",'Шифры Т (Техперевооружение)'!$I395,".",'Шифры Т (Техперевооружение)'!$A395,"Т-ПБ",))</f>
        <v>-</v>
      </c>
    </row>
    <row r="396" spans="1:24" hidden="1" x14ac:dyDescent="0.25">
      <c r="A396" s="37">
        <v>19</v>
      </c>
      <c r="B396" s="37" t="s">
        <v>561</v>
      </c>
      <c r="C396" s="37" t="s">
        <v>20</v>
      </c>
      <c r="D396" s="37" t="s">
        <v>113</v>
      </c>
      <c r="E396" s="37">
        <v>2</v>
      </c>
      <c r="F396" s="37" t="s">
        <v>1371</v>
      </c>
      <c r="G396" s="37">
        <v>6</v>
      </c>
      <c r="H396" s="39"/>
      <c r="I396" s="37" t="s">
        <v>563</v>
      </c>
      <c r="J396" s="37"/>
      <c r="K396" s="37"/>
      <c r="L396" s="37" t="s">
        <v>1364</v>
      </c>
      <c r="M396" s="37" t="s">
        <v>1365</v>
      </c>
      <c r="N396" s="37" t="s">
        <v>1366</v>
      </c>
      <c r="O396" s="37"/>
      <c r="P396" s="37"/>
      <c r="Q396" s="37"/>
      <c r="R396" s="42" t="str">
        <f>IF(ISBLANK('Шифры Т (Техперевооружение)'!$K396),"-",CONCATENATE('Шифры Т (Техперевооружение)'!$K396,"-ПЗ"))</f>
        <v>-</v>
      </c>
      <c r="S396" s="37" t="str">
        <f>IF(ISBLANK('Шифры Т (Техперевооружение)'!$L396),"-",CONCATENATE("Том"," 2.",'Шифры Т (Техперевооружение)'!$E396,".",'Шифры Т (Техперевооружение)'!$G396," ",'Шифры Т (Техперевооружение)'!$I396,".",'Шифры Т (Техперевооружение)'!$A396,"Т-ППО",'Шифры Т (Техперевооружение)'!$E396,".",'Шифры Т (Техперевооружение)'!$G396,))</f>
        <v>Том 2.2.6 2001.РП.19Т-ППО2.6</v>
      </c>
      <c r="T396" s="37" t="str">
        <f>IF(ISBLANK('Шифры Т (Техперевооружение)'!$M396),"-",CONCATENATE("Том"," 3.",'Шифры Т (Техперевооружение)'!$E396,".",'Шифры Т (Техперевооружение)'!$G396," ",'Шифры Т (Техперевооружение)'!$I396,".",'Шифры Т (Техперевооружение)'!$A396,"Т-ТКР",'Шифры Т (Техперевооружение)'!$E396,".",'Шифры Т (Техперевооружение)'!$G396,))</f>
        <v>Том 3.2.6 2001.РП.19Т-ТКР2.6</v>
      </c>
      <c r="U396" s="37" t="str">
        <f>IF(ISBLANK('Шифры Т (Техперевооружение)'!$O396),"-",CONCATENATE("Том"," 4."," ",'Шифры Т (Техперевооружение)'!$I396,".",'Шифры Т (Техперевооружение)'!$A396,"Т-ИЛО",))</f>
        <v>-</v>
      </c>
      <c r="V396" s="37" t="str">
        <f>IF(ISBLANK('Шифры Т (Техперевооружение)'!$O396),"-",CONCATENATE("Том"," 5."," ",'Шифры Т (Техперевооружение)'!$I396,".",'Шифры Т (Техперевооружение)'!$A396,"Т-ПОС",))</f>
        <v>-</v>
      </c>
      <c r="W396" s="37" t="str">
        <f>IF(ISBLANK('Шифры Т (Техперевооружение)'!$P396),"-",CONCATENATE("Том"," 7."," ",'Шифры Т (Техперевооружение)'!$I396,".",'Шифры Т (Техперевооружение)'!$A396,"Т-ООС",))</f>
        <v>-</v>
      </c>
      <c r="X396" s="37" t="str">
        <f>IF(ISBLANK('Шифры Т (Техперевооружение)'!$Q396),"-",CONCATENATE("Том"," 8."," ",'Шифры Т (Техперевооружение)'!$I396,".",'Шифры Т (Техперевооружение)'!$A396,"Т-ПБ",))</f>
        <v>-</v>
      </c>
    </row>
    <row r="397" spans="1:24" hidden="1" x14ac:dyDescent="0.25">
      <c r="A397" s="37">
        <v>19</v>
      </c>
      <c r="B397" s="37" t="s">
        <v>561</v>
      </c>
      <c r="C397" s="37" t="s">
        <v>20</v>
      </c>
      <c r="D397" s="37" t="s">
        <v>115</v>
      </c>
      <c r="E397" s="37">
        <v>3</v>
      </c>
      <c r="F397" s="37" t="s">
        <v>1372</v>
      </c>
      <c r="G397" s="37">
        <v>1</v>
      </c>
      <c r="H397" s="39">
        <v>3</v>
      </c>
      <c r="I397" s="37" t="s">
        <v>563</v>
      </c>
      <c r="J397" s="37"/>
      <c r="K397" s="37"/>
      <c r="L397" s="37" t="s">
        <v>1373</v>
      </c>
      <c r="M397" s="37" t="s">
        <v>1374</v>
      </c>
      <c r="N397" s="37" t="s">
        <v>1375</v>
      </c>
      <c r="O397" s="37"/>
      <c r="P397" s="37"/>
      <c r="Q397" s="37"/>
      <c r="R397" s="37" t="str">
        <f>IF(ISBLANK('Шифры Т (Техперевооружение)'!$K397),"-",CONCATENATE('Шифры Т (Техперевооружение)'!$K397,"-ПЗ"))</f>
        <v>-</v>
      </c>
      <c r="S397" s="37" t="str">
        <f>IF(ISBLANK('Шифры Т (Техперевооружение)'!$L397),"-",CONCATENATE("Том"," 2.",'Шифры Т (Техперевооружение)'!$E397,".",'Шифры Т (Техперевооружение)'!$G397," ",'Шифры Т (Техперевооружение)'!$I397,".",'Шифры Т (Техперевооружение)'!$A397,"Т-ППО",'Шифры Т (Техперевооружение)'!$E397,".",'Шифры Т (Техперевооружение)'!$G397,))</f>
        <v>Том 2.3.1 2001.РП.19Т-ППО3.1</v>
      </c>
      <c r="T397" s="37" t="str">
        <f>IF(ISBLANK('Шифры Т (Техперевооружение)'!$M397),"-",CONCATENATE("Том"," 3.",'Шифры Т (Техперевооружение)'!$E397,".",'Шифры Т (Техперевооружение)'!$G397," ",'Шифры Т (Техперевооружение)'!$I397,".",'Шифры Т (Техперевооружение)'!$A397,"Т-ТКР",'Шифры Т (Техперевооружение)'!$E397,".",'Шифры Т (Техперевооружение)'!$G397,))</f>
        <v>Том 3.3.1 2001.РП.19Т-ТКР3.1</v>
      </c>
      <c r="U397" s="37" t="str">
        <f>IF(ISBLANK('Шифры Т (Техперевооружение)'!$O397),"-",CONCATENATE("Том"," 4."," ",'Шифры Т (Техперевооружение)'!$I397,".",'Шифры Т (Техперевооружение)'!$A397,"Т-ИЛО",))</f>
        <v>-</v>
      </c>
      <c r="V397" s="37" t="str">
        <f>IF(ISBLANK('Шифры Т (Техперевооружение)'!$O397),"-",CONCATENATE("Том"," 5."," ",'Шифры Т (Техперевооружение)'!$I397,".",'Шифры Т (Техперевооружение)'!$A397,"Т-ПОС",))</f>
        <v>-</v>
      </c>
      <c r="W397" s="37" t="str">
        <f>IF(ISBLANK('Шифры Т (Техперевооружение)'!$P397),"-",CONCATENATE("Том"," 7."," ",'Шифры Т (Техперевооружение)'!$I397,".",'Шифры Т (Техперевооружение)'!$A397,"Т-ООС",))</f>
        <v>-</v>
      </c>
      <c r="X397" s="37" t="str">
        <f>IF(ISBLANK('Шифры Т (Техперевооружение)'!$Q397),"-",CONCATENATE("Том"," 8."," ",'Шифры Т (Техперевооружение)'!$I397,".",'Шифры Т (Техперевооружение)'!$A397,"Т-ПБ",))</f>
        <v>-</v>
      </c>
    </row>
    <row r="398" spans="1:24" hidden="1" x14ac:dyDescent="0.25">
      <c r="A398" s="37">
        <v>19</v>
      </c>
      <c r="B398" s="37" t="s">
        <v>561</v>
      </c>
      <c r="C398" s="37" t="s">
        <v>20</v>
      </c>
      <c r="D398" s="37" t="s">
        <v>115</v>
      </c>
      <c r="E398" s="37">
        <v>3</v>
      </c>
      <c r="F398" s="37" t="s">
        <v>1376</v>
      </c>
      <c r="G398" s="37">
        <v>2</v>
      </c>
      <c r="H398" s="39"/>
      <c r="I398" s="37" t="s">
        <v>563</v>
      </c>
      <c r="J398" s="37"/>
      <c r="K398" s="37"/>
      <c r="L398" s="37" t="s">
        <v>1373</v>
      </c>
      <c r="M398" s="37" t="s">
        <v>1374</v>
      </c>
      <c r="N398" s="37" t="s">
        <v>1375</v>
      </c>
      <c r="O398" s="37"/>
      <c r="P398" s="37"/>
      <c r="Q398" s="37"/>
      <c r="R398" s="42" t="str">
        <f>IF(ISBLANK('Шифры Т (Техперевооружение)'!$K398),"-",CONCATENATE('Шифры Т (Техперевооружение)'!$K398,"-ПЗ"))</f>
        <v>-</v>
      </c>
      <c r="S398" s="37" t="str">
        <f>IF(ISBLANK('Шифры Т (Техперевооружение)'!$L398),"-",CONCATENATE("Том"," 2.",'Шифры Т (Техперевооружение)'!$E398,".",'Шифры Т (Техперевооружение)'!$G398," ",'Шифры Т (Техперевооружение)'!$I398,".",'Шифры Т (Техперевооружение)'!$A398,"Т-ППО",'Шифры Т (Техперевооружение)'!$E398,".",'Шифры Т (Техперевооружение)'!$G398,))</f>
        <v>Том 2.3.2 2001.РП.19Т-ППО3.2</v>
      </c>
      <c r="T398" s="37" t="str">
        <f>IF(ISBLANK('Шифры Т (Техперевооружение)'!$M398),"-",CONCATENATE("Том"," 3.",'Шифры Т (Техперевооружение)'!$E398,".",'Шифры Т (Техперевооружение)'!$G398," ",'Шифры Т (Техперевооружение)'!$I398,".",'Шифры Т (Техперевооружение)'!$A398,"Т-ТКР",'Шифры Т (Техперевооружение)'!$E398,".",'Шифры Т (Техперевооружение)'!$G398,))</f>
        <v>Том 3.3.2 2001.РП.19Т-ТКР3.2</v>
      </c>
      <c r="U398" s="37" t="str">
        <f>IF(ISBLANK('Шифры Т (Техперевооружение)'!$O398),"-",CONCATENATE("Том"," 4."," ",'Шифры Т (Техперевооружение)'!$I398,".",'Шифры Т (Техперевооружение)'!$A398,"Т-ИЛО",))</f>
        <v>-</v>
      </c>
      <c r="V398" s="37" t="str">
        <f>IF(ISBLANK('Шифры Т (Техперевооружение)'!$O398),"-",CONCATENATE("Том"," 5."," ",'Шифры Т (Техперевооружение)'!$I398,".",'Шифры Т (Техперевооружение)'!$A398,"Т-ПОС",))</f>
        <v>-</v>
      </c>
      <c r="W398" s="37" t="str">
        <f>IF(ISBLANK('Шифры Т (Техперевооружение)'!$P398),"-",CONCATENATE("Том"," 7."," ",'Шифры Т (Техперевооружение)'!$I398,".",'Шифры Т (Техперевооружение)'!$A398,"Т-ООС",))</f>
        <v>-</v>
      </c>
      <c r="X398" s="37" t="str">
        <f>IF(ISBLANK('Шифры Т (Техперевооружение)'!$Q398),"-",CONCATENATE("Том"," 8."," ",'Шифры Т (Техперевооружение)'!$I398,".",'Шифры Т (Техперевооружение)'!$A398,"Т-ПБ",))</f>
        <v>-</v>
      </c>
    </row>
    <row r="399" spans="1:24" hidden="1" x14ac:dyDescent="0.25">
      <c r="A399" s="37">
        <v>19</v>
      </c>
      <c r="B399" s="37" t="s">
        <v>561</v>
      </c>
      <c r="C399" s="37" t="s">
        <v>20</v>
      </c>
      <c r="D399" s="37" t="s">
        <v>115</v>
      </c>
      <c r="E399" s="37">
        <v>3</v>
      </c>
      <c r="F399" s="37" t="s">
        <v>1377</v>
      </c>
      <c r="G399" s="37">
        <v>3</v>
      </c>
      <c r="H399" s="39"/>
      <c r="I399" s="37" t="s">
        <v>563</v>
      </c>
      <c r="J399" s="37"/>
      <c r="K399" s="37"/>
      <c r="L399" s="37" t="s">
        <v>1373</v>
      </c>
      <c r="M399" s="37" t="s">
        <v>1374</v>
      </c>
      <c r="N399" s="37" t="s">
        <v>1375</v>
      </c>
      <c r="O399" s="37"/>
      <c r="P399" s="37"/>
      <c r="Q399" s="37"/>
      <c r="R399" s="42" t="str">
        <f>IF(ISBLANK('Шифры Т (Техперевооружение)'!$K399),"-",CONCATENATE('Шифры Т (Техперевооружение)'!$K399,"-ПЗ"))</f>
        <v>-</v>
      </c>
      <c r="S399" s="37" t="str">
        <f>IF(ISBLANK('Шифры Т (Техперевооружение)'!$L399),"-",CONCATENATE("Том"," 2.",'Шифры Т (Техперевооружение)'!$E399,".",'Шифры Т (Техперевооружение)'!$G399," ",'Шифры Т (Техперевооружение)'!$I399,".",'Шифры Т (Техперевооружение)'!$A399,"Т-ППО",'Шифры Т (Техперевооружение)'!$E399,".",'Шифры Т (Техперевооружение)'!$G399,))</f>
        <v>Том 2.3.3 2001.РП.19Т-ППО3.3</v>
      </c>
      <c r="T399" s="37" t="str">
        <f>IF(ISBLANK('Шифры Т (Техперевооружение)'!$M399),"-",CONCATENATE("Том"," 3.",'Шифры Т (Техперевооружение)'!$E399,".",'Шифры Т (Техперевооружение)'!$G399," ",'Шифры Т (Техперевооружение)'!$I399,".",'Шифры Т (Техперевооружение)'!$A399,"Т-ТКР",'Шифры Т (Техперевооружение)'!$E399,".",'Шифры Т (Техперевооружение)'!$G399,))</f>
        <v>Том 3.3.3 2001.РП.19Т-ТКР3.3</v>
      </c>
      <c r="U399" s="37" t="str">
        <f>IF(ISBLANK('Шифры Т (Техперевооружение)'!$O399),"-",CONCATENATE("Том"," 4."," ",'Шифры Т (Техперевооружение)'!$I399,".",'Шифры Т (Техперевооружение)'!$A399,"Т-ИЛО",))</f>
        <v>-</v>
      </c>
      <c r="V399" s="37" t="str">
        <f>IF(ISBLANK('Шифры Т (Техперевооружение)'!$O399),"-",CONCATENATE("Том"," 5."," ",'Шифры Т (Техперевооружение)'!$I399,".",'Шифры Т (Техперевооружение)'!$A399,"Т-ПОС",))</f>
        <v>-</v>
      </c>
      <c r="W399" s="37" t="str">
        <f>IF(ISBLANK('Шифры Т (Техперевооружение)'!$P399),"-",CONCATENATE("Том"," 7."," ",'Шифры Т (Техперевооружение)'!$I399,".",'Шифры Т (Техперевооружение)'!$A399,"Т-ООС",))</f>
        <v>-</v>
      </c>
      <c r="X399" s="37" t="str">
        <f>IF(ISBLANK('Шифры Т (Техперевооружение)'!$Q399),"-",CONCATENATE("Том"," 8."," ",'Шифры Т (Техперевооружение)'!$I399,".",'Шифры Т (Техперевооружение)'!$A399,"Т-ПБ",))</f>
        <v>-</v>
      </c>
    </row>
    <row r="400" spans="1:24" hidden="1" x14ac:dyDescent="0.25">
      <c r="A400" s="37">
        <v>19</v>
      </c>
      <c r="B400" s="37" t="s">
        <v>561</v>
      </c>
      <c r="C400" s="37" t="s">
        <v>20</v>
      </c>
      <c r="D400" s="37" t="s">
        <v>117</v>
      </c>
      <c r="E400" s="37">
        <v>4</v>
      </c>
      <c r="F400" s="37" t="s">
        <v>1378</v>
      </c>
      <c r="G400" s="37">
        <v>1</v>
      </c>
      <c r="H400" s="39">
        <v>5</v>
      </c>
      <c r="I400" s="37" t="s">
        <v>563</v>
      </c>
      <c r="J400" s="37"/>
      <c r="K400" s="37"/>
      <c r="L400" s="37" t="s">
        <v>1379</v>
      </c>
      <c r="M400" s="37" t="s">
        <v>1380</v>
      </c>
      <c r="N400" s="37" t="s">
        <v>1381</v>
      </c>
      <c r="O400" s="37"/>
      <c r="P400" s="37"/>
      <c r="Q400" s="37"/>
      <c r="R400" s="37" t="str">
        <f>IF(ISBLANK('Шифры Т (Техперевооружение)'!$K400),"-",CONCATENATE('Шифры Т (Техперевооружение)'!$K400,"-ПЗ"))</f>
        <v>-</v>
      </c>
      <c r="S400" s="37" t="str">
        <f>IF(ISBLANK('Шифры Т (Техперевооружение)'!$L400),"-",CONCATENATE("Том"," 2.",'Шифры Т (Техперевооружение)'!$E400,".",'Шифры Т (Техперевооружение)'!$G400," ",'Шифры Т (Техперевооружение)'!$I400,".",'Шифры Т (Техперевооружение)'!$A400,"Т-ППО",'Шифры Т (Техперевооружение)'!$E400,".",'Шифры Т (Техперевооружение)'!$G400,))</f>
        <v>Том 2.4.1 2001.РП.19Т-ППО4.1</v>
      </c>
      <c r="T400" s="37" t="str">
        <f>IF(ISBLANK('Шифры Т (Техперевооружение)'!$M400),"-",CONCATENATE("Том"," 3.",'Шифры Т (Техперевооружение)'!$E400,".",'Шифры Т (Техперевооружение)'!$G400," ",'Шифры Т (Техперевооружение)'!$I400,".",'Шифры Т (Техперевооружение)'!$A400,"Т-ТКР",'Шифры Т (Техперевооружение)'!$E400,".",'Шифры Т (Техперевооружение)'!$G400,))</f>
        <v>Том 3.4.1 2001.РП.19Т-ТКР4.1</v>
      </c>
      <c r="U400" s="37" t="str">
        <f>IF(ISBLANK('Шифры Т (Техперевооружение)'!$O400),"-",CONCATENATE("Том"," 4."," ",'Шифры Т (Техперевооружение)'!$I400,".",'Шифры Т (Техперевооружение)'!$A400,"Т-ИЛО",))</f>
        <v>-</v>
      </c>
      <c r="V400" s="37" t="str">
        <f>IF(ISBLANK('Шифры Т (Техперевооружение)'!$O400),"-",CONCATENATE("Том"," 5."," ",'Шифры Т (Техперевооружение)'!$I400,".",'Шифры Т (Техперевооружение)'!$A400,"Т-ПОС",))</f>
        <v>-</v>
      </c>
      <c r="W400" s="37" t="str">
        <f>IF(ISBLANK('Шифры Т (Техперевооружение)'!$P400),"-",CONCATENATE("Том"," 7."," ",'Шифры Т (Техперевооружение)'!$I400,".",'Шифры Т (Техперевооружение)'!$A400,"Т-ООС",))</f>
        <v>-</v>
      </c>
      <c r="X400" s="37" t="str">
        <f>IF(ISBLANK('Шифры Т (Техперевооружение)'!$Q400),"-",CONCATENATE("Том"," 8."," ",'Шифры Т (Техперевооружение)'!$I400,".",'Шифры Т (Техперевооружение)'!$A400,"Т-ПБ",))</f>
        <v>-</v>
      </c>
    </row>
    <row r="401" spans="1:24" hidden="1" x14ac:dyDescent="0.25">
      <c r="A401" s="37">
        <v>19</v>
      </c>
      <c r="B401" s="37" t="s">
        <v>561</v>
      </c>
      <c r="C401" s="37" t="s">
        <v>20</v>
      </c>
      <c r="D401" s="37" t="s">
        <v>117</v>
      </c>
      <c r="E401" s="37">
        <v>4</v>
      </c>
      <c r="F401" s="37" t="s">
        <v>1382</v>
      </c>
      <c r="G401" s="37">
        <v>2</v>
      </c>
      <c r="H401" s="39"/>
      <c r="I401" s="37" t="s">
        <v>563</v>
      </c>
      <c r="J401" s="37"/>
      <c r="K401" s="37"/>
      <c r="L401" s="37" t="s">
        <v>1379</v>
      </c>
      <c r="M401" s="37" t="s">
        <v>1380</v>
      </c>
      <c r="N401" s="37" t="s">
        <v>1381</v>
      </c>
      <c r="O401" s="37"/>
      <c r="P401" s="37"/>
      <c r="Q401" s="37"/>
      <c r="R401" s="42" t="str">
        <f>IF(ISBLANK('Шифры Т (Техперевооружение)'!$K401),"-",CONCATENATE('Шифры Т (Техперевооружение)'!$K401,"-ПЗ"))</f>
        <v>-</v>
      </c>
      <c r="S401" s="37" t="str">
        <f>IF(ISBLANK('Шифры Т (Техперевооружение)'!$L401),"-",CONCATENATE("Том"," 2.",'Шифры Т (Техперевооружение)'!$E401,".",'Шифры Т (Техперевооружение)'!$G401," ",'Шифры Т (Техперевооружение)'!$I401,".",'Шифры Т (Техперевооружение)'!$A401,"Т-ППО",'Шифры Т (Техперевооружение)'!$E401,".",'Шифры Т (Техперевооружение)'!$G401,))</f>
        <v>Том 2.4.2 2001.РП.19Т-ППО4.2</v>
      </c>
      <c r="T401" s="37" t="str">
        <f>IF(ISBLANK('Шифры Т (Техперевооружение)'!$M401),"-",CONCATENATE("Том"," 3.",'Шифры Т (Техперевооружение)'!$E401,".",'Шифры Т (Техперевооружение)'!$G401," ",'Шифры Т (Техперевооружение)'!$I401,".",'Шифры Т (Техперевооружение)'!$A401,"Т-ТКР",'Шифры Т (Техперевооружение)'!$E401,".",'Шифры Т (Техперевооружение)'!$G401,))</f>
        <v>Том 3.4.2 2001.РП.19Т-ТКР4.2</v>
      </c>
      <c r="U401" s="37" t="str">
        <f>IF(ISBLANK('Шифры Т (Техперевооружение)'!$O401),"-",CONCATENATE("Том"," 4."," ",'Шифры Т (Техперевооружение)'!$I401,".",'Шифры Т (Техперевооружение)'!$A401,"Т-ИЛО",))</f>
        <v>-</v>
      </c>
      <c r="V401" s="37" t="str">
        <f>IF(ISBLANK('Шифры Т (Техперевооружение)'!$O401),"-",CONCATENATE("Том"," 5."," ",'Шифры Т (Техперевооружение)'!$I401,".",'Шифры Т (Техперевооружение)'!$A401,"Т-ПОС",))</f>
        <v>-</v>
      </c>
      <c r="W401" s="37" t="str">
        <f>IF(ISBLANK('Шифры Т (Техперевооружение)'!$P401),"-",CONCATENATE("Том"," 7."," ",'Шифры Т (Техперевооружение)'!$I401,".",'Шифры Т (Техперевооружение)'!$A401,"Т-ООС",))</f>
        <v>-</v>
      </c>
      <c r="X401" s="37" t="str">
        <f>IF(ISBLANK('Шифры Т (Техперевооружение)'!$Q401),"-",CONCATENATE("Том"," 8."," ",'Шифры Т (Техперевооружение)'!$I401,".",'Шифры Т (Техперевооружение)'!$A401,"Т-ПБ",))</f>
        <v>-</v>
      </c>
    </row>
    <row r="402" spans="1:24" hidden="1" x14ac:dyDescent="0.25">
      <c r="A402" s="37">
        <v>19</v>
      </c>
      <c r="B402" s="37" t="s">
        <v>561</v>
      </c>
      <c r="C402" s="37" t="s">
        <v>20</v>
      </c>
      <c r="D402" s="37" t="s">
        <v>117</v>
      </c>
      <c r="E402" s="37">
        <v>4</v>
      </c>
      <c r="F402" s="37" t="s">
        <v>1383</v>
      </c>
      <c r="G402" s="37">
        <v>3</v>
      </c>
      <c r="H402" s="39"/>
      <c r="I402" s="37" t="s">
        <v>563</v>
      </c>
      <c r="J402" s="37"/>
      <c r="K402" s="37"/>
      <c r="L402" s="37" t="s">
        <v>1379</v>
      </c>
      <c r="M402" s="37" t="s">
        <v>1380</v>
      </c>
      <c r="N402" s="37" t="s">
        <v>1381</v>
      </c>
      <c r="O402" s="37"/>
      <c r="P402" s="37"/>
      <c r="Q402" s="37"/>
      <c r="R402" s="42" t="str">
        <f>IF(ISBLANK('Шифры Т (Техперевооружение)'!$K402),"-",CONCATENATE('Шифры Т (Техперевооружение)'!$K402,"-ПЗ"))</f>
        <v>-</v>
      </c>
      <c r="S402" s="37" t="str">
        <f>IF(ISBLANK('Шифры Т (Техперевооружение)'!$L402),"-",CONCATENATE("Том"," 2.",'Шифры Т (Техперевооружение)'!$E402,".",'Шифры Т (Техперевооружение)'!$G402," ",'Шифры Т (Техперевооружение)'!$I402,".",'Шифры Т (Техперевооружение)'!$A402,"Т-ППО",'Шифры Т (Техперевооружение)'!$E402,".",'Шифры Т (Техперевооружение)'!$G402,))</f>
        <v>Том 2.4.3 2001.РП.19Т-ППО4.3</v>
      </c>
      <c r="T402" s="37" t="str">
        <f>IF(ISBLANK('Шифры Т (Техперевооружение)'!$M402),"-",CONCATENATE("Том"," 3.",'Шифры Т (Техперевооружение)'!$E402,".",'Шифры Т (Техперевооружение)'!$G402," ",'Шифры Т (Техперевооружение)'!$I402,".",'Шифры Т (Техперевооружение)'!$A402,"Т-ТКР",'Шифры Т (Техперевооружение)'!$E402,".",'Шифры Т (Техперевооружение)'!$G402,))</f>
        <v>Том 3.4.3 2001.РП.19Т-ТКР4.3</v>
      </c>
      <c r="U402" s="37" t="str">
        <f>IF(ISBLANK('Шифры Т (Техперевооружение)'!$O402),"-",CONCATENATE("Том"," 4."," ",'Шифры Т (Техперевооружение)'!$I402,".",'Шифры Т (Техперевооружение)'!$A402,"Т-ИЛО",))</f>
        <v>-</v>
      </c>
      <c r="V402" s="37" t="str">
        <f>IF(ISBLANK('Шифры Т (Техперевооружение)'!$O402),"-",CONCATENATE("Том"," 5."," ",'Шифры Т (Техперевооружение)'!$I402,".",'Шифры Т (Техперевооружение)'!$A402,"Т-ПОС",))</f>
        <v>-</v>
      </c>
      <c r="W402" s="37" t="str">
        <f>IF(ISBLANK('Шифры Т (Техперевооружение)'!$P402),"-",CONCATENATE("Том"," 7."," ",'Шифры Т (Техперевооружение)'!$I402,".",'Шифры Т (Техперевооружение)'!$A402,"Т-ООС",))</f>
        <v>-</v>
      </c>
      <c r="X402" s="37" t="str">
        <f>IF(ISBLANK('Шифры Т (Техперевооружение)'!$Q402),"-",CONCATENATE("Том"," 8."," ",'Шифры Т (Техперевооружение)'!$I402,".",'Шифры Т (Техперевооружение)'!$A402,"Т-ПБ",))</f>
        <v>-</v>
      </c>
    </row>
    <row r="403" spans="1:24" hidden="1" x14ac:dyDescent="0.25">
      <c r="A403" s="37">
        <v>19</v>
      </c>
      <c r="B403" s="37" t="s">
        <v>561</v>
      </c>
      <c r="C403" s="37" t="s">
        <v>20</v>
      </c>
      <c r="D403" s="37" t="s">
        <v>117</v>
      </c>
      <c r="E403" s="37">
        <v>4</v>
      </c>
      <c r="F403" s="37" t="s">
        <v>1384</v>
      </c>
      <c r="G403" s="37">
        <v>4</v>
      </c>
      <c r="H403" s="39"/>
      <c r="I403" s="37" t="s">
        <v>563</v>
      </c>
      <c r="J403" s="37"/>
      <c r="K403" s="37"/>
      <c r="L403" s="37" t="s">
        <v>1379</v>
      </c>
      <c r="M403" s="37" t="s">
        <v>1380</v>
      </c>
      <c r="N403" s="37" t="s">
        <v>1381</v>
      </c>
      <c r="O403" s="37"/>
      <c r="P403" s="37"/>
      <c r="Q403" s="37"/>
      <c r="R403" s="42" t="str">
        <f>IF(ISBLANK('Шифры Т (Техперевооружение)'!$K403),"-",CONCATENATE('Шифры Т (Техперевооружение)'!$K403,"-ПЗ"))</f>
        <v>-</v>
      </c>
      <c r="S403" s="37" t="str">
        <f>IF(ISBLANK('Шифры Т (Техперевооружение)'!$L403),"-",CONCATENATE("Том"," 2.",'Шифры Т (Техперевооружение)'!$E403,".",'Шифры Т (Техперевооружение)'!$G403," ",'Шифры Т (Техперевооружение)'!$I403,".",'Шифры Т (Техперевооружение)'!$A403,"Т-ППО",'Шифры Т (Техперевооружение)'!$E403,".",'Шифры Т (Техперевооружение)'!$G403,))</f>
        <v>Том 2.4.4 2001.РП.19Т-ППО4.4</v>
      </c>
      <c r="T403" s="37" t="str">
        <f>IF(ISBLANK('Шифры Т (Техперевооружение)'!$M403),"-",CONCATENATE("Том"," 3.",'Шифры Т (Техперевооружение)'!$E403,".",'Шифры Т (Техперевооружение)'!$G403," ",'Шифры Т (Техперевооружение)'!$I403,".",'Шифры Т (Техперевооружение)'!$A403,"Т-ТКР",'Шифры Т (Техперевооружение)'!$E403,".",'Шифры Т (Техперевооружение)'!$G403,))</f>
        <v>Том 3.4.4 2001.РП.19Т-ТКР4.4</v>
      </c>
      <c r="U403" s="37" t="str">
        <f>IF(ISBLANK('Шифры Т (Техперевооружение)'!$O403),"-",CONCATENATE("Том"," 4."," ",'Шифры Т (Техперевооружение)'!$I403,".",'Шифры Т (Техперевооружение)'!$A403,"Т-ИЛО",))</f>
        <v>-</v>
      </c>
      <c r="V403" s="37" t="str">
        <f>IF(ISBLANK('Шифры Т (Техперевооружение)'!$O403),"-",CONCATENATE("Том"," 5."," ",'Шифры Т (Техперевооружение)'!$I403,".",'Шифры Т (Техперевооружение)'!$A403,"Т-ПОС",))</f>
        <v>-</v>
      </c>
      <c r="W403" s="37" t="str">
        <f>IF(ISBLANK('Шифры Т (Техперевооружение)'!$P403),"-",CONCATENATE("Том"," 7."," ",'Шифры Т (Техперевооружение)'!$I403,".",'Шифры Т (Техперевооружение)'!$A403,"Т-ООС",))</f>
        <v>-</v>
      </c>
      <c r="X403" s="37" t="str">
        <f>IF(ISBLANK('Шифры Т (Техперевооружение)'!$Q403),"-",CONCATENATE("Том"," 8."," ",'Шифры Т (Техперевооружение)'!$I403,".",'Шифры Т (Техперевооружение)'!$A403,"Т-ПБ",))</f>
        <v>-</v>
      </c>
    </row>
    <row r="404" spans="1:24" hidden="1" x14ac:dyDescent="0.25">
      <c r="A404" s="37">
        <v>19</v>
      </c>
      <c r="B404" s="37" t="s">
        <v>561</v>
      </c>
      <c r="C404" s="37" t="s">
        <v>20</v>
      </c>
      <c r="D404" s="37" t="s">
        <v>117</v>
      </c>
      <c r="E404" s="37">
        <v>4</v>
      </c>
      <c r="F404" s="37" t="s">
        <v>1385</v>
      </c>
      <c r="G404" s="37">
        <v>5</v>
      </c>
      <c r="H404" s="39"/>
      <c r="I404" s="37" t="s">
        <v>563</v>
      </c>
      <c r="J404" s="37"/>
      <c r="K404" s="37"/>
      <c r="L404" s="37" t="s">
        <v>1379</v>
      </c>
      <c r="M404" s="37" t="s">
        <v>1380</v>
      </c>
      <c r="N404" s="37" t="s">
        <v>1381</v>
      </c>
      <c r="O404" s="37"/>
      <c r="P404" s="37"/>
      <c r="Q404" s="37"/>
      <c r="R404" s="42" t="str">
        <f>IF(ISBLANK('Шифры Т (Техперевооружение)'!$K404),"-",CONCATENATE('Шифры Т (Техперевооружение)'!$K404,"-ПЗ"))</f>
        <v>-</v>
      </c>
      <c r="S404" s="37" t="str">
        <f>IF(ISBLANK('Шифры Т (Техперевооружение)'!$L404),"-",CONCATENATE("Том"," 2.",'Шифры Т (Техперевооружение)'!$E404,".",'Шифры Т (Техперевооружение)'!$G404," ",'Шифры Т (Техперевооружение)'!$I404,".",'Шифры Т (Техперевооружение)'!$A404,"Т-ППО",'Шифры Т (Техперевооружение)'!$E404,".",'Шифры Т (Техперевооружение)'!$G404,))</f>
        <v>Том 2.4.5 2001.РП.19Т-ППО4.5</v>
      </c>
      <c r="T404" s="37" t="str">
        <f>IF(ISBLANK('Шифры Т (Техперевооружение)'!$M404),"-",CONCATENATE("Том"," 3.",'Шифры Т (Техперевооружение)'!$E404,".",'Шифры Т (Техперевооружение)'!$G404," ",'Шифры Т (Техперевооружение)'!$I404,".",'Шифры Т (Техперевооружение)'!$A404,"Т-ТКР",'Шифры Т (Техперевооружение)'!$E404,".",'Шифры Т (Техперевооружение)'!$G404,))</f>
        <v>Том 3.4.5 2001.РП.19Т-ТКР4.5</v>
      </c>
      <c r="U404" s="37" t="str">
        <f>IF(ISBLANK('Шифры Т (Техперевооружение)'!$O404),"-",CONCATENATE("Том"," 4."," ",'Шифры Т (Техперевооружение)'!$I404,".",'Шифры Т (Техперевооружение)'!$A404,"Т-ИЛО",))</f>
        <v>-</v>
      </c>
      <c r="V404" s="37" t="str">
        <f>IF(ISBLANK('Шифры Т (Техперевооружение)'!$O404),"-",CONCATENATE("Том"," 5."," ",'Шифры Т (Техперевооружение)'!$I404,".",'Шифры Т (Техперевооружение)'!$A404,"Т-ПОС",))</f>
        <v>-</v>
      </c>
      <c r="W404" s="37" t="str">
        <f>IF(ISBLANK('Шифры Т (Техперевооружение)'!$P404),"-",CONCATENATE("Том"," 7."," ",'Шифры Т (Техперевооружение)'!$I404,".",'Шифры Т (Техперевооружение)'!$A404,"Т-ООС",))</f>
        <v>-</v>
      </c>
      <c r="X404" s="37" t="str">
        <f>IF(ISBLANK('Шифры Т (Техперевооружение)'!$Q404),"-",CONCATENATE("Том"," 8."," ",'Шифры Т (Техперевооружение)'!$I404,".",'Шифры Т (Техперевооружение)'!$A404,"Т-ПБ",))</f>
        <v>-</v>
      </c>
    </row>
    <row r="405" spans="1:24" hidden="1" x14ac:dyDescent="0.25">
      <c r="A405" s="37">
        <v>19</v>
      </c>
      <c r="B405" s="37" t="s">
        <v>561</v>
      </c>
      <c r="C405" s="37" t="s">
        <v>20</v>
      </c>
      <c r="D405" s="37" t="s">
        <v>119</v>
      </c>
      <c r="E405" s="37">
        <v>5</v>
      </c>
      <c r="F405" s="37" t="s">
        <v>1386</v>
      </c>
      <c r="G405" s="37">
        <v>1</v>
      </c>
      <c r="H405" s="39">
        <v>5</v>
      </c>
      <c r="I405" s="37" t="s">
        <v>563</v>
      </c>
      <c r="J405" s="37"/>
      <c r="K405" s="37"/>
      <c r="L405" s="37" t="s">
        <v>1387</v>
      </c>
      <c r="M405" s="37" t="s">
        <v>1388</v>
      </c>
      <c r="N405" s="37" t="s">
        <v>1389</v>
      </c>
      <c r="O405" s="37"/>
      <c r="P405" s="37"/>
      <c r="Q405" s="37"/>
      <c r="R405" s="37" t="str">
        <f>IF(ISBLANK('Шифры Т (Техперевооружение)'!$K405),"-",CONCATENATE('Шифры Т (Техперевооружение)'!$K405,"-ПЗ"))</f>
        <v>-</v>
      </c>
      <c r="S405" s="37" t="str">
        <f>IF(ISBLANK('Шифры Т (Техперевооружение)'!$L405),"-",CONCATENATE("Том"," 2.",'Шифры Т (Техперевооружение)'!$E405,".",'Шифры Т (Техперевооружение)'!$G405," ",'Шифры Т (Техперевооружение)'!$I405,".",'Шифры Т (Техперевооружение)'!$A405,"Т-ППО",'Шифры Т (Техперевооружение)'!$E405,".",'Шифры Т (Техперевооружение)'!$G405,))</f>
        <v>Том 2.5.1 2001.РП.19Т-ППО5.1</v>
      </c>
      <c r="T405" s="37" t="str">
        <f>IF(ISBLANK('Шифры Т (Техперевооружение)'!$M405),"-",CONCATENATE("Том"," 3.",'Шифры Т (Техперевооружение)'!$E405,".",'Шифры Т (Техперевооружение)'!$G405," ",'Шифры Т (Техперевооружение)'!$I405,".",'Шифры Т (Техперевооружение)'!$A405,"Т-ТКР",'Шифры Т (Техперевооружение)'!$E405,".",'Шифры Т (Техперевооружение)'!$G405,))</f>
        <v>Том 3.5.1 2001.РП.19Т-ТКР5.1</v>
      </c>
      <c r="U405" s="37" t="str">
        <f>IF(ISBLANK('Шифры Т (Техперевооружение)'!$O405),"-",CONCATENATE("Том"," 4."," ",'Шифры Т (Техперевооружение)'!$I405,".",'Шифры Т (Техперевооружение)'!$A405,"Т-ИЛО",))</f>
        <v>-</v>
      </c>
      <c r="V405" s="37" t="str">
        <f>IF(ISBLANK('Шифры Т (Техперевооружение)'!$O405),"-",CONCATENATE("Том"," 5."," ",'Шифры Т (Техперевооружение)'!$I405,".",'Шифры Т (Техперевооружение)'!$A405,"Т-ПОС",))</f>
        <v>-</v>
      </c>
      <c r="W405" s="37" t="str">
        <f>IF(ISBLANK('Шифры Т (Техперевооружение)'!$P405),"-",CONCATENATE("Том"," 7."," ",'Шифры Т (Техперевооружение)'!$I405,".",'Шифры Т (Техперевооружение)'!$A405,"Т-ООС",))</f>
        <v>-</v>
      </c>
      <c r="X405" s="37" t="str">
        <f>IF(ISBLANK('Шифры Т (Техперевооружение)'!$Q405),"-",CONCATENATE("Том"," 8."," ",'Шифры Т (Техперевооружение)'!$I405,".",'Шифры Т (Техперевооружение)'!$A405,"Т-ПБ",))</f>
        <v>-</v>
      </c>
    </row>
    <row r="406" spans="1:24" hidden="1" x14ac:dyDescent="0.25">
      <c r="A406" s="37">
        <v>19</v>
      </c>
      <c r="B406" s="37" t="s">
        <v>561</v>
      </c>
      <c r="C406" s="37" t="s">
        <v>20</v>
      </c>
      <c r="D406" s="37" t="s">
        <v>119</v>
      </c>
      <c r="E406" s="37">
        <v>5</v>
      </c>
      <c r="F406" s="37" t="s">
        <v>1390</v>
      </c>
      <c r="G406" s="37">
        <v>2</v>
      </c>
      <c r="H406" s="39"/>
      <c r="I406" s="37" t="s">
        <v>563</v>
      </c>
      <c r="J406" s="37"/>
      <c r="K406" s="37"/>
      <c r="L406" s="37" t="s">
        <v>1387</v>
      </c>
      <c r="M406" s="37" t="s">
        <v>1388</v>
      </c>
      <c r="N406" s="37" t="s">
        <v>1389</v>
      </c>
      <c r="O406" s="37"/>
      <c r="P406" s="37"/>
      <c r="Q406" s="37"/>
      <c r="R406" s="42" t="str">
        <f>IF(ISBLANK('Шифры Т (Техперевооружение)'!$K406),"-",CONCATENATE('Шифры Т (Техперевооружение)'!$K406,"-ПЗ"))</f>
        <v>-</v>
      </c>
      <c r="S406" s="37" t="str">
        <f>IF(ISBLANK('Шифры Т (Техперевооружение)'!$L406),"-",CONCATENATE("Том"," 2.",'Шифры Т (Техперевооружение)'!$E406,".",'Шифры Т (Техперевооружение)'!$G406," ",'Шифры Т (Техперевооружение)'!$I406,".",'Шифры Т (Техперевооружение)'!$A406,"Т-ППО",'Шифры Т (Техперевооружение)'!$E406,".",'Шифры Т (Техперевооружение)'!$G406,))</f>
        <v>Том 2.5.2 2001.РП.19Т-ППО5.2</v>
      </c>
      <c r="T406" s="37" t="str">
        <f>IF(ISBLANK('Шифры Т (Техперевооружение)'!$M406),"-",CONCATENATE("Том"," 3.",'Шифры Т (Техперевооружение)'!$E406,".",'Шифры Т (Техперевооружение)'!$G406," ",'Шифры Т (Техперевооружение)'!$I406,".",'Шифры Т (Техперевооружение)'!$A406,"Т-ТКР",'Шифры Т (Техперевооружение)'!$E406,".",'Шифры Т (Техперевооружение)'!$G406,))</f>
        <v>Том 3.5.2 2001.РП.19Т-ТКР5.2</v>
      </c>
      <c r="U406" s="37" t="str">
        <f>IF(ISBLANK('Шифры Т (Техперевооружение)'!$O406),"-",CONCATENATE("Том"," 4."," ",'Шифры Т (Техперевооружение)'!$I406,".",'Шифры Т (Техперевооружение)'!$A406,"Т-ИЛО",))</f>
        <v>-</v>
      </c>
      <c r="V406" s="37" t="str">
        <f>IF(ISBLANK('Шифры Т (Техперевооружение)'!$O406),"-",CONCATENATE("Том"," 5."," ",'Шифры Т (Техперевооружение)'!$I406,".",'Шифры Т (Техперевооружение)'!$A406,"Т-ПОС",))</f>
        <v>-</v>
      </c>
      <c r="W406" s="37" t="str">
        <f>IF(ISBLANK('Шифры Т (Техперевооружение)'!$P406),"-",CONCATENATE("Том"," 7."," ",'Шифры Т (Техперевооружение)'!$I406,".",'Шифры Т (Техперевооружение)'!$A406,"Т-ООС",))</f>
        <v>-</v>
      </c>
      <c r="X406" s="37" t="str">
        <f>IF(ISBLANK('Шифры Т (Техперевооружение)'!$Q406),"-",CONCATENATE("Том"," 8."," ",'Шифры Т (Техперевооружение)'!$I406,".",'Шифры Т (Техперевооружение)'!$A406,"Т-ПБ",))</f>
        <v>-</v>
      </c>
    </row>
    <row r="407" spans="1:24" hidden="1" x14ac:dyDescent="0.25">
      <c r="A407" s="37">
        <v>19</v>
      </c>
      <c r="B407" s="37" t="s">
        <v>561</v>
      </c>
      <c r="C407" s="37" t="s">
        <v>20</v>
      </c>
      <c r="D407" s="37" t="s">
        <v>119</v>
      </c>
      <c r="E407" s="37">
        <v>5</v>
      </c>
      <c r="F407" s="37" t="s">
        <v>1391</v>
      </c>
      <c r="G407" s="37">
        <v>3</v>
      </c>
      <c r="H407" s="39"/>
      <c r="I407" s="37" t="s">
        <v>563</v>
      </c>
      <c r="J407" s="37"/>
      <c r="K407" s="37"/>
      <c r="L407" s="37" t="s">
        <v>1387</v>
      </c>
      <c r="M407" s="37" t="s">
        <v>1388</v>
      </c>
      <c r="N407" s="37" t="s">
        <v>1389</v>
      </c>
      <c r="O407" s="37"/>
      <c r="P407" s="37"/>
      <c r="Q407" s="37"/>
      <c r="R407" s="42" t="str">
        <f>IF(ISBLANK('Шифры Т (Техперевооружение)'!$K407),"-",CONCATENATE('Шифры Т (Техперевооружение)'!$K407,"-ПЗ"))</f>
        <v>-</v>
      </c>
      <c r="S407" s="37" t="str">
        <f>IF(ISBLANK('Шифры Т (Техперевооружение)'!$L407),"-",CONCATENATE("Том"," 2.",'Шифры Т (Техперевооружение)'!$E407,".",'Шифры Т (Техперевооружение)'!$G407," ",'Шифры Т (Техперевооружение)'!$I407,".",'Шифры Т (Техперевооружение)'!$A407,"Т-ППО",'Шифры Т (Техперевооружение)'!$E407,".",'Шифры Т (Техперевооружение)'!$G407,))</f>
        <v>Том 2.5.3 2001.РП.19Т-ППО5.3</v>
      </c>
      <c r="T407" s="37" t="str">
        <f>IF(ISBLANK('Шифры Т (Техперевооружение)'!$M407),"-",CONCATENATE("Том"," 3.",'Шифры Т (Техперевооружение)'!$E407,".",'Шифры Т (Техперевооружение)'!$G407," ",'Шифры Т (Техперевооружение)'!$I407,".",'Шифры Т (Техперевооружение)'!$A407,"Т-ТКР",'Шифры Т (Техперевооружение)'!$E407,".",'Шифры Т (Техперевооружение)'!$G407,))</f>
        <v>Том 3.5.3 2001.РП.19Т-ТКР5.3</v>
      </c>
      <c r="U407" s="37" t="str">
        <f>IF(ISBLANK('Шифры Т (Техперевооружение)'!$O407),"-",CONCATENATE("Том"," 4."," ",'Шифры Т (Техперевооружение)'!$I407,".",'Шифры Т (Техперевооружение)'!$A407,"Т-ИЛО",))</f>
        <v>-</v>
      </c>
      <c r="V407" s="37" t="str">
        <f>IF(ISBLANK('Шифры Т (Техперевооружение)'!$O407),"-",CONCATENATE("Том"," 5."," ",'Шифры Т (Техперевооружение)'!$I407,".",'Шифры Т (Техперевооружение)'!$A407,"Т-ПОС",))</f>
        <v>-</v>
      </c>
      <c r="W407" s="37" t="str">
        <f>IF(ISBLANK('Шифры Т (Техперевооружение)'!$P407),"-",CONCATENATE("Том"," 7."," ",'Шифры Т (Техперевооружение)'!$I407,".",'Шифры Т (Техперевооружение)'!$A407,"Т-ООС",))</f>
        <v>-</v>
      </c>
      <c r="X407" s="37" t="str">
        <f>IF(ISBLANK('Шифры Т (Техперевооружение)'!$Q407),"-",CONCATENATE("Том"," 8."," ",'Шифры Т (Техперевооружение)'!$I407,".",'Шифры Т (Техперевооружение)'!$A407,"Т-ПБ",))</f>
        <v>-</v>
      </c>
    </row>
    <row r="408" spans="1:24" hidden="1" x14ac:dyDescent="0.25">
      <c r="A408" s="37">
        <v>19</v>
      </c>
      <c r="B408" s="37" t="s">
        <v>561</v>
      </c>
      <c r="C408" s="37" t="s">
        <v>20</v>
      </c>
      <c r="D408" s="37" t="s">
        <v>119</v>
      </c>
      <c r="E408" s="37">
        <v>5</v>
      </c>
      <c r="F408" s="37" t="s">
        <v>1392</v>
      </c>
      <c r="G408" s="37">
        <v>4</v>
      </c>
      <c r="H408" s="39"/>
      <c r="I408" s="37" t="s">
        <v>563</v>
      </c>
      <c r="J408" s="37"/>
      <c r="K408" s="37"/>
      <c r="L408" s="37" t="s">
        <v>1387</v>
      </c>
      <c r="M408" s="37" t="s">
        <v>1388</v>
      </c>
      <c r="N408" s="37" t="s">
        <v>1389</v>
      </c>
      <c r="O408" s="37"/>
      <c r="P408" s="37"/>
      <c r="Q408" s="37"/>
      <c r="R408" s="42" t="str">
        <f>IF(ISBLANK('Шифры Т (Техперевооружение)'!$K408),"-",CONCATENATE('Шифры Т (Техперевооружение)'!$K408,"-ПЗ"))</f>
        <v>-</v>
      </c>
      <c r="S408" s="37" t="str">
        <f>IF(ISBLANK('Шифры Т (Техперевооружение)'!$L408),"-",CONCATENATE("Том"," 2.",'Шифры Т (Техперевооружение)'!$E408,".",'Шифры Т (Техперевооружение)'!$G408," ",'Шифры Т (Техперевооружение)'!$I408,".",'Шифры Т (Техперевооружение)'!$A408,"Т-ППО",'Шифры Т (Техперевооружение)'!$E408,".",'Шифры Т (Техперевооружение)'!$G408,))</f>
        <v>Том 2.5.4 2001.РП.19Т-ППО5.4</v>
      </c>
      <c r="T408" s="37" t="str">
        <f>IF(ISBLANK('Шифры Т (Техперевооружение)'!$M408),"-",CONCATENATE("Том"," 3.",'Шифры Т (Техперевооружение)'!$E408,".",'Шифры Т (Техперевооружение)'!$G408," ",'Шифры Т (Техперевооружение)'!$I408,".",'Шифры Т (Техперевооружение)'!$A408,"Т-ТКР",'Шифры Т (Техперевооружение)'!$E408,".",'Шифры Т (Техперевооружение)'!$G408,))</f>
        <v>Том 3.5.4 2001.РП.19Т-ТКР5.4</v>
      </c>
      <c r="U408" s="37" t="str">
        <f>IF(ISBLANK('Шифры Т (Техперевооружение)'!$O408),"-",CONCATENATE("Том"," 4."," ",'Шифры Т (Техперевооружение)'!$I408,".",'Шифры Т (Техперевооружение)'!$A408,"Т-ИЛО",))</f>
        <v>-</v>
      </c>
      <c r="V408" s="37" t="str">
        <f>IF(ISBLANK('Шифры Т (Техперевооружение)'!$O408),"-",CONCATENATE("Том"," 5."," ",'Шифры Т (Техперевооружение)'!$I408,".",'Шифры Т (Техперевооружение)'!$A408,"Т-ПОС",))</f>
        <v>-</v>
      </c>
      <c r="W408" s="37" t="str">
        <f>IF(ISBLANK('Шифры Т (Техперевооружение)'!$P408),"-",CONCATENATE("Том"," 7."," ",'Шифры Т (Техперевооружение)'!$I408,".",'Шифры Т (Техперевооружение)'!$A408,"Т-ООС",))</f>
        <v>-</v>
      </c>
      <c r="X408" s="37" t="str">
        <f>IF(ISBLANK('Шифры Т (Техперевооружение)'!$Q408),"-",CONCATENATE("Том"," 8."," ",'Шифры Т (Техперевооружение)'!$I408,".",'Шифры Т (Техперевооружение)'!$A408,"Т-ПБ",))</f>
        <v>-</v>
      </c>
    </row>
    <row r="409" spans="1:24" hidden="1" x14ac:dyDescent="0.25">
      <c r="A409" s="37">
        <v>19</v>
      </c>
      <c r="B409" s="37" t="s">
        <v>561</v>
      </c>
      <c r="C409" s="37" t="s">
        <v>20</v>
      </c>
      <c r="D409" s="37" t="s">
        <v>119</v>
      </c>
      <c r="E409" s="37">
        <v>5</v>
      </c>
      <c r="F409" s="37" t="s">
        <v>1393</v>
      </c>
      <c r="G409" s="37">
        <v>5</v>
      </c>
      <c r="H409" s="39"/>
      <c r="I409" s="37" t="s">
        <v>563</v>
      </c>
      <c r="J409" s="37"/>
      <c r="K409" s="37"/>
      <c r="L409" s="37" t="s">
        <v>1387</v>
      </c>
      <c r="M409" s="37" t="s">
        <v>1388</v>
      </c>
      <c r="N409" s="37" t="s">
        <v>1389</v>
      </c>
      <c r="O409" s="37"/>
      <c r="P409" s="37"/>
      <c r="Q409" s="37"/>
      <c r="R409" s="42" t="str">
        <f>IF(ISBLANK('Шифры Т (Техперевооружение)'!$K409),"-",CONCATENATE('Шифры Т (Техперевооружение)'!$K409,"-ПЗ"))</f>
        <v>-</v>
      </c>
      <c r="S409" s="37" t="str">
        <f>IF(ISBLANK('Шифры Т (Техперевооружение)'!$L409),"-",CONCATENATE("Том"," 2.",'Шифры Т (Техперевооружение)'!$E409,".",'Шифры Т (Техперевооружение)'!$G409," ",'Шифры Т (Техперевооружение)'!$I409,".",'Шифры Т (Техперевооружение)'!$A409,"Т-ППО",'Шифры Т (Техперевооружение)'!$E409,".",'Шифры Т (Техперевооружение)'!$G409,))</f>
        <v>Том 2.5.5 2001.РП.19Т-ППО5.5</v>
      </c>
      <c r="T409" s="37" t="str">
        <f>IF(ISBLANK('Шифры Т (Техперевооружение)'!$M409),"-",CONCATENATE("Том"," 3.",'Шифры Т (Техперевооружение)'!$E409,".",'Шифры Т (Техперевооружение)'!$G409," ",'Шифры Т (Техперевооружение)'!$I409,".",'Шифры Т (Техперевооружение)'!$A409,"Т-ТКР",'Шифры Т (Техперевооружение)'!$E409,".",'Шифры Т (Техперевооружение)'!$G409,))</f>
        <v>Том 3.5.5 2001.РП.19Т-ТКР5.5</v>
      </c>
      <c r="U409" s="37" t="str">
        <f>IF(ISBLANK('Шифры Т (Техперевооружение)'!$O409),"-",CONCATENATE("Том"," 4."," ",'Шифры Т (Техперевооружение)'!$I409,".",'Шифры Т (Техперевооружение)'!$A409,"Т-ИЛО",))</f>
        <v>-</v>
      </c>
      <c r="V409" s="37" t="str">
        <f>IF(ISBLANK('Шифры Т (Техперевооружение)'!$O409),"-",CONCATENATE("Том"," 5."," ",'Шифры Т (Техперевооружение)'!$I409,".",'Шифры Т (Техперевооружение)'!$A409,"Т-ПОС",))</f>
        <v>-</v>
      </c>
      <c r="W409" s="37" t="str">
        <f>IF(ISBLANK('Шифры Т (Техперевооружение)'!$P409),"-",CONCATENATE("Том"," 7."," ",'Шифры Т (Техперевооружение)'!$I409,".",'Шифры Т (Техперевооружение)'!$A409,"Т-ООС",))</f>
        <v>-</v>
      </c>
      <c r="X409" s="37" t="str">
        <f>IF(ISBLANK('Шифры Т (Техперевооружение)'!$Q409),"-",CONCATENATE("Том"," 8."," ",'Шифры Т (Техперевооружение)'!$I409,".",'Шифры Т (Техперевооружение)'!$A409,"Т-ПБ",))</f>
        <v>-</v>
      </c>
    </row>
    <row r="410" spans="1:24" hidden="1" x14ac:dyDescent="0.25">
      <c r="A410" s="37">
        <v>19</v>
      </c>
      <c r="B410" s="37" t="s">
        <v>561</v>
      </c>
      <c r="C410" s="37" t="s">
        <v>20</v>
      </c>
      <c r="D410" s="37" t="s">
        <v>121</v>
      </c>
      <c r="E410" s="37">
        <v>6</v>
      </c>
      <c r="F410" s="37" t="s">
        <v>1394</v>
      </c>
      <c r="G410" s="37">
        <v>1</v>
      </c>
      <c r="H410" s="39">
        <v>4</v>
      </c>
      <c r="I410" s="37" t="s">
        <v>563</v>
      </c>
      <c r="J410" s="37"/>
      <c r="K410" s="37"/>
      <c r="L410" s="37" t="s">
        <v>1395</v>
      </c>
      <c r="M410" s="37" t="s">
        <v>1396</v>
      </c>
      <c r="N410" s="37" t="s">
        <v>1397</v>
      </c>
      <c r="O410" s="37"/>
      <c r="P410" s="37"/>
      <c r="Q410" s="37"/>
      <c r="R410" s="37" t="str">
        <f>IF(ISBLANK('Шифры Т (Техперевооружение)'!$K410),"-",CONCATENATE('Шифры Т (Техперевооружение)'!$K410,"-ПЗ"))</f>
        <v>-</v>
      </c>
      <c r="S410" s="37" t="str">
        <f>IF(ISBLANK('Шифры Т (Техперевооружение)'!$L410),"-",CONCATENATE("Том"," 2.",'Шифры Т (Техперевооружение)'!$E410,".",'Шифры Т (Техперевооружение)'!$G410," ",'Шифры Т (Техперевооружение)'!$I410,".",'Шифры Т (Техперевооружение)'!$A410,"Т-ППО",'Шифры Т (Техперевооружение)'!$E410,".",'Шифры Т (Техперевооружение)'!$G410,))</f>
        <v>Том 2.6.1 2001.РП.19Т-ППО6.1</v>
      </c>
      <c r="T410" s="37" t="str">
        <f>IF(ISBLANK('Шифры Т (Техперевооружение)'!$M410),"-",CONCATENATE("Том"," 3.",'Шифры Т (Техперевооружение)'!$E410,".",'Шифры Т (Техперевооружение)'!$G410," ",'Шифры Т (Техперевооружение)'!$I410,".",'Шифры Т (Техперевооружение)'!$A410,"Т-ТКР",'Шифры Т (Техперевооружение)'!$E410,".",'Шифры Т (Техперевооружение)'!$G410,))</f>
        <v>Том 3.6.1 2001.РП.19Т-ТКР6.1</v>
      </c>
      <c r="U410" s="37" t="str">
        <f>IF(ISBLANK('Шифры Т (Техперевооружение)'!$O410),"-",CONCATENATE("Том"," 4."," ",'Шифры Т (Техперевооружение)'!$I410,".",'Шифры Т (Техперевооружение)'!$A410,"Т-ИЛО",))</f>
        <v>-</v>
      </c>
      <c r="V410" s="37" t="str">
        <f>IF(ISBLANK('Шифры Т (Техперевооружение)'!$O410),"-",CONCATENATE("Том"," 5."," ",'Шифры Т (Техперевооружение)'!$I410,".",'Шифры Т (Техперевооружение)'!$A410,"Т-ПОС",))</f>
        <v>-</v>
      </c>
      <c r="W410" s="37" t="str">
        <f>IF(ISBLANK('Шифры Т (Техперевооружение)'!$P410),"-",CONCATENATE("Том"," 7."," ",'Шифры Т (Техперевооружение)'!$I410,".",'Шифры Т (Техперевооружение)'!$A410,"Т-ООС",))</f>
        <v>-</v>
      </c>
      <c r="X410" s="37" t="str">
        <f>IF(ISBLANK('Шифры Т (Техперевооружение)'!$Q410),"-",CONCATENATE("Том"," 8."," ",'Шифры Т (Техперевооружение)'!$I410,".",'Шифры Т (Техперевооружение)'!$A410,"Т-ПБ",))</f>
        <v>-</v>
      </c>
    </row>
    <row r="411" spans="1:24" hidden="1" x14ac:dyDescent="0.25">
      <c r="A411" s="37">
        <v>19</v>
      </c>
      <c r="B411" s="37" t="s">
        <v>561</v>
      </c>
      <c r="C411" s="37" t="s">
        <v>20</v>
      </c>
      <c r="D411" s="37" t="s">
        <v>121</v>
      </c>
      <c r="E411" s="37">
        <v>6</v>
      </c>
      <c r="F411" s="37" t="s">
        <v>1398</v>
      </c>
      <c r="G411" s="37">
        <v>2</v>
      </c>
      <c r="H411" s="39"/>
      <c r="I411" s="37" t="s">
        <v>563</v>
      </c>
      <c r="J411" s="37"/>
      <c r="K411" s="37"/>
      <c r="L411" s="37" t="s">
        <v>1395</v>
      </c>
      <c r="M411" s="37" t="s">
        <v>1396</v>
      </c>
      <c r="N411" s="37" t="s">
        <v>1397</v>
      </c>
      <c r="O411" s="37"/>
      <c r="P411" s="37"/>
      <c r="Q411" s="37"/>
      <c r="R411" s="42" t="str">
        <f>IF(ISBLANK('Шифры Т (Техперевооружение)'!$K411),"-",CONCATENATE('Шифры Т (Техперевооружение)'!$K411,"-ПЗ"))</f>
        <v>-</v>
      </c>
      <c r="S411" s="37" t="str">
        <f>IF(ISBLANK('Шифры Т (Техперевооружение)'!$L411),"-",CONCATENATE("Том"," 2.",'Шифры Т (Техперевооружение)'!$E411,".",'Шифры Т (Техперевооружение)'!$G411," ",'Шифры Т (Техперевооружение)'!$I411,".",'Шифры Т (Техперевооружение)'!$A411,"Т-ППО",'Шифры Т (Техперевооружение)'!$E411,".",'Шифры Т (Техперевооружение)'!$G411,))</f>
        <v>Том 2.6.2 2001.РП.19Т-ППО6.2</v>
      </c>
      <c r="T411" s="37" t="str">
        <f>IF(ISBLANK('Шифры Т (Техперевооружение)'!$M411),"-",CONCATENATE("Том"," 3.",'Шифры Т (Техперевооружение)'!$E411,".",'Шифры Т (Техперевооружение)'!$G411," ",'Шифры Т (Техперевооружение)'!$I411,".",'Шифры Т (Техперевооружение)'!$A411,"Т-ТКР",'Шифры Т (Техперевооружение)'!$E411,".",'Шифры Т (Техперевооружение)'!$G411,))</f>
        <v>Том 3.6.2 2001.РП.19Т-ТКР6.2</v>
      </c>
      <c r="U411" s="37" t="str">
        <f>IF(ISBLANK('Шифры Т (Техперевооружение)'!$O411),"-",CONCATENATE("Том"," 4."," ",'Шифры Т (Техперевооружение)'!$I411,".",'Шифры Т (Техперевооружение)'!$A411,"Т-ИЛО",))</f>
        <v>-</v>
      </c>
      <c r="V411" s="37" t="str">
        <f>IF(ISBLANK('Шифры Т (Техперевооружение)'!$O411),"-",CONCATENATE("Том"," 5."," ",'Шифры Т (Техперевооружение)'!$I411,".",'Шифры Т (Техперевооружение)'!$A411,"Т-ПОС",))</f>
        <v>-</v>
      </c>
      <c r="W411" s="37" t="str">
        <f>IF(ISBLANK('Шифры Т (Техперевооружение)'!$P411),"-",CONCATENATE("Том"," 7."," ",'Шифры Т (Техперевооружение)'!$I411,".",'Шифры Т (Техперевооружение)'!$A411,"Т-ООС",))</f>
        <v>-</v>
      </c>
      <c r="X411" s="37" t="str">
        <f>IF(ISBLANK('Шифры Т (Техперевооружение)'!$Q411),"-",CONCATENATE("Том"," 8."," ",'Шифры Т (Техперевооружение)'!$I411,".",'Шифры Т (Техперевооружение)'!$A411,"Т-ПБ",))</f>
        <v>-</v>
      </c>
    </row>
    <row r="412" spans="1:24" hidden="1" x14ac:dyDescent="0.25">
      <c r="A412" s="37">
        <v>19</v>
      </c>
      <c r="B412" s="37" t="s">
        <v>561</v>
      </c>
      <c r="C412" s="37" t="s">
        <v>20</v>
      </c>
      <c r="D412" s="37" t="s">
        <v>121</v>
      </c>
      <c r="E412" s="37">
        <v>6</v>
      </c>
      <c r="F412" s="37" t="s">
        <v>1399</v>
      </c>
      <c r="G412" s="37">
        <v>3</v>
      </c>
      <c r="H412" s="39"/>
      <c r="I412" s="37" t="s">
        <v>563</v>
      </c>
      <c r="J412" s="37"/>
      <c r="K412" s="37"/>
      <c r="L412" s="37" t="s">
        <v>1395</v>
      </c>
      <c r="M412" s="37" t="s">
        <v>1396</v>
      </c>
      <c r="N412" s="37" t="s">
        <v>1397</v>
      </c>
      <c r="O412" s="37"/>
      <c r="P412" s="37"/>
      <c r="Q412" s="37"/>
      <c r="R412" s="42" t="str">
        <f>IF(ISBLANK('Шифры Т (Техперевооружение)'!$K412),"-",CONCATENATE('Шифры Т (Техперевооружение)'!$K412,"-ПЗ"))</f>
        <v>-</v>
      </c>
      <c r="S412" s="37" t="str">
        <f>IF(ISBLANK('Шифры Т (Техперевооружение)'!$L412),"-",CONCATENATE("Том"," 2.",'Шифры Т (Техперевооружение)'!$E412,".",'Шифры Т (Техперевооружение)'!$G412," ",'Шифры Т (Техперевооружение)'!$I412,".",'Шифры Т (Техперевооружение)'!$A412,"Т-ППО",'Шифры Т (Техперевооружение)'!$E412,".",'Шифры Т (Техперевооружение)'!$G412,))</f>
        <v>Том 2.6.3 2001.РП.19Т-ППО6.3</v>
      </c>
      <c r="T412" s="37" t="str">
        <f>IF(ISBLANK('Шифры Т (Техперевооружение)'!$M412),"-",CONCATENATE("Том"," 3.",'Шифры Т (Техперевооружение)'!$E412,".",'Шифры Т (Техперевооружение)'!$G412," ",'Шифры Т (Техперевооружение)'!$I412,".",'Шифры Т (Техперевооружение)'!$A412,"Т-ТКР",'Шифры Т (Техперевооружение)'!$E412,".",'Шифры Т (Техперевооружение)'!$G412,))</f>
        <v>Том 3.6.3 2001.РП.19Т-ТКР6.3</v>
      </c>
      <c r="U412" s="37" t="str">
        <f>IF(ISBLANK('Шифры Т (Техперевооружение)'!$O412),"-",CONCATENATE("Том"," 4."," ",'Шифры Т (Техперевооружение)'!$I412,".",'Шифры Т (Техперевооружение)'!$A412,"Т-ИЛО",))</f>
        <v>-</v>
      </c>
      <c r="V412" s="37" t="str">
        <f>IF(ISBLANK('Шифры Т (Техперевооружение)'!$O412),"-",CONCATENATE("Том"," 5."," ",'Шифры Т (Техперевооружение)'!$I412,".",'Шифры Т (Техперевооружение)'!$A412,"Т-ПОС",))</f>
        <v>-</v>
      </c>
      <c r="W412" s="37" t="str">
        <f>IF(ISBLANK('Шифры Т (Техперевооружение)'!$P412),"-",CONCATENATE("Том"," 7."," ",'Шифры Т (Техперевооружение)'!$I412,".",'Шифры Т (Техперевооружение)'!$A412,"Т-ООС",))</f>
        <v>-</v>
      </c>
      <c r="X412" s="37" t="str">
        <f>IF(ISBLANK('Шифры Т (Техперевооружение)'!$Q412),"-",CONCATENATE("Том"," 8."," ",'Шифры Т (Техперевооружение)'!$I412,".",'Шифры Т (Техперевооружение)'!$A412,"Т-ПБ",))</f>
        <v>-</v>
      </c>
    </row>
    <row r="413" spans="1:24" hidden="1" x14ac:dyDescent="0.25">
      <c r="A413" s="37">
        <v>19</v>
      </c>
      <c r="B413" s="37" t="s">
        <v>561</v>
      </c>
      <c r="C413" s="37" t="s">
        <v>20</v>
      </c>
      <c r="D413" s="37" t="s">
        <v>121</v>
      </c>
      <c r="E413" s="37">
        <v>6</v>
      </c>
      <c r="F413" s="37" t="s">
        <v>1400</v>
      </c>
      <c r="G413" s="37">
        <v>4</v>
      </c>
      <c r="H413" s="39"/>
      <c r="I413" s="37" t="s">
        <v>563</v>
      </c>
      <c r="J413" s="37"/>
      <c r="K413" s="37"/>
      <c r="L413" s="37" t="s">
        <v>1395</v>
      </c>
      <c r="M413" s="37" t="s">
        <v>1396</v>
      </c>
      <c r="N413" s="37" t="s">
        <v>1397</v>
      </c>
      <c r="O413" s="37"/>
      <c r="P413" s="37"/>
      <c r="Q413" s="37"/>
      <c r="R413" s="42" t="str">
        <f>IF(ISBLANK('Шифры Т (Техперевооружение)'!$K413),"-",CONCATENATE('Шифры Т (Техперевооружение)'!$K413,"-ПЗ"))</f>
        <v>-</v>
      </c>
      <c r="S413" s="37" t="str">
        <f>IF(ISBLANK('Шифры Т (Техперевооружение)'!$L413),"-",CONCATENATE("Том"," 2.",'Шифры Т (Техперевооружение)'!$E413,".",'Шифры Т (Техперевооружение)'!$G413," ",'Шифры Т (Техперевооружение)'!$I413,".",'Шифры Т (Техперевооружение)'!$A413,"Т-ППО",'Шифры Т (Техперевооружение)'!$E413,".",'Шифры Т (Техперевооружение)'!$G413,))</f>
        <v>Том 2.6.4 2001.РП.19Т-ППО6.4</v>
      </c>
      <c r="T413" s="37" t="str">
        <f>IF(ISBLANK('Шифры Т (Техперевооружение)'!$M413),"-",CONCATENATE("Том"," 3.",'Шифры Т (Техперевооружение)'!$E413,".",'Шифры Т (Техперевооружение)'!$G413," ",'Шифры Т (Техперевооружение)'!$I413,".",'Шифры Т (Техперевооружение)'!$A413,"Т-ТКР",'Шифры Т (Техперевооружение)'!$E413,".",'Шифры Т (Техперевооружение)'!$G413,))</f>
        <v>Том 3.6.4 2001.РП.19Т-ТКР6.4</v>
      </c>
      <c r="U413" s="37" t="str">
        <f>IF(ISBLANK('Шифры Т (Техперевооружение)'!$O413),"-",CONCATENATE("Том"," 4."," ",'Шифры Т (Техперевооружение)'!$I413,".",'Шифры Т (Техперевооружение)'!$A413,"Т-ИЛО",))</f>
        <v>-</v>
      </c>
      <c r="V413" s="37" t="str">
        <f>IF(ISBLANK('Шифры Т (Техперевооружение)'!$O413),"-",CONCATENATE("Том"," 5."," ",'Шифры Т (Техперевооружение)'!$I413,".",'Шифры Т (Техперевооружение)'!$A413,"Т-ПОС",))</f>
        <v>-</v>
      </c>
      <c r="W413" s="37" t="str">
        <f>IF(ISBLANK('Шифры Т (Техперевооружение)'!$P413),"-",CONCATENATE("Том"," 7."," ",'Шифры Т (Техперевооружение)'!$I413,".",'Шифры Т (Техперевооружение)'!$A413,"Т-ООС",))</f>
        <v>-</v>
      </c>
      <c r="X413" s="37" t="str">
        <f>IF(ISBLANK('Шифры Т (Техперевооружение)'!$Q413),"-",CONCATENATE("Том"," 8."," ",'Шифры Т (Техперевооружение)'!$I413,".",'Шифры Т (Техперевооружение)'!$A413,"Т-ПБ",))</f>
        <v>-</v>
      </c>
    </row>
    <row r="414" spans="1:24" hidden="1" x14ac:dyDescent="0.25">
      <c r="A414" s="37">
        <v>19</v>
      </c>
      <c r="B414" s="37" t="s">
        <v>561</v>
      </c>
      <c r="C414" s="37" t="s">
        <v>20</v>
      </c>
      <c r="D414" s="37" t="s">
        <v>123</v>
      </c>
      <c r="E414" s="37">
        <v>7</v>
      </c>
      <c r="F414" s="37" t="s">
        <v>1401</v>
      </c>
      <c r="G414" s="37">
        <v>1</v>
      </c>
      <c r="H414" s="39">
        <v>4</v>
      </c>
      <c r="I414" s="37" t="s">
        <v>563</v>
      </c>
      <c r="J414" s="37"/>
      <c r="K414" s="37"/>
      <c r="L414" s="37" t="s">
        <v>1402</v>
      </c>
      <c r="M414" s="37" t="s">
        <v>1403</v>
      </c>
      <c r="N414" s="37" t="s">
        <v>1404</v>
      </c>
      <c r="O414" s="37"/>
      <c r="P414" s="37"/>
      <c r="Q414" s="37"/>
      <c r="R414" s="37" t="str">
        <f>IF(ISBLANK('Шифры Т (Техперевооружение)'!$K414),"-",CONCATENATE('Шифры Т (Техперевооружение)'!$K414,"-ПЗ"))</f>
        <v>-</v>
      </c>
      <c r="S414" s="37" t="str">
        <f>IF(ISBLANK('Шифры Т (Техперевооружение)'!$L414),"-",CONCATENATE("Том"," 2.",'Шифры Т (Техперевооружение)'!$E414,".",'Шифры Т (Техперевооружение)'!$G414," ",'Шифры Т (Техперевооружение)'!$I414,".",'Шифры Т (Техперевооружение)'!$A414,"Т-ППО",'Шифры Т (Техперевооружение)'!$E414,".",'Шифры Т (Техперевооружение)'!$G414,))</f>
        <v>Том 2.7.1 2001.РП.19Т-ППО7.1</v>
      </c>
      <c r="T414" s="37" t="str">
        <f>IF(ISBLANK('Шифры Т (Техперевооружение)'!$M414),"-",CONCATENATE("Том"," 3.",'Шифры Т (Техперевооружение)'!$E414,".",'Шифры Т (Техперевооружение)'!$G414," ",'Шифры Т (Техперевооружение)'!$I414,".",'Шифры Т (Техперевооружение)'!$A414,"Т-ТКР",'Шифры Т (Техперевооружение)'!$E414,".",'Шифры Т (Техперевооружение)'!$G414,))</f>
        <v>Том 3.7.1 2001.РП.19Т-ТКР7.1</v>
      </c>
      <c r="U414" s="37" t="str">
        <f>IF(ISBLANK('Шифры Т (Техперевооружение)'!$O414),"-",CONCATENATE("Том"," 4."," ",'Шифры Т (Техперевооружение)'!$I414,".",'Шифры Т (Техперевооружение)'!$A414,"Т-ИЛО",))</f>
        <v>-</v>
      </c>
      <c r="V414" s="37" t="str">
        <f>IF(ISBLANK('Шифры Т (Техперевооружение)'!$O414),"-",CONCATENATE("Том"," 5."," ",'Шифры Т (Техперевооружение)'!$I414,".",'Шифры Т (Техперевооружение)'!$A414,"Т-ПОС",))</f>
        <v>-</v>
      </c>
      <c r="W414" s="37" t="str">
        <f>IF(ISBLANK('Шифры Т (Техперевооружение)'!$P414),"-",CONCATENATE("Том"," 7."," ",'Шифры Т (Техперевооружение)'!$I414,".",'Шифры Т (Техперевооружение)'!$A414,"Т-ООС",))</f>
        <v>-</v>
      </c>
      <c r="X414" s="37" t="str">
        <f>IF(ISBLANK('Шифры Т (Техперевооружение)'!$Q414),"-",CONCATENATE("Том"," 8."," ",'Шифры Т (Техперевооружение)'!$I414,".",'Шифры Т (Техперевооружение)'!$A414,"Т-ПБ",))</f>
        <v>-</v>
      </c>
    </row>
    <row r="415" spans="1:24" hidden="1" x14ac:dyDescent="0.25">
      <c r="A415" s="37">
        <v>19</v>
      </c>
      <c r="B415" s="37" t="s">
        <v>561</v>
      </c>
      <c r="C415" s="37" t="s">
        <v>20</v>
      </c>
      <c r="D415" s="37" t="s">
        <v>123</v>
      </c>
      <c r="E415" s="37">
        <v>7</v>
      </c>
      <c r="F415" s="37" t="s">
        <v>1405</v>
      </c>
      <c r="G415" s="37">
        <v>2</v>
      </c>
      <c r="H415" s="39"/>
      <c r="I415" s="37" t="s">
        <v>563</v>
      </c>
      <c r="J415" s="37"/>
      <c r="K415" s="37"/>
      <c r="L415" s="37" t="s">
        <v>1402</v>
      </c>
      <c r="M415" s="37" t="s">
        <v>1403</v>
      </c>
      <c r="N415" s="37" t="s">
        <v>1404</v>
      </c>
      <c r="O415" s="37"/>
      <c r="P415" s="37"/>
      <c r="Q415" s="37"/>
      <c r="R415" s="42" t="str">
        <f>IF(ISBLANK('Шифры Т (Техперевооружение)'!$K415),"-",CONCATENATE('Шифры Т (Техперевооружение)'!$K415,"-ПЗ"))</f>
        <v>-</v>
      </c>
      <c r="S415" s="37" t="str">
        <f>IF(ISBLANK('Шифры Т (Техперевооружение)'!$L415),"-",CONCATENATE("Том"," 2.",'Шифры Т (Техперевооружение)'!$E415,".",'Шифры Т (Техперевооружение)'!$G415," ",'Шифры Т (Техперевооружение)'!$I415,".",'Шифры Т (Техперевооружение)'!$A415,"Т-ППО",'Шифры Т (Техперевооружение)'!$E415,".",'Шифры Т (Техперевооружение)'!$G415,))</f>
        <v>Том 2.7.2 2001.РП.19Т-ППО7.2</v>
      </c>
      <c r="T415" s="37" t="str">
        <f>IF(ISBLANK('Шифры Т (Техперевооружение)'!$M415),"-",CONCATENATE("Том"," 3.",'Шифры Т (Техперевооружение)'!$E415,".",'Шифры Т (Техперевооружение)'!$G415," ",'Шифры Т (Техперевооружение)'!$I415,".",'Шифры Т (Техперевооружение)'!$A415,"Т-ТКР",'Шифры Т (Техперевооружение)'!$E415,".",'Шифры Т (Техперевооружение)'!$G415,))</f>
        <v>Том 3.7.2 2001.РП.19Т-ТКР7.2</v>
      </c>
      <c r="U415" s="37" t="str">
        <f>IF(ISBLANK('Шифры Т (Техперевооружение)'!$O415),"-",CONCATENATE("Том"," 4."," ",'Шифры Т (Техперевооружение)'!$I415,".",'Шифры Т (Техперевооружение)'!$A415,"Т-ИЛО",))</f>
        <v>-</v>
      </c>
      <c r="V415" s="37" t="str">
        <f>IF(ISBLANK('Шифры Т (Техперевооружение)'!$O415),"-",CONCATENATE("Том"," 5."," ",'Шифры Т (Техперевооружение)'!$I415,".",'Шифры Т (Техперевооружение)'!$A415,"Т-ПОС",))</f>
        <v>-</v>
      </c>
      <c r="W415" s="37" t="str">
        <f>IF(ISBLANK('Шифры Т (Техперевооружение)'!$P415),"-",CONCATENATE("Том"," 7."," ",'Шифры Т (Техперевооружение)'!$I415,".",'Шифры Т (Техперевооружение)'!$A415,"Т-ООС",))</f>
        <v>-</v>
      </c>
      <c r="X415" s="37" t="str">
        <f>IF(ISBLANK('Шифры Т (Техперевооружение)'!$Q415),"-",CONCATENATE("Том"," 8."," ",'Шифры Т (Техперевооружение)'!$I415,".",'Шифры Т (Техперевооружение)'!$A415,"Т-ПБ",))</f>
        <v>-</v>
      </c>
    </row>
    <row r="416" spans="1:24" hidden="1" x14ac:dyDescent="0.25">
      <c r="A416" s="37">
        <v>19</v>
      </c>
      <c r="B416" s="37" t="s">
        <v>561</v>
      </c>
      <c r="C416" s="37" t="s">
        <v>20</v>
      </c>
      <c r="D416" s="37" t="s">
        <v>123</v>
      </c>
      <c r="E416" s="37">
        <v>7</v>
      </c>
      <c r="F416" s="37" t="s">
        <v>1406</v>
      </c>
      <c r="G416" s="37">
        <v>3</v>
      </c>
      <c r="H416" s="39"/>
      <c r="I416" s="37" t="s">
        <v>563</v>
      </c>
      <c r="J416" s="37"/>
      <c r="K416" s="37"/>
      <c r="L416" s="37" t="s">
        <v>1402</v>
      </c>
      <c r="M416" s="37" t="s">
        <v>1403</v>
      </c>
      <c r="N416" s="37" t="s">
        <v>1404</v>
      </c>
      <c r="O416" s="37"/>
      <c r="P416" s="37"/>
      <c r="Q416" s="37"/>
      <c r="R416" s="42" t="str">
        <f>IF(ISBLANK('Шифры Т (Техперевооружение)'!$K416),"-",CONCATENATE('Шифры Т (Техперевооружение)'!$K416,"-ПЗ"))</f>
        <v>-</v>
      </c>
      <c r="S416" s="37" t="str">
        <f>IF(ISBLANK('Шифры Т (Техперевооружение)'!$L416),"-",CONCATENATE("Том"," 2.",'Шифры Т (Техперевооружение)'!$E416,".",'Шифры Т (Техперевооружение)'!$G416," ",'Шифры Т (Техперевооружение)'!$I416,".",'Шифры Т (Техперевооружение)'!$A416,"Т-ППО",'Шифры Т (Техперевооружение)'!$E416,".",'Шифры Т (Техперевооружение)'!$G416,))</f>
        <v>Том 2.7.3 2001.РП.19Т-ППО7.3</v>
      </c>
      <c r="T416" s="37" t="str">
        <f>IF(ISBLANK('Шифры Т (Техперевооружение)'!$M416),"-",CONCATENATE("Том"," 3.",'Шифры Т (Техперевооружение)'!$E416,".",'Шифры Т (Техперевооружение)'!$G416," ",'Шифры Т (Техперевооружение)'!$I416,".",'Шифры Т (Техперевооружение)'!$A416,"Т-ТКР",'Шифры Т (Техперевооружение)'!$E416,".",'Шифры Т (Техперевооружение)'!$G416,))</f>
        <v>Том 3.7.3 2001.РП.19Т-ТКР7.3</v>
      </c>
      <c r="U416" s="37" t="str">
        <f>IF(ISBLANK('Шифры Т (Техперевооружение)'!$O416),"-",CONCATENATE("Том"," 4."," ",'Шифры Т (Техперевооружение)'!$I416,".",'Шифры Т (Техперевооружение)'!$A416,"Т-ИЛО",))</f>
        <v>-</v>
      </c>
      <c r="V416" s="37" t="str">
        <f>IF(ISBLANK('Шифры Т (Техперевооружение)'!$O416),"-",CONCATENATE("Том"," 5."," ",'Шифры Т (Техперевооружение)'!$I416,".",'Шифры Т (Техперевооружение)'!$A416,"Т-ПОС",))</f>
        <v>-</v>
      </c>
      <c r="W416" s="37" t="str">
        <f>IF(ISBLANK('Шифры Т (Техперевооружение)'!$P416),"-",CONCATENATE("Том"," 7."," ",'Шифры Т (Техперевооружение)'!$I416,".",'Шифры Т (Техперевооружение)'!$A416,"Т-ООС",))</f>
        <v>-</v>
      </c>
      <c r="X416" s="37" t="str">
        <f>IF(ISBLANK('Шифры Т (Техперевооружение)'!$Q416),"-",CONCATENATE("Том"," 8."," ",'Шифры Т (Техперевооружение)'!$I416,".",'Шифры Т (Техперевооружение)'!$A416,"Т-ПБ",))</f>
        <v>-</v>
      </c>
    </row>
    <row r="417" spans="1:24" hidden="1" x14ac:dyDescent="0.25">
      <c r="A417" s="37">
        <v>19</v>
      </c>
      <c r="B417" s="37" t="s">
        <v>561</v>
      </c>
      <c r="C417" s="37" t="s">
        <v>20</v>
      </c>
      <c r="D417" s="37" t="s">
        <v>123</v>
      </c>
      <c r="E417" s="37">
        <v>7</v>
      </c>
      <c r="F417" s="37" t="s">
        <v>1407</v>
      </c>
      <c r="G417" s="37">
        <v>4</v>
      </c>
      <c r="H417" s="39"/>
      <c r="I417" s="37" t="s">
        <v>563</v>
      </c>
      <c r="J417" s="37"/>
      <c r="K417" s="37"/>
      <c r="L417" s="37" t="s">
        <v>1402</v>
      </c>
      <c r="M417" s="37" t="s">
        <v>1403</v>
      </c>
      <c r="N417" s="37" t="s">
        <v>1404</v>
      </c>
      <c r="O417" s="37"/>
      <c r="P417" s="37"/>
      <c r="Q417" s="37"/>
      <c r="R417" s="42" t="str">
        <f>IF(ISBLANK('Шифры Т (Техперевооружение)'!$K417),"-",CONCATENATE('Шифры Т (Техперевооружение)'!$K417,"-ПЗ"))</f>
        <v>-</v>
      </c>
      <c r="S417" s="37" t="str">
        <f>IF(ISBLANK('Шифры Т (Техперевооружение)'!$L417),"-",CONCATENATE("Том"," 2.",'Шифры Т (Техперевооружение)'!$E417,".",'Шифры Т (Техперевооружение)'!$G417," ",'Шифры Т (Техперевооружение)'!$I417,".",'Шифры Т (Техперевооружение)'!$A417,"Т-ППО",'Шифры Т (Техперевооружение)'!$E417,".",'Шифры Т (Техперевооружение)'!$G417,))</f>
        <v>Том 2.7.4 2001.РП.19Т-ППО7.4</v>
      </c>
      <c r="T417" s="37" t="str">
        <f>IF(ISBLANK('Шифры Т (Техперевооружение)'!$M417),"-",CONCATENATE("Том"," 3.",'Шифры Т (Техперевооружение)'!$E417,".",'Шифры Т (Техперевооружение)'!$G417," ",'Шифры Т (Техперевооружение)'!$I417,".",'Шифры Т (Техперевооружение)'!$A417,"Т-ТКР",'Шифры Т (Техперевооружение)'!$E417,".",'Шифры Т (Техперевооружение)'!$G417,))</f>
        <v>Том 3.7.4 2001.РП.19Т-ТКР7.4</v>
      </c>
      <c r="U417" s="37" t="str">
        <f>IF(ISBLANK('Шифры Т (Техперевооружение)'!$O417),"-",CONCATENATE("Том"," 4."," ",'Шифры Т (Техперевооружение)'!$I417,".",'Шифры Т (Техперевооружение)'!$A417,"Т-ИЛО",))</f>
        <v>-</v>
      </c>
      <c r="V417" s="37" t="str">
        <f>IF(ISBLANK('Шифры Т (Техперевооружение)'!$O417),"-",CONCATENATE("Том"," 5."," ",'Шифры Т (Техперевооружение)'!$I417,".",'Шифры Т (Техперевооружение)'!$A417,"Т-ПОС",))</f>
        <v>-</v>
      </c>
      <c r="W417" s="37" t="str">
        <f>IF(ISBLANK('Шифры Т (Техперевооружение)'!$P417),"-",CONCATENATE("Том"," 7."," ",'Шифры Т (Техперевооружение)'!$I417,".",'Шифры Т (Техперевооружение)'!$A417,"Т-ООС",))</f>
        <v>-</v>
      </c>
      <c r="X417" s="37" t="str">
        <f>IF(ISBLANK('Шифры Т (Техперевооружение)'!$Q417),"-",CONCATENATE("Том"," 8."," ",'Шифры Т (Техперевооружение)'!$I417,".",'Шифры Т (Техперевооружение)'!$A417,"Т-ПБ",))</f>
        <v>-</v>
      </c>
    </row>
    <row r="418" spans="1:24" hidden="1" x14ac:dyDescent="0.25">
      <c r="A418" s="37">
        <v>19</v>
      </c>
      <c r="B418" s="37" t="s">
        <v>561</v>
      </c>
      <c r="C418" s="37" t="s">
        <v>20</v>
      </c>
      <c r="D418" s="37" t="s">
        <v>125</v>
      </c>
      <c r="E418" s="37">
        <v>8</v>
      </c>
      <c r="F418" s="37" t="s">
        <v>1408</v>
      </c>
      <c r="G418" s="37">
        <v>1</v>
      </c>
      <c r="H418" s="39">
        <v>1</v>
      </c>
      <c r="I418" s="37" t="s">
        <v>563</v>
      </c>
      <c r="J418" s="37"/>
      <c r="K418" s="37"/>
      <c r="L418" s="37" t="s">
        <v>1409</v>
      </c>
      <c r="M418" s="37" t="s">
        <v>1410</v>
      </c>
      <c r="N418" s="37" t="s">
        <v>1411</v>
      </c>
      <c r="O418" s="37"/>
      <c r="P418" s="37"/>
      <c r="Q418" s="37"/>
      <c r="R418" s="37" t="str">
        <f>IF(ISBLANK('Шифры Т (Техперевооружение)'!$K418),"-",CONCATENATE('Шифры Т (Техперевооружение)'!$K418,"-ПЗ"))</f>
        <v>-</v>
      </c>
      <c r="S418" s="37" t="str">
        <f>IF(ISBLANK('Шифры Т (Техперевооружение)'!$L418),"-",CONCATENATE("Том"," 2.",'Шифры Т (Техперевооружение)'!$E418,".",'Шифры Т (Техперевооружение)'!$G418," ",'Шифры Т (Техперевооружение)'!$I418,".",'Шифры Т (Техперевооружение)'!$A418,"Т-ППО",'Шифры Т (Техперевооружение)'!$E418,".",'Шифры Т (Техперевооружение)'!$G418,))</f>
        <v>Том 2.8.1 2001.РП.19Т-ППО8.1</v>
      </c>
      <c r="T418" s="37" t="str">
        <f>IF(ISBLANK('Шифры Т (Техперевооружение)'!$M418),"-",CONCATENATE("Том"," 3.",'Шифры Т (Техперевооружение)'!$E418,".",'Шифры Т (Техперевооружение)'!$G418," ",'Шифры Т (Техперевооружение)'!$I418,".",'Шифры Т (Техперевооружение)'!$A418,"Т-ТКР",'Шифры Т (Техперевооружение)'!$E418,".",'Шифры Т (Техперевооружение)'!$G418,))</f>
        <v>Том 3.8.1 2001.РП.19Т-ТКР8.1</v>
      </c>
      <c r="U418" s="37" t="str">
        <f>IF(ISBLANK('Шифры Т (Техперевооружение)'!$O418),"-",CONCATENATE("Том"," 4."," ",'Шифры Т (Техперевооружение)'!$I418,".",'Шифры Т (Техперевооружение)'!$A418,"Т-ИЛО",))</f>
        <v>-</v>
      </c>
      <c r="V418" s="37" t="str">
        <f>IF(ISBLANK('Шифры Т (Техперевооружение)'!$O418),"-",CONCATENATE("Том"," 5."," ",'Шифры Т (Техперевооружение)'!$I418,".",'Шифры Т (Техперевооружение)'!$A418,"Т-ПОС",))</f>
        <v>-</v>
      </c>
      <c r="W418" s="37" t="str">
        <f>IF(ISBLANK('Шифры Т (Техперевооружение)'!$P418),"-",CONCATENATE("Том"," 7."," ",'Шифры Т (Техперевооружение)'!$I418,".",'Шифры Т (Техперевооружение)'!$A418,"Т-ООС",))</f>
        <v>-</v>
      </c>
      <c r="X418" s="37" t="str">
        <f>IF(ISBLANK('Шифры Т (Техперевооружение)'!$Q418),"-",CONCATENATE("Том"," 8."," ",'Шифры Т (Техперевооружение)'!$I418,".",'Шифры Т (Техперевооружение)'!$A418,"Т-ПБ",))</f>
        <v>-</v>
      </c>
    </row>
    <row r="419" spans="1:24" hidden="1" x14ac:dyDescent="0.25">
      <c r="A419" s="37">
        <v>19</v>
      </c>
      <c r="B419" s="37" t="s">
        <v>561</v>
      </c>
      <c r="C419" s="37" t="s">
        <v>20</v>
      </c>
      <c r="D419" s="37" t="s">
        <v>126</v>
      </c>
      <c r="E419" s="37">
        <v>9</v>
      </c>
      <c r="F419" s="37" t="s">
        <v>1412</v>
      </c>
      <c r="G419" s="37">
        <v>1</v>
      </c>
      <c r="H419" s="39">
        <v>9</v>
      </c>
      <c r="I419" s="37" t="s">
        <v>563</v>
      </c>
      <c r="J419" s="37"/>
      <c r="K419" s="37"/>
      <c r="L419" s="37" t="s">
        <v>1413</v>
      </c>
      <c r="M419" s="37" t="s">
        <v>1414</v>
      </c>
      <c r="N419" s="37" t="s">
        <v>1415</v>
      </c>
      <c r="O419" s="37"/>
      <c r="P419" s="37"/>
      <c r="Q419" s="37"/>
      <c r="R419" s="37" t="str">
        <f>IF(ISBLANK('Шифры Т (Техперевооружение)'!$K419),"-",CONCATENATE('Шифры Т (Техперевооружение)'!$K419,"-ПЗ"))</f>
        <v>-</v>
      </c>
      <c r="S419" s="37" t="str">
        <f>IF(ISBLANK('Шифры Т (Техперевооружение)'!$L419),"-",CONCATENATE("Том"," 2.",'Шифры Т (Техперевооружение)'!$E419,".",'Шифры Т (Техперевооружение)'!$G419," ",'Шифры Т (Техперевооружение)'!$I419,".",'Шифры Т (Техперевооружение)'!$A419,"Т-ППО",'Шифры Т (Техперевооружение)'!$E419,".",'Шифры Т (Техперевооружение)'!$G419,))</f>
        <v>Том 2.9.1 2001.РП.19Т-ППО9.1</v>
      </c>
      <c r="T419" s="37" t="str">
        <f>IF(ISBLANK('Шифры Т (Техперевооружение)'!$M419),"-",CONCATENATE("Том"," 3.",'Шифры Т (Техперевооружение)'!$E419,".",'Шифры Т (Техперевооружение)'!$G419," ",'Шифры Т (Техперевооружение)'!$I419,".",'Шифры Т (Техперевооружение)'!$A419,"Т-ТКР",'Шифры Т (Техперевооружение)'!$E419,".",'Шифры Т (Техперевооружение)'!$G419,))</f>
        <v>Том 3.9.1 2001.РП.19Т-ТКР9.1</v>
      </c>
      <c r="U419" s="37" t="str">
        <f>IF(ISBLANK('Шифры Т (Техперевооружение)'!$O419),"-",CONCATENATE("Том"," 4."," ",'Шифры Т (Техперевооружение)'!$I419,".",'Шифры Т (Техперевооружение)'!$A419,"Т-ИЛО",))</f>
        <v>-</v>
      </c>
      <c r="V419" s="37" t="str">
        <f>IF(ISBLANK('Шифры Т (Техперевооружение)'!$O419),"-",CONCATENATE("Том"," 5."," ",'Шифры Т (Техперевооружение)'!$I419,".",'Шифры Т (Техперевооружение)'!$A419,"Т-ПОС",))</f>
        <v>-</v>
      </c>
      <c r="W419" s="37" t="str">
        <f>IF(ISBLANK('Шифры Т (Техперевооружение)'!$P419),"-",CONCATENATE("Том"," 7."," ",'Шифры Т (Техперевооружение)'!$I419,".",'Шифры Т (Техперевооружение)'!$A419,"Т-ООС",))</f>
        <v>-</v>
      </c>
      <c r="X419" s="37" t="str">
        <f>IF(ISBLANK('Шифры Т (Техперевооружение)'!$Q419),"-",CONCATENATE("Том"," 8."," ",'Шифры Т (Техперевооружение)'!$I419,".",'Шифры Т (Техперевооружение)'!$A419,"Т-ПБ",))</f>
        <v>-</v>
      </c>
    </row>
    <row r="420" spans="1:24" hidden="1" x14ac:dyDescent="0.25">
      <c r="A420" s="37">
        <v>19</v>
      </c>
      <c r="B420" s="37" t="s">
        <v>561</v>
      </c>
      <c r="C420" s="37" t="s">
        <v>20</v>
      </c>
      <c r="D420" s="37" t="s">
        <v>126</v>
      </c>
      <c r="E420" s="37">
        <v>9</v>
      </c>
      <c r="F420" s="37" t="s">
        <v>1416</v>
      </c>
      <c r="G420" s="37">
        <v>2</v>
      </c>
      <c r="H420" s="39"/>
      <c r="I420" s="37" t="s">
        <v>563</v>
      </c>
      <c r="J420" s="37"/>
      <c r="K420" s="37"/>
      <c r="L420" s="37" t="s">
        <v>1413</v>
      </c>
      <c r="M420" s="37" t="s">
        <v>1414</v>
      </c>
      <c r="N420" s="37" t="s">
        <v>1415</v>
      </c>
      <c r="O420" s="37"/>
      <c r="P420" s="37"/>
      <c r="Q420" s="37"/>
      <c r="R420" s="42" t="str">
        <f>IF(ISBLANK('Шифры Т (Техперевооружение)'!$K420),"-",CONCATENATE('Шифры Т (Техперевооружение)'!$K420,"-ПЗ"))</f>
        <v>-</v>
      </c>
      <c r="S420" s="37" t="str">
        <f>IF(ISBLANK('Шифры Т (Техперевооружение)'!$L420),"-",CONCATENATE("Том"," 2.",'Шифры Т (Техперевооружение)'!$E420,".",'Шифры Т (Техперевооружение)'!$G420," ",'Шифры Т (Техперевооружение)'!$I420,".",'Шифры Т (Техперевооружение)'!$A420,"Т-ППО",'Шифры Т (Техперевооружение)'!$E420,".",'Шифры Т (Техперевооружение)'!$G420,))</f>
        <v>Том 2.9.2 2001.РП.19Т-ППО9.2</v>
      </c>
      <c r="T420" s="37" t="str">
        <f>IF(ISBLANK('Шифры Т (Техперевооружение)'!$M420),"-",CONCATENATE("Том"," 3.",'Шифры Т (Техперевооружение)'!$E420,".",'Шифры Т (Техперевооружение)'!$G420," ",'Шифры Т (Техперевооружение)'!$I420,".",'Шифры Т (Техперевооружение)'!$A420,"Т-ТКР",'Шифры Т (Техперевооружение)'!$E420,".",'Шифры Т (Техперевооружение)'!$G420,))</f>
        <v>Том 3.9.2 2001.РП.19Т-ТКР9.2</v>
      </c>
      <c r="U420" s="37" t="str">
        <f>IF(ISBLANK('Шифры Т (Техперевооружение)'!$O420),"-",CONCATENATE("Том"," 4."," ",'Шифры Т (Техперевооружение)'!$I420,".",'Шифры Т (Техперевооружение)'!$A420,"Т-ИЛО",))</f>
        <v>-</v>
      </c>
      <c r="V420" s="37" t="str">
        <f>IF(ISBLANK('Шифры Т (Техперевооружение)'!$O420),"-",CONCATENATE("Том"," 5."," ",'Шифры Т (Техперевооружение)'!$I420,".",'Шифры Т (Техперевооружение)'!$A420,"Т-ПОС",))</f>
        <v>-</v>
      </c>
      <c r="W420" s="37" t="str">
        <f>IF(ISBLANK('Шифры Т (Техперевооружение)'!$P420),"-",CONCATENATE("Том"," 7."," ",'Шифры Т (Техперевооружение)'!$I420,".",'Шифры Т (Техперевооружение)'!$A420,"Т-ООС",))</f>
        <v>-</v>
      </c>
      <c r="X420" s="37" t="str">
        <f>IF(ISBLANK('Шифры Т (Техперевооружение)'!$Q420),"-",CONCATENATE("Том"," 8."," ",'Шифры Т (Техперевооружение)'!$I420,".",'Шифры Т (Техперевооружение)'!$A420,"Т-ПБ",))</f>
        <v>-</v>
      </c>
    </row>
    <row r="421" spans="1:24" hidden="1" x14ac:dyDescent="0.25">
      <c r="A421" s="37">
        <v>19</v>
      </c>
      <c r="B421" s="37" t="s">
        <v>561</v>
      </c>
      <c r="C421" s="37" t="s">
        <v>20</v>
      </c>
      <c r="D421" s="37" t="s">
        <v>126</v>
      </c>
      <c r="E421" s="37">
        <v>9</v>
      </c>
      <c r="F421" s="37" t="s">
        <v>1417</v>
      </c>
      <c r="G421" s="37">
        <v>3</v>
      </c>
      <c r="H421" s="39"/>
      <c r="I421" s="37" t="s">
        <v>563</v>
      </c>
      <c r="J421" s="37"/>
      <c r="K421" s="37"/>
      <c r="L421" s="37" t="s">
        <v>1413</v>
      </c>
      <c r="M421" s="37" t="s">
        <v>1414</v>
      </c>
      <c r="N421" s="37" t="s">
        <v>1415</v>
      </c>
      <c r="O421" s="37"/>
      <c r="P421" s="37"/>
      <c r="Q421" s="37"/>
      <c r="R421" s="42" t="str">
        <f>IF(ISBLANK('Шифры Т (Техперевооружение)'!$K421),"-",CONCATENATE('Шифры Т (Техперевооружение)'!$K421,"-ПЗ"))</f>
        <v>-</v>
      </c>
      <c r="S421" s="37" t="str">
        <f>IF(ISBLANK('Шифры Т (Техперевооружение)'!$L421),"-",CONCATENATE("Том"," 2.",'Шифры Т (Техперевооружение)'!$E421,".",'Шифры Т (Техперевооружение)'!$G421," ",'Шифры Т (Техперевооружение)'!$I421,".",'Шифры Т (Техперевооружение)'!$A421,"Т-ППО",'Шифры Т (Техперевооружение)'!$E421,".",'Шифры Т (Техперевооружение)'!$G421,))</f>
        <v>Том 2.9.3 2001.РП.19Т-ППО9.3</v>
      </c>
      <c r="T421" s="37" t="str">
        <f>IF(ISBLANK('Шифры Т (Техперевооружение)'!$M421),"-",CONCATENATE("Том"," 3.",'Шифры Т (Техперевооружение)'!$E421,".",'Шифры Т (Техперевооружение)'!$G421," ",'Шифры Т (Техперевооружение)'!$I421,".",'Шифры Т (Техперевооружение)'!$A421,"Т-ТКР",'Шифры Т (Техперевооружение)'!$E421,".",'Шифры Т (Техперевооружение)'!$G421,))</f>
        <v>Том 3.9.3 2001.РП.19Т-ТКР9.3</v>
      </c>
      <c r="U421" s="37" t="str">
        <f>IF(ISBLANK('Шифры Т (Техперевооружение)'!$O421),"-",CONCATENATE("Том"," 4."," ",'Шифры Т (Техперевооружение)'!$I421,".",'Шифры Т (Техперевооружение)'!$A421,"Т-ИЛО",))</f>
        <v>-</v>
      </c>
      <c r="V421" s="37" t="str">
        <f>IF(ISBLANK('Шифры Т (Техперевооружение)'!$O421),"-",CONCATENATE("Том"," 5."," ",'Шифры Т (Техперевооружение)'!$I421,".",'Шифры Т (Техперевооружение)'!$A421,"Т-ПОС",))</f>
        <v>-</v>
      </c>
      <c r="W421" s="37" t="str">
        <f>IF(ISBLANK('Шифры Т (Техперевооружение)'!$P421),"-",CONCATENATE("Том"," 7."," ",'Шифры Т (Техперевооружение)'!$I421,".",'Шифры Т (Техперевооружение)'!$A421,"Т-ООС",))</f>
        <v>-</v>
      </c>
      <c r="X421" s="37" t="str">
        <f>IF(ISBLANK('Шифры Т (Техперевооружение)'!$Q421),"-",CONCATENATE("Том"," 8."," ",'Шифры Т (Техперевооружение)'!$I421,".",'Шифры Т (Техперевооружение)'!$A421,"Т-ПБ",))</f>
        <v>-</v>
      </c>
    </row>
    <row r="422" spans="1:24" hidden="1" x14ac:dyDescent="0.25">
      <c r="A422" s="37">
        <v>19</v>
      </c>
      <c r="B422" s="37" t="s">
        <v>561</v>
      </c>
      <c r="C422" s="37" t="s">
        <v>20</v>
      </c>
      <c r="D422" s="37" t="s">
        <v>126</v>
      </c>
      <c r="E422" s="37">
        <v>9</v>
      </c>
      <c r="F422" s="37" t="s">
        <v>1418</v>
      </c>
      <c r="G422" s="37">
        <v>4</v>
      </c>
      <c r="H422" s="39"/>
      <c r="I422" s="37" t="s">
        <v>563</v>
      </c>
      <c r="J422" s="37"/>
      <c r="K422" s="37"/>
      <c r="L422" s="37" t="s">
        <v>1413</v>
      </c>
      <c r="M422" s="37" t="s">
        <v>1414</v>
      </c>
      <c r="N422" s="37" t="s">
        <v>1415</v>
      </c>
      <c r="O422" s="37"/>
      <c r="P422" s="37"/>
      <c r="Q422" s="37"/>
      <c r="R422" s="42" t="str">
        <f>IF(ISBLANK('Шифры Т (Техперевооружение)'!$K422),"-",CONCATENATE('Шифры Т (Техперевооружение)'!$K422,"-ПЗ"))</f>
        <v>-</v>
      </c>
      <c r="S422" s="37" t="str">
        <f>IF(ISBLANK('Шифры Т (Техперевооружение)'!$L422),"-",CONCATENATE("Том"," 2.",'Шифры Т (Техперевооружение)'!$E422,".",'Шифры Т (Техперевооружение)'!$G422," ",'Шифры Т (Техперевооружение)'!$I422,".",'Шифры Т (Техперевооружение)'!$A422,"Т-ППО",'Шифры Т (Техперевооружение)'!$E422,".",'Шифры Т (Техперевооружение)'!$G422,))</f>
        <v>Том 2.9.4 2001.РП.19Т-ППО9.4</v>
      </c>
      <c r="T422" s="37" t="str">
        <f>IF(ISBLANK('Шифры Т (Техперевооружение)'!$M422),"-",CONCATENATE("Том"," 3.",'Шифры Т (Техперевооружение)'!$E422,".",'Шифры Т (Техперевооружение)'!$G422," ",'Шифры Т (Техперевооружение)'!$I422,".",'Шифры Т (Техперевооружение)'!$A422,"Т-ТКР",'Шифры Т (Техперевооружение)'!$E422,".",'Шифры Т (Техперевооружение)'!$G422,))</f>
        <v>Том 3.9.4 2001.РП.19Т-ТКР9.4</v>
      </c>
      <c r="U422" s="37" t="str">
        <f>IF(ISBLANK('Шифры Т (Техперевооружение)'!$O422),"-",CONCATENATE("Том"," 4."," ",'Шифры Т (Техперевооружение)'!$I422,".",'Шифры Т (Техперевооружение)'!$A422,"Т-ИЛО",))</f>
        <v>-</v>
      </c>
      <c r="V422" s="37" t="str">
        <f>IF(ISBLANK('Шифры Т (Техперевооружение)'!$O422),"-",CONCATENATE("Том"," 5."," ",'Шифры Т (Техперевооружение)'!$I422,".",'Шифры Т (Техперевооружение)'!$A422,"Т-ПОС",))</f>
        <v>-</v>
      </c>
      <c r="W422" s="37" t="str">
        <f>IF(ISBLANK('Шифры Т (Техперевооружение)'!$P422),"-",CONCATENATE("Том"," 7."," ",'Шифры Т (Техперевооружение)'!$I422,".",'Шифры Т (Техперевооружение)'!$A422,"Т-ООС",))</f>
        <v>-</v>
      </c>
      <c r="X422" s="37" t="str">
        <f>IF(ISBLANK('Шифры Т (Техперевооружение)'!$Q422),"-",CONCATENATE("Том"," 8."," ",'Шифры Т (Техперевооружение)'!$I422,".",'Шифры Т (Техперевооружение)'!$A422,"Т-ПБ",))</f>
        <v>-</v>
      </c>
    </row>
    <row r="423" spans="1:24" hidden="1" x14ac:dyDescent="0.25">
      <c r="A423" s="37">
        <v>19</v>
      </c>
      <c r="B423" s="37" t="s">
        <v>561</v>
      </c>
      <c r="C423" s="37" t="s">
        <v>20</v>
      </c>
      <c r="D423" s="37" t="s">
        <v>126</v>
      </c>
      <c r="E423" s="37">
        <v>9</v>
      </c>
      <c r="F423" s="37" t="s">
        <v>1419</v>
      </c>
      <c r="G423" s="37">
        <v>5</v>
      </c>
      <c r="H423" s="39"/>
      <c r="I423" s="37" t="s">
        <v>563</v>
      </c>
      <c r="J423" s="37"/>
      <c r="K423" s="37"/>
      <c r="L423" s="37" t="s">
        <v>1413</v>
      </c>
      <c r="M423" s="37" t="s">
        <v>1414</v>
      </c>
      <c r="N423" s="37" t="s">
        <v>1415</v>
      </c>
      <c r="O423" s="37"/>
      <c r="P423" s="37"/>
      <c r="Q423" s="37"/>
      <c r="R423" s="42" t="str">
        <f>IF(ISBLANK('Шифры Т (Техперевооружение)'!$K423),"-",CONCATENATE('Шифры Т (Техперевооружение)'!$K423,"-ПЗ"))</f>
        <v>-</v>
      </c>
      <c r="S423" s="37" t="str">
        <f>IF(ISBLANK('Шифры Т (Техперевооружение)'!$L423),"-",CONCATENATE("Том"," 2.",'Шифры Т (Техперевооружение)'!$E423,".",'Шифры Т (Техперевооружение)'!$G423," ",'Шифры Т (Техперевооружение)'!$I423,".",'Шифры Т (Техперевооружение)'!$A423,"Т-ППО",'Шифры Т (Техперевооружение)'!$E423,".",'Шифры Т (Техперевооружение)'!$G423,))</f>
        <v>Том 2.9.5 2001.РП.19Т-ППО9.5</v>
      </c>
      <c r="T423" s="37" t="str">
        <f>IF(ISBLANK('Шифры Т (Техперевооружение)'!$M423),"-",CONCATENATE("Том"," 3.",'Шифры Т (Техперевооружение)'!$E423,".",'Шифры Т (Техперевооружение)'!$G423," ",'Шифры Т (Техперевооружение)'!$I423,".",'Шифры Т (Техперевооружение)'!$A423,"Т-ТКР",'Шифры Т (Техперевооружение)'!$E423,".",'Шифры Т (Техперевооружение)'!$G423,))</f>
        <v>Том 3.9.5 2001.РП.19Т-ТКР9.5</v>
      </c>
      <c r="U423" s="37" t="str">
        <f>IF(ISBLANK('Шифры Т (Техперевооружение)'!$O423),"-",CONCATENATE("Том"," 4."," ",'Шифры Т (Техперевооружение)'!$I423,".",'Шифры Т (Техперевооружение)'!$A423,"Т-ИЛО",))</f>
        <v>-</v>
      </c>
      <c r="V423" s="37" t="str">
        <f>IF(ISBLANK('Шифры Т (Техперевооружение)'!$O423),"-",CONCATENATE("Том"," 5."," ",'Шифры Т (Техперевооружение)'!$I423,".",'Шифры Т (Техперевооружение)'!$A423,"Т-ПОС",))</f>
        <v>-</v>
      </c>
      <c r="W423" s="37" t="str">
        <f>IF(ISBLANK('Шифры Т (Техперевооружение)'!$P423),"-",CONCATENATE("Том"," 7."," ",'Шифры Т (Техперевооружение)'!$I423,".",'Шифры Т (Техперевооружение)'!$A423,"Т-ООС",))</f>
        <v>-</v>
      </c>
      <c r="X423" s="37" t="str">
        <f>IF(ISBLANK('Шифры Т (Техперевооружение)'!$Q423),"-",CONCATENATE("Том"," 8."," ",'Шифры Т (Техперевооружение)'!$I423,".",'Шифры Т (Техперевооружение)'!$A423,"Т-ПБ",))</f>
        <v>-</v>
      </c>
    </row>
    <row r="424" spans="1:24" hidden="1" x14ac:dyDescent="0.25">
      <c r="A424" s="37">
        <v>19</v>
      </c>
      <c r="B424" s="37" t="s">
        <v>561</v>
      </c>
      <c r="C424" s="37" t="s">
        <v>20</v>
      </c>
      <c r="D424" s="37" t="s">
        <v>126</v>
      </c>
      <c r="E424" s="37">
        <v>9</v>
      </c>
      <c r="F424" s="37" t="s">
        <v>1420</v>
      </c>
      <c r="G424" s="37">
        <v>6</v>
      </c>
      <c r="H424" s="39"/>
      <c r="I424" s="37" t="s">
        <v>563</v>
      </c>
      <c r="J424" s="37"/>
      <c r="K424" s="37"/>
      <c r="L424" s="37" t="s">
        <v>1413</v>
      </c>
      <c r="M424" s="37" t="s">
        <v>1414</v>
      </c>
      <c r="N424" s="37" t="s">
        <v>1415</v>
      </c>
      <c r="O424" s="37"/>
      <c r="P424" s="37"/>
      <c r="Q424" s="37"/>
      <c r="R424" s="42" t="str">
        <f>IF(ISBLANK('Шифры Т (Техперевооружение)'!$K424),"-",CONCATENATE('Шифры Т (Техперевооружение)'!$K424,"-ПЗ"))</f>
        <v>-</v>
      </c>
      <c r="S424" s="37" t="str">
        <f>IF(ISBLANK('Шифры Т (Техперевооружение)'!$L424),"-",CONCATENATE("Том"," 2.",'Шифры Т (Техперевооружение)'!$E424,".",'Шифры Т (Техперевооружение)'!$G424," ",'Шифры Т (Техперевооружение)'!$I424,".",'Шифры Т (Техперевооружение)'!$A424,"Т-ППО",'Шифры Т (Техперевооружение)'!$E424,".",'Шифры Т (Техперевооружение)'!$G424,))</f>
        <v>Том 2.9.6 2001.РП.19Т-ППО9.6</v>
      </c>
      <c r="T424" s="37" t="str">
        <f>IF(ISBLANK('Шифры Т (Техперевооружение)'!$M424),"-",CONCATENATE("Том"," 3.",'Шифры Т (Техперевооружение)'!$E424,".",'Шифры Т (Техперевооружение)'!$G424," ",'Шифры Т (Техперевооружение)'!$I424,".",'Шифры Т (Техперевооружение)'!$A424,"Т-ТКР",'Шифры Т (Техперевооружение)'!$E424,".",'Шифры Т (Техперевооружение)'!$G424,))</f>
        <v>Том 3.9.6 2001.РП.19Т-ТКР9.6</v>
      </c>
      <c r="U424" s="37" t="str">
        <f>IF(ISBLANK('Шифры Т (Техперевооружение)'!$O424),"-",CONCATENATE("Том"," 4."," ",'Шифры Т (Техперевооружение)'!$I424,".",'Шифры Т (Техперевооружение)'!$A424,"Т-ИЛО",))</f>
        <v>-</v>
      </c>
      <c r="V424" s="37" t="str">
        <f>IF(ISBLANK('Шифры Т (Техперевооружение)'!$O424),"-",CONCATENATE("Том"," 5."," ",'Шифры Т (Техперевооружение)'!$I424,".",'Шифры Т (Техперевооружение)'!$A424,"Т-ПОС",))</f>
        <v>-</v>
      </c>
      <c r="W424" s="37" t="str">
        <f>IF(ISBLANK('Шифры Т (Техперевооружение)'!$P424),"-",CONCATENATE("Том"," 7."," ",'Шифры Т (Техперевооружение)'!$I424,".",'Шифры Т (Техперевооружение)'!$A424,"Т-ООС",))</f>
        <v>-</v>
      </c>
      <c r="X424" s="37" t="str">
        <f>IF(ISBLANK('Шифры Т (Техперевооружение)'!$Q424),"-",CONCATENATE("Том"," 8."," ",'Шифры Т (Техперевооружение)'!$I424,".",'Шифры Т (Техперевооружение)'!$A424,"Т-ПБ",))</f>
        <v>-</v>
      </c>
    </row>
    <row r="425" spans="1:24" hidden="1" x14ac:dyDescent="0.25">
      <c r="A425" s="37">
        <v>19</v>
      </c>
      <c r="B425" s="37" t="s">
        <v>561</v>
      </c>
      <c r="C425" s="37" t="s">
        <v>20</v>
      </c>
      <c r="D425" s="37" t="s">
        <v>126</v>
      </c>
      <c r="E425" s="37">
        <v>9</v>
      </c>
      <c r="F425" s="37" t="s">
        <v>1421</v>
      </c>
      <c r="G425" s="37">
        <v>7</v>
      </c>
      <c r="H425" s="39"/>
      <c r="I425" s="37" t="s">
        <v>563</v>
      </c>
      <c r="J425" s="37"/>
      <c r="K425" s="37"/>
      <c r="L425" s="37" t="s">
        <v>1413</v>
      </c>
      <c r="M425" s="37" t="s">
        <v>1414</v>
      </c>
      <c r="N425" s="37" t="s">
        <v>1415</v>
      </c>
      <c r="O425" s="37"/>
      <c r="P425" s="37"/>
      <c r="Q425" s="37"/>
      <c r="R425" s="42" t="str">
        <f>IF(ISBLANK('Шифры Т (Техперевооружение)'!$K425),"-",CONCATENATE('Шифры Т (Техперевооружение)'!$K425,"-ПЗ"))</f>
        <v>-</v>
      </c>
      <c r="S425" s="37" t="str">
        <f>IF(ISBLANK('Шифры Т (Техперевооружение)'!$L425),"-",CONCATENATE("Том"," 2.",'Шифры Т (Техперевооружение)'!$E425,".",'Шифры Т (Техперевооружение)'!$G425," ",'Шифры Т (Техперевооружение)'!$I425,".",'Шифры Т (Техперевооружение)'!$A425,"Т-ППО",'Шифры Т (Техперевооружение)'!$E425,".",'Шифры Т (Техперевооружение)'!$G425,))</f>
        <v>Том 2.9.7 2001.РП.19Т-ППО9.7</v>
      </c>
      <c r="T425" s="37" t="str">
        <f>IF(ISBLANK('Шифры Т (Техперевооружение)'!$M425),"-",CONCATENATE("Том"," 3.",'Шифры Т (Техперевооружение)'!$E425,".",'Шифры Т (Техперевооружение)'!$G425," ",'Шифры Т (Техперевооружение)'!$I425,".",'Шифры Т (Техперевооружение)'!$A425,"Т-ТКР",'Шифры Т (Техперевооружение)'!$E425,".",'Шифры Т (Техперевооружение)'!$G425,))</f>
        <v>Том 3.9.7 2001.РП.19Т-ТКР9.7</v>
      </c>
      <c r="U425" s="37" t="str">
        <f>IF(ISBLANK('Шифры Т (Техперевооружение)'!$O425),"-",CONCATENATE("Том"," 4."," ",'Шифры Т (Техперевооружение)'!$I425,".",'Шифры Т (Техперевооружение)'!$A425,"Т-ИЛО",))</f>
        <v>-</v>
      </c>
      <c r="V425" s="37" t="str">
        <f>IF(ISBLANK('Шифры Т (Техперевооружение)'!$O425),"-",CONCATENATE("Том"," 5."," ",'Шифры Т (Техперевооружение)'!$I425,".",'Шифры Т (Техперевооружение)'!$A425,"Т-ПОС",))</f>
        <v>-</v>
      </c>
      <c r="W425" s="37" t="str">
        <f>IF(ISBLANK('Шифры Т (Техперевооружение)'!$P425),"-",CONCATENATE("Том"," 7."," ",'Шифры Т (Техперевооружение)'!$I425,".",'Шифры Т (Техперевооружение)'!$A425,"Т-ООС",))</f>
        <v>-</v>
      </c>
      <c r="X425" s="37" t="str">
        <f>IF(ISBLANK('Шифры Т (Техперевооружение)'!$Q425),"-",CONCATENATE("Том"," 8."," ",'Шифры Т (Техперевооружение)'!$I425,".",'Шифры Т (Техперевооружение)'!$A425,"Т-ПБ",))</f>
        <v>-</v>
      </c>
    </row>
    <row r="426" spans="1:24" hidden="1" x14ac:dyDescent="0.25">
      <c r="A426" s="37">
        <v>19</v>
      </c>
      <c r="B426" s="37" t="s">
        <v>561</v>
      </c>
      <c r="C426" s="37" t="s">
        <v>20</v>
      </c>
      <c r="D426" s="37" t="s">
        <v>126</v>
      </c>
      <c r="E426" s="37">
        <v>9</v>
      </c>
      <c r="F426" s="37" t="s">
        <v>1422</v>
      </c>
      <c r="G426" s="37">
        <v>8</v>
      </c>
      <c r="H426" s="39"/>
      <c r="I426" s="37" t="s">
        <v>563</v>
      </c>
      <c r="J426" s="37"/>
      <c r="K426" s="37"/>
      <c r="L426" s="37" t="s">
        <v>1413</v>
      </c>
      <c r="M426" s="37" t="s">
        <v>1414</v>
      </c>
      <c r="N426" s="37" t="s">
        <v>1415</v>
      </c>
      <c r="O426" s="37"/>
      <c r="P426" s="37"/>
      <c r="Q426" s="37"/>
      <c r="R426" s="42" t="str">
        <f>IF(ISBLANK('Шифры Т (Техперевооружение)'!$K426),"-",CONCATENATE('Шифры Т (Техперевооружение)'!$K426,"-ПЗ"))</f>
        <v>-</v>
      </c>
      <c r="S426" s="37" t="str">
        <f>IF(ISBLANK('Шифры Т (Техперевооружение)'!$L426),"-",CONCATENATE("Том"," 2.",'Шифры Т (Техперевооружение)'!$E426,".",'Шифры Т (Техперевооружение)'!$G426," ",'Шифры Т (Техперевооружение)'!$I426,".",'Шифры Т (Техперевооружение)'!$A426,"Т-ППО",'Шифры Т (Техперевооружение)'!$E426,".",'Шифры Т (Техперевооружение)'!$G426,))</f>
        <v>Том 2.9.8 2001.РП.19Т-ППО9.8</v>
      </c>
      <c r="T426" s="37" t="str">
        <f>IF(ISBLANK('Шифры Т (Техперевооружение)'!$M426),"-",CONCATENATE("Том"," 3.",'Шифры Т (Техперевооружение)'!$E426,".",'Шифры Т (Техперевооружение)'!$G426," ",'Шифры Т (Техперевооружение)'!$I426,".",'Шифры Т (Техперевооружение)'!$A426,"Т-ТКР",'Шифры Т (Техперевооружение)'!$E426,".",'Шифры Т (Техперевооружение)'!$G426,))</f>
        <v>Том 3.9.8 2001.РП.19Т-ТКР9.8</v>
      </c>
      <c r="U426" s="37" t="str">
        <f>IF(ISBLANK('Шифры Т (Техперевооружение)'!$O426),"-",CONCATENATE("Том"," 4."," ",'Шифры Т (Техперевооружение)'!$I426,".",'Шифры Т (Техперевооружение)'!$A426,"Т-ИЛО",))</f>
        <v>-</v>
      </c>
      <c r="V426" s="37" t="str">
        <f>IF(ISBLANK('Шифры Т (Техперевооружение)'!$O426),"-",CONCATENATE("Том"," 5."," ",'Шифры Т (Техперевооружение)'!$I426,".",'Шифры Т (Техперевооружение)'!$A426,"Т-ПОС",))</f>
        <v>-</v>
      </c>
      <c r="W426" s="37" t="str">
        <f>IF(ISBLANK('Шифры Т (Техперевооружение)'!$P426),"-",CONCATENATE("Том"," 7."," ",'Шифры Т (Техперевооружение)'!$I426,".",'Шифры Т (Техперевооружение)'!$A426,"Т-ООС",))</f>
        <v>-</v>
      </c>
      <c r="X426" s="37" t="str">
        <f>IF(ISBLANK('Шифры Т (Техперевооружение)'!$Q426),"-",CONCATENATE("Том"," 8."," ",'Шифры Т (Техперевооружение)'!$I426,".",'Шифры Т (Техперевооружение)'!$A426,"Т-ПБ",))</f>
        <v>-</v>
      </c>
    </row>
    <row r="427" spans="1:24" hidden="1" x14ac:dyDescent="0.25">
      <c r="A427" s="37">
        <v>19</v>
      </c>
      <c r="B427" s="37" t="s">
        <v>561</v>
      </c>
      <c r="C427" s="37" t="s">
        <v>20</v>
      </c>
      <c r="D427" s="37" t="s">
        <v>126</v>
      </c>
      <c r="E427" s="37">
        <v>9</v>
      </c>
      <c r="F427" s="37" t="s">
        <v>1423</v>
      </c>
      <c r="G427" s="37">
        <v>9</v>
      </c>
      <c r="H427" s="39"/>
      <c r="I427" s="37" t="s">
        <v>563</v>
      </c>
      <c r="J427" s="37"/>
      <c r="K427" s="37"/>
      <c r="L427" s="37" t="s">
        <v>1413</v>
      </c>
      <c r="M427" s="37" t="s">
        <v>1414</v>
      </c>
      <c r="N427" s="37" t="s">
        <v>1415</v>
      </c>
      <c r="O427" s="37"/>
      <c r="P427" s="37"/>
      <c r="Q427" s="37"/>
      <c r="R427" s="42" t="str">
        <f>IF(ISBLANK('Шифры Т (Техперевооружение)'!$K427),"-",CONCATENATE('Шифры Т (Техперевооружение)'!$K427,"-ПЗ"))</f>
        <v>-</v>
      </c>
      <c r="S427" s="37" t="str">
        <f>IF(ISBLANK('Шифры Т (Техперевооружение)'!$L427),"-",CONCATENATE("Том"," 2.",'Шифры Т (Техперевооружение)'!$E427,".",'Шифры Т (Техперевооружение)'!$G427," ",'Шифры Т (Техперевооружение)'!$I427,".",'Шифры Т (Техперевооружение)'!$A427,"Т-ППО",'Шифры Т (Техперевооружение)'!$E427,".",'Шифры Т (Техперевооружение)'!$G427,))</f>
        <v>Том 2.9.9 2001.РП.19Т-ППО9.9</v>
      </c>
      <c r="T427" s="37" t="str">
        <f>IF(ISBLANK('Шифры Т (Техперевооружение)'!$M427),"-",CONCATENATE("Том"," 3.",'Шифры Т (Техперевооружение)'!$E427,".",'Шифры Т (Техперевооружение)'!$G427," ",'Шифры Т (Техперевооружение)'!$I427,".",'Шифры Т (Техперевооружение)'!$A427,"Т-ТКР",'Шифры Т (Техперевооружение)'!$E427,".",'Шифры Т (Техперевооружение)'!$G427,))</f>
        <v>Том 3.9.9 2001.РП.19Т-ТКР9.9</v>
      </c>
      <c r="U427" s="37" t="str">
        <f>IF(ISBLANK('Шифры Т (Техперевооружение)'!$O427),"-",CONCATENATE("Том"," 4."," ",'Шифры Т (Техперевооружение)'!$I427,".",'Шифры Т (Техперевооружение)'!$A427,"Т-ИЛО",))</f>
        <v>-</v>
      </c>
      <c r="V427" s="37" t="str">
        <f>IF(ISBLANK('Шифры Т (Техперевооружение)'!$O427),"-",CONCATENATE("Том"," 5."," ",'Шифры Т (Техперевооружение)'!$I427,".",'Шифры Т (Техперевооружение)'!$A427,"Т-ПОС",))</f>
        <v>-</v>
      </c>
      <c r="W427" s="37" t="str">
        <f>IF(ISBLANK('Шифры Т (Техперевооружение)'!$P427),"-",CONCATENATE("Том"," 7."," ",'Шифры Т (Техперевооружение)'!$I427,".",'Шифры Т (Техперевооружение)'!$A427,"Т-ООС",))</f>
        <v>-</v>
      </c>
      <c r="X427" s="37" t="str">
        <f>IF(ISBLANK('Шифры Т (Техперевооружение)'!$Q427),"-",CONCATENATE("Том"," 8."," ",'Шифры Т (Техперевооружение)'!$I427,".",'Шифры Т (Техперевооружение)'!$A427,"Т-ПБ",))</f>
        <v>-</v>
      </c>
    </row>
    <row r="428" spans="1:24" hidden="1" x14ac:dyDescent="0.25">
      <c r="A428" s="37">
        <v>19</v>
      </c>
      <c r="B428" s="37" t="s">
        <v>561</v>
      </c>
      <c r="C428" s="37" t="s">
        <v>20</v>
      </c>
      <c r="D428" s="37" t="s">
        <v>128</v>
      </c>
      <c r="E428" s="37">
        <v>10</v>
      </c>
      <c r="F428" s="37" t="s">
        <v>1424</v>
      </c>
      <c r="G428" s="37">
        <v>1</v>
      </c>
      <c r="H428" s="39">
        <v>4</v>
      </c>
      <c r="I428" s="37" t="s">
        <v>563</v>
      </c>
      <c r="J428" s="37"/>
      <c r="K428" s="37"/>
      <c r="L428" s="37" t="s">
        <v>1425</v>
      </c>
      <c r="M428" s="37" t="s">
        <v>1426</v>
      </c>
      <c r="N428" s="37" t="s">
        <v>1427</v>
      </c>
      <c r="O428" s="37"/>
      <c r="P428" s="37"/>
      <c r="Q428" s="37"/>
      <c r="R428" s="37" t="str">
        <f>IF(ISBLANK('Шифры Т (Техперевооружение)'!$K428),"-",CONCATENATE('Шифры Т (Техперевооружение)'!$K428,"-ПЗ"))</f>
        <v>-</v>
      </c>
      <c r="S428" s="37" t="str">
        <f>IF(ISBLANK('Шифры Т (Техперевооружение)'!$L428),"-",CONCATENATE("Том"," 2.",'Шифры Т (Техперевооружение)'!$E428,".",'Шифры Т (Техперевооружение)'!$G428," ",'Шифры Т (Техперевооружение)'!$I428,".",'Шифры Т (Техперевооружение)'!$A428,"Т-ППО",'Шифры Т (Техперевооружение)'!$E428,".",'Шифры Т (Техперевооружение)'!$G428,))</f>
        <v>Том 2.10.1 2001.РП.19Т-ППО10.1</v>
      </c>
      <c r="T428" s="37" t="str">
        <f>IF(ISBLANK('Шифры Т (Техперевооружение)'!$M428),"-",CONCATENATE("Том"," 3.",'Шифры Т (Техперевооружение)'!$E428,".",'Шифры Т (Техперевооружение)'!$G428," ",'Шифры Т (Техперевооружение)'!$I428,".",'Шифры Т (Техперевооружение)'!$A428,"Т-ТКР",'Шифры Т (Техперевооружение)'!$E428,".",'Шифры Т (Техперевооружение)'!$G428,))</f>
        <v>Том 3.10.1 2001.РП.19Т-ТКР10.1</v>
      </c>
      <c r="U428" s="37" t="str">
        <f>IF(ISBLANK('Шифры Т (Техперевооружение)'!$O428),"-",CONCATENATE("Том"," 4."," ",'Шифры Т (Техперевооружение)'!$I428,".",'Шифры Т (Техперевооружение)'!$A428,"Т-ИЛО",))</f>
        <v>-</v>
      </c>
      <c r="V428" s="37" t="str">
        <f>IF(ISBLANK('Шифры Т (Техперевооружение)'!$O428),"-",CONCATENATE("Том"," 5."," ",'Шифры Т (Техперевооружение)'!$I428,".",'Шифры Т (Техперевооружение)'!$A428,"Т-ПОС",))</f>
        <v>-</v>
      </c>
      <c r="W428" s="37" t="str">
        <f>IF(ISBLANK('Шифры Т (Техперевооружение)'!$P428),"-",CONCATENATE("Том"," 7."," ",'Шифры Т (Техперевооружение)'!$I428,".",'Шифры Т (Техперевооружение)'!$A428,"Т-ООС",))</f>
        <v>-</v>
      </c>
      <c r="X428" s="37" t="str">
        <f>IF(ISBLANK('Шифры Т (Техперевооружение)'!$Q428),"-",CONCATENATE("Том"," 8."," ",'Шифры Т (Техперевооружение)'!$I428,".",'Шифры Т (Техперевооружение)'!$A428,"Т-ПБ",))</f>
        <v>-</v>
      </c>
    </row>
    <row r="429" spans="1:24" hidden="1" x14ac:dyDescent="0.25">
      <c r="A429" s="37">
        <v>19</v>
      </c>
      <c r="B429" s="37" t="s">
        <v>561</v>
      </c>
      <c r="C429" s="37" t="s">
        <v>20</v>
      </c>
      <c r="D429" s="37" t="s">
        <v>128</v>
      </c>
      <c r="E429" s="37">
        <v>10</v>
      </c>
      <c r="F429" s="37" t="s">
        <v>1428</v>
      </c>
      <c r="G429" s="37">
        <v>2</v>
      </c>
      <c r="H429" s="39"/>
      <c r="I429" s="37" t="s">
        <v>563</v>
      </c>
      <c r="J429" s="37"/>
      <c r="K429" s="37"/>
      <c r="L429" s="37" t="s">
        <v>1425</v>
      </c>
      <c r="M429" s="37" t="s">
        <v>1426</v>
      </c>
      <c r="N429" s="37" t="s">
        <v>1427</v>
      </c>
      <c r="O429" s="37"/>
      <c r="P429" s="37"/>
      <c r="Q429" s="37"/>
      <c r="R429" s="42" t="str">
        <f>IF(ISBLANK('Шифры Т (Техперевооружение)'!$K429),"-",CONCATENATE('Шифры Т (Техперевооружение)'!$K429,"-ПЗ"))</f>
        <v>-</v>
      </c>
      <c r="S429" s="37" t="str">
        <f>IF(ISBLANK('Шифры Т (Техперевооружение)'!$L429),"-",CONCATENATE("Том"," 2.",'Шифры Т (Техперевооружение)'!$E429,".",'Шифры Т (Техперевооружение)'!$G429," ",'Шифры Т (Техперевооружение)'!$I429,".",'Шифры Т (Техперевооружение)'!$A429,"Т-ППО",'Шифры Т (Техперевооружение)'!$E429,".",'Шифры Т (Техперевооружение)'!$G429,))</f>
        <v>Том 2.10.2 2001.РП.19Т-ППО10.2</v>
      </c>
      <c r="T429" s="37" t="str">
        <f>IF(ISBLANK('Шифры Т (Техперевооружение)'!$M429),"-",CONCATENATE("Том"," 3.",'Шифры Т (Техперевооружение)'!$E429,".",'Шифры Т (Техперевооружение)'!$G429," ",'Шифры Т (Техперевооружение)'!$I429,".",'Шифры Т (Техперевооружение)'!$A429,"Т-ТКР",'Шифры Т (Техперевооружение)'!$E429,".",'Шифры Т (Техперевооружение)'!$G429,))</f>
        <v>Том 3.10.2 2001.РП.19Т-ТКР10.2</v>
      </c>
      <c r="U429" s="37" t="str">
        <f>IF(ISBLANK('Шифры Т (Техперевооружение)'!$O429),"-",CONCATENATE("Том"," 4."," ",'Шифры Т (Техперевооружение)'!$I429,".",'Шифры Т (Техперевооружение)'!$A429,"Т-ИЛО",))</f>
        <v>-</v>
      </c>
      <c r="V429" s="37" t="str">
        <f>IF(ISBLANK('Шифры Т (Техперевооружение)'!$O429),"-",CONCATENATE("Том"," 5."," ",'Шифры Т (Техперевооружение)'!$I429,".",'Шифры Т (Техперевооружение)'!$A429,"Т-ПОС",))</f>
        <v>-</v>
      </c>
      <c r="W429" s="37" t="str">
        <f>IF(ISBLANK('Шифры Т (Техперевооружение)'!$P429),"-",CONCATENATE("Том"," 7."," ",'Шифры Т (Техперевооружение)'!$I429,".",'Шифры Т (Техперевооружение)'!$A429,"Т-ООС",))</f>
        <v>-</v>
      </c>
      <c r="X429" s="37" t="str">
        <f>IF(ISBLANK('Шифры Т (Техперевооружение)'!$Q429),"-",CONCATENATE("Том"," 8."," ",'Шифры Т (Техперевооружение)'!$I429,".",'Шифры Т (Техперевооружение)'!$A429,"Т-ПБ",))</f>
        <v>-</v>
      </c>
    </row>
    <row r="430" spans="1:24" hidden="1" x14ac:dyDescent="0.25">
      <c r="A430" s="37">
        <v>19</v>
      </c>
      <c r="B430" s="37" t="s">
        <v>561</v>
      </c>
      <c r="C430" s="37" t="s">
        <v>20</v>
      </c>
      <c r="D430" s="37" t="s">
        <v>128</v>
      </c>
      <c r="E430" s="37">
        <v>10</v>
      </c>
      <c r="F430" s="37" t="s">
        <v>1429</v>
      </c>
      <c r="G430" s="37">
        <v>3</v>
      </c>
      <c r="H430" s="39"/>
      <c r="I430" s="37" t="s">
        <v>563</v>
      </c>
      <c r="J430" s="37"/>
      <c r="K430" s="37"/>
      <c r="L430" s="37" t="s">
        <v>1425</v>
      </c>
      <c r="M430" s="37" t="s">
        <v>1426</v>
      </c>
      <c r="N430" s="37" t="s">
        <v>1427</v>
      </c>
      <c r="O430" s="37"/>
      <c r="P430" s="37"/>
      <c r="Q430" s="37"/>
      <c r="R430" s="42" t="str">
        <f>IF(ISBLANK('Шифры Т (Техперевооружение)'!$K430),"-",CONCATENATE('Шифры Т (Техперевооружение)'!$K430,"-ПЗ"))</f>
        <v>-</v>
      </c>
      <c r="S430" s="37" t="str">
        <f>IF(ISBLANK('Шифры Т (Техперевооружение)'!$L430),"-",CONCATENATE("Том"," 2.",'Шифры Т (Техперевооружение)'!$E430,".",'Шифры Т (Техперевооружение)'!$G430," ",'Шифры Т (Техперевооружение)'!$I430,".",'Шифры Т (Техперевооружение)'!$A430,"Т-ППО",'Шифры Т (Техперевооружение)'!$E430,".",'Шифры Т (Техперевооружение)'!$G430,))</f>
        <v>Том 2.10.3 2001.РП.19Т-ППО10.3</v>
      </c>
      <c r="T430" s="37" t="str">
        <f>IF(ISBLANK('Шифры Т (Техперевооружение)'!$M430),"-",CONCATENATE("Том"," 3.",'Шифры Т (Техперевооружение)'!$E430,".",'Шифры Т (Техперевооружение)'!$G430," ",'Шифры Т (Техперевооружение)'!$I430,".",'Шифры Т (Техперевооружение)'!$A430,"Т-ТКР",'Шифры Т (Техперевооружение)'!$E430,".",'Шифры Т (Техперевооружение)'!$G430,))</f>
        <v>Том 3.10.3 2001.РП.19Т-ТКР10.3</v>
      </c>
      <c r="U430" s="37" t="str">
        <f>IF(ISBLANK('Шифры Т (Техперевооружение)'!$O430),"-",CONCATENATE("Том"," 4."," ",'Шифры Т (Техперевооружение)'!$I430,".",'Шифры Т (Техперевооружение)'!$A430,"Т-ИЛО",))</f>
        <v>-</v>
      </c>
      <c r="V430" s="37" t="str">
        <f>IF(ISBLANK('Шифры Т (Техперевооружение)'!$O430),"-",CONCATENATE("Том"," 5."," ",'Шифры Т (Техперевооружение)'!$I430,".",'Шифры Т (Техперевооружение)'!$A430,"Т-ПОС",))</f>
        <v>-</v>
      </c>
      <c r="W430" s="37" t="str">
        <f>IF(ISBLANK('Шифры Т (Техперевооружение)'!$P430),"-",CONCATENATE("Том"," 7."," ",'Шифры Т (Техперевооружение)'!$I430,".",'Шифры Т (Техперевооружение)'!$A430,"Т-ООС",))</f>
        <v>-</v>
      </c>
      <c r="X430" s="37" t="str">
        <f>IF(ISBLANK('Шифры Т (Техперевооружение)'!$Q430),"-",CONCATENATE("Том"," 8."," ",'Шифры Т (Техперевооружение)'!$I430,".",'Шифры Т (Техперевооружение)'!$A430,"Т-ПБ",))</f>
        <v>-</v>
      </c>
    </row>
    <row r="431" spans="1:24" hidden="1" x14ac:dyDescent="0.25">
      <c r="A431" s="37">
        <v>19</v>
      </c>
      <c r="B431" s="37" t="s">
        <v>561</v>
      </c>
      <c r="C431" s="37" t="s">
        <v>20</v>
      </c>
      <c r="D431" s="37" t="s">
        <v>128</v>
      </c>
      <c r="E431" s="37">
        <v>10</v>
      </c>
      <c r="F431" s="37" t="s">
        <v>1430</v>
      </c>
      <c r="G431" s="37">
        <v>4</v>
      </c>
      <c r="H431" s="39"/>
      <c r="I431" s="37" t="s">
        <v>563</v>
      </c>
      <c r="J431" s="37"/>
      <c r="K431" s="37"/>
      <c r="L431" s="37" t="s">
        <v>1425</v>
      </c>
      <c r="M431" s="37" t="s">
        <v>1426</v>
      </c>
      <c r="N431" s="37" t="s">
        <v>1427</v>
      </c>
      <c r="O431" s="37"/>
      <c r="P431" s="37"/>
      <c r="Q431" s="37"/>
      <c r="R431" s="42" t="str">
        <f>IF(ISBLANK('Шифры Т (Техперевооружение)'!$K431),"-",CONCATENATE('Шифры Т (Техперевооружение)'!$K431,"-ПЗ"))</f>
        <v>-</v>
      </c>
      <c r="S431" s="37" t="str">
        <f>IF(ISBLANK('Шифры Т (Техперевооружение)'!$L431),"-",CONCATENATE("Том"," 2.",'Шифры Т (Техперевооружение)'!$E431,".",'Шифры Т (Техперевооружение)'!$G431," ",'Шифры Т (Техперевооружение)'!$I431,".",'Шифры Т (Техперевооружение)'!$A431,"Т-ППО",'Шифры Т (Техперевооружение)'!$E431,".",'Шифры Т (Техперевооружение)'!$G431,))</f>
        <v>Том 2.10.4 2001.РП.19Т-ППО10.4</v>
      </c>
      <c r="T431" s="37" t="str">
        <f>IF(ISBLANK('Шифры Т (Техперевооружение)'!$M431),"-",CONCATENATE("Том"," 3.",'Шифры Т (Техперевооружение)'!$E431,".",'Шифры Т (Техперевооружение)'!$G431," ",'Шифры Т (Техперевооружение)'!$I431,".",'Шифры Т (Техперевооружение)'!$A431,"Т-ТКР",'Шифры Т (Техперевооружение)'!$E431,".",'Шифры Т (Техперевооружение)'!$G431,))</f>
        <v>Том 3.10.4 2001.РП.19Т-ТКР10.4</v>
      </c>
      <c r="U431" s="37" t="str">
        <f>IF(ISBLANK('Шифры Т (Техперевооружение)'!$O431),"-",CONCATENATE("Том"," 4."," ",'Шифры Т (Техперевооружение)'!$I431,".",'Шифры Т (Техперевооружение)'!$A431,"Т-ИЛО",))</f>
        <v>-</v>
      </c>
      <c r="V431" s="37" t="str">
        <f>IF(ISBLANK('Шифры Т (Техперевооружение)'!$O431),"-",CONCATENATE("Том"," 5."," ",'Шифры Т (Техперевооружение)'!$I431,".",'Шифры Т (Техперевооружение)'!$A431,"Т-ПОС",))</f>
        <v>-</v>
      </c>
      <c r="W431" s="37" t="str">
        <f>IF(ISBLANK('Шифры Т (Техперевооружение)'!$P431),"-",CONCATENATE("Том"," 7."," ",'Шифры Т (Техперевооружение)'!$I431,".",'Шифры Т (Техперевооружение)'!$A431,"Т-ООС",))</f>
        <v>-</v>
      </c>
      <c r="X431" s="37" t="str">
        <f>IF(ISBLANK('Шифры Т (Техперевооружение)'!$Q431),"-",CONCATENATE("Том"," 8."," ",'Шифры Т (Техперевооружение)'!$I431,".",'Шифры Т (Техперевооружение)'!$A431,"Т-ПБ",))</f>
        <v>-</v>
      </c>
    </row>
    <row r="432" spans="1:24" hidden="1" x14ac:dyDescent="0.25">
      <c r="A432" s="37">
        <v>19</v>
      </c>
      <c r="B432" s="37" t="s">
        <v>561</v>
      </c>
      <c r="C432" s="37" t="s">
        <v>20</v>
      </c>
      <c r="D432" s="37" t="s">
        <v>130</v>
      </c>
      <c r="E432" s="37">
        <v>11</v>
      </c>
      <c r="F432" s="37" t="s">
        <v>1431</v>
      </c>
      <c r="G432" s="37">
        <v>1</v>
      </c>
      <c r="H432" s="39">
        <v>5</v>
      </c>
      <c r="I432" s="37" t="s">
        <v>563</v>
      </c>
      <c r="J432" s="37"/>
      <c r="K432" s="37"/>
      <c r="L432" s="37" t="s">
        <v>1432</v>
      </c>
      <c r="M432" s="37" t="s">
        <v>1433</v>
      </c>
      <c r="N432" s="37" t="s">
        <v>1434</v>
      </c>
      <c r="O432" s="37"/>
      <c r="P432" s="37"/>
      <c r="Q432" s="37"/>
      <c r="R432" s="37" t="str">
        <f>IF(ISBLANK('Шифры Т (Техперевооружение)'!$K432),"-",CONCATENATE('Шифры Т (Техперевооружение)'!$K432,"-ПЗ"))</f>
        <v>-</v>
      </c>
      <c r="S432" s="37" t="str">
        <f>IF(ISBLANK('Шифры Т (Техперевооружение)'!$L432),"-",CONCATENATE("Том"," 2.",'Шифры Т (Техперевооружение)'!$E432,".",'Шифры Т (Техперевооружение)'!$G432," ",'Шифры Т (Техперевооружение)'!$I432,".",'Шифры Т (Техперевооружение)'!$A432,"Т-ППО",'Шифры Т (Техперевооружение)'!$E432,".",'Шифры Т (Техперевооружение)'!$G432,))</f>
        <v>Том 2.11.1 2001.РП.19Т-ППО11.1</v>
      </c>
      <c r="T432" s="37" t="str">
        <f>IF(ISBLANK('Шифры Т (Техперевооружение)'!$M432),"-",CONCATENATE("Том"," 3.",'Шифры Т (Техперевооружение)'!$E432,".",'Шифры Т (Техперевооружение)'!$G432," ",'Шифры Т (Техперевооружение)'!$I432,".",'Шифры Т (Техперевооружение)'!$A432,"Т-ТКР",'Шифры Т (Техперевооружение)'!$E432,".",'Шифры Т (Техперевооружение)'!$G432,))</f>
        <v>Том 3.11.1 2001.РП.19Т-ТКР11.1</v>
      </c>
      <c r="U432" s="37" t="str">
        <f>IF(ISBLANK('Шифры Т (Техперевооружение)'!$O432),"-",CONCATENATE("Том"," 4."," ",'Шифры Т (Техперевооружение)'!$I432,".",'Шифры Т (Техперевооружение)'!$A432,"Т-ИЛО",))</f>
        <v>-</v>
      </c>
      <c r="V432" s="37" t="str">
        <f>IF(ISBLANK('Шифры Т (Техперевооружение)'!$O432),"-",CONCATENATE("Том"," 5."," ",'Шифры Т (Техперевооружение)'!$I432,".",'Шифры Т (Техперевооружение)'!$A432,"Т-ПОС",))</f>
        <v>-</v>
      </c>
      <c r="W432" s="37" t="str">
        <f>IF(ISBLANK('Шифры Т (Техперевооружение)'!$P432),"-",CONCATENATE("Том"," 7."," ",'Шифры Т (Техперевооружение)'!$I432,".",'Шифры Т (Техперевооружение)'!$A432,"Т-ООС",))</f>
        <v>-</v>
      </c>
      <c r="X432" s="37" t="str">
        <f>IF(ISBLANK('Шифры Т (Техперевооружение)'!$Q432),"-",CONCATENATE("Том"," 8."," ",'Шифры Т (Техперевооружение)'!$I432,".",'Шифры Т (Техперевооружение)'!$A432,"Т-ПБ",))</f>
        <v>-</v>
      </c>
    </row>
    <row r="433" spans="1:24" hidden="1" x14ac:dyDescent="0.25">
      <c r="A433" s="37">
        <v>19</v>
      </c>
      <c r="B433" s="37" t="s">
        <v>561</v>
      </c>
      <c r="C433" s="37" t="s">
        <v>20</v>
      </c>
      <c r="D433" s="37" t="s">
        <v>130</v>
      </c>
      <c r="E433" s="37">
        <v>11</v>
      </c>
      <c r="F433" s="37" t="s">
        <v>1435</v>
      </c>
      <c r="G433" s="37">
        <v>2</v>
      </c>
      <c r="H433" s="39"/>
      <c r="I433" s="37" t="s">
        <v>563</v>
      </c>
      <c r="J433" s="37"/>
      <c r="K433" s="37"/>
      <c r="L433" s="37" t="s">
        <v>1432</v>
      </c>
      <c r="M433" s="37" t="s">
        <v>1433</v>
      </c>
      <c r="N433" s="37" t="s">
        <v>1434</v>
      </c>
      <c r="O433" s="37"/>
      <c r="P433" s="37"/>
      <c r="Q433" s="37"/>
      <c r="R433" s="42" t="str">
        <f>IF(ISBLANK('Шифры Т (Техперевооружение)'!$K433),"-",CONCATENATE('Шифры Т (Техперевооружение)'!$K433,"-ПЗ"))</f>
        <v>-</v>
      </c>
      <c r="S433" s="37" t="str">
        <f>IF(ISBLANK('Шифры Т (Техперевооружение)'!$L433),"-",CONCATENATE("Том"," 2.",'Шифры Т (Техперевооружение)'!$E433,".",'Шифры Т (Техперевооружение)'!$G433," ",'Шифры Т (Техперевооружение)'!$I433,".",'Шифры Т (Техперевооружение)'!$A433,"Т-ППО",'Шифры Т (Техперевооружение)'!$E433,".",'Шифры Т (Техперевооружение)'!$G433,))</f>
        <v>Том 2.11.2 2001.РП.19Т-ППО11.2</v>
      </c>
      <c r="T433" s="37" t="str">
        <f>IF(ISBLANK('Шифры Т (Техперевооружение)'!$M433),"-",CONCATENATE("Том"," 3.",'Шифры Т (Техперевооружение)'!$E433,".",'Шифры Т (Техперевооружение)'!$G433," ",'Шифры Т (Техперевооружение)'!$I433,".",'Шифры Т (Техперевооружение)'!$A433,"Т-ТКР",'Шифры Т (Техперевооружение)'!$E433,".",'Шифры Т (Техперевооружение)'!$G433,))</f>
        <v>Том 3.11.2 2001.РП.19Т-ТКР11.2</v>
      </c>
      <c r="U433" s="37" t="str">
        <f>IF(ISBLANK('Шифры Т (Техперевооружение)'!$O433),"-",CONCATENATE("Том"," 4."," ",'Шифры Т (Техперевооружение)'!$I433,".",'Шифры Т (Техперевооружение)'!$A433,"Т-ИЛО",))</f>
        <v>-</v>
      </c>
      <c r="V433" s="37" t="str">
        <f>IF(ISBLANK('Шифры Т (Техперевооружение)'!$O433),"-",CONCATENATE("Том"," 5."," ",'Шифры Т (Техперевооружение)'!$I433,".",'Шифры Т (Техперевооружение)'!$A433,"Т-ПОС",))</f>
        <v>-</v>
      </c>
      <c r="W433" s="37" t="str">
        <f>IF(ISBLANK('Шифры Т (Техперевооружение)'!$P433),"-",CONCATENATE("Том"," 7."," ",'Шифры Т (Техперевооружение)'!$I433,".",'Шифры Т (Техперевооружение)'!$A433,"Т-ООС",))</f>
        <v>-</v>
      </c>
      <c r="X433" s="37" t="str">
        <f>IF(ISBLANK('Шифры Т (Техперевооружение)'!$Q433),"-",CONCATENATE("Том"," 8."," ",'Шифры Т (Техперевооружение)'!$I433,".",'Шифры Т (Техперевооружение)'!$A433,"Т-ПБ",))</f>
        <v>-</v>
      </c>
    </row>
    <row r="434" spans="1:24" hidden="1" x14ac:dyDescent="0.25">
      <c r="A434" s="37">
        <v>19</v>
      </c>
      <c r="B434" s="37" t="s">
        <v>561</v>
      </c>
      <c r="C434" s="37" t="s">
        <v>20</v>
      </c>
      <c r="D434" s="37" t="s">
        <v>130</v>
      </c>
      <c r="E434" s="37">
        <v>11</v>
      </c>
      <c r="F434" s="37" t="s">
        <v>1436</v>
      </c>
      <c r="G434" s="37">
        <v>3</v>
      </c>
      <c r="H434" s="39"/>
      <c r="I434" s="37" t="s">
        <v>563</v>
      </c>
      <c r="J434" s="37"/>
      <c r="K434" s="37"/>
      <c r="L434" s="37" t="s">
        <v>1432</v>
      </c>
      <c r="M434" s="37" t="s">
        <v>1433</v>
      </c>
      <c r="N434" s="37" t="s">
        <v>1434</v>
      </c>
      <c r="O434" s="37"/>
      <c r="P434" s="37"/>
      <c r="Q434" s="37"/>
      <c r="R434" s="42" t="str">
        <f>IF(ISBLANK('Шифры Т (Техперевооружение)'!$K434),"-",CONCATENATE('Шифры Т (Техперевооружение)'!$K434,"-ПЗ"))</f>
        <v>-</v>
      </c>
      <c r="S434" s="37" t="str">
        <f>IF(ISBLANK('Шифры Т (Техперевооружение)'!$L434),"-",CONCATENATE("Том"," 2.",'Шифры Т (Техперевооружение)'!$E434,".",'Шифры Т (Техперевооружение)'!$G434," ",'Шифры Т (Техперевооружение)'!$I434,".",'Шифры Т (Техперевооружение)'!$A434,"Т-ППО",'Шифры Т (Техперевооружение)'!$E434,".",'Шифры Т (Техперевооружение)'!$G434,))</f>
        <v>Том 2.11.3 2001.РП.19Т-ППО11.3</v>
      </c>
      <c r="T434" s="37" t="str">
        <f>IF(ISBLANK('Шифры Т (Техперевооружение)'!$M434),"-",CONCATENATE("Том"," 3.",'Шифры Т (Техперевооружение)'!$E434,".",'Шифры Т (Техперевооружение)'!$G434," ",'Шифры Т (Техперевооружение)'!$I434,".",'Шифры Т (Техперевооружение)'!$A434,"Т-ТКР",'Шифры Т (Техперевооружение)'!$E434,".",'Шифры Т (Техперевооружение)'!$G434,))</f>
        <v>Том 3.11.3 2001.РП.19Т-ТКР11.3</v>
      </c>
      <c r="U434" s="37" t="str">
        <f>IF(ISBLANK('Шифры Т (Техперевооружение)'!$O434),"-",CONCATENATE("Том"," 4."," ",'Шифры Т (Техперевооружение)'!$I434,".",'Шифры Т (Техперевооружение)'!$A434,"Т-ИЛО",))</f>
        <v>-</v>
      </c>
      <c r="V434" s="37" t="str">
        <f>IF(ISBLANK('Шифры Т (Техперевооружение)'!$O434),"-",CONCATENATE("Том"," 5."," ",'Шифры Т (Техперевооружение)'!$I434,".",'Шифры Т (Техперевооружение)'!$A434,"Т-ПОС",))</f>
        <v>-</v>
      </c>
      <c r="W434" s="37" t="str">
        <f>IF(ISBLANK('Шифры Т (Техперевооружение)'!$P434),"-",CONCATENATE("Том"," 7."," ",'Шифры Т (Техперевооружение)'!$I434,".",'Шифры Т (Техперевооружение)'!$A434,"Т-ООС",))</f>
        <v>-</v>
      </c>
      <c r="X434" s="37" t="str">
        <f>IF(ISBLANK('Шифры Т (Техперевооружение)'!$Q434),"-",CONCATENATE("Том"," 8."," ",'Шифры Т (Техперевооружение)'!$I434,".",'Шифры Т (Техперевооружение)'!$A434,"Т-ПБ",))</f>
        <v>-</v>
      </c>
    </row>
    <row r="435" spans="1:24" hidden="1" x14ac:dyDescent="0.25">
      <c r="A435" s="37">
        <v>19</v>
      </c>
      <c r="B435" s="37" t="s">
        <v>561</v>
      </c>
      <c r="C435" s="37" t="s">
        <v>20</v>
      </c>
      <c r="D435" s="37" t="s">
        <v>130</v>
      </c>
      <c r="E435" s="37">
        <v>11</v>
      </c>
      <c r="F435" s="37" t="s">
        <v>1437</v>
      </c>
      <c r="G435" s="37">
        <v>4</v>
      </c>
      <c r="H435" s="39"/>
      <c r="I435" s="37" t="s">
        <v>563</v>
      </c>
      <c r="J435" s="37"/>
      <c r="K435" s="37"/>
      <c r="L435" s="37" t="s">
        <v>1432</v>
      </c>
      <c r="M435" s="37" t="s">
        <v>1433</v>
      </c>
      <c r="N435" s="37" t="s">
        <v>1434</v>
      </c>
      <c r="O435" s="37"/>
      <c r="P435" s="37"/>
      <c r="Q435" s="37"/>
      <c r="R435" s="42" t="str">
        <f>IF(ISBLANK('Шифры Т (Техперевооружение)'!$K435),"-",CONCATENATE('Шифры Т (Техперевооружение)'!$K435,"-ПЗ"))</f>
        <v>-</v>
      </c>
      <c r="S435" s="37" t="str">
        <f>IF(ISBLANK('Шифры Т (Техперевооружение)'!$L435),"-",CONCATENATE("Том"," 2.",'Шифры Т (Техперевооружение)'!$E435,".",'Шифры Т (Техперевооружение)'!$G435," ",'Шифры Т (Техперевооружение)'!$I435,".",'Шифры Т (Техперевооружение)'!$A435,"Т-ППО",'Шифры Т (Техперевооружение)'!$E435,".",'Шифры Т (Техперевооружение)'!$G435,))</f>
        <v>Том 2.11.4 2001.РП.19Т-ППО11.4</v>
      </c>
      <c r="T435" s="37" t="str">
        <f>IF(ISBLANK('Шифры Т (Техперевооружение)'!$M435),"-",CONCATENATE("Том"," 3.",'Шифры Т (Техперевооружение)'!$E435,".",'Шифры Т (Техперевооружение)'!$G435," ",'Шифры Т (Техперевооружение)'!$I435,".",'Шифры Т (Техперевооружение)'!$A435,"Т-ТКР",'Шифры Т (Техперевооружение)'!$E435,".",'Шифры Т (Техперевооружение)'!$G435,))</f>
        <v>Том 3.11.4 2001.РП.19Т-ТКР11.4</v>
      </c>
      <c r="U435" s="37" t="str">
        <f>IF(ISBLANK('Шифры Т (Техперевооружение)'!$O435),"-",CONCATENATE("Том"," 4."," ",'Шифры Т (Техперевооружение)'!$I435,".",'Шифры Т (Техперевооружение)'!$A435,"Т-ИЛО",))</f>
        <v>-</v>
      </c>
      <c r="V435" s="37" t="str">
        <f>IF(ISBLANK('Шифры Т (Техперевооружение)'!$O435),"-",CONCATENATE("Том"," 5."," ",'Шифры Т (Техперевооружение)'!$I435,".",'Шифры Т (Техперевооружение)'!$A435,"Т-ПОС",))</f>
        <v>-</v>
      </c>
      <c r="W435" s="37" t="str">
        <f>IF(ISBLANK('Шифры Т (Техперевооружение)'!$P435),"-",CONCATENATE("Том"," 7."," ",'Шифры Т (Техперевооружение)'!$I435,".",'Шифры Т (Техперевооружение)'!$A435,"Т-ООС",))</f>
        <v>-</v>
      </c>
      <c r="X435" s="37" t="str">
        <f>IF(ISBLANK('Шифры Т (Техперевооружение)'!$Q435),"-",CONCATENATE("Том"," 8."," ",'Шифры Т (Техперевооружение)'!$I435,".",'Шифры Т (Техперевооружение)'!$A435,"Т-ПБ",))</f>
        <v>-</v>
      </c>
    </row>
    <row r="436" spans="1:24" hidden="1" x14ac:dyDescent="0.25">
      <c r="A436" s="37">
        <v>19</v>
      </c>
      <c r="B436" s="37" t="s">
        <v>561</v>
      </c>
      <c r="C436" s="37" t="s">
        <v>20</v>
      </c>
      <c r="D436" s="37" t="s">
        <v>130</v>
      </c>
      <c r="E436" s="37">
        <v>11</v>
      </c>
      <c r="F436" s="37" t="s">
        <v>1438</v>
      </c>
      <c r="G436" s="37">
        <v>5</v>
      </c>
      <c r="H436" s="39"/>
      <c r="I436" s="37" t="s">
        <v>563</v>
      </c>
      <c r="J436" s="37"/>
      <c r="K436" s="37"/>
      <c r="L436" s="37" t="s">
        <v>1432</v>
      </c>
      <c r="M436" s="37" t="s">
        <v>1433</v>
      </c>
      <c r="N436" s="37" t="s">
        <v>1434</v>
      </c>
      <c r="O436" s="37"/>
      <c r="P436" s="37"/>
      <c r="Q436" s="37"/>
      <c r="R436" s="42" t="str">
        <f>IF(ISBLANK('Шифры Т (Техперевооружение)'!$K436),"-",CONCATENATE('Шифры Т (Техперевооружение)'!$K436,"-ПЗ"))</f>
        <v>-</v>
      </c>
      <c r="S436" s="37" t="str">
        <f>IF(ISBLANK('Шифры Т (Техперевооружение)'!$L436),"-",CONCATENATE("Том"," 2.",'Шифры Т (Техперевооружение)'!$E436,".",'Шифры Т (Техперевооружение)'!$G436," ",'Шифры Т (Техперевооружение)'!$I436,".",'Шифры Т (Техперевооружение)'!$A436,"Т-ППО",'Шифры Т (Техперевооружение)'!$E436,".",'Шифры Т (Техперевооружение)'!$G436,))</f>
        <v>Том 2.11.5 2001.РП.19Т-ППО11.5</v>
      </c>
      <c r="T436" s="37" t="str">
        <f>IF(ISBLANK('Шифры Т (Техперевооружение)'!$M436),"-",CONCATENATE("Том"," 3.",'Шифры Т (Техперевооружение)'!$E436,".",'Шифры Т (Техперевооружение)'!$G436," ",'Шифры Т (Техперевооружение)'!$I436,".",'Шифры Т (Техперевооружение)'!$A436,"Т-ТКР",'Шифры Т (Техперевооружение)'!$E436,".",'Шифры Т (Техперевооружение)'!$G436,))</f>
        <v>Том 3.11.5 2001.РП.19Т-ТКР11.5</v>
      </c>
      <c r="U436" s="37" t="str">
        <f>IF(ISBLANK('Шифры Т (Техперевооружение)'!$O436),"-",CONCATENATE("Том"," 4."," ",'Шифры Т (Техперевооружение)'!$I436,".",'Шифры Т (Техперевооружение)'!$A436,"Т-ИЛО",))</f>
        <v>-</v>
      </c>
      <c r="V436" s="37" t="str">
        <f>IF(ISBLANK('Шифры Т (Техперевооружение)'!$O436),"-",CONCATENATE("Том"," 5."," ",'Шифры Т (Техперевооружение)'!$I436,".",'Шифры Т (Техперевооружение)'!$A436,"Т-ПОС",))</f>
        <v>-</v>
      </c>
      <c r="W436" s="37" t="str">
        <f>IF(ISBLANK('Шифры Т (Техперевооружение)'!$P436),"-",CONCATENATE("Том"," 7."," ",'Шифры Т (Техперевооружение)'!$I436,".",'Шифры Т (Техперевооружение)'!$A436,"Т-ООС",))</f>
        <v>-</v>
      </c>
      <c r="X436" s="37" t="str">
        <f>IF(ISBLANK('Шифры Т (Техперевооружение)'!$Q436),"-",CONCATENATE("Том"," 8."," ",'Шифры Т (Техперевооружение)'!$I436,".",'Шифры Т (Техперевооружение)'!$A436,"Т-ПБ",))</f>
        <v>-</v>
      </c>
    </row>
    <row r="437" spans="1:24" hidden="1" x14ac:dyDescent="0.25">
      <c r="A437" s="37">
        <v>19</v>
      </c>
      <c r="B437" s="37" t="s">
        <v>561</v>
      </c>
      <c r="C437" s="37" t="s">
        <v>20</v>
      </c>
      <c r="D437" s="37" t="s">
        <v>130</v>
      </c>
      <c r="E437" s="37">
        <v>11</v>
      </c>
      <c r="F437" s="37" t="s">
        <v>1439</v>
      </c>
      <c r="G437" s="37">
        <v>6</v>
      </c>
      <c r="H437" s="39"/>
      <c r="I437" s="37" t="s">
        <v>563</v>
      </c>
      <c r="J437" s="37"/>
      <c r="K437" s="37"/>
      <c r="L437" s="37" t="s">
        <v>1432</v>
      </c>
      <c r="M437" s="37" t="s">
        <v>1433</v>
      </c>
      <c r="N437" s="37" t="s">
        <v>1434</v>
      </c>
      <c r="O437" s="37"/>
      <c r="P437" s="37"/>
      <c r="Q437" s="37"/>
      <c r="R437" s="42" t="str">
        <f>IF(ISBLANK('Шифры Т (Техперевооружение)'!$K437),"-",CONCATENATE('Шифры Т (Техперевооружение)'!$K437,"-ПЗ"))</f>
        <v>-</v>
      </c>
      <c r="S437" s="37" t="str">
        <f>IF(ISBLANK('Шифры Т (Техперевооружение)'!$L437),"-",CONCATENATE("Том"," 2.",'Шифры Т (Техперевооружение)'!$E437,".",'Шифры Т (Техперевооружение)'!$G437," ",'Шифры Т (Техперевооружение)'!$I437,".",'Шифры Т (Техперевооружение)'!$A437,"Т-ППО",'Шифры Т (Техперевооружение)'!$E437,".",'Шифры Т (Техперевооружение)'!$G437,))</f>
        <v>Том 2.11.6 2001.РП.19Т-ППО11.6</v>
      </c>
      <c r="T437" s="37" t="str">
        <f>IF(ISBLANK('Шифры Т (Техперевооружение)'!$M437),"-",CONCATENATE("Том"," 3.",'Шифры Т (Техперевооружение)'!$E437,".",'Шифры Т (Техперевооружение)'!$G437," ",'Шифры Т (Техперевооружение)'!$I437,".",'Шифры Т (Техперевооружение)'!$A437,"Т-ТКР",'Шифры Т (Техперевооружение)'!$E437,".",'Шифры Т (Техперевооружение)'!$G437,))</f>
        <v>Том 3.11.6 2001.РП.19Т-ТКР11.6</v>
      </c>
      <c r="U437" s="37" t="str">
        <f>IF(ISBLANK('Шифры Т (Техперевооружение)'!$O437),"-",CONCATENATE("Том"," 4."," ",'Шифры Т (Техперевооружение)'!$I437,".",'Шифры Т (Техперевооружение)'!$A437,"Т-ИЛО",))</f>
        <v>-</v>
      </c>
      <c r="V437" s="37" t="str">
        <f>IF(ISBLANK('Шифры Т (Техперевооружение)'!$O437),"-",CONCATENATE("Том"," 5."," ",'Шифры Т (Техперевооружение)'!$I437,".",'Шифры Т (Техперевооружение)'!$A437,"Т-ПОС",))</f>
        <v>-</v>
      </c>
      <c r="W437" s="37" t="str">
        <f>IF(ISBLANK('Шифры Т (Техперевооружение)'!$P437),"-",CONCATENATE("Том"," 7."," ",'Шифры Т (Техперевооружение)'!$I437,".",'Шифры Т (Техперевооружение)'!$A437,"Т-ООС",))</f>
        <v>-</v>
      </c>
      <c r="X437" s="37" t="str">
        <f>IF(ISBLANK('Шифры Т (Техперевооружение)'!$Q437),"-",CONCATENATE("Том"," 8."," ",'Шифры Т (Техперевооружение)'!$I437,".",'Шифры Т (Техперевооружение)'!$A437,"Т-ПБ",))</f>
        <v>-</v>
      </c>
    </row>
    <row r="438" spans="1:24" hidden="1" x14ac:dyDescent="0.25">
      <c r="A438" s="37">
        <v>19</v>
      </c>
      <c r="B438" s="37" t="s">
        <v>561</v>
      </c>
      <c r="C438" s="37" t="s">
        <v>20</v>
      </c>
      <c r="D438" s="37" t="s">
        <v>130</v>
      </c>
      <c r="E438" s="37">
        <v>11</v>
      </c>
      <c r="F438" s="37" t="s">
        <v>1440</v>
      </c>
      <c r="G438" s="37">
        <v>7</v>
      </c>
      <c r="H438" s="39"/>
      <c r="I438" s="37" t="s">
        <v>563</v>
      </c>
      <c r="J438" s="37"/>
      <c r="K438" s="37"/>
      <c r="L438" s="37" t="s">
        <v>1432</v>
      </c>
      <c r="M438" s="37" t="s">
        <v>1433</v>
      </c>
      <c r="N438" s="37" t="s">
        <v>1434</v>
      </c>
      <c r="O438" s="37"/>
      <c r="P438" s="37"/>
      <c r="Q438" s="37"/>
      <c r="R438" s="42" t="str">
        <f>IF(ISBLANK('Шифры Т (Техперевооружение)'!$K438),"-",CONCATENATE('Шифры Т (Техперевооружение)'!$K438,"-ПЗ"))</f>
        <v>-</v>
      </c>
      <c r="S438" s="37" t="str">
        <f>IF(ISBLANK('Шифры Т (Техперевооружение)'!$L438),"-",CONCATENATE("Том"," 2.",'Шифры Т (Техперевооружение)'!$E438,".",'Шифры Т (Техперевооружение)'!$G438," ",'Шифры Т (Техперевооружение)'!$I438,".",'Шифры Т (Техперевооружение)'!$A438,"Т-ППО",'Шифры Т (Техперевооружение)'!$E438,".",'Шифры Т (Техперевооружение)'!$G438,))</f>
        <v>Том 2.11.7 2001.РП.19Т-ППО11.7</v>
      </c>
      <c r="T438" s="37" t="str">
        <f>IF(ISBLANK('Шифры Т (Техперевооружение)'!$M438),"-",CONCATENATE("Том"," 3.",'Шифры Т (Техперевооружение)'!$E438,".",'Шифры Т (Техперевооружение)'!$G438," ",'Шифры Т (Техперевооружение)'!$I438,".",'Шифры Т (Техперевооружение)'!$A438,"Т-ТКР",'Шифры Т (Техперевооружение)'!$E438,".",'Шифры Т (Техперевооружение)'!$G438,))</f>
        <v>Том 3.11.7 2001.РП.19Т-ТКР11.7</v>
      </c>
      <c r="U438" s="37" t="str">
        <f>IF(ISBLANK('Шифры Т (Техперевооружение)'!$O438),"-",CONCATENATE("Том"," 4."," ",'Шифры Т (Техперевооружение)'!$I438,".",'Шифры Т (Техперевооружение)'!$A438,"Т-ИЛО",))</f>
        <v>-</v>
      </c>
      <c r="V438" s="37" t="str">
        <f>IF(ISBLANK('Шифры Т (Техперевооружение)'!$O438),"-",CONCATENATE("Том"," 5."," ",'Шифры Т (Техперевооружение)'!$I438,".",'Шифры Т (Техперевооружение)'!$A438,"Т-ПОС",))</f>
        <v>-</v>
      </c>
      <c r="W438" s="37" t="str">
        <f>IF(ISBLANK('Шифры Т (Техперевооружение)'!$P438),"-",CONCATENATE("Том"," 7."," ",'Шифры Т (Техперевооружение)'!$I438,".",'Шифры Т (Техперевооружение)'!$A438,"Т-ООС",))</f>
        <v>-</v>
      </c>
      <c r="X438" s="37" t="str">
        <f>IF(ISBLANK('Шифры Т (Техперевооружение)'!$Q438),"-",CONCATENATE("Том"," 8."," ",'Шифры Т (Техперевооружение)'!$I438,".",'Шифры Т (Техперевооружение)'!$A438,"Т-ПБ",))</f>
        <v>-</v>
      </c>
    </row>
    <row r="439" spans="1:24" hidden="1" x14ac:dyDescent="0.25">
      <c r="A439" s="37">
        <v>19</v>
      </c>
      <c r="B439" s="37" t="s">
        <v>561</v>
      </c>
      <c r="C439" s="37" t="s">
        <v>20</v>
      </c>
      <c r="D439" s="37" t="s">
        <v>132</v>
      </c>
      <c r="E439" s="37">
        <v>12</v>
      </c>
      <c r="F439" s="37" t="s">
        <v>1441</v>
      </c>
      <c r="G439" s="37">
        <v>1</v>
      </c>
      <c r="H439" s="39">
        <v>3</v>
      </c>
      <c r="I439" s="37" t="s">
        <v>563</v>
      </c>
      <c r="J439" s="37"/>
      <c r="K439" s="37"/>
      <c r="L439" s="37" t="s">
        <v>1442</v>
      </c>
      <c r="M439" s="37" t="s">
        <v>1443</v>
      </c>
      <c r="N439" s="37" t="s">
        <v>1444</v>
      </c>
      <c r="O439" s="37"/>
      <c r="P439" s="37"/>
      <c r="Q439" s="37"/>
      <c r="R439" s="37" t="str">
        <f>IF(ISBLANK('Шифры Т (Техперевооружение)'!$K439),"-",CONCATENATE('Шифры Т (Техперевооружение)'!$K439,"-ПЗ"))</f>
        <v>-</v>
      </c>
      <c r="S439" s="37" t="str">
        <f>IF(ISBLANK('Шифры Т (Техперевооружение)'!$L439),"-",CONCATENATE("Том"," 2.",'Шифры Т (Техперевооружение)'!$E439,".",'Шифры Т (Техперевооружение)'!$G439," ",'Шифры Т (Техперевооружение)'!$I439,".",'Шифры Т (Техперевооружение)'!$A439,"Т-ППО",'Шифры Т (Техперевооружение)'!$E439,".",'Шифры Т (Техперевооружение)'!$G439,))</f>
        <v>Том 2.12.1 2001.РП.19Т-ППО12.1</v>
      </c>
      <c r="T439" s="37" t="str">
        <f>IF(ISBLANK('Шифры Т (Техперевооружение)'!$M439),"-",CONCATENATE("Том"," 3.",'Шифры Т (Техперевооружение)'!$E439,".",'Шифры Т (Техперевооружение)'!$G439," ",'Шифры Т (Техперевооружение)'!$I439,".",'Шифры Т (Техперевооружение)'!$A439,"Т-ТКР",'Шифры Т (Техперевооружение)'!$E439,".",'Шифры Т (Техперевооружение)'!$G439,))</f>
        <v>Том 3.12.1 2001.РП.19Т-ТКР12.1</v>
      </c>
      <c r="U439" s="37" t="str">
        <f>IF(ISBLANK('Шифры Т (Техперевооружение)'!$O439),"-",CONCATENATE("Том"," 4."," ",'Шифры Т (Техперевооружение)'!$I439,".",'Шифры Т (Техперевооружение)'!$A439,"Т-ИЛО",))</f>
        <v>-</v>
      </c>
      <c r="V439" s="37" t="str">
        <f>IF(ISBLANK('Шифры Т (Техперевооружение)'!$O439),"-",CONCATENATE("Том"," 5."," ",'Шифры Т (Техперевооружение)'!$I439,".",'Шифры Т (Техперевооружение)'!$A439,"Т-ПОС",))</f>
        <v>-</v>
      </c>
      <c r="W439" s="37" t="str">
        <f>IF(ISBLANK('Шифры Т (Техперевооружение)'!$P439),"-",CONCATENATE("Том"," 7."," ",'Шифры Т (Техперевооружение)'!$I439,".",'Шифры Т (Техперевооружение)'!$A439,"Т-ООС",))</f>
        <v>-</v>
      </c>
      <c r="X439" s="37" t="str">
        <f>IF(ISBLANK('Шифры Т (Техперевооружение)'!$Q439),"-",CONCATENATE("Том"," 8."," ",'Шифры Т (Техперевооружение)'!$I439,".",'Шифры Т (Техперевооружение)'!$A439,"Т-ПБ",))</f>
        <v>-</v>
      </c>
    </row>
    <row r="440" spans="1:24" hidden="1" x14ac:dyDescent="0.25">
      <c r="A440" s="37">
        <v>19</v>
      </c>
      <c r="B440" s="37" t="s">
        <v>561</v>
      </c>
      <c r="C440" s="37" t="s">
        <v>20</v>
      </c>
      <c r="D440" s="37" t="s">
        <v>132</v>
      </c>
      <c r="E440" s="37">
        <v>12</v>
      </c>
      <c r="F440" s="37" t="s">
        <v>1445</v>
      </c>
      <c r="G440" s="37">
        <v>2</v>
      </c>
      <c r="H440" s="39"/>
      <c r="I440" s="37" t="s">
        <v>563</v>
      </c>
      <c r="J440" s="37"/>
      <c r="K440" s="37"/>
      <c r="L440" s="37" t="s">
        <v>1442</v>
      </c>
      <c r="M440" s="37" t="s">
        <v>1443</v>
      </c>
      <c r="N440" s="37" t="s">
        <v>1444</v>
      </c>
      <c r="O440" s="37"/>
      <c r="P440" s="37"/>
      <c r="Q440" s="37"/>
      <c r="R440" s="42" t="str">
        <f>IF(ISBLANK('Шифры Т (Техперевооружение)'!$K440),"-",CONCATENATE('Шифры Т (Техперевооружение)'!$K440,"-ПЗ"))</f>
        <v>-</v>
      </c>
      <c r="S440" s="37" t="str">
        <f>IF(ISBLANK('Шифры Т (Техперевооружение)'!$L440),"-",CONCATENATE("Том"," 2.",'Шифры Т (Техперевооружение)'!$E440,".",'Шифры Т (Техперевооружение)'!$G440," ",'Шифры Т (Техперевооружение)'!$I440,".",'Шифры Т (Техперевооружение)'!$A440,"Т-ППО",'Шифры Т (Техперевооружение)'!$E440,".",'Шифры Т (Техперевооружение)'!$G440,))</f>
        <v>Том 2.12.2 2001.РП.19Т-ППО12.2</v>
      </c>
      <c r="T440" s="37" t="str">
        <f>IF(ISBLANK('Шифры Т (Техперевооружение)'!$M440),"-",CONCATENATE("Том"," 3.",'Шифры Т (Техперевооружение)'!$E440,".",'Шифры Т (Техперевооружение)'!$G440," ",'Шифры Т (Техперевооружение)'!$I440,".",'Шифры Т (Техперевооружение)'!$A440,"Т-ТКР",'Шифры Т (Техперевооружение)'!$E440,".",'Шифры Т (Техперевооружение)'!$G440,))</f>
        <v>Том 3.12.2 2001.РП.19Т-ТКР12.2</v>
      </c>
      <c r="U440" s="37" t="str">
        <f>IF(ISBLANK('Шифры Т (Техперевооружение)'!$O440),"-",CONCATENATE("Том"," 4."," ",'Шифры Т (Техперевооружение)'!$I440,".",'Шифры Т (Техперевооружение)'!$A440,"Т-ИЛО",))</f>
        <v>-</v>
      </c>
      <c r="V440" s="37" t="str">
        <f>IF(ISBLANK('Шифры Т (Техперевооружение)'!$O440),"-",CONCATENATE("Том"," 5."," ",'Шифры Т (Техперевооружение)'!$I440,".",'Шифры Т (Техперевооружение)'!$A440,"Т-ПОС",))</f>
        <v>-</v>
      </c>
      <c r="W440" s="37" t="str">
        <f>IF(ISBLANK('Шифры Т (Техперевооружение)'!$P440),"-",CONCATENATE("Том"," 7."," ",'Шифры Т (Техперевооружение)'!$I440,".",'Шифры Т (Техперевооружение)'!$A440,"Т-ООС",))</f>
        <v>-</v>
      </c>
      <c r="X440" s="37" t="str">
        <f>IF(ISBLANK('Шифры Т (Техперевооружение)'!$Q440),"-",CONCATENATE("Том"," 8."," ",'Шифры Т (Техперевооружение)'!$I440,".",'Шифры Т (Техперевооружение)'!$A440,"Т-ПБ",))</f>
        <v>-</v>
      </c>
    </row>
    <row r="441" spans="1:24" hidden="1" x14ac:dyDescent="0.25">
      <c r="A441" s="37">
        <v>19</v>
      </c>
      <c r="B441" s="37" t="s">
        <v>561</v>
      </c>
      <c r="C441" s="37" t="s">
        <v>20</v>
      </c>
      <c r="D441" s="37" t="s">
        <v>132</v>
      </c>
      <c r="E441" s="37">
        <v>12</v>
      </c>
      <c r="F441" s="37" t="s">
        <v>1446</v>
      </c>
      <c r="G441" s="37">
        <v>3</v>
      </c>
      <c r="H441" s="39"/>
      <c r="I441" s="37" t="s">
        <v>563</v>
      </c>
      <c r="J441" s="37"/>
      <c r="K441" s="37"/>
      <c r="L441" s="37" t="s">
        <v>1442</v>
      </c>
      <c r="M441" s="37" t="s">
        <v>1443</v>
      </c>
      <c r="N441" s="37" t="s">
        <v>1444</v>
      </c>
      <c r="O441" s="37"/>
      <c r="P441" s="37"/>
      <c r="Q441" s="37"/>
      <c r="R441" s="42" t="str">
        <f>IF(ISBLANK('Шифры Т (Техперевооружение)'!$K441),"-",CONCATENATE('Шифры Т (Техперевооружение)'!$K441,"-ПЗ"))</f>
        <v>-</v>
      </c>
      <c r="S441" s="37" t="str">
        <f>IF(ISBLANK('Шифры Т (Техперевооружение)'!$L441),"-",CONCATENATE("Том"," 2.",'Шифры Т (Техперевооружение)'!$E441,".",'Шифры Т (Техперевооружение)'!$G441," ",'Шифры Т (Техперевооружение)'!$I441,".",'Шифры Т (Техперевооружение)'!$A441,"Т-ППО",'Шифры Т (Техперевооружение)'!$E441,".",'Шифры Т (Техперевооружение)'!$G441,))</f>
        <v>Том 2.12.3 2001.РП.19Т-ППО12.3</v>
      </c>
      <c r="T441" s="37" t="str">
        <f>IF(ISBLANK('Шифры Т (Техперевооружение)'!$M441),"-",CONCATENATE("Том"," 3.",'Шифры Т (Техперевооружение)'!$E441,".",'Шифры Т (Техперевооружение)'!$G441," ",'Шифры Т (Техперевооружение)'!$I441,".",'Шифры Т (Техперевооружение)'!$A441,"Т-ТКР",'Шифры Т (Техперевооружение)'!$E441,".",'Шифры Т (Техперевооружение)'!$G441,))</f>
        <v>Том 3.12.3 2001.РП.19Т-ТКР12.3</v>
      </c>
      <c r="U441" s="37" t="str">
        <f>IF(ISBLANK('Шифры Т (Техперевооружение)'!$O441),"-",CONCATENATE("Том"," 4."," ",'Шифры Т (Техперевооружение)'!$I441,".",'Шифры Т (Техперевооружение)'!$A441,"Т-ИЛО",))</f>
        <v>-</v>
      </c>
      <c r="V441" s="37" t="str">
        <f>IF(ISBLANK('Шифры Т (Техперевооружение)'!$O441),"-",CONCATENATE("Том"," 5."," ",'Шифры Т (Техперевооружение)'!$I441,".",'Шифры Т (Техперевооружение)'!$A441,"Т-ПОС",))</f>
        <v>-</v>
      </c>
      <c r="W441" s="37" t="str">
        <f>IF(ISBLANK('Шифры Т (Техперевооружение)'!$P441),"-",CONCATENATE("Том"," 7."," ",'Шифры Т (Техперевооружение)'!$I441,".",'Шифры Т (Техперевооружение)'!$A441,"Т-ООС",))</f>
        <v>-</v>
      </c>
      <c r="X441" s="37" t="str">
        <f>IF(ISBLANK('Шифры Т (Техперевооружение)'!$Q441),"-",CONCATENATE("Том"," 8."," ",'Шифры Т (Техперевооружение)'!$I441,".",'Шифры Т (Техперевооружение)'!$A441,"Т-ПБ",))</f>
        <v>-</v>
      </c>
    </row>
    <row r="442" spans="1:24" hidden="1" x14ac:dyDescent="0.25">
      <c r="A442" s="37">
        <v>19</v>
      </c>
      <c r="B442" s="37" t="s">
        <v>561</v>
      </c>
      <c r="C442" s="37" t="s">
        <v>20</v>
      </c>
      <c r="D442" s="37" t="s">
        <v>134</v>
      </c>
      <c r="E442" s="37">
        <v>13</v>
      </c>
      <c r="F442" s="37" t="s">
        <v>1447</v>
      </c>
      <c r="G442" s="37">
        <v>1</v>
      </c>
      <c r="H442" s="39">
        <v>2</v>
      </c>
      <c r="I442" s="37" t="s">
        <v>563</v>
      </c>
      <c r="J442" s="37"/>
      <c r="K442" s="37"/>
      <c r="L442" s="37" t="s">
        <v>1448</v>
      </c>
      <c r="M442" s="37" t="s">
        <v>1449</v>
      </c>
      <c r="N442" s="37" t="s">
        <v>1450</v>
      </c>
      <c r="O442" s="37"/>
      <c r="P442" s="37"/>
      <c r="Q442" s="37"/>
      <c r="R442" s="37" t="str">
        <f>IF(ISBLANK('Шифры Т (Техперевооружение)'!$K442),"-",CONCATENATE('Шифры Т (Техперевооружение)'!$K442,"-ПЗ"))</f>
        <v>-</v>
      </c>
      <c r="S442" s="37" t="str">
        <f>IF(ISBLANK('Шифры Т (Техперевооружение)'!$L442),"-",CONCATENATE("Том"," 2.",'Шифры Т (Техперевооружение)'!$E442,".",'Шифры Т (Техперевооружение)'!$G442," ",'Шифры Т (Техперевооружение)'!$I442,".",'Шифры Т (Техперевооружение)'!$A442,"Т-ППО",'Шифры Т (Техперевооружение)'!$E442,".",'Шифры Т (Техперевооружение)'!$G442,))</f>
        <v>Том 2.13.1 2001.РП.19Т-ППО13.1</v>
      </c>
      <c r="T442" s="37" t="str">
        <f>IF(ISBLANK('Шифры Т (Техперевооружение)'!$M442),"-",CONCATENATE("Том"," 3.",'Шифры Т (Техперевооружение)'!$E442,".",'Шифры Т (Техперевооружение)'!$G442," ",'Шифры Т (Техперевооружение)'!$I442,".",'Шифры Т (Техперевооружение)'!$A442,"Т-ТКР",'Шифры Т (Техперевооружение)'!$E442,".",'Шифры Т (Техперевооружение)'!$G442,))</f>
        <v>Том 3.13.1 2001.РП.19Т-ТКР13.1</v>
      </c>
      <c r="U442" s="37" t="str">
        <f>IF(ISBLANK('Шифры Т (Техперевооружение)'!$O442),"-",CONCATENATE("Том"," 4."," ",'Шифры Т (Техперевооружение)'!$I442,".",'Шифры Т (Техперевооружение)'!$A442,"Т-ИЛО",))</f>
        <v>-</v>
      </c>
      <c r="V442" s="37" t="str">
        <f>IF(ISBLANK('Шифры Т (Техперевооружение)'!$O442),"-",CONCATENATE("Том"," 5."," ",'Шифры Т (Техперевооружение)'!$I442,".",'Шифры Т (Техперевооружение)'!$A442,"Т-ПОС",))</f>
        <v>-</v>
      </c>
      <c r="W442" s="37" t="str">
        <f>IF(ISBLANK('Шифры Т (Техперевооружение)'!$P442),"-",CONCATENATE("Том"," 7."," ",'Шифры Т (Техперевооружение)'!$I442,".",'Шифры Т (Техперевооружение)'!$A442,"Т-ООС",))</f>
        <v>-</v>
      </c>
      <c r="X442" s="37" t="str">
        <f>IF(ISBLANK('Шифры Т (Техперевооружение)'!$Q442),"-",CONCATENATE("Том"," 8."," ",'Шифры Т (Техперевооружение)'!$I442,".",'Шифры Т (Техперевооружение)'!$A442,"Т-ПБ",))</f>
        <v>-</v>
      </c>
    </row>
    <row r="443" spans="1:24" hidden="1" x14ac:dyDescent="0.25">
      <c r="A443" s="37">
        <v>19</v>
      </c>
      <c r="B443" s="37" t="s">
        <v>561</v>
      </c>
      <c r="C443" s="37" t="s">
        <v>20</v>
      </c>
      <c r="D443" s="37" t="s">
        <v>134</v>
      </c>
      <c r="E443" s="37">
        <v>13</v>
      </c>
      <c r="F443" s="37" t="s">
        <v>1451</v>
      </c>
      <c r="G443" s="37">
        <v>2</v>
      </c>
      <c r="H443" s="39"/>
      <c r="I443" s="37" t="s">
        <v>563</v>
      </c>
      <c r="J443" s="37"/>
      <c r="K443" s="37"/>
      <c r="L443" s="37" t="s">
        <v>1448</v>
      </c>
      <c r="M443" s="37" t="s">
        <v>1449</v>
      </c>
      <c r="N443" s="37" t="s">
        <v>1450</v>
      </c>
      <c r="O443" s="37"/>
      <c r="P443" s="37"/>
      <c r="Q443" s="37"/>
      <c r="R443" s="42" t="str">
        <f>IF(ISBLANK('Шифры Т (Техперевооружение)'!$K443),"-",CONCATENATE('Шифры Т (Техперевооружение)'!$K443,"-ПЗ"))</f>
        <v>-</v>
      </c>
      <c r="S443" s="37" t="str">
        <f>IF(ISBLANK('Шифры Т (Техперевооружение)'!$L443),"-",CONCATENATE("Том"," 2.",'Шифры Т (Техперевооружение)'!$E443,".",'Шифры Т (Техперевооружение)'!$G443," ",'Шифры Т (Техперевооружение)'!$I443,".",'Шифры Т (Техперевооружение)'!$A443,"Т-ППО",'Шифры Т (Техперевооружение)'!$E443,".",'Шифры Т (Техперевооружение)'!$G443,))</f>
        <v>Том 2.13.2 2001.РП.19Т-ППО13.2</v>
      </c>
      <c r="T443" s="37" t="str">
        <f>IF(ISBLANK('Шифры Т (Техперевооружение)'!$M443),"-",CONCATENATE("Том"," 3.",'Шифры Т (Техперевооружение)'!$E443,".",'Шифры Т (Техперевооружение)'!$G443," ",'Шифры Т (Техперевооружение)'!$I443,".",'Шифры Т (Техперевооружение)'!$A443,"Т-ТКР",'Шифры Т (Техперевооружение)'!$E443,".",'Шифры Т (Техперевооружение)'!$G443,))</f>
        <v>Том 3.13.2 2001.РП.19Т-ТКР13.2</v>
      </c>
      <c r="U443" s="37" t="str">
        <f>IF(ISBLANK('Шифры Т (Техперевооружение)'!$O443),"-",CONCATENATE("Том"," 4."," ",'Шифры Т (Техперевооружение)'!$I443,".",'Шифры Т (Техперевооружение)'!$A443,"Т-ИЛО",))</f>
        <v>-</v>
      </c>
      <c r="V443" s="37" t="str">
        <f>IF(ISBLANK('Шифры Т (Техперевооружение)'!$O443),"-",CONCATENATE("Том"," 5."," ",'Шифры Т (Техперевооружение)'!$I443,".",'Шифры Т (Техперевооружение)'!$A443,"Т-ПОС",))</f>
        <v>-</v>
      </c>
      <c r="W443" s="37" t="str">
        <f>IF(ISBLANK('Шифры Т (Техперевооружение)'!$P443),"-",CONCATENATE("Том"," 7."," ",'Шифры Т (Техперевооружение)'!$I443,".",'Шифры Т (Техперевооружение)'!$A443,"Т-ООС",))</f>
        <v>-</v>
      </c>
      <c r="X443" s="37" t="str">
        <f>IF(ISBLANK('Шифры Т (Техперевооружение)'!$Q443),"-",CONCATENATE("Том"," 8."," ",'Шифры Т (Техперевооружение)'!$I443,".",'Шифры Т (Техперевооружение)'!$A443,"Т-ПБ",))</f>
        <v>-</v>
      </c>
    </row>
    <row r="444" spans="1:24" hidden="1" x14ac:dyDescent="0.25">
      <c r="A444" s="37">
        <v>19</v>
      </c>
      <c r="B444" s="37" t="s">
        <v>561</v>
      </c>
      <c r="C444" s="37" t="s">
        <v>20</v>
      </c>
      <c r="D444" s="37" t="s">
        <v>136</v>
      </c>
      <c r="E444" s="37">
        <v>14</v>
      </c>
      <c r="F444" s="37" t="s">
        <v>1452</v>
      </c>
      <c r="G444" s="37">
        <v>1</v>
      </c>
      <c r="H444" s="39">
        <v>4</v>
      </c>
      <c r="I444" s="37" t="s">
        <v>563</v>
      </c>
      <c r="J444" s="37"/>
      <c r="K444" s="37"/>
      <c r="L444" s="37" t="s">
        <v>1453</v>
      </c>
      <c r="M444" s="37" t="s">
        <v>1454</v>
      </c>
      <c r="N444" s="37" t="s">
        <v>1455</v>
      </c>
      <c r="O444" s="37"/>
      <c r="P444" s="37"/>
      <c r="Q444" s="37"/>
      <c r="R444" s="37" t="str">
        <f>IF(ISBLANK('Шифры Т (Техперевооружение)'!$K444),"-",CONCATENATE('Шифры Т (Техперевооружение)'!$K444,"-ПЗ"))</f>
        <v>-</v>
      </c>
      <c r="S444" s="37" t="str">
        <f>IF(ISBLANK('Шифры Т (Техперевооружение)'!$L444),"-",CONCATENATE("Том"," 2.",'Шифры Т (Техперевооружение)'!$E444,".",'Шифры Т (Техперевооружение)'!$G444," ",'Шифры Т (Техперевооружение)'!$I444,".",'Шифры Т (Техперевооружение)'!$A444,"Т-ППО",'Шифры Т (Техперевооружение)'!$E444,".",'Шифры Т (Техперевооружение)'!$G444,))</f>
        <v>Том 2.14.1 2001.РП.19Т-ППО14.1</v>
      </c>
      <c r="T444" s="37" t="str">
        <f>IF(ISBLANK('Шифры Т (Техперевооружение)'!$M444),"-",CONCATENATE("Том"," 3.",'Шифры Т (Техперевооружение)'!$E444,".",'Шифры Т (Техперевооружение)'!$G444," ",'Шифры Т (Техперевооружение)'!$I444,".",'Шифры Т (Техперевооружение)'!$A444,"Т-ТКР",'Шифры Т (Техперевооружение)'!$E444,".",'Шифры Т (Техперевооружение)'!$G444,))</f>
        <v>Том 3.14.1 2001.РП.19Т-ТКР14.1</v>
      </c>
      <c r="U444" s="37" t="str">
        <f>IF(ISBLANK('Шифры Т (Техперевооружение)'!$O444),"-",CONCATENATE("Том"," 4."," ",'Шифры Т (Техперевооружение)'!$I444,".",'Шифры Т (Техперевооружение)'!$A444,"Т-ИЛО",))</f>
        <v>-</v>
      </c>
      <c r="V444" s="37" t="str">
        <f>IF(ISBLANK('Шифры Т (Техперевооружение)'!$O444),"-",CONCATENATE("Том"," 5."," ",'Шифры Т (Техперевооружение)'!$I444,".",'Шифры Т (Техперевооружение)'!$A444,"Т-ПОС",))</f>
        <v>-</v>
      </c>
      <c r="W444" s="37" t="str">
        <f>IF(ISBLANK('Шифры Т (Техперевооружение)'!$P444),"-",CONCATENATE("Том"," 7."," ",'Шифры Т (Техперевооружение)'!$I444,".",'Шифры Т (Техперевооружение)'!$A444,"Т-ООС",))</f>
        <v>-</v>
      </c>
      <c r="X444" s="37" t="str">
        <f>IF(ISBLANK('Шифры Т (Техперевооружение)'!$Q444),"-",CONCATENATE("Том"," 8."," ",'Шифры Т (Техперевооружение)'!$I444,".",'Шифры Т (Техперевооружение)'!$A444,"Т-ПБ",))</f>
        <v>-</v>
      </c>
    </row>
    <row r="445" spans="1:24" hidden="1" x14ac:dyDescent="0.25">
      <c r="A445" s="37">
        <v>19</v>
      </c>
      <c r="B445" s="37" t="s">
        <v>561</v>
      </c>
      <c r="C445" s="37" t="s">
        <v>20</v>
      </c>
      <c r="D445" s="37" t="s">
        <v>136</v>
      </c>
      <c r="E445" s="37">
        <v>14</v>
      </c>
      <c r="F445" s="37" t="s">
        <v>1456</v>
      </c>
      <c r="G445" s="37">
        <v>2</v>
      </c>
      <c r="H445" s="39"/>
      <c r="I445" s="37" t="s">
        <v>563</v>
      </c>
      <c r="J445" s="37"/>
      <c r="K445" s="37"/>
      <c r="L445" s="37" t="s">
        <v>1453</v>
      </c>
      <c r="M445" s="37" t="s">
        <v>1454</v>
      </c>
      <c r="N445" s="37" t="s">
        <v>1455</v>
      </c>
      <c r="O445" s="37"/>
      <c r="P445" s="37"/>
      <c r="Q445" s="37"/>
      <c r="R445" s="42" t="str">
        <f>IF(ISBLANK('Шифры Т (Техперевооружение)'!$K445),"-",CONCATENATE('Шифры Т (Техперевооружение)'!$K445,"-ПЗ"))</f>
        <v>-</v>
      </c>
      <c r="S445" s="37" t="str">
        <f>IF(ISBLANK('Шифры Т (Техперевооружение)'!$L445),"-",CONCATENATE("Том"," 2.",'Шифры Т (Техперевооружение)'!$E445,".",'Шифры Т (Техперевооружение)'!$G445," ",'Шифры Т (Техперевооружение)'!$I445,".",'Шифры Т (Техперевооружение)'!$A445,"Т-ППО",'Шифры Т (Техперевооружение)'!$E445,".",'Шифры Т (Техперевооружение)'!$G445,))</f>
        <v>Том 2.14.2 2001.РП.19Т-ППО14.2</v>
      </c>
      <c r="T445" s="37" t="str">
        <f>IF(ISBLANK('Шифры Т (Техперевооружение)'!$M445),"-",CONCATENATE("Том"," 3.",'Шифры Т (Техперевооружение)'!$E445,".",'Шифры Т (Техперевооружение)'!$G445," ",'Шифры Т (Техперевооружение)'!$I445,".",'Шифры Т (Техперевооружение)'!$A445,"Т-ТКР",'Шифры Т (Техперевооружение)'!$E445,".",'Шифры Т (Техперевооружение)'!$G445,))</f>
        <v>Том 3.14.2 2001.РП.19Т-ТКР14.2</v>
      </c>
      <c r="U445" s="37" t="str">
        <f>IF(ISBLANK('Шифры Т (Техперевооружение)'!$O445),"-",CONCATENATE("Том"," 4."," ",'Шифры Т (Техперевооружение)'!$I445,".",'Шифры Т (Техперевооружение)'!$A445,"Т-ИЛО",))</f>
        <v>-</v>
      </c>
      <c r="V445" s="37" t="str">
        <f>IF(ISBLANK('Шифры Т (Техперевооружение)'!$O445),"-",CONCATENATE("Том"," 5."," ",'Шифры Т (Техперевооружение)'!$I445,".",'Шифры Т (Техперевооружение)'!$A445,"Т-ПОС",))</f>
        <v>-</v>
      </c>
      <c r="W445" s="37" t="str">
        <f>IF(ISBLANK('Шифры Т (Техперевооружение)'!$P445),"-",CONCATENATE("Том"," 7."," ",'Шифры Т (Техперевооружение)'!$I445,".",'Шифры Т (Техперевооружение)'!$A445,"Т-ООС",))</f>
        <v>-</v>
      </c>
      <c r="X445" s="37" t="str">
        <f>IF(ISBLANK('Шифры Т (Техперевооружение)'!$Q445),"-",CONCATENATE("Том"," 8."," ",'Шифры Т (Техперевооружение)'!$I445,".",'Шифры Т (Техперевооружение)'!$A445,"Т-ПБ",))</f>
        <v>-</v>
      </c>
    </row>
    <row r="446" spans="1:24" hidden="1" x14ac:dyDescent="0.25">
      <c r="A446" s="37">
        <v>19</v>
      </c>
      <c r="B446" s="37" t="s">
        <v>561</v>
      </c>
      <c r="C446" s="37" t="s">
        <v>20</v>
      </c>
      <c r="D446" s="37" t="s">
        <v>136</v>
      </c>
      <c r="E446" s="37">
        <v>14</v>
      </c>
      <c r="F446" s="37" t="s">
        <v>1457</v>
      </c>
      <c r="G446" s="37">
        <v>3</v>
      </c>
      <c r="H446" s="39"/>
      <c r="I446" s="37" t="s">
        <v>563</v>
      </c>
      <c r="J446" s="37"/>
      <c r="K446" s="37"/>
      <c r="L446" s="37" t="s">
        <v>1453</v>
      </c>
      <c r="M446" s="37" t="s">
        <v>1454</v>
      </c>
      <c r="N446" s="37" t="s">
        <v>1455</v>
      </c>
      <c r="O446" s="37"/>
      <c r="P446" s="37"/>
      <c r="Q446" s="37"/>
      <c r="R446" s="42" t="str">
        <f>IF(ISBLANK('Шифры Т (Техперевооружение)'!$K446),"-",CONCATENATE('Шифры Т (Техперевооружение)'!$K446,"-ПЗ"))</f>
        <v>-</v>
      </c>
      <c r="S446" s="37" t="str">
        <f>IF(ISBLANK('Шифры Т (Техперевооружение)'!$L446),"-",CONCATENATE("Том"," 2.",'Шифры Т (Техперевооружение)'!$E446,".",'Шифры Т (Техперевооружение)'!$G446," ",'Шифры Т (Техперевооружение)'!$I446,".",'Шифры Т (Техперевооружение)'!$A446,"Т-ППО",'Шифры Т (Техперевооружение)'!$E446,".",'Шифры Т (Техперевооружение)'!$G446,))</f>
        <v>Том 2.14.3 2001.РП.19Т-ППО14.3</v>
      </c>
      <c r="T446" s="37" t="str">
        <f>IF(ISBLANK('Шифры Т (Техперевооружение)'!$M446),"-",CONCATENATE("Том"," 3.",'Шифры Т (Техперевооружение)'!$E446,".",'Шифры Т (Техперевооружение)'!$G446," ",'Шифры Т (Техперевооружение)'!$I446,".",'Шифры Т (Техперевооружение)'!$A446,"Т-ТКР",'Шифры Т (Техперевооружение)'!$E446,".",'Шифры Т (Техперевооружение)'!$G446,))</f>
        <v>Том 3.14.3 2001.РП.19Т-ТКР14.3</v>
      </c>
      <c r="U446" s="37" t="str">
        <f>IF(ISBLANK('Шифры Т (Техперевооружение)'!$O446),"-",CONCATENATE("Том"," 4."," ",'Шифры Т (Техперевооружение)'!$I446,".",'Шифры Т (Техперевооружение)'!$A446,"Т-ИЛО",))</f>
        <v>-</v>
      </c>
      <c r="V446" s="37" t="str">
        <f>IF(ISBLANK('Шифры Т (Техперевооружение)'!$O446),"-",CONCATENATE("Том"," 5."," ",'Шифры Т (Техперевооружение)'!$I446,".",'Шифры Т (Техперевооружение)'!$A446,"Т-ПОС",))</f>
        <v>-</v>
      </c>
      <c r="W446" s="37" t="str">
        <f>IF(ISBLANK('Шифры Т (Техперевооружение)'!$P446),"-",CONCATENATE("Том"," 7."," ",'Шифры Т (Техперевооружение)'!$I446,".",'Шифры Т (Техперевооружение)'!$A446,"Т-ООС",))</f>
        <v>-</v>
      </c>
      <c r="X446" s="37" t="str">
        <f>IF(ISBLANK('Шифры Т (Техперевооружение)'!$Q446),"-",CONCATENATE("Том"," 8."," ",'Шифры Т (Техперевооружение)'!$I446,".",'Шифры Т (Техперевооружение)'!$A446,"Т-ПБ",))</f>
        <v>-</v>
      </c>
    </row>
    <row r="447" spans="1:24" hidden="1" x14ac:dyDescent="0.25">
      <c r="A447" s="37">
        <v>19</v>
      </c>
      <c r="B447" s="37" t="s">
        <v>561</v>
      </c>
      <c r="C447" s="37" t="s">
        <v>20</v>
      </c>
      <c r="D447" s="37" t="s">
        <v>136</v>
      </c>
      <c r="E447" s="37">
        <v>14</v>
      </c>
      <c r="F447" s="37" t="s">
        <v>1458</v>
      </c>
      <c r="G447" s="37">
        <v>4</v>
      </c>
      <c r="H447" s="39"/>
      <c r="I447" s="37" t="s">
        <v>563</v>
      </c>
      <c r="J447" s="37"/>
      <c r="K447" s="37"/>
      <c r="L447" s="37" t="s">
        <v>1453</v>
      </c>
      <c r="M447" s="37" t="s">
        <v>1454</v>
      </c>
      <c r="N447" s="37" t="s">
        <v>1455</v>
      </c>
      <c r="O447" s="37"/>
      <c r="P447" s="37"/>
      <c r="Q447" s="37"/>
      <c r="R447" s="42" t="str">
        <f>IF(ISBLANK('Шифры Т (Техперевооружение)'!$K447),"-",CONCATENATE('Шифры Т (Техперевооружение)'!$K447,"-ПЗ"))</f>
        <v>-</v>
      </c>
      <c r="S447" s="37" t="str">
        <f>IF(ISBLANK('Шифры Т (Техперевооружение)'!$L447),"-",CONCATENATE("Том"," 2.",'Шифры Т (Техперевооружение)'!$E447,".",'Шифры Т (Техперевооружение)'!$G447," ",'Шифры Т (Техперевооружение)'!$I447,".",'Шифры Т (Техперевооружение)'!$A447,"Т-ППО",'Шифры Т (Техперевооружение)'!$E447,".",'Шифры Т (Техперевооружение)'!$G447,))</f>
        <v>Том 2.14.4 2001.РП.19Т-ППО14.4</v>
      </c>
      <c r="T447" s="37" t="str">
        <f>IF(ISBLANK('Шифры Т (Техперевооружение)'!$M447),"-",CONCATENATE("Том"," 3.",'Шифры Т (Техперевооружение)'!$E447,".",'Шифры Т (Техперевооружение)'!$G447," ",'Шифры Т (Техперевооружение)'!$I447,".",'Шифры Т (Техперевооружение)'!$A447,"Т-ТКР",'Шифры Т (Техперевооружение)'!$E447,".",'Шифры Т (Техперевооружение)'!$G447,))</f>
        <v>Том 3.14.4 2001.РП.19Т-ТКР14.4</v>
      </c>
      <c r="U447" s="37" t="str">
        <f>IF(ISBLANK('Шифры Т (Техперевооружение)'!$O447),"-",CONCATENATE("Том"," 4."," ",'Шифры Т (Техперевооружение)'!$I447,".",'Шифры Т (Техперевооружение)'!$A447,"Т-ИЛО",))</f>
        <v>-</v>
      </c>
      <c r="V447" s="37" t="str">
        <f>IF(ISBLANK('Шифры Т (Техперевооружение)'!$O447),"-",CONCATENATE("Том"," 5."," ",'Шифры Т (Техперевооружение)'!$I447,".",'Шифры Т (Техперевооружение)'!$A447,"Т-ПОС",))</f>
        <v>-</v>
      </c>
      <c r="W447" s="37" t="str">
        <f>IF(ISBLANK('Шифры Т (Техперевооружение)'!$P447),"-",CONCATENATE("Том"," 7."," ",'Шифры Т (Техперевооружение)'!$I447,".",'Шифры Т (Техперевооружение)'!$A447,"Т-ООС",))</f>
        <v>-</v>
      </c>
      <c r="X447" s="37" t="str">
        <f>IF(ISBLANK('Шифры Т (Техперевооружение)'!$Q447),"-",CONCATENATE("Том"," 8."," ",'Шифры Т (Техперевооружение)'!$I447,".",'Шифры Т (Техперевооружение)'!$A447,"Т-ПБ",))</f>
        <v>-</v>
      </c>
    </row>
    <row r="448" spans="1:24" hidden="1" x14ac:dyDescent="0.25">
      <c r="A448" s="37">
        <v>19</v>
      </c>
      <c r="B448" s="37" t="s">
        <v>561</v>
      </c>
      <c r="C448" s="37" t="s">
        <v>20</v>
      </c>
      <c r="D448" s="37" t="s">
        <v>138</v>
      </c>
      <c r="E448" s="37">
        <v>15</v>
      </c>
      <c r="F448" s="37" t="s">
        <v>1459</v>
      </c>
      <c r="G448" s="37">
        <v>1</v>
      </c>
      <c r="H448" s="39">
        <v>5</v>
      </c>
      <c r="I448" s="37" t="s">
        <v>563</v>
      </c>
      <c r="J448" s="37"/>
      <c r="K448" s="37"/>
      <c r="L448" s="37" t="s">
        <v>1460</v>
      </c>
      <c r="M448" s="37" t="s">
        <v>1461</v>
      </c>
      <c r="N448" s="37" t="s">
        <v>1462</v>
      </c>
      <c r="O448" s="37"/>
      <c r="P448" s="37"/>
      <c r="Q448" s="37"/>
      <c r="R448" s="37" t="str">
        <f>IF(ISBLANK('Шифры Т (Техперевооружение)'!$K448),"-",CONCATENATE('Шифры Т (Техперевооружение)'!$K448,"-ПЗ"))</f>
        <v>-</v>
      </c>
      <c r="S448" s="37" t="str">
        <f>IF(ISBLANK('Шифры Т (Техперевооружение)'!$L448),"-",CONCATENATE("Том"," 2.",'Шифры Т (Техперевооружение)'!$E448,".",'Шифры Т (Техперевооружение)'!$G448," ",'Шифры Т (Техперевооружение)'!$I448,".",'Шифры Т (Техперевооружение)'!$A448,"Т-ППО",'Шифры Т (Техперевооружение)'!$E448,".",'Шифры Т (Техперевооружение)'!$G448,))</f>
        <v>Том 2.15.1 2001.РП.19Т-ППО15.1</v>
      </c>
      <c r="T448" s="37" t="str">
        <f>IF(ISBLANK('Шифры Т (Техперевооружение)'!$M448),"-",CONCATENATE("Том"," 3.",'Шифры Т (Техперевооружение)'!$E448,".",'Шифры Т (Техперевооружение)'!$G448," ",'Шифры Т (Техперевооружение)'!$I448,".",'Шифры Т (Техперевооружение)'!$A448,"Т-ТКР",'Шифры Т (Техперевооружение)'!$E448,".",'Шифры Т (Техперевооружение)'!$G448,))</f>
        <v>Том 3.15.1 2001.РП.19Т-ТКР15.1</v>
      </c>
      <c r="U448" s="37" t="str">
        <f>IF(ISBLANK('Шифры Т (Техперевооружение)'!$O448),"-",CONCATENATE("Том"," 4."," ",'Шифры Т (Техперевооружение)'!$I448,".",'Шифры Т (Техперевооружение)'!$A448,"Т-ИЛО",))</f>
        <v>-</v>
      </c>
      <c r="V448" s="37" t="str">
        <f>IF(ISBLANK('Шифры Т (Техперевооружение)'!$O448),"-",CONCATENATE("Том"," 5."," ",'Шифры Т (Техперевооружение)'!$I448,".",'Шифры Т (Техперевооружение)'!$A448,"Т-ПОС",))</f>
        <v>-</v>
      </c>
      <c r="W448" s="37" t="str">
        <f>IF(ISBLANK('Шифры Т (Техперевооружение)'!$P448),"-",CONCATENATE("Том"," 7."," ",'Шифры Т (Техперевооружение)'!$I448,".",'Шифры Т (Техперевооружение)'!$A448,"Т-ООС",))</f>
        <v>-</v>
      </c>
      <c r="X448" s="37" t="str">
        <f>IF(ISBLANK('Шифры Т (Техперевооружение)'!$Q448),"-",CONCATENATE("Том"," 8."," ",'Шифры Т (Техперевооружение)'!$I448,".",'Шифры Т (Техперевооружение)'!$A448,"Т-ПБ",))</f>
        <v>-</v>
      </c>
    </row>
    <row r="449" spans="1:24" hidden="1" x14ac:dyDescent="0.25">
      <c r="A449" s="37">
        <v>19</v>
      </c>
      <c r="B449" s="37" t="s">
        <v>561</v>
      </c>
      <c r="C449" s="37" t="s">
        <v>20</v>
      </c>
      <c r="D449" s="37" t="s">
        <v>138</v>
      </c>
      <c r="E449" s="37">
        <v>15</v>
      </c>
      <c r="F449" s="37" t="s">
        <v>1463</v>
      </c>
      <c r="G449" s="37">
        <v>2</v>
      </c>
      <c r="H449" s="39"/>
      <c r="I449" s="37" t="s">
        <v>563</v>
      </c>
      <c r="J449" s="37"/>
      <c r="K449" s="37"/>
      <c r="L449" s="37" t="s">
        <v>1460</v>
      </c>
      <c r="M449" s="37" t="s">
        <v>1461</v>
      </c>
      <c r="N449" s="37" t="s">
        <v>1462</v>
      </c>
      <c r="O449" s="37"/>
      <c r="P449" s="37"/>
      <c r="Q449" s="37"/>
      <c r="R449" s="42" t="str">
        <f>IF(ISBLANK('Шифры Т (Техперевооружение)'!$K449),"-",CONCATENATE('Шифры Т (Техперевооружение)'!$K449,"-ПЗ"))</f>
        <v>-</v>
      </c>
      <c r="S449" s="37" t="str">
        <f>IF(ISBLANK('Шифры Т (Техперевооружение)'!$L449),"-",CONCATENATE("Том"," 2.",'Шифры Т (Техперевооружение)'!$E449,".",'Шифры Т (Техперевооружение)'!$G449," ",'Шифры Т (Техперевооружение)'!$I449,".",'Шифры Т (Техперевооружение)'!$A449,"Т-ППО",'Шифры Т (Техперевооружение)'!$E449,".",'Шифры Т (Техперевооружение)'!$G449,))</f>
        <v>Том 2.15.2 2001.РП.19Т-ППО15.2</v>
      </c>
      <c r="T449" s="37" t="str">
        <f>IF(ISBLANK('Шифры Т (Техперевооружение)'!$M449),"-",CONCATENATE("Том"," 3.",'Шифры Т (Техперевооружение)'!$E449,".",'Шифры Т (Техперевооружение)'!$G449," ",'Шифры Т (Техперевооружение)'!$I449,".",'Шифры Т (Техперевооружение)'!$A449,"Т-ТКР",'Шифры Т (Техперевооружение)'!$E449,".",'Шифры Т (Техперевооружение)'!$G449,))</f>
        <v>Том 3.15.2 2001.РП.19Т-ТКР15.2</v>
      </c>
      <c r="U449" s="37" t="str">
        <f>IF(ISBLANK('Шифры Т (Техперевооружение)'!$O449),"-",CONCATENATE("Том"," 4."," ",'Шифры Т (Техперевооружение)'!$I449,".",'Шифры Т (Техперевооружение)'!$A449,"Т-ИЛО",))</f>
        <v>-</v>
      </c>
      <c r="V449" s="37" t="str">
        <f>IF(ISBLANK('Шифры Т (Техперевооружение)'!$O449),"-",CONCATENATE("Том"," 5."," ",'Шифры Т (Техперевооружение)'!$I449,".",'Шифры Т (Техперевооружение)'!$A449,"Т-ПОС",))</f>
        <v>-</v>
      </c>
      <c r="W449" s="37" t="str">
        <f>IF(ISBLANK('Шифры Т (Техперевооружение)'!$P449),"-",CONCATENATE("Том"," 7."," ",'Шифры Т (Техперевооружение)'!$I449,".",'Шифры Т (Техперевооружение)'!$A449,"Т-ООС",))</f>
        <v>-</v>
      </c>
      <c r="X449" s="37" t="str">
        <f>IF(ISBLANK('Шифры Т (Техперевооружение)'!$Q449),"-",CONCATENATE("Том"," 8."," ",'Шифры Т (Техперевооружение)'!$I449,".",'Шифры Т (Техперевооружение)'!$A449,"Т-ПБ",))</f>
        <v>-</v>
      </c>
    </row>
    <row r="450" spans="1:24" hidden="1" x14ac:dyDescent="0.25">
      <c r="A450" s="37">
        <v>19</v>
      </c>
      <c r="B450" s="37" t="s">
        <v>561</v>
      </c>
      <c r="C450" s="37" t="s">
        <v>20</v>
      </c>
      <c r="D450" s="37" t="s">
        <v>138</v>
      </c>
      <c r="E450" s="37">
        <v>15</v>
      </c>
      <c r="F450" s="37" t="s">
        <v>1464</v>
      </c>
      <c r="G450" s="37">
        <v>3</v>
      </c>
      <c r="H450" s="39"/>
      <c r="I450" s="37" t="s">
        <v>563</v>
      </c>
      <c r="J450" s="37"/>
      <c r="K450" s="37"/>
      <c r="L450" s="37" t="s">
        <v>1460</v>
      </c>
      <c r="M450" s="37" t="s">
        <v>1461</v>
      </c>
      <c r="N450" s="37" t="s">
        <v>1462</v>
      </c>
      <c r="O450" s="37"/>
      <c r="P450" s="37"/>
      <c r="Q450" s="37"/>
      <c r="R450" s="42" t="str">
        <f>IF(ISBLANK('Шифры Т (Техперевооружение)'!$K450),"-",CONCATENATE('Шифры Т (Техперевооружение)'!$K450,"-ПЗ"))</f>
        <v>-</v>
      </c>
      <c r="S450" s="37" t="str">
        <f>IF(ISBLANK('Шифры Т (Техперевооружение)'!$L450),"-",CONCATENATE("Том"," 2.",'Шифры Т (Техперевооружение)'!$E450,".",'Шифры Т (Техперевооружение)'!$G450," ",'Шифры Т (Техперевооружение)'!$I450,".",'Шифры Т (Техперевооружение)'!$A450,"Т-ППО",'Шифры Т (Техперевооружение)'!$E450,".",'Шифры Т (Техперевооружение)'!$G450,))</f>
        <v>Том 2.15.3 2001.РП.19Т-ППО15.3</v>
      </c>
      <c r="T450" s="37" t="str">
        <f>IF(ISBLANK('Шифры Т (Техперевооружение)'!$M450),"-",CONCATENATE("Том"," 3.",'Шифры Т (Техперевооружение)'!$E450,".",'Шифры Т (Техперевооружение)'!$G450," ",'Шифры Т (Техперевооружение)'!$I450,".",'Шифры Т (Техперевооружение)'!$A450,"Т-ТКР",'Шифры Т (Техперевооружение)'!$E450,".",'Шифры Т (Техперевооружение)'!$G450,))</f>
        <v>Том 3.15.3 2001.РП.19Т-ТКР15.3</v>
      </c>
      <c r="U450" s="37" t="str">
        <f>IF(ISBLANK('Шифры Т (Техперевооружение)'!$O450),"-",CONCATENATE("Том"," 4."," ",'Шифры Т (Техперевооружение)'!$I450,".",'Шифры Т (Техперевооружение)'!$A450,"Т-ИЛО",))</f>
        <v>-</v>
      </c>
      <c r="V450" s="37" t="str">
        <f>IF(ISBLANK('Шифры Т (Техперевооружение)'!$O450),"-",CONCATENATE("Том"," 5."," ",'Шифры Т (Техперевооружение)'!$I450,".",'Шифры Т (Техперевооружение)'!$A450,"Т-ПОС",))</f>
        <v>-</v>
      </c>
      <c r="W450" s="37" t="str">
        <f>IF(ISBLANK('Шифры Т (Техперевооружение)'!$P450),"-",CONCATENATE("Том"," 7."," ",'Шифры Т (Техперевооружение)'!$I450,".",'Шифры Т (Техперевооружение)'!$A450,"Т-ООС",))</f>
        <v>-</v>
      </c>
      <c r="X450" s="37" t="str">
        <f>IF(ISBLANK('Шифры Т (Техперевооружение)'!$Q450),"-",CONCATENATE("Том"," 8."," ",'Шифры Т (Техперевооружение)'!$I450,".",'Шифры Т (Техперевооружение)'!$A450,"Т-ПБ",))</f>
        <v>-</v>
      </c>
    </row>
    <row r="451" spans="1:24" hidden="1" x14ac:dyDescent="0.25">
      <c r="A451" s="37">
        <v>19</v>
      </c>
      <c r="B451" s="37" t="s">
        <v>561</v>
      </c>
      <c r="C451" s="37" t="s">
        <v>20</v>
      </c>
      <c r="D451" s="37" t="s">
        <v>138</v>
      </c>
      <c r="E451" s="37">
        <v>15</v>
      </c>
      <c r="F451" s="37" t="s">
        <v>1465</v>
      </c>
      <c r="G451" s="37">
        <v>4</v>
      </c>
      <c r="H451" s="39"/>
      <c r="I451" s="37" t="s">
        <v>563</v>
      </c>
      <c r="J451" s="37"/>
      <c r="K451" s="37"/>
      <c r="L451" s="37" t="s">
        <v>1460</v>
      </c>
      <c r="M451" s="37" t="s">
        <v>1461</v>
      </c>
      <c r="N451" s="37" t="s">
        <v>1462</v>
      </c>
      <c r="O451" s="37"/>
      <c r="P451" s="37"/>
      <c r="Q451" s="37"/>
      <c r="R451" s="42" t="str">
        <f>IF(ISBLANK('Шифры Т (Техперевооружение)'!$K451),"-",CONCATENATE('Шифры Т (Техперевооружение)'!$K451,"-ПЗ"))</f>
        <v>-</v>
      </c>
      <c r="S451" s="37" t="str">
        <f>IF(ISBLANK('Шифры Т (Техперевооружение)'!$L451),"-",CONCATENATE("Том"," 2.",'Шифры Т (Техперевооружение)'!$E451,".",'Шифры Т (Техперевооружение)'!$G451," ",'Шифры Т (Техперевооружение)'!$I451,".",'Шифры Т (Техперевооружение)'!$A451,"Т-ППО",'Шифры Т (Техперевооружение)'!$E451,".",'Шифры Т (Техперевооружение)'!$G451,))</f>
        <v>Том 2.15.4 2001.РП.19Т-ППО15.4</v>
      </c>
      <c r="T451" s="37" t="str">
        <f>IF(ISBLANK('Шифры Т (Техперевооружение)'!$M451),"-",CONCATENATE("Том"," 3.",'Шифры Т (Техперевооружение)'!$E451,".",'Шифры Т (Техперевооружение)'!$G451," ",'Шифры Т (Техперевооружение)'!$I451,".",'Шифры Т (Техперевооружение)'!$A451,"Т-ТКР",'Шифры Т (Техперевооружение)'!$E451,".",'Шифры Т (Техперевооружение)'!$G451,))</f>
        <v>Том 3.15.4 2001.РП.19Т-ТКР15.4</v>
      </c>
      <c r="U451" s="37" t="str">
        <f>IF(ISBLANK('Шифры Т (Техперевооружение)'!$O451),"-",CONCATENATE("Том"," 4."," ",'Шифры Т (Техперевооружение)'!$I451,".",'Шифры Т (Техперевооружение)'!$A451,"Т-ИЛО",))</f>
        <v>-</v>
      </c>
      <c r="V451" s="37" t="str">
        <f>IF(ISBLANK('Шифры Т (Техперевооружение)'!$O451),"-",CONCATENATE("Том"," 5."," ",'Шифры Т (Техперевооружение)'!$I451,".",'Шифры Т (Техперевооружение)'!$A451,"Т-ПОС",))</f>
        <v>-</v>
      </c>
      <c r="W451" s="37" t="str">
        <f>IF(ISBLANK('Шифры Т (Техперевооружение)'!$P451),"-",CONCATENATE("Том"," 7."," ",'Шифры Т (Техперевооружение)'!$I451,".",'Шифры Т (Техперевооружение)'!$A451,"Т-ООС",))</f>
        <v>-</v>
      </c>
      <c r="X451" s="37" t="str">
        <f>IF(ISBLANK('Шифры Т (Техперевооружение)'!$Q451),"-",CONCATENATE("Том"," 8."," ",'Шифры Т (Техперевооружение)'!$I451,".",'Шифры Т (Техперевооружение)'!$A451,"Т-ПБ",))</f>
        <v>-</v>
      </c>
    </row>
    <row r="452" spans="1:24" hidden="1" x14ac:dyDescent="0.25">
      <c r="A452" s="37">
        <v>19</v>
      </c>
      <c r="B452" s="37" t="s">
        <v>561</v>
      </c>
      <c r="C452" s="37" t="s">
        <v>20</v>
      </c>
      <c r="D452" s="37" t="s">
        <v>138</v>
      </c>
      <c r="E452" s="37">
        <v>15</v>
      </c>
      <c r="F452" s="37" t="s">
        <v>1466</v>
      </c>
      <c r="G452" s="37">
        <v>5</v>
      </c>
      <c r="H452" s="39"/>
      <c r="I452" s="37" t="s">
        <v>563</v>
      </c>
      <c r="J452" s="37"/>
      <c r="K452" s="37"/>
      <c r="L452" s="37" t="s">
        <v>1460</v>
      </c>
      <c r="M452" s="37" t="s">
        <v>1461</v>
      </c>
      <c r="N452" s="37" t="s">
        <v>1462</v>
      </c>
      <c r="O452" s="37"/>
      <c r="P452" s="37"/>
      <c r="Q452" s="37"/>
      <c r="R452" s="42" t="str">
        <f>IF(ISBLANK('Шифры Т (Техперевооружение)'!$K452),"-",CONCATENATE('Шифры Т (Техперевооружение)'!$K452,"-ПЗ"))</f>
        <v>-</v>
      </c>
      <c r="S452" s="37" t="str">
        <f>IF(ISBLANK('Шифры Т (Техперевооружение)'!$L452),"-",CONCATENATE("Том"," 2.",'Шифры Т (Техперевооружение)'!$E452,".",'Шифры Т (Техперевооружение)'!$G452," ",'Шифры Т (Техперевооружение)'!$I452,".",'Шифры Т (Техперевооружение)'!$A452,"Т-ППО",'Шифры Т (Техперевооружение)'!$E452,".",'Шифры Т (Техперевооружение)'!$G452,))</f>
        <v>Том 2.15.5 2001.РП.19Т-ППО15.5</v>
      </c>
      <c r="T452" s="37" t="str">
        <f>IF(ISBLANK('Шифры Т (Техперевооружение)'!$M452),"-",CONCATENATE("Том"," 3.",'Шифры Т (Техперевооружение)'!$E452,".",'Шифры Т (Техперевооружение)'!$G452," ",'Шифры Т (Техперевооружение)'!$I452,".",'Шифры Т (Техперевооружение)'!$A452,"Т-ТКР",'Шифры Т (Техперевооружение)'!$E452,".",'Шифры Т (Техперевооружение)'!$G452,))</f>
        <v>Том 3.15.5 2001.РП.19Т-ТКР15.5</v>
      </c>
      <c r="U452" s="37" t="str">
        <f>IF(ISBLANK('Шифры Т (Техперевооружение)'!$O452),"-",CONCATENATE("Том"," 4."," ",'Шифры Т (Техперевооружение)'!$I452,".",'Шифры Т (Техперевооружение)'!$A452,"Т-ИЛО",))</f>
        <v>-</v>
      </c>
      <c r="V452" s="37" t="str">
        <f>IF(ISBLANK('Шифры Т (Техперевооружение)'!$O452),"-",CONCATENATE("Том"," 5."," ",'Шифры Т (Техперевооружение)'!$I452,".",'Шифры Т (Техперевооружение)'!$A452,"Т-ПОС",))</f>
        <v>-</v>
      </c>
      <c r="W452" s="37" t="str">
        <f>IF(ISBLANK('Шифры Т (Техперевооружение)'!$P452),"-",CONCATENATE("Том"," 7."," ",'Шифры Т (Техперевооружение)'!$I452,".",'Шифры Т (Техперевооружение)'!$A452,"Т-ООС",))</f>
        <v>-</v>
      </c>
      <c r="X452" s="37" t="str">
        <f>IF(ISBLANK('Шифры Т (Техперевооружение)'!$Q452),"-",CONCATENATE("Том"," 8."," ",'Шифры Т (Техперевооружение)'!$I452,".",'Шифры Т (Техперевооружение)'!$A452,"Т-ПБ",))</f>
        <v>-</v>
      </c>
    </row>
    <row r="453" spans="1:24" hidden="1" x14ac:dyDescent="0.25">
      <c r="A453" s="37">
        <v>20</v>
      </c>
      <c r="B453" s="37" t="s">
        <v>561</v>
      </c>
      <c r="C453" s="37" t="s">
        <v>21</v>
      </c>
      <c r="D453" s="37" t="s">
        <v>373</v>
      </c>
      <c r="E453" s="37">
        <v>1</v>
      </c>
      <c r="F453" s="37" t="s">
        <v>1467</v>
      </c>
      <c r="G453" s="37">
        <v>1</v>
      </c>
      <c r="H453" s="39">
        <v>6</v>
      </c>
      <c r="I453" s="37" t="s">
        <v>563</v>
      </c>
      <c r="J453" s="37" t="s">
        <v>1468</v>
      </c>
      <c r="K453" s="37" t="s">
        <v>1469</v>
      </c>
      <c r="L453" s="37" t="s">
        <v>1470</v>
      </c>
      <c r="M453" s="37" t="s">
        <v>1471</v>
      </c>
      <c r="N453" s="37" t="s">
        <v>1472</v>
      </c>
      <c r="O453" s="37" t="s">
        <v>1473</v>
      </c>
      <c r="P453" s="37" t="s">
        <v>1474</v>
      </c>
      <c r="Q453" s="37" t="s">
        <v>1475</v>
      </c>
      <c r="R453" s="37" t="str">
        <f>IF(ISBLANK('Шифры Т (Техперевооружение)'!$K453),"-",CONCATENATE('Шифры Т (Техперевооружение)'!$K453,"-ПЗ"))</f>
        <v>Том 1 2001.РП.20Т-ПЗ</v>
      </c>
      <c r="S453" s="37" t="str">
        <f>IF(ISBLANK('Шифры Т (Техперевооружение)'!$L453),"-",CONCATENATE("Том"," 2.",'Шифры Т (Техперевооружение)'!$E453,".",'Шифры Т (Техперевооружение)'!$G453," ",'Шифры Т (Техперевооружение)'!$I453,".",'Шифры Т (Техперевооружение)'!$A453,"Т-ППО",'Шифры Т (Техперевооружение)'!$E453,".",'Шифры Т (Техперевооружение)'!$G453,))</f>
        <v>Том 2.1.1 2001.РП.20Т-ППО1.1</v>
      </c>
      <c r="T453" s="37" t="str">
        <f>IF(ISBLANK('Шифры Т (Техперевооружение)'!$M453),"-",CONCATENATE("Том"," 3.",'Шифры Т (Техперевооружение)'!$E453,".",'Шифры Т (Техперевооружение)'!$G453," ",'Шифры Т (Техперевооружение)'!$I453,".",'Шифры Т (Техперевооружение)'!$A453,"Т-ТКР",'Шифры Т (Техперевооружение)'!$E453,".",'Шифры Т (Техперевооружение)'!$G453,))</f>
        <v>Том 3.1.1 2001.РП.20Т-ТКР1.1</v>
      </c>
      <c r="U453" s="37" t="str">
        <f>IF(ISBLANK('Шифры Т (Техперевооружение)'!$O453),"-",CONCATENATE("Том"," 4."," ",'Шифры Т (Техперевооружение)'!$I453,".",'Шифры Т (Техперевооружение)'!$A453,"Т-ИЛО",))</f>
        <v>Том 4. 2001.РП.20Т-ИЛО</v>
      </c>
      <c r="V453" s="37" t="str">
        <f>IF(ISBLANK('Шифры Т (Техперевооружение)'!$O453),"-",CONCATENATE("Том"," 5."," ",'Шифры Т (Техперевооружение)'!$I453,".",'Шифры Т (Техперевооружение)'!$A453,"Т-ПОС",))</f>
        <v>Том 5. 2001.РП.20Т-ПОС</v>
      </c>
      <c r="W453" s="37" t="str">
        <f>IF(ISBLANK('Шифры Т (Техперевооружение)'!$P453),"-",CONCATENATE("Том"," 7."," ",'Шифры Т (Техперевооружение)'!$I453,".",'Шифры Т (Техперевооружение)'!$A453,"Т-ООС",))</f>
        <v>Том 7. 2001.РП.20Т-ООС</v>
      </c>
      <c r="X453" s="37" t="str">
        <f>IF(ISBLANK('Шифры Т (Техперевооружение)'!$Q453),"-",CONCATENATE("Том"," 8."," ",'Шифры Т (Техперевооружение)'!$I453,".",'Шифры Т (Техперевооружение)'!$A453,"Т-ПБ",))</f>
        <v>Том 8. 2001.РП.20Т-ПБ</v>
      </c>
    </row>
    <row r="454" spans="1:24" hidden="1" x14ac:dyDescent="0.25">
      <c r="A454" s="37">
        <v>20</v>
      </c>
      <c r="B454" s="37" t="s">
        <v>561</v>
      </c>
      <c r="C454" s="37" t="s">
        <v>21</v>
      </c>
      <c r="D454" s="37" t="s">
        <v>373</v>
      </c>
      <c r="E454" s="37">
        <v>1</v>
      </c>
      <c r="F454" s="37" t="s">
        <v>1476</v>
      </c>
      <c r="G454" s="37">
        <v>2</v>
      </c>
      <c r="H454" s="39"/>
      <c r="I454" s="37" t="s">
        <v>563</v>
      </c>
      <c r="J454" s="37"/>
      <c r="K454" s="37"/>
      <c r="L454" s="37" t="s">
        <v>1470</v>
      </c>
      <c r="M454" s="37" t="s">
        <v>1471</v>
      </c>
      <c r="N454" s="37" t="s">
        <v>1472</v>
      </c>
      <c r="O454" s="37"/>
      <c r="P454" s="37"/>
      <c r="Q454" s="37"/>
      <c r="R454" s="42" t="str">
        <f>IF(ISBLANK('Шифры Т (Техперевооружение)'!$K454),"-",CONCATENATE('Шифры Т (Техперевооружение)'!$K454,"-ПЗ"))</f>
        <v>-</v>
      </c>
      <c r="S454" s="37" t="str">
        <f>IF(ISBLANK('Шифры Т (Техперевооружение)'!$L454),"-",CONCATENATE("Том"," 2.",'Шифры Т (Техперевооружение)'!$E454,".",'Шифры Т (Техперевооружение)'!$G454," ",'Шифры Т (Техперевооружение)'!$I454,".",'Шифры Т (Техперевооружение)'!$A454,"Т-ППО",'Шифры Т (Техперевооружение)'!$E454,".",'Шифры Т (Техперевооружение)'!$G454,))</f>
        <v>Том 2.1.2 2001.РП.20Т-ППО1.2</v>
      </c>
      <c r="T454" s="37" t="str">
        <f>IF(ISBLANK('Шифры Т (Техперевооружение)'!$M454),"-",CONCATENATE("Том"," 3.",'Шифры Т (Техперевооружение)'!$E454,".",'Шифры Т (Техперевооружение)'!$G454," ",'Шифры Т (Техперевооружение)'!$I454,".",'Шифры Т (Техперевооружение)'!$A454,"Т-ТКР",'Шифры Т (Техперевооружение)'!$E454,".",'Шифры Т (Техперевооружение)'!$G454,))</f>
        <v>Том 3.1.2 2001.РП.20Т-ТКР1.2</v>
      </c>
      <c r="U454" s="37" t="str">
        <f>IF(ISBLANK('Шифры Т (Техперевооружение)'!$O454),"-",CONCATENATE("Том"," 4."," ",'Шифры Т (Техперевооружение)'!$I454,".",'Шифры Т (Техперевооружение)'!$A454,"Т-ИЛО",))</f>
        <v>-</v>
      </c>
      <c r="V454" s="37" t="str">
        <f>IF(ISBLANK('Шифры Т (Техперевооружение)'!$O454),"-",CONCATENATE("Том"," 5."," ",'Шифры Т (Техперевооружение)'!$I454,".",'Шифры Т (Техперевооружение)'!$A454,"Т-ПОС",))</f>
        <v>-</v>
      </c>
      <c r="W454" s="37" t="str">
        <f>IF(ISBLANK('Шифры Т (Техперевооружение)'!$P454),"-",CONCATENATE("Том"," 7."," ",'Шифры Т (Техперевооружение)'!$I454,".",'Шифры Т (Техперевооружение)'!$A454,"Т-ООС",))</f>
        <v>-</v>
      </c>
      <c r="X454" s="37" t="str">
        <f>IF(ISBLANK('Шифры Т (Техперевооружение)'!$Q454),"-",CONCATENATE("Том"," 8."," ",'Шифры Т (Техперевооружение)'!$I454,".",'Шифры Т (Техперевооружение)'!$A454,"Т-ПБ",))</f>
        <v>-</v>
      </c>
    </row>
    <row r="455" spans="1:24" hidden="1" x14ac:dyDescent="0.25">
      <c r="A455" s="37">
        <v>20</v>
      </c>
      <c r="B455" s="37" t="s">
        <v>561</v>
      </c>
      <c r="C455" s="37" t="s">
        <v>21</v>
      </c>
      <c r="D455" s="37" t="s">
        <v>373</v>
      </c>
      <c r="E455" s="37">
        <v>1</v>
      </c>
      <c r="F455" s="37" t="s">
        <v>1477</v>
      </c>
      <c r="G455" s="37">
        <v>3</v>
      </c>
      <c r="H455" s="39"/>
      <c r="I455" s="37" t="s">
        <v>563</v>
      </c>
      <c r="J455" s="37"/>
      <c r="K455" s="37"/>
      <c r="L455" s="37" t="s">
        <v>1470</v>
      </c>
      <c r="M455" s="37" t="s">
        <v>1471</v>
      </c>
      <c r="N455" s="37" t="s">
        <v>1472</v>
      </c>
      <c r="O455" s="37"/>
      <c r="P455" s="37"/>
      <c r="Q455" s="37"/>
      <c r="R455" s="42" t="str">
        <f>IF(ISBLANK('Шифры Т (Техперевооружение)'!$K455),"-",CONCATENATE('Шифры Т (Техперевооружение)'!$K455,"-ПЗ"))</f>
        <v>-</v>
      </c>
      <c r="S455" s="37" t="str">
        <f>IF(ISBLANK('Шифры Т (Техперевооружение)'!$L455),"-",CONCATENATE("Том"," 2.",'Шифры Т (Техперевооружение)'!$E455,".",'Шифры Т (Техперевооружение)'!$G455," ",'Шифры Т (Техперевооружение)'!$I455,".",'Шифры Т (Техперевооружение)'!$A455,"Т-ППО",'Шифры Т (Техперевооружение)'!$E455,".",'Шифры Т (Техперевооружение)'!$G455,))</f>
        <v>Том 2.1.3 2001.РП.20Т-ППО1.3</v>
      </c>
      <c r="T455" s="37" t="str">
        <f>IF(ISBLANK('Шифры Т (Техперевооружение)'!$M455),"-",CONCATENATE("Том"," 3.",'Шифры Т (Техперевооружение)'!$E455,".",'Шифры Т (Техперевооружение)'!$G455," ",'Шифры Т (Техперевооружение)'!$I455,".",'Шифры Т (Техперевооружение)'!$A455,"Т-ТКР",'Шифры Т (Техперевооружение)'!$E455,".",'Шифры Т (Техперевооружение)'!$G455,))</f>
        <v>Том 3.1.3 2001.РП.20Т-ТКР1.3</v>
      </c>
      <c r="U455" s="37" t="str">
        <f>IF(ISBLANK('Шифры Т (Техперевооружение)'!$O455),"-",CONCATENATE("Том"," 4."," ",'Шифры Т (Техперевооружение)'!$I455,".",'Шифры Т (Техперевооружение)'!$A455,"Т-ИЛО",))</f>
        <v>-</v>
      </c>
      <c r="V455" s="37" t="str">
        <f>IF(ISBLANK('Шифры Т (Техперевооружение)'!$O455),"-",CONCATENATE("Том"," 5."," ",'Шифры Т (Техперевооружение)'!$I455,".",'Шифры Т (Техперевооружение)'!$A455,"Т-ПОС",))</f>
        <v>-</v>
      </c>
      <c r="W455" s="37" t="str">
        <f>IF(ISBLANK('Шифры Т (Техперевооружение)'!$P455),"-",CONCATENATE("Том"," 7."," ",'Шифры Т (Техперевооружение)'!$I455,".",'Шифры Т (Техперевооружение)'!$A455,"Т-ООС",))</f>
        <v>-</v>
      </c>
      <c r="X455" s="37" t="str">
        <f>IF(ISBLANK('Шифры Т (Техперевооружение)'!$Q455),"-",CONCATENATE("Том"," 8."," ",'Шифры Т (Техперевооружение)'!$I455,".",'Шифры Т (Техперевооружение)'!$A455,"Т-ПБ",))</f>
        <v>-</v>
      </c>
    </row>
    <row r="456" spans="1:24" hidden="1" x14ac:dyDescent="0.25">
      <c r="A456" s="37">
        <v>20</v>
      </c>
      <c r="B456" s="37" t="s">
        <v>561</v>
      </c>
      <c r="C456" s="37" t="s">
        <v>21</v>
      </c>
      <c r="D456" s="37" t="s">
        <v>373</v>
      </c>
      <c r="E456" s="37">
        <v>1</v>
      </c>
      <c r="F456" s="37" t="s">
        <v>1478</v>
      </c>
      <c r="G456" s="37">
        <v>4</v>
      </c>
      <c r="H456" s="39"/>
      <c r="I456" s="37" t="s">
        <v>563</v>
      </c>
      <c r="J456" s="37"/>
      <c r="K456" s="37"/>
      <c r="L456" s="37" t="s">
        <v>1470</v>
      </c>
      <c r="M456" s="37" t="s">
        <v>1471</v>
      </c>
      <c r="N456" s="37" t="s">
        <v>1472</v>
      </c>
      <c r="O456" s="37"/>
      <c r="P456" s="37"/>
      <c r="Q456" s="37"/>
      <c r="R456" s="42" t="str">
        <f>IF(ISBLANK('Шифры Т (Техперевооружение)'!$K456),"-",CONCATENATE('Шифры Т (Техперевооружение)'!$K456,"-ПЗ"))</f>
        <v>-</v>
      </c>
      <c r="S456" s="37" t="str">
        <f>IF(ISBLANK('Шифры Т (Техперевооружение)'!$L456),"-",CONCATENATE("Том"," 2.",'Шифры Т (Техперевооружение)'!$E456,".",'Шифры Т (Техперевооружение)'!$G456," ",'Шифры Т (Техперевооружение)'!$I456,".",'Шифры Т (Техперевооружение)'!$A456,"Т-ППО",'Шифры Т (Техперевооружение)'!$E456,".",'Шифры Т (Техперевооружение)'!$G456,))</f>
        <v>Том 2.1.4 2001.РП.20Т-ППО1.4</v>
      </c>
      <c r="T456" s="37" t="str">
        <f>IF(ISBLANK('Шифры Т (Техперевооружение)'!$M456),"-",CONCATENATE("Том"," 3.",'Шифры Т (Техперевооружение)'!$E456,".",'Шифры Т (Техперевооружение)'!$G456," ",'Шифры Т (Техперевооружение)'!$I456,".",'Шифры Т (Техперевооружение)'!$A456,"Т-ТКР",'Шифры Т (Техперевооружение)'!$E456,".",'Шифры Т (Техперевооружение)'!$G456,))</f>
        <v>Том 3.1.4 2001.РП.20Т-ТКР1.4</v>
      </c>
      <c r="U456" s="37" t="str">
        <f>IF(ISBLANK('Шифры Т (Техперевооружение)'!$O456),"-",CONCATENATE("Том"," 4."," ",'Шифры Т (Техперевооружение)'!$I456,".",'Шифры Т (Техперевооружение)'!$A456,"Т-ИЛО",))</f>
        <v>-</v>
      </c>
      <c r="V456" s="37" t="str">
        <f>IF(ISBLANK('Шифры Т (Техперевооружение)'!$O456),"-",CONCATENATE("Том"," 5."," ",'Шифры Т (Техперевооружение)'!$I456,".",'Шифры Т (Техперевооружение)'!$A456,"Т-ПОС",))</f>
        <v>-</v>
      </c>
      <c r="W456" s="37" t="str">
        <f>IF(ISBLANK('Шифры Т (Техперевооружение)'!$P456),"-",CONCATENATE("Том"," 7."," ",'Шифры Т (Техперевооружение)'!$I456,".",'Шифры Т (Техперевооружение)'!$A456,"Т-ООС",))</f>
        <v>-</v>
      </c>
      <c r="X456" s="37" t="str">
        <f>IF(ISBLANK('Шифры Т (Техперевооружение)'!$Q456),"-",CONCATENATE("Том"," 8."," ",'Шифры Т (Техперевооружение)'!$I456,".",'Шифры Т (Техперевооружение)'!$A456,"Т-ПБ",))</f>
        <v>-</v>
      </c>
    </row>
    <row r="457" spans="1:24" hidden="1" x14ac:dyDescent="0.25">
      <c r="A457" s="37">
        <v>20</v>
      </c>
      <c r="B457" s="37" t="s">
        <v>561</v>
      </c>
      <c r="C457" s="37" t="s">
        <v>21</v>
      </c>
      <c r="D457" s="37" t="s">
        <v>373</v>
      </c>
      <c r="E457" s="37">
        <v>1</v>
      </c>
      <c r="F457" s="37" t="s">
        <v>1479</v>
      </c>
      <c r="G457" s="37">
        <v>5</v>
      </c>
      <c r="H457" s="39"/>
      <c r="I457" s="37" t="s">
        <v>563</v>
      </c>
      <c r="J457" s="37"/>
      <c r="K457" s="37"/>
      <c r="L457" s="37" t="s">
        <v>1470</v>
      </c>
      <c r="M457" s="37" t="s">
        <v>1471</v>
      </c>
      <c r="N457" s="37" t="s">
        <v>1472</v>
      </c>
      <c r="O457" s="37"/>
      <c r="P457" s="37"/>
      <c r="Q457" s="37"/>
      <c r="R457" s="42" t="str">
        <f>IF(ISBLANK('Шифры Т (Техперевооружение)'!$K457),"-",CONCATENATE('Шифры Т (Техперевооружение)'!$K457,"-ПЗ"))</f>
        <v>-</v>
      </c>
      <c r="S457" s="37" t="str">
        <f>IF(ISBLANK('Шифры Т (Техперевооружение)'!$L457),"-",CONCATENATE("Том"," 2.",'Шифры Т (Техперевооружение)'!$E457,".",'Шифры Т (Техперевооружение)'!$G457," ",'Шифры Т (Техперевооружение)'!$I457,".",'Шифры Т (Техперевооружение)'!$A457,"Т-ППО",'Шифры Т (Техперевооружение)'!$E457,".",'Шифры Т (Техперевооружение)'!$G457,))</f>
        <v>Том 2.1.5 2001.РП.20Т-ППО1.5</v>
      </c>
      <c r="T457" s="37" t="str">
        <f>IF(ISBLANK('Шифры Т (Техперевооружение)'!$M457),"-",CONCATENATE("Том"," 3.",'Шифры Т (Техперевооружение)'!$E457,".",'Шифры Т (Техперевооружение)'!$G457," ",'Шифры Т (Техперевооружение)'!$I457,".",'Шифры Т (Техперевооружение)'!$A457,"Т-ТКР",'Шифры Т (Техперевооружение)'!$E457,".",'Шифры Т (Техперевооружение)'!$G457,))</f>
        <v>Том 3.1.5 2001.РП.20Т-ТКР1.5</v>
      </c>
      <c r="U457" s="37" t="str">
        <f>IF(ISBLANK('Шифры Т (Техперевооружение)'!$O457),"-",CONCATENATE("Том"," 4."," ",'Шифры Т (Техперевооружение)'!$I457,".",'Шифры Т (Техперевооружение)'!$A457,"Т-ИЛО",))</f>
        <v>-</v>
      </c>
      <c r="V457" s="37" t="str">
        <f>IF(ISBLANK('Шифры Т (Техперевооружение)'!$O457),"-",CONCATENATE("Том"," 5."," ",'Шифры Т (Техперевооружение)'!$I457,".",'Шифры Т (Техперевооружение)'!$A457,"Т-ПОС",))</f>
        <v>-</v>
      </c>
      <c r="W457" s="37" t="str">
        <f>IF(ISBLANK('Шифры Т (Техперевооружение)'!$P457),"-",CONCATENATE("Том"," 7."," ",'Шифры Т (Техперевооружение)'!$I457,".",'Шифры Т (Техперевооружение)'!$A457,"Т-ООС",))</f>
        <v>-</v>
      </c>
      <c r="X457" s="37" t="str">
        <f>IF(ISBLANK('Шифры Т (Техперевооружение)'!$Q457),"-",CONCATENATE("Том"," 8."," ",'Шифры Т (Техперевооружение)'!$I457,".",'Шифры Т (Техперевооружение)'!$A457,"Т-ПБ",))</f>
        <v>-</v>
      </c>
    </row>
    <row r="458" spans="1:24" hidden="1" x14ac:dyDescent="0.25">
      <c r="A458" s="37">
        <v>20</v>
      </c>
      <c r="B458" s="37" t="s">
        <v>561</v>
      </c>
      <c r="C458" s="37" t="s">
        <v>21</v>
      </c>
      <c r="D458" s="37" t="s">
        <v>373</v>
      </c>
      <c r="E458" s="37">
        <v>1</v>
      </c>
      <c r="F458" s="37" t="s">
        <v>1480</v>
      </c>
      <c r="G458" s="37">
        <v>6</v>
      </c>
      <c r="H458" s="39"/>
      <c r="I458" s="37" t="s">
        <v>563</v>
      </c>
      <c r="J458" s="37"/>
      <c r="K458" s="37"/>
      <c r="L458" s="37" t="s">
        <v>1470</v>
      </c>
      <c r="M458" s="37" t="s">
        <v>1471</v>
      </c>
      <c r="N458" s="37" t="s">
        <v>1472</v>
      </c>
      <c r="O458" s="37"/>
      <c r="P458" s="37"/>
      <c r="Q458" s="37"/>
      <c r="R458" s="42" t="str">
        <f>IF(ISBLANK('Шифры Т (Техперевооружение)'!$K458),"-",CONCATENATE('Шифры Т (Техперевооружение)'!$K458,"-ПЗ"))</f>
        <v>-</v>
      </c>
      <c r="S458" s="37" t="str">
        <f>IF(ISBLANK('Шифры Т (Техперевооружение)'!$L458),"-",CONCATENATE("Том"," 2.",'Шифры Т (Техперевооружение)'!$E458,".",'Шифры Т (Техперевооружение)'!$G458," ",'Шифры Т (Техперевооружение)'!$I458,".",'Шифры Т (Техперевооружение)'!$A458,"Т-ППО",'Шифры Т (Техперевооружение)'!$E458,".",'Шифры Т (Техперевооружение)'!$G458,))</f>
        <v>Том 2.1.6 2001.РП.20Т-ППО1.6</v>
      </c>
      <c r="T458" s="37" t="str">
        <f>IF(ISBLANK('Шифры Т (Техперевооружение)'!$M458),"-",CONCATENATE("Том"," 3.",'Шифры Т (Техперевооружение)'!$E458,".",'Шифры Т (Техперевооружение)'!$G458," ",'Шифры Т (Техперевооружение)'!$I458,".",'Шифры Т (Техперевооружение)'!$A458,"Т-ТКР",'Шифры Т (Техперевооружение)'!$E458,".",'Шифры Т (Техперевооружение)'!$G458,))</f>
        <v>Том 3.1.6 2001.РП.20Т-ТКР1.6</v>
      </c>
      <c r="U458" s="37" t="str">
        <f>IF(ISBLANK('Шифры Т (Техперевооружение)'!$O458),"-",CONCATENATE("Том"," 4."," ",'Шифры Т (Техперевооружение)'!$I458,".",'Шифры Т (Техперевооружение)'!$A458,"Т-ИЛО",))</f>
        <v>-</v>
      </c>
      <c r="V458" s="37" t="str">
        <f>IF(ISBLANK('Шифры Т (Техперевооружение)'!$O458),"-",CONCATENATE("Том"," 5."," ",'Шифры Т (Техперевооружение)'!$I458,".",'Шифры Т (Техперевооружение)'!$A458,"Т-ПОС",))</f>
        <v>-</v>
      </c>
      <c r="W458" s="37" t="str">
        <f>IF(ISBLANK('Шифры Т (Техперевооружение)'!$P458),"-",CONCATENATE("Том"," 7."," ",'Шифры Т (Техперевооружение)'!$I458,".",'Шифры Т (Техперевооружение)'!$A458,"Т-ООС",))</f>
        <v>-</v>
      </c>
      <c r="X458" s="37" t="str">
        <f>IF(ISBLANK('Шифры Т (Техперевооружение)'!$Q458),"-",CONCATENATE("Том"," 8."," ",'Шифры Т (Техперевооружение)'!$I458,".",'Шифры Т (Техперевооружение)'!$A458,"Т-ПБ",))</f>
        <v>-</v>
      </c>
    </row>
    <row r="459" spans="1:24" hidden="1" x14ac:dyDescent="0.25">
      <c r="A459" s="37">
        <v>20</v>
      </c>
      <c r="B459" s="37" t="s">
        <v>561</v>
      </c>
      <c r="C459" s="37" t="s">
        <v>21</v>
      </c>
      <c r="D459" s="37" t="s">
        <v>375</v>
      </c>
      <c r="E459" s="37">
        <v>2</v>
      </c>
      <c r="F459" s="37" t="s">
        <v>1481</v>
      </c>
      <c r="G459" s="37">
        <v>1</v>
      </c>
      <c r="H459" s="39">
        <v>3</v>
      </c>
      <c r="I459" s="37" t="s">
        <v>563</v>
      </c>
      <c r="J459" s="37"/>
      <c r="K459" s="37"/>
      <c r="L459" s="37" t="s">
        <v>1482</v>
      </c>
      <c r="M459" s="37" t="s">
        <v>1483</v>
      </c>
      <c r="N459" s="37" t="s">
        <v>1484</v>
      </c>
      <c r="O459" s="37"/>
      <c r="P459" s="37"/>
      <c r="Q459" s="37"/>
      <c r="R459" s="37" t="str">
        <f>IF(ISBLANK('Шифры Т (Техперевооружение)'!$K459),"-",CONCATENATE('Шифры Т (Техперевооружение)'!$K459,"-ПЗ"))</f>
        <v>-</v>
      </c>
      <c r="S459" s="37" t="str">
        <f>IF(ISBLANK('Шифры Т (Техперевооружение)'!$L459),"-",CONCATENATE("Том"," 2.",'Шифры Т (Техперевооружение)'!$E459,".",'Шифры Т (Техперевооружение)'!$G459," ",'Шифры Т (Техперевооружение)'!$I459,".",'Шифры Т (Техперевооружение)'!$A459,"Т-ППО",'Шифры Т (Техперевооружение)'!$E459,".",'Шифры Т (Техперевооружение)'!$G459,))</f>
        <v>Том 2.2.1 2001.РП.20Т-ППО2.1</v>
      </c>
      <c r="T459" s="37" t="str">
        <f>IF(ISBLANK('Шифры Т (Техперевооружение)'!$M459),"-",CONCATENATE("Том"," 3.",'Шифры Т (Техперевооружение)'!$E459,".",'Шифры Т (Техперевооружение)'!$G459," ",'Шифры Т (Техперевооружение)'!$I459,".",'Шифры Т (Техперевооружение)'!$A459,"Т-ТКР",'Шифры Т (Техперевооружение)'!$E459,".",'Шифры Т (Техперевооружение)'!$G459,))</f>
        <v>Том 3.2.1 2001.РП.20Т-ТКР2.1</v>
      </c>
      <c r="U459" s="37" t="str">
        <f>IF(ISBLANK('Шифры Т (Техперевооружение)'!$O459),"-",CONCATENATE("Том"," 4."," ",'Шифры Т (Техперевооружение)'!$I459,".",'Шифры Т (Техперевооружение)'!$A459,"Т-ИЛО",))</f>
        <v>-</v>
      </c>
      <c r="V459" s="37" t="str">
        <f>IF(ISBLANK('Шифры Т (Техперевооружение)'!$O459),"-",CONCATENATE("Том"," 5."," ",'Шифры Т (Техперевооружение)'!$I459,".",'Шифры Т (Техперевооружение)'!$A459,"Т-ПОС",))</f>
        <v>-</v>
      </c>
      <c r="W459" s="37" t="str">
        <f>IF(ISBLANK('Шифры Т (Техперевооружение)'!$P459),"-",CONCATENATE("Том"," 7."," ",'Шифры Т (Техперевооружение)'!$I459,".",'Шифры Т (Техперевооружение)'!$A459,"Т-ООС",))</f>
        <v>-</v>
      </c>
      <c r="X459" s="37" t="str">
        <f>IF(ISBLANK('Шифры Т (Техперевооружение)'!$Q459),"-",CONCATENATE("Том"," 8."," ",'Шифры Т (Техперевооружение)'!$I459,".",'Шифры Т (Техперевооружение)'!$A459,"Т-ПБ",))</f>
        <v>-</v>
      </c>
    </row>
    <row r="460" spans="1:24" hidden="1" x14ac:dyDescent="0.25">
      <c r="A460" s="37">
        <v>20</v>
      </c>
      <c r="B460" s="37" t="s">
        <v>561</v>
      </c>
      <c r="C460" s="37" t="s">
        <v>21</v>
      </c>
      <c r="D460" s="37" t="s">
        <v>375</v>
      </c>
      <c r="E460" s="37">
        <v>2</v>
      </c>
      <c r="F460" s="37" t="s">
        <v>1485</v>
      </c>
      <c r="G460" s="37">
        <v>2</v>
      </c>
      <c r="H460" s="39"/>
      <c r="I460" s="37" t="s">
        <v>563</v>
      </c>
      <c r="J460" s="37"/>
      <c r="K460" s="37"/>
      <c r="L460" s="37" t="s">
        <v>1482</v>
      </c>
      <c r="M460" s="37" t="s">
        <v>1483</v>
      </c>
      <c r="N460" s="37" t="s">
        <v>1484</v>
      </c>
      <c r="O460" s="37"/>
      <c r="P460" s="37"/>
      <c r="Q460" s="37"/>
      <c r="R460" s="42" t="str">
        <f>IF(ISBLANK('Шифры Т (Техперевооружение)'!$K460),"-",CONCATENATE('Шифры Т (Техперевооружение)'!$K460,"-ПЗ"))</f>
        <v>-</v>
      </c>
      <c r="S460" s="37" t="str">
        <f>IF(ISBLANK('Шифры Т (Техперевооружение)'!$L460),"-",CONCATENATE("Том"," 2.",'Шифры Т (Техперевооружение)'!$E460,".",'Шифры Т (Техперевооружение)'!$G460," ",'Шифры Т (Техперевооружение)'!$I460,".",'Шифры Т (Техперевооружение)'!$A460,"Т-ППО",'Шифры Т (Техперевооружение)'!$E460,".",'Шифры Т (Техперевооружение)'!$G460,))</f>
        <v>Том 2.2.2 2001.РП.20Т-ППО2.2</v>
      </c>
      <c r="T460" s="37" t="str">
        <f>IF(ISBLANK('Шифры Т (Техперевооружение)'!$M460),"-",CONCATENATE("Том"," 3.",'Шифры Т (Техперевооружение)'!$E460,".",'Шифры Т (Техперевооружение)'!$G460," ",'Шифры Т (Техперевооружение)'!$I460,".",'Шифры Т (Техперевооружение)'!$A460,"Т-ТКР",'Шифры Т (Техперевооружение)'!$E460,".",'Шифры Т (Техперевооружение)'!$G460,))</f>
        <v>Том 3.2.2 2001.РП.20Т-ТКР2.2</v>
      </c>
      <c r="U460" s="37" t="str">
        <f>IF(ISBLANK('Шифры Т (Техперевооружение)'!$O460),"-",CONCATENATE("Том"," 4."," ",'Шифры Т (Техперевооружение)'!$I460,".",'Шифры Т (Техперевооружение)'!$A460,"Т-ИЛО",))</f>
        <v>-</v>
      </c>
      <c r="V460" s="37" t="str">
        <f>IF(ISBLANK('Шифры Т (Техперевооружение)'!$O460),"-",CONCATENATE("Том"," 5."," ",'Шифры Т (Техперевооружение)'!$I460,".",'Шифры Т (Техперевооружение)'!$A460,"Т-ПОС",))</f>
        <v>-</v>
      </c>
      <c r="W460" s="37" t="str">
        <f>IF(ISBLANK('Шифры Т (Техперевооружение)'!$P460),"-",CONCATENATE("Том"," 7."," ",'Шифры Т (Техперевооружение)'!$I460,".",'Шифры Т (Техперевооружение)'!$A460,"Т-ООС",))</f>
        <v>-</v>
      </c>
      <c r="X460" s="37" t="str">
        <f>IF(ISBLANK('Шифры Т (Техперевооружение)'!$Q460),"-",CONCATENATE("Том"," 8."," ",'Шифры Т (Техперевооружение)'!$I460,".",'Шифры Т (Техперевооружение)'!$A460,"Т-ПБ",))</f>
        <v>-</v>
      </c>
    </row>
    <row r="461" spans="1:24" hidden="1" x14ac:dyDescent="0.25">
      <c r="A461" s="37">
        <v>20</v>
      </c>
      <c r="B461" s="37" t="s">
        <v>561</v>
      </c>
      <c r="C461" s="37" t="s">
        <v>21</v>
      </c>
      <c r="D461" s="37" t="s">
        <v>375</v>
      </c>
      <c r="E461" s="37">
        <v>2</v>
      </c>
      <c r="F461" s="37" t="s">
        <v>1486</v>
      </c>
      <c r="G461" s="37">
        <v>3</v>
      </c>
      <c r="H461" s="39"/>
      <c r="I461" s="37" t="s">
        <v>563</v>
      </c>
      <c r="J461" s="37"/>
      <c r="K461" s="37"/>
      <c r="L461" s="37" t="s">
        <v>1482</v>
      </c>
      <c r="M461" s="37" t="s">
        <v>1483</v>
      </c>
      <c r="N461" s="37" t="s">
        <v>1484</v>
      </c>
      <c r="O461" s="37"/>
      <c r="P461" s="37"/>
      <c r="Q461" s="37"/>
      <c r="R461" s="42" t="str">
        <f>IF(ISBLANK('Шифры Т (Техперевооружение)'!$K461),"-",CONCATENATE('Шифры Т (Техперевооружение)'!$K461,"-ПЗ"))</f>
        <v>-</v>
      </c>
      <c r="S461" s="37" t="str">
        <f>IF(ISBLANK('Шифры Т (Техперевооружение)'!$L461),"-",CONCATENATE("Том"," 2.",'Шифры Т (Техперевооружение)'!$E461,".",'Шифры Т (Техперевооружение)'!$G461," ",'Шифры Т (Техперевооружение)'!$I461,".",'Шифры Т (Техперевооружение)'!$A461,"Т-ППО",'Шифры Т (Техперевооружение)'!$E461,".",'Шифры Т (Техперевооружение)'!$G461,))</f>
        <v>Том 2.2.3 2001.РП.20Т-ППО2.3</v>
      </c>
      <c r="T461" s="37" t="str">
        <f>IF(ISBLANK('Шифры Т (Техперевооружение)'!$M461),"-",CONCATENATE("Том"," 3.",'Шифры Т (Техперевооружение)'!$E461,".",'Шифры Т (Техперевооружение)'!$G461," ",'Шифры Т (Техперевооружение)'!$I461,".",'Шифры Т (Техперевооружение)'!$A461,"Т-ТКР",'Шифры Т (Техперевооружение)'!$E461,".",'Шифры Т (Техперевооружение)'!$G461,))</f>
        <v>Том 3.2.3 2001.РП.20Т-ТКР2.3</v>
      </c>
      <c r="U461" s="37" t="str">
        <f>IF(ISBLANK('Шифры Т (Техперевооружение)'!$O461),"-",CONCATENATE("Том"," 4."," ",'Шифры Т (Техперевооружение)'!$I461,".",'Шифры Т (Техперевооружение)'!$A461,"Т-ИЛО",))</f>
        <v>-</v>
      </c>
      <c r="V461" s="37" t="str">
        <f>IF(ISBLANK('Шифры Т (Техперевооружение)'!$O461),"-",CONCATENATE("Том"," 5."," ",'Шифры Т (Техперевооружение)'!$I461,".",'Шифры Т (Техперевооружение)'!$A461,"Т-ПОС",))</f>
        <v>-</v>
      </c>
      <c r="W461" s="37" t="str">
        <f>IF(ISBLANK('Шифры Т (Техперевооружение)'!$P461),"-",CONCATENATE("Том"," 7."," ",'Шифры Т (Техперевооружение)'!$I461,".",'Шифры Т (Техперевооружение)'!$A461,"Т-ООС",))</f>
        <v>-</v>
      </c>
      <c r="X461" s="37" t="str">
        <f>IF(ISBLANK('Шифры Т (Техперевооружение)'!$Q461),"-",CONCATENATE("Том"," 8."," ",'Шифры Т (Техперевооружение)'!$I461,".",'Шифры Т (Техперевооружение)'!$A461,"Т-ПБ",))</f>
        <v>-</v>
      </c>
    </row>
    <row r="462" spans="1:24" hidden="1" x14ac:dyDescent="0.25">
      <c r="A462" s="37">
        <v>21</v>
      </c>
      <c r="B462" s="37" t="s">
        <v>561</v>
      </c>
      <c r="C462" s="37" t="s">
        <v>22</v>
      </c>
      <c r="D462" s="37" t="s">
        <v>461</v>
      </c>
      <c r="E462" s="37">
        <v>1</v>
      </c>
      <c r="F462" s="37" t="s">
        <v>1487</v>
      </c>
      <c r="G462" s="37">
        <v>1</v>
      </c>
      <c r="H462" s="39">
        <v>8</v>
      </c>
      <c r="I462" s="37" t="s">
        <v>563</v>
      </c>
      <c r="J462" s="37" t="s">
        <v>1488</v>
      </c>
      <c r="K462" s="37" t="s">
        <v>1489</v>
      </c>
      <c r="L462" s="37" t="s">
        <v>1490</v>
      </c>
      <c r="M462" s="37" t="s">
        <v>1491</v>
      </c>
      <c r="N462" s="37" t="s">
        <v>1492</v>
      </c>
      <c r="O462" s="37" t="s">
        <v>1493</v>
      </c>
      <c r="P462" s="37" t="s">
        <v>1494</v>
      </c>
      <c r="Q462" s="37" t="s">
        <v>1495</v>
      </c>
      <c r="R462" s="37" t="str">
        <f>IF(ISBLANK('Шифры Т (Техперевооружение)'!$K462),"-",CONCATENATE('Шифры Т (Техперевооружение)'!$K462,"-ПЗ"))</f>
        <v>Том 1 2001.РП.21Т-ПЗ</v>
      </c>
      <c r="S462" s="37" t="str">
        <f>IF(ISBLANK('Шифры Т (Техперевооружение)'!$L462),"-",CONCATENATE("Том"," 2.",'Шифры Т (Техперевооружение)'!$E462,".",'Шифры Т (Техперевооружение)'!$G462," ",'Шифры Т (Техперевооружение)'!$I462,".",'Шифры Т (Техперевооружение)'!$A462,"Т-ППО",'Шифры Т (Техперевооружение)'!$E462,".",'Шифры Т (Техперевооружение)'!$G462,))</f>
        <v>Том 2.1.1 2001.РП.21Т-ППО1.1</v>
      </c>
      <c r="T462" s="37" t="str">
        <f>IF(ISBLANK('Шифры Т (Техперевооружение)'!$M462),"-",CONCATENATE("Том"," 3.",'Шифры Т (Техперевооружение)'!$E462,".",'Шифры Т (Техперевооружение)'!$G462," ",'Шифры Т (Техперевооружение)'!$I462,".",'Шифры Т (Техперевооружение)'!$A462,"Т-ТКР",'Шифры Т (Техперевооружение)'!$E462,".",'Шифры Т (Техперевооружение)'!$G462,))</f>
        <v>Том 3.1.1 2001.РП.21Т-ТКР1.1</v>
      </c>
      <c r="U462" s="37" t="str">
        <f>IF(ISBLANK('Шифры Т (Техперевооружение)'!$O462),"-",CONCATENATE("Том"," 4."," ",'Шифры Т (Техперевооружение)'!$I462,".",'Шифры Т (Техперевооружение)'!$A462,"Т-ИЛО",))</f>
        <v>Том 4. 2001.РП.21Т-ИЛО</v>
      </c>
      <c r="V462" s="37" t="str">
        <f>IF(ISBLANK('Шифры Т (Техперевооружение)'!$O462),"-",CONCATENATE("Том"," 5."," ",'Шифры Т (Техперевооружение)'!$I462,".",'Шифры Т (Техперевооружение)'!$A462,"Т-ПОС",))</f>
        <v>Том 5. 2001.РП.21Т-ПОС</v>
      </c>
      <c r="W462" s="37" t="str">
        <f>IF(ISBLANK('Шифры Т (Техперевооружение)'!$P462),"-",CONCATENATE("Том"," 7."," ",'Шифры Т (Техперевооружение)'!$I462,".",'Шифры Т (Техперевооружение)'!$A462,"Т-ООС",))</f>
        <v>Том 7. 2001.РП.21Т-ООС</v>
      </c>
      <c r="X462" s="37" t="str">
        <f>IF(ISBLANK('Шифры Т (Техперевооружение)'!$Q462),"-",CONCATENATE("Том"," 8."," ",'Шифры Т (Техперевооружение)'!$I462,".",'Шифры Т (Техперевооружение)'!$A462,"Т-ПБ",))</f>
        <v>Том 8. 2001.РП.21Т-ПБ</v>
      </c>
    </row>
    <row r="463" spans="1:24" hidden="1" x14ac:dyDescent="0.25">
      <c r="A463" s="37">
        <v>21</v>
      </c>
      <c r="B463" s="37" t="s">
        <v>561</v>
      </c>
      <c r="C463" s="37" t="s">
        <v>22</v>
      </c>
      <c r="D463" s="37" t="s">
        <v>461</v>
      </c>
      <c r="E463" s="37">
        <v>1</v>
      </c>
      <c r="F463" s="37" t="s">
        <v>1496</v>
      </c>
      <c r="G463" s="37">
        <v>2</v>
      </c>
      <c r="H463" s="39"/>
      <c r="I463" s="37" t="s">
        <v>563</v>
      </c>
      <c r="J463" s="37"/>
      <c r="K463" s="37"/>
      <c r="L463" s="37" t="s">
        <v>1490</v>
      </c>
      <c r="M463" s="37" t="s">
        <v>1491</v>
      </c>
      <c r="N463" s="37" t="s">
        <v>1492</v>
      </c>
      <c r="O463" s="37"/>
      <c r="P463" s="37"/>
      <c r="Q463" s="37"/>
      <c r="R463" s="42" t="str">
        <f>IF(ISBLANK('Шифры Т (Техперевооружение)'!$K463),"-",CONCATENATE('Шифры Т (Техперевооружение)'!$K463,"-ПЗ"))</f>
        <v>-</v>
      </c>
      <c r="S463" s="37" t="str">
        <f>IF(ISBLANK('Шифры Т (Техперевооружение)'!$L463),"-",CONCATENATE("Том"," 2.",'Шифры Т (Техперевооружение)'!$E463,".",'Шифры Т (Техперевооружение)'!$G463," ",'Шифры Т (Техперевооружение)'!$I463,".",'Шифры Т (Техперевооружение)'!$A463,"Т-ППО",'Шифры Т (Техперевооружение)'!$E463,".",'Шифры Т (Техперевооружение)'!$G463,))</f>
        <v>Том 2.1.2 2001.РП.21Т-ППО1.2</v>
      </c>
      <c r="T463" s="37" t="str">
        <f>IF(ISBLANK('Шифры Т (Техперевооружение)'!$M463),"-",CONCATENATE("Том"," 3.",'Шифры Т (Техперевооружение)'!$E463,".",'Шифры Т (Техперевооружение)'!$G463," ",'Шифры Т (Техперевооружение)'!$I463,".",'Шифры Т (Техперевооружение)'!$A463,"Т-ТКР",'Шифры Т (Техперевооружение)'!$E463,".",'Шифры Т (Техперевооружение)'!$G463,))</f>
        <v>Том 3.1.2 2001.РП.21Т-ТКР1.2</v>
      </c>
      <c r="U463" s="37" t="str">
        <f>IF(ISBLANK('Шифры Т (Техперевооружение)'!$O463),"-",CONCATENATE("Том"," 4."," ",'Шифры Т (Техперевооружение)'!$I463,".",'Шифры Т (Техперевооружение)'!$A463,"Т-ИЛО",))</f>
        <v>-</v>
      </c>
      <c r="V463" s="37" t="str">
        <f>IF(ISBLANK('Шифры Т (Техперевооружение)'!$O463),"-",CONCATENATE("Том"," 5."," ",'Шифры Т (Техперевооружение)'!$I463,".",'Шифры Т (Техперевооружение)'!$A463,"Т-ПОС",))</f>
        <v>-</v>
      </c>
      <c r="W463" s="37" t="str">
        <f>IF(ISBLANK('Шифры Т (Техперевооружение)'!$P463),"-",CONCATENATE("Том"," 7."," ",'Шифры Т (Техперевооружение)'!$I463,".",'Шифры Т (Техперевооружение)'!$A463,"Т-ООС",))</f>
        <v>-</v>
      </c>
      <c r="X463" s="37" t="str">
        <f>IF(ISBLANK('Шифры Т (Техперевооружение)'!$Q463),"-",CONCATENATE("Том"," 8."," ",'Шифры Т (Техперевооружение)'!$I463,".",'Шифры Т (Техперевооружение)'!$A463,"Т-ПБ",))</f>
        <v>-</v>
      </c>
    </row>
    <row r="464" spans="1:24" hidden="1" x14ac:dyDescent="0.25">
      <c r="A464" s="37">
        <v>21</v>
      </c>
      <c r="B464" s="37" t="s">
        <v>561</v>
      </c>
      <c r="C464" s="37" t="s">
        <v>22</v>
      </c>
      <c r="D464" s="37" t="s">
        <v>461</v>
      </c>
      <c r="E464" s="37">
        <v>1</v>
      </c>
      <c r="F464" s="37" t="s">
        <v>1497</v>
      </c>
      <c r="G464" s="37">
        <v>3</v>
      </c>
      <c r="H464" s="39"/>
      <c r="I464" s="37" t="s">
        <v>563</v>
      </c>
      <c r="J464" s="37"/>
      <c r="K464" s="37"/>
      <c r="L464" s="37" t="s">
        <v>1490</v>
      </c>
      <c r="M464" s="37" t="s">
        <v>1491</v>
      </c>
      <c r="N464" s="37" t="s">
        <v>1492</v>
      </c>
      <c r="O464" s="37"/>
      <c r="P464" s="37"/>
      <c r="Q464" s="37"/>
      <c r="R464" s="42" t="str">
        <f>IF(ISBLANK('Шифры Т (Техперевооружение)'!$K464),"-",CONCATENATE('Шифры Т (Техперевооружение)'!$K464,"-ПЗ"))</f>
        <v>-</v>
      </c>
      <c r="S464" s="37" t="str">
        <f>IF(ISBLANK('Шифры Т (Техперевооружение)'!$L464),"-",CONCATENATE("Том"," 2.",'Шифры Т (Техперевооружение)'!$E464,".",'Шифры Т (Техперевооружение)'!$G464," ",'Шифры Т (Техперевооружение)'!$I464,".",'Шифры Т (Техперевооружение)'!$A464,"Т-ППО",'Шифры Т (Техперевооружение)'!$E464,".",'Шифры Т (Техперевооружение)'!$G464,))</f>
        <v>Том 2.1.3 2001.РП.21Т-ППО1.3</v>
      </c>
      <c r="T464" s="37" t="str">
        <f>IF(ISBLANK('Шифры Т (Техперевооружение)'!$M464),"-",CONCATENATE("Том"," 3.",'Шифры Т (Техперевооружение)'!$E464,".",'Шифры Т (Техперевооружение)'!$G464," ",'Шифры Т (Техперевооружение)'!$I464,".",'Шифры Т (Техперевооружение)'!$A464,"Т-ТКР",'Шифры Т (Техперевооружение)'!$E464,".",'Шифры Т (Техперевооружение)'!$G464,))</f>
        <v>Том 3.1.3 2001.РП.21Т-ТКР1.3</v>
      </c>
      <c r="U464" s="37" t="str">
        <f>IF(ISBLANK('Шифры Т (Техперевооружение)'!$O464),"-",CONCATENATE("Том"," 4."," ",'Шифры Т (Техперевооружение)'!$I464,".",'Шифры Т (Техперевооружение)'!$A464,"Т-ИЛО",))</f>
        <v>-</v>
      </c>
      <c r="V464" s="37" t="str">
        <f>IF(ISBLANK('Шифры Т (Техперевооружение)'!$O464),"-",CONCATENATE("Том"," 5."," ",'Шифры Т (Техперевооружение)'!$I464,".",'Шифры Т (Техперевооружение)'!$A464,"Т-ПОС",))</f>
        <v>-</v>
      </c>
      <c r="W464" s="37" t="str">
        <f>IF(ISBLANK('Шифры Т (Техперевооружение)'!$P464),"-",CONCATENATE("Том"," 7."," ",'Шифры Т (Техперевооружение)'!$I464,".",'Шифры Т (Техперевооружение)'!$A464,"Т-ООС",))</f>
        <v>-</v>
      </c>
      <c r="X464" s="37" t="str">
        <f>IF(ISBLANK('Шифры Т (Техперевооружение)'!$Q464),"-",CONCATENATE("Том"," 8."," ",'Шифры Т (Техперевооружение)'!$I464,".",'Шифры Т (Техперевооружение)'!$A464,"Т-ПБ",))</f>
        <v>-</v>
      </c>
    </row>
    <row r="465" spans="1:24" hidden="1" x14ac:dyDescent="0.25">
      <c r="A465" s="37">
        <v>21</v>
      </c>
      <c r="B465" s="37" t="s">
        <v>561</v>
      </c>
      <c r="C465" s="37" t="s">
        <v>22</v>
      </c>
      <c r="D465" s="37" t="s">
        <v>461</v>
      </c>
      <c r="E465" s="37">
        <v>1</v>
      </c>
      <c r="F465" s="37" t="s">
        <v>1498</v>
      </c>
      <c r="G465" s="37">
        <v>4</v>
      </c>
      <c r="H465" s="39"/>
      <c r="I465" s="37" t="s">
        <v>563</v>
      </c>
      <c r="J465" s="37"/>
      <c r="K465" s="37"/>
      <c r="L465" s="37" t="s">
        <v>1490</v>
      </c>
      <c r="M465" s="37" t="s">
        <v>1491</v>
      </c>
      <c r="N465" s="37" t="s">
        <v>1492</v>
      </c>
      <c r="O465" s="37"/>
      <c r="P465" s="37"/>
      <c r="Q465" s="37"/>
      <c r="R465" s="42" t="str">
        <f>IF(ISBLANK('Шифры Т (Техперевооружение)'!$K465),"-",CONCATENATE('Шифры Т (Техперевооружение)'!$K465,"-ПЗ"))</f>
        <v>-</v>
      </c>
      <c r="S465" s="37" t="str">
        <f>IF(ISBLANK('Шифры Т (Техперевооружение)'!$L465),"-",CONCATENATE("Том"," 2.",'Шифры Т (Техперевооружение)'!$E465,".",'Шифры Т (Техперевооружение)'!$G465," ",'Шифры Т (Техперевооружение)'!$I465,".",'Шифры Т (Техперевооружение)'!$A465,"Т-ППО",'Шифры Т (Техперевооружение)'!$E465,".",'Шифры Т (Техперевооружение)'!$G465,))</f>
        <v>Том 2.1.4 2001.РП.21Т-ППО1.4</v>
      </c>
      <c r="T465" s="37" t="str">
        <f>IF(ISBLANK('Шифры Т (Техперевооружение)'!$M465),"-",CONCATENATE("Том"," 3.",'Шифры Т (Техперевооружение)'!$E465,".",'Шифры Т (Техперевооружение)'!$G465," ",'Шифры Т (Техперевооружение)'!$I465,".",'Шифры Т (Техперевооружение)'!$A465,"Т-ТКР",'Шифры Т (Техперевооружение)'!$E465,".",'Шифры Т (Техперевооружение)'!$G465,))</f>
        <v>Том 3.1.4 2001.РП.21Т-ТКР1.4</v>
      </c>
      <c r="U465" s="37" t="str">
        <f>IF(ISBLANK('Шифры Т (Техперевооружение)'!$O465),"-",CONCATENATE("Том"," 4."," ",'Шифры Т (Техперевооружение)'!$I465,".",'Шифры Т (Техперевооружение)'!$A465,"Т-ИЛО",))</f>
        <v>-</v>
      </c>
      <c r="V465" s="37" t="str">
        <f>IF(ISBLANK('Шифры Т (Техперевооружение)'!$O465),"-",CONCATENATE("Том"," 5."," ",'Шифры Т (Техперевооружение)'!$I465,".",'Шифры Т (Техперевооружение)'!$A465,"Т-ПОС",))</f>
        <v>-</v>
      </c>
      <c r="W465" s="37" t="str">
        <f>IF(ISBLANK('Шифры Т (Техперевооружение)'!$P465),"-",CONCATENATE("Том"," 7."," ",'Шифры Т (Техперевооружение)'!$I465,".",'Шифры Т (Техперевооружение)'!$A465,"Т-ООС",))</f>
        <v>-</v>
      </c>
      <c r="X465" s="37" t="str">
        <f>IF(ISBLANK('Шифры Т (Техперевооружение)'!$Q465),"-",CONCATENATE("Том"," 8."," ",'Шифры Т (Техперевооружение)'!$I465,".",'Шифры Т (Техперевооружение)'!$A465,"Т-ПБ",))</f>
        <v>-</v>
      </c>
    </row>
    <row r="466" spans="1:24" hidden="1" x14ac:dyDescent="0.25">
      <c r="A466" s="37">
        <v>21</v>
      </c>
      <c r="B466" s="37" t="s">
        <v>561</v>
      </c>
      <c r="C466" s="37" t="s">
        <v>22</v>
      </c>
      <c r="D466" s="37" t="s">
        <v>461</v>
      </c>
      <c r="E466" s="37">
        <v>1</v>
      </c>
      <c r="F466" s="37" t="s">
        <v>1499</v>
      </c>
      <c r="G466" s="37">
        <v>5</v>
      </c>
      <c r="H466" s="39"/>
      <c r="I466" s="37" t="s">
        <v>563</v>
      </c>
      <c r="J466" s="37"/>
      <c r="K466" s="37"/>
      <c r="L466" s="37" t="s">
        <v>1490</v>
      </c>
      <c r="M466" s="37" t="s">
        <v>1491</v>
      </c>
      <c r="N466" s="37" t="s">
        <v>1492</v>
      </c>
      <c r="O466" s="37"/>
      <c r="P466" s="37"/>
      <c r="Q466" s="37"/>
      <c r="R466" s="42" t="str">
        <f>IF(ISBLANK('Шифры Т (Техперевооружение)'!$K466),"-",CONCATENATE('Шифры Т (Техперевооружение)'!$K466,"-ПЗ"))</f>
        <v>-</v>
      </c>
      <c r="S466" s="37" t="str">
        <f>IF(ISBLANK('Шифры Т (Техперевооружение)'!$L466),"-",CONCATENATE("Том"," 2.",'Шифры Т (Техперевооружение)'!$E466,".",'Шифры Т (Техперевооружение)'!$G466," ",'Шифры Т (Техперевооружение)'!$I466,".",'Шифры Т (Техперевооружение)'!$A466,"Т-ППО",'Шифры Т (Техперевооружение)'!$E466,".",'Шифры Т (Техперевооружение)'!$G466,))</f>
        <v>Том 2.1.5 2001.РП.21Т-ППО1.5</v>
      </c>
      <c r="T466" s="37" t="str">
        <f>IF(ISBLANK('Шифры Т (Техперевооружение)'!$M466),"-",CONCATENATE("Том"," 3.",'Шифры Т (Техперевооружение)'!$E466,".",'Шифры Т (Техперевооружение)'!$G466," ",'Шифры Т (Техперевооружение)'!$I466,".",'Шифры Т (Техперевооружение)'!$A466,"Т-ТКР",'Шифры Т (Техперевооружение)'!$E466,".",'Шифры Т (Техперевооружение)'!$G466,))</f>
        <v>Том 3.1.5 2001.РП.21Т-ТКР1.5</v>
      </c>
      <c r="U466" s="37" t="str">
        <f>IF(ISBLANK('Шифры Т (Техперевооружение)'!$O466),"-",CONCATENATE("Том"," 4."," ",'Шифры Т (Техперевооружение)'!$I466,".",'Шифры Т (Техперевооружение)'!$A466,"Т-ИЛО",))</f>
        <v>-</v>
      </c>
      <c r="V466" s="37" t="str">
        <f>IF(ISBLANK('Шифры Т (Техперевооружение)'!$O466),"-",CONCATENATE("Том"," 5."," ",'Шифры Т (Техперевооружение)'!$I466,".",'Шифры Т (Техперевооружение)'!$A466,"Т-ПОС",))</f>
        <v>-</v>
      </c>
      <c r="W466" s="37" t="str">
        <f>IF(ISBLANK('Шифры Т (Техперевооружение)'!$P466),"-",CONCATENATE("Том"," 7."," ",'Шифры Т (Техперевооружение)'!$I466,".",'Шифры Т (Техперевооружение)'!$A466,"Т-ООС",))</f>
        <v>-</v>
      </c>
      <c r="X466" s="37" t="str">
        <f>IF(ISBLANK('Шифры Т (Техперевооружение)'!$Q466),"-",CONCATENATE("Том"," 8."," ",'Шифры Т (Техперевооружение)'!$I466,".",'Шифры Т (Техперевооружение)'!$A466,"Т-ПБ",))</f>
        <v>-</v>
      </c>
    </row>
    <row r="467" spans="1:24" hidden="1" x14ac:dyDescent="0.25">
      <c r="A467" s="37">
        <v>21</v>
      </c>
      <c r="B467" s="37" t="s">
        <v>561</v>
      </c>
      <c r="C467" s="37" t="s">
        <v>22</v>
      </c>
      <c r="D467" s="37" t="s">
        <v>461</v>
      </c>
      <c r="E467" s="37">
        <v>1</v>
      </c>
      <c r="F467" s="37" t="s">
        <v>1500</v>
      </c>
      <c r="G467" s="37">
        <v>6</v>
      </c>
      <c r="H467" s="39"/>
      <c r="I467" s="37" t="s">
        <v>563</v>
      </c>
      <c r="J467" s="37"/>
      <c r="K467" s="37"/>
      <c r="L467" s="37" t="s">
        <v>1490</v>
      </c>
      <c r="M467" s="37" t="s">
        <v>1491</v>
      </c>
      <c r="N467" s="37" t="s">
        <v>1492</v>
      </c>
      <c r="O467" s="37"/>
      <c r="P467" s="37"/>
      <c r="Q467" s="37"/>
      <c r="R467" s="42" t="str">
        <f>IF(ISBLANK('Шифры Т (Техперевооружение)'!$K467),"-",CONCATENATE('Шифры Т (Техперевооружение)'!$K467,"-ПЗ"))</f>
        <v>-</v>
      </c>
      <c r="S467" s="37" t="str">
        <f>IF(ISBLANK('Шифры Т (Техперевооружение)'!$L467),"-",CONCATENATE("Том"," 2.",'Шифры Т (Техперевооружение)'!$E467,".",'Шифры Т (Техперевооружение)'!$G467," ",'Шифры Т (Техперевооружение)'!$I467,".",'Шифры Т (Техперевооружение)'!$A467,"Т-ППО",'Шифры Т (Техперевооружение)'!$E467,".",'Шифры Т (Техперевооружение)'!$G467,))</f>
        <v>Том 2.1.6 2001.РП.21Т-ППО1.6</v>
      </c>
      <c r="T467" s="37" t="str">
        <f>IF(ISBLANK('Шифры Т (Техперевооружение)'!$M467),"-",CONCATENATE("Том"," 3.",'Шифры Т (Техперевооружение)'!$E467,".",'Шифры Т (Техперевооружение)'!$G467," ",'Шифры Т (Техперевооружение)'!$I467,".",'Шифры Т (Техперевооружение)'!$A467,"Т-ТКР",'Шифры Т (Техперевооружение)'!$E467,".",'Шифры Т (Техперевооружение)'!$G467,))</f>
        <v>Том 3.1.6 2001.РП.21Т-ТКР1.6</v>
      </c>
      <c r="U467" s="37" t="str">
        <f>IF(ISBLANK('Шифры Т (Техперевооружение)'!$O467),"-",CONCATENATE("Том"," 4."," ",'Шифры Т (Техперевооружение)'!$I467,".",'Шифры Т (Техперевооружение)'!$A467,"Т-ИЛО",))</f>
        <v>-</v>
      </c>
      <c r="V467" s="37" t="str">
        <f>IF(ISBLANK('Шифры Т (Техперевооружение)'!$O467),"-",CONCATENATE("Том"," 5."," ",'Шифры Т (Техперевооружение)'!$I467,".",'Шифры Т (Техперевооружение)'!$A467,"Т-ПОС",))</f>
        <v>-</v>
      </c>
      <c r="W467" s="37" t="str">
        <f>IF(ISBLANK('Шифры Т (Техперевооружение)'!$P467),"-",CONCATENATE("Том"," 7."," ",'Шифры Т (Техперевооружение)'!$I467,".",'Шифры Т (Техперевооружение)'!$A467,"Т-ООС",))</f>
        <v>-</v>
      </c>
      <c r="X467" s="37" t="str">
        <f>IF(ISBLANK('Шифры Т (Техперевооружение)'!$Q467),"-",CONCATENATE("Том"," 8."," ",'Шифры Т (Техперевооружение)'!$I467,".",'Шифры Т (Техперевооружение)'!$A467,"Т-ПБ",))</f>
        <v>-</v>
      </c>
    </row>
    <row r="468" spans="1:24" hidden="1" x14ac:dyDescent="0.25">
      <c r="A468" s="37">
        <v>21</v>
      </c>
      <c r="B468" s="37" t="s">
        <v>561</v>
      </c>
      <c r="C468" s="37" t="s">
        <v>22</v>
      </c>
      <c r="D468" s="37" t="s">
        <v>461</v>
      </c>
      <c r="E468" s="37">
        <v>1</v>
      </c>
      <c r="F468" s="37" t="s">
        <v>1501</v>
      </c>
      <c r="G468" s="37">
        <v>7</v>
      </c>
      <c r="H468" s="39"/>
      <c r="I468" s="37" t="s">
        <v>563</v>
      </c>
      <c r="J468" s="37"/>
      <c r="K468" s="37"/>
      <c r="L468" s="37" t="s">
        <v>1490</v>
      </c>
      <c r="M468" s="37" t="s">
        <v>1491</v>
      </c>
      <c r="N468" s="37" t="s">
        <v>1492</v>
      </c>
      <c r="O468" s="37"/>
      <c r="P468" s="37"/>
      <c r="Q468" s="37"/>
      <c r="R468" s="42" t="str">
        <f>IF(ISBLANK('Шифры Т (Техперевооружение)'!$K468),"-",CONCATENATE('Шифры Т (Техперевооружение)'!$K468,"-ПЗ"))</f>
        <v>-</v>
      </c>
      <c r="S468" s="37" t="str">
        <f>IF(ISBLANK('Шифры Т (Техперевооружение)'!$L468),"-",CONCATENATE("Том"," 2.",'Шифры Т (Техперевооружение)'!$E468,".",'Шифры Т (Техперевооружение)'!$G468," ",'Шифры Т (Техперевооружение)'!$I468,".",'Шифры Т (Техперевооружение)'!$A468,"Т-ППО",'Шифры Т (Техперевооружение)'!$E468,".",'Шифры Т (Техперевооружение)'!$G468,))</f>
        <v>Том 2.1.7 2001.РП.21Т-ППО1.7</v>
      </c>
      <c r="T468" s="37" t="str">
        <f>IF(ISBLANK('Шифры Т (Техперевооружение)'!$M468),"-",CONCATENATE("Том"," 3.",'Шифры Т (Техперевооружение)'!$E468,".",'Шифры Т (Техперевооружение)'!$G468," ",'Шифры Т (Техперевооружение)'!$I468,".",'Шифры Т (Техперевооружение)'!$A468,"Т-ТКР",'Шифры Т (Техперевооружение)'!$E468,".",'Шифры Т (Техперевооружение)'!$G468,))</f>
        <v>Том 3.1.7 2001.РП.21Т-ТКР1.7</v>
      </c>
      <c r="U468" s="37" t="str">
        <f>IF(ISBLANK('Шифры Т (Техперевооружение)'!$O468),"-",CONCATENATE("Том"," 4."," ",'Шифры Т (Техперевооружение)'!$I468,".",'Шифры Т (Техперевооружение)'!$A468,"Т-ИЛО",))</f>
        <v>-</v>
      </c>
      <c r="V468" s="37" t="str">
        <f>IF(ISBLANK('Шифры Т (Техперевооружение)'!$O468),"-",CONCATENATE("Том"," 5."," ",'Шифры Т (Техперевооружение)'!$I468,".",'Шифры Т (Техперевооружение)'!$A468,"Т-ПОС",))</f>
        <v>-</v>
      </c>
      <c r="W468" s="37" t="str">
        <f>IF(ISBLANK('Шифры Т (Техперевооружение)'!$P468),"-",CONCATENATE("Том"," 7."," ",'Шифры Т (Техперевооружение)'!$I468,".",'Шифры Т (Техперевооружение)'!$A468,"Т-ООС",))</f>
        <v>-</v>
      </c>
      <c r="X468" s="37" t="str">
        <f>IF(ISBLANK('Шифры Т (Техперевооружение)'!$Q468),"-",CONCATENATE("Том"," 8."," ",'Шифры Т (Техперевооружение)'!$I468,".",'Шифры Т (Техперевооружение)'!$A468,"Т-ПБ",))</f>
        <v>-</v>
      </c>
    </row>
    <row r="469" spans="1:24" hidden="1" x14ac:dyDescent="0.25">
      <c r="A469" s="37">
        <v>21</v>
      </c>
      <c r="B469" s="37" t="s">
        <v>561</v>
      </c>
      <c r="C469" s="37" t="s">
        <v>22</v>
      </c>
      <c r="D469" s="37" t="s">
        <v>461</v>
      </c>
      <c r="E469" s="37">
        <v>1</v>
      </c>
      <c r="F469" s="37" t="s">
        <v>1502</v>
      </c>
      <c r="G469" s="37">
        <v>8</v>
      </c>
      <c r="H469" s="39"/>
      <c r="I469" s="37" t="s">
        <v>563</v>
      </c>
      <c r="J469" s="37"/>
      <c r="K469" s="37"/>
      <c r="L469" s="37" t="s">
        <v>1490</v>
      </c>
      <c r="M469" s="37" t="s">
        <v>1491</v>
      </c>
      <c r="N469" s="37" t="s">
        <v>1492</v>
      </c>
      <c r="O469" s="37"/>
      <c r="P469" s="37"/>
      <c r="Q469" s="37"/>
      <c r="R469" s="42" t="str">
        <f>IF(ISBLANK('Шифры Т (Техперевооружение)'!$K469),"-",CONCATENATE('Шифры Т (Техперевооружение)'!$K469,"-ПЗ"))</f>
        <v>-</v>
      </c>
      <c r="S469" s="37" t="str">
        <f>IF(ISBLANK('Шифры Т (Техперевооружение)'!$L469),"-",CONCATENATE("Том"," 2.",'Шифры Т (Техперевооружение)'!$E469,".",'Шифры Т (Техперевооружение)'!$G469," ",'Шифры Т (Техперевооружение)'!$I469,".",'Шифры Т (Техперевооружение)'!$A469,"Т-ППО",'Шифры Т (Техперевооружение)'!$E469,".",'Шифры Т (Техперевооружение)'!$G469,))</f>
        <v>Том 2.1.8 2001.РП.21Т-ППО1.8</v>
      </c>
      <c r="T469" s="37" t="str">
        <f>IF(ISBLANK('Шифры Т (Техперевооружение)'!$M469),"-",CONCATENATE("Том"," 3.",'Шифры Т (Техперевооружение)'!$E469,".",'Шифры Т (Техперевооружение)'!$G469," ",'Шифры Т (Техперевооружение)'!$I469,".",'Шифры Т (Техперевооружение)'!$A469,"Т-ТКР",'Шифры Т (Техперевооружение)'!$E469,".",'Шифры Т (Техперевооружение)'!$G469,))</f>
        <v>Том 3.1.8 2001.РП.21Т-ТКР1.8</v>
      </c>
      <c r="U469" s="37" t="str">
        <f>IF(ISBLANK('Шифры Т (Техперевооружение)'!$O469),"-",CONCATENATE("Том"," 4."," ",'Шифры Т (Техперевооружение)'!$I469,".",'Шифры Т (Техперевооружение)'!$A469,"Т-ИЛО",))</f>
        <v>-</v>
      </c>
      <c r="V469" s="37" t="str">
        <f>IF(ISBLANK('Шифры Т (Техперевооружение)'!$O469),"-",CONCATENATE("Том"," 5."," ",'Шифры Т (Техперевооружение)'!$I469,".",'Шифры Т (Техперевооружение)'!$A469,"Т-ПОС",))</f>
        <v>-</v>
      </c>
      <c r="W469" s="37" t="str">
        <f>IF(ISBLANK('Шифры Т (Техперевооружение)'!$P469),"-",CONCATENATE("Том"," 7."," ",'Шифры Т (Техперевооружение)'!$I469,".",'Шифры Т (Техперевооружение)'!$A469,"Т-ООС",))</f>
        <v>-</v>
      </c>
      <c r="X469" s="37" t="str">
        <f>IF(ISBLANK('Шифры Т (Техперевооружение)'!$Q469),"-",CONCATENATE("Том"," 8."," ",'Шифры Т (Техперевооружение)'!$I469,".",'Шифры Т (Техперевооружение)'!$A469,"Т-ПБ",))</f>
        <v>-</v>
      </c>
    </row>
    <row r="470" spans="1:24" hidden="1" x14ac:dyDescent="0.25">
      <c r="A470" s="37">
        <v>21</v>
      </c>
      <c r="B470" s="37" t="s">
        <v>561</v>
      </c>
      <c r="C470" s="37" t="s">
        <v>22</v>
      </c>
      <c r="D470" s="37" t="s">
        <v>463</v>
      </c>
      <c r="E470" s="37">
        <v>2</v>
      </c>
      <c r="F470" s="37" t="s">
        <v>1503</v>
      </c>
      <c r="G470" s="37">
        <v>1</v>
      </c>
      <c r="H470" s="39">
        <v>6</v>
      </c>
      <c r="I470" s="37" t="s">
        <v>563</v>
      </c>
      <c r="J470" s="37"/>
      <c r="K470" s="37"/>
      <c r="L470" s="37" t="s">
        <v>1504</v>
      </c>
      <c r="M470" s="37" t="s">
        <v>1505</v>
      </c>
      <c r="N470" s="37" t="s">
        <v>1506</v>
      </c>
      <c r="O470" s="37"/>
      <c r="P470" s="37"/>
      <c r="Q470" s="37"/>
      <c r="R470" s="37" t="str">
        <f>IF(ISBLANK('Шифры Т (Техперевооружение)'!$K470),"-",CONCATENATE('Шифры Т (Техперевооружение)'!$K470,"-ПЗ"))</f>
        <v>-</v>
      </c>
      <c r="S470" s="37" t="str">
        <f>IF(ISBLANK('Шифры Т (Техперевооружение)'!$L470),"-",CONCATENATE("Том"," 2.",'Шифры Т (Техперевооружение)'!$E470,".",'Шифры Т (Техперевооружение)'!$G470," ",'Шифры Т (Техперевооружение)'!$I470,".",'Шифры Т (Техперевооружение)'!$A470,"Т-ППО",'Шифры Т (Техперевооружение)'!$E470,".",'Шифры Т (Техперевооружение)'!$G470,))</f>
        <v>Том 2.2.1 2001.РП.21Т-ППО2.1</v>
      </c>
      <c r="T470" s="37" t="str">
        <f>IF(ISBLANK('Шифры Т (Техперевооружение)'!$M470),"-",CONCATENATE("Том"," 3.",'Шифры Т (Техперевооружение)'!$E470,".",'Шифры Т (Техперевооружение)'!$G470," ",'Шифры Т (Техперевооружение)'!$I470,".",'Шифры Т (Техперевооружение)'!$A470,"Т-ТКР",'Шифры Т (Техперевооружение)'!$E470,".",'Шифры Т (Техперевооружение)'!$G470,))</f>
        <v>Том 3.2.1 2001.РП.21Т-ТКР2.1</v>
      </c>
      <c r="U470" s="37" t="str">
        <f>IF(ISBLANK('Шифры Т (Техперевооружение)'!$O470),"-",CONCATENATE("Том"," 4."," ",'Шифры Т (Техперевооружение)'!$I470,".",'Шифры Т (Техперевооружение)'!$A470,"Т-ИЛО",))</f>
        <v>-</v>
      </c>
      <c r="V470" s="37" t="str">
        <f>IF(ISBLANK('Шифры Т (Техперевооружение)'!$O470),"-",CONCATENATE("Том"," 5."," ",'Шифры Т (Техперевооружение)'!$I470,".",'Шифры Т (Техперевооружение)'!$A470,"Т-ПОС",))</f>
        <v>-</v>
      </c>
      <c r="W470" s="37" t="str">
        <f>IF(ISBLANK('Шифры Т (Техперевооружение)'!$P470),"-",CONCATENATE("Том"," 7."," ",'Шифры Т (Техперевооружение)'!$I470,".",'Шифры Т (Техперевооружение)'!$A470,"Т-ООС",))</f>
        <v>-</v>
      </c>
      <c r="X470" s="37" t="str">
        <f>IF(ISBLANK('Шифры Т (Техперевооружение)'!$Q470),"-",CONCATENATE("Том"," 8."," ",'Шифры Т (Техперевооружение)'!$I470,".",'Шифры Т (Техперевооружение)'!$A470,"Т-ПБ",))</f>
        <v>-</v>
      </c>
    </row>
    <row r="471" spans="1:24" hidden="1" x14ac:dyDescent="0.25">
      <c r="A471" s="37">
        <v>21</v>
      </c>
      <c r="B471" s="37" t="s">
        <v>561</v>
      </c>
      <c r="C471" s="37" t="s">
        <v>22</v>
      </c>
      <c r="D471" s="37" t="s">
        <v>463</v>
      </c>
      <c r="E471" s="37">
        <v>2</v>
      </c>
      <c r="F471" s="37" t="s">
        <v>1507</v>
      </c>
      <c r="G471" s="37">
        <v>2</v>
      </c>
      <c r="H471" s="39"/>
      <c r="I471" s="37" t="s">
        <v>563</v>
      </c>
      <c r="J471" s="37"/>
      <c r="K471" s="37"/>
      <c r="L471" s="37" t="s">
        <v>1504</v>
      </c>
      <c r="M471" s="37" t="s">
        <v>1505</v>
      </c>
      <c r="N471" s="37" t="s">
        <v>1506</v>
      </c>
      <c r="O471" s="37"/>
      <c r="P471" s="37"/>
      <c r="Q471" s="37"/>
      <c r="R471" s="42" t="str">
        <f>IF(ISBLANK('Шифры Т (Техперевооружение)'!$K471),"-",CONCATENATE('Шифры Т (Техперевооружение)'!$K471,"-ПЗ"))</f>
        <v>-</v>
      </c>
      <c r="S471" s="37" t="str">
        <f>IF(ISBLANK('Шифры Т (Техперевооружение)'!$L471),"-",CONCATENATE("Том"," 2.",'Шифры Т (Техперевооружение)'!$E471,".",'Шифры Т (Техперевооружение)'!$G471," ",'Шифры Т (Техперевооружение)'!$I471,".",'Шифры Т (Техперевооружение)'!$A471,"Т-ППО",'Шифры Т (Техперевооружение)'!$E471,".",'Шифры Т (Техперевооружение)'!$G471,))</f>
        <v>Том 2.2.2 2001.РП.21Т-ППО2.2</v>
      </c>
      <c r="T471" s="37" t="str">
        <f>IF(ISBLANK('Шифры Т (Техперевооружение)'!$M471),"-",CONCATENATE("Том"," 3.",'Шифры Т (Техперевооружение)'!$E471,".",'Шифры Т (Техперевооружение)'!$G471," ",'Шифры Т (Техперевооружение)'!$I471,".",'Шифры Т (Техперевооружение)'!$A471,"Т-ТКР",'Шифры Т (Техперевооружение)'!$E471,".",'Шифры Т (Техперевооружение)'!$G471,))</f>
        <v>Том 3.2.2 2001.РП.21Т-ТКР2.2</v>
      </c>
      <c r="U471" s="37" t="str">
        <f>IF(ISBLANK('Шифры Т (Техперевооружение)'!$O471),"-",CONCATENATE("Том"," 4."," ",'Шифры Т (Техперевооружение)'!$I471,".",'Шифры Т (Техперевооружение)'!$A471,"Т-ИЛО",))</f>
        <v>-</v>
      </c>
      <c r="V471" s="37" t="str">
        <f>IF(ISBLANK('Шифры Т (Техперевооружение)'!$O471),"-",CONCATENATE("Том"," 5."," ",'Шифры Т (Техперевооружение)'!$I471,".",'Шифры Т (Техперевооружение)'!$A471,"Т-ПОС",))</f>
        <v>-</v>
      </c>
      <c r="W471" s="37" t="str">
        <f>IF(ISBLANK('Шифры Т (Техперевооружение)'!$P471),"-",CONCATENATE("Том"," 7."," ",'Шифры Т (Техперевооружение)'!$I471,".",'Шифры Т (Техперевооружение)'!$A471,"Т-ООС",))</f>
        <v>-</v>
      </c>
      <c r="X471" s="37" t="str">
        <f>IF(ISBLANK('Шифры Т (Техперевооружение)'!$Q471),"-",CONCATENATE("Том"," 8."," ",'Шифры Т (Техперевооружение)'!$I471,".",'Шифры Т (Техперевооружение)'!$A471,"Т-ПБ",))</f>
        <v>-</v>
      </c>
    </row>
    <row r="472" spans="1:24" hidden="1" x14ac:dyDescent="0.25">
      <c r="A472" s="37">
        <v>21</v>
      </c>
      <c r="B472" s="37" t="s">
        <v>561</v>
      </c>
      <c r="C472" s="37" t="s">
        <v>22</v>
      </c>
      <c r="D472" s="37" t="s">
        <v>463</v>
      </c>
      <c r="E472" s="37">
        <v>2</v>
      </c>
      <c r="F472" s="37" t="s">
        <v>1508</v>
      </c>
      <c r="G472" s="37">
        <v>3</v>
      </c>
      <c r="H472" s="39"/>
      <c r="I472" s="37" t="s">
        <v>563</v>
      </c>
      <c r="J472" s="37"/>
      <c r="K472" s="37"/>
      <c r="L472" s="37" t="s">
        <v>1504</v>
      </c>
      <c r="M472" s="37" t="s">
        <v>1505</v>
      </c>
      <c r="N472" s="37" t="s">
        <v>1506</v>
      </c>
      <c r="O472" s="37"/>
      <c r="P472" s="37"/>
      <c r="Q472" s="37"/>
      <c r="R472" s="42" t="str">
        <f>IF(ISBLANK('Шифры Т (Техперевооружение)'!$K472),"-",CONCATENATE('Шифры Т (Техперевооружение)'!$K472,"-ПЗ"))</f>
        <v>-</v>
      </c>
      <c r="S472" s="37" t="str">
        <f>IF(ISBLANK('Шифры Т (Техперевооружение)'!$L472),"-",CONCATENATE("Том"," 2.",'Шифры Т (Техперевооружение)'!$E472,".",'Шифры Т (Техперевооружение)'!$G472," ",'Шифры Т (Техперевооружение)'!$I472,".",'Шифры Т (Техперевооружение)'!$A472,"Т-ППО",'Шифры Т (Техперевооружение)'!$E472,".",'Шифры Т (Техперевооружение)'!$G472,))</f>
        <v>Том 2.2.3 2001.РП.21Т-ППО2.3</v>
      </c>
      <c r="T472" s="37" t="str">
        <f>IF(ISBLANK('Шифры Т (Техперевооружение)'!$M472),"-",CONCATENATE("Том"," 3.",'Шифры Т (Техперевооружение)'!$E472,".",'Шифры Т (Техперевооружение)'!$G472," ",'Шифры Т (Техперевооружение)'!$I472,".",'Шифры Т (Техперевооружение)'!$A472,"Т-ТКР",'Шифры Т (Техперевооружение)'!$E472,".",'Шифры Т (Техперевооружение)'!$G472,))</f>
        <v>Том 3.2.3 2001.РП.21Т-ТКР2.3</v>
      </c>
      <c r="U472" s="37" t="str">
        <f>IF(ISBLANK('Шифры Т (Техперевооружение)'!$O472),"-",CONCATENATE("Том"," 4."," ",'Шифры Т (Техперевооружение)'!$I472,".",'Шифры Т (Техперевооружение)'!$A472,"Т-ИЛО",))</f>
        <v>-</v>
      </c>
      <c r="V472" s="37" t="str">
        <f>IF(ISBLANK('Шифры Т (Техперевооружение)'!$O472),"-",CONCATENATE("Том"," 5."," ",'Шифры Т (Техперевооружение)'!$I472,".",'Шифры Т (Техперевооружение)'!$A472,"Т-ПОС",))</f>
        <v>-</v>
      </c>
      <c r="W472" s="37" t="str">
        <f>IF(ISBLANK('Шифры Т (Техперевооружение)'!$P472),"-",CONCATENATE("Том"," 7."," ",'Шифры Т (Техперевооружение)'!$I472,".",'Шифры Т (Техперевооружение)'!$A472,"Т-ООС",))</f>
        <v>-</v>
      </c>
      <c r="X472" s="37" t="str">
        <f>IF(ISBLANK('Шифры Т (Техперевооружение)'!$Q472),"-",CONCATENATE("Том"," 8."," ",'Шифры Т (Техперевооружение)'!$I472,".",'Шифры Т (Техперевооружение)'!$A472,"Т-ПБ",))</f>
        <v>-</v>
      </c>
    </row>
    <row r="473" spans="1:24" hidden="1" x14ac:dyDescent="0.25">
      <c r="A473" s="37">
        <v>21</v>
      </c>
      <c r="B473" s="37" t="s">
        <v>561</v>
      </c>
      <c r="C473" s="37" t="s">
        <v>22</v>
      </c>
      <c r="D473" s="37" t="s">
        <v>463</v>
      </c>
      <c r="E473" s="37">
        <v>2</v>
      </c>
      <c r="F473" s="37" t="s">
        <v>1509</v>
      </c>
      <c r="G473" s="37">
        <v>4</v>
      </c>
      <c r="H473" s="39"/>
      <c r="I473" s="37" t="s">
        <v>563</v>
      </c>
      <c r="J473" s="37"/>
      <c r="K473" s="37"/>
      <c r="L473" s="37" t="s">
        <v>1504</v>
      </c>
      <c r="M473" s="37" t="s">
        <v>1505</v>
      </c>
      <c r="N473" s="37" t="s">
        <v>1506</v>
      </c>
      <c r="O473" s="37"/>
      <c r="P473" s="37"/>
      <c r="Q473" s="37"/>
      <c r="R473" s="42" t="str">
        <f>IF(ISBLANK('Шифры Т (Техперевооружение)'!$K473),"-",CONCATENATE('Шифры Т (Техперевооружение)'!$K473,"-ПЗ"))</f>
        <v>-</v>
      </c>
      <c r="S473" s="37" t="str">
        <f>IF(ISBLANK('Шифры Т (Техперевооружение)'!$L473),"-",CONCATENATE("Том"," 2.",'Шифры Т (Техперевооружение)'!$E473,".",'Шифры Т (Техперевооружение)'!$G473," ",'Шифры Т (Техперевооружение)'!$I473,".",'Шифры Т (Техперевооружение)'!$A473,"Т-ППО",'Шифры Т (Техперевооружение)'!$E473,".",'Шифры Т (Техперевооружение)'!$G473,))</f>
        <v>Том 2.2.4 2001.РП.21Т-ППО2.4</v>
      </c>
      <c r="T473" s="37" t="str">
        <f>IF(ISBLANK('Шифры Т (Техперевооружение)'!$M473),"-",CONCATENATE("Том"," 3.",'Шифры Т (Техперевооружение)'!$E473,".",'Шифры Т (Техперевооружение)'!$G473," ",'Шифры Т (Техперевооружение)'!$I473,".",'Шифры Т (Техперевооружение)'!$A473,"Т-ТКР",'Шифры Т (Техперевооружение)'!$E473,".",'Шифры Т (Техперевооружение)'!$G473,))</f>
        <v>Том 3.2.4 2001.РП.21Т-ТКР2.4</v>
      </c>
      <c r="U473" s="37" t="str">
        <f>IF(ISBLANK('Шифры Т (Техперевооружение)'!$O473),"-",CONCATENATE("Том"," 4."," ",'Шифры Т (Техперевооружение)'!$I473,".",'Шифры Т (Техперевооружение)'!$A473,"Т-ИЛО",))</f>
        <v>-</v>
      </c>
      <c r="V473" s="37" t="str">
        <f>IF(ISBLANK('Шифры Т (Техперевооружение)'!$O473),"-",CONCATENATE("Том"," 5."," ",'Шифры Т (Техперевооружение)'!$I473,".",'Шифры Т (Техперевооружение)'!$A473,"Т-ПОС",))</f>
        <v>-</v>
      </c>
      <c r="W473" s="37" t="str">
        <f>IF(ISBLANK('Шифры Т (Техперевооружение)'!$P473),"-",CONCATENATE("Том"," 7."," ",'Шифры Т (Техперевооружение)'!$I473,".",'Шифры Т (Техперевооружение)'!$A473,"Т-ООС",))</f>
        <v>-</v>
      </c>
      <c r="X473" s="37" t="str">
        <f>IF(ISBLANK('Шифры Т (Техперевооружение)'!$Q473),"-",CONCATENATE("Том"," 8."," ",'Шифры Т (Техперевооружение)'!$I473,".",'Шифры Т (Техперевооружение)'!$A473,"Т-ПБ",))</f>
        <v>-</v>
      </c>
    </row>
    <row r="474" spans="1:24" hidden="1" x14ac:dyDescent="0.25">
      <c r="A474" s="37">
        <v>21</v>
      </c>
      <c r="B474" s="37" t="s">
        <v>561</v>
      </c>
      <c r="C474" s="37" t="s">
        <v>22</v>
      </c>
      <c r="D474" s="37" t="s">
        <v>463</v>
      </c>
      <c r="E474" s="37">
        <v>2</v>
      </c>
      <c r="F474" s="37" t="s">
        <v>1510</v>
      </c>
      <c r="G474" s="37">
        <v>5</v>
      </c>
      <c r="H474" s="39"/>
      <c r="I474" s="37" t="s">
        <v>563</v>
      </c>
      <c r="J474" s="37"/>
      <c r="K474" s="37"/>
      <c r="L474" s="37" t="s">
        <v>1504</v>
      </c>
      <c r="M474" s="37" t="s">
        <v>1505</v>
      </c>
      <c r="N474" s="37" t="s">
        <v>1506</v>
      </c>
      <c r="O474" s="37"/>
      <c r="P474" s="37"/>
      <c r="Q474" s="37"/>
      <c r="R474" s="42" t="str">
        <f>IF(ISBLANK('Шифры Т (Техперевооружение)'!$K474),"-",CONCATENATE('Шифры Т (Техперевооружение)'!$K474,"-ПЗ"))</f>
        <v>-</v>
      </c>
      <c r="S474" s="37" t="str">
        <f>IF(ISBLANK('Шифры Т (Техперевооружение)'!$L474),"-",CONCATENATE("Том"," 2.",'Шифры Т (Техперевооружение)'!$E474,".",'Шифры Т (Техперевооружение)'!$G474," ",'Шифры Т (Техперевооружение)'!$I474,".",'Шифры Т (Техперевооружение)'!$A474,"Т-ППО",'Шифры Т (Техперевооружение)'!$E474,".",'Шифры Т (Техперевооружение)'!$G474,))</f>
        <v>Том 2.2.5 2001.РП.21Т-ППО2.5</v>
      </c>
      <c r="T474" s="37" t="str">
        <f>IF(ISBLANK('Шифры Т (Техперевооружение)'!$M474),"-",CONCATENATE("Том"," 3.",'Шифры Т (Техперевооружение)'!$E474,".",'Шифры Т (Техперевооружение)'!$G474," ",'Шифры Т (Техперевооружение)'!$I474,".",'Шифры Т (Техперевооружение)'!$A474,"Т-ТКР",'Шифры Т (Техперевооружение)'!$E474,".",'Шифры Т (Техперевооружение)'!$G474,))</f>
        <v>Том 3.2.5 2001.РП.21Т-ТКР2.5</v>
      </c>
      <c r="U474" s="37" t="str">
        <f>IF(ISBLANK('Шифры Т (Техперевооружение)'!$O474),"-",CONCATENATE("Том"," 4."," ",'Шифры Т (Техперевооружение)'!$I474,".",'Шифры Т (Техперевооружение)'!$A474,"Т-ИЛО",))</f>
        <v>-</v>
      </c>
      <c r="V474" s="37" t="str">
        <f>IF(ISBLANK('Шифры Т (Техперевооружение)'!$O474),"-",CONCATENATE("Том"," 5."," ",'Шифры Т (Техперевооружение)'!$I474,".",'Шифры Т (Техперевооружение)'!$A474,"Т-ПОС",))</f>
        <v>-</v>
      </c>
      <c r="W474" s="37" t="str">
        <f>IF(ISBLANK('Шифры Т (Техперевооружение)'!$P474),"-",CONCATENATE("Том"," 7."," ",'Шифры Т (Техперевооружение)'!$I474,".",'Шифры Т (Техперевооружение)'!$A474,"Т-ООС",))</f>
        <v>-</v>
      </c>
      <c r="X474" s="37" t="str">
        <f>IF(ISBLANK('Шифры Т (Техперевооружение)'!$Q474),"-",CONCATENATE("Том"," 8."," ",'Шифры Т (Техперевооружение)'!$I474,".",'Шифры Т (Техперевооружение)'!$A474,"Т-ПБ",))</f>
        <v>-</v>
      </c>
    </row>
    <row r="475" spans="1:24" hidden="1" x14ac:dyDescent="0.25">
      <c r="A475" s="37">
        <v>21</v>
      </c>
      <c r="B475" s="37" t="s">
        <v>561</v>
      </c>
      <c r="C475" s="37" t="s">
        <v>22</v>
      </c>
      <c r="D475" s="37" t="s">
        <v>463</v>
      </c>
      <c r="E475" s="37">
        <v>2</v>
      </c>
      <c r="F475" s="37" t="s">
        <v>1511</v>
      </c>
      <c r="G475" s="37">
        <v>6</v>
      </c>
      <c r="H475" s="39"/>
      <c r="I475" s="37" t="s">
        <v>563</v>
      </c>
      <c r="J475" s="37"/>
      <c r="K475" s="37"/>
      <c r="L475" s="37" t="s">
        <v>1504</v>
      </c>
      <c r="M475" s="37" t="s">
        <v>1505</v>
      </c>
      <c r="N475" s="37" t="s">
        <v>1506</v>
      </c>
      <c r="O475" s="37"/>
      <c r="P475" s="37"/>
      <c r="Q475" s="37"/>
      <c r="R475" s="42" t="str">
        <f>IF(ISBLANK('Шифры Т (Техперевооружение)'!$K475),"-",CONCATENATE('Шифры Т (Техперевооружение)'!$K475,"-ПЗ"))</f>
        <v>-</v>
      </c>
      <c r="S475" s="37" t="str">
        <f>IF(ISBLANK('Шифры Т (Техперевооружение)'!$L475),"-",CONCATENATE("Том"," 2.",'Шифры Т (Техперевооружение)'!$E475,".",'Шифры Т (Техперевооружение)'!$G475," ",'Шифры Т (Техперевооружение)'!$I475,".",'Шифры Т (Техперевооружение)'!$A475,"Т-ППО",'Шифры Т (Техперевооружение)'!$E475,".",'Шифры Т (Техперевооружение)'!$G475,))</f>
        <v>Том 2.2.6 2001.РП.21Т-ППО2.6</v>
      </c>
      <c r="T475" s="37" t="str">
        <f>IF(ISBLANK('Шифры Т (Техперевооружение)'!$M475),"-",CONCATENATE("Том"," 3.",'Шифры Т (Техперевооружение)'!$E475,".",'Шифры Т (Техперевооружение)'!$G475," ",'Шифры Т (Техперевооружение)'!$I475,".",'Шифры Т (Техперевооружение)'!$A475,"Т-ТКР",'Шифры Т (Техперевооружение)'!$E475,".",'Шифры Т (Техперевооружение)'!$G475,))</f>
        <v>Том 3.2.6 2001.РП.21Т-ТКР2.6</v>
      </c>
      <c r="U475" s="37" t="str">
        <f>IF(ISBLANK('Шифры Т (Техперевооружение)'!$O475),"-",CONCATENATE("Том"," 4."," ",'Шифры Т (Техперевооружение)'!$I475,".",'Шифры Т (Техперевооружение)'!$A475,"Т-ИЛО",))</f>
        <v>-</v>
      </c>
      <c r="V475" s="37" t="str">
        <f>IF(ISBLANK('Шифры Т (Техперевооружение)'!$O475),"-",CONCATENATE("Том"," 5."," ",'Шифры Т (Техперевооружение)'!$I475,".",'Шифры Т (Техперевооружение)'!$A475,"Т-ПОС",))</f>
        <v>-</v>
      </c>
      <c r="W475" s="37" t="str">
        <f>IF(ISBLANK('Шифры Т (Техперевооружение)'!$P475),"-",CONCATENATE("Том"," 7."," ",'Шифры Т (Техперевооружение)'!$I475,".",'Шифры Т (Техперевооружение)'!$A475,"Т-ООС",))</f>
        <v>-</v>
      </c>
      <c r="X475" s="37" t="str">
        <f>IF(ISBLANK('Шифры Т (Техперевооружение)'!$Q475),"-",CONCATENATE("Том"," 8."," ",'Шифры Т (Техперевооружение)'!$I475,".",'Шифры Т (Техперевооружение)'!$A475,"Т-ПБ",))</f>
        <v>-</v>
      </c>
    </row>
    <row r="476" spans="1:24" hidden="1" x14ac:dyDescent="0.25">
      <c r="A476" s="37">
        <v>21</v>
      </c>
      <c r="B476" s="37" t="s">
        <v>561</v>
      </c>
      <c r="C476" s="37" t="s">
        <v>22</v>
      </c>
      <c r="D476" s="37" t="s">
        <v>286</v>
      </c>
      <c r="E476" s="37">
        <v>3</v>
      </c>
      <c r="F476" s="37" t="s">
        <v>1512</v>
      </c>
      <c r="G476" s="37">
        <v>1</v>
      </c>
      <c r="H476" s="39">
        <v>3</v>
      </c>
      <c r="I476" s="37" t="s">
        <v>563</v>
      </c>
      <c r="J476" s="37"/>
      <c r="K476" s="37"/>
      <c r="L476" s="37" t="s">
        <v>1513</v>
      </c>
      <c r="M476" s="37" t="s">
        <v>1514</v>
      </c>
      <c r="N476" s="37" t="s">
        <v>1515</v>
      </c>
      <c r="O476" s="37"/>
      <c r="P476" s="37"/>
      <c r="Q476" s="37"/>
      <c r="R476" s="37" t="str">
        <f>IF(ISBLANK('Шифры Т (Техперевооружение)'!$K476),"-",CONCATENATE('Шифры Т (Техперевооружение)'!$K476,"-ПЗ"))</f>
        <v>-</v>
      </c>
      <c r="S476" s="37" t="str">
        <f>IF(ISBLANK('Шифры Т (Техперевооружение)'!$L476),"-",CONCATENATE("Том"," 2.",'Шифры Т (Техперевооружение)'!$E476,".",'Шифры Т (Техперевооружение)'!$G476," ",'Шифры Т (Техперевооружение)'!$I476,".",'Шифры Т (Техперевооружение)'!$A476,"Т-ППО",'Шифры Т (Техперевооружение)'!$E476,".",'Шифры Т (Техперевооружение)'!$G476,))</f>
        <v>Том 2.3.1 2001.РП.21Т-ППО3.1</v>
      </c>
      <c r="T476" s="37" t="str">
        <f>IF(ISBLANK('Шифры Т (Техперевооружение)'!$M476),"-",CONCATENATE("Том"," 3.",'Шифры Т (Техперевооружение)'!$E476,".",'Шифры Т (Техперевооружение)'!$G476," ",'Шифры Т (Техперевооружение)'!$I476,".",'Шифры Т (Техперевооружение)'!$A476,"Т-ТКР",'Шифры Т (Техперевооружение)'!$E476,".",'Шифры Т (Техперевооружение)'!$G476,))</f>
        <v>Том 3.3.1 2001.РП.21Т-ТКР3.1</v>
      </c>
      <c r="U476" s="37" t="str">
        <f>IF(ISBLANK('Шифры Т (Техперевооружение)'!$O476),"-",CONCATENATE("Том"," 4."," ",'Шифры Т (Техперевооружение)'!$I476,".",'Шифры Т (Техперевооружение)'!$A476,"Т-ИЛО",))</f>
        <v>-</v>
      </c>
      <c r="V476" s="37" t="str">
        <f>IF(ISBLANK('Шифры Т (Техперевооружение)'!$O476),"-",CONCATENATE("Том"," 5."," ",'Шифры Т (Техперевооружение)'!$I476,".",'Шифры Т (Техперевооружение)'!$A476,"Т-ПОС",))</f>
        <v>-</v>
      </c>
      <c r="W476" s="37" t="str">
        <f>IF(ISBLANK('Шифры Т (Техперевооружение)'!$P476),"-",CONCATENATE("Том"," 7."," ",'Шифры Т (Техперевооружение)'!$I476,".",'Шифры Т (Техперевооружение)'!$A476,"Т-ООС",))</f>
        <v>-</v>
      </c>
      <c r="X476" s="37" t="str">
        <f>IF(ISBLANK('Шифры Т (Техперевооружение)'!$Q476),"-",CONCATENATE("Том"," 8."," ",'Шифры Т (Техперевооружение)'!$I476,".",'Шифры Т (Техперевооружение)'!$A476,"Т-ПБ",))</f>
        <v>-</v>
      </c>
    </row>
    <row r="477" spans="1:24" hidden="1" x14ac:dyDescent="0.25">
      <c r="A477" s="37">
        <v>21</v>
      </c>
      <c r="B477" s="37" t="s">
        <v>561</v>
      </c>
      <c r="C477" s="37" t="s">
        <v>22</v>
      </c>
      <c r="D477" s="37" t="s">
        <v>286</v>
      </c>
      <c r="E477" s="37">
        <v>3</v>
      </c>
      <c r="F477" s="37" t="s">
        <v>1516</v>
      </c>
      <c r="G477" s="37">
        <v>2</v>
      </c>
      <c r="H477" s="39"/>
      <c r="I477" s="37" t="s">
        <v>563</v>
      </c>
      <c r="J477" s="37"/>
      <c r="K477" s="37"/>
      <c r="L477" s="37" t="s">
        <v>1513</v>
      </c>
      <c r="M477" s="37" t="s">
        <v>1514</v>
      </c>
      <c r="N477" s="37" t="s">
        <v>1515</v>
      </c>
      <c r="O477" s="37"/>
      <c r="P477" s="37"/>
      <c r="Q477" s="37"/>
      <c r="R477" s="42" t="str">
        <f>IF(ISBLANK('Шифры Т (Техперевооружение)'!$K477),"-",CONCATENATE('Шифры Т (Техперевооружение)'!$K477,"-ПЗ"))</f>
        <v>-</v>
      </c>
      <c r="S477" s="37" t="str">
        <f>IF(ISBLANK('Шифры Т (Техперевооружение)'!$L477),"-",CONCATENATE("Том"," 2.",'Шифры Т (Техперевооружение)'!$E477,".",'Шифры Т (Техперевооружение)'!$G477," ",'Шифры Т (Техперевооружение)'!$I477,".",'Шифры Т (Техперевооружение)'!$A477,"Т-ППО",'Шифры Т (Техперевооружение)'!$E477,".",'Шифры Т (Техперевооружение)'!$G477,))</f>
        <v>Том 2.3.2 2001.РП.21Т-ППО3.2</v>
      </c>
      <c r="T477" s="37" t="str">
        <f>IF(ISBLANK('Шифры Т (Техперевооружение)'!$M477),"-",CONCATENATE("Том"," 3.",'Шифры Т (Техперевооружение)'!$E477,".",'Шифры Т (Техперевооружение)'!$G477," ",'Шифры Т (Техперевооружение)'!$I477,".",'Шифры Т (Техперевооружение)'!$A477,"Т-ТКР",'Шифры Т (Техперевооружение)'!$E477,".",'Шифры Т (Техперевооружение)'!$G477,))</f>
        <v>Том 3.3.2 2001.РП.21Т-ТКР3.2</v>
      </c>
      <c r="U477" s="37" t="str">
        <f>IF(ISBLANK('Шифры Т (Техперевооружение)'!$O477),"-",CONCATENATE("Том"," 4."," ",'Шифры Т (Техперевооружение)'!$I477,".",'Шифры Т (Техперевооружение)'!$A477,"Т-ИЛО",))</f>
        <v>-</v>
      </c>
      <c r="V477" s="37" t="str">
        <f>IF(ISBLANK('Шифры Т (Техперевооружение)'!$O477),"-",CONCATENATE("Том"," 5."," ",'Шифры Т (Техперевооружение)'!$I477,".",'Шифры Т (Техперевооружение)'!$A477,"Т-ПОС",))</f>
        <v>-</v>
      </c>
      <c r="W477" s="37" t="str">
        <f>IF(ISBLANK('Шифры Т (Техперевооружение)'!$P477),"-",CONCATENATE("Том"," 7."," ",'Шифры Т (Техперевооружение)'!$I477,".",'Шифры Т (Техперевооружение)'!$A477,"Т-ООС",))</f>
        <v>-</v>
      </c>
      <c r="X477" s="37" t="str">
        <f>IF(ISBLANK('Шифры Т (Техперевооружение)'!$Q477),"-",CONCATENATE("Том"," 8."," ",'Шифры Т (Техперевооружение)'!$I477,".",'Шифры Т (Техперевооружение)'!$A477,"Т-ПБ",))</f>
        <v>-</v>
      </c>
    </row>
    <row r="478" spans="1:24" hidden="1" x14ac:dyDescent="0.25">
      <c r="A478" s="37">
        <v>21</v>
      </c>
      <c r="B478" s="37" t="s">
        <v>561</v>
      </c>
      <c r="C478" s="37" t="s">
        <v>22</v>
      </c>
      <c r="D478" s="37" t="s">
        <v>286</v>
      </c>
      <c r="E478" s="37">
        <v>3</v>
      </c>
      <c r="F478" s="37" t="s">
        <v>1517</v>
      </c>
      <c r="G478" s="37">
        <v>3</v>
      </c>
      <c r="H478" s="39"/>
      <c r="I478" s="37" t="s">
        <v>563</v>
      </c>
      <c r="J478" s="37"/>
      <c r="K478" s="37"/>
      <c r="L478" s="37" t="s">
        <v>1513</v>
      </c>
      <c r="M478" s="37" t="s">
        <v>1514</v>
      </c>
      <c r="N478" s="37" t="s">
        <v>1515</v>
      </c>
      <c r="O478" s="37"/>
      <c r="P478" s="37"/>
      <c r="Q478" s="37"/>
      <c r="R478" s="42" t="str">
        <f>IF(ISBLANK('Шифры Т (Техперевооружение)'!$K478),"-",CONCATENATE('Шифры Т (Техперевооружение)'!$K478,"-ПЗ"))</f>
        <v>-</v>
      </c>
      <c r="S478" s="37" t="str">
        <f>IF(ISBLANK('Шифры Т (Техперевооружение)'!$L478),"-",CONCATENATE("Том"," 2.",'Шифры Т (Техперевооружение)'!$E478,".",'Шифры Т (Техперевооружение)'!$G478," ",'Шифры Т (Техперевооружение)'!$I478,".",'Шифры Т (Техперевооружение)'!$A478,"Т-ППО",'Шифры Т (Техперевооружение)'!$E478,".",'Шифры Т (Техперевооружение)'!$G478,))</f>
        <v>Том 2.3.3 2001.РП.21Т-ППО3.3</v>
      </c>
      <c r="T478" s="37" t="str">
        <f>IF(ISBLANK('Шифры Т (Техперевооружение)'!$M478),"-",CONCATENATE("Том"," 3.",'Шифры Т (Техперевооружение)'!$E478,".",'Шифры Т (Техперевооружение)'!$G478," ",'Шифры Т (Техперевооружение)'!$I478,".",'Шифры Т (Техперевооружение)'!$A478,"Т-ТКР",'Шифры Т (Техперевооружение)'!$E478,".",'Шифры Т (Техперевооружение)'!$G478,))</f>
        <v>Том 3.3.3 2001.РП.21Т-ТКР3.3</v>
      </c>
      <c r="U478" s="37" t="str">
        <f>IF(ISBLANK('Шифры Т (Техперевооружение)'!$O478),"-",CONCATENATE("Том"," 4."," ",'Шифры Т (Техперевооружение)'!$I478,".",'Шифры Т (Техперевооружение)'!$A478,"Т-ИЛО",))</f>
        <v>-</v>
      </c>
      <c r="V478" s="37" t="str">
        <f>IF(ISBLANK('Шифры Т (Техперевооружение)'!$O478),"-",CONCATENATE("Том"," 5."," ",'Шифры Т (Техперевооружение)'!$I478,".",'Шифры Т (Техперевооружение)'!$A478,"Т-ПОС",))</f>
        <v>-</v>
      </c>
      <c r="W478" s="37" t="str">
        <f>IF(ISBLANK('Шифры Т (Техперевооружение)'!$P478),"-",CONCATENATE("Том"," 7."," ",'Шифры Т (Техперевооружение)'!$I478,".",'Шифры Т (Техперевооружение)'!$A478,"Т-ООС",))</f>
        <v>-</v>
      </c>
      <c r="X478" s="37" t="str">
        <f>IF(ISBLANK('Шифры Т (Техперевооружение)'!$Q478),"-",CONCATENATE("Том"," 8."," ",'Шифры Т (Техперевооружение)'!$I478,".",'Шифры Т (Техперевооружение)'!$A478,"Т-ПБ",))</f>
        <v>-</v>
      </c>
    </row>
    <row r="479" spans="1:24" hidden="1" x14ac:dyDescent="0.25">
      <c r="A479" s="37">
        <v>22</v>
      </c>
      <c r="B479" s="37" t="s">
        <v>561</v>
      </c>
      <c r="C479" s="37" t="s">
        <v>23</v>
      </c>
      <c r="D479" s="37" t="s">
        <v>89</v>
      </c>
      <c r="E479" s="37">
        <v>1</v>
      </c>
      <c r="F479" s="37" t="s">
        <v>1518</v>
      </c>
      <c r="G479" s="37">
        <v>1</v>
      </c>
      <c r="H479" s="39">
        <v>7</v>
      </c>
      <c r="I479" s="37" t="s">
        <v>563</v>
      </c>
      <c r="J479" s="37" t="s">
        <v>1519</v>
      </c>
      <c r="K479" s="37" t="s">
        <v>1520</v>
      </c>
      <c r="L479" s="37" t="s">
        <v>1521</v>
      </c>
      <c r="M479" s="37" t="s">
        <v>1522</v>
      </c>
      <c r="N479" s="37" t="s">
        <v>1523</v>
      </c>
      <c r="O479" s="37" t="s">
        <v>1524</v>
      </c>
      <c r="P479" s="37" t="s">
        <v>1525</v>
      </c>
      <c r="Q479" s="37" t="s">
        <v>1526</v>
      </c>
      <c r="R479" s="37" t="str">
        <f>IF(ISBLANK('Шифры Т (Техперевооружение)'!$K479),"-",CONCATENATE('Шифры Т (Техперевооружение)'!$K479,"-ПЗ"))</f>
        <v>Том 1 2001.РП.22Т-ПЗ</v>
      </c>
      <c r="S479" s="37" t="str">
        <f>IF(ISBLANK('Шифры Т (Техперевооружение)'!$L479),"-",CONCATENATE("Том"," 2.",'Шифры Т (Техперевооружение)'!$E479,".",'Шифры Т (Техперевооружение)'!$G479," ",'Шифры Т (Техперевооружение)'!$I479,".",'Шифры Т (Техперевооружение)'!$A479,"Т-ППО",'Шифры Т (Техперевооружение)'!$E479,".",'Шифры Т (Техперевооружение)'!$G479,))</f>
        <v>Том 2.1.1 2001.РП.22Т-ППО1.1</v>
      </c>
      <c r="T479" s="37" t="str">
        <f>IF(ISBLANK('Шифры Т (Техперевооружение)'!$M479),"-",CONCATENATE("Том"," 3.",'Шифры Т (Техперевооружение)'!$E479,".",'Шифры Т (Техперевооружение)'!$G479," ",'Шифры Т (Техперевооружение)'!$I479,".",'Шифры Т (Техперевооружение)'!$A479,"Т-ТКР",'Шифры Т (Техперевооружение)'!$E479,".",'Шифры Т (Техперевооружение)'!$G479,))</f>
        <v>Том 3.1.1 2001.РП.22Т-ТКР1.1</v>
      </c>
      <c r="U479" s="37" t="str">
        <f>IF(ISBLANK('Шифры Т (Техперевооружение)'!$O479),"-",CONCATENATE("Том"," 4."," ",'Шифры Т (Техперевооружение)'!$I479,".",'Шифры Т (Техперевооружение)'!$A479,"Т-ИЛО",))</f>
        <v>Том 4. 2001.РП.22Т-ИЛО</v>
      </c>
      <c r="V479" s="37" t="str">
        <f>IF(ISBLANK('Шифры Т (Техперевооружение)'!$O479),"-",CONCATENATE("Том"," 5."," ",'Шифры Т (Техперевооружение)'!$I479,".",'Шифры Т (Техперевооружение)'!$A479,"Т-ПОС",))</f>
        <v>Том 5. 2001.РП.22Т-ПОС</v>
      </c>
      <c r="W479" s="37" t="str">
        <f>IF(ISBLANK('Шифры Т (Техперевооружение)'!$P479),"-",CONCATENATE("Том"," 7."," ",'Шифры Т (Техперевооружение)'!$I479,".",'Шифры Т (Техперевооружение)'!$A479,"Т-ООС",))</f>
        <v>Том 7. 2001.РП.22Т-ООС</v>
      </c>
      <c r="X479" s="37" t="str">
        <f>IF(ISBLANK('Шифры Т (Техперевооружение)'!$Q479),"-",CONCATENATE("Том"," 8."," ",'Шифры Т (Техперевооружение)'!$I479,".",'Шифры Т (Техперевооружение)'!$A479,"Т-ПБ",))</f>
        <v>Том 8. 2001.РП.22Т-ПБ</v>
      </c>
    </row>
    <row r="480" spans="1:24" hidden="1" x14ac:dyDescent="0.25">
      <c r="A480" s="37">
        <v>22</v>
      </c>
      <c r="B480" s="37" t="s">
        <v>561</v>
      </c>
      <c r="C480" s="37" t="s">
        <v>23</v>
      </c>
      <c r="D480" s="37" t="s">
        <v>89</v>
      </c>
      <c r="E480" s="37">
        <v>1</v>
      </c>
      <c r="F480" s="37" t="s">
        <v>1527</v>
      </c>
      <c r="G480" s="37">
        <v>2</v>
      </c>
      <c r="H480" s="39"/>
      <c r="I480" s="37" t="s">
        <v>563</v>
      </c>
      <c r="J480" s="37"/>
      <c r="K480" s="37"/>
      <c r="L480" s="37" t="s">
        <v>1521</v>
      </c>
      <c r="M480" s="37" t="s">
        <v>1522</v>
      </c>
      <c r="N480" s="37" t="s">
        <v>1523</v>
      </c>
      <c r="O480" s="37"/>
      <c r="P480" s="37"/>
      <c r="Q480" s="37"/>
      <c r="R480" s="42" t="str">
        <f>IF(ISBLANK('Шифры Т (Техперевооружение)'!$K480),"-",CONCATENATE('Шифры Т (Техперевооружение)'!$K480,"-ПЗ"))</f>
        <v>-</v>
      </c>
      <c r="S480" s="37" t="str">
        <f>IF(ISBLANK('Шифры Т (Техперевооружение)'!$L480),"-",CONCATENATE("Том"," 2.",'Шифры Т (Техперевооружение)'!$E480,".",'Шифры Т (Техперевооружение)'!$G480," ",'Шифры Т (Техперевооружение)'!$I480,".",'Шифры Т (Техперевооружение)'!$A480,"Т-ППО",'Шифры Т (Техперевооружение)'!$E480,".",'Шифры Т (Техперевооружение)'!$G480,))</f>
        <v>Том 2.1.2 2001.РП.22Т-ППО1.2</v>
      </c>
      <c r="T480" s="37" t="str">
        <f>IF(ISBLANK('Шифры Т (Техперевооружение)'!$M480),"-",CONCATENATE("Том"," 3.",'Шифры Т (Техперевооружение)'!$E480,".",'Шифры Т (Техперевооружение)'!$G480," ",'Шифры Т (Техперевооружение)'!$I480,".",'Шифры Т (Техперевооружение)'!$A480,"Т-ТКР",'Шифры Т (Техперевооружение)'!$E480,".",'Шифры Т (Техперевооружение)'!$G480,))</f>
        <v>Том 3.1.2 2001.РП.22Т-ТКР1.2</v>
      </c>
      <c r="U480" s="37" t="str">
        <f>IF(ISBLANK('Шифры Т (Техперевооружение)'!$O480),"-",CONCATENATE("Том"," 4."," ",'Шифры Т (Техперевооружение)'!$I480,".",'Шифры Т (Техперевооружение)'!$A480,"Т-ИЛО",))</f>
        <v>-</v>
      </c>
      <c r="V480" s="37" t="str">
        <f>IF(ISBLANK('Шифры Т (Техперевооружение)'!$O480),"-",CONCATENATE("Том"," 5."," ",'Шифры Т (Техперевооружение)'!$I480,".",'Шифры Т (Техперевооружение)'!$A480,"Т-ПОС",))</f>
        <v>-</v>
      </c>
      <c r="W480" s="37" t="str">
        <f>IF(ISBLANK('Шифры Т (Техперевооружение)'!$P480),"-",CONCATENATE("Том"," 7."," ",'Шифры Т (Техперевооружение)'!$I480,".",'Шифры Т (Техперевооружение)'!$A480,"Т-ООС",))</f>
        <v>-</v>
      </c>
      <c r="X480" s="37" t="str">
        <f>IF(ISBLANK('Шифры Т (Техперевооружение)'!$Q480),"-",CONCATENATE("Том"," 8."," ",'Шифры Т (Техперевооружение)'!$I480,".",'Шифры Т (Техперевооружение)'!$A480,"Т-ПБ",))</f>
        <v>-</v>
      </c>
    </row>
    <row r="481" spans="1:24" hidden="1" x14ac:dyDescent="0.25">
      <c r="A481" s="37">
        <v>22</v>
      </c>
      <c r="B481" s="37" t="s">
        <v>561</v>
      </c>
      <c r="C481" s="37" t="s">
        <v>23</v>
      </c>
      <c r="D481" s="37" t="s">
        <v>89</v>
      </c>
      <c r="E481" s="37">
        <v>1</v>
      </c>
      <c r="F481" s="37" t="s">
        <v>1528</v>
      </c>
      <c r="G481" s="37">
        <v>3</v>
      </c>
      <c r="H481" s="39"/>
      <c r="I481" s="37" t="s">
        <v>563</v>
      </c>
      <c r="J481" s="37"/>
      <c r="K481" s="37"/>
      <c r="L481" s="37" t="s">
        <v>1521</v>
      </c>
      <c r="M481" s="37" t="s">
        <v>1522</v>
      </c>
      <c r="N481" s="37" t="s">
        <v>1523</v>
      </c>
      <c r="O481" s="37"/>
      <c r="P481" s="37"/>
      <c r="Q481" s="37"/>
      <c r="R481" s="42" t="str">
        <f>IF(ISBLANK('Шифры Т (Техперевооружение)'!$K481),"-",CONCATENATE('Шифры Т (Техперевооружение)'!$K481,"-ПЗ"))</f>
        <v>-</v>
      </c>
      <c r="S481" s="37" t="str">
        <f>IF(ISBLANK('Шифры Т (Техперевооружение)'!$L481),"-",CONCATENATE("Том"," 2.",'Шифры Т (Техперевооружение)'!$E481,".",'Шифры Т (Техперевооружение)'!$G481," ",'Шифры Т (Техперевооружение)'!$I481,".",'Шифры Т (Техперевооружение)'!$A481,"Т-ППО",'Шифры Т (Техперевооружение)'!$E481,".",'Шифры Т (Техперевооружение)'!$G481,))</f>
        <v>Том 2.1.3 2001.РП.22Т-ППО1.3</v>
      </c>
      <c r="T481" s="37" t="str">
        <f>IF(ISBLANK('Шифры Т (Техперевооружение)'!$M481),"-",CONCATENATE("Том"," 3.",'Шифры Т (Техперевооружение)'!$E481,".",'Шифры Т (Техперевооружение)'!$G481," ",'Шифры Т (Техперевооружение)'!$I481,".",'Шифры Т (Техперевооружение)'!$A481,"Т-ТКР",'Шифры Т (Техперевооружение)'!$E481,".",'Шифры Т (Техперевооружение)'!$G481,))</f>
        <v>Том 3.1.3 2001.РП.22Т-ТКР1.3</v>
      </c>
      <c r="U481" s="37" t="str">
        <f>IF(ISBLANK('Шифры Т (Техперевооружение)'!$O481),"-",CONCATENATE("Том"," 4."," ",'Шифры Т (Техперевооружение)'!$I481,".",'Шифры Т (Техперевооружение)'!$A481,"Т-ИЛО",))</f>
        <v>-</v>
      </c>
      <c r="V481" s="37" t="str">
        <f>IF(ISBLANK('Шифры Т (Техперевооружение)'!$O481),"-",CONCATENATE("Том"," 5."," ",'Шифры Т (Техперевооружение)'!$I481,".",'Шифры Т (Техперевооружение)'!$A481,"Т-ПОС",))</f>
        <v>-</v>
      </c>
      <c r="W481" s="37" t="str">
        <f>IF(ISBLANK('Шифры Т (Техперевооружение)'!$P481),"-",CONCATENATE("Том"," 7."," ",'Шифры Т (Техперевооружение)'!$I481,".",'Шифры Т (Техперевооружение)'!$A481,"Т-ООС",))</f>
        <v>-</v>
      </c>
      <c r="X481" s="37" t="str">
        <f>IF(ISBLANK('Шифры Т (Техперевооружение)'!$Q481),"-",CONCATENATE("Том"," 8."," ",'Шифры Т (Техперевооружение)'!$I481,".",'Шифры Т (Техперевооружение)'!$A481,"Т-ПБ",))</f>
        <v>-</v>
      </c>
    </row>
    <row r="482" spans="1:24" hidden="1" x14ac:dyDescent="0.25">
      <c r="A482" s="37">
        <v>22</v>
      </c>
      <c r="B482" s="37" t="s">
        <v>561</v>
      </c>
      <c r="C482" s="37" t="s">
        <v>23</v>
      </c>
      <c r="D482" s="37" t="s">
        <v>89</v>
      </c>
      <c r="E482" s="37">
        <v>1</v>
      </c>
      <c r="F482" s="37" t="s">
        <v>1529</v>
      </c>
      <c r="G482" s="37">
        <v>4</v>
      </c>
      <c r="H482" s="39"/>
      <c r="I482" s="37" t="s">
        <v>563</v>
      </c>
      <c r="J482" s="37"/>
      <c r="K482" s="37"/>
      <c r="L482" s="37" t="s">
        <v>1521</v>
      </c>
      <c r="M482" s="37" t="s">
        <v>1522</v>
      </c>
      <c r="N482" s="37" t="s">
        <v>1523</v>
      </c>
      <c r="O482" s="37"/>
      <c r="P482" s="37"/>
      <c r="Q482" s="37"/>
      <c r="R482" s="42" t="str">
        <f>IF(ISBLANK('Шифры Т (Техперевооружение)'!$K482),"-",CONCATENATE('Шифры Т (Техперевооружение)'!$K482,"-ПЗ"))</f>
        <v>-</v>
      </c>
      <c r="S482" s="37" t="str">
        <f>IF(ISBLANK('Шифры Т (Техперевооружение)'!$L482),"-",CONCATENATE("Том"," 2.",'Шифры Т (Техперевооружение)'!$E482,".",'Шифры Т (Техперевооружение)'!$G482," ",'Шифры Т (Техперевооружение)'!$I482,".",'Шифры Т (Техперевооружение)'!$A482,"Т-ППО",'Шифры Т (Техперевооружение)'!$E482,".",'Шифры Т (Техперевооружение)'!$G482,))</f>
        <v>Том 2.1.4 2001.РП.22Т-ППО1.4</v>
      </c>
      <c r="T482" s="37" t="str">
        <f>IF(ISBLANK('Шифры Т (Техперевооружение)'!$M482),"-",CONCATENATE("Том"," 3.",'Шифры Т (Техперевооружение)'!$E482,".",'Шифры Т (Техперевооружение)'!$G482," ",'Шифры Т (Техперевооружение)'!$I482,".",'Шифры Т (Техперевооружение)'!$A482,"Т-ТКР",'Шифры Т (Техперевооружение)'!$E482,".",'Шифры Т (Техперевооружение)'!$G482,))</f>
        <v>Том 3.1.4 2001.РП.22Т-ТКР1.4</v>
      </c>
      <c r="U482" s="37" t="str">
        <f>IF(ISBLANK('Шифры Т (Техперевооружение)'!$O482),"-",CONCATENATE("Том"," 4."," ",'Шифры Т (Техперевооружение)'!$I482,".",'Шифры Т (Техперевооружение)'!$A482,"Т-ИЛО",))</f>
        <v>-</v>
      </c>
      <c r="V482" s="37" t="str">
        <f>IF(ISBLANK('Шифры Т (Техперевооружение)'!$O482),"-",CONCATENATE("Том"," 5."," ",'Шифры Т (Техперевооружение)'!$I482,".",'Шифры Т (Техперевооружение)'!$A482,"Т-ПОС",))</f>
        <v>-</v>
      </c>
      <c r="W482" s="37" t="str">
        <f>IF(ISBLANK('Шифры Т (Техперевооружение)'!$P482),"-",CONCATENATE("Том"," 7."," ",'Шифры Т (Техперевооружение)'!$I482,".",'Шифры Т (Техперевооружение)'!$A482,"Т-ООС",))</f>
        <v>-</v>
      </c>
      <c r="X482" s="37" t="str">
        <f>IF(ISBLANK('Шифры Т (Техперевооружение)'!$Q482),"-",CONCATENATE("Том"," 8."," ",'Шифры Т (Техперевооружение)'!$I482,".",'Шифры Т (Техперевооружение)'!$A482,"Т-ПБ",))</f>
        <v>-</v>
      </c>
    </row>
    <row r="483" spans="1:24" hidden="1" x14ac:dyDescent="0.25">
      <c r="A483" s="37">
        <v>22</v>
      </c>
      <c r="B483" s="37" t="s">
        <v>561</v>
      </c>
      <c r="C483" s="37" t="s">
        <v>23</v>
      </c>
      <c r="D483" s="37" t="s">
        <v>89</v>
      </c>
      <c r="E483" s="37">
        <v>1</v>
      </c>
      <c r="F483" s="37" t="s">
        <v>1530</v>
      </c>
      <c r="G483" s="37">
        <v>5</v>
      </c>
      <c r="H483" s="39"/>
      <c r="I483" s="37" t="s">
        <v>563</v>
      </c>
      <c r="J483" s="37"/>
      <c r="K483" s="37"/>
      <c r="L483" s="37" t="s">
        <v>1521</v>
      </c>
      <c r="M483" s="37" t="s">
        <v>1522</v>
      </c>
      <c r="N483" s="37" t="s">
        <v>1523</v>
      </c>
      <c r="O483" s="37"/>
      <c r="P483" s="37"/>
      <c r="Q483" s="37"/>
      <c r="R483" s="42" t="str">
        <f>IF(ISBLANK('Шифры Т (Техперевооружение)'!$K483),"-",CONCATENATE('Шифры Т (Техперевооружение)'!$K483,"-ПЗ"))</f>
        <v>-</v>
      </c>
      <c r="S483" s="37" t="str">
        <f>IF(ISBLANK('Шифры Т (Техперевооружение)'!$L483),"-",CONCATENATE("Том"," 2.",'Шифры Т (Техперевооружение)'!$E483,".",'Шифры Т (Техперевооружение)'!$G483," ",'Шифры Т (Техперевооружение)'!$I483,".",'Шифры Т (Техперевооружение)'!$A483,"Т-ППО",'Шифры Т (Техперевооружение)'!$E483,".",'Шифры Т (Техперевооружение)'!$G483,))</f>
        <v>Том 2.1.5 2001.РП.22Т-ППО1.5</v>
      </c>
      <c r="T483" s="37" t="str">
        <f>IF(ISBLANK('Шифры Т (Техперевооружение)'!$M483),"-",CONCATENATE("Том"," 3.",'Шифры Т (Техперевооружение)'!$E483,".",'Шифры Т (Техперевооружение)'!$G483," ",'Шифры Т (Техперевооружение)'!$I483,".",'Шифры Т (Техперевооружение)'!$A483,"Т-ТКР",'Шифры Т (Техперевооружение)'!$E483,".",'Шифры Т (Техперевооружение)'!$G483,))</f>
        <v>Том 3.1.5 2001.РП.22Т-ТКР1.5</v>
      </c>
      <c r="U483" s="37" t="str">
        <f>IF(ISBLANK('Шифры Т (Техперевооружение)'!$O483),"-",CONCATENATE("Том"," 4."," ",'Шифры Т (Техперевооружение)'!$I483,".",'Шифры Т (Техперевооружение)'!$A483,"Т-ИЛО",))</f>
        <v>-</v>
      </c>
      <c r="V483" s="37" t="str">
        <f>IF(ISBLANK('Шифры Т (Техперевооружение)'!$O483),"-",CONCATENATE("Том"," 5."," ",'Шифры Т (Техперевооружение)'!$I483,".",'Шифры Т (Техперевооружение)'!$A483,"Т-ПОС",))</f>
        <v>-</v>
      </c>
      <c r="W483" s="37" t="str">
        <f>IF(ISBLANK('Шифры Т (Техперевооружение)'!$P483),"-",CONCATENATE("Том"," 7."," ",'Шифры Т (Техперевооружение)'!$I483,".",'Шифры Т (Техперевооружение)'!$A483,"Т-ООС",))</f>
        <v>-</v>
      </c>
      <c r="X483" s="37" t="str">
        <f>IF(ISBLANK('Шифры Т (Техперевооружение)'!$Q483),"-",CONCATENATE("Том"," 8."," ",'Шифры Т (Техперевооружение)'!$I483,".",'Шифры Т (Техперевооружение)'!$A483,"Т-ПБ",))</f>
        <v>-</v>
      </c>
    </row>
    <row r="484" spans="1:24" hidden="1" x14ac:dyDescent="0.25">
      <c r="A484" s="37">
        <v>22</v>
      </c>
      <c r="B484" s="37" t="s">
        <v>561</v>
      </c>
      <c r="C484" s="37" t="s">
        <v>23</v>
      </c>
      <c r="D484" s="37" t="s">
        <v>89</v>
      </c>
      <c r="E484" s="37">
        <v>1</v>
      </c>
      <c r="F484" s="37" t="s">
        <v>1531</v>
      </c>
      <c r="G484" s="37">
        <v>6</v>
      </c>
      <c r="H484" s="39"/>
      <c r="I484" s="37" t="s">
        <v>563</v>
      </c>
      <c r="J484" s="37"/>
      <c r="K484" s="37"/>
      <c r="L484" s="37" t="s">
        <v>1521</v>
      </c>
      <c r="M484" s="37" t="s">
        <v>1522</v>
      </c>
      <c r="N484" s="37" t="s">
        <v>1523</v>
      </c>
      <c r="O484" s="37"/>
      <c r="P484" s="37"/>
      <c r="Q484" s="37"/>
      <c r="R484" s="42" t="str">
        <f>IF(ISBLANK('Шифры Т (Техперевооружение)'!$K484),"-",CONCATENATE('Шифры Т (Техперевооружение)'!$K484,"-ПЗ"))</f>
        <v>-</v>
      </c>
      <c r="S484" s="37" t="str">
        <f>IF(ISBLANK('Шифры Т (Техперевооружение)'!$L484),"-",CONCATENATE("Том"," 2.",'Шифры Т (Техперевооружение)'!$E484,".",'Шифры Т (Техперевооружение)'!$G484," ",'Шифры Т (Техперевооружение)'!$I484,".",'Шифры Т (Техперевооружение)'!$A484,"Т-ППО",'Шифры Т (Техперевооружение)'!$E484,".",'Шифры Т (Техперевооружение)'!$G484,))</f>
        <v>Том 2.1.6 2001.РП.22Т-ППО1.6</v>
      </c>
      <c r="T484" s="37" t="str">
        <f>IF(ISBLANK('Шифры Т (Техперевооружение)'!$M484),"-",CONCATENATE("Том"," 3.",'Шифры Т (Техперевооружение)'!$E484,".",'Шифры Т (Техперевооружение)'!$G484," ",'Шифры Т (Техперевооружение)'!$I484,".",'Шифры Т (Техперевооружение)'!$A484,"Т-ТКР",'Шифры Т (Техперевооружение)'!$E484,".",'Шифры Т (Техперевооружение)'!$G484,))</f>
        <v>Том 3.1.6 2001.РП.22Т-ТКР1.6</v>
      </c>
      <c r="U484" s="37" t="str">
        <f>IF(ISBLANK('Шифры Т (Техперевооружение)'!$O484),"-",CONCATENATE("Том"," 4."," ",'Шифры Т (Техперевооружение)'!$I484,".",'Шифры Т (Техперевооружение)'!$A484,"Т-ИЛО",))</f>
        <v>-</v>
      </c>
      <c r="V484" s="37" t="str">
        <f>IF(ISBLANK('Шифры Т (Техперевооружение)'!$O484),"-",CONCATENATE("Том"," 5."," ",'Шифры Т (Техперевооружение)'!$I484,".",'Шифры Т (Техперевооружение)'!$A484,"Т-ПОС",))</f>
        <v>-</v>
      </c>
      <c r="W484" s="37" t="str">
        <f>IF(ISBLANK('Шифры Т (Техперевооружение)'!$P484),"-",CONCATENATE("Том"," 7."," ",'Шифры Т (Техперевооружение)'!$I484,".",'Шифры Т (Техперевооружение)'!$A484,"Т-ООС",))</f>
        <v>-</v>
      </c>
      <c r="X484" s="37" t="str">
        <f>IF(ISBLANK('Шифры Т (Техперевооружение)'!$Q484),"-",CONCATENATE("Том"," 8."," ",'Шифры Т (Техперевооружение)'!$I484,".",'Шифры Т (Техперевооружение)'!$A484,"Т-ПБ",))</f>
        <v>-</v>
      </c>
    </row>
    <row r="485" spans="1:24" hidden="1" x14ac:dyDescent="0.25">
      <c r="A485" s="37">
        <v>22</v>
      </c>
      <c r="B485" s="37" t="s">
        <v>561</v>
      </c>
      <c r="C485" s="37" t="s">
        <v>23</v>
      </c>
      <c r="D485" s="37" t="s">
        <v>89</v>
      </c>
      <c r="E485" s="37">
        <v>1</v>
      </c>
      <c r="F485" s="37" t="s">
        <v>1532</v>
      </c>
      <c r="G485" s="37">
        <v>7</v>
      </c>
      <c r="H485" s="39"/>
      <c r="I485" s="37" t="s">
        <v>563</v>
      </c>
      <c r="J485" s="37"/>
      <c r="K485" s="37"/>
      <c r="L485" s="37" t="s">
        <v>1521</v>
      </c>
      <c r="M485" s="37" t="s">
        <v>1522</v>
      </c>
      <c r="N485" s="37" t="s">
        <v>1523</v>
      </c>
      <c r="O485" s="37"/>
      <c r="P485" s="37"/>
      <c r="Q485" s="37"/>
      <c r="R485" s="42" t="str">
        <f>IF(ISBLANK('Шифры Т (Техперевооружение)'!$K485),"-",CONCATENATE('Шифры Т (Техперевооружение)'!$K485,"-ПЗ"))</f>
        <v>-</v>
      </c>
      <c r="S485" s="37" t="str">
        <f>IF(ISBLANK('Шифры Т (Техперевооружение)'!$L485),"-",CONCATENATE("Том"," 2.",'Шифры Т (Техперевооружение)'!$E485,".",'Шифры Т (Техперевооружение)'!$G485," ",'Шифры Т (Техперевооружение)'!$I485,".",'Шифры Т (Техперевооружение)'!$A485,"Т-ППО",'Шифры Т (Техперевооружение)'!$E485,".",'Шифры Т (Техперевооружение)'!$G485,))</f>
        <v>Том 2.1.7 2001.РП.22Т-ППО1.7</v>
      </c>
      <c r="T485" s="37" t="str">
        <f>IF(ISBLANK('Шифры Т (Техперевооружение)'!$M485),"-",CONCATENATE("Том"," 3.",'Шифры Т (Техперевооружение)'!$E485,".",'Шифры Т (Техперевооружение)'!$G485," ",'Шифры Т (Техперевооружение)'!$I485,".",'Шифры Т (Техперевооружение)'!$A485,"Т-ТКР",'Шифры Т (Техперевооружение)'!$E485,".",'Шифры Т (Техперевооружение)'!$G485,))</f>
        <v>Том 3.1.7 2001.РП.22Т-ТКР1.7</v>
      </c>
      <c r="U485" s="37" t="str">
        <f>IF(ISBLANK('Шифры Т (Техперевооружение)'!$O485),"-",CONCATENATE("Том"," 4."," ",'Шифры Т (Техперевооружение)'!$I485,".",'Шифры Т (Техперевооружение)'!$A485,"Т-ИЛО",))</f>
        <v>-</v>
      </c>
      <c r="V485" s="37" t="str">
        <f>IF(ISBLANK('Шифры Т (Техперевооружение)'!$O485),"-",CONCATENATE("Том"," 5."," ",'Шифры Т (Техперевооружение)'!$I485,".",'Шифры Т (Техперевооружение)'!$A485,"Т-ПОС",))</f>
        <v>-</v>
      </c>
      <c r="W485" s="37" t="str">
        <f>IF(ISBLANK('Шифры Т (Техперевооружение)'!$P485),"-",CONCATENATE("Том"," 7."," ",'Шифры Т (Техперевооружение)'!$I485,".",'Шифры Т (Техперевооружение)'!$A485,"Т-ООС",))</f>
        <v>-</v>
      </c>
      <c r="X485" s="37" t="str">
        <f>IF(ISBLANK('Шифры Т (Техперевооружение)'!$Q485),"-",CONCATENATE("Том"," 8."," ",'Шифры Т (Техперевооружение)'!$I485,".",'Шифры Т (Техперевооружение)'!$A485,"Т-ПБ",))</f>
        <v>-</v>
      </c>
    </row>
    <row r="486" spans="1:24" ht="15.75" hidden="1" customHeight="1" x14ac:dyDescent="0.25">
      <c r="A486" s="37">
        <v>22</v>
      </c>
      <c r="B486" s="37" t="s">
        <v>561</v>
      </c>
      <c r="C486" s="37" t="s">
        <v>23</v>
      </c>
      <c r="D486" s="37" t="s">
        <v>91</v>
      </c>
      <c r="E486" s="37">
        <v>2</v>
      </c>
      <c r="F486" s="37" t="s">
        <v>1533</v>
      </c>
      <c r="G486" s="37">
        <v>1</v>
      </c>
      <c r="H486" s="39">
        <v>3</v>
      </c>
      <c r="I486" s="37" t="s">
        <v>563</v>
      </c>
      <c r="J486" s="37"/>
      <c r="K486" s="37"/>
      <c r="L486" s="37" t="s">
        <v>1534</v>
      </c>
      <c r="M486" s="37" t="s">
        <v>1535</v>
      </c>
      <c r="N486" s="37" t="s">
        <v>1536</v>
      </c>
      <c r="O486" s="37"/>
      <c r="P486" s="37"/>
      <c r="Q486" s="37"/>
      <c r="R486" s="37" t="str">
        <f>IF(ISBLANK('Шифры Т (Техперевооружение)'!$K486),"-",CONCATENATE('Шифры Т (Техперевооружение)'!$K486,"-ПЗ"))</f>
        <v>-</v>
      </c>
      <c r="S486" s="37" t="str">
        <f>IF(ISBLANK('Шифры Т (Техперевооружение)'!$L486),"-",CONCATENATE("Том"," 2.",'Шифры Т (Техперевооружение)'!$E486,".",'Шифры Т (Техперевооружение)'!$G486," ",'Шифры Т (Техперевооружение)'!$I486,".",'Шифры Т (Техперевооружение)'!$A486,"Т-ППО",'Шифры Т (Техперевооружение)'!$E486,".",'Шифры Т (Техперевооружение)'!$G486,))</f>
        <v>Том 2.2.1 2001.РП.22Т-ППО2.1</v>
      </c>
      <c r="T486" s="37" t="str">
        <f>IF(ISBLANK('Шифры Т (Техперевооружение)'!$M486),"-",CONCATENATE("Том"," 3.",'Шифры Т (Техперевооружение)'!$E486,".",'Шифры Т (Техперевооружение)'!$G486," ",'Шифры Т (Техперевооружение)'!$I486,".",'Шифры Т (Техперевооружение)'!$A486,"Т-ТКР",'Шифры Т (Техперевооружение)'!$E486,".",'Шифры Т (Техперевооружение)'!$G486,))</f>
        <v>Том 3.2.1 2001.РП.22Т-ТКР2.1</v>
      </c>
      <c r="U486" s="37" t="str">
        <f>IF(ISBLANK('Шифры Т (Техперевооружение)'!$O486),"-",CONCATENATE("Том"," 4."," ",'Шифры Т (Техперевооружение)'!$I486,".",'Шифры Т (Техперевооружение)'!$A486,"Т-ИЛО",))</f>
        <v>-</v>
      </c>
      <c r="V486" s="37" t="str">
        <f>IF(ISBLANK('Шифры Т (Техперевооружение)'!$O486),"-",CONCATENATE("Том"," 5."," ",'Шифры Т (Техперевооружение)'!$I486,".",'Шифры Т (Техперевооружение)'!$A486,"Т-ПОС",))</f>
        <v>-</v>
      </c>
      <c r="W486" s="37" t="str">
        <f>IF(ISBLANK('Шифры Т (Техперевооружение)'!$P486),"-",CONCATENATE("Том"," 7."," ",'Шифры Т (Техперевооружение)'!$I486,".",'Шифры Т (Техперевооружение)'!$A486,"Т-ООС",))</f>
        <v>-</v>
      </c>
      <c r="X486" s="37" t="str">
        <f>IF(ISBLANK('Шифры Т (Техперевооружение)'!$Q486),"-",CONCATENATE("Том"," 8."," ",'Шифры Т (Техперевооружение)'!$I486,".",'Шифры Т (Техперевооружение)'!$A486,"Т-ПБ",))</f>
        <v>-</v>
      </c>
    </row>
    <row r="487" spans="1:24" ht="15.75" hidden="1" customHeight="1" x14ac:dyDescent="0.25">
      <c r="A487" s="37">
        <v>22</v>
      </c>
      <c r="B487" s="37" t="s">
        <v>561</v>
      </c>
      <c r="C487" s="37" t="s">
        <v>23</v>
      </c>
      <c r="D487" s="37" t="s">
        <v>91</v>
      </c>
      <c r="E487" s="37">
        <v>2</v>
      </c>
      <c r="F487" s="37" t="s">
        <v>1537</v>
      </c>
      <c r="G487" s="37">
        <v>2</v>
      </c>
      <c r="H487" s="39"/>
      <c r="I487" s="37" t="s">
        <v>563</v>
      </c>
      <c r="J487" s="37"/>
      <c r="K487" s="37"/>
      <c r="L487" s="37" t="s">
        <v>1534</v>
      </c>
      <c r="M487" s="37" t="s">
        <v>1535</v>
      </c>
      <c r="N487" s="37" t="s">
        <v>1536</v>
      </c>
      <c r="O487" s="37"/>
      <c r="P487" s="37"/>
      <c r="Q487" s="37"/>
      <c r="R487" s="42" t="str">
        <f>IF(ISBLANK('Шифры Т (Техперевооружение)'!$K487),"-",CONCATENATE('Шифры Т (Техперевооружение)'!$K487,"-ПЗ"))</f>
        <v>-</v>
      </c>
      <c r="S487" s="37" t="str">
        <f>IF(ISBLANK('Шифры Т (Техперевооружение)'!$L487),"-",CONCATENATE("Том"," 2.",'Шифры Т (Техперевооружение)'!$E487,".",'Шифры Т (Техперевооружение)'!$G487," ",'Шифры Т (Техперевооружение)'!$I487,".",'Шифры Т (Техперевооружение)'!$A487,"Т-ППО",'Шифры Т (Техперевооружение)'!$E487,".",'Шифры Т (Техперевооружение)'!$G487,))</f>
        <v>Том 2.2.2 2001.РП.22Т-ППО2.2</v>
      </c>
      <c r="T487" s="37" t="str">
        <f>IF(ISBLANK('Шифры Т (Техперевооружение)'!$M487),"-",CONCATENATE("Том"," 3.",'Шифры Т (Техперевооружение)'!$E487,".",'Шифры Т (Техперевооружение)'!$G487," ",'Шифры Т (Техперевооружение)'!$I487,".",'Шифры Т (Техперевооружение)'!$A487,"Т-ТКР",'Шифры Т (Техперевооружение)'!$E487,".",'Шифры Т (Техперевооружение)'!$G487,))</f>
        <v>Том 3.2.2 2001.РП.22Т-ТКР2.2</v>
      </c>
      <c r="U487" s="37" t="str">
        <f>IF(ISBLANK('Шифры Т (Техперевооружение)'!$O487),"-",CONCATENATE("Том"," 4."," ",'Шифры Т (Техперевооружение)'!$I487,".",'Шифры Т (Техперевооружение)'!$A487,"Т-ИЛО",))</f>
        <v>-</v>
      </c>
      <c r="V487" s="37" t="str">
        <f>IF(ISBLANK('Шифры Т (Техперевооружение)'!$O487),"-",CONCATENATE("Том"," 5."," ",'Шифры Т (Техперевооружение)'!$I487,".",'Шифры Т (Техперевооружение)'!$A487,"Т-ПОС",))</f>
        <v>-</v>
      </c>
      <c r="W487" s="37" t="str">
        <f>IF(ISBLANK('Шифры Т (Техперевооружение)'!$P487),"-",CONCATENATE("Том"," 7."," ",'Шифры Т (Техперевооружение)'!$I487,".",'Шифры Т (Техперевооружение)'!$A487,"Т-ООС",))</f>
        <v>-</v>
      </c>
      <c r="X487" s="37" t="str">
        <f>IF(ISBLANK('Шифры Т (Техперевооружение)'!$Q487),"-",CONCATENATE("Том"," 8."," ",'Шифры Т (Техперевооружение)'!$I487,".",'Шифры Т (Техперевооружение)'!$A487,"Т-ПБ",))</f>
        <v>-</v>
      </c>
    </row>
    <row r="488" spans="1:24" ht="15.75" hidden="1" customHeight="1" x14ac:dyDescent="0.25">
      <c r="A488" s="37">
        <v>22</v>
      </c>
      <c r="B488" s="37" t="s">
        <v>561</v>
      </c>
      <c r="C488" s="37" t="s">
        <v>23</v>
      </c>
      <c r="D488" s="37" t="s">
        <v>91</v>
      </c>
      <c r="E488" s="37">
        <v>2</v>
      </c>
      <c r="F488" s="37" t="s">
        <v>1538</v>
      </c>
      <c r="G488" s="37">
        <v>3</v>
      </c>
      <c r="H488" s="39"/>
      <c r="I488" s="37" t="s">
        <v>563</v>
      </c>
      <c r="J488" s="37"/>
      <c r="K488" s="37"/>
      <c r="L488" s="37" t="s">
        <v>1534</v>
      </c>
      <c r="M488" s="37" t="s">
        <v>1535</v>
      </c>
      <c r="N488" s="37" t="s">
        <v>1536</v>
      </c>
      <c r="O488" s="37"/>
      <c r="P488" s="37"/>
      <c r="Q488" s="37"/>
      <c r="R488" s="42" t="str">
        <f>IF(ISBLANK('Шифры Т (Техперевооружение)'!$K488),"-",CONCATENATE('Шифры Т (Техперевооружение)'!$K488,"-ПЗ"))</f>
        <v>-</v>
      </c>
      <c r="S488" s="37" t="str">
        <f>IF(ISBLANK('Шифры Т (Техперевооружение)'!$L488),"-",CONCATENATE("Том"," 2.",'Шифры Т (Техперевооружение)'!$E488,".",'Шифры Т (Техперевооружение)'!$G488," ",'Шифры Т (Техперевооружение)'!$I488,".",'Шифры Т (Техперевооружение)'!$A488,"Т-ППО",'Шифры Т (Техперевооружение)'!$E488,".",'Шифры Т (Техперевооружение)'!$G488,))</f>
        <v>Том 2.2.3 2001.РП.22Т-ППО2.3</v>
      </c>
      <c r="T488" s="37" t="str">
        <f>IF(ISBLANK('Шифры Т (Техперевооружение)'!$M488),"-",CONCATENATE("Том"," 3.",'Шифры Т (Техперевооружение)'!$E488,".",'Шифры Т (Техперевооружение)'!$G488," ",'Шифры Т (Техперевооружение)'!$I488,".",'Шифры Т (Техперевооружение)'!$A488,"Т-ТКР",'Шифры Т (Техперевооружение)'!$E488,".",'Шифры Т (Техперевооружение)'!$G488,))</f>
        <v>Том 3.2.3 2001.РП.22Т-ТКР2.3</v>
      </c>
      <c r="U488" s="37" t="str">
        <f>IF(ISBLANK('Шифры Т (Техперевооружение)'!$O488),"-",CONCATENATE("Том"," 4."," ",'Шифры Т (Техперевооружение)'!$I488,".",'Шифры Т (Техперевооружение)'!$A488,"Т-ИЛО",))</f>
        <v>-</v>
      </c>
      <c r="V488" s="37" t="str">
        <f>IF(ISBLANK('Шифры Т (Техперевооружение)'!$O488),"-",CONCATENATE("Том"," 5."," ",'Шифры Т (Техперевооружение)'!$I488,".",'Шифры Т (Техперевооружение)'!$A488,"Т-ПОС",))</f>
        <v>-</v>
      </c>
      <c r="W488" s="37" t="str">
        <f>IF(ISBLANK('Шифры Т (Техперевооружение)'!$P488),"-",CONCATENATE("Том"," 7."," ",'Шифры Т (Техперевооружение)'!$I488,".",'Шифры Т (Техперевооружение)'!$A488,"Т-ООС",))</f>
        <v>-</v>
      </c>
      <c r="X488" s="37" t="str">
        <f>IF(ISBLANK('Шифры Т (Техперевооружение)'!$Q488),"-",CONCATENATE("Том"," 8."," ",'Шифры Т (Техперевооружение)'!$I488,".",'Шифры Т (Техперевооружение)'!$A488,"Т-ПБ",))</f>
        <v>-</v>
      </c>
    </row>
    <row r="489" spans="1:24" hidden="1" x14ac:dyDescent="0.25">
      <c r="A489" s="37">
        <v>22</v>
      </c>
      <c r="B489" s="37" t="s">
        <v>561</v>
      </c>
      <c r="C489" s="37" t="s">
        <v>23</v>
      </c>
      <c r="D489" s="37" t="s">
        <v>93</v>
      </c>
      <c r="E489" s="37">
        <v>3</v>
      </c>
      <c r="F489" s="37" t="s">
        <v>1539</v>
      </c>
      <c r="G489" s="37">
        <v>1</v>
      </c>
      <c r="H489" s="39">
        <v>2</v>
      </c>
      <c r="I489" s="37" t="s">
        <v>563</v>
      </c>
      <c r="J489" s="37"/>
      <c r="K489" s="37"/>
      <c r="L489" s="37" t="s">
        <v>1540</v>
      </c>
      <c r="M489" s="37" t="s">
        <v>1541</v>
      </c>
      <c r="N489" s="37" t="s">
        <v>1542</v>
      </c>
      <c r="O489" s="37"/>
      <c r="P489" s="37"/>
      <c r="Q489" s="37"/>
      <c r="R489" s="37" t="str">
        <f>IF(ISBLANK('Шифры Т (Техперевооружение)'!$K489),"-",CONCATENATE('Шифры Т (Техперевооружение)'!$K489,"-ПЗ"))</f>
        <v>-</v>
      </c>
      <c r="S489" s="37" t="str">
        <f>IF(ISBLANK('Шифры Т (Техперевооружение)'!$L489),"-",CONCATENATE("Том"," 2.",'Шифры Т (Техперевооружение)'!$E489,".",'Шифры Т (Техперевооружение)'!$G489," ",'Шифры Т (Техперевооружение)'!$I489,".",'Шифры Т (Техперевооружение)'!$A489,"Т-ППО",'Шифры Т (Техперевооружение)'!$E489,".",'Шифры Т (Техперевооружение)'!$G489,))</f>
        <v>Том 2.3.1 2001.РП.22Т-ППО3.1</v>
      </c>
      <c r="T489" s="37" t="str">
        <f>IF(ISBLANK('Шифры Т (Техперевооружение)'!$M489),"-",CONCATENATE("Том"," 3.",'Шифры Т (Техперевооружение)'!$E489,".",'Шифры Т (Техперевооружение)'!$G489," ",'Шифры Т (Техперевооружение)'!$I489,".",'Шифры Т (Техперевооружение)'!$A489,"Т-ТКР",'Шифры Т (Техперевооружение)'!$E489,".",'Шифры Т (Техперевооружение)'!$G489,))</f>
        <v>Том 3.3.1 2001.РП.22Т-ТКР3.1</v>
      </c>
      <c r="U489" s="37" t="str">
        <f>IF(ISBLANK('Шифры Т (Техперевооружение)'!$O489),"-",CONCATENATE("Том"," 4."," ",'Шифры Т (Техперевооружение)'!$I489,".",'Шифры Т (Техперевооружение)'!$A489,"Т-ИЛО",))</f>
        <v>-</v>
      </c>
      <c r="V489" s="37" t="str">
        <f>IF(ISBLANK('Шифры Т (Техперевооружение)'!$O489),"-",CONCATENATE("Том"," 5."," ",'Шифры Т (Техперевооружение)'!$I489,".",'Шифры Т (Техперевооружение)'!$A489,"Т-ПОС",))</f>
        <v>-</v>
      </c>
      <c r="W489" s="37" t="str">
        <f>IF(ISBLANK('Шифры Т (Техперевооружение)'!$P489),"-",CONCATENATE("Том"," 7."," ",'Шифры Т (Техперевооружение)'!$I489,".",'Шифры Т (Техперевооружение)'!$A489,"Т-ООС",))</f>
        <v>-</v>
      </c>
      <c r="X489" s="37" t="str">
        <f>IF(ISBLANK('Шифры Т (Техперевооружение)'!$Q489),"-",CONCATENATE("Том"," 8."," ",'Шифры Т (Техперевооружение)'!$I489,".",'Шифры Т (Техперевооружение)'!$A489,"Т-ПБ",))</f>
        <v>-</v>
      </c>
    </row>
    <row r="490" spans="1:24" hidden="1" x14ac:dyDescent="0.25">
      <c r="A490" s="37">
        <v>22</v>
      </c>
      <c r="B490" s="37" t="s">
        <v>561</v>
      </c>
      <c r="C490" s="37" t="s">
        <v>23</v>
      </c>
      <c r="D490" s="37" t="s">
        <v>93</v>
      </c>
      <c r="E490" s="37">
        <v>3</v>
      </c>
      <c r="F490" s="37" t="s">
        <v>1543</v>
      </c>
      <c r="G490" s="37">
        <v>2</v>
      </c>
      <c r="H490" s="39"/>
      <c r="I490" s="37" t="s">
        <v>563</v>
      </c>
      <c r="J490" s="37"/>
      <c r="K490" s="37"/>
      <c r="L490" s="37" t="s">
        <v>1540</v>
      </c>
      <c r="M490" s="37" t="s">
        <v>1541</v>
      </c>
      <c r="N490" s="37" t="s">
        <v>1542</v>
      </c>
      <c r="O490" s="37"/>
      <c r="P490" s="37"/>
      <c r="Q490" s="37"/>
      <c r="R490" s="42" t="str">
        <f>IF(ISBLANK('Шифры Т (Техперевооружение)'!$K490),"-",CONCATENATE('Шифры Т (Техперевооружение)'!$K490,"-ПЗ"))</f>
        <v>-</v>
      </c>
      <c r="S490" s="37" t="str">
        <f>IF(ISBLANK('Шифры Т (Техперевооружение)'!$L490),"-",CONCATENATE("Том"," 2.",'Шифры Т (Техперевооружение)'!$E490,".",'Шифры Т (Техперевооружение)'!$G490," ",'Шифры Т (Техперевооружение)'!$I490,".",'Шифры Т (Техперевооружение)'!$A490,"Т-ППО",'Шифры Т (Техперевооружение)'!$E490,".",'Шифры Т (Техперевооружение)'!$G490,))</f>
        <v>Том 2.3.2 2001.РП.22Т-ППО3.2</v>
      </c>
      <c r="T490" s="37" t="str">
        <f>IF(ISBLANK('Шифры Т (Техперевооружение)'!$M490),"-",CONCATENATE("Том"," 3.",'Шифры Т (Техперевооружение)'!$E490,".",'Шифры Т (Техперевооружение)'!$G490," ",'Шифры Т (Техперевооружение)'!$I490,".",'Шифры Т (Техперевооружение)'!$A490,"Т-ТКР",'Шифры Т (Техперевооружение)'!$E490,".",'Шифры Т (Техперевооружение)'!$G490,))</f>
        <v>Том 3.3.2 2001.РП.22Т-ТКР3.2</v>
      </c>
      <c r="U490" s="37" t="str">
        <f>IF(ISBLANK('Шифры Т (Техперевооружение)'!$O490),"-",CONCATENATE("Том"," 4."," ",'Шифры Т (Техперевооружение)'!$I490,".",'Шифры Т (Техперевооружение)'!$A490,"Т-ИЛО",))</f>
        <v>-</v>
      </c>
      <c r="V490" s="37" t="str">
        <f>IF(ISBLANK('Шифры Т (Техперевооружение)'!$O490),"-",CONCATENATE("Том"," 5."," ",'Шифры Т (Техперевооружение)'!$I490,".",'Шифры Т (Техперевооружение)'!$A490,"Т-ПОС",))</f>
        <v>-</v>
      </c>
      <c r="W490" s="37" t="str">
        <f>IF(ISBLANK('Шифры Т (Техперевооружение)'!$P490),"-",CONCATENATE("Том"," 7."," ",'Шифры Т (Техперевооружение)'!$I490,".",'Шифры Т (Техперевооружение)'!$A490,"Т-ООС",))</f>
        <v>-</v>
      </c>
      <c r="X490" s="37" t="str">
        <f>IF(ISBLANK('Шифры Т (Техперевооружение)'!$Q490),"-",CONCATENATE("Том"," 8."," ",'Шифры Т (Техперевооружение)'!$I490,".",'Шифры Т (Техперевооружение)'!$A490,"Т-ПБ",))</f>
        <v>-</v>
      </c>
    </row>
    <row r="491" spans="1:24" hidden="1" x14ac:dyDescent="0.25">
      <c r="A491" s="37">
        <v>22</v>
      </c>
      <c r="B491" s="37" t="s">
        <v>561</v>
      </c>
      <c r="C491" s="37" t="s">
        <v>23</v>
      </c>
      <c r="D491" s="37" t="s">
        <v>95</v>
      </c>
      <c r="E491" s="37">
        <v>4</v>
      </c>
      <c r="F491" s="37" t="s">
        <v>1544</v>
      </c>
      <c r="G491" s="37">
        <v>1</v>
      </c>
      <c r="H491" s="39">
        <v>6</v>
      </c>
      <c r="I491" s="37" t="s">
        <v>563</v>
      </c>
      <c r="J491" s="37"/>
      <c r="K491" s="37"/>
      <c r="L491" s="37" t="s">
        <v>1545</v>
      </c>
      <c r="M491" s="37" t="s">
        <v>1546</v>
      </c>
      <c r="N491" s="37" t="s">
        <v>1547</v>
      </c>
      <c r="O491" s="37"/>
      <c r="P491" s="37"/>
      <c r="Q491" s="37"/>
      <c r="R491" s="37" t="str">
        <f>IF(ISBLANK('Шифры Т (Техперевооружение)'!$K491),"-",CONCATENATE('Шифры Т (Техперевооружение)'!$K491,"-ПЗ"))</f>
        <v>-</v>
      </c>
      <c r="S491" s="37" t="str">
        <f>IF(ISBLANK('Шифры Т (Техперевооружение)'!$L491),"-",CONCATENATE("Том"," 2.",'Шифры Т (Техперевооружение)'!$E491,".",'Шифры Т (Техперевооружение)'!$G491," ",'Шифры Т (Техперевооружение)'!$I491,".",'Шифры Т (Техперевооружение)'!$A491,"Т-ППО",'Шифры Т (Техперевооружение)'!$E491,".",'Шифры Т (Техперевооружение)'!$G491,))</f>
        <v>Том 2.4.1 2001.РП.22Т-ППО4.1</v>
      </c>
      <c r="T491" s="37" t="str">
        <f>IF(ISBLANK('Шифры Т (Техперевооружение)'!$M491),"-",CONCATENATE("Том"," 3.",'Шифры Т (Техперевооружение)'!$E491,".",'Шифры Т (Техперевооружение)'!$G491," ",'Шифры Т (Техперевооружение)'!$I491,".",'Шифры Т (Техперевооружение)'!$A491,"Т-ТКР",'Шифры Т (Техперевооружение)'!$E491,".",'Шифры Т (Техперевооружение)'!$G491,))</f>
        <v>Том 3.4.1 2001.РП.22Т-ТКР4.1</v>
      </c>
      <c r="U491" s="37" t="str">
        <f>IF(ISBLANK('Шифры Т (Техперевооружение)'!$O491),"-",CONCATENATE("Том"," 4."," ",'Шифры Т (Техперевооружение)'!$I491,".",'Шифры Т (Техперевооружение)'!$A491,"Т-ИЛО",))</f>
        <v>-</v>
      </c>
      <c r="V491" s="37" t="str">
        <f>IF(ISBLANK('Шифры Т (Техперевооружение)'!$O491),"-",CONCATENATE("Том"," 5."," ",'Шифры Т (Техперевооружение)'!$I491,".",'Шифры Т (Техперевооружение)'!$A491,"Т-ПОС",))</f>
        <v>-</v>
      </c>
      <c r="W491" s="37" t="str">
        <f>IF(ISBLANK('Шифры Т (Техперевооружение)'!$P491),"-",CONCATENATE("Том"," 7."," ",'Шифры Т (Техперевооружение)'!$I491,".",'Шифры Т (Техперевооружение)'!$A491,"Т-ООС",))</f>
        <v>-</v>
      </c>
      <c r="X491" s="37" t="str">
        <f>IF(ISBLANK('Шифры Т (Техперевооружение)'!$Q491),"-",CONCATENATE("Том"," 8."," ",'Шифры Т (Техперевооружение)'!$I491,".",'Шифры Т (Техперевооружение)'!$A491,"Т-ПБ",))</f>
        <v>-</v>
      </c>
    </row>
    <row r="492" spans="1:24" hidden="1" x14ac:dyDescent="0.25">
      <c r="A492" s="37">
        <v>22</v>
      </c>
      <c r="B492" s="37" t="s">
        <v>561</v>
      </c>
      <c r="C492" s="37" t="s">
        <v>23</v>
      </c>
      <c r="D492" s="37" t="s">
        <v>95</v>
      </c>
      <c r="E492" s="37">
        <v>4</v>
      </c>
      <c r="F492" s="37" t="s">
        <v>1548</v>
      </c>
      <c r="G492" s="37">
        <v>2</v>
      </c>
      <c r="H492" s="39"/>
      <c r="I492" s="37" t="s">
        <v>563</v>
      </c>
      <c r="J492" s="37"/>
      <c r="K492" s="37"/>
      <c r="L492" s="37" t="s">
        <v>1545</v>
      </c>
      <c r="M492" s="37" t="s">
        <v>1546</v>
      </c>
      <c r="N492" s="37" t="s">
        <v>1547</v>
      </c>
      <c r="O492" s="37"/>
      <c r="P492" s="37"/>
      <c r="Q492" s="37"/>
      <c r="R492" s="42" t="str">
        <f>IF(ISBLANK('Шифры Т (Техперевооружение)'!$K492),"-",CONCATENATE('Шифры Т (Техперевооружение)'!$K492,"-ПЗ"))</f>
        <v>-</v>
      </c>
      <c r="S492" s="37" t="str">
        <f>IF(ISBLANK('Шифры Т (Техперевооружение)'!$L492),"-",CONCATENATE("Том"," 2.",'Шифры Т (Техперевооружение)'!$E492,".",'Шифры Т (Техперевооружение)'!$G492," ",'Шифры Т (Техперевооружение)'!$I492,".",'Шифры Т (Техперевооружение)'!$A492,"Т-ППО",'Шифры Т (Техперевооружение)'!$E492,".",'Шифры Т (Техперевооружение)'!$G492,))</f>
        <v>Том 2.4.2 2001.РП.22Т-ППО4.2</v>
      </c>
      <c r="T492" s="37" t="str">
        <f>IF(ISBLANK('Шифры Т (Техперевооружение)'!$M492),"-",CONCATENATE("Том"," 3.",'Шифры Т (Техперевооружение)'!$E492,".",'Шифры Т (Техперевооружение)'!$G492," ",'Шифры Т (Техперевооружение)'!$I492,".",'Шифры Т (Техперевооружение)'!$A492,"Т-ТКР",'Шифры Т (Техперевооружение)'!$E492,".",'Шифры Т (Техперевооружение)'!$G492,))</f>
        <v>Том 3.4.2 2001.РП.22Т-ТКР4.2</v>
      </c>
      <c r="U492" s="37" t="str">
        <f>IF(ISBLANK('Шифры Т (Техперевооружение)'!$O492),"-",CONCATENATE("Том"," 4."," ",'Шифры Т (Техперевооружение)'!$I492,".",'Шифры Т (Техперевооружение)'!$A492,"Т-ИЛО",))</f>
        <v>-</v>
      </c>
      <c r="V492" s="37" t="str">
        <f>IF(ISBLANK('Шифры Т (Техперевооружение)'!$O492),"-",CONCATENATE("Том"," 5."," ",'Шифры Т (Техперевооружение)'!$I492,".",'Шифры Т (Техперевооружение)'!$A492,"Т-ПОС",))</f>
        <v>-</v>
      </c>
      <c r="W492" s="37" t="str">
        <f>IF(ISBLANK('Шифры Т (Техперевооружение)'!$P492),"-",CONCATENATE("Том"," 7."," ",'Шифры Т (Техперевооружение)'!$I492,".",'Шифры Т (Техперевооружение)'!$A492,"Т-ООС",))</f>
        <v>-</v>
      </c>
      <c r="X492" s="37" t="str">
        <f>IF(ISBLANK('Шифры Т (Техперевооружение)'!$Q492),"-",CONCATENATE("Том"," 8."," ",'Шифры Т (Техперевооружение)'!$I492,".",'Шифры Т (Техперевооружение)'!$A492,"Т-ПБ",))</f>
        <v>-</v>
      </c>
    </row>
    <row r="493" spans="1:24" hidden="1" x14ac:dyDescent="0.25">
      <c r="A493" s="37">
        <v>22</v>
      </c>
      <c r="B493" s="37" t="s">
        <v>561</v>
      </c>
      <c r="C493" s="37" t="s">
        <v>23</v>
      </c>
      <c r="D493" s="37" t="s">
        <v>95</v>
      </c>
      <c r="E493" s="37">
        <v>4</v>
      </c>
      <c r="F493" s="37" t="s">
        <v>1549</v>
      </c>
      <c r="G493" s="37">
        <v>3</v>
      </c>
      <c r="H493" s="39"/>
      <c r="I493" s="37" t="s">
        <v>563</v>
      </c>
      <c r="J493" s="37"/>
      <c r="K493" s="37"/>
      <c r="L493" s="37" t="s">
        <v>1545</v>
      </c>
      <c r="M493" s="37" t="s">
        <v>1546</v>
      </c>
      <c r="N493" s="37" t="s">
        <v>1547</v>
      </c>
      <c r="O493" s="37"/>
      <c r="P493" s="37"/>
      <c r="Q493" s="37"/>
      <c r="R493" s="42" t="str">
        <f>IF(ISBLANK('Шифры Т (Техперевооружение)'!$K493),"-",CONCATENATE('Шифры Т (Техперевооружение)'!$K493,"-ПЗ"))</f>
        <v>-</v>
      </c>
      <c r="S493" s="37" t="str">
        <f>IF(ISBLANK('Шифры Т (Техперевооружение)'!$L493),"-",CONCATENATE("Том"," 2.",'Шифры Т (Техперевооружение)'!$E493,".",'Шифры Т (Техперевооружение)'!$G493," ",'Шифры Т (Техперевооружение)'!$I493,".",'Шифры Т (Техперевооружение)'!$A493,"Т-ППО",'Шифры Т (Техперевооружение)'!$E493,".",'Шифры Т (Техперевооружение)'!$G493,))</f>
        <v>Том 2.4.3 2001.РП.22Т-ППО4.3</v>
      </c>
      <c r="T493" s="37" t="str">
        <f>IF(ISBLANK('Шифры Т (Техперевооружение)'!$M493),"-",CONCATENATE("Том"," 3.",'Шифры Т (Техперевооружение)'!$E493,".",'Шифры Т (Техперевооружение)'!$G493," ",'Шифры Т (Техперевооружение)'!$I493,".",'Шифры Т (Техперевооружение)'!$A493,"Т-ТКР",'Шифры Т (Техперевооружение)'!$E493,".",'Шифры Т (Техперевооружение)'!$G493,))</f>
        <v>Том 3.4.3 2001.РП.22Т-ТКР4.3</v>
      </c>
      <c r="U493" s="37" t="str">
        <f>IF(ISBLANK('Шифры Т (Техперевооружение)'!$O493),"-",CONCATENATE("Том"," 4."," ",'Шифры Т (Техперевооружение)'!$I493,".",'Шифры Т (Техперевооружение)'!$A493,"Т-ИЛО",))</f>
        <v>-</v>
      </c>
      <c r="V493" s="37" t="str">
        <f>IF(ISBLANK('Шифры Т (Техперевооружение)'!$O493),"-",CONCATENATE("Том"," 5."," ",'Шифры Т (Техперевооружение)'!$I493,".",'Шифры Т (Техперевооружение)'!$A493,"Т-ПОС",))</f>
        <v>-</v>
      </c>
      <c r="W493" s="37" t="str">
        <f>IF(ISBLANK('Шифры Т (Техперевооружение)'!$P493),"-",CONCATENATE("Том"," 7."," ",'Шифры Т (Техперевооружение)'!$I493,".",'Шифры Т (Техперевооружение)'!$A493,"Т-ООС",))</f>
        <v>-</v>
      </c>
      <c r="X493" s="37" t="str">
        <f>IF(ISBLANK('Шифры Т (Техперевооружение)'!$Q493),"-",CONCATENATE("Том"," 8."," ",'Шифры Т (Техперевооружение)'!$I493,".",'Шифры Т (Техперевооружение)'!$A493,"Т-ПБ",))</f>
        <v>-</v>
      </c>
    </row>
    <row r="494" spans="1:24" hidden="1" x14ac:dyDescent="0.25">
      <c r="A494" s="37">
        <v>22</v>
      </c>
      <c r="B494" s="37" t="s">
        <v>561</v>
      </c>
      <c r="C494" s="37" t="s">
        <v>23</v>
      </c>
      <c r="D494" s="37" t="s">
        <v>95</v>
      </c>
      <c r="E494" s="37">
        <v>4</v>
      </c>
      <c r="F494" s="37" t="s">
        <v>1550</v>
      </c>
      <c r="G494" s="37">
        <v>4</v>
      </c>
      <c r="H494" s="39"/>
      <c r="I494" s="37" t="s">
        <v>563</v>
      </c>
      <c r="J494" s="37"/>
      <c r="K494" s="37"/>
      <c r="L494" s="37" t="s">
        <v>1545</v>
      </c>
      <c r="M494" s="37" t="s">
        <v>1546</v>
      </c>
      <c r="N494" s="37" t="s">
        <v>1547</v>
      </c>
      <c r="O494" s="37"/>
      <c r="P494" s="37"/>
      <c r="Q494" s="37"/>
      <c r="R494" s="42" t="str">
        <f>IF(ISBLANK('Шифры Т (Техперевооружение)'!$K494),"-",CONCATENATE('Шифры Т (Техперевооружение)'!$K494,"-ПЗ"))</f>
        <v>-</v>
      </c>
      <c r="S494" s="37" t="str">
        <f>IF(ISBLANK('Шифры Т (Техперевооружение)'!$L494),"-",CONCATENATE("Том"," 2.",'Шифры Т (Техперевооружение)'!$E494,".",'Шифры Т (Техперевооружение)'!$G494," ",'Шифры Т (Техперевооружение)'!$I494,".",'Шифры Т (Техперевооружение)'!$A494,"Т-ППО",'Шифры Т (Техперевооружение)'!$E494,".",'Шифры Т (Техперевооружение)'!$G494,))</f>
        <v>Том 2.4.4 2001.РП.22Т-ППО4.4</v>
      </c>
      <c r="T494" s="37" t="str">
        <f>IF(ISBLANK('Шифры Т (Техперевооружение)'!$M494),"-",CONCATENATE("Том"," 3.",'Шифры Т (Техперевооружение)'!$E494,".",'Шифры Т (Техперевооружение)'!$G494," ",'Шифры Т (Техперевооружение)'!$I494,".",'Шифры Т (Техперевооружение)'!$A494,"Т-ТКР",'Шифры Т (Техперевооружение)'!$E494,".",'Шифры Т (Техперевооружение)'!$G494,))</f>
        <v>Том 3.4.4 2001.РП.22Т-ТКР4.4</v>
      </c>
      <c r="U494" s="37" t="str">
        <f>IF(ISBLANK('Шифры Т (Техперевооружение)'!$O494),"-",CONCATENATE("Том"," 4."," ",'Шифры Т (Техперевооружение)'!$I494,".",'Шифры Т (Техперевооружение)'!$A494,"Т-ИЛО",))</f>
        <v>-</v>
      </c>
      <c r="V494" s="37" t="str">
        <f>IF(ISBLANK('Шифры Т (Техперевооружение)'!$O494),"-",CONCATENATE("Том"," 5."," ",'Шифры Т (Техперевооружение)'!$I494,".",'Шифры Т (Техперевооружение)'!$A494,"Т-ПОС",))</f>
        <v>-</v>
      </c>
      <c r="W494" s="37" t="str">
        <f>IF(ISBLANK('Шифры Т (Техперевооружение)'!$P494),"-",CONCATENATE("Том"," 7."," ",'Шифры Т (Техперевооружение)'!$I494,".",'Шифры Т (Техперевооружение)'!$A494,"Т-ООС",))</f>
        <v>-</v>
      </c>
      <c r="X494" s="37" t="str">
        <f>IF(ISBLANK('Шифры Т (Техперевооружение)'!$Q494),"-",CONCATENATE("Том"," 8."," ",'Шифры Т (Техперевооружение)'!$I494,".",'Шифры Т (Техперевооружение)'!$A494,"Т-ПБ",))</f>
        <v>-</v>
      </c>
    </row>
    <row r="495" spans="1:24" hidden="1" x14ac:dyDescent="0.25">
      <c r="A495" s="37">
        <v>22</v>
      </c>
      <c r="B495" s="37" t="s">
        <v>561</v>
      </c>
      <c r="C495" s="37" t="s">
        <v>23</v>
      </c>
      <c r="D495" s="37" t="s">
        <v>95</v>
      </c>
      <c r="E495" s="37">
        <v>4</v>
      </c>
      <c r="F495" s="37" t="s">
        <v>1551</v>
      </c>
      <c r="G495" s="37">
        <v>5</v>
      </c>
      <c r="H495" s="39"/>
      <c r="I495" s="37" t="s">
        <v>563</v>
      </c>
      <c r="J495" s="37"/>
      <c r="K495" s="37"/>
      <c r="L495" s="37" t="s">
        <v>1545</v>
      </c>
      <c r="M495" s="37" t="s">
        <v>1546</v>
      </c>
      <c r="N495" s="37" t="s">
        <v>1547</v>
      </c>
      <c r="O495" s="37"/>
      <c r="P495" s="37"/>
      <c r="Q495" s="37"/>
      <c r="R495" s="42" t="str">
        <f>IF(ISBLANK('Шифры Т (Техперевооружение)'!$K495),"-",CONCATENATE('Шифры Т (Техперевооружение)'!$K495,"-ПЗ"))</f>
        <v>-</v>
      </c>
      <c r="S495" s="37" t="str">
        <f>IF(ISBLANK('Шифры Т (Техперевооружение)'!$L495),"-",CONCATENATE("Том"," 2.",'Шифры Т (Техперевооружение)'!$E495,".",'Шифры Т (Техперевооружение)'!$G495," ",'Шифры Т (Техперевооружение)'!$I495,".",'Шифры Т (Техперевооружение)'!$A495,"Т-ППО",'Шифры Т (Техперевооружение)'!$E495,".",'Шифры Т (Техперевооружение)'!$G495,))</f>
        <v>Том 2.4.5 2001.РП.22Т-ППО4.5</v>
      </c>
      <c r="T495" s="37" t="str">
        <f>IF(ISBLANK('Шифры Т (Техперевооружение)'!$M495),"-",CONCATENATE("Том"," 3.",'Шифры Т (Техперевооружение)'!$E495,".",'Шифры Т (Техперевооружение)'!$G495," ",'Шифры Т (Техперевооружение)'!$I495,".",'Шифры Т (Техперевооружение)'!$A495,"Т-ТКР",'Шифры Т (Техперевооружение)'!$E495,".",'Шифры Т (Техперевооружение)'!$G495,))</f>
        <v>Том 3.4.5 2001.РП.22Т-ТКР4.5</v>
      </c>
      <c r="U495" s="37" t="str">
        <f>IF(ISBLANK('Шифры Т (Техперевооружение)'!$O495),"-",CONCATENATE("Том"," 4."," ",'Шифры Т (Техперевооружение)'!$I495,".",'Шифры Т (Техперевооружение)'!$A495,"Т-ИЛО",))</f>
        <v>-</v>
      </c>
      <c r="V495" s="37" t="str">
        <f>IF(ISBLANK('Шифры Т (Техперевооружение)'!$O495),"-",CONCATENATE("Том"," 5."," ",'Шифры Т (Техперевооружение)'!$I495,".",'Шифры Т (Техперевооружение)'!$A495,"Т-ПОС",))</f>
        <v>-</v>
      </c>
      <c r="W495" s="37" t="str">
        <f>IF(ISBLANK('Шифры Т (Техперевооружение)'!$P495),"-",CONCATENATE("Том"," 7."," ",'Шифры Т (Техперевооружение)'!$I495,".",'Шифры Т (Техперевооружение)'!$A495,"Т-ООС",))</f>
        <v>-</v>
      </c>
      <c r="X495" s="37" t="str">
        <f>IF(ISBLANK('Шифры Т (Техперевооружение)'!$Q495),"-",CONCATENATE("Том"," 8."," ",'Шифры Т (Техперевооружение)'!$I495,".",'Шифры Т (Техперевооружение)'!$A495,"Т-ПБ",))</f>
        <v>-</v>
      </c>
    </row>
    <row r="496" spans="1:24" hidden="1" x14ac:dyDescent="0.25">
      <c r="A496" s="37">
        <v>22</v>
      </c>
      <c r="B496" s="37" t="s">
        <v>561</v>
      </c>
      <c r="C496" s="37" t="s">
        <v>23</v>
      </c>
      <c r="D496" s="37" t="s">
        <v>95</v>
      </c>
      <c r="E496" s="37">
        <v>4</v>
      </c>
      <c r="F496" s="37" t="s">
        <v>1552</v>
      </c>
      <c r="G496" s="37">
        <v>6</v>
      </c>
      <c r="H496" s="39"/>
      <c r="I496" s="37" t="s">
        <v>563</v>
      </c>
      <c r="J496" s="37"/>
      <c r="K496" s="37"/>
      <c r="L496" s="37" t="s">
        <v>1545</v>
      </c>
      <c r="M496" s="37" t="s">
        <v>1546</v>
      </c>
      <c r="N496" s="37" t="s">
        <v>1547</v>
      </c>
      <c r="O496" s="37"/>
      <c r="P496" s="37"/>
      <c r="Q496" s="37"/>
      <c r="R496" s="42" t="str">
        <f>IF(ISBLANK('Шифры Т (Техперевооружение)'!$K496),"-",CONCATENATE('Шифры Т (Техперевооружение)'!$K496,"-ПЗ"))</f>
        <v>-</v>
      </c>
      <c r="S496" s="37" t="str">
        <f>IF(ISBLANK('Шифры Т (Техперевооружение)'!$L496),"-",CONCATENATE("Том"," 2.",'Шифры Т (Техперевооружение)'!$E496,".",'Шифры Т (Техперевооружение)'!$G496," ",'Шифры Т (Техперевооружение)'!$I496,".",'Шифры Т (Техперевооружение)'!$A496,"Т-ППО",'Шифры Т (Техперевооружение)'!$E496,".",'Шифры Т (Техперевооружение)'!$G496,))</f>
        <v>Том 2.4.6 2001.РП.22Т-ППО4.6</v>
      </c>
      <c r="T496" s="37" t="str">
        <f>IF(ISBLANK('Шифры Т (Техперевооружение)'!$M496),"-",CONCATENATE("Том"," 3.",'Шифры Т (Техперевооружение)'!$E496,".",'Шифры Т (Техперевооружение)'!$G496," ",'Шифры Т (Техперевооружение)'!$I496,".",'Шифры Т (Техперевооружение)'!$A496,"Т-ТКР",'Шифры Т (Техперевооружение)'!$E496,".",'Шифры Т (Техперевооружение)'!$G496,))</f>
        <v>Том 3.4.6 2001.РП.22Т-ТКР4.6</v>
      </c>
      <c r="U496" s="37" t="str">
        <f>IF(ISBLANK('Шифры Т (Техперевооружение)'!$O496),"-",CONCATENATE("Том"," 4."," ",'Шифры Т (Техперевооружение)'!$I496,".",'Шифры Т (Техперевооружение)'!$A496,"Т-ИЛО",))</f>
        <v>-</v>
      </c>
      <c r="V496" s="37" t="str">
        <f>IF(ISBLANK('Шифры Т (Техперевооружение)'!$O496),"-",CONCATENATE("Том"," 5."," ",'Шифры Т (Техперевооружение)'!$I496,".",'Шифры Т (Техперевооружение)'!$A496,"Т-ПОС",))</f>
        <v>-</v>
      </c>
      <c r="W496" s="37" t="str">
        <f>IF(ISBLANK('Шифры Т (Техперевооружение)'!$P496),"-",CONCATENATE("Том"," 7."," ",'Шифры Т (Техперевооружение)'!$I496,".",'Шифры Т (Техперевооружение)'!$A496,"Т-ООС",))</f>
        <v>-</v>
      </c>
      <c r="X496" s="37" t="str">
        <f>IF(ISBLANK('Шифры Т (Техперевооружение)'!$Q496),"-",CONCATENATE("Том"," 8."," ",'Шифры Т (Техперевооружение)'!$I496,".",'Шифры Т (Техперевооружение)'!$A496,"Т-ПБ",))</f>
        <v>-</v>
      </c>
    </row>
    <row r="497" spans="1:24" hidden="1" x14ac:dyDescent="0.25">
      <c r="A497" s="37">
        <v>22</v>
      </c>
      <c r="B497" s="37" t="s">
        <v>561</v>
      </c>
      <c r="C497" s="37" t="s">
        <v>23</v>
      </c>
      <c r="D497" s="37" t="s">
        <v>97</v>
      </c>
      <c r="E497" s="37">
        <v>5</v>
      </c>
      <c r="F497" s="37" t="s">
        <v>1553</v>
      </c>
      <c r="G497" s="37">
        <v>1</v>
      </c>
      <c r="H497" s="39">
        <v>1</v>
      </c>
      <c r="I497" s="37" t="s">
        <v>563</v>
      </c>
      <c r="J497" s="37"/>
      <c r="K497" s="37"/>
      <c r="L497" s="37" t="s">
        <v>1554</v>
      </c>
      <c r="M497" s="37" t="s">
        <v>1555</v>
      </c>
      <c r="N497" s="37" t="s">
        <v>1556</v>
      </c>
      <c r="O497" s="37"/>
      <c r="P497" s="37"/>
      <c r="Q497" s="37"/>
      <c r="R497" s="37" t="str">
        <f>IF(ISBLANK('Шифры Т (Техперевооружение)'!$K497),"-",CONCATENATE('Шифры Т (Техперевооружение)'!$K497,"-ПЗ"))</f>
        <v>-</v>
      </c>
      <c r="S497" s="37" t="str">
        <f>IF(ISBLANK('Шифры Т (Техперевооружение)'!$L497),"-",CONCATENATE("Том"," 2.",'Шифры Т (Техперевооружение)'!$E497,".",'Шифры Т (Техперевооружение)'!$G497," ",'Шифры Т (Техперевооружение)'!$I497,".",'Шифры Т (Техперевооружение)'!$A497,"Т-ППО",'Шифры Т (Техперевооружение)'!$E497,".",'Шифры Т (Техперевооружение)'!$G497,))</f>
        <v>Том 2.5.1 2001.РП.22Т-ППО5.1</v>
      </c>
      <c r="T497" s="37" t="str">
        <f>IF(ISBLANK('Шифры Т (Техперевооружение)'!$M497),"-",CONCATENATE("Том"," 3.",'Шифры Т (Техперевооружение)'!$E497,".",'Шифры Т (Техперевооружение)'!$G497," ",'Шифры Т (Техперевооружение)'!$I497,".",'Шифры Т (Техперевооружение)'!$A497,"Т-ТКР",'Шифры Т (Техперевооружение)'!$E497,".",'Шифры Т (Техперевооружение)'!$G497,))</f>
        <v>Том 3.5.1 2001.РП.22Т-ТКР5.1</v>
      </c>
      <c r="U497" s="37" t="str">
        <f>IF(ISBLANK('Шифры Т (Техперевооружение)'!$O497),"-",CONCATENATE("Том"," 4."," ",'Шифры Т (Техперевооружение)'!$I497,".",'Шифры Т (Техперевооружение)'!$A497,"Т-ИЛО",))</f>
        <v>-</v>
      </c>
      <c r="V497" s="37" t="str">
        <f>IF(ISBLANK('Шифры Т (Техперевооружение)'!$O497),"-",CONCATENATE("Том"," 5."," ",'Шифры Т (Техперевооружение)'!$I497,".",'Шифры Т (Техперевооружение)'!$A497,"Т-ПОС",))</f>
        <v>-</v>
      </c>
      <c r="W497" s="37" t="str">
        <f>IF(ISBLANK('Шифры Т (Техперевооружение)'!$P497),"-",CONCATENATE("Том"," 7."," ",'Шифры Т (Техперевооружение)'!$I497,".",'Шифры Т (Техперевооружение)'!$A497,"Т-ООС",))</f>
        <v>-</v>
      </c>
      <c r="X497" s="37" t="str">
        <f>IF(ISBLANK('Шифры Т (Техперевооружение)'!$Q497),"-",CONCATENATE("Том"," 8."," ",'Шифры Т (Техперевооружение)'!$I497,".",'Шифры Т (Техперевооружение)'!$A497,"Т-ПБ",))</f>
        <v>-</v>
      </c>
    </row>
    <row r="498" spans="1:24" hidden="1" x14ac:dyDescent="0.25">
      <c r="A498" s="37">
        <v>23</v>
      </c>
      <c r="B498" s="37" t="s">
        <v>561</v>
      </c>
      <c r="C498" s="37" t="s">
        <v>24</v>
      </c>
      <c r="D498" s="37" t="s">
        <v>266</v>
      </c>
      <c r="E498" s="37">
        <v>1</v>
      </c>
      <c r="F498" s="43" t="s">
        <v>1557</v>
      </c>
      <c r="G498" s="37">
        <v>1</v>
      </c>
      <c r="H498" s="39">
        <v>3</v>
      </c>
      <c r="I498" s="37" t="s">
        <v>563</v>
      </c>
      <c r="J498" s="37" t="s">
        <v>1558</v>
      </c>
      <c r="K498" s="37" t="s">
        <v>1559</v>
      </c>
      <c r="L498" s="37" t="s">
        <v>1560</v>
      </c>
      <c r="M498" s="37" t="s">
        <v>1561</v>
      </c>
      <c r="N498" s="37" t="s">
        <v>1562</v>
      </c>
      <c r="O498" s="37" t="s">
        <v>1563</v>
      </c>
      <c r="P498" s="37" t="s">
        <v>1564</v>
      </c>
      <c r="Q498" s="37" t="s">
        <v>1565</v>
      </c>
      <c r="R498" s="37" t="str">
        <f>IF(ISBLANK('Шифры Т (Техперевооружение)'!$K498),"-",CONCATENATE('Шифры Т (Техперевооружение)'!$K498,"-ПЗ"))</f>
        <v>Том 1 2001.РП.23Т-ПЗ</v>
      </c>
      <c r="S498" s="37" t="str">
        <f>IF(ISBLANK('Шифры Т (Техперевооружение)'!$L498),"-",CONCATENATE("Том"," 2.",'Шифры Т (Техперевооружение)'!$E498,".",'Шифры Т (Техперевооружение)'!$G498," ",'Шифры Т (Техперевооружение)'!$I498,".",'Шифры Т (Техперевооружение)'!$A498,"Т-ППО",'Шифры Т (Техперевооружение)'!$E498,".",'Шифры Т (Техперевооружение)'!$G498,))</f>
        <v>Том 2.1.1 2001.РП.23Т-ППО1.1</v>
      </c>
      <c r="T498" s="37" t="str">
        <f>IF(ISBLANK('Шифры Т (Техперевооружение)'!$M498),"-",CONCATENATE("Том"," 3.",'Шифры Т (Техперевооружение)'!$E498,".",'Шифры Т (Техперевооружение)'!$G498," ",'Шифры Т (Техперевооружение)'!$I498,".",'Шифры Т (Техперевооружение)'!$A498,"Т-ТКР",'Шифры Т (Техперевооружение)'!$E498,".",'Шифры Т (Техперевооружение)'!$G498,))</f>
        <v>Том 3.1.1 2001.РП.23Т-ТКР1.1</v>
      </c>
      <c r="U498" s="37" t="str">
        <f>IF(ISBLANK('Шифры Т (Техперевооружение)'!$O498),"-",CONCATENATE("Том"," 4."," ",'Шифры Т (Техперевооружение)'!$I498,".",'Шифры Т (Техперевооружение)'!$A498,"Т-ИЛО",))</f>
        <v>Том 4. 2001.РП.23Т-ИЛО</v>
      </c>
      <c r="V498" s="37" t="str">
        <f>IF(ISBLANK('Шифры Т (Техперевооружение)'!$O498),"-",CONCATENATE("Том"," 5."," ",'Шифры Т (Техперевооружение)'!$I498,".",'Шифры Т (Техперевооружение)'!$A498,"Т-ПОС",))</f>
        <v>Том 5. 2001.РП.23Т-ПОС</v>
      </c>
      <c r="W498" s="37" t="str">
        <f>IF(ISBLANK('Шифры Т (Техперевооружение)'!$P498),"-",CONCATENATE("Том"," 7."," ",'Шифры Т (Техперевооружение)'!$I498,".",'Шифры Т (Техперевооружение)'!$A498,"Т-ООС",))</f>
        <v>Том 7. 2001.РП.23Т-ООС</v>
      </c>
      <c r="X498" s="37" t="str">
        <f>IF(ISBLANK('Шифры Т (Техперевооружение)'!$Q498),"-",CONCATENATE("Том"," 8."," ",'Шифры Т (Техперевооружение)'!$I498,".",'Шифры Т (Техперевооружение)'!$A498,"Т-ПБ",))</f>
        <v>Том 8. 2001.РП.23Т-ПБ</v>
      </c>
    </row>
    <row r="499" spans="1:24" hidden="1" x14ac:dyDescent="0.25">
      <c r="A499" s="37">
        <v>23</v>
      </c>
      <c r="B499" s="37" t="s">
        <v>561</v>
      </c>
      <c r="C499" s="37" t="s">
        <v>24</v>
      </c>
      <c r="D499" s="37" t="s">
        <v>266</v>
      </c>
      <c r="E499" s="37">
        <v>1</v>
      </c>
      <c r="F499" s="37" t="s">
        <v>1566</v>
      </c>
      <c r="G499" s="37">
        <v>2</v>
      </c>
      <c r="H499" s="39"/>
      <c r="I499" s="37" t="s">
        <v>563</v>
      </c>
      <c r="J499" s="37"/>
      <c r="K499" s="37"/>
      <c r="L499" s="37" t="s">
        <v>1560</v>
      </c>
      <c r="M499" s="37" t="s">
        <v>1561</v>
      </c>
      <c r="N499" s="37" t="s">
        <v>1562</v>
      </c>
      <c r="O499" s="37"/>
      <c r="P499" s="37"/>
      <c r="Q499" s="37"/>
      <c r="R499" s="42" t="str">
        <f>IF(ISBLANK('Шифры Т (Техперевооружение)'!$K499),"-",CONCATENATE('Шифры Т (Техперевооружение)'!$K499,"-ПЗ"))</f>
        <v>-</v>
      </c>
      <c r="S499" s="37" t="str">
        <f>IF(ISBLANK('Шифры Т (Техперевооружение)'!$L499),"-",CONCATENATE("Том"," 2.",'Шифры Т (Техперевооружение)'!$E499,".",'Шифры Т (Техперевооружение)'!$G499," ",'Шифры Т (Техперевооружение)'!$I499,".",'Шифры Т (Техперевооружение)'!$A499,"Т-ППО",'Шифры Т (Техперевооружение)'!$E499,".",'Шифры Т (Техперевооружение)'!$G499,))</f>
        <v>Том 2.1.2 2001.РП.23Т-ППО1.2</v>
      </c>
      <c r="T499" s="37" t="str">
        <f>IF(ISBLANK('Шифры Т (Техперевооружение)'!$M499),"-",CONCATENATE("Том"," 3.",'Шифры Т (Техперевооружение)'!$E499,".",'Шифры Т (Техперевооружение)'!$G499," ",'Шифры Т (Техперевооружение)'!$I499,".",'Шифры Т (Техперевооружение)'!$A499,"Т-ТКР",'Шифры Т (Техперевооружение)'!$E499,".",'Шифры Т (Техперевооружение)'!$G499,))</f>
        <v>Том 3.1.2 2001.РП.23Т-ТКР1.2</v>
      </c>
      <c r="U499" s="37" t="str">
        <f>IF(ISBLANK('Шифры Т (Техперевооружение)'!$O499),"-",CONCATENATE("Том"," 4."," ",'Шифры Т (Техперевооружение)'!$I499,".",'Шифры Т (Техперевооружение)'!$A499,"Т-ИЛО",))</f>
        <v>-</v>
      </c>
      <c r="V499" s="37" t="str">
        <f>IF(ISBLANK('Шифры Т (Техперевооружение)'!$O499),"-",CONCATENATE("Том"," 5."," ",'Шифры Т (Техперевооружение)'!$I499,".",'Шифры Т (Техперевооружение)'!$A499,"Т-ПОС",))</f>
        <v>-</v>
      </c>
      <c r="W499" s="37" t="str">
        <f>IF(ISBLANK('Шифры Т (Техперевооружение)'!$P499),"-",CONCATENATE("Том"," 7."," ",'Шифры Т (Техперевооружение)'!$I499,".",'Шифры Т (Техперевооружение)'!$A499,"Т-ООС",))</f>
        <v>-</v>
      </c>
      <c r="X499" s="37" t="str">
        <f>IF(ISBLANK('Шифры Т (Техперевооружение)'!$Q499),"-",CONCATENATE("Том"," 8."," ",'Шифры Т (Техперевооружение)'!$I499,".",'Шифры Т (Техперевооружение)'!$A499,"Т-ПБ",))</f>
        <v>-</v>
      </c>
    </row>
    <row r="500" spans="1:24" hidden="1" x14ac:dyDescent="0.25">
      <c r="A500" s="37">
        <v>23</v>
      </c>
      <c r="B500" s="37" t="s">
        <v>561</v>
      </c>
      <c r="C500" s="37" t="s">
        <v>24</v>
      </c>
      <c r="D500" s="37" t="s">
        <v>266</v>
      </c>
      <c r="E500" s="37">
        <v>1</v>
      </c>
      <c r="F500" s="37" t="s">
        <v>1567</v>
      </c>
      <c r="G500" s="37">
        <v>3</v>
      </c>
      <c r="H500" s="39"/>
      <c r="I500" s="37" t="s">
        <v>563</v>
      </c>
      <c r="J500" s="37"/>
      <c r="K500" s="37"/>
      <c r="L500" s="37" t="s">
        <v>1560</v>
      </c>
      <c r="M500" s="37" t="s">
        <v>1561</v>
      </c>
      <c r="N500" s="37" t="s">
        <v>1562</v>
      </c>
      <c r="O500" s="37"/>
      <c r="P500" s="37"/>
      <c r="Q500" s="37"/>
      <c r="R500" s="42" t="str">
        <f>IF(ISBLANK('Шифры Т (Техперевооружение)'!$K500),"-",CONCATENATE('Шифры Т (Техперевооружение)'!$K500,"-ПЗ"))</f>
        <v>-</v>
      </c>
      <c r="S500" s="37" t="str">
        <f>IF(ISBLANK('Шифры Т (Техперевооружение)'!$L500),"-",CONCATENATE("Том"," 2.",'Шифры Т (Техперевооружение)'!$E500,".",'Шифры Т (Техперевооружение)'!$G500," ",'Шифры Т (Техперевооружение)'!$I500,".",'Шифры Т (Техперевооружение)'!$A500,"Т-ППО",'Шифры Т (Техперевооружение)'!$E500,".",'Шифры Т (Техперевооружение)'!$G500,))</f>
        <v>Том 2.1.3 2001.РП.23Т-ППО1.3</v>
      </c>
      <c r="T500" s="37" t="str">
        <f>IF(ISBLANK('Шифры Т (Техперевооружение)'!$M500),"-",CONCATENATE("Том"," 3.",'Шифры Т (Техперевооружение)'!$E500,".",'Шифры Т (Техперевооружение)'!$G500," ",'Шифры Т (Техперевооружение)'!$I500,".",'Шифры Т (Техперевооружение)'!$A500,"Т-ТКР",'Шифры Т (Техперевооружение)'!$E500,".",'Шифры Т (Техперевооружение)'!$G500,))</f>
        <v>Том 3.1.3 2001.РП.23Т-ТКР1.3</v>
      </c>
      <c r="U500" s="37" t="str">
        <f>IF(ISBLANK('Шифры Т (Техперевооружение)'!$O500),"-",CONCATENATE("Том"," 4."," ",'Шифры Т (Техперевооружение)'!$I500,".",'Шифры Т (Техперевооружение)'!$A500,"Т-ИЛО",))</f>
        <v>-</v>
      </c>
      <c r="V500" s="37" t="str">
        <f>IF(ISBLANK('Шифры Т (Техперевооружение)'!$O500),"-",CONCATENATE("Том"," 5."," ",'Шифры Т (Техперевооружение)'!$I500,".",'Шифры Т (Техперевооружение)'!$A500,"Т-ПОС",))</f>
        <v>-</v>
      </c>
      <c r="W500" s="37" t="str">
        <f>IF(ISBLANK('Шифры Т (Техперевооружение)'!$P500),"-",CONCATENATE("Том"," 7."," ",'Шифры Т (Техперевооружение)'!$I500,".",'Шифры Т (Техперевооружение)'!$A500,"Т-ООС",))</f>
        <v>-</v>
      </c>
      <c r="X500" s="37" t="str">
        <f>IF(ISBLANK('Шифры Т (Техперевооружение)'!$Q500),"-",CONCATENATE("Том"," 8."," ",'Шифры Т (Техперевооружение)'!$I500,".",'Шифры Т (Техперевооружение)'!$A500,"Т-ПБ",))</f>
        <v>-</v>
      </c>
    </row>
    <row r="501" spans="1:24" hidden="1" x14ac:dyDescent="0.25">
      <c r="A501" s="37">
        <v>23</v>
      </c>
      <c r="B501" s="37" t="s">
        <v>561</v>
      </c>
      <c r="C501" s="37" t="s">
        <v>24</v>
      </c>
      <c r="D501" s="37" t="s">
        <v>270</v>
      </c>
      <c r="E501" s="37">
        <v>2</v>
      </c>
      <c r="F501" s="37" t="s">
        <v>1568</v>
      </c>
      <c r="G501" s="37">
        <v>1</v>
      </c>
      <c r="H501" s="39">
        <v>3</v>
      </c>
      <c r="I501" s="37" t="s">
        <v>563</v>
      </c>
      <c r="J501" s="37"/>
      <c r="K501" s="37"/>
      <c r="L501" s="37" t="s">
        <v>1569</v>
      </c>
      <c r="M501" s="37" t="s">
        <v>1570</v>
      </c>
      <c r="N501" s="37" t="s">
        <v>1571</v>
      </c>
      <c r="O501" s="37"/>
      <c r="P501" s="37"/>
      <c r="Q501" s="37"/>
      <c r="R501" s="37" t="str">
        <f>IF(ISBLANK('Шифры Т (Техперевооружение)'!$K501),"-",CONCATENATE('Шифры Т (Техперевооружение)'!$K501,"-ПЗ"))</f>
        <v>-</v>
      </c>
      <c r="S501" s="37" t="str">
        <f>IF(ISBLANK('Шифры Т (Техперевооружение)'!$L501),"-",CONCATENATE("Том"," 2.",'Шифры Т (Техперевооружение)'!$E501,".",'Шифры Т (Техперевооружение)'!$G501," ",'Шифры Т (Техперевооружение)'!$I501,".",'Шифры Т (Техперевооружение)'!$A501,"Т-ППО",'Шифры Т (Техперевооружение)'!$E501,".",'Шифры Т (Техперевооружение)'!$G501,))</f>
        <v>Том 2.2.1 2001.РП.23Т-ППО2.1</v>
      </c>
      <c r="T501" s="37" t="str">
        <f>IF(ISBLANK('Шифры Т (Техперевооружение)'!$M501),"-",CONCATENATE("Том"," 3.",'Шифры Т (Техперевооружение)'!$E501,".",'Шифры Т (Техперевооружение)'!$G501," ",'Шифры Т (Техперевооружение)'!$I501,".",'Шифры Т (Техперевооружение)'!$A501,"Т-ТКР",'Шифры Т (Техперевооружение)'!$E501,".",'Шифры Т (Техперевооружение)'!$G501,))</f>
        <v>Том 3.2.1 2001.РП.23Т-ТКР2.1</v>
      </c>
      <c r="U501" s="37" t="str">
        <f>IF(ISBLANK('Шифры Т (Техперевооружение)'!$O501),"-",CONCATENATE("Том"," 4."," ",'Шифры Т (Техперевооружение)'!$I501,".",'Шифры Т (Техперевооружение)'!$A501,"Т-ИЛО",))</f>
        <v>-</v>
      </c>
      <c r="V501" s="37" t="str">
        <f>IF(ISBLANK('Шифры Т (Техперевооружение)'!$O501),"-",CONCATENATE("Том"," 5."," ",'Шифры Т (Техперевооружение)'!$I501,".",'Шифры Т (Техперевооружение)'!$A501,"Т-ПОС",))</f>
        <v>-</v>
      </c>
      <c r="W501" s="37" t="str">
        <f>IF(ISBLANK('Шифры Т (Техперевооружение)'!$P501),"-",CONCATENATE("Том"," 7."," ",'Шифры Т (Техперевооружение)'!$I501,".",'Шифры Т (Техперевооружение)'!$A501,"Т-ООС",))</f>
        <v>-</v>
      </c>
      <c r="X501" s="37" t="str">
        <f>IF(ISBLANK('Шифры Т (Техперевооружение)'!$Q501),"-",CONCATENATE("Том"," 8."," ",'Шифры Т (Техперевооружение)'!$I501,".",'Шифры Т (Техперевооружение)'!$A501,"Т-ПБ",))</f>
        <v>-</v>
      </c>
    </row>
    <row r="502" spans="1:24" hidden="1" x14ac:dyDescent="0.25">
      <c r="A502" s="37">
        <v>23</v>
      </c>
      <c r="B502" s="37" t="s">
        <v>561</v>
      </c>
      <c r="C502" s="37" t="s">
        <v>24</v>
      </c>
      <c r="D502" s="37" t="s">
        <v>270</v>
      </c>
      <c r="E502" s="37">
        <v>2</v>
      </c>
      <c r="F502" s="37" t="s">
        <v>1572</v>
      </c>
      <c r="G502" s="37">
        <v>2</v>
      </c>
      <c r="H502" s="39"/>
      <c r="I502" s="37" t="s">
        <v>563</v>
      </c>
      <c r="J502" s="37"/>
      <c r="K502" s="37"/>
      <c r="L502" s="37" t="s">
        <v>1569</v>
      </c>
      <c r="M502" s="37" t="s">
        <v>1570</v>
      </c>
      <c r="N502" s="37" t="s">
        <v>1571</v>
      </c>
      <c r="O502" s="37"/>
      <c r="P502" s="37"/>
      <c r="Q502" s="37"/>
      <c r="R502" s="42" t="str">
        <f>IF(ISBLANK('Шифры Т (Техперевооружение)'!$K502),"-",CONCATENATE('Шифры Т (Техперевооружение)'!$K502,"-ПЗ"))</f>
        <v>-</v>
      </c>
      <c r="S502" s="37" t="str">
        <f>IF(ISBLANK('Шифры Т (Техперевооружение)'!$L502),"-",CONCATENATE("Том"," 2.",'Шифры Т (Техперевооружение)'!$E502,".",'Шифры Т (Техперевооружение)'!$G502," ",'Шифры Т (Техперевооружение)'!$I502,".",'Шифры Т (Техперевооружение)'!$A502,"Т-ППО",'Шифры Т (Техперевооружение)'!$E502,".",'Шифры Т (Техперевооружение)'!$G502,))</f>
        <v>Том 2.2.2 2001.РП.23Т-ППО2.2</v>
      </c>
      <c r="T502" s="37" t="str">
        <f>IF(ISBLANK('Шифры Т (Техперевооружение)'!$M502),"-",CONCATENATE("Том"," 3.",'Шифры Т (Техперевооружение)'!$E502,".",'Шифры Т (Техперевооружение)'!$G502," ",'Шифры Т (Техперевооружение)'!$I502,".",'Шифры Т (Техперевооружение)'!$A502,"Т-ТКР",'Шифры Т (Техперевооружение)'!$E502,".",'Шифры Т (Техперевооружение)'!$G502,))</f>
        <v>Том 3.2.2 2001.РП.23Т-ТКР2.2</v>
      </c>
      <c r="U502" s="37" t="str">
        <f>IF(ISBLANK('Шифры Т (Техперевооружение)'!$O502),"-",CONCATENATE("Том"," 4."," ",'Шифры Т (Техперевооружение)'!$I502,".",'Шифры Т (Техперевооружение)'!$A502,"Т-ИЛО",))</f>
        <v>-</v>
      </c>
      <c r="V502" s="37" t="str">
        <f>IF(ISBLANK('Шифры Т (Техперевооружение)'!$O502),"-",CONCATENATE("Том"," 5."," ",'Шифры Т (Техперевооружение)'!$I502,".",'Шифры Т (Техперевооружение)'!$A502,"Т-ПОС",))</f>
        <v>-</v>
      </c>
      <c r="W502" s="37" t="str">
        <f>IF(ISBLANK('Шифры Т (Техперевооружение)'!$P502),"-",CONCATENATE("Том"," 7."," ",'Шифры Т (Техперевооружение)'!$I502,".",'Шифры Т (Техперевооружение)'!$A502,"Т-ООС",))</f>
        <v>-</v>
      </c>
      <c r="X502" s="37" t="str">
        <f>IF(ISBLANK('Шифры Т (Техперевооружение)'!$Q502),"-",CONCATENATE("Том"," 8."," ",'Шифры Т (Техперевооружение)'!$I502,".",'Шифры Т (Техперевооружение)'!$A502,"Т-ПБ",))</f>
        <v>-</v>
      </c>
    </row>
    <row r="503" spans="1:24" hidden="1" x14ac:dyDescent="0.25">
      <c r="A503" s="37">
        <v>23</v>
      </c>
      <c r="B503" s="37" t="s">
        <v>561</v>
      </c>
      <c r="C503" s="37" t="s">
        <v>24</v>
      </c>
      <c r="D503" s="37" t="s">
        <v>270</v>
      </c>
      <c r="E503" s="37">
        <v>2</v>
      </c>
      <c r="F503" s="37" t="s">
        <v>1573</v>
      </c>
      <c r="G503" s="37">
        <v>3</v>
      </c>
      <c r="H503" s="39"/>
      <c r="I503" s="37" t="s">
        <v>563</v>
      </c>
      <c r="J503" s="37"/>
      <c r="K503" s="37"/>
      <c r="L503" s="37" t="s">
        <v>1569</v>
      </c>
      <c r="M503" s="37" t="s">
        <v>1570</v>
      </c>
      <c r="N503" s="37" t="s">
        <v>1571</v>
      </c>
      <c r="O503" s="37"/>
      <c r="P503" s="37"/>
      <c r="Q503" s="37"/>
      <c r="R503" s="42" t="str">
        <f>IF(ISBLANK('Шифры Т (Техперевооружение)'!$K503),"-",CONCATENATE('Шифры Т (Техперевооружение)'!$K503,"-ПЗ"))</f>
        <v>-</v>
      </c>
      <c r="S503" s="37" t="str">
        <f>IF(ISBLANK('Шифры Т (Техперевооружение)'!$L503),"-",CONCATENATE("Том"," 2.",'Шифры Т (Техперевооружение)'!$E503,".",'Шифры Т (Техперевооружение)'!$G503," ",'Шифры Т (Техперевооружение)'!$I503,".",'Шифры Т (Техперевооружение)'!$A503,"Т-ППО",'Шифры Т (Техперевооружение)'!$E503,".",'Шифры Т (Техперевооружение)'!$G503,))</f>
        <v>Том 2.2.3 2001.РП.23Т-ППО2.3</v>
      </c>
      <c r="T503" s="37" t="str">
        <f>IF(ISBLANK('Шифры Т (Техперевооружение)'!$M503),"-",CONCATENATE("Том"," 3.",'Шифры Т (Техперевооружение)'!$E503,".",'Шифры Т (Техперевооружение)'!$G503," ",'Шифры Т (Техперевооружение)'!$I503,".",'Шифры Т (Техперевооружение)'!$A503,"Т-ТКР",'Шифры Т (Техперевооружение)'!$E503,".",'Шифры Т (Техперевооружение)'!$G503,))</f>
        <v>Том 3.2.3 2001.РП.23Т-ТКР2.3</v>
      </c>
      <c r="U503" s="37" t="str">
        <f>IF(ISBLANK('Шифры Т (Техперевооружение)'!$O503),"-",CONCATENATE("Том"," 4."," ",'Шифры Т (Техперевооружение)'!$I503,".",'Шифры Т (Техперевооружение)'!$A503,"Т-ИЛО",))</f>
        <v>-</v>
      </c>
      <c r="V503" s="37" t="str">
        <f>IF(ISBLANK('Шифры Т (Техперевооружение)'!$O503),"-",CONCATENATE("Том"," 5."," ",'Шифры Т (Техперевооружение)'!$I503,".",'Шифры Т (Техперевооружение)'!$A503,"Т-ПОС",))</f>
        <v>-</v>
      </c>
      <c r="W503" s="37" t="str">
        <f>IF(ISBLANK('Шифры Т (Техперевооружение)'!$P503),"-",CONCATENATE("Том"," 7."," ",'Шифры Т (Техперевооружение)'!$I503,".",'Шифры Т (Техперевооружение)'!$A503,"Т-ООС",))</f>
        <v>-</v>
      </c>
      <c r="X503" s="37" t="str">
        <f>IF(ISBLANK('Шифры Т (Техперевооружение)'!$Q503),"-",CONCATENATE("Том"," 8."," ",'Шифры Т (Техперевооружение)'!$I503,".",'Шифры Т (Техперевооружение)'!$A503,"Т-ПБ",))</f>
        <v>-</v>
      </c>
    </row>
    <row r="504" spans="1:24" hidden="1" x14ac:dyDescent="0.25">
      <c r="A504" s="37">
        <v>23</v>
      </c>
      <c r="B504" s="37" t="s">
        <v>561</v>
      </c>
      <c r="C504" s="37" t="s">
        <v>24</v>
      </c>
      <c r="D504" s="37" t="s">
        <v>272</v>
      </c>
      <c r="E504" s="37">
        <v>3</v>
      </c>
      <c r="F504" s="37" t="s">
        <v>1574</v>
      </c>
      <c r="G504" s="37">
        <v>1</v>
      </c>
      <c r="H504" s="39">
        <v>6</v>
      </c>
      <c r="I504" s="37" t="s">
        <v>563</v>
      </c>
      <c r="J504" s="37"/>
      <c r="K504" s="37"/>
      <c r="L504" s="37" t="s">
        <v>1575</v>
      </c>
      <c r="M504" s="37" t="s">
        <v>1576</v>
      </c>
      <c r="N504" s="37" t="s">
        <v>1577</v>
      </c>
      <c r="O504" s="37"/>
      <c r="P504" s="37"/>
      <c r="Q504" s="37"/>
      <c r="R504" s="37" t="str">
        <f>IF(ISBLANK('Шифры Т (Техперевооружение)'!$K504),"-",CONCATENATE('Шифры Т (Техперевооружение)'!$K504,"-ПЗ"))</f>
        <v>-</v>
      </c>
      <c r="S504" s="37" t="str">
        <f>IF(ISBLANK('Шифры Т (Техперевооружение)'!$L504),"-",CONCATENATE("Том"," 2.",'Шифры Т (Техперевооружение)'!$E504,".",'Шифры Т (Техперевооружение)'!$G504," ",'Шифры Т (Техперевооружение)'!$I504,".",'Шифры Т (Техперевооружение)'!$A504,"Т-ППО",'Шифры Т (Техперевооружение)'!$E504,".",'Шифры Т (Техперевооружение)'!$G504,))</f>
        <v>Том 2.3.1 2001.РП.23Т-ППО3.1</v>
      </c>
      <c r="T504" s="37" t="str">
        <f>IF(ISBLANK('Шифры Т (Техперевооружение)'!$M504),"-",CONCATENATE("Том"," 3.",'Шифры Т (Техперевооружение)'!$E504,".",'Шифры Т (Техперевооружение)'!$G504," ",'Шифры Т (Техперевооружение)'!$I504,".",'Шифры Т (Техперевооружение)'!$A504,"Т-ТКР",'Шифры Т (Техперевооружение)'!$E504,".",'Шифры Т (Техперевооружение)'!$G504,))</f>
        <v>Том 3.3.1 2001.РП.23Т-ТКР3.1</v>
      </c>
      <c r="U504" s="37" t="str">
        <f>IF(ISBLANK('Шифры Т (Техперевооружение)'!$O504),"-",CONCATENATE("Том"," 4."," ",'Шифры Т (Техперевооружение)'!$I504,".",'Шифры Т (Техперевооружение)'!$A504,"Т-ИЛО",))</f>
        <v>-</v>
      </c>
      <c r="V504" s="37" t="str">
        <f>IF(ISBLANK('Шифры Т (Техперевооружение)'!$O504),"-",CONCATENATE("Том"," 5."," ",'Шифры Т (Техперевооружение)'!$I504,".",'Шифры Т (Техперевооружение)'!$A504,"Т-ПОС",))</f>
        <v>-</v>
      </c>
      <c r="W504" s="37" t="str">
        <f>IF(ISBLANK('Шифры Т (Техперевооружение)'!$P504),"-",CONCATENATE("Том"," 7."," ",'Шифры Т (Техперевооружение)'!$I504,".",'Шифры Т (Техперевооружение)'!$A504,"Т-ООС",))</f>
        <v>-</v>
      </c>
      <c r="X504" s="37" t="str">
        <f>IF(ISBLANK('Шифры Т (Техперевооружение)'!$Q504),"-",CONCATENATE("Том"," 8."," ",'Шифры Т (Техперевооружение)'!$I504,".",'Шифры Т (Техперевооружение)'!$A504,"Т-ПБ",))</f>
        <v>-</v>
      </c>
    </row>
    <row r="505" spans="1:24" ht="15.75" hidden="1" customHeight="1" x14ac:dyDescent="0.25">
      <c r="A505" s="37">
        <v>23</v>
      </c>
      <c r="B505" s="37" t="s">
        <v>561</v>
      </c>
      <c r="C505" s="37" t="s">
        <v>24</v>
      </c>
      <c r="D505" s="37" t="s">
        <v>272</v>
      </c>
      <c r="E505" s="37">
        <v>3</v>
      </c>
      <c r="F505" s="37" t="s">
        <v>1578</v>
      </c>
      <c r="G505" s="37">
        <v>2</v>
      </c>
      <c r="H505" s="39"/>
      <c r="I505" s="37" t="s">
        <v>563</v>
      </c>
      <c r="J505" s="37"/>
      <c r="K505" s="37"/>
      <c r="L505" s="37" t="s">
        <v>1575</v>
      </c>
      <c r="M505" s="37" t="s">
        <v>1576</v>
      </c>
      <c r="N505" s="37" t="s">
        <v>1577</v>
      </c>
      <c r="O505" s="37"/>
      <c r="P505" s="37"/>
      <c r="Q505" s="37"/>
      <c r="R505" s="42" t="str">
        <f>IF(ISBLANK('Шифры Т (Техперевооружение)'!$K505),"-",CONCATENATE('Шифры Т (Техперевооружение)'!$K505,"-ПЗ"))</f>
        <v>-</v>
      </c>
      <c r="S505" s="37" t="str">
        <f>IF(ISBLANK('Шифры Т (Техперевооружение)'!$L505),"-",CONCATENATE("Том"," 2.",'Шифры Т (Техперевооружение)'!$E505,".",'Шифры Т (Техперевооружение)'!$G505," ",'Шифры Т (Техперевооружение)'!$I505,".",'Шифры Т (Техперевооружение)'!$A505,"Т-ППО",'Шифры Т (Техперевооружение)'!$E505,".",'Шифры Т (Техперевооружение)'!$G505,))</f>
        <v>Том 2.3.2 2001.РП.23Т-ППО3.2</v>
      </c>
      <c r="T505" s="37" t="str">
        <f>IF(ISBLANK('Шифры Т (Техперевооружение)'!$M505),"-",CONCATENATE("Том"," 3.",'Шифры Т (Техперевооружение)'!$E505,".",'Шифры Т (Техперевооружение)'!$G505," ",'Шифры Т (Техперевооружение)'!$I505,".",'Шифры Т (Техперевооружение)'!$A505,"Т-ТКР",'Шифры Т (Техперевооружение)'!$E505,".",'Шифры Т (Техперевооружение)'!$G505,))</f>
        <v>Том 3.3.2 2001.РП.23Т-ТКР3.2</v>
      </c>
      <c r="U505" s="37" t="str">
        <f>IF(ISBLANK('Шифры Т (Техперевооружение)'!$O505),"-",CONCATENATE("Том"," 4."," ",'Шифры Т (Техперевооружение)'!$I505,".",'Шифры Т (Техперевооружение)'!$A505,"Т-ИЛО",))</f>
        <v>-</v>
      </c>
      <c r="V505" s="37" t="str">
        <f>IF(ISBLANK('Шифры Т (Техперевооружение)'!$O505),"-",CONCATENATE("Том"," 5."," ",'Шифры Т (Техперевооружение)'!$I505,".",'Шифры Т (Техперевооружение)'!$A505,"Т-ПОС",))</f>
        <v>-</v>
      </c>
      <c r="W505" s="37" t="str">
        <f>IF(ISBLANK('Шифры Т (Техперевооружение)'!$P505),"-",CONCATENATE("Том"," 7."," ",'Шифры Т (Техперевооружение)'!$I505,".",'Шифры Т (Техперевооружение)'!$A505,"Т-ООС",))</f>
        <v>-</v>
      </c>
      <c r="X505" s="37" t="str">
        <f>IF(ISBLANK('Шифры Т (Техперевооружение)'!$Q505),"-",CONCATENATE("Том"," 8."," ",'Шифры Т (Техперевооружение)'!$I505,".",'Шифры Т (Техперевооружение)'!$A505,"Т-ПБ",))</f>
        <v>-</v>
      </c>
    </row>
    <row r="506" spans="1:24" hidden="1" x14ac:dyDescent="0.25">
      <c r="A506" s="37">
        <v>23</v>
      </c>
      <c r="B506" s="37" t="s">
        <v>561</v>
      </c>
      <c r="C506" s="37" t="s">
        <v>24</v>
      </c>
      <c r="D506" s="37" t="s">
        <v>272</v>
      </c>
      <c r="E506" s="37">
        <v>3</v>
      </c>
      <c r="F506" s="37" t="s">
        <v>1579</v>
      </c>
      <c r="G506" s="37">
        <v>3</v>
      </c>
      <c r="H506" s="39"/>
      <c r="I506" s="37" t="s">
        <v>563</v>
      </c>
      <c r="J506" s="37"/>
      <c r="K506" s="37"/>
      <c r="L506" s="37" t="s">
        <v>1575</v>
      </c>
      <c r="M506" s="37" t="s">
        <v>1576</v>
      </c>
      <c r="N506" s="37" t="s">
        <v>1577</v>
      </c>
      <c r="O506" s="37"/>
      <c r="P506" s="37"/>
      <c r="Q506" s="37"/>
      <c r="R506" s="42" t="str">
        <f>IF(ISBLANK('Шифры Т (Техперевооружение)'!$K506),"-",CONCATENATE('Шифры Т (Техперевооружение)'!$K506,"-ПЗ"))</f>
        <v>-</v>
      </c>
      <c r="S506" s="37" t="str">
        <f>IF(ISBLANK('Шифры Т (Техперевооружение)'!$L506),"-",CONCATENATE("Том"," 2.",'Шифры Т (Техперевооружение)'!$E506,".",'Шифры Т (Техперевооружение)'!$G506," ",'Шифры Т (Техперевооружение)'!$I506,".",'Шифры Т (Техперевооружение)'!$A506,"Т-ППО",'Шифры Т (Техперевооружение)'!$E506,".",'Шифры Т (Техперевооружение)'!$G506,))</f>
        <v>Том 2.3.3 2001.РП.23Т-ППО3.3</v>
      </c>
      <c r="T506" s="37" t="str">
        <f>IF(ISBLANK('Шифры Т (Техперевооружение)'!$M506),"-",CONCATENATE("Том"," 3.",'Шифры Т (Техперевооружение)'!$E506,".",'Шифры Т (Техперевооружение)'!$G506," ",'Шифры Т (Техперевооружение)'!$I506,".",'Шифры Т (Техперевооружение)'!$A506,"Т-ТКР",'Шифры Т (Техперевооружение)'!$E506,".",'Шифры Т (Техперевооружение)'!$G506,))</f>
        <v>Том 3.3.3 2001.РП.23Т-ТКР3.3</v>
      </c>
      <c r="U506" s="37" t="str">
        <f>IF(ISBLANK('Шифры Т (Техперевооружение)'!$O506),"-",CONCATENATE("Том"," 4."," ",'Шифры Т (Техперевооружение)'!$I506,".",'Шифры Т (Техперевооружение)'!$A506,"Т-ИЛО",))</f>
        <v>-</v>
      </c>
      <c r="V506" s="37" t="str">
        <f>IF(ISBLANK('Шифры Т (Техперевооружение)'!$O506),"-",CONCATENATE("Том"," 5."," ",'Шифры Т (Техперевооружение)'!$I506,".",'Шифры Т (Техперевооружение)'!$A506,"Т-ПОС",))</f>
        <v>-</v>
      </c>
      <c r="W506" s="37" t="str">
        <f>IF(ISBLANK('Шифры Т (Техперевооружение)'!$P506),"-",CONCATENATE("Том"," 7."," ",'Шифры Т (Техперевооружение)'!$I506,".",'Шифры Т (Техперевооружение)'!$A506,"Т-ООС",))</f>
        <v>-</v>
      </c>
      <c r="X506" s="37" t="str">
        <f>IF(ISBLANK('Шифры Т (Техперевооружение)'!$Q506),"-",CONCATENATE("Том"," 8."," ",'Шифры Т (Техперевооружение)'!$I506,".",'Шифры Т (Техперевооружение)'!$A506,"Т-ПБ",))</f>
        <v>-</v>
      </c>
    </row>
    <row r="507" spans="1:24" hidden="1" x14ac:dyDescent="0.25">
      <c r="A507" s="37">
        <v>23</v>
      </c>
      <c r="B507" s="37" t="s">
        <v>561</v>
      </c>
      <c r="C507" s="37" t="s">
        <v>24</v>
      </c>
      <c r="D507" s="37" t="s">
        <v>272</v>
      </c>
      <c r="E507" s="37">
        <v>3</v>
      </c>
      <c r="F507" s="37" t="s">
        <v>1580</v>
      </c>
      <c r="G507" s="37">
        <v>4</v>
      </c>
      <c r="H507" s="39"/>
      <c r="I507" s="37" t="s">
        <v>563</v>
      </c>
      <c r="J507" s="37"/>
      <c r="K507" s="37"/>
      <c r="L507" s="37" t="s">
        <v>1575</v>
      </c>
      <c r="M507" s="37" t="s">
        <v>1576</v>
      </c>
      <c r="N507" s="37" t="s">
        <v>1577</v>
      </c>
      <c r="O507" s="37"/>
      <c r="P507" s="37"/>
      <c r="Q507" s="37"/>
      <c r="R507" s="42" t="str">
        <f>IF(ISBLANK('Шифры Т (Техперевооружение)'!$K507),"-",CONCATENATE('Шифры Т (Техперевооружение)'!$K507,"-ПЗ"))</f>
        <v>-</v>
      </c>
      <c r="S507" s="37" t="str">
        <f>IF(ISBLANK('Шифры Т (Техперевооружение)'!$L507),"-",CONCATENATE("Том"," 2.",'Шифры Т (Техперевооружение)'!$E507,".",'Шифры Т (Техперевооружение)'!$G507," ",'Шифры Т (Техперевооружение)'!$I507,".",'Шифры Т (Техперевооружение)'!$A507,"Т-ППО",'Шифры Т (Техперевооружение)'!$E507,".",'Шифры Т (Техперевооружение)'!$G507,))</f>
        <v>Том 2.3.4 2001.РП.23Т-ППО3.4</v>
      </c>
      <c r="T507" s="37" t="str">
        <f>IF(ISBLANK('Шифры Т (Техперевооружение)'!$M507),"-",CONCATENATE("Том"," 3.",'Шифры Т (Техперевооружение)'!$E507,".",'Шифры Т (Техперевооружение)'!$G507," ",'Шифры Т (Техперевооружение)'!$I507,".",'Шифры Т (Техперевооружение)'!$A507,"Т-ТКР",'Шифры Т (Техперевооружение)'!$E507,".",'Шифры Т (Техперевооружение)'!$G507,))</f>
        <v>Том 3.3.4 2001.РП.23Т-ТКР3.4</v>
      </c>
      <c r="U507" s="37" t="str">
        <f>IF(ISBLANK('Шифры Т (Техперевооружение)'!$O507),"-",CONCATENATE("Том"," 4."," ",'Шифры Т (Техперевооружение)'!$I507,".",'Шифры Т (Техперевооружение)'!$A507,"Т-ИЛО",))</f>
        <v>-</v>
      </c>
      <c r="V507" s="37" t="str">
        <f>IF(ISBLANK('Шифры Т (Техперевооружение)'!$O507),"-",CONCATENATE("Том"," 5."," ",'Шифры Т (Техперевооружение)'!$I507,".",'Шифры Т (Техперевооружение)'!$A507,"Т-ПОС",))</f>
        <v>-</v>
      </c>
      <c r="W507" s="37" t="str">
        <f>IF(ISBLANK('Шифры Т (Техперевооружение)'!$P507),"-",CONCATENATE("Том"," 7."," ",'Шифры Т (Техперевооружение)'!$I507,".",'Шифры Т (Техперевооружение)'!$A507,"Т-ООС",))</f>
        <v>-</v>
      </c>
      <c r="X507" s="37" t="str">
        <f>IF(ISBLANK('Шифры Т (Техперевооружение)'!$Q507),"-",CONCATENATE("Том"," 8."," ",'Шифры Т (Техперевооружение)'!$I507,".",'Шифры Т (Техперевооружение)'!$A507,"Т-ПБ",))</f>
        <v>-</v>
      </c>
    </row>
    <row r="508" spans="1:24" ht="17.25" hidden="1" customHeight="1" x14ac:dyDescent="0.25">
      <c r="A508" s="37">
        <v>23</v>
      </c>
      <c r="B508" s="37" t="s">
        <v>561</v>
      </c>
      <c r="C508" s="37" t="s">
        <v>24</v>
      </c>
      <c r="D508" s="37" t="s">
        <v>274</v>
      </c>
      <c r="E508" s="37">
        <v>4</v>
      </c>
      <c r="F508" s="37" t="s">
        <v>1581</v>
      </c>
      <c r="G508" s="37">
        <v>1</v>
      </c>
      <c r="H508" s="39">
        <v>4</v>
      </c>
      <c r="I508" s="37" t="s">
        <v>563</v>
      </c>
      <c r="J508" s="37"/>
      <c r="K508" s="37"/>
      <c r="L508" s="37" t="s">
        <v>1582</v>
      </c>
      <c r="M508" s="37" t="s">
        <v>1583</v>
      </c>
      <c r="N508" s="37" t="s">
        <v>1584</v>
      </c>
      <c r="O508" s="37"/>
      <c r="P508" s="37"/>
      <c r="Q508" s="37"/>
      <c r="R508" s="37" t="str">
        <f>IF(ISBLANK('Шифры Т (Техперевооружение)'!$K508),"-",CONCATENATE('Шифры Т (Техперевооружение)'!$K508,"-ПЗ"))</f>
        <v>-</v>
      </c>
      <c r="S508" s="37" t="str">
        <f>IF(ISBLANK('Шифры Т (Техперевооружение)'!$L508),"-",CONCATENATE("Том"," 2.",'Шифры Т (Техперевооружение)'!$E508,".",'Шифры Т (Техперевооружение)'!$G508," ",'Шифры Т (Техперевооружение)'!$I508,".",'Шифры Т (Техперевооружение)'!$A508,"Т-ППО",'Шифры Т (Техперевооружение)'!$E508,".",'Шифры Т (Техперевооружение)'!$G508,))</f>
        <v>Том 2.4.1 2001.РП.23Т-ППО4.1</v>
      </c>
      <c r="T508" s="37" t="str">
        <f>IF(ISBLANK('Шифры Т (Техперевооружение)'!$M508),"-",CONCATENATE("Том"," 3.",'Шифры Т (Техперевооружение)'!$E508,".",'Шифры Т (Техперевооружение)'!$G508," ",'Шифры Т (Техперевооружение)'!$I508,".",'Шифры Т (Техперевооружение)'!$A508,"Т-ТКР",'Шифры Т (Техперевооружение)'!$E508,".",'Шифры Т (Техперевооружение)'!$G508,))</f>
        <v>Том 3.4.1 2001.РП.23Т-ТКР4.1</v>
      </c>
      <c r="U508" s="37" t="str">
        <f>IF(ISBLANK('Шифры Т (Техперевооружение)'!$O508),"-",CONCATENATE("Том"," 4."," ",'Шифры Т (Техперевооружение)'!$I508,".",'Шифры Т (Техперевооружение)'!$A508,"Т-ИЛО",))</f>
        <v>-</v>
      </c>
      <c r="V508" s="37" t="str">
        <f>IF(ISBLANK('Шифры Т (Техперевооружение)'!$O508),"-",CONCATENATE("Том"," 5."," ",'Шифры Т (Техперевооружение)'!$I508,".",'Шифры Т (Техперевооружение)'!$A508,"Т-ПОС",))</f>
        <v>-</v>
      </c>
      <c r="W508" s="37" t="str">
        <f>IF(ISBLANK('Шифры Т (Техперевооружение)'!$P508),"-",CONCATENATE("Том"," 7."," ",'Шифры Т (Техперевооружение)'!$I508,".",'Шифры Т (Техперевооружение)'!$A508,"Т-ООС",))</f>
        <v>-</v>
      </c>
      <c r="X508" s="37" t="str">
        <f>IF(ISBLANK('Шифры Т (Техперевооружение)'!$Q508),"-",CONCATENATE("Том"," 8."," ",'Шифры Т (Техперевооружение)'!$I508,".",'Шифры Т (Техперевооружение)'!$A508,"Т-ПБ",))</f>
        <v>-</v>
      </c>
    </row>
    <row r="509" spans="1:24" ht="17.25" hidden="1" customHeight="1" x14ac:dyDescent="0.25">
      <c r="A509" s="37">
        <v>23</v>
      </c>
      <c r="B509" s="37" t="s">
        <v>561</v>
      </c>
      <c r="C509" s="37" t="s">
        <v>24</v>
      </c>
      <c r="D509" s="37" t="s">
        <v>274</v>
      </c>
      <c r="E509" s="37">
        <v>4</v>
      </c>
      <c r="F509" s="37" t="s">
        <v>1585</v>
      </c>
      <c r="G509" s="37">
        <v>2</v>
      </c>
      <c r="H509" s="39"/>
      <c r="I509" s="37" t="s">
        <v>563</v>
      </c>
      <c r="J509" s="37"/>
      <c r="K509" s="37"/>
      <c r="L509" s="37" t="s">
        <v>1582</v>
      </c>
      <c r="M509" s="37" t="s">
        <v>1583</v>
      </c>
      <c r="N509" s="37" t="s">
        <v>1584</v>
      </c>
      <c r="O509" s="37"/>
      <c r="P509" s="37"/>
      <c r="Q509" s="37"/>
      <c r="R509" s="42" t="str">
        <f>IF(ISBLANK('Шифры Т (Техперевооружение)'!$K509),"-",CONCATENATE('Шифры Т (Техперевооружение)'!$K509,"-ПЗ"))</f>
        <v>-</v>
      </c>
      <c r="S509" s="37" t="str">
        <f>IF(ISBLANK('Шифры Т (Техперевооружение)'!$L509),"-",CONCATENATE("Том"," 2.",'Шифры Т (Техперевооружение)'!$E509,".",'Шифры Т (Техперевооружение)'!$G509," ",'Шифры Т (Техперевооружение)'!$I509,".",'Шифры Т (Техперевооружение)'!$A509,"Т-ППО",'Шифры Т (Техперевооружение)'!$E509,".",'Шифры Т (Техперевооружение)'!$G509,))</f>
        <v>Том 2.4.2 2001.РП.23Т-ППО4.2</v>
      </c>
      <c r="T509" s="37" t="str">
        <f>IF(ISBLANK('Шифры Т (Техперевооружение)'!$M509),"-",CONCATENATE("Том"," 3.",'Шифры Т (Техперевооружение)'!$E509,".",'Шифры Т (Техперевооружение)'!$G509," ",'Шифры Т (Техперевооружение)'!$I509,".",'Шифры Т (Техперевооружение)'!$A509,"Т-ТКР",'Шифры Т (Техперевооружение)'!$E509,".",'Шифры Т (Техперевооружение)'!$G509,))</f>
        <v>Том 3.4.2 2001.РП.23Т-ТКР4.2</v>
      </c>
      <c r="U509" s="37" t="str">
        <f>IF(ISBLANK('Шифры Т (Техперевооружение)'!$O509),"-",CONCATENATE("Том"," 4."," ",'Шифры Т (Техперевооружение)'!$I509,".",'Шифры Т (Техперевооружение)'!$A509,"Т-ИЛО",))</f>
        <v>-</v>
      </c>
      <c r="V509" s="37" t="str">
        <f>IF(ISBLANK('Шифры Т (Техперевооружение)'!$O509),"-",CONCATENATE("Том"," 5."," ",'Шифры Т (Техперевооружение)'!$I509,".",'Шифры Т (Техперевооружение)'!$A509,"Т-ПОС",))</f>
        <v>-</v>
      </c>
      <c r="W509" s="37" t="str">
        <f>IF(ISBLANK('Шифры Т (Техперевооружение)'!$P509),"-",CONCATENATE("Том"," 7."," ",'Шифры Т (Техперевооружение)'!$I509,".",'Шифры Т (Техперевооружение)'!$A509,"Т-ООС",))</f>
        <v>-</v>
      </c>
      <c r="X509" s="37" t="str">
        <f>IF(ISBLANK('Шифры Т (Техперевооружение)'!$Q509),"-",CONCATENATE("Том"," 8."," ",'Шифры Т (Техперевооружение)'!$I509,".",'Шифры Т (Техперевооружение)'!$A509,"Т-ПБ",))</f>
        <v>-</v>
      </c>
    </row>
    <row r="510" spans="1:24" ht="17.25" hidden="1" customHeight="1" x14ac:dyDescent="0.25">
      <c r="A510" s="37">
        <v>23</v>
      </c>
      <c r="B510" s="37" t="s">
        <v>561</v>
      </c>
      <c r="C510" s="37" t="s">
        <v>24</v>
      </c>
      <c r="D510" s="37" t="s">
        <v>274</v>
      </c>
      <c r="E510" s="37">
        <v>4</v>
      </c>
      <c r="F510" s="37" t="s">
        <v>1586</v>
      </c>
      <c r="G510" s="37">
        <v>3</v>
      </c>
      <c r="H510" s="39"/>
      <c r="I510" s="37" t="s">
        <v>563</v>
      </c>
      <c r="J510" s="37"/>
      <c r="K510" s="37"/>
      <c r="L510" s="37" t="s">
        <v>1582</v>
      </c>
      <c r="M510" s="37" t="s">
        <v>1583</v>
      </c>
      <c r="N510" s="37" t="s">
        <v>1584</v>
      </c>
      <c r="O510" s="37"/>
      <c r="P510" s="37"/>
      <c r="Q510" s="37"/>
      <c r="R510" s="42" t="str">
        <f>IF(ISBLANK('Шифры Т (Техперевооружение)'!$K510),"-",CONCATENATE('Шифры Т (Техперевооружение)'!$K510,"-ПЗ"))</f>
        <v>-</v>
      </c>
      <c r="S510" s="37" t="str">
        <f>IF(ISBLANK('Шифры Т (Техперевооружение)'!$L510),"-",CONCATENATE("Том"," 2.",'Шифры Т (Техперевооружение)'!$E510,".",'Шифры Т (Техперевооружение)'!$G510," ",'Шифры Т (Техперевооружение)'!$I510,".",'Шифры Т (Техперевооружение)'!$A510,"Т-ППО",'Шифры Т (Техперевооружение)'!$E510,".",'Шифры Т (Техперевооружение)'!$G510,))</f>
        <v>Том 2.4.3 2001.РП.23Т-ППО4.3</v>
      </c>
      <c r="T510" s="37" t="str">
        <f>IF(ISBLANK('Шифры Т (Техперевооружение)'!$M510),"-",CONCATENATE("Том"," 3.",'Шифры Т (Техперевооружение)'!$E510,".",'Шифры Т (Техперевооружение)'!$G510," ",'Шифры Т (Техперевооружение)'!$I510,".",'Шифры Т (Техперевооружение)'!$A510,"Т-ТКР",'Шифры Т (Техперевооружение)'!$E510,".",'Шифры Т (Техперевооружение)'!$G510,))</f>
        <v>Том 3.4.3 2001.РП.23Т-ТКР4.3</v>
      </c>
      <c r="U510" s="37" t="str">
        <f>IF(ISBLANK('Шифры Т (Техперевооружение)'!$O510),"-",CONCATENATE("Том"," 4."," ",'Шифры Т (Техперевооружение)'!$I510,".",'Шифры Т (Техперевооружение)'!$A510,"Т-ИЛО",))</f>
        <v>-</v>
      </c>
      <c r="V510" s="37" t="str">
        <f>IF(ISBLANK('Шифры Т (Техперевооружение)'!$O510),"-",CONCATENATE("Том"," 5."," ",'Шифры Т (Техперевооружение)'!$I510,".",'Шифры Т (Техперевооружение)'!$A510,"Т-ПОС",))</f>
        <v>-</v>
      </c>
      <c r="W510" s="37" t="str">
        <f>IF(ISBLANK('Шифры Т (Техперевооружение)'!$P510),"-",CONCATENATE("Том"," 7."," ",'Шифры Т (Техперевооружение)'!$I510,".",'Шифры Т (Техперевооружение)'!$A510,"Т-ООС",))</f>
        <v>-</v>
      </c>
      <c r="X510" s="37" t="str">
        <f>IF(ISBLANK('Шифры Т (Техперевооружение)'!$Q510),"-",CONCATENATE("Том"," 8."," ",'Шифры Т (Техперевооружение)'!$I510,".",'Шифры Т (Техперевооружение)'!$A510,"Т-ПБ",))</f>
        <v>-</v>
      </c>
    </row>
    <row r="511" spans="1:24" hidden="1" x14ac:dyDescent="0.25">
      <c r="A511" s="37">
        <v>24</v>
      </c>
      <c r="B511" s="37" t="s">
        <v>561</v>
      </c>
      <c r="C511" s="37" t="s">
        <v>25</v>
      </c>
      <c r="D511" s="37" t="s">
        <v>289</v>
      </c>
      <c r="E511" s="37">
        <v>1</v>
      </c>
      <c r="F511" s="37" t="s">
        <v>1587</v>
      </c>
      <c r="G511" s="37">
        <v>1</v>
      </c>
      <c r="H511" s="39">
        <v>2</v>
      </c>
      <c r="I511" s="37" t="s">
        <v>563</v>
      </c>
      <c r="J511" s="37" t="s">
        <v>1588</v>
      </c>
      <c r="K511" s="37" t="s">
        <v>1589</v>
      </c>
      <c r="L511" s="37" t="s">
        <v>1590</v>
      </c>
      <c r="M511" s="37" t="s">
        <v>1591</v>
      </c>
      <c r="N511" s="37" t="s">
        <v>1592</v>
      </c>
      <c r="O511" s="37" t="s">
        <v>1593</v>
      </c>
      <c r="P511" s="37" t="s">
        <v>1594</v>
      </c>
      <c r="Q511" s="37" t="s">
        <v>1595</v>
      </c>
      <c r="R511" s="37" t="str">
        <f>IF(ISBLANK('Шифры Т (Техперевооружение)'!$K511),"-",CONCATENATE('Шифры Т (Техперевооружение)'!$K511,"-ПЗ"))</f>
        <v>Том 1 2001.РП.24Т-ПЗ</v>
      </c>
      <c r="S511" s="37" t="str">
        <f>IF(ISBLANK('Шифры Т (Техперевооружение)'!$L511),"-",CONCATENATE("Том"," 2.",'Шифры Т (Техперевооружение)'!$E511,".",'Шифры Т (Техперевооружение)'!$G511," ",'Шифры Т (Техперевооружение)'!$I511,".",'Шифры Т (Техперевооружение)'!$A511,"Т-ППО",'Шифры Т (Техперевооружение)'!$E511,".",'Шифры Т (Техперевооружение)'!$G511,))</f>
        <v>Том 2.1.1 2001.РП.24Т-ППО1.1</v>
      </c>
      <c r="T511" s="37" t="str">
        <f>IF(ISBLANK('Шифры Т (Техперевооружение)'!$M511),"-",CONCATENATE("Том"," 3.",'Шифры Т (Техперевооружение)'!$E511,".",'Шифры Т (Техперевооружение)'!$G511," ",'Шифры Т (Техперевооружение)'!$I511,".",'Шифры Т (Техперевооружение)'!$A511,"Т-ТКР",'Шифры Т (Техперевооружение)'!$E511,".",'Шифры Т (Техперевооружение)'!$G511,))</f>
        <v>Том 3.1.1 2001.РП.24Т-ТКР1.1</v>
      </c>
      <c r="U511" s="37" t="str">
        <f>IF(ISBLANK('Шифры Т (Техперевооружение)'!$O511),"-",CONCATENATE("Том"," 4."," ",'Шифры Т (Техперевооружение)'!$I511,".",'Шифры Т (Техперевооружение)'!$A511,"Т-ИЛО",))</f>
        <v>Том 4. 2001.РП.24Т-ИЛО</v>
      </c>
      <c r="V511" s="37" t="str">
        <f>IF(ISBLANK('Шифры Т (Техперевооружение)'!$O511),"-",CONCATENATE("Том"," 5."," ",'Шифры Т (Техперевооружение)'!$I511,".",'Шифры Т (Техперевооружение)'!$A511,"Т-ПОС",))</f>
        <v>Том 5. 2001.РП.24Т-ПОС</v>
      </c>
      <c r="W511" s="37" t="str">
        <f>IF(ISBLANK('Шифры Т (Техперевооружение)'!$P511),"-",CONCATENATE("Том"," 7."," ",'Шифры Т (Техперевооружение)'!$I511,".",'Шифры Т (Техперевооружение)'!$A511,"Т-ООС",))</f>
        <v>Том 7. 2001.РП.24Т-ООС</v>
      </c>
      <c r="X511" s="37" t="str">
        <f>IF(ISBLANK('Шифры Т (Техперевооружение)'!$Q511),"-",CONCATENATE("Том"," 8."," ",'Шифры Т (Техперевооружение)'!$I511,".",'Шифры Т (Техперевооружение)'!$A511,"Т-ПБ",))</f>
        <v>Том 8. 2001.РП.24Т-ПБ</v>
      </c>
    </row>
    <row r="512" spans="1:24" hidden="1" x14ac:dyDescent="0.25">
      <c r="A512" s="37">
        <v>24</v>
      </c>
      <c r="B512" s="37" t="s">
        <v>561</v>
      </c>
      <c r="C512" s="37" t="s">
        <v>25</v>
      </c>
      <c r="D512" s="37" t="s">
        <v>289</v>
      </c>
      <c r="E512" s="37">
        <v>1</v>
      </c>
      <c r="F512" s="37" t="s">
        <v>1596</v>
      </c>
      <c r="G512" s="37">
        <v>2</v>
      </c>
      <c r="H512" s="39"/>
      <c r="I512" s="37" t="s">
        <v>563</v>
      </c>
      <c r="J512" s="37"/>
      <c r="K512" s="37"/>
      <c r="L512" s="37" t="s">
        <v>1590</v>
      </c>
      <c r="M512" s="37" t="s">
        <v>1591</v>
      </c>
      <c r="N512" s="37" t="s">
        <v>1592</v>
      </c>
      <c r="O512" s="37"/>
      <c r="P512" s="37"/>
      <c r="Q512" s="37"/>
      <c r="R512" s="42" t="str">
        <f>IF(ISBLANK('Шифры Т (Техперевооружение)'!$K512),"-",CONCATENATE('Шифры Т (Техперевооружение)'!$K512,"-ПЗ"))</f>
        <v>-</v>
      </c>
      <c r="S512" s="37" t="str">
        <f>IF(ISBLANK('Шифры Т (Техперевооружение)'!$L512),"-",CONCATENATE("Том"," 2.",'Шифры Т (Техперевооружение)'!$E512,".",'Шифры Т (Техперевооружение)'!$G512," ",'Шифры Т (Техперевооружение)'!$I512,".",'Шифры Т (Техперевооружение)'!$A512,"Т-ППО",'Шифры Т (Техперевооружение)'!$E512,".",'Шифры Т (Техперевооружение)'!$G512,))</f>
        <v>Том 2.1.2 2001.РП.24Т-ППО1.2</v>
      </c>
      <c r="T512" s="37" t="str">
        <f>IF(ISBLANK('Шифры Т (Техперевооружение)'!$M512),"-",CONCATENATE("Том"," 3.",'Шифры Т (Техперевооружение)'!$E512,".",'Шифры Т (Техперевооружение)'!$G512," ",'Шифры Т (Техперевооружение)'!$I512,".",'Шифры Т (Техперевооружение)'!$A512,"Т-ТКР",'Шифры Т (Техперевооружение)'!$E512,".",'Шифры Т (Техперевооружение)'!$G512,))</f>
        <v>Том 3.1.2 2001.РП.24Т-ТКР1.2</v>
      </c>
      <c r="U512" s="37" t="str">
        <f>IF(ISBLANK('Шифры Т (Техперевооружение)'!$O512),"-",CONCATENATE("Том"," 4."," ",'Шифры Т (Техперевооружение)'!$I512,".",'Шифры Т (Техперевооружение)'!$A512,"Т-ИЛО",))</f>
        <v>-</v>
      </c>
      <c r="V512" s="37" t="str">
        <f>IF(ISBLANK('Шифры Т (Техперевооружение)'!$O512),"-",CONCATENATE("Том"," 5."," ",'Шифры Т (Техперевооружение)'!$I512,".",'Шифры Т (Техперевооружение)'!$A512,"Т-ПОС",))</f>
        <v>-</v>
      </c>
      <c r="W512" s="37" t="str">
        <f>IF(ISBLANK('Шифры Т (Техперевооружение)'!$P512),"-",CONCATENATE("Том"," 7."," ",'Шифры Т (Техперевооружение)'!$I512,".",'Шифры Т (Техперевооружение)'!$A512,"Т-ООС",))</f>
        <v>-</v>
      </c>
      <c r="X512" s="37" t="str">
        <f>IF(ISBLANK('Шифры Т (Техперевооружение)'!$Q512),"-",CONCATENATE("Том"," 8."," ",'Шифры Т (Техперевооружение)'!$I512,".",'Шифры Т (Техперевооружение)'!$A512,"Т-ПБ",))</f>
        <v>-</v>
      </c>
    </row>
    <row r="513" spans="1:24" hidden="1" x14ac:dyDescent="0.25">
      <c r="A513" s="37">
        <v>24</v>
      </c>
      <c r="B513" s="37" t="s">
        <v>561</v>
      </c>
      <c r="C513" s="37" t="s">
        <v>25</v>
      </c>
      <c r="D513" s="37" t="s">
        <v>291</v>
      </c>
      <c r="E513" s="37">
        <v>2</v>
      </c>
      <c r="F513" s="37" t="s">
        <v>1597</v>
      </c>
      <c r="G513" s="37">
        <v>1</v>
      </c>
      <c r="H513" s="39">
        <v>2</v>
      </c>
      <c r="I513" s="37" t="s">
        <v>563</v>
      </c>
      <c r="J513" s="37"/>
      <c r="K513" s="37"/>
      <c r="L513" s="37" t="s">
        <v>1598</v>
      </c>
      <c r="M513" s="37" t="s">
        <v>1599</v>
      </c>
      <c r="N513" s="37" t="s">
        <v>1600</v>
      </c>
      <c r="O513" s="37"/>
      <c r="P513" s="37"/>
      <c r="Q513" s="37"/>
      <c r="R513" s="37" t="str">
        <f>IF(ISBLANK('Шифры Т (Техперевооружение)'!$K513),"-",CONCATENATE('Шифры Т (Техперевооружение)'!$K513,"-ПЗ"))</f>
        <v>-</v>
      </c>
      <c r="S513" s="37" t="str">
        <f>IF(ISBLANK('Шифры Т (Техперевооружение)'!$L513),"-",CONCATENATE("Том"," 2.",'Шифры Т (Техперевооружение)'!$E513,".",'Шифры Т (Техперевооружение)'!$G513," ",'Шифры Т (Техперевооружение)'!$I513,".",'Шифры Т (Техперевооружение)'!$A513,"Т-ППО",'Шифры Т (Техперевооружение)'!$E513,".",'Шифры Т (Техперевооружение)'!$G513,))</f>
        <v>Том 2.2.1 2001.РП.24Т-ППО2.1</v>
      </c>
      <c r="T513" s="37" t="str">
        <f>IF(ISBLANK('Шифры Т (Техперевооружение)'!$M513),"-",CONCATENATE("Том"," 3.",'Шифры Т (Техперевооружение)'!$E513,".",'Шифры Т (Техперевооружение)'!$G513," ",'Шифры Т (Техперевооружение)'!$I513,".",'Шифры Т (Техперевооружение)'!$A513,"Т-ТКР",'Шифры Т (Техперевооружение)'!$E513,".",'Шифры Т (Техперевооружение)'!$G513,))</f>
        <v>Том 3.2.1 2001.РП.24Т-ТКР2.1</v>
      </c>
      <c r="U513" s="37" t="str">
        <f>IF(ISBLANK('Шифры Т (Техперевооружение)'!$O513),"-",CONCATENATE("Том"," 4."," ",'Шифры Т (Техперевооружение)'!$I513,".",'Шифры Т (Техперевооружение)'!$A513,"Т-ИЛО",))</f>
        <v>-</v>
      </c>
      <c r="V513" s="37" t="str">
        <f>IF(ISBLANK('Шифры Т (Техперевооружение)'!$O513),"-",CONCATENATE("Том"," 5."," ",'Шифры Т (Техперевооружение)'!$I513,".",'Шифры Т (Техперевооружение)'!$A513,"Т-ПОС",))</f>
        <v>-</v>
      </c>
      <c r="W513" s="37" t="str">
        <f>IF(ISBLANK('Шифры Т (Техперевооружение)'!$P513),"-",CONCATENATE("Том"," 7."," ",'Шифры Т (Техперевооружение)'!$I513,".",'Шифры Т (Техперевооружение)'!$A513,"Т-ООС",))</f>
        <v>-</v>
      </c>
      <c r="X513" s="37" t="str">
        <f>IF(ISBLANK('Шифры Т (Техперевооружение)'!$Q513),"-",CONCATENATE("Том"," 8."," ",'Шифры Т (Техперевооружение)'!$I513,".",'Шифры Т (Техперевооружение)'!$A513,"Т-ПБ",))</f>
        <v>-</v>
      </c>
    </row>
    <row r="514" spans="1:24" hidden="1" x14ac:dyDescent="0.25">
      <c r="A514" s="37">
        <v>24</v>
      </c>
      <c r="B514" s="37" t="s">
        <v>561</v>
      </c>
      <c r="C514" s="37" t="s">
        <v>25</v>
      </c>
      <c r="D514" s="37" t="s">
        <v>291</v>
      </c>
      <c r="E514" s="37">
        <v>2</v>
      </c>
      <c r="F514" s="37" t="s">
        <v>1601</v>
      </c>
      <c r="G514" s="37">
        <v>2</v>
      </c>
      <c r="H514" s="39"/>
      <c r="I514" s="37" t="s">
        <v>563</v>
      </c>
      <c r="J514" s="37"/>
      <c r="K514" s="37"/>
      <c r="L514" s="37" t="s">
        <v>1598</v>
      </c>
      <c r="M514" s="37" t="s">
        <v>1599</v>
      </c>
      <c r="N514" s="37" t="s">
        <v>1600</v>
      </c>
      <c r="O514" s="37"/>
      <c r="P514" s="37"/>
      <c r="Q514" s="37"/>
      <c r="R514" s="42" t="str">
        <f>IF(ISBLANK('Шифры Т (Техперевооружение)'!$K514),"-",CONCATENATE('Шифры Т (Техперевооружение)'!$K514,"-ПЗ"))</f>
        <v>-</v>
      </c>
      <c r="S514" s="37" t="str">
        <f>IF(ISBLANK('Шифры Т (Техперевооружение)'!$L514),"-",CONCATENATE("Том"," 2.",'Шифры Т (Техперевооружение)'!$E514,".",'Шифры Т (Техперевооружение)'!$G514," ",'Шифры Т (Техперевооружение)'!$I514,".",'Шифры Т (Техперевооружение)'!$A514,"Т-ППО",'Шифры Т (Техперевооружение)'!$E514,".",'Шифры Т (Техперевооружение)'!$G514,))</f>
        <v>Том 2.2.2 2001.РП.24Т-ППО2.2</v>
      </c>
      <c r="T514" s="37" t="str">
        <f>IF(ISBLANK('Шифры Т (Техперевооружение)'!$M514),"-",CONCATENATE("Том"," 3.",'Шифры Т (Техперевооружение)'!$E514,".",'Шифры Т (Техперевооружение)'!$G514," ",'Шифры Т (Техперевооружение)'!$I514,".",'Шифры Т (Техперевооружение)'!$A514,"Т-ТКР",'Шифры Т (Техперевооружение)'!$E514,".",'Шифры Т (Техперевооружение)'!$G514,))</f>
        <v>Том 3.2.2 2001.РП.24Т-ТКР2.2</v>
      </c>
      <c r="U514" s="37" t="str">
        <f>IF(ISBLANK('Шифры Т (Техперевооружение)'!$O514),"-",CONCATENATE("Том"," 4."," ",'Шифры Т (Техперевооружение)'!$I514,".",'Шифры Т (Техперевооружение)'!$A514,"Т-ИЛО",))</f>
        <v>-</v>
      </c>
      <c r="V514" s="37" t="str">
        <f>IF(ISBLANK('Шифры Т (Техперевооружение)'!$O514),"-",CONCATENATE("Том"," 5."," ",'Шифры Т (Техперевооружение)'!$I514,".",'Шифры Т (Техперевооружение)'!$A514,"Т-ПОС",))</f>
        <v>-</v>
      </c>
      <c r="W514" s="37" t="str">
        <f>IF(ISBLANK('Шифры Т (Техперевооружение)'!$P514),"-",CONCATENATE("Том"," 7."," ",'Шифры Т (Техперевооружение)'!$I514,".",'Шифры Т (Техперевооружение)'!$A514,"Т-ООС",))</f>
        <v>-</v>
      </c>
      <c r="X514" s="37" t="str">
        <f>IF(ISBLANK('Шифры Т (Техперевооружение)'!$Q514),"-",CONCATENATE("Том"," 8."," ",'Шифры Т (Техперевооружение)'!$I514,".",'Шифры Т (Техперевооружение)'!$A514,"Т-ПБ",))</f>
        <v>-</v>
      </c>
    </row>
    <row r="515" spans="1:24" hidden="1" x14ac:dyDescent="0.25">
      <c r="A515" s="37">
        <v>24</v>
      </c>
      <c r="B515" s="37" t="s">
        <v>561</v>
      </c>
      <c r="C515" s="37" t="s">
        <v>25</v>
      </c>
      <c r="D515" s="37" t="s">
        <v>293</v>
      </c>
      <c r="E515" s="37">
        <v>3</v>
      </c>
      <c r="F515" s="37" t="s">
        <v>1602</v>
      </c>
      <c r="G515" s="37">
        <v>1</v>
      </c>
      <c r="H515" s="39">
        <v>5</v>
      </c>
      <c r="I515" s="37" t="s">
        <v>563</v>
      </c>
      <c r="J515" s="37"/>
      <c r="K515" s="37"/>
      <c r="L515" s="37" t="s">
        <v>1603</v>
      </c>
      <c r="M515" s="37" t="s">
        <v>1604</v>
      </c>
      <c r="N515" s="37" t="s">
        <v>1605</v>
      </c>
      <c r="O515" s="37"/>
      <c r="P515" s="37"/>
      <c r="Q515" s="37"/>
      <c r="R515" s="37" t="str">
        <f>IF(ISBLANK('Шифры Т (Техперевооружение)'!$K515),"-",CONCATENATE('Шифры Т (Техперевооружение)'!$K515,"-ПЗ"))</f>
        <v>-</v>
      </c>
      <c r="S515" s="37" t="str">
        <f>IF(ISBLANK('Шифры Т (Техперевооружение)'!$L515),"-",CONCATENATE("Том"," 2.",'Шифры Т (Техперевооружение)'!$E515,".",'Шифры Т (Техперевооружение)'!$G515," ",'Шифры Т (Техперевооружение)'!$I515,".",'Шифры Т (Техперевооружение)'!$A515,"Т-ППО",'Шифры Т (Техперевооружение)'!$E515,".",'Шифры Т (Техперевооружение)'!$G515,))</f>
        <v>Том 2.3.1 2001.РП.24Т-ППО3.1</v>
      </c>
      <c r="T515" s="37" t="str">
        <f>IF(ISBLANK('Шифры Т (Техперевооружение)'!$M515),"-",CONCATENATE("Том"," 3.",'Шифры Т (Техперевооружение)'!$E515,".",'Шифры Т (Техперевооружение)'!$G515," ",'Шифры Т (Техперевооружение)'!$I515,".",'Шифры Т (Техперевооружение)'!$A515,"Т-ТКР",'Шифры Т (Техперевооружение)'!$E515,".",'Шифры Т (Техперевооружение)'!$G515,))</f>
        <v>Том 3.3.1 2001.РП.24Т-ТКР3.1</v>
      </c>
      <c r="U515" s="37" t="str">
        <f>IF(ISBLANK('Шифры Т (Техперевооружение)'!$O515),"-",CONCATENATE("Том"," 4."," ",'Шифры Т (Техперевооружение)'!$I515,".",'Шифры Т (Техперевооружение)'!$A515,"Т-ИЛО",))</f>
        <v>-</v>
      </c>
      <c r="V515" s="37" t="str">
        <f>IF(ISBLANK('Шифры Т (Техперевооружение)'!$O515),"-",CONCATENATE("Том"," 5."," ",'Шифры Т (Техперевооружение)'!$I515,".",'Шифры Т (Техперевооружение)'!$A515,"Т-ПОС",))</f>
        <v>-</v>
      </c>
      <c r="W515" s="37" t="str">
        <f>IF(ISBLANK('Шифры Т (Техперевооружение)'!$P515),"-",CONCATENATE("Том"," 7."," ",'Шифры Т (Техперевооружение)'!$I515,".",'Шифры Т (Техперевооружение)'!$A515,"Т-ООС",))</f>
        <v>-</v>
      </c>
      <c r="X515" s="37" t="str">
        <f>IF(ISBLANK('Шифры Т (Техперевооружение)'!$Q515),"-",CONCATENATE("Том"," 8."," ",'Шифры Т (Техперевооружение)'!$I515,".",'Шифры Т (Техперевооружение)'!$A515,"Т-ПБ",))</f>
        <v>-</v>
      </c>
    </row>
    <row r="516" spans="1:24" hidden="1" x14ac:dyDescent="0.25">
      <c r="A516" s="37">
        <v>24</v>
      </c>
      <c r="B516" s="37" t="s">
        <v>561</v>
      </c>
      <c r="C516" s="37" t="s">
        <v>25</v>
      </c>
      <c r="D516" s="37" t="s">
        <v>293</v>
      </c>
      <c r="E516" s="37">
        <v>3</v>
      </c>
      <c r="F516" s="37" t="s">
        <v>1606</v>
      </c>
      <c r="G516" s="37">
        <v>2</v>
      </c>
      <c r="H516" s="39"/>
      <c r="I516" s="37" t="s">
        <v>563</v>
      </c>
      <c r="J516" s="37"/>
      <c r="K516" s="37"/>
      <c r="L516" s="37" t="s">
        <v>1603</v>
      </c>
      <c r="M516" s="37" t="s">
        <v>1604</v>
      </c>
      <c r="N516" s="37" t="s">
        <v>1605</v>
      </c>
      <c r="O516" s="37"/>
      <c r="P516" s="37"/>
      <c r="Q516" s="37"/>
      <c r="R516" s="42" t="str">
        <f>IF(ISBLANK('Шифры Т (Техперевооружение)'!$K516),"-",CONCATENATE('Шифры Т (Техперевооружение)'!$K516,"-ПЗ"))</f>
        <v>-</v>
      </c>
      <c r="S516" s="37" t="str">
        <f>IF(ISBLANK('Шифры Т (Техперевооружение)'!$L516),"-",CONCATENATE("Том"," 2.",'Шифры Т (Техперевооружение)'!$E516,".",'Шифры Т (Техперевооружение)'!$G516," ",'Шифры Т (Техперевооружение)'!$I516,".",'Шифры Т (Техперевооружение)'!$A516,"Т-ППО",'Шифры Т (Техперевооружение)'!$E516,".",'Шифры Т (Техперевооружение)'!$G516,))</f>
        <v>Том 2.3.2 2001.РП.24Т-ППО3.2</v>
      </c>
      <c r="T516" s="37" t="str">
        <f>IF(ISBLANK('Шифры Т (Техперевооружение)'!$M516),"-",CONCATENATE("Том"," 3.",'Шифры Т (Техперевооружение)'!$E516,".",'Шифры Т (Техперевооружение)'!$G516," ",'Шифры Т (Техперевооружение)'!$I516,".",'Шифры Т (Техперевооружение)'!$A516,"Т-ТКР",'Шифры Т (Техперевооружение)'!$E516,".",'Шифры Т (Техперевооружение)'!$G516,))</f>
        <v>Том 3.3.2 2001.РП.24Т-ТКР3.2</v>
      </c>
      <c r="U516" s="37" t="str">
        <f>IF(ISBLANK('Шифры Т (Техперевооружение)'!$O516),"-",CONCATENATE("Том"," 4."," ",'Шифры Т (Техперевооружение)'!$I516,".",'Шифры Т (Техперевооружение)'!$A516,"Т-ИЛО",))</f>
        <v>-</v>
      </c>
      <c r="V516" s="37" t="str">
        <f>IF(ISBLANK('Шифры Т (Техперевооружение)'!$O516),"-",CONCATENATE("Том"," 5."," ",'Шифры Т (Техперевооружение)'!$I516,".",'Шифры Т (Техперевооружение)'!$A516,"Т-ПОС",))</f>
        <v>-</v>
      </c>
      <c r="W516" s="37" t="str">
        <f>IF(ISBLANK('Шифры Т (Техперевооружение)'!$P516),"-",CONCATENATE("Том"," 7."," ",'Шифры Т (Техперевооружение)'!$I516,".",'Шифры Т (Техперевооружение)'!$A516,"Т-ООС",))</f>
        <v>-</v>
      </c>
      <c r="X516" s="37" t="str">
        <f>IF(ISBLANK('Шифры Т (Техперевооружение)'!$Q516),"-",CONCATENATE("Том"," 8."," ",'Шифры Т (Техперевооружение)'!$I516,".",'Шифры Т (Техперевооружение)'!$A516,"Т-ПБ",))</f>
        <v>-</v>
      </c>
    </row>
    <row r="517" spans="1:24" hidden="1" x14ac:dyDescent="0.25">
      <c r="A517" s="37">
        <v>24</v>
      </c>
      <c r="B517" s="37" t="s">
        <v>561</v>
      </c>
      <c r="C517" s="37" t="s">
        <v>25</v>
      </c>
      <c r="D517" s="37" t="s">
        <v>293</v>
      </c>
      <c r="E517" s="37">
        <v>3</v>
      </c>
      <c r="F517" s="37" t="s">
        <v>1607</v>
      </c>
      <c r="G517" s="37">
        <v>3</v>
      </c>
      <c r="H517" s="39"/>
      <c r="I517" s="37" t="s">
        <v>563</v>
      </c>
      <c r="J517" s="37"/>
      <c r="K517" s="37"/>
      <c r="L517" s="37" t="s">
        <v>1603</v>
      </c>
      <c r="M517" s="37" t="s">
        <v>1604</v>
      </c>
      <c r="N517" s="37" t="s">
        <v>1605</v>
      </c>
      <c r="O517" s="37"/>
      <c r="P517" s="37"/>
      <c r="Q517" s="37"/>
      <c r="R517" s="42" t="str">
        <f>IF(ISBLANK('Шифры Т (Техперевооружение)'!$K517),"-",CONCATENATE('Шифры Т (Техперевооружение)'!$K517,"-ПЗ"))</f>
        <v>-</v>
      </c>
      <c r="S517" s="37" t="str">
        <f>IF(ISBLANK('Шифры Т (Техперевооружение)'!$L517),"-",CONCATENATE("Том"," 2.",'Шифры Т (Техперевооружение)'!$E517,".",'Шифры Т (Техперевооружение)'!$G517," ",'Шифры Т (Техперевооружение)'!$I517,".",'Шифры Т (Техперевооружение)'!$A517,"Т-ППО",'Шифры Т (Техперевооружение)'!$E517,".",'Шифры Т (Техперевооружение)'!$G517,))</f>
        <v>Том 2.3.3 2001.РП.24Т-ППО3.3</v>
      </c>
      <c r="T517" s="37" t="str">
        <f>IF(ISBLANK('Шифры Т (Техперевооружение)'!$M517),"-",CONCATENATE("Том"," 3.",'Шифры Т (Техперевооружение)'!$E517,".",'Шифры Т (Техперевооружение)'!$G517," ",'Шифры Т (Техперевооружение)'!$I517,".",'Шифры Т (Техперевооружение)'!$A517,"Т-ТКР",'Шифры Т (Техперевооружение)'!$E517,".",'Шифры Т (Техперевооружение)'!$G517,))</f>
        <v>Том 3.3.3 2001.РП.24Т-ТКР3.3</v>
      </c>
      <c r="U517" s="37" t="str">
        <f>IF(ISBLANK('Шифры Т (Техперевооружение)'!$O517),"-",CONCATENATE("Том"," 4."," ",'Шифры Т (Техперевооружение)'!$I517,".",'Шифры Т (Техперевооружение)'!$A517,"Т-ИЛО",))</f>
        <v>-</v>
      </c>
      <c r="V517" s="37" t="str">
        <f>IF(ISBLANK('Шифры Т (Техперевооружение)'!$O517),"-",CONCATENATE("Том"," 5."," ",'Шифры Т (Техперевооружение)'!$I517,".",'Шифры Т (Техперевооружение)'!$A517,"Т-ПОС",))</f>
        <v>-</v>
      </c>
      <c r="W517" s="37" t="str">
        <f>IF(ISBLANK('Шифры Т (Техперевооружение)'!$P517),"-",CONCATENATE("Том"," 7."," ",'Шифры Т (Техперевооружение)'!$I517,".",'Шифры Т (Техперевооружение)'!$A517,"Т-ООС",))</f>
        <v>-</v>
      </c>
      <c r="X517" s="37" t="str">
        <f>IF(ISBLANK('Шифры Т (Техперевооружение)'!$Q517),"-",CONCATENATE("Том"," 8."," ",'Шифры Т (Техперевооружение)'!$I517,".",'Шифры Т (Техперевооружение)'!$A517,"Т-ПБ",))</f>
        <v>-</v>
      </c>
    </row>
    <row r="518" spans="1:24" hidden="1" x14ac:dyDescent="0.25">
      <c r="A518" s="37">
        <v>24</v>
      </c>
      <c r="B518" s="37" t="s">
        <v>561</v>
      </c>
      <c r="C518" s="37" t="s">
        <v>25</v>
      </c>
      <c r="D518" s="37" t="s">
        <v>293</v>
      </c>
      <c r="E518" s="37">
        <v>3</v>
      </c>
      <c r="F518" s="37" t="s">
        <v>1608</v>
      </c>
      <c r="G518" s="37">
        <v>4</v>
      </c>
      <c r="H518" s="39"/>
      <c r="I518" s="37" t="s">
        <v>563</v>
      </c>
      <c r="J518" s="37"/>
      <c r="K518" s="37"/>
      <c r="L518" s="37" t="s">
        <v>1603</v>
      </c>
      <c r="M518" s="37" t="s">
        <v>1604</v>
      </c>
      <c r="N518" s="37" t="s">
        <v>1605</v>
      </c>
      <c r="O518" s="37"/>
      <c r="P518" s="37"/>
      <c r="Q518" s="37"/>
      <c r="R518" s="42" t="str">
        <f>IF(ISBLANK('Шифры Т (Техперевооружение)'!$K518),"-",CONCATENATE('Шифры Т (Техперевооружение)'!$K518,"-ПЗ"))</f>
        <v>-</v>
      </c>
      <c r="S518" s="37" t="str">
        <f>IF(ISBLANK('Шифры Т (Техперевооружение)'!$L518),"-",CONCATENATE("Том"," 2.",'Шифры Т (Техперевооружение)'!$E518,".",'Шифры Т (Техперевооружение)'!$G518," ",'Шифры Т (Техперевооружение)'!$I518,".",'Шифры Т (Техперевооружение)'!$A518,"Т-ППО",'Шифры Т (Техперевооружение)'!$E518,".",'Шифры Т (Техперевооружение)'!$G518,))</f>
        <v>Том 2.3.4 2001.РП.24Т-ППО3.4</v>
      </c>
      <c r="T518" s="37" t="str">
        <f>IF(ISBLANK('Шифры Т (Техперевооружение)'!$M518),"-",CONCATENATE("Том"," 3.",'Шифры Т (Техперевооружение)'!$E518,".",'Шифры Т (Техперевооружение)'!$G518," ",'Шифры Т (Техперевооружение)'!$I518,".",'Шифры Т (Техперевооружение)'!$A518,"Т-ТКР",'Шифры Т (Техперевооружение)'!$E518,".",'Шифры Т (Техперевооружение)'!$G518,))</f>
        <v>Том 3.3.4 2001.РП.24Т-ТКР3.4</v>
      </c>
      <c r="U518" s="37" t="str">
        <f>IF(ISBLANK('Шифры Т (Техперевооружение)'!$O518),"-",CONCATENATE("Том"," 4."," ",'Шифры Т (Техперевооружение)'!$I518,".",'Шифры Т (Техперевооружение)'!$A518,"Т-ИЛО",))</f>
        <v>-</v>
      </c>
      <c r="V518" s="37" t="str">
        <f>IF(ISBLANK('Шифры Т (Техперевооружение)'!$O518),"-",CONCATENATE("Том"," 5."," ",'Шифры Т (Техперевооружение)'!$I518,".",'Шифры Т (Техперевооружение)'!$A518,"Т-ПОС",))</f>
        <v>-</v>
      </c>
      <c r="W518" s="37" t="str">
        <f>IF(ISBLANK('Шифры Т (Техперевооружение)'!$P518),"-",CONCATENATE("Том"," 7."," ",'Шифры Т (Техперевооружение)'!$I518,".",'Шифры Т (Техперевооружение)'!$A518,"Т-ООС",))</f>
        <v>-</v>
      </c>
      <c r="X518" s="37" t="str">
        <f>IF(ISBLANK('Шифры Т (Техперевооружение)'!$Q518),"-",CONCATENATE("Том"," 8."," ",'Шифры Т (Техперевооружение)'!$I518,".",'Шифры Т (Техперевооружение)'!$A518,"Т-ПБ",))</f>
        <v>-</v>
      </c>
    </row>
    <row r="519" spans="1:24" hidden="1" x14ac:dyDescent="0.25">
      <c r="A519" s="37">
        <v>24</v>
      </c>
      <c r="B519" s="37" t="s">
        <v>561</v>
      </c>
      <c r="C519" s="37" t="s">
        <v>25</v>
      </c>
      <c r="D519" s="37" t="s">
        <v>293</v>
      </c>
      <c r="E519" s="37">
        <v>3</v>
      </c>
      <c r="F519" s="37" t="s">
        <v>1609</v>
      </c>
      <c r="G519" s="37">
        <v>5</v>
      </c>
      <c r="H519" s="39"/>
      <c r="I519" s="37" t="s">
        <v>563</v>
      </c>
      <c r="J519" s="37"/>
      <c r="K519" s="37"/>
      <c r="L519" s="37" t="s">
        <v>1603</v>
      </c>
      <c r="M519" s="37" t="s">
        <v>1604</v>
      </c>
      <c r="N519" s="37" t="s">
        <v>1605</v>
      </c>
      <c r="O519" s="37"/>
      <c r="P519" s="37"/>
      <c r="Q519" s="37"/>
      <c r="R519" s="42" t="str">
        <f>IF(ISBLANK('Шифры Т (Техперевооружение)'!$K519),"-",CONCATENATE('Шифры Т (Техперевооружение)'!$K519,"-ПЗ"))</f>
        <v>-</v>
      </c>
      <c r="S519" s="37" t="str">
        <f>IF(ISBLANK('Шифры Т (Техперевооружение)'!$L519),"-",CONCATENATE("Том"," 2.",'Шифры Т (Техперевооружение)'!$E519,".",'Шифры Т (Техперевооружение)'!$G519," ",'Шифры Т (Техперевооружение)'!$I519,".",'Шифры Т (Техперевооружение)'!$A519,"Т-ППО",'Шифры Т (Техперевооружение)'!$E519,".",'Шифры Т (Техперевооружение)'!$G519,))</f>
        <v>Том 2.3.5 2001.РП.24Т-ППО3.5</v>
      </c>
      <c r="T519" s="37" t="str">
        <f>IF(ISBLANK('Шифры Т (Техперевооружение)'!$M519),"-",CONCATENATE("Том"," 3.",'Шифры Т (Техперевооружение)'!$E519,".",'Шифры Т (Техперевооружение)'!$G519," ",'Шифры Т (Техперевооружение)'!$I519,".",'Шифры Т (Техперевооружение)'!$A519,"Т-ТКР",'Шифры Т (Техперевооружение)'!$E519,".",'Шифры Т (Техперевооружение)'!$G519,))</f>
        <v>Том 3.3.5 2001.РП.24Т-ТКР3.5</v>
      </c>
      <c r="U519" s="37" t="str">
        <f>IF(ISBLANK('Шифры Т (Техперевооружение)'!$O519),"-",CONCATENATE("Том"," 4."," ",'Шифры Т (Техперевооружение)'!$I519,".",'Шифры Т (Техперевооружение)'!$A519,"Т-ИЛО",))</f>
        <v>-</v>
      </c>
      <c r="V519" s="37" t="str">
        <f>IF(ISBLANK('Шифры Т (Техперевооружение)'!$O519),"-",CONCATENATE("Том"," 5."," ",'Шифры Т (Техперевооружение)'!$I519,".",'Шифры Т (Техперевооружение)'!$A519,"Т-ПОС",))</f>
        <v>-</v>
      </c>
      <c r="W519" s="37" t="str">
        <f>IF(ISBLANK('Шифры Т (Техперевооружение)'!$P519),"-",CONCATENATE("Том"," 7."," ",'Шифры Т (Техперевооружение)'!$I519,".",'Шифры Т (Техперевооружение)'!$A519,"Т-ООС",))</f>
        <v>-</v>
      </c>
      <c r="X519" s="37" t="str">
        <f>IF(ISBLANK('Шифры Т (Техперевооружение)'!$Q519),"-",CONCATENATE("Том"," 8."," ",'Шифры Т (Техперевооружение)'!$I519,".",'Шифры Т (Техперевооружение)'!$A519,"Т-ПБ",))</f>
        <v>-</v>
      </c>
    </row>
    <row r="520" spans="1:24" hidden="1" x14ac:dyDescent="0.25">
      <c r="A520" s="37">
        <v>24</v>
      </c>
      <c r="B520" s="37" t="s">
        <v>561</v>
      </c>
      <c r="C520" s="37" t="s">
        <v>25</v>
      </c>
      <c r="D520" s="37" t="s">
        <v>295</v>
      </c>
      <c r="E520" s="37">
        <v>4</v>
      </c>
      <c r="F520" s="37" t="s">
        <v>1610</v>
      </c>
      <c r="G520" s="37">
        <v>1</v>
      </c>
      <c r="H520" s="39">
        <v>5</v>
      </c>
      <c r="I520" s="37" t="s">
        <v>563</v>
      </c>
      <c r="J520" s="37"/>
      <c r="K520" s="37"/>
      <c r="L520" s="37" t="s">
        <v>1611</v>
      </c>
      <c r="M520" s="37" t="s">
        <v>1612</v>
      </c>
      <c r="N520" s="37" t="s">
        <v>1613</v>
      </c>
      <c r="O520" s="37"/>
      <c r="P520" s="37"/>
      <c r="Q520" s="37"/>
      <c r="R520" s="37" t="str">
        <f>IF(ISBLANK('Шифры Т (Техперевооружение)'!$K520),"-",CONCATENATE('Шифры Т (Техперевооружение)'!$K520,"-ПЗ"))</f>
        <v>-</v>
      </c>
      <c r="S520" s="37" t="str">
        <f>IF(ISBLANK('Шифры Т (Техперевооружение)'!$L520),"-",CONCATENATE("Том"," 2.",'Шифры Т (Техперевооружение)'!$E520,".",'Шифры Т (Техперевооружение)'!$G520," ",'Шифры Т (Техперевооружение)'!$I520,".",'Шифры Т (Техперевооружение)'!$A520,"Т-ППО",'Шифры Т (Техперевооружение)'!$E520,".",'Шифры Т (Техперевооружение)'!$G520,))</f>
        <v>Том 2.4.1 2001.РП.24Т-ППО4.1</v>
      </c>
      <c r="T520" s="37" t="str">
        <f>IF(ISBLANK('Шифры Т (Техперевооружение)'!$M520),"-",CONCATENATE("Том"," 3.",'Шифры Т (Техперевооружение)'!$E520,".",'Шифры Т (Техперевооружение)'!$G520," ",'Шифры Т (Техперевооружение)'!$I520,".",'Шифры Т (Техперевооружение)'!$A520,"Т-ТКР",'Шифры Т (Техперевооружение)'!$E520,".",'Шифры Т (Техперевооружение)'!$G520,))</f>
        <v>Том 3.4.1 2001.РП.24Т-ТКР4.1</v>
      </c>
      <c r="U520" s="37" t="str">
        <f>IF(ISBLANK('Шифры Т (Техперевооружение)'!$O520),"-",CONCATENATE("Том"," 4."," ",'Шифры Т (Техперевооружение)'!$I520,".",'Шифры Т (Техперевооружение)'!$A520,"Т-ИЛО",))</f>
        <v>-</v>
      </c>
      <c r="V520" s="37" t="str">
        <f>IF(ISBLANK('Шифры Т (Техперевооружение)'!$O520),"-",CONCATENATE("Том"," 5."," ",'Шифры Т (Техперевооружение)'!$I520,".",'Шифры Т (Техперевооружение)'!$A520,"Т-ПОС",))</f>
        <v>-</v>
      </c>
      <c r="W520" s="37" t="str">
        <f>IF(ISBLANK('Шифры Т (Техперевооружение)'!$P520),"-",CONCATENATE("Том"," 7."," ",'Шифры Т (Техперевооружение)'!$I520,".",'Шифры Т (Техперевооружение)'!$A520,"Т-ООС",))</f>
        <v>-</v>
      </c>
      <c r="X520" s="37" t="str">
        <f>IF(ISBLANK('Шифры Т (Техперевооружение)'!$Q520),"-",CONCATENATE("Том"," 8."," ",'Шифры Т (Техперевооружение)'!$I520,".",'Шифры Т (Техперевооружение)'!$A520,"Т-ПБ",))</f>
        <v>-</v>
      </c>
    </row>
    <row r="521" spans="1:24" hidden="1" x14ac:dyDescent="0.25">
      <c r="A521" s="37">
        <v>24</v>
      </c>
      <c r="B521" s="37" t="s">
        <v>561</v>
      </c>
      <c r="C521" s="37" t="s">
        <v>25</v>
      </c>
      <c r="D521" s="37" t="s">
        <v>295</v>
      </c>
      <c r="E521" s="37">
        <v>4</v>
      </c>
      <c r="F521" s="37" t="s">
        <v>1614</v>
      </c>
      <c r="G521" s="37">
        <v>2</v>
      </c>
      <c r="H521" s="39"/>
      <c r="I521" s="37" t="s">
        <v>563</v>
      </c>
      <c r="J521" s="37"/>
      <c r="K521" s="37"/>
      <c r="L521" s="37" t="s">
        <v>1611</v>
      </c>
      <c r="M521" s="37" t="s">
        <v>1612</v>
      </c>
      <c r="N521" s="37" t="s">
        <v>1613</v>
      </c>
      <c r="O521" s="37"/>
      <c r="P521" s="37"/>
      <c r="Q521" s="37"/>
      <c r="R521" s="42" t="str">
        <f>IF(ISBLANK('Шифры Т (Техперевооружение)'!$K521),"-",CONCATENATE('Шифры Т (Техперевооружение)'!$K521,"-ПЗ"))</f>
        <v>-</v>
      </c>
      <c r="S521" s="37" t="str">
        <f>IF(ISBLANK('Шифры Т (Техперевооружение)'!$L521),"-",CONCATENATE("Том"," 2.",'Шифры Т (Техперевооружение)'!$E521,".",'Шифры Т (Техперевооружение)'!$G521," ",'Шифры Т (Техперевооружение)'!$I521,".",'Шифры Т (Техперевооружение)'!$A521,"Т-ППО",'Шифры Т (Техперевооружение)'!$E521,".",'Шифры Т (Техперевооружение)'!$G521,))</f>
        <v>Том 2.4.2 2001.РП.24Т-ППО4.2</v>
      </c>
      <c r="T521" s="37" t="str">
        <f>IF(ISBLANK('Шифры Т (Техперевооружение)'!$M521),"-",CONCATENATE("Том"," 3.",'Шифры Т (Техперевооружение)'!$E521,".",'Шифры Т (Техперевооружение)'!$G521," ",'Шифры Т (Техперевооружение)'!$I521,".",'Шифры Т (Техперевооружение)'!$A521,"Т-ТКР",'Шифры Т (Техперевооружение)'!$E521,".",'Шифры Т (Техперевооружение)'!$G521,))</f>
        <v>Том 3.4.2 2001.РП.24Т-ТКР4.2</v>
      </c>
      <c r="U521" s="37" t="str">
        <f>IF(ISBLANK('Шифры Т (Техперевооружение)'!$O521),"-",CONCATENATE("Том"," 4."," ",'Шифры Т (Техперевооружение)'!$I521,".",'Шифры Т (Техперевооружение)'!$A521,"Т-ИЛО",))</f>
        <v>-</v>
      </c>
      <c r="V521" s="37" t="str">
        <f>IF(ISBLANK('Шифры Т (Техперевооружение)'!$O521),"-",CONCATENATE("Том"," 5."," ",'Шифры Т (Техперевооружение)'!$I521,".",'Шифры Т (Техперевооружение)'!$A521,"Т-ПОС",))</f>
        <v>-</v>
      </c>
      <c r="W521" s="37" t="str">
        <f>IF(ISBLANK('Шифры Т (Техперевооружение)'!$P521),"-",CONCATENATE("Том"," 7."," ",'Шифры Т (Техперевооружение)'!$I521,".",'Шифры Т (Техперевооружение)'!$A521,"Т-ООС",))</f>
        <v>-</v>
      </c>
      <c r="X521" s="37" t="str">
        <f>IF(ISBLANK('Шифры Т (Техперевооружение)'!$Q521),"-",CONCATENATE("Том"," 8."," ",'Шифры Т (Техперевооружение)'!$I521,".",'Шифры Т (Техперевооружение)'!$A521,"Т-ПБ",))</f>
        <v>-</v>
      </c>
    </row>
    <row r="522" spans="1:24" hidden="1" x14ac:dyDescent="0.25">
      <c r="A522" s="37">
        <v>24</v>
      </c>
      <c r="B522" s="37" t="s">
        <v>561</v>
      </c>
      <c r="C522" s="37" t="s">
        <v>25</v>
      </c>
      <c r="D522" s="37" t="s">
        <v>295</v>
      </c>
      <c r="E522" s="37">
        <v>4</v>
      </c>
      <c r="F522" s="37" t="s">
        <v>1615</v>
      </c>
      <c r="G522" s="37">
        <v>3</v>
      </c>
      <c r="H522" s="39"/>
      <c r="I522" s="37" t="s">
        <v>563</v>
      </c>
      <c r="J522" s="37"/>
      <c r="K522" s="37"/>
      <c r="L522" s="37" t="s">
        <v>1611</v>
      </c>
      <c r="M522" s="37" t="s">
        <v>1612</v>
      </c>
      <c r="N522" s="37" t="s">
        <v>1613</v>
      </c>
      <c r="O522" s="37"/>
      <c r="P522" s="37"/>
      <c r="Q522" s="37"/>
      <c r="R522" s="42" t="str">
        <f>IF(ISBLANK('Шифры Т (Техперевооружение)'!$K522),"-",CONCATENATE('Шифры Т (Техперевооружение)'!$K522,"-ПЗ"))</f>
        <v>-</v>
      </c>
      <c r="S522" s="37" t="str">
        <f>IF(ISBLANK('Шифры Т (Техперевооружение)'!$L522),"-",CONCATENATE("Том"," 2.",'Шифры Т (Техперевооружение)'!$E522,".",'Шифры Т (Техперевооружение)'!$G522," ",'Шифры Т (Техперевооружение)'!$I522,".",'Шифры Т (Техперевооружение)'!$A522,"Т-ППО",'Шифры Т (Техперевооружение)'!$E522,".",'Шифры Т (Техперевооружение)'!$G522,))</f>
        <v>Том 2.4.3 2001.РП.24Т-ППО4.3</v>
      </c>
      <c r="T522" s="37" t="str">
        <f>IF(ISBLANK('Шифры Т (Техперевооружение)'!$M522),"-",CONCATENATE("Том"," 3.",'Шифры Т (Техперевооружение)'!$E522,".",'Шифры Т (Техперевооружение)'!$G522," ",'Шифры Т (Техперевооружение)'!$I522,".",'Шифры Т (Техперевооружение)'!$A522,"Т-ТКР",'Шифры Т (Техперевооружение)'!$E522,".",'Шифры Т (Техперевооружение)'!$G522,))</f>
        <v>Том 3.4.3 2001.РП.24Т-ТКР4.3</v>
      </c>
      <c r="U522" s="37" t="str">
        <f>IF(ISBLANK('Шифры Т (Техперевооружение)'!$O522),"-",CONCATENATE("Том"," 4."," ",'Шифры Т (Техперевооружение)'!$I522,".",'Шифры Т (Техперевооружение)'!$A522,"Т-ИЛО",))</f>
        <v>-</v>
      </c>
      <c r="V522" s="37" t="str">
        <f>IF(ISBLANK('Шифры Т (Техперевооружение)'!$O522),"-",CONCATENATE("Том"," 5."," ",'Шифры Т (Техперевооружение)'!$I522,".",'Шифры Т (Техперевооружение)'!$A522,"Т-ПОС",))</f>
        <v>-</v>
      </c>
      <c r="W522" s="37" t="str">
        <f>IF(ISBLANK('Шифры Т (Техперевооружение)'!$P522),"-",CONCATENATE("Том"," 7."," ",'Шифры Т (Техперевооружение)'!$I522,".",'Шифры Т (Техперевооружение)'!$A522,"Т-ООС",))</f>
        <v>-</v>
      </c>
      <c r="X522" s="37" t="str">
        <f>IF(ISBLANK('Шифры Т (Техперевооружение)'!$Q522),"-",CONCATENATE("Том"," 8."," ",'Шифры Т (Техперевооружение)'!$I522,".",'Шифры Т (Техперевооружение)'!$A522,"Т-ПБ",))</f>
        <v>-</v>
      </c>
    </row>
    <row r="523" spans="1:24" hidden="1" x14ac:dyDescent="0.25">
      <c r="A523" s="37">
        <v>24</v>
      </c>
      <c r="B523" s="37" t="s">
        <v>561</v>
      </c>
      <c r="C523" s="37" t="s">
        <v>25</v>
      </c>
      <c r="D523" s="37" t="s">
        <v>295</v>
      </c>
      <c r="E523" s="37">
        <v>4</v>
      </c>
      <c r="F523" s="37" t="s">
        <v>1616</v>
      </c>
      <c r="G523" s="37">
        <v>4</v>
      </c>
      <c r="H523" s="39"/>
      <c r="I523" s="37" t="s">
        <v>563</v>
      </c>
      <c r="J523" s="37"/>
      <c r="K523" s="37"/>
      <c r="L523" s="37" t="s">
        <v>1611</v>
      </c>
      <c r="M523" s="37" t="s">
        <v>1612</v>
      </c>
      <c r="N523" s="37" t="s">
        <v>1613</v>
      </c>
      <c r="O523" s="37"/>
      <c r="P523" s="37"/>
      <c r="Q523" s="37"/>
      <c r="R523" s="42" t="str">
        <f>IF(ISBLANK('Шифры Т (Техперевооружение)'!$K523),"-",CONCATENATE('Шифры Т (Техперевооружение)'!$K523,"-ПЗ"))</f>
        <v>-</v>
      </c>
      <c r="S523" s="37" t="str">
        <f>IF(ISBLANK('Шифры Т (Техперевооружение)'!$L523),"-",CONCATENATE("Том"," 2.",'Шифры Т (Техперевооружение)'!$E523,".",'Шифры Т (Техперевооружение)'!$G523," ",'Шифры Т (Техперевооружение)'!$I523,".",'Шифры Т (Техперевооружение)'!$A523,"Т-ППО",'Шифры Т (Техперевооружение)'!$E523,".",'Шифры Т (Техперевооружение)'!$G523,))</f>
        <v>Том 2.4.4 2001.РП.24Т-ППО4.4</v>
      </c>
      <c r="T523" s="37" t="str">
        <f>IF(ISBLANK('Шифры Т (Техперевооружение)'!$M523),"-",CONCATENATE("Том"," 3.",'Шифры Т (Техперевооружение)'!$E523,".",'Шифры Т (Техперевооружение)'!$G523," ",'Шифры Т (Техперевооружение)'!$I523,".",'Шифры Т (Техперевооружение)'!$A523,"Т-ТКР",'Шифры Т (Техперевооружение)'!$E523,".",'Шифры Т (Техперевооружение)'!$G523,))</f>
        <v>Том 3.4.4 2001.РП.24Т-ТКР4.4</v>
      </c>
      <c r="U523" s="37" t="str">
        <f>IF(ISBLANK('Шифры Т (Техперевооружение)'!$O523),"-",CONCATENATE("Том"," 4."," ",'Шифры Т (Техперевооружение)'!$I523,".",'Шифры Т (Техперевооружение)'!$A523,"Т-ИЛО",))</f>
        <v>-</v>
      </c>
      <c r="V523" s="37" t="str">
        <f>IF(ISBLANK('Шифры Т (Техперевооружение)'!$O523),"-",CONCATENATE("Том"," 5."," ",'Шифры Т (Техперевооружение)'!$I523,".",'Шифры Т (Техперевооружение)'!$A523,"Т-ПОС",))</f>
        <v>-</v>
      </c>
      <c r="W523" s="37" t="str">
        <f>IF(ISBLANK('Шифры Т (Техперевооружение)'!$P523),"-",CONCATENATE("Том"," 7."," ",'Шифры Т (Техперевооружение)'!$I523,".",'Шифры Т (Техперевооружение)'!$A523,"Т-ООС",))</f>
        <v>-</v>
      </c>
      <c r="X523" s="37" t="str">
        <f>IF(ISBLANK('Шифры Т (Техперевооружение)'!$Q523),"-",CONCATENATE("Том"," 8."," ",'Шифры Т (Техперевооружение)'!$I523,".",'Шифры Т (Техперевооружение)'!$A523,"Т-ПБ",))</f>
        <v>-</v>
      </c>
    </row>
    <row r="524" spans="1:24" hidden="1" x14ac:dyDescent="0.25">
      <c r="A524" s="37">
        <v>24</v>
      </c>
      <c r="B524" s="37" t="s">
        <v>561</v>
      </c>
      <c r="C524" s="37" t="s">
        <v>25</v>
      </c>
      <c r="D524" s="37" t="s">
        <v>295</v>
      </c>
      <c r="E524" s="37">
        <v>4</v>
      </c>
      <c r="F524" s="37" t="s">
        <v>1617</v>
      </c>
      <c r="G524" s="37">
        <v>5</v>
      </c>
      <c r="H524" s="39"/>
      <c r="I524" s="37" t="s">
        <v>563</v>
      </c>
      <c r="J524" s="37"/>
      <c r="K524" s="37"/>
      <c r="L524" s="37" t="s">
        <v>1611</v>
      </c>
      <c r="M524" s="37" t="s">
        <v>1612</v>
      </c>
      <c r="N524" s="37" t="s">
        <v>1613</v>
      </c>
      <c r="O524" s="37"/>
      <c r="P524" s="37"/>
      <c r="Q524" s="37"/>
      <c r="R524" s="42" t="str">
        <f>IF(ISBLANK('Шифры Т (Техперевооружение)'!$K524),"-",CONCATENATE('Шифры Т (Техперевооружение)'!$K524,"-ПЗ"))</f>
        <v>-</v>
      </c>
      <c r="S524" s="37" t="str">
        <f>IF(ISBLANK('Шифры Т (Техперевооружение)'!$L524),"-",CONCATENATE("Том"," 2.",'Шифры Т (Техперевооружение)'!$E524,".",'Шифры Т (Техперевооружение)'!$G524," ",'Шифры Т (Техперевооружение)'!$I524,".",'Шифры Т (Техперевооружение)'!$A524,"Т-ППО",'Шифры Т (Техперевооружение)'!$E524,".",'Шифры Т (Техперевооружение)'!$G524,))</f>
        <v>Том 2.4.5 2001.РП.24Т-ППО4.5</v>
      </c>
      <c r="T524" s="37" t="str">
        <f>IF(ISBLANK('Шифры Т (Техперевооружение)'!$M524),"-",CONCATENATE("Том"," 3.",'Шифры Т (Техперевооружение)'!$E524,".",'Шифры Т (Техперевооружение)'!$G524," ",'Шифры Т (Техперевооружение)'!$I524,".",'Шифры Т (Техперевооружение)'!$A524,"Т-ТКР",'Шифры Т (Техперевооружение)'!$E524,".",'Шифры Т (Техперевооружение)'!$G524,))</f>
        <v>Том 3.4.5 2001.РП.24Т-ТКР4.5</v>
      </c>
      <c r="U524" s="37" t="str">
        <f>IF(ISBLANK('Шифры Т (Техперевооружение)'!$O524),"-",CONCATENATE("Том"," 4."," ",'Шифры Т (Техперевооружение)'!$I524,".",'Шифры Т (Техперевооружение)'!$A524,"Т-ИЛО",))</f>
        <v>-</v>
      </c>
      <c r="V524" s="37" t="str">
        <f>IF(ISBLANK('Шифры Т (Техперевооружение)'!$O524),"-",CONCATENATE("Том"," 5."," ",'Шифры Т (Техперевооружение)'!$I524,".",'Шифры Т (Техперевооружение)'!$A524,"Т-ПОС",))</f>
        <v>-</v>
      </c>
      <c r="W524" s="37" t="str">
        <f>IF(ISBLANK('Шифры Т (Техперевооружение)'!$P524),"-",CONCATENATE("Том"," 7."," ",'Шифры Т (Техперевооружение)'!$I524,".",'Шифры Т (Техперевооружение)'!$A524,"Т-ООС",))</f>
        <v>-</v>
      </c>
      <c r="X524" s="37" t="str">
        <f>IF(ISBLANK('Шифры Т (Техперевооружение)'!$Q524),"-",CONCATENATE("Том"," 8."," ",'Шифры Т (Техперевооружение)'!$I524,".",'Шифры Т (Техперевооружение)'!$A524,"Т-ПБ",))</f>
        <v>-</v>
      </c>
    </row>
    <row r="525" spans="1:24" hidden="1" x14ac:dyDescent="0.25">
      <c r="A525" s="37">
        <v>24</v>
      </c>
      <c r="B525" s="37" t="s">
        <v>561</v>
      </c>
      <c r="C525" s="37" t="s">
        <v>25</v>
      </c>
      <c r="D525" s="37" t="s">
        <v>297</v>
      </c>
      <c r="E525" s="37">
        <v>5</v>
      </c>
      <c r="F525" s="37" t="s">
        <v>1618</v>
      </c>
      <c r="G525" s="37">
        <v>1</v>
      </c>
      <c r="H525" s="39">
        <v>2</v>
      </c>
      <c r="I525" s="37" t="s">
        <v>563</v>
      </c>
      <c r="J525" s="37"/>
      <c r="K525" s="37"/>
      <c r="L525" s="37" t="s">
        <v>1619</v>
      </c>
      <c r="M525" s="37" t="s">
        <v>1620</v>
      </c>
      <c r="N525" s="37" t="s">
        <v>1621</v>
      </c>
      <c r="O525" s="37"/>
      <c r="P525" s="37"/>
      <c r="Q525" s="37"/>
      <c r="R525" s="37" t="str">
        <f>IF(ISBLANK('Шифры Т (Техперевооружение)'!$K525),"-",CONCATENATE('Шифры Т (Техперевооружение)'!$K525,"-ПЗ"))</f>
        <v>-</v>
      </c>
      <c r="S525" s="37" t="str">
        <f>IF(ISBLANK('Шифры Т (Техперевооружение)'!$L525),"-",CONCATENATE("Том"," 2.",'Шифры Т (Техперевооружение)'!$E525,".",'Шифры Т (Техперевооружение)'!$G525," ",'Шифры Т (Техперевооружение)'!$I525,".",'Шифры Т (Техперевооружение)'!$A525,"Т-ППО",'Шифры Т (Техперевооружение)'!$E525,".",'Шифры Т (Техперевооружение)'!$G525,))</f>
        <v>Том 2.5.1 2001.РП.24Т-ППО5.1</v>
      </c>
      <c r="T525" s="37" t="str">
        <f>IF(ISBLANK('Шифры Т (Техперевооружение)'!$M525),"-",CONCATENATE("Том"," 3.",'Шифры Т (Техперевооружение)'!$E525,".",'Шифры Т (Техперевооружение)'!$G525," ",'Шифры Т (Техперевооружение)'!$I525,".",'Шифры Т (Техперевооружение)'!$A525,"Т-ТКР",'Шифры Т (Техперевооружение)'!$E525,".",'Шифры Т (Техперевооружение)'!$G525,))</f>
        <v>Том 3.5.1 2001.РП.24Т-ТКР5.1</v>
      </c>
      <c r="U525" s="37" t="str">
        <f>IF(ISBLANK('Шифры Т (Техперевооружение)'!$O525),"-",CONCATENATE("Том"," 4."," ",'Шифры Т (Техперевооружение)'!$I525,".",'Шифры Т (Техперевооружение)'!$A525,"Т-ИЛО",))</f>
        <v>-</v>
      </c>
      <c r="V525" s="37" t="str">
        <f>IF(ISBLANK('Шифры Т (Техперевооружение)'!$O525),"-",CONCATENATE("Том"," 5."," ",'Шифры Т (Техперевооружение)'!$I525,".",'Шифры Т (Техперевооружение)'!$A525,"Т-ПОС",))</f>
        <v>-</v>
      </c>
      <c r="W525" s="37" t="str">
        <f>IF(ISBLANK('Шифры Т (Техперевооружение)'!$P525),"-",CONCATENATE("Том"," 7."," ",'Шифры Т (Техперевооружение)'!$I525,".",'Шифры Т (Техперевооружение)'!$A525,"Т-ООС",))</f>
        <v>-</v>
      </c>
      <c r="X525" s="37" t="str">
        <f>IF(ISBLANK('Шифры Т (Техперевооружение)'!$Q525),"-",CONCATENATE("Том"," 8."," ",'Шифры Т (Техперевооружение)'!$I525,".",'Шифры Т (Техперевооружение)'!$A525,"Т-ПБ",))</f>
        <v>-</v>
      </c>
    </row>
    <row r="526" spans="1:24" hidden="1" x14ac:dyDescent="0.25">
      <c r="A526" s="37">
        <v>24</v>
      </c>
      <c r="B526" s="37" t="s">
        <v>561</v>
      </c>
      <c r="C526" s="37" t="s">
        <v>25</v>
      </c>
      <c r="D526" s="37" t="s">
        <v>297</v>
      </c>
      <c r="E526" s="37">
        <v>5</v>
      </c>
      <c r="F526" s="37" t="s">
        <v>1622</v>
      </c>
      <c r="G526" s="37">
        <v>2</v>
      </c>
      <c r="H526" s="39"/>
      <c r="I526" s="37" t="s">
        <v>563</v>
      </c>
      <c r="J526" s="37"/>
      <c r="K526" s="37"/>
      <c r="L526" s="37" t="s">
        <v>1619</v>
      </c>
      <c r="M526" s="37" t="s">
        <v>1620</v>
      </c>
      <c r="N526" s="37" t="s">
        <v>1621</v>
      </c>
      <c r="O526" s="37"/>
      <c r="P526" s="37"/>
      <c r="Q526" s="37"/>
      <c r="R526" s="42" t="str">
        <f>IF(ISBLANK('Шифры Т (Техперевооружение)'!$K526),"-",CONCATENATE('Шифры Т (Техперевооружение)'!$K526,"-ПЗ"))</f>
        <v>-</v>
      </c>
      <c r="S526" s="37" t="str">
        <f>IF(ISBLANK('Шифры Т (Техперевооружение)'!$L526),"-",CONCATENATE("Том"," 2.",'Шифры Т (Техперевооружение)'!$E526,".",'Шифры Т (Техперевооружение)'!$G526," ",'Шифры Т (Техперевооружение)'!$I526,".",'Шифры Т (Техперевооружение)'!$A526,"Т-ППО",'Шифры Т (Техперевооружение)'!$E526,".",'Шифры Т (Техперевооружение)'!$G526,))</f>
        <v>Том 2.5.2 2001.РП.24Т-ППО5.2</v>
      </c>
      <c r="T526" s="37" t="str">
        <f>IF(ISBLANK('Шифры Т (Техперевооружение)'!$M526),"-",CONCATENATE("Том"," 3.",'Шифры Т (Техперевооружение)'!$E526,".",'Шифры Т (Техперевооружение)'!$G526," ",'Шифры Т (Техперевооружение)'!$I526,".",'Шифры Т (Техперевооружение)'!$A526,"Т-ТКР",'Шифры Т (Техперевооружение)'!$E526,".",'Шифры Т (Техперевооружение)'!$G526,))</f>
        <v>Том 3.5.2 2001.РП.24Т-ТКР5.2</v>
      </c>
      <c r="U526" s="37" t="str">
        <f>IF(ISBLANK('Шифры Т (Техперевооружение)'!$O526),"-",CONCATENATE("Том"," 4."," ",'Шифры Т (Техперевооружение)'!$I526,".",'Шифры Т (Техперевооружение)'!$A526,"Т-ИЛО",))</f>
        <v>-</v>
      </c>
      <c r="V526" s="37" t="str">
        <f>IF(ISBLANK('Шифры Т (Техперевооружение)'!$O526),"-",CONCATENATE("Том"," 5."," ",'Шифры Т (Техперевооружение)'!$I526,".",'Шифры Т (Техперевооружение)'!$A526,"Т-ПОС",))</f>
        <v>-</v>
      </c>
      <c r="W526" s="37" t="str">
        <f>IF(ISBLANK('Шифры Т (Техперевооружение)'!$P526),"-",CONCATENATE("Том"," 7."," ",'Шифры Т (Техперевооружение)'!$I526,".",'Шифры Т (Техперевооружение)'!$A526,"Т-ООС",))</f>
        <v>-</v>
      </c>
      <c r="X526" s="37" t="str">
        <f>IF(ISBLANK('Шифры Т (Техперевооружение)'!$Q526),"-",CONCATENATE("Том"," 8."," ",'Шифры Т (Техперевооружение)'!$I526,".",'Шифры Т (Техперевооружение)'!$A526,"Т-ПБ",))</f>
        <v>-</v>
      </c>
    </row>
    <row r="527" spans="1:24" hidden="1" x14ac:dyDescent="0.25">
      <c r="A527" s="37">
        <v>24</v>
      </c>
      <c r="B527" s="37" t="s">
        <v>561</v>
      </c>
      <c r="C527" s="37" t="s">
        <v>25</v>
      </c>
      <c r="D527" s="37" t="s">
        <v>299</v>
      </c>
      <c r="E527" s="37">
        <v>6</v>
      </c>
      <c r="F527" s="37" t="s">
        <v>1623</v>
      </c>
      <c r="G527" s="37">
        <v>1</v>
      </c>
      <c r="H527" s="39">
        <v>6</v>
      </c>
      <c r="I527" s="37" t="s">
        <v>563</v>
      </c>
      <c r="J527" s="37"/>
      <c r="K527" s="37"/>
      <c r="L527" s="37" t="s">
        <v>1624</v>
      </c>
      <c r="M527" s="37" t="s">
        <v>1625</v>
      </c>
      <c r="N527" s="37" t="s">
        <v>1626</v>
      </c>
      <c r="O527" s="37"/>
      <c r="P527" s="37"/>
      <c r="Q527" s="37"/>
      <c r="R527" s="37" t="str">
        <f>IF(ISBLANK('Шифры Т (Техперевооружение)'!$K527),"-",CONCATENATE('Шифры Т (Техперевооружение)'!$K527,"-ПЗ"))</f>
        <v>-</v>
      </c>
      <c r="S527" s="37" t="str">
        <f>IF(ISBLANK('Шифры Т (Техперевооружение)'!$L527),"-",CONCATENATE("Том"," 2.",'Шифры Т (Техперевооружение)'!$E527,".",'Шифры Т (Техперевооружение)'!$G527," ",'Шифры Т (Техперевооружение)'!$I527,".",'Шифры Т (Техперевооружение)'!$A527,"Т-ППО",'Шифры Т (Техперевооружение)'!$E527,".",'Шифры Т (Техперевооружение)'!$G527,))</f>
        <v>Том 2.6.1 2001.РП.24Т-ППО6.1</v>
      </c>
      <c r="T527" s="37" t="str">
        <f>IF(ISBLANK('Шифры Т (Техперевооружение)'!$M527),"-",CONCATENATE("Том"," 3.",'Шифры Т (Техперевооружение)'!$E527,".",'Шифры Т (Техперевооружение)'!$G527," ",'Шифры Т (Техперевооружение)'!$I527,".",'Шифры Т (Техперевооружение)'!$A527,"Т-ТКР",'Шифры Т (Техперевооружение)'!$E527,".",'Шифры Т (Техперевооружение)'!$G527,))</f>
        <v>Том 3.6.1 2001.РП.24Т-ТКР6.1</v>
      </c>
      <c r="U527" s="37" t="str">
        <f>IF(ISBLANK('Шифры Т (Техперевооружение)'!$O527),"-",CONCATENATE("Том"," 4."," ",'Шифры Т (Техперевооружение)'!$I527,".",'Шифры Т (Техперевооружение)'!$A527,"Т-ИЛО",))</f>
        <v>-</v>
      </c>
      <c r="V527" s="37" t="str">
        <f>IF(ISBLANK('Шифры Т (Техперевооружение)'!$O527),"-",CONCATENATE("Том"," 5."," ",'Шифры Т (Техперевооружение)'!$I527,".",'Шифры Т (Техперевооружение)'!$A527,"Т-ПОС",))</f>
        <v>-</v>
      </c>
      <c r="W527" s="37" t="str">
        <f>IF(ISBLANK('Шифры Т (Техперевооружение)'!$P527),"-",CONCATENATE("Том"," 7."," ",'Шифры Т (Техперевооружение)'!$I527,".",'Шифры Т (Техперевооружение)'!$A527,"Т-ООС",))</f>
        <v>-</v>
      </c>
      <c r="X527" s="37" t="str">
        <f>IF(ISBLANK('Шифры Т (Техперевооружение)'!$Q527),"-",CONCATENATE("Том"," 8."," ",'Шифры Т (Техперевооружение)'!$I527,".",'Шифры Т (Техперевооружение)'!$A527,"Т-ПБ",))</f>
        <v>-</v>
      </c>
    </row>
    <row r="528" spans="1:24" hidden="1" x14ac:dyDescent="0.25">
      <c r="A528" s="37">
        <v>24</v>
      </c>
      <c r="B528" s="37" t="s">
        <v>561</v>
      </c>
      <c r="C528" s="37" t="s">
        <v>25</v>
      </c>
      <c r="D528" s="37" t="s">
        <v>299</v>
      </c>
      <c r="E528" s="37">
        <v>6</v>
      </c>
      <c r="F528" s="37" t="s">
        <v>1627</v>
      </c>
      <c r="G528" s="37">
        <v>2</v>
      </c>
      <c r="H528" s="39"/>
      <c r="I528" s="37" t="s">
        <v>563</v>
      </c>
      <c r="J528" s="37"/>
      <c r="K528" s="37"/>
      <c r="L528" s="37" t="s">
        <v>1624</v>
      </c>
      <c r="M528" s="37" t="s">
        <v>1625</v>
      </c>
      <c r="N528" s="37" t="s">
        <v>1626</v>
      </c>
      <c r="O528" s="37"/>
      <c r="P528" s="37"/>
      <c r="Q528" s="37"/>
      <c r="R528" s="42" t="str">
        <f>IF(ISBLANK('Шифры Т (Техперевооружение)'!$K528),"-",CONCATENATE('Шифры Т (Техперевооружение)'!$K528,"-ПЗ"))</f>
        <v>-</v>
      </c>
      <c r="S528" s="37" t="str">
        <f>IF(ISBLANK('Шифры Т (Техперевооружение)'!$L528),"-",CONCATENATE("Том"," 2.",'Шифры Т (Техперевооружение)'!$E528,".",'Шифры Т (Техперевооружение)'!$G528," ",'Шифры Т (Техперевооружение)'!$I528,".",'Шифры Т (Техперевооружение)'!$A528,"Т-ППО",'Шифры Т (Техперевооружение)'!$E528,".",'Шифры Т (Техперевооружение)'!$G528,))</f>
        <v>Том 2.6.2 2001.РП.24Т-ППО6.2</v>
      </c>
      <c r="T528" s="37" t="str">
        <f>IF(ISBLANK('Шифры Т (Техперевооружение)'!$M528),"-",CONCATENATE("Том"," 3.",'Шифры Т (Техперевооружение)'!$E528,".",'Шифры Т (Техперевооружение)'!$G528," ",'Шифры Т (Техперевооружение)'!$I528,".",'Шифры Т (Техперевооружение)'!$A528,"Т-ТКР",'Шифры Т (Техперевооружение)'!$E528,".",'Шифры Т (Техперевооружение)'!$G528,))</f>
        <v>Том 3.6.2 2001.РП.24Т-ТКР6.2</v>
      </c>
      <c r="U528" s="37" t="str">
        <f>IF(ISBLANK('Шифры Т (Техперевооружение)'!$O528),"-",CONCATENATE("Том"," 4."," ",'Шифры Т (Техперевооружение)'!$I528,".",'Шифры Т (Техперевооружение)'!$A528,"Т-ИЛО",))</f>
        <v>-</v>
      </c>
      <c r="V528" s="37" t="str">
        <f>IF(ISBLANK('Шифры Т (Техперевооружение)'!$O528),"-",CONCATENATE("Том"," 5."," ",'Шифры Т (Техперевооружение)'!$I528,".",'Шифры Т (Техперевооружение)'!$A528,"Т-ПОС",))</f>
        <v>-</v>
      </c>
      <c r="W528" s="37" t="str">
        <f>IF(ISBLANK('Шифры Т (Техперевооружение)'!$P528),"-",CONCATENATE("Том"," 7."," ",'Шифры Т (Техперевооружение)'!$I528,".",'Шифры Т (Техперевооружение)'!$A528,"Т-ООС",))</f>
        <v>-</v>
      </c>
      <c r="X528" s="37" t="str">
        <f>IF(ISBLANK('Шифры Т (Техперевооружение)'!$Q528),"-",CONCATENATE("Том"," 8."," ",'Шифры Т (Техперевооружение)'!$I528,".",'Шифры Т (Техперевооружение)'!$A528,"Т-ПБ",))</f>
        <v>-</v>
      </c>
    </row>
    <row r="529" spans="1:24" hidden="1" x14ac:dyDescent="0.25">
      <c r="A529" s="37">
        <v>24</v>
      </c>
      <c r="B529" s="37" t="s">
        <v>561</v>
      </c>
      <c r="C529" s="37" t="s">
        <v>25</v>
      </c>
      <c r="D529" s="37" t="s">
        <v>299</v>
      </c>
      <c r="E529" s="37">
        <v>6</v>
      </c>
      <c r="F529" s="37" t="s">
        <v>1628</v>
      </c>
      <c r="G529" s="37">
        <v>3</v>
      </c>
      <c r="H529" s="39"/>
      <c r="I529" s="37" t="s">
        <v>563</v>
      </c>
      <c r="J529" s="37"/>
      <c r="K529" s="37"/>
      <c r="L529" s="37" t="s">
        <v>1624</v>
      </c>
      <c r="M529" s="37" t="s">
        <v>1625</v>
      </c>
      <c r="N529" s="37" t="s">
        <v>1626</v>
      </c>
      <c r="O529" s="37"/>
      <c r="P529" s="37"/>
      <c r="Q529" s="37"/>
      <c r="R529" s="42" t="str">
        <f>IF(ISBLANK('Шифры Т (Техперевооружение)'!$K529),"-",CONCATENATE('Шифры Т (Техперевооружение)'!$K529,"-ПЗ"))</f>
        <v>-</v>
      </c>
      <c r="S529" s="37" t="str">
        <f>IF(ISBLANK('Шифры Т (Техперевооружение)'!$L529),"-",CONCATENATE("Том"," 2.",'Шифры Т (Техперевооружение)'!$E529,".",'Шифры Т (Техперевооружение)'!$G529," ",'Шифры Т (Техперевооружение)'!$I529,".",'Шифры Т (Техперевооружение)'!$A529,"Т-ППО",'Шифры Т (Техперевооружение)'!$E529,".",'Шифры Т (Техперевооружение)'!$G529,))</f>
        <v>Том 2.6.3 2001.РП.24Т-ППО6.3</v>
      </c>
      <c r="T529" s="37" t="str">
        <f>IF(ISBLANK('Шифры Т (Техперевооружение)'!$M529),"-",CONCATENATE("Том"," 3.",'Шифры Т (Техперевооружение)'!$E529,".",'Шифры Т (Техперевооружение)'!$G529," ",'Шифры Т (Техперевооружение)'!$I529,".",'Шифры Т (Техперевооружение)'!$A529,"Т-ТКР",'Шифры Т (Техперевооружение)'!$E529,".",'Шифры Т (Техперевооружение)'!$G529,))</f>
        <v>Том 3.6.3 2001.РП.24Т-ТКР6.3</v>
      </c>
      <c r="U529" s="37" t="str">
        <f>IF(ISBLANK('Шифры Т (Техперевооружение)'!$O529),"-",CONCATENATE("Том"," 4."," ",'Шифры Т (Техперевооружение)'!$I529,".",'Шифры Т (Техперевооружение)'!$A529,"Т-ИЛО",))</f>
        <v>-</v>
      </c>
      <c r="V529" s="37" t="str">
        <f>IF(ISBLANK('Шифры Т (Техперевооружение)'!$O529),"-",CONCATENATE("Том"," 5."," ",'Шифры Т (Техперевооружение)'!$I529,".",'Шифры Т (Техперевооружение)'!$A529,"Т-ПОС",))</f>
        <v>-</v>
      </c>
      <c r="W529" s="37" t="str">
        <f>IF(ISBLANK('Шифры Т (Техперевооружение)'!$P529),"-",CONCATENATE("Том"," 7."," ",'Шифры Т (Техперевооружение)'!$I529,".",'Шифры Т (Техперевооружение)'!$A529,"Т-ООС",))</f>
        <v>-</v>
      </c>
      <c r="X529" s="37" t="str">
        <f>IF(ISBLANK('Шифры Т (Техперевооружение)'!$Q529),"-",CONCATENATE("Том"," 8."," ",'Шифры Т (Техперевооружение)'!$I529,".",'Шифры Т (Техперевооружение)'!$A529,"Т-ПБ",))</f>
        <v>-</v>
      </c>
    </row>
    <row r="530" spans="1:24" hidden="1" x14ac:dyDescent="0.25">
      <c r="A530" s="37">
        <v>24</v>
      </c>
      <c r="B530" s="37" t="s">
        <v>561</v>
      </c>
      <c r="C530" s="37" t="s">
        <v>25</v>
      </c>
      <c r="D530" s="37" t="s">
        <v>299</v>
      </c>
      <c r="E530" s="37">
        <v>6</v>
      </c>
      <c r="F530" s="37" t="s">
        <v>1629</v>
      </c>
      <c r="G530" s="37">
        <v>4</v>
      </c>
      <c r="H530" s="39"/>
      <c r="I530" s="37" t="s">
        <v>563</v>
      </c>
      <c r="J530" s="37"/>
      <c r="K530" s="37"/>
      <c r="L530" s="37" t="s">
        <v>1624</v>
      </c>
      <c r="M530" s="37" t="s">
        <v>1625</v>
      </c>
      <c r="N530" s="37" t="s">
        <v>1626</v>
      </c>
      <c r="O530" s="37"/>
      <c r="P530" s="37"/>
      <c r="Q530" s="37"/>
      <c r="R530" s="42" t="str">
        <f>IF(ISBLANK('Шифры Т (Техперевооружение)'!$K530),"-",CONCATENATE('Шифры Т (Техперевооружение)'!$K530,"-ПЗ"))</f>
        <v>-</v>
      </c>
      <c r="S530" s="37" t="str">
        <f>IF(ISBLANK('Шифры Т (Техперевооружение)'!$L530),"-",CONCATENATE("Том"," 2.",'Шифры Т (Техперевооружение)'!$E530,".",'Шифры Т (Техперевооружение)'!$G530," ",'Шифры Т (Техперевооружение)'!$I530,".",'Шифры Т (Техперевооружение)'!$A530,"Т-ППО",'Шифры Т (Техперевооружение)'!$E530,".",'Шифры Т (Техперевооружение)'!$G530,))</f>
        <v>Том 2.6.4 2001.РП.24Т-ППО6.4</v>
      </c>
      <c r="T530" s="37" t="str">
        <f>IF(ISBLANK('Шифры Т (Техперевооружение)'!$M530),"-",CONCATENATE("Том"," 3.",'Шифры Т (Техперевооружение)'!$E530,".",'Шифры Т (Техперевооружение)'!$G530," ",'Шифры Т (Техперевооружение)'!$I530,".",'Шифры Т (Техперевооружение)'!$A530,"Т-ТКР",'Шифры Т (Техперевооружение)'!$E530,".",'Шифры Т (Техперевооружение)'!$G530,))</f>
        <v>Том 3.6.4 2001.РП.24Т-ТКР6.4</v>
      </c>
      <c r="U530" s="37" t="str">
        <f>IF(ISBLANK('Шифры Т (Техперевооружение)'!$O530),"-",CONCATENATE("Том"," 4."," ",'Шифры Т (Техперевооружение)'!$I530,".",'Шифры Т (Техперевооружение)'!$A530,"Т-ИЛО",))</f>
        <v>-</v>
      </c>
      <c r="V530" s="37" t="str">
        <f>IF(ISBLANK('Шифры Т (Техперевооружение)'!$O530),"-",CONCATENATE("Том"," 5."," ",'Шифры Т (Техперевооружение)'!$I530,".",'Шифры Т (Техперевооружение)'!$A530,"Т-ПОС",))</f>
        <v>-</v>
      </c>
      <c r="W530" s="37" t="str">
        <f>IF(ISBLANK('Шифры Т (Техперевооружение)'!$P530),"-",CONCATENATE("Том"," 7."," ",'Шифры Т (Техперевооружение)'!$I530,".",'Шифры Т (Техперевооружение)'!$A530,"Т-ООС",))</f>
        <v>-</v>
      </c>
      <c r="X530" s="37" t="str">
        <f>IF(ISBLANK('Шифры Т (Техперевооружение)'!$Q530),"-",CONCATENATE("Том"," 8."," ",'Шифры Т (Техперевооружение)'!$I530,".",'Шифры Т (Техперевооружение)'!$A530,"Т-ПБ",))</f>
        <v>-</v>
      </c>
    </row>
    <row r="531" spans="1:24" hidden="1" x14ac:dyDescent="0.25">
      <c r="A531" s="37">
        <v>24</v>
      </c>
      <c r="B531" s="37" t="s">
        <v>561</v>
      </c>
      <c r="C531" s="37" t="s">
        <v>25</v>
      </c>
      <c r="D531" s="37" t="s">
        <v>299</v>
      </c>
      <c r="E531" s="37">
        <v>6</v>
      </c>
      <c r="F531" s="37" t="s">
        <v>1630</v>
      </c>
      <c r="G531" s="37">
        <v>5</v>
      </c>
      <c r="H531" s="39"/>
      <c r="I531" s="37" t="s">
        <v>563</v>
      </c>
      <c r="J531" s="37"/>
      <c r="K531" s="37"/>
      <c r="L531" s="37" t="s">
        <v>1624</v>
      </c>
      <c r="M531" s="37" t="s">
        <v>1625</v>
      </c>
      <c r="N531" s="37" t="s">
        <v>1626</v>
      </c>
      <c r="O531" s="37"/>
      <c r="P531" s="37"/>
      <c r="Q531" s="37"/>
      <c r="R531" s="42" t="str">
        <f>IF(ISBLANK('Шифры Т (Техперевооружение)'!$K531),"-",CONCATENATE('Шифры Т (Техперевооружение)'!$K531,"-ПЗ"))</f>
        <v>-</v>
      </c>
      <c r="S531" s="37" t="str">
        <f>IF(ISBLANK('Шифры Т (Техперевооружение)'!$L531),"-",CONCATENATE("Том"," 2.",'Шифры Т (Техперевооружение)'!$E531,".",'Шифры Т (Техперевооружение)'!$G531," ",'Шифры Т (Техперевооружение)'!$I531,".",'Шифры Т (Техперевооружение)'!$A531,"Т-ППО",'Шифры Т (Техперевооружение)'!$E531,".",'Шифры Т (Техперевооружение)'!$G531,))</f>
        <v>Том 2.6.5 2001.РП.24Т-ППО6.5</v>
      </c>
      <c r="T531" s="37" t="str">
        <f>IF(ISBLANK('Шифры Т (Техперевооружение)'!$M531),"-",CONCATENATE("Том"," 3.",'Шифры Т (Техперевооружение)'!$E531,".",'Шифры Т (Техперевооружение)'!$G531," ",'Шифры Т (Техперевооружение)'!$I531,".",'Шифры Т (Техперевооружение)'!$A531,"Т-ТКР",'Шифры Т (Техперевооружение)'!$E531,".",'Шифры Т (Техперевооружение)'!$G531,))</f>
        <v>Том 3.6.5 2001.РП.24Т-ТКР6.5</v>
      </c>
      <c r="U531" s="37" t="str">
        <f>IF(ISBLANK('Шифры Т (Техперевооружение)'!$O531),"-",CONCATENATE("Том"," 4."," ",'Шифры Т (Техперевооружение)'!$I531,".",'Шифры Т (Техперевооружение)'!$A531,"Т-ИЛО",))</f>
        <v>-</v>
      </c>
      <c r="V531" s="37" t="str">
        <f>IF(ISBLANK('Шифры Т (Техперевооружение)'!$O531),"-",CONCATENATE("Том"," 5."," ",'Шифры Т (Техперевооружение)'!$I531,".",'Шифры Т (Техперевооружение)'!$A531,"Т-ПОС",))</f>
        <v>-</v>
      </c>
      <c r="W531" s="37" t="str">
        <f>IF(ISBLANK('Шифры Т (Техперевооружение)'!$P531),"-",CONCATENATE("Том"," 7."," ",'Шифры Т (Техперевооружение)'!$I531,".",'Шифры Т (Техперевооружение)'!$A531,"Т-ООС",))</f>
        <v>-</v>
      </c>
      <c r="X531" s="37" t="str">
        <f>IF(ISBLANK('Шифры Т (Техперевооружение)'!$Q531),"-",CONCATENATE("Том"," 8."," ",'Шифры Т (Техперевооружение)'!$I531,".",'Шифры Т (Техперевооружение)'!$A531,"Т-ПБ",))</f>
        <v>-</v>
      </c>
    </row>
    <row r="532" spans="1:24" hidden="1" x14ac:dyDescent="0.25">
      <c r="A532" s="37">
        <v>24</v>
      </c>
      <c r="B532" s="37" t="s">
        <v>561</v>
      </c>
      <c r="C532" s="37" t="s">
        <v>25</v>
      </c>
      <c r="D532" s="37" t="s">
        <v>299</v>
      </c>
      <c r="E532" s="37">
        <v>6</v>
      </c>
      <c r="F532" s="37" t="s">
        <v>1631</v>
      </c>
      <c r="G532" s="37">
        <v>6</v>
      </c>
      <c r="H532" s="39"/>
      <c r="I532" s="37" t="s">
        <v>563</v>
      </c>
      <c r="J532" s="37"/>
      <c r="K532" s="37"/>
      <c r="L532" s="37" t="s">
        <v>1624</v>
      </c>
      <c r="M532" s="37" t="s">
        <v>1625</v>
      </c>
      <c r="N532" s="37" t="s">
        <v>1626</v>
      </c>
      <c r="O532" s="37"/>
      <c r="P532" s="37"/>
      <c r="Q532" s="37"/>
      <c r="R532" s="42" t="str">
        <f>IF(ISBLANK('Шифры Т (Техперевооружение)'!$K532),"-",CONCATENATE('Шифры Т (Техперевооружение)'!$K532,"-ПЗ"))</f>
        <v>-</v>
      </c>
      <c r="S532" s="37" t="str">
        <f>IF(ISBLANK('Шифры Т (Техперевооружение)'!$L532),"-",CONCATENATE("Том"," 2.",'Шифры Т (Техперевооружение)'!$E532,".",'Шифры Т (Техперевооружение)'!$G532," ",'Шифры Т (Техперевооружение)'!$I532,".",'Шифры Т (Техперевооружение)'!$A532,"Т-ППО",'Шифры Т (Техперевооружение)'!$E532,".",'Шифры Т (Техперевооружение)'!$G532,))</f>
        <v>Том 2.6.6 2001.РП.24Т-ППО6.6</v>
      </c>
      <c r="T532" s="37" t="str">
        <f>IF(ISBLANK('Шифры Т (Техперевооружение)'!$M532),"-",CONCATENATE("Том"," 3.",'Шифры Т (Техперевооружение)'!$E532,".",'Шифры Т (Техперевооружение)'!$G532," ",'Шифры Т (Техперевооружение)'!$I532,".",'Шифры Т (Техперевооружение)'!$A532,"Т-ТКР",'Шифры Т (Техперевооружение)'!$E532,".",'Шифры Т (Техперевооружение)'!$G532,))</f>
        <v>Том 3.6.6 2001.РП.24Т-ТКР6.6</v>
      </c>
      <c r="U532" s="37" t="str">
        <f>IF(ISBLANK('Шифры Т (Техперевооружение)'!$O532),"-",CONCATENATE("Том"," 4."," ",'Шифры Т (Техперевооружение)'!$I532,".",'Шифры Т (Техперевооружение)'!$A532,"Т-ИЛО",))</f>
        <v>-</v>
      </c>
      <c r="V532" s="37" t="str">
        <f>IF(ISBLANK('Шифры Т (Техперевооружение)'!$O532),"-",CONCATENATE("Том"," 5."," ",'Шифры Т (Техперевооружение)'!$I532,".",'Шифры Т (Техперевооружение)'!$A532,"Т-ПОС",))</f>
        <v>-</v>
      </c>
      <c r="W532" s="37" t="str">
        <f>IF(ISBLANK('Шифры Т (Техперевооружение)'!$P532),"-",CONCATENATE("Том"," 7."," ",'Шифры Т (Техперевооружение)'!$I532,".",'Шифры Т (Техперевооружение)'!$A532,"Т-ООС",))</f>
        <v>-</v>
      </c>
      <c r="X532" s="37" t="str">
        <f>IF(ISBLANK('Шифры Т (Техперевооружение)'!$Q532),"-",CONCATENATE("Том"," 8."," ",'Шифры Т (Техперевооружение)'!$I532,".",'Шифры Т (Техперевооружение)'!$A532,"Т-ПБ",))</f>
        <v>-</v>
      </c>
    </row>
    <row r="533" spans="1:24" hidden="1" x14ac:dyDescent="0.25">
      <c r="A533" s="37">
        <v>25</v>
      </c>
      <c r="B533" s="37" t="s">
        <v>561</v>
      </c>
      <c r="C533" s="37" t="s">
        <v>26</v>
      </c>
      <c r="D533" s="37" t="s">
        <v>334</v>
      </c>
      <c r="E533" s="37">
        <v>1</v>
      </c>
      <c r="F533" s="37" t="s">
        <v>1632</v>
      </c>
      <c r="G533" s="37">
        <v>1</v>
      </c>
      <c r="H533" s="39">
        <v>4</v>
      </c>
      <c r="I533" s="37" t="s">
        <v>563</v>
      </c>
      <c r="J533" s="37" t="s">
        <v>1633</v>
      </c>
      <c r="K533" s="37" t="s">
        <v>1634</v>
      </c>
      <c r="L533" s="37" t="s">
        <v>1635</v>
      </c>
      <c r="M533" s="37" t="s">
        <v>1636</v>
      </c>
      <c r="N533" s="37" t="s">
        <v>1637</v>
      </c>
      <c r="O533" s="37" t="s">
        <v>1638</v>
      </c>
      <c r="P533" s="37" t="s">
        <v>1639</v>
      </c>
      <c r="Q533" s="37" t="s">
        <v>1640</v>
      </c>
      <c r="R533" s="37" t="str">
        <f>IF(ISBLANK('Шифры Т (Техперевооружение)'!$K533),"-",CONCATENATE('Шифры Т (Техперевооружение)'!$K533,"-ПЗ"))</f>
        <v>Том 1 2001.РП.25Т-ПЗ</v>
      </c>
      <c r="S533" s="37" t="str">
        <f>IF(ISBLANK('Шифры Т (Техперевооружение)'!$L533),"-",CONCATENATE("Том"," 2.",'Шифры Т (Техперевооружение)'!$E533,".",'Шифры Т (Техперевооружение)'!$G533," ",'Шифры Т (Техперевооружение)'!$I533,".",'Шифры Т (Техперевооружение)'!$A533,"Т-ППО",'Шифры Т (Техперевооружение)'!$E533,".",'Шифры Т (Техперевооружение)'!$G533,))</f>
        <v>Том 2.1.1 2001.РП.25Т-ППО1.1</v>
      </c>
      <c r="T533" s="37" t="str">
        <f>IF(ISBLANK('Шифры Т (Техперевооружение)'!$M533),"-",CONCATENATE("Том"," 3.",'Шифры Т (Техперевооружение)'!$E533,".",'Шифры Т (Техперевооружение)'!$G533," ",'Шифры Т (Техперевооружение)'!$I533,".",'Шифры Т (Техперевооружение)'!$A533,"Т-ТКР",'Шифры Т (Техперевооружение)'!$E533,".",'Шифры Т (Техперевооружение)'!$G533,))</f>
        <v>Том 3.1.1 2001.РП.25Т-ТКР1.1</v>
      </c>
      <c r="U533" s="37" t="str">
        <f>IF(ISBLANK('Шифры Т (Техперевооружение)'!$O533),"-",CONCATENATE("Том"," 4."," ",'Шифры Т (Техперевооружение)'!$I533,".",'Шифры Т (Техперевооружение)'!$A533,"Т-ИЛО",))</f>
        <v>Том 4. 2001.РП.25Т-ИЛО</v>
      </c>
      <c r="V533" s="37" t="str">
        <f>IF(ISBLANK('Шифры Т (Техперевооружение)'!$O533),"-",CONCATENATE("Том"," 5."," ",'Шифры Т (Техперевооружение)'!$I533,".",'Шифры Т (Техперевооружение)'!$A533,"Т-ПОС",))</f>
        <v>Том 5. 2001.РП.25Т-ПОС</v>
      </c>
      <c r="W533" s="37" t="str">
        <f>IF(ISBLANK('Шифры Т (Техперевооружение)'!$P533),"-",CONCATENATE("Том"," 7."," ",'Шифры Т (Техперевооружение)'!$I533,".",'Шифры Т (Техперевооружение)'!$A533,"Т-ООС",))</f>
        <v>Том 7. 2001.РП.25Т-ООС</v>
      </c>
      <c r="X533" s="37" t="str">
        <f>IF(ISBLANK('Шифры Т (Техперевооружение)'!$Q533),"-",CONCATENATE("Том"," 8."," ",'Шифры Т (Техперевооружение)'!$I533,".",'Шифры Т (Техперевооружение)'!$A533,"Т-ПБ",))</f>
        <v>Том 8. 2001.РП.25Т-ПБ</v>
      </c>
    </row>
    <row r="534" spans="1:24" hidden="1" x14ac:dyDescent="0.25">
      <c r="A534" s="37">
        <v>25</v>
      </c>
      <c r="B534" s="37" t="s">
        <v>561</v>
      </c>
      <c r="C534" s="37" t="s">
        <v>26</v>
      </c>
      <c r="D534" s="37" t="s">
        <v>334</v>
      </c>
      <c r="E534" s="37">
        <v>1</v>
      </c>
      <c r="F534" s="37" t="s">
        <v>1641</v>
      </c>
      <c r="G534" s="37">
        <v>2</v>
      </c>
      <c r="H534" s="39"/>
      <c r="I534" s="37" t="s">
        <v>563</v>
      </c>
      <c r="J534" s="37"/>
      <c r="K534" s="37"/>
      <c r="L534" s="37" t="s">
        <v>1635</v>
      </c>
      <c r="M534" s="37" t="s">
        <v>1636</v>
      </c>
      <c r="N534" s="37" t="s">
        <v>1637</v>
      </c>
      <c r="O534" s="37"/>
      <c r="P534" s="37"/>
      <c r="Q534" s="37"/>
      <c r="R534" s="42" t="str">
        <f>IF(ISBLANK('Шифры Т (Техперевооружение)'!$K534),"-",CONCATENATE('Шифры Т (Техперевооружение)'!$K534,"-ПЗ"))</f>
        <v>-</v>
      </c>
      <c r="S534" s="37" t="str">
        <f>IF(ISBLANK('Шифры Т (Техперевооружение)'!$L534),"-",CONCATENATE("Том"," 2.",'Шифры Т (Техперевооружение)'!$E534,".",'Шифры Т (Техперевооружение)'!$G534," ",'Шифры Т (Техперевооружение)'!$I534,".",'Шифры Т (Техперевооружение)'!$A534,"Т-ППО",'Шифры Т (Техперевооружение)'!$E534,".",'Шифры Т (Техперевооружение)'!$G534,))</f>
        <v>Том 2.1.2 2001.РП.25Т-ППО1.2</v>
      </c>
      <c r="T534" s="37" t="str">
        <f>IF(ISBLANK('Шифры Т (Техперевооружение)'!$M534),"-",CONCATENATE("Том"," 3.",'Шифры Т (Техперевооружение)'!$E534,".",'Шифры Т (Техперевооружение)'!$G534," ",'Шифры Т (Техперевооружение)'!$I534,".",'Шифры Т (Техперевооружение)'!$A534,"Т-ТКР",'Шифры Т (Техперевооружение)'!$E534,".",'Шифры Т (Техперевооружение)'!$G534,))</f>
        <v>Том 3.1.2 2001.РП.25Т-ТКР1.2</v>
      </c>
      <c r="U534" s="37" t="str">
        <f>IF(ISBLANK('Шифры Т (Техперевооружение)'!$O534),"-",CONCATENATE("Том"," 4."," ",'Шифры Т (Техперевооружение)'!$I534,".",'Шифры Т (Техперевооружение)'!$A534,"Т-ИЛО",))</f>
        <v>-</v>
      </c>
      <c r="V534" s="37" t="str">
        <f>IF(ISBLANK('Шифры Т (Техперевооружение)'!$O534),"-",CONCATENATE("Том"," 5."," ",'Шифры Т (Техперевооружение)'!$I534,".",'Шифры Т (Техперевооружение)'!$A534,"Т-ПОС",))</f>
        <v>-</v>
      </c>
      <c r="W534" s="37" t="str">
        <f>IF(ISBLANK('Шифры Т (Техперевооружение)'!$P534),"-",CONCATENATE("Том"," 7."," ",'Шифры Т (Техперевооружение)'!$I534,".",'Шифры Т (Техперевооружение)'!$A534,"Т-ООС",))</f>
        <v>-</v>
      </c>
      <c r="X534" s="37" t="str">
        <f>IF(ISBLANK('Шифры Т (Техперевооружение)'!$Q534),"-",CONCATENATE("Том"," 8."," ",'Шифры Т (Техперевооружение)'!$I534,".",'Шифры Т (Техперевооружение)'!$A534,"Т-ПБ",))</f>
        <v>-</v>
      </c>
    </row>
    <row r="535" spans="1:24" hidden="1" x14ac:dyDescent="0.25">
      <c r="A535" s="37">
        <v>25</v>
      </c>
      <c r="B535" s="37" t="s">
        <v>561</v>
      </c>
      <c r="C535" s="37" t="s">
        <v>26</v>
      </c>
      <c r="D535" s="37" t="s">
        <v>334</v>
      </c>
      <c r="E535" s="37">
        <v>1</v>
      </c>
      <c r="F535" s="37" t="s">
        <v>1642</v>
      </c>
      <c r="G535" s="37">
        <v>3</v>
      </c>
      <c r="H535" s="39"/>
      <c r="I535" s="37" t="s">
        <v>563</v>
      </c>
      <c r="J535" s="37"/>
      <c r="K535" s="37"/>
      <c r="L535" s="37" t="s">
        <v>1635</v>
      </c>
      <c r="M535" s="37" t="s">
        <v>1636</v>
      </c>
      <c r="N535" s="37" t="s">
        <v>1637</v>
      </c>
      <c r="O535" s="37"/>
      <c r="P535" s="37"/>
      <c r="Q535" s="37"/>
      <c r="R535" s="42" t="str">
        <f>IF(ISBLANK('Шифры Т (Техперевооружение)'!$K535),"-",CONCATENATE('Шифры Т (Техперевооружение)'!$K535,"-ПЗ"))</f>
        <v>-</v>
      </c>
      <c r="S535" s="37" t="str">
        <f>IF(ISBLANK('Шифры Т (Техперевооружение)'!$L535),"-",CONCATENATE("Том"," 2.",'Шифры Т (Техперевооружение)'!$E535,".",'Шифры Т (Техперевооружение)'!$G535," ",'Шифры Т (Техперевооружение)'!$I535,".",'Шифры Т (Техперевооружение)'!$A535,"Т-ППО",'Шифры Т (Техперевооружение)'!$E535,".",'Шифры Т (Техперевооружение)'!$G535,))</f>
        <v>Том 2.1.3 2001.РП.25Т-ППО1.3</v>
      </c>
      <c r="T535" s="37" t="str">
        <f>IF(ISBLANK('Шифры Т (Техперевооружение)'!$M535),"-",CONCATENATE("Том"," 3.",'Шифры Т (Техперевооружение)'!$E535,".",'Шифры Т (Техперевооружение)'!$G535," ",'Шифры Т (Техперевооружение)'!$I535,".",'Шифры Т (Техперевооружение)'!$A535,"Т-ТКР",'Шифры Т (Техперевооружение)'!$E535,".",'Шифры Т (Техперевооружение)'!$G535,))</f>
        <v>Том 3.1.3 2001.РП.25Т-ТКР1.3</v>
      </c>
      <c r="U535" s="37" t="str">
        <f>IF(ISBLANK('Шифры Т (Техперевооружение)'!$O535),"-",CONCATENATE("Том"," 4."," ",'Шифры Т (Техперевооружение)'!$I535,".",'Шифры Т (Техперевооружение)'!$A535,"Т-ИЛО",))</f>
        <v>-</v>
      </c>
      <c r="V535" s="37" t="str">
        <f>IF(ISBLANK('Шифры Т (Техперевооружение)'!$O535),"-",CONCATENATE("Том"," 5."," ",'Шифры Т (Техперевооружение)'!$I535,".",'Шифры Т (Техперевооружение)'!$A535,"Т-ПОС",))</f>
        <v>-</v>
      </c>
      <c r="W535" s="37" t="str">
        <f>IF(ISBLANK('Шифры Т (Техперевооружение)'!$P535),"-",CONCATENATE("Том"," 7."," ",'Шифры Т (Техперевооружение)'!$I535,".",'Шифры Т (Техперевооружение)'!$A535,"Т-ООС",))</f>
        <v>-</v>
      </c>
      <c r="X535" s="37" t="str">
        <f>IF(ISBLANK('Шифры Т (Техперевооружение)'!$Q535),"-",CONCATENATE("Том"," 8."," ",'Шифры Т (Техперевооружение)'!$I535,".",'Шифры Т (Техперевооружение)'!$A535,"Т-ПБ",))</f>
        <v>-</v>
      </c>
    </row>
    <row r="536" spans="1:24" hidden="1" x14ac:dyDescent="0.25">
      <c r="A536" s="37">
        <v>25</v>
      </c>
      <c r="B536" s="37" t="s">
        <v>561</v>
      </c>
      <c r="C536" s="37" t="s">
        <v>26</v>
      </c>
      <c r="D536" s="37" t="s">
        <v>334</v>
      </c>
      <c r="E536" s="37">
        <v>1</v>
      </c>
      <c r="F536" s="37" t="s">
        <v>1643</v>
      </c>
      <c r="G536" s="37">
        <v>4</v>
      </c>
      <c r="H536" s="39"/>
      <c r="I536" s="37" t="s">
        <v>563</v>
      </c>
      <c r="J536" s="37"/>
      <c r="K536" s="37"/>
      <c r="L536" s="37" t="s">
        <v>1635</v>
      </c>
      <c r="M536" s="37" t="s">
        <v>1636</v>
      </c>
      <c r="N536" s="37" t="s">
        <v>1637</v>
      </c>
      <c r="O536" s="37"/>
      <c r="P536" s="37"/>
      <c r="Q536" s="37"/>
      <c r="R536" s="42" t="str">
        <f>IF(ISBLANK('Шифры Т (Техперевооружение)'!$K536),"-",CONCATENATE('Шифры Т (Техперевооружение)'!$K536,"-ПЗ"))</f>
        <v>-</v>
      </c>
      <c r="S536" s="37" t="str">
        <f>IF(ISBLANK('Шифры Т (Техперевооружение)'!$L536),"-",CONCATENATE("Том"," 2.",'Шифры Т (Техперевооружение)'!$E536,".",'Шифры Т (Техперевооружение)'!$G536," ",'Шифры Т (Техперевооружение)'!$I536,".",'Шифры Т (Техперевооружение)'!$A536,"Т-ППО",'Шифры Т (Техперевооружение)'!$E536,".",'Шифры Т (Техперевооружение)'!$G536,))</f>
        <v>Том 2.1.4 2001.РП.25Т-ППО1.4</v>
      </c>
      <c r="T536" s="37" t="str">
        <f>IF(ISBLANK('Шифры Т (Техперевооружение)'!$M536),"-",CONCATENATE("Том"," 3.",'Шифры Т (Техперевооружение)'!$E536,".",'Шифры Т (Техперевооружение)'!$G536," ",'Шифры Т (Техперевооружение)'!$I536,".",'Шифры Т (Техперевооружение)'!$A536,"Т-ТКР",'Шифры Т (Техперевооружение)'!$E536,".",'Шифры Т (Техперевооружение)'!$G536,))</f>
        <v>Том 3.1.4 2001.РП.25Т-ТКР1.4</v>
      </c>
      <c r="U536" s="37" t="str">
        <f>IF(ISBLANK('Шифры Т (Техперевооружение)'!$O536),"-",CONCATENATE("Том"," 4."," ",'Шифры Т (Техперевооружение)'!$I536,".",'Шифры Т (Техперевооружение)'!$A536,"Т-ИЛО",))</f>
        <v>-</v>
      </c>
      <c r="V536" s="37" t="str">
        <f>IF(ISBLANK('Шифры Т (Техперевооружение)'!$O536),"-",CONCATENATE("Том"," 5."," ",'Шифры Т (Техперевооружение)'!$I536,".",'Шифры Т (Техперевооружение)'!$A536,"Т-ПОС",))</f>
        <v>-</v>
      </c>
      <c r="W536" s="37" t="str">
        <f>IF(ISBLANK('Шифры Т (Техперевооружение)'!$P536),"-",CONCATENATE("Том"," 7."," ",'Шифры Т (Техперевооружение)'!$I536,".",'Шифры Т (Техперевооружение)'!$A536,"Т-ООС",))</f>
        <v>-</v>
      </c>
      <c r="X536" s="37" t="str">
        <f>IF(ISBLANK('Шифры Т (Техперевооружение)'!$Q536),"-",CONCATENATE("Том"," 8."," ",'Шифры Т (Техперевооружение)'!$I536,".",'Шифры Т (Техперевооружение)'!$A536,"Т-ПБ",))</f>
        <v>-</v>
      </c>
    </row>
    <row r="537" spans="1:24" hidden="1" x14ac:dyDescent="0.25">
      <c r="A537" s="37">
        <v>25</v>
      </c>
      <c r="B537" s="37" t="s">
        <v>561</v>
      </c>
      <c r="C537" s="37" t="s">
        <v>26</v>
      </c>
      <c r="D537" s="37" t="s">
        <v>336</v>
      </c>
      <c r="E537" s="37">
        <v>2</v>
      </c>
      <c r="F537" s="37" t="s">
        <v>1644</v>
      </c>
      <c r="G537" s="37">
        <v>1</v>
      </c>
      <c r="H537" s="39">
        <v>3</v>
      </c>
      <c r="I537" s="37" t="s">
        <v>563</v>
      </c>
      <c r="J537" s="37"/>
      <c r="K537" s="37"/>
      <c r="L537" s="37" t="s">
        <v>1645</v>
      </c>
      <c r="M537" s="37" t="s">
        <v>1646</v>
      </c>
      <c r="N537" s="37" t="s">
        <v>1647</v>
      </c>
      <c r="O537" s="37"/>
      <c r="P537" s="37"/>
      <c r="Q537" s="37"/>
      <c r="R537" s="37" t="str">
        <f>IF(ISBLANK('Шифры Т (Техперевооружение)'!$K537),"-",CONCATENATE('Шифры Т (Техперевооружение)'!$K537,"-ПЗ"))</f>
        <v>-</v>
      </c>
      <c r="S537" s="37" t="str">
        <f>IF(ISBLANK('Шифры Т (Техперевооружение)'!$L537),"-",CONCATENATE("Том"," 2.",'Шифры Т (Техперевооружение)'!$E537,".",'Шифры Т (Техперевооружение)'!$G537," ",'Шифры Т (Техперевооружение)'!$I537,".",'Шифры Т (Техперевооружение)'!$A537,"Т-ППО",'Шифры Т (Техперевооружение)'!$E537,".",'Шифры Т (Техперевооружение)'!$G537,))</f>
        <v>Том 2.2.1 2001.РП.25Т-ППО2.1</v>
      </c>
      <c r="T537" s="37" t="str">
        <f>IF(ISBLANK('Шифры Т (Техперевооружение)'!$M537),"-",CONCATENATE("Том"," 3.",'Шифры Т (Техперевооружение)'!$E537,".",'Шифры Т (Техперевооружение)'!$G537," ",'Шифры Т (Техперевооружение)'!$I537,".",'Шифры Т (Техперевооружение)'!$A537,"Т-ТКР",'Шифры Т (Техперевооружение)'!$E537,".",'Шифры Т (Техперевооружение)'!$G537,))</f>
        <v>Том 3.2.1 2001.РП.25Т-ТКР2.1</v>
      </c>
      <c r="U537" s="37" t="str">
        <f>IF(ISBLANK('Шифры Т (Техперевооружение)'!$O537),"-",CONCATENATE("Том"," 4."," ",'Шифры Т (Техперевооружение)'!$I537,".",'Шифры Т (Техперевооружение)'!$A537,"Т-ИЛО",))</f>
        <v>-</v>
      </c>
      <c r="V537" s="37" t="str">
        <f>IF(ISBLANK('Шифры Т (Техперевооружение)'!$O537),"-",CONCATENATE("Том"," 5."," ",'Шифры Т (Техперевооружение)'!$I537,".",'Шифры Т (Техперевооружение)'!$A537,"Т-ПОС",))</f>
        <v>-</v>
      </c>
      <c r="W537" s="37" t="str">
        <f>IF(ISBLANK('Шифры Т (Техперевооружение)'!$P537),"-",CONCATENATE("Том"," 7."," ",'Шифры Т (Техперевооружение)'!$I537,".",'Шифры Т (Техперевооружение)'!$A537,"Т-ООС",))</f>
        <v>-</v>
      </c>
      <c r="X537" s="37" t="str">
        <f>IF(ISBLANK('Шифры Т (Техперевооружение)'!$Q537),"-",CONCATENATE("Том"," 8."," ",'Шифры Т (Техперевооружение)'!$I537,".",'Шифры Т (Техперевооружение)'!$A537,"Т-ПБ",))</f>
        <v>-</v>
      </c>
    </row>
    <row r="538" spans="1:24" hidden="1" x14ac:dyDescent="0.25">
      <c r="A538" s="37">
        <v>25</v>
      </c>
      <c r="B538" s="37" t="s">
        <v>561</v>
      </c>
      <c r="C538" s="37" t="s">
        <v>26</v>
      </c>
      <c r="D538" s="37" t="s">
        <v>336</v>
      </c>
      <c r="E538" s="37">
        <v>2</v>
      </c>
      <c r="F538" s="37" t="s">
        <v>1648</v>
      </c>
      <c r="G538" s="37">
        <v>2</v>
      </c>
      <c r="H538" s="39"/>
      <c r="I538" s="37" t="s">
        <v>563</v>
      </c>
      <c r="J538" s="37"/>
      <c r="K538" s="37"/>
      <c r="L538" s="37" t="s">
        <v>1645</v>
      </c>
      <c r="M538" s="37" t="s">
        <v>1646</v>
      </c>
      <c r="N538" s="37" t="s">
        <v>1647</v>
      </c>
      <c r="O538" s="37"/>
      <c r="P538" s="37"/>
      <c r="Q538" s="37"/>
      <c r="R538" s="42" t="str">
        <f>IF(ISBLANK('Шифры Т (Техперевооружение)'!$K538),"-",CONCATENATE('Шифры Т (Техперевооружение)'!$K538,"-ПЗ"))</f>
        <v>-</v>
      </c>
      <c r="S538" s="37" t="str">
        <f>IF(ISBLANK('Шифры Т (Техперевооружение)'!$L538),"-",CONCATENATE("Том"," 2.",'Шифры Т (Техперевооружение)'!$E538,".",'Шифры Т (Техперевооружение)'!$G538," ",'Шифры Т (Техперевооружение)'!$I538,".",'Шифры Т (Техперевооружение)'!$A538,"Т-ППО",'Шифры Т (Техперевооружение)'!$E538,".",'Шифры Т (Техперевооружение)'!$G538,))</f>
        <v>Том 2.2.2 2001.РП.25Т-ППО2.2</v>
      </c>
      <c r="T538" s="37" t="str">
        <f>IF(ISBLANK('Шифры Т (Техперевооружение)'!$M538),"-",CONCATENATE("Том"," 3.",'Шифры Т (Техперевооружение)'!$E538,".",'Шифры Т (Техперевооружение)'!$G538," ",'Шифры Т (Техперевооружение)'!$I538,".",'Шифры Т (Техперевооружение)'!$A538,"Т-ТКР",'Шифры Т (Техперевооружение)'!$E538,".",'Шифры Т (Техперевооружение)'!$G538,))</f>
        <v>Том 3.2.2 2001.РП.25Т-ТКР2.2</v>
      </c>
      <c r="U538" s="37" t="str">
        <f>IF(ISBLANK('Шифры Т (Техперевооружение)'!$O538),"-",CONCATENATE("Том"," 4."," ",'Шифры Т (Техперевооружение)'!$I538,".",'Шифры Т (Техперевооружение)'!$A538,"Т-ИЛО",))</f>
        <v>-</v>
      </c>
      <c r="V538" s="37" t="str">
        <f>IF(ISBLANK('Шифры Т (Техперевооружение)'!$O538),"-",CONCATENATE("Том"," 5."," ",'Шифры Т (Техперевооружение)'!$I538,".",'Шифры Т (Техперевооружение)'!$A538,"Т-ПОС",))</f>
        <v>-</v>
      </c>
      <c r="W538" s="37" t="str">
        <f>IF(ISBLANK('Шифры Т (Техперевооружение)'!$P538),"-",CONCATENATE("Том"," 7."," ",'Шифры Т (Техперевооружение)'!$I538,".",'Шифры Т (Техперевооружение)'!$A538,"Т-ООС",))</f>
        <v>-</v>
      </c>
      <c r="X538" s="37" t="str">
        <f>IF(ISBLANK('Шифры Т (Техперевооружение)'!$Q538),"-",CONCATENATE("Том"," 8."," ",'Шифры Т (Техперевооружение)'!$I538,".",'Шифры Т (Техперевооружение)'!$A538,"Т-ПБ",))</f>
        <v>-</v>
      </c>
    </row>
    <row r="539" spans="1:24" hidden="1" x14ac:dyDescent="0.25">
      <c r="A539" s="37">
        <v>25</v>
      </c>
      <c r="B539" s="37" t="s">
        <v>561</v>
      </c>
      <c r="C539" s="37" t="s">
        <v>26</v>
      </c>
      <c r="D539" s="37" t="s">
        <v>336</v>
      </c>
      <c r="E539" s="37">
        <v>2</v>
      </c>
      <c r="F539" s="37" t="s">
        <v>1649</v>
      </c>
      <c r="G539" s="37">
        <v>3</v>
      </c>
      <c r="H539" s="39"/>
      <c r="I539" s="37" t="s">
        <v>563</v>
      </c>
      <c r="J539" s="37"/>
      <c r="K539" s="37"/>
      <c r="L539" s="37" t="s">
        <v>1645</v>
      </c>
      <c r="M539" s="37" t="s">
        <v>1646</v>
      </c>
      <c r="N539" s="37" t="s">
        <v>1647</v>
      </c>
      <c r="O539" s="37"/>
      <c r="P539" s="37"/>
      <c r="Q539" s="37"/>
      <c r="R539" s="42" t="str">
        <f>IF(ISBLANK('Шифры Т (Техперевооружение)'!$K539),"-",CONCATENATE('Шифры Т (Техперевооружение)'!$K539,"-ПЗ"))</f>
        <v>-</v>
      </c>
      <c r="S539" s="37" t="str">
        <f>IF(ISBLANK('Шифры Т (Техперевооружение)'!$L539),"-",CONCATENATE("Том"," 2.",'Шифры Т (Техперевооружение)'!$E539,".",'Шифры Т (Техперевооружение)'!$G539," ",'Шифры Т (Техперевооружение)'!$I539,".",'Шифры Т (Техперевооружение)'!$A539,"Т-ППО",'Шифры Т (Техперевооружение)'!$E539,".",'Шифры Т (Техперевооружение)'!$G539,))</f>
        <v>Том 2.2.3 2001.РП.25Т-ППО2.3</v>
      </c>
      <c r="T539" s="37" t="str">
        <f>IF(ISBLANK('Шифры Т (Техперевооружение)'!$M539),"-",CONCATENATE("Том"," 3.",'Шифры Т (Техперевооружение)'!$E539,".",'Шифры Т (Техперевооружение)'!$G539," ",'Шифры Т (Техперевооружение)'!$I539,".",'Шифры Т (Техперевооружение)'!$A539,"Т-ТКР",'Шифры Т (Техперевооружение)'!$E539,".",'Шифры Т (Техперевооружение)'!$G539,))</f>
        <v>Том 3.2.3 2001.РП.25Т-ТКР2.3</v>
      </c>
      <c r="U539" s="37" t="str">
        <f>IF(ISBLANK('Шифры Т (Техперевооружение)'!$O539),"-",CONCATENATE("Том"," 4."," ",'Шифры Т (Техперевооружение)'!$I539,".",'Шифры Т (Техперевооружение)'!$A539,"Т-ИЛО",))</f>
        <v>-</v>
      </c>
      <c r="V539" s="37" t="str">
        <f>IF(ISBLANK('Шифры Т (Техперевооружение)'!$O539),"-",CONCATENATE("Том"," 5."," ",'Шифры Т (Техперевооружение)'!$I539,".",'Шифры Т (Техперевооружение)'!$A539,"Т-ПОС",))</f>
        <v>-</v>
      </c>
      <c r="W539" s="37" t="str">
        <f>IF(ISBLANK('Шифры Т (Техперевооружение)'!$P539),"-",CONCATENATE("Том"," 7."," ",'Шифры Т (Техперевооружение)'!$I539,".",'Шифры Т (Техперевооружение)'!$A539,"Т-ООС",))</f>
        <v>-</v>
      </c>
      <c r="X539" s="37" t="str">
        <f>IF(ISBLANK('Шифры Т (Техперевооружение)'!$Q539),"-",CONCATENATE("Том"," 8."," ",'Шифры Т (Техперевооружение)'!$I539,".",'Шифры Т (Техперевооружение)'!$A539,"Т-ПБ",))</f>
        <v>-</v>
      </c>
    </row>
    <row r="540" spans="1:24" hidden="1" x14ac:dyDescent="0.25">
      <c r="A540" s="37">
        <v>25</v>
      </c>
      <c r="B540" s="37" t="s">
        <v>561</v>
      </c>
      <c r="C540" s="37" t="s">
        <v>26</v>
      </c>
      <c r="D540" s="37" t="s">
        <v>338</v>
      </c>
      <c r="E540" s="37">
        <v>3</v>
      </c>
      <c r="F540" s="37" t="s">
        <v>1650</v>
      </c>
      <c r="G540" s="37">
        <v>1</v>
      </c>
      <c r="H540" s="39">
        <v>3</v>
      </c>
      <c r="I540" s="37" t="s">
        <v>563</v>
      </c>
      <c r="J540" s="37"/>
      <c r="K540" s="37"/>
      <c r="L540" s="37" t="s">
        <v>1651</v>
      </c>
      <c r="M540" s="37" t="s">
        <v>1652</v>
      </c>
      <c r="N540" s="37" t="s">
        <v>1653</v>
      </c>
      <c r="O540" s="37"/>
      <c r="P540" s="37"/>
      <c r="Q540" s="37"/>
      <c r="R540" s="37" t="str">
        <f>IF(ISBLANK('Шифры Т (Техперевооружение)'!$K540),"-",CONCATENATE('Шифры Т (Техперевооружение)'!$K540,"-ПЗ"))</f>
        <v>-</v>
      </c>
      <c r="S540" s="37" t="str">
        <f>IF(ISBLANK('Шифры Т (Техперевооружение)'!$L540),"-",CONCATENATE("Том"," 2.",'Шифры Т (Техперевооружение)'!$E540,".",'Шифры Т (Техперевооружение)'!$G540," ",'Шифры Т (Техперевооружение)'!$I540,".",'Шифры Т (Техперевооружение)'!$A540,"Т-ППО",'Шифры Т (Техперевооружение)'!$E540,".",'Шифры Т (Техперевооружение)'!$G540,))</f>
        <v>Том 2.3.1 2001.РП.25Т-ППО3.1</v>
      </c>
      <c r="T540" s="37" t="str">
        <f>IF(ISBLANK('Шифры Т (Техперевооружение)'!$M540),"-",CONCATENATE("Том"," 3.",'Шифры Т (Техперевооружение)'!$E540,".",'Шифры Т (Техперевооружение)'!$G540," ",'Шифры Т (Техперевооружение)'!$I540,".",'Шифры Т (Техперевооружение)'!$A540,"Т-ТКР",'Шифры Т (Техперевооружение)'!$E540,".",'Шифры Т (Техперевооружение)'!$G540,))</f>
        <v>Том 3.3.1 2001.РП.25Т-ТКР3.1</v>
      </c>
      <c r="U540" s="37" t="str">
        <f>IF(ISBLANK('Шифры Т (Техперевооружение)'!$O540),"-",CONCATENATE("Том"," 4."," ",'Шифры Т (Техперевооружение)'!$I540,".",'Шифры Т (Техперевооружение)'!$A540,"Т-ИЛО",))</f>
        <v>-</v>
      </c>
      <c r="V540" s="37" t="str">
        <f>IF(ISBLANK('Шифры Т (Техперевооружение)'!$O540),"-",CONCATENATE("Том"," 5."," ",'Шифры Т (Техперевооружение)'!$I540,".",'Шифры Т (Техперевооружение)'!$A540,"Т-ПОС",))</f>
        <v>-</v>
      </c>
      <c r="W540" s="37" t="str">
        <f>IF(ISBLANK('Шифры Т (Техперевооружение)'!$P540),"-",CONCATENATE("Том"," 7."," ",'Шифры Т (Техперевооружение)'!$I540,".",'Шифры Т (Техперевооружение)'!$A540,"Т-ООС",))</f>
        <v>-</v>
      </c>
      <c r="X540" s="37" t="str">
        <f>IF(ISBLANK('Шифры Т (Техперевооружение)'!$Q540),"-",CONCATENATE("Том"," 8."," ",'Шифры Т (Техперевооружение)'!$I540,".",'Шифры Т (Техперевооружение)'!$A540,"Т-ПБ",))</f>
        <v>-</v>
      </c>
    </row>
    <row r="541" spans="1:24" hidden="1" x14ac:dyDescent="0.25">
      <c r="A541" s="37">
        <v>25</v>
      </c>
      <c r="B541" s="37" t="s">
        <v>561</v>
      </c>
      <c r="C541" s="37" t="s">
        <v>26</v>
      </c>
      <c r="D541" s="37" t="s">
        <v>338</v>
      </c>
      <c r="E541" s="37">
        <v>3</v>
      </c>
      <c r="F541" s="37" t="s">
        <v>1654</v>
      </c>
      <c r="G541" s="37">
        <v>2</v>
      </c>
      <c r="H541" s="39"/>
      <c r="I541" s="37" t="s">
        <v>563</v>
      </c>
      <c r="J541" s="37"/>
      <c r="K541" s="37"/>
      <c r="L541" s="37" t="s">
        <v>1651</v>
      </c>
      <c r="M541" s="37" t="s">
        <v>1652</v>
      </c>
      <c r="N541" s="37" t="s">
        <v>1653</v>
      </c>
      <c r="O541" s="37"/>
      <c r="P541" s="37"/>
      <c r="Q541" s="37"/>
      <c r="R541" s="42" t="str">
        <f>IF(ISBLANK('Шифры Т (Техперевооружение)'!$K541),"-",CONCATENATE('Шифры Т (Техперевооружение)'!$K541,"-ПЗ"))</f>
        <v>-</v>
      </c>
      <c r="S541" s="37" t="str">
        <f>IF(ISBLANK('Шифры Т (Техперевооружение)'!$L541),"-",CONCATENATE("Том"," 2.",'Шифры Т (Техперевооружение)'!$E541,".",'Шифры Т (Техперевооружение)'!$G541," ",'Шифры Т (Техперевооружение)'!$I541,".",'Шифры Т (Техперевооружение)'!$A541,"Т-ППО",'Шифры Т (Техперевооружение)'!$E541,".",'Шифры Т (Техперевооружение)'!$G541,))</f>
        <v>Том 2.3.2 2001.РП.25Т-ППО3.2</v>
      </c>
      <c r="T541" s="37" t="str">
        <f>IF(ISBLANK('Шифры Т (Техперевооружение)'!$M541),"-",CONCATENATE("Том"," 3.",'Шифры Т (Техперевооружение)'!$E541,".",'Шифры Т (Техперевооружение)'!$G541," ",'Шифры Т (Техперевооружение)'!$I541,".",'Шифры Т (Техперевооружение)'!$A541,"Т-ТКР",'Шифры Т (Техперевооружение)'!$E541,".",'Шифры Т (Техперевооружение)'!$G541,))</f>
        <v>Том 3.3.2 2001.РП.25Т-ТКР3.2</v>
      </c>
      <c r="U541" s="37" t="str">
        <f>IF(ISBLANK('Шифры Т (Техперевооружение)'!$O541),"-",CONCATENATE("Том"," 4."," ",'Шифры Т (Техперевооружение)'!$I541,".",'Шифры Т (Техперевооружение)'!$A541,"Т-ИЛО",))</f>
        <v>-</v>
      </c>
      <c r="V541" s="37" t="str">
        <f>IF(ISBLANK('Шифры Т (Техперевооружение)'!$O541),"-",CONCATENATE("Том"," 5."," ",'Шифры Т (Техперевооружение)'!$I541,".",'Шифры Т (Техперевооружение)'!$A541,"Т-ПОС",))</f>
        <v>-</v>
      </c>
      <c r="W541" s="37" t="str">
        <f>IF(ISBLANK('Шифры Т (Техперевооружение)'!$P541),"-",CONCATENATE("Том"," 7."," ",'Шифры Т (Техперевооружение)'!$I541,".",'Шифры Т (Техперевооружение)'!$A541,"Т-ООС",))</f>
        <v>-</v>
      </c>
      <c r="X541" s="37" t="str">
        <f>IF(ISBLANK('Шифры Т (Техперевооружение)'!$Q541),"-",CONCATENATE("Том"," 8."," ",'Шифры Т (Техперевооружение)'!$I541,".",'Шифры Т (Техперевооружение)'!$A541,"Т-ПБ",))</f>
        <v>-</v>
      </c>
    </row>
    <row r="542" spans="1:24" hidden="1" x14ac:dyDescent="0.25">
      <c r="A542" s="37">
        <v>25</v>
      </c>
      <c r="B542" s="37" t="s">
        <v>561</v>
      </c>
      <c r="C542" s="37" t="s">
        <v>26</v>
      </c>
      <c r="D542" s="37" t="s">
        <v>338</v>
      </c>
      <c r="E542" s="37">
        <v>3</v>
      </c>
      <c r="F542" s="37" t="s">
        <v>1655</v>
      </c>
      <c r="G542" s="37">
        <v>3</v>
      </c>
      <c r="H542" s="39"/>
      <c r="I542" s="37" t="s">
        <v>563</v>
      </c>
      <c r="J542" s="37"/>
      <c r="K542" s="37"/>
      <c r="L542" s="37" t="s">
        <v>1651</v>
      </c>
      <c r="M542" s="37" t="s">
        <v>1652</v>
      </c>
      <c r="N542" s="37" t="s">
        <v>1653</v>
      </c>
      <c r="O542" s="37"/>
      <c r="P542" s="37"/>
      <c r="Q542" s="37"/>
      <c r="R542" s="42" t="str">
        <f>IF(ISBLANK('Шифры Т (Техперевооружение)'!$K542),"-",CONCATENATE('Шифры Т (Техперевооружение)'!$K542,"-ПЗ"))</f>
        <v>-</v>
      </c>
      <c r="S542" s="37" t="str">
        <f>IF(ISBLANK('Шифры Т (Техперевооружение)'!$L542),"-",CONCATENATE("Том"," 2.",'Шифры Т (Техперевооружение)'!$E542,".",'Шифры Т (Техперевооружение)'!$G542," ",'Шифры Т (Техперевооружение)'!$I542,".",'Шифры Т (Техперевооружение)'!$A542,"Т-ППО",'Шифры Т (Техперевооружение)'!$E542,".",'Шифры Т (Техперевооружение)'!$G542,))</f>
        <v>Том 2.3.3 2001.РП.25Т-ППО3.3</v>
      </c>
      <c r="T542" s="37" t="str">
        <f>IF(ISBLANK('Шифры Т (Техперевооружение)'!$M542),"-",CONCATENATE("Том"," 3.",'Шифры Т (Техперевооружение)'!$E542,".",'Шифры Т (Техперевооружение)'!$G542," ",'Шифры Т (Техперевооружение)'!$I542,".",'Шифры Т (Техперевооружение)'!$A542,"Т-ТКР",'Шифры Т (Техперевооружение)'!$E542,".",'Шифры Т (Техперевооружение)'!$G542,))</f>
        <v>Том 3.3.3 2001.РП.25Т-ТКР3.3</v>
      </c>
      <c r="U542" s="37" t="str">
        <f>IF(ISBLANK('Шифры Т (Техперевооружение)'!$O542),"-",CONCATENATE("Том"," 4."," ",'Шифры Т (Техперевооружение)'!$I542,".",'Шифры Т (Техперевооружение)'!$A542,"Т-ИЛО",))</f>
        <v>-</v>
      </c>
      <c r="V542" s="37" t="str">
        <f>IF(ISBLANK('Шифры Т (Техперевооружение)'!$O542),"-",CONCATENATE("Том"," 5."," ",'Шифры Т (Техперевооружение)'!$I542,".",'Шифры Т (Техперевооружение)'!$A542,"Т-ПОС",))</f>
        <v>-</v>
      </c>
      <c r="W542" s="37" t="str">
        <f>IF(ISBLANK('Шифры Т (Техперевооружение)'!$P542),"-",CONCATENATE("Том"," 7."," ",'Шифры Т (Техперевооружение)'!$I542,".",'Шифры Т (Техперевооружение)'!$A542,"Т-ООС",))</f>
        <v>-</v>
      </c>
      <c r="X542" s="37" t="str">
        <f>IF(ISBLANK('Шифры Т (Техперевооружение)'!$Q542),"-",CONCATENATE("Том"," 8."," ",'Шифры Т (Техперевооружение)'!$I542,".",'Шифры Т (Техперевооружение)'!$A542,"Т-ПБ",))</f>
        <v>-</v>
      </c>
    </row>
    <row r="543" spans="1:24" hidden="1" x14ac:dyDescent="0.25">
      <c r="A543" s="37">
        <v>26</v>
      </c>
      <c r="B543" s="37" t="s">
        <v>561</v>
      </c>
      <c r="C543" s="37" t="s">
        <v>27</v>
      </c>
      <c r="D543" s="37" t="s">
        <v>153</v>
      </c>
      <c r="E543" s="37">
        <v>1</v>
      </c>
      <c r="F543" s="37" t="s">
        <v>1656</v>
      </c>
      <c r="G543" s="37">
        <v>1</v>
      </c>
      <c r="H543" s="39">
        <v>3</v>
      </c>
      <c r="I543" s="37" t="s">
        <v>563</v>
      </c>
      <c r="J543" s="37" t="s">
        <v>1657</v>
      </c>
      <c r="K543" s="37" t="s">
        <v>1658</v>
      </c>
      <c r="L543" s="37" t="s">
        <v>1659</v>
      </c>
      <c r="M543" s="37" t="s">
        <v>1660</v>
      </c>
      <c r="N543" s="37" t="s">
        <v>1661</v>
      </c>
      <c r="O543" s="37" t="s">
        <v>1662</v>
      </c>
      <c r="P543" s="37" t="s">
        <v>1663</v>
      </c>
      <c r="Q543" s="37" t="s">
        <v>1664</v>
      </c>
      <c r="R543" s="37" t="str">
        <f>IF(ISBLANK('Шифры Т (Техперевооружение)'!$K543),"-",CONCATENATE('Шифры Т (Техперевооружение)'!$K543,"-ПЗ"))</f>
        <v>Том 1 2001.РП.26Т-ПЗ</v>
      </c>
      <c r="S543" s="37" t="str">
        <f>IF(ISBLANK('Шифры Т (Техперевооружение)'!$L543),"-",CONCATENATE("Том"," 2.",'Шифры Т (Техперевооружение)'!$E543,".",'Шифры Т (Техперевооружение)'!$G543," ",'Шифры Т (Техперевооружение)'!$I543,".",'Шифры Т (Техперевооружение)'!$A543,"Т-ППО",'Шифры Т (Техперевооружение)'!$E543,".",'Шифры Т (Техперевооружение)'!$G543,))</f>
        <v>Том 2.1.1 2001.РП.26Т-ППО1.1</v>
      </c>
      <c r="T543" s="37" t="str">
        <f>IF(ISBLANK('Шифры Т (Техперевооружение)'!$M543),"-",CONCATENATE("Том"," 3.",'Шифры Т (Техперевооружение)'!$E543,".",'Шифры Т (Техперевооружение)'!$G543," ",'Шифры Т (Техперевооружение)'!$I543,".",'Шифры Т (Техперевооружение)'!$A543,"Т-ТКР",'Шифры Т (Техперевооружение)'!$E543,".",'Шифры Т (Техперевооружение)'!$G543,))</f>
        <v>Том 3.1.1 2001.РП.26Т-ТКР1.1</v>
      </c>
      <c r="U543" s="37" t="str">
        <f>IF(ISBLANK('Шифры Т (Техперевооружение)'!$O543),"-",CONCATENATE("Том"," 4."," ",'Шифры Т (Техперевооружение)'!$I543,".",'Шифры Т (Техперевооружение)'!$A543,"Т-ИЛО",))</f>
        <v>Том 4. 2001.РП.26Т-ИЛО</v>
      </c>
      <c r="V543" s="37" t="str">
        <f>IF(ISBLANK('Шифры Т (Техперевооружение)'!$O543),"-",CONCATENATE("Том"," 5."," ",'Шифры Т (Техперевооружение)'!$I543,".",'Шифры Т (Техперевооружение)'!$A543,"Т-ПОС",))</f>
        <v>Том 5. 2001.РП.26Т-ПОС</v>
      </c>
      <c r="W543" s="37" t="str">
        <f>IF(ISBLANK('Шифры Т (Техперевооружение)'!$P543),"-",CONCATENATE("Том"," 7."," ",'Шифры Т (Техперевооружение)'!$I543,".",'Шифры Т (Техперевооружение)'!$A543,"Т-ООС",))</f>
        <v>Том 7. 2001.РП.26Т-ООС</v>
      </c>
      <c r="X543" s="37" t="str">
        <f>IF(ISBLANK('Шифры Т (Техперевооружение)'!$Q543),"-",CONCATENATE("Том"," 8."," ",'Шифры Т (Техперевооружение)'!$I543,".",'Шифры Т (Техперевооружение)'!$A543,"Т-ПБ",))</f>
        <v>Том 8. 2001.РП.26Т-ПБ</v>
      </c>
    </row>
    <row r="544" spans="1:24" hidden="1" x14ac:dyDescent="0.25">
      <c r="A544" s="37">
        <v>26</v>
      </c>
      <c r="B544" s="37" t="s">
        <v>561</v>
      </c>
      <c r="C544" s="37" t="s">
        <v>27</v>
      </c>
      <c r="D544" s="37" t="s">
        <v>153</v>
      </c>
      <c r="E544" s="37">
        <v>1</v>
      </c>
      <c r="F544" s="37" t="s">
        <v>1665</v>
      </c>
      <c r="G544" s="37">
        <v>2</v>
      </c>
      <c r="H544" s="39"/>
      <c r="I544" s="37" t="s">
        <v>563</v>
      </c>
      <c r="J544" s="37"/>
      <c r="K544" s="37"/>
      <c r="L544" s="37" t="s">
        <v>1659</v>
      </c>
      <c r="M544" s="37" t="s">
        <v>1660</v>
      </c>
      <c r="N544" s="37" t="s">
        <v>1661</v>
      </c>
      <c r="O544" s="37"/>
      <c r="P544" s="37"/>
      <c r="Q544" s="37"/>
      <c r="R544" s="42" t="str">
        <f>IF(ISBLANK('Шифры Т (Техперевооружение)'!$K544),"-",CONCATENATE('Шифры Т (Техперевооружение)'!$K544,"-ПЗ"))</f>
        <v>-</v>
      </c>
      <c r="S544" s="37" t="str">
        <f>IF(ISBLANK('Шифры Т (Техперевооружение)'!$L544),"-",CONCATENATE("Том"," 2.",'Шифры Т (Техперевооружение)'!$E544,".",'Шифры Т (Техперевооружение)'!$G544," ",'Шифры Т (Техперевооружение)'!$I544,".",'Шифры Т (Техперевооружение)'!$A544,"Т-ППО",'Шифры Т (Техперевооружение)'!$E544,".",'Шифры Т (Техперевооружение)'!$G544,))</f>
        <v>Том 2.1.2 2001.РП.26Т-ППО1.2</v>
      </c>
      <c r="T544" s="37" t="str">
        <f>IF(ISBLANK('Шифры Т (Техперевооружение)'!$M544),"-",CONCATENATE("Том"," 3.",'Шифры Т (Техперевооружение)'!$E544,".",'Шифры Т (Техперевооружение)'!$G544," ",'Шифры Т (Техперевооружение)'!$I544,".",'Шифры Т (Техперевооружение)'!$A544,"Т-ТКР",'Шифры Т (Техперевооружение)'!$E544,".",'Шифры Т (Техперевооружение)'!$G544,))</f>
        <v>Том 3.1.2 2001.РП.26Т-ТКР1.2</v>
      </c>
      <c r="U544" s="37" t="str">
        <f>IF(ISBLANK('Шифры Т (Техперевооружение)'!$O544),"-",CONCATENATE("Том"," 4."," ",'Шифры Т (Техперевооружение)'!$I544,".",'Шифры Т (Техперевооружение)'!$A544,"Т-ИЛО",))</f>
        <v>-</v>
      </c>
      <c r="V544" s="37" t="str">
        <f>IF(ISBLANK('Шифры Т (Техперевооружение)'!$O544),"-",CONCATENATE("Том"," 5."," ",'Шифры Т (Техперевооружение)'!$I544,".",'Шифры Т (Техперевооружение)'!$A544,"Т-ПОС",))</f>
        <v>-</v>
      </c>
      <c r="W544" s="37" t="str">
        <f>IF(ISBLANK('Шифры Т (Техперевооружение)'!$P544),"-",CONCATENATE("Том"," 7."," ",'Шифры Т (Техперевооружение)'!$I544,".",'Шифры Т (Техперевооружение)'!$A544,"Т-ООС",))</f>
        <v>-</v>
      </c>
      <c r="X544" s="37" t="str">
        <f>IF(ISBLANK('Шифры Т (Техперевооружение)'!$Q544),"-",CONCATENATE("Том"," 8."," ",'Шифры Т (Техперевооружение)'!$I544,".",'Шифры Т (Техперевооружение)'!$A544,"Т-ПБ",))</f>
        <v>-</v>
      </c>
    </row>
    <row r="545" spans="1:24" hidden="1" x14ac:dyDescent="0.25">
      <c r="A545" s="37">
        <v>26</v>
      </c>
      <c r="B545" s="37" t="s">
        <v>561</v>
      </c>
      <c r="C545" s="37" t="s">
        <v>27</v>
      </c>
      <c r="D545" s="37" t="s">
        <v>153</v>
      </c>
      <c r="E545" s="37">
        <v>1</v>
      </c>
      <c r="F545" s="37" t="s">
        <v>1666</v>
      </c>
      <c r="G545" s="37">
        <v>3</v>
      </c>
      <c r="H545" s="39"/>
      <c r="I545" s="37" t="s">
        <v>563</v>
      </c>
      <c r="J545" s="37"/>
      <c r="K545" s="37"/>
      <c r="L545" s="37" t="s">
        <v>1659</v>
      </c>
      <c r="M545" s="37" t="s">
        <v>1660</v>
      </c>
      <c r="N545" s="37" t="s">
        <v>1661</v>
      </c>
      <c r="O545" s="37"/>
      <c r="P545" s="37"/>
      <c r="Q545" s="37"/>
      <c r="R545" s="42" t="str">
        <f>IF(ISBLANK('Шифры Т (Техперевооружение)'!$K545),"-",CONCATENATE('Шифры Т (Техперевооружение)'!$K545,"-ПЗ"))</f>
        <v>-</v>
      </c>
      <c r="S545" s="37" t="str">
        <f>IF(ISBLANK('Шифры Т (Техперевооружение)'!$L545),"-",CONCATENATE("Том"," 2.",'Шифры Т (Техперевооружение)'!$E545,".",'Шифры Т (Техперевооружение)'!$G545," ",'Шифры Т (Техперевооружение)'!$I545,".",'Шифры Т (Техперевооружение)'!$A545,"Т-ППО",'Шифры Т (Техперевооружение)'!$E545,".",'Шифры Т (Техперевооружение)'!$G545,))</f>
        <v>Том 2.1.3 2001.РП.26Т-ППО1.3</v>
      </c>
      <c r="T545" s="37" t="str">
        <f>IF(ISBLANK('Шифры Т (Техперевооружение)'!$M545),"-",CONCATENATE("Том"," 3.",'Шифры Т (Техперевооружение)'!$E545,".",'Шифры Т (Техперевооружение)'!$G545," ",'Шифры Т (Техперевооружение)'!$I545,".",'Шифры Т (Техперевооружение)'!$A545,"Т-ТКР",'Шифры Т (Техперевооружение)'!$E545,".",'Шифры Т (Техперевооружение)'!$G545,))</f>
        <v>Том 3.1.3 2001.РП.26Т-ТКР1.3</v>
      </c>
      <c r="U545" s="37" t="str">
        <f>IF(ISBLANK('Шифры Т (Техперевооружение)'!$O545),"-",CONCATENATE("Том"," 4."," ",'Шифры Т (Техперевооружение)'!$I545,".",'Шифры Т (Техперевооружение)'!$A545,"Т-ИЛО",))</f>
        <v>-</v>
      </c>
      <c r="V545" s="37" t="str">
        <f>IF(ISBLANK('Шифры Т (Техперевооружение)'!$O545),"-",CONCATENATE("Том"," 5."," ",'Шифры Т (Техперевооружение)'!$I545,".",'Шифры Т (Техперевооружение)'!$A545,"Т-ПОС",))</f>
        <v>-</v>
      </c>
      <c r="W545" s="37" t="str">
        <f>IF(ISBLANK('Шифры Т (Техперевооружение)'!$P545),"-",CONCATENATE("Том"," 7."," ",'Шифры Т (Техперевооружение)'!$I545,".",'Шифры Т (Техперевооружение)'!$A545,"Т-ООС",))</f>
        <v>-</v>
      </c>
      <c r="X545" s="37" t="str">
        <f>IF(ISBLANK('Шифры Т (Техперевооружение)'!$Q545),"-",CONCATENATE("Том"," 8."," ",'Шифры Т (Техперевооружение)'!$I545,".",'Шифры Т (Техперевооружение)'!$A545,"Т-ПБ",))</f>
        <v>-</v>
      </c>
    </row>
    <row r="546" spans="1:24" hidden="1" x14ac:dyDescent="0.25">
      <c r="A546" s="37">
        <v>26</v>
      </c>
      <c r="B546" s="37" t="s">
        <v>561</v>
      </c>
      <c r="C546" s="37" t="s">
        <v>27</v>
      </c>
      <c r="D546" s="37" t="s">
        <v>155</v>
      </c>
      <c r="E546" s="37">
        <v>2</v>
      </c>
      <c r="F546" s="37" t="s">
        <v>1667</v>
      </c>
      <c r="G546" s="37">
        <v>1</v>
      </c>
      <c r="H546" s="39">
        <v>1</v>
      </c>
      <c r="I546" s="37" t="s">
        <v>563</v>
      </c>
      <c r="J546" s="37"/>
      <c r="K546" s="37"/>
      <c r="L546" s="37" t="s">
        <v>1668</v>
      </c>
      <c r="M546" s="37" t="s">
        <v>1669</v>
      </c>
      <c r="N546" s="37" t="s">
        <v>1670</v>
      </c>
      <c r="O546" s="37"/>
      <c r="P546" s="37"/>
      <c r="Q546" s="37"/>
      <c r="R546" s="37" t="str">
        <f>IF(ISBLANK('Шифры Т (Техперевооружение)'!$K546),"-",CONCATENATE('Шифры Т (Техперевооружение)'!$K546,"-ПЗ"))</f>
        <v>-</v>
      </c>
      <c r="S546" s="37" t="str">
        <f>IF(ISBLANK('Шифры Т (Техперевооружение)'!$L546),"-",CONCATENATE("Том"," 2.",'Шифры Т (Техперевооружение)'!$E546,".",'Шифры Т (Техперевооружение)'!$G546," ",'Шифры Т (Техперевооружение)'!$I546,".",'Шифры Т (Техперевооружение)'!$A546,"Т-ППО",'Шифры Т (Техперевооружение)'!$E546,".",'Шифры Т (Техперевооружение)'!$G546,))</f>
        <v>Том 2.2.1 2001.РП.26Т-ППО2.1</v>
      </c>
      <c r="T546" s="37" t="str">
        <f>IF(ISBLANK('Шифры Т (Техперевооружение)'!$M546),"-",CONCATENATE("Том"," 3.",'Шифры Т (Техперевооружение)'!$E546,".",'Шифры Т (Техперевооружение)'!$G546," ",'Шифры Т (Техперевооружение)'!$I546,".",'Шифры Т (Техперевооружение)'!$A546,"Т-ТКР",'Шифры Т (Техперевооружение)'!$E546,".",'Шифры Т (Техперевооружение)'!$G546,))</f>
        <v>Том 3.2.1 2001.РП.26Т-ТКР2.1</v>
      </c>
      <c r="U546" s="37" t="str">
        <f>IF(ISBLANK('Шифры Т (Техперевооружение)'!$O546),"-",CONCATENATE("Том"," 4."," ",'Шифры Т (Техперевооружение)'!$I546,".",'Шифры Т (Техперевооружение)'!$A546,"Т-ИЛО",))</f>
        <v>-</v>
      </c>
      <c r="V546" s="37" t="str">
        <f>IF(ISBLANK('Шифры Т (Техперевооружение)'!$O546),"-",CONCATENATE("Том"," 5."," ",'Шифры Т (Техперевооружение)'!$I546,".",'Шифры Т (Техперевооружение)'!$A546,"Т-ПОС",))</f>
        <v>-</v>
      </c>
      <c r="W546" s="37" t="str">
        <f>IF(ISBLANK('Шифры Т (Техперевооружение)'!$P546),"-",CONCATENATE("Том"," 7."," ",'Шифры Т (Техперевооружение)'!$I546,".",'Шифры Т (Техперевооружение)'!$A546,"Т-ООС",))</f>
        <v>-</v>
      </c>
      <c r="X546" s="37" t="str">
        <f>IF(ISBLANK('Шифры Т (Техперевооружение)'!$Q546),"-",CONCATENATE("Том"," 8."," ",'Шифры Т (Техперевооружение)'!$I546,".",'Шифры Т (Техперевооружение)'!$A546,"Т-ПБ",))</f>
        <v>-</v>
      </c>
    </row>
    <row r="547" spans="1:24" hidden="1" x14ac:dyDescent="0.25">
      <c r="A547" s="37">
        <v>26</v>
      </c>
      <c r="B547" s="37" t="s">
        <v>561</v>
      </c>
      <c r="C547" s="37" t="s">
        <v>27</v>
      </c>
      <c r="D547" s="37" t="s">
        <v>157</v>
      </c>
      <c r="E547" s="37">
        <v>3</v>
      </c>
      <c r="F547" s="37" t="s">
        <v>1671</v>
      </c>
      <c r="G547" s="37">
        <v>1</v>
      </c>
      <c r="H547" s="39">
        <v>4</v>
      </c>
      <c r="I547" s="37" t="s">
        <v>563</v>
      </c>
      <c r="J547" s="37"/>
      <c r="K547" s="37"/>
      <c r="L547" s="37" t="s">
        <v>1672</v>
      </c>
      <c r="M547" s="37" t="s">
        <v>1673</v>
      </c>
      <c r="N547" s="37" t="s">
        <v>1674</v>
      </c>
      <c r="O547" s="37"/>
      <c r="P547" s="37"/>
      <c r="Q547" s="37"/>
      <c r="R547" s="37" t="str">
        <f>IF(ISBLANK('Шифры Т (Техперевооружение)'!$K547),"-",CONCATENATE('Шифры Т (Техперевооружение)'!$K547,"-ПЗ"))</f>
        <v>-</v>
      </c>
      <c r="S547" s="37" t="str">
        <f>IF(ISBLANK('Шифры Т (Техперевооружение)'!$L547),"-",CONCATENATE("Том"," 2.",'Шифры Т (Техперевооружение)'!$E547,".",'Шифры Т (Техперевооружение)'!$G547," ",'Шифры Т (Техперевооружение)'!$I547,".",'Шифры Т (Техперевооружение)'!$A547,"Т-ППО",'Шифры Т (Техперевооружение)'!$E547,".",'Шифры Т (Техперевооружение)'!$G547,))</f>
        <v>Том 2.3.1 2001.РП.26Т-ППО3.1</v>
      </c>
      <c r="T547" s="37" t="str">
        <f>IF(ISBLANK('Шифры Т (Техперевооружение)'!$M547),"-",CONCATENATE("Том"," 3.",'Шифры Т (Техперевооружение)'!$E547,".",'Шифры Т (Техперевооружение)'!$G547," ",'Шифры Т (Техперевооружение)'!$I547,".",'Шифры Т (Техперевооружение)'!$A547,"Т-ТКР",'Шифры Т (Техперевооружение)'!$E547,".",'Шифры Т (Техперевооружение)'!$G547,))</f>
        <v>Том 3.3.1 2001.РП.26Т-ТКР3.1</v>
      </c>
      <c r="U547" s="37" t="str">
        <f>IF(ISBLANK('Шифры Т (Техперевооружение)'!$O547),"-",CONCATENATE("Том"," 4."," ",'Шифры Т (Техперевооружение)'!$I547,".",'Шифры Т (Техперевооружение)'!$A547,"Т-ИЛО",))</f>
        <v>-</v>
      </c>
      <c r="V547" s="37" t="str">
        <f>IF(ISBLANK('Шифры Т (Техперевооружение)'!$O547),"-",CONCATENATE("Том"," 5."," ",'Шифры Т (Техперевооружение)'!$I547,".",'Шифры Т (Техперевооружение)'!$A547,"Т-ПОС",))</f>
        <v>-</v>
      </c>
      <c r="W547" s="37" t="str">
        <f>IF(ISBLANK('Шифры Т (Техперевооружение)'!$P547),"-",CONCATENATE("Том"," 7."," ",'Шифры Т (Техперевооружение)'!$I547,".",'Шифры Т (Техперевооружение)'!$A547,"Т-ООС",))</f>
        <v>-</v>
      </c>
      <c r="X547" s="37" t="str">
        <f>IF(ISBLANK('Шифры Т (Техперевооружение)'!$Q547),"-",CONCATENATE("Том"," 8."," ",'Шифры Т (Техперевооружение)'!$I547,".",'Шифры Т (Техперевооружение)'!$A547,"Т-ПБ",))</f>
        <v>-</v>
      </c>
    </row>
    <row r="548" spans="1:24" hidden="1" x14ac:dyDescent="0.25">
      <c r="A548" s="37">
        <v>26</v>
      </c>
      <c r="B548" s="37" t="s">
        <v>561</v>
      </c>
      <c r="C548" s="37" t="s">
        <v>27</v>
      </c>
      <c r="D548" s="37" t="s">
        <v>157</v>
      </c>
      <c r="E548" s="37">
        <v>3</v>
      </c>
      <c r="F548" s="37" t="s">
        <v>1675</v>
      </c>
      <c r="G548" s="37">
        <v>2</v>
      </c>
      <c r="H548" s="39"/>
      <c r="I548" s="37" t="s">
        <v>563</v>
      </c>
      <c r="J548" s="37"/>
      <c r="K548" s="37"/>
      <c r="L548" s="37" t="s">
        <v>1672</v>
      </c>
      <c r="M548" s="37" t="s">
        <v>1673</v>
      </c>
      <c r="N548" s="37" t="s">
        <v>1674</v>
      </c>
      <c r="O548" s="37"/>
      <c r="P548" s="37"/>
      <c r="Q548" s="37"/>
      <c r="R548" s="42" t="str">
        <f>IF(ISBLANK('Шифры Т (Техперевооружение)'!$K548),"-",CONCATENATE('Шифры Т (Техперевооружение)'!$K548,"-ПЗ"))</f>
        <v>-</v>
      </c>
      <c r="S548" s="37" t="str">
        <f>IF(ISBLANK('Шифры Т (Техперевооружение)'!$L548),"-",CONCATENATE("Том"," 2.",'Шифры Т (Техперевооружение)'!$E548,".",'Шифры Т (Техперевооружение)'!$G548," ",'Шифры Т (Техперевооружение)'!$I548,".",'Шифры Т (Техперевооружение)'!$A548,"Т-ППО",'Шифры Т (Техперевооружение)'!$E548,".",'Шифры Т (Техперевооружение)'!$G548,))</f>
        <v>Том 2.3.2 2001.РП.26Т-ППО3.2</v>
      </c>
      <c r="T548" s="37" t="str">
        <f>IF(ISBLANK('Шифры Т (Техперевооружение)'!$M548),"-",CONCATENATE("Том"," 3.",'Шифры Т (Техперевооружение)'!$E548,".",'Шифры Т (Техперевооружение)'!$G548," ",'Шифры Т (Техперевооружение)'!$I548,".",'Шифры Т (Техперевооружение)'!$A548,"Т-ТКР",'Шифры Т (Техперевооружение)'!$E548,".",'Шифры Т (Техперевооружение)'!$G548,))</f>
        <v>Том 3.3.2 2001.РП.26Т-ТКР3.2</v>
      </c>
      <c r="U548" s="37" t="str">
        <f>IF(ISBLANK('Шифры Т (Техперевооружение)'!$O548),"-",CONCATENATE("Том"," 4."," ",'Шифры Т (Техперевооружение)'!$I548,".",'Шифры Т (Техперевооружение)'!$A548,"Т-ИЛО",))</f>
        <v>-</v>
      </c>
      <c r="V548" s="37" t="str">
        <f>IF(ISBLANK('Шифры Т (Техперевооружение)'!$O548),"-",CONCATENATE("Том"," 5."," ",'Шифры Т (Техперевооружение)'!$I548,".",'Шифры Т (Техперевооружение)'!$A548,"Т-ПОС",))</f>
        <v>-</v>
      </c>
      <c r="W548" s="37" t="str">
        <f>IF(ISBLANK('Шифры Т (Техперевооружение)'!$P548),"-",CONCATENATE("Том"," 7."," ",'Шифры Т (Техперевооружение)'!$I548,".",'Шифры Т (Техперевооружение)'!$A548,"Т-ООС",))</f>
        <v>-</v>
      </c>
      <c r="X548" s="37" t="str">
        <f>IF(ISBLANK('Шифры Т (Техперевооружение)'!$Q548),"-",CONCATENATE("Том"," 8."," ",'Шифры Т (Техперевооружение)'!$I548,".",'Шифры Т (Техперевооружение)'!$A548,"Т-ПБ",))</f>
        <v>-</v>
      </c>
    </row>
    <row r="549" spans="1:24" hidden="1" x14ac:dyDescent="0.25">
      <c r="A549" s="37">
        <v>26</v>
      </c>
      <c r="B549" s="37" t="s">
        <v>561</v>
      </c>
      <c r="C549" s="37" t="s">
        <v>27</v>
      </c>
      <c r="D549" s="37" t="s">
        <v>157</v>
      </c>
      <c r="E549" s="37">
        <v>3</v>
      </c>
      <c r="F549" s="37" t="s">
        <v>1676</v>
      </c>
      <c r="G549" s="37">
        <v>3</v>
      </c>
      <c r="H549" s="39"/>
      <c r="I549" s="37" t="s">
        <v>563</v>
      </c>
      <c r="J549" s="37"/>
      <c r="K549" s="37"/>
      <c r="L549" s="37" t="s">
        <v>1672</v>
      </c>
      <c r="M549" s="37" t="s">
        <v>1673</v>
      </c>
      <c r="N549" s="37" t="s">
        <v>1674</v>
      </c>
      <c r="O549" s="37"/>
      <c r="P549" s="37"/>
      <c r="Q549" s="37"/>
      <c r="R549" s="42" t="str">
        <f>IF(ISBLANK('Шифры Т (Техперевооружение)'!$K549),"-",CONCATENATE('Шифры Т (Техперевооружение)'!$K549,"-ПЗ"))</f>
        <v>-</v>
      </c>
      <c r="S549" s="37" t="str">
        <f>IF(ISBLANK('Шифры Т (Техперевооружение)'!$L549),"-",CONCATENATE("Том"," 2.",'Шифры Т (Техперевооружение)'!$E549,".",'Шифры Т (Техперевооружение)'!$G549," ",'Шифры Т (Техперевооружение)'!$I549,".",'Шифры Т (Техперевооружение)'!$A549,"Т-ППО",'Шифры Т (Техперевооружение)'!$E549,".",'Шифры Т (Техперевооружение)'!$G549,))</f>
        <v>Том 2.3.3 2001.РП.26Т-ППО3.3</v>
      </c>
      <c r="T549" s="37" t="str">
        <f>IF(ISBLANK('Шифры Т (Техперевооружение)'!$M549),"-",CONCATENATE("Том"," 3.",'Шифры Т (Техперевооружение)'!$E549,".",'Шифры Т (Техперевооружение)'!$G549," ",'Шифры Т (Техперевооружение)'!$I549,".",'Шифры Т (Техперевооружение)'!$A549,"Т-ТКР",'Шифры Т (Техперевооружение)'!$E549,".",'Шифры Т (Техперевооружение)'!$G549,))</f>
        <v>Том 3.3.3 2001.РП.26Т-ТКР3.3</v>
      </c>
      <c r="U549" s="37" t="str">
        <f>IF(ISBLANK('Шифры Т (Техперевооружение)'!$O549),"-",CONCATENATE("Том"," 4."," ",'Шифры Т (Техперевооружение)'!$I549,".",'Шифры Т (Техперевооружение)'!$A549,"Т-ИЛО",))</f>
        <v>-</v>
      </c>
      <c r="V549" s="37" t="str">
        <f>IF(ISBLANK('Шифры Т (Техперевооружение)'!$O549),"-",CONCATENATE("Том"," 5."," ",'Шифры Т (Техперевооружение)'!$I549,".",'Шифры Т (Техперевооружение)'!$A549,"Т-ПОС",))</f>
        <v>-</v>
      </c>
      <c r="W549" s="37" t="str">
        <f>IF(ISBLANK('Шифры Т (Техперевооружение)'!$P549),"-",CONCATENATE("Том"," 7."," ",'Шифры Т (Техперевооружение)'!$I549,".",'Шифры Т (Техперевооружение)'!$A549,"Т-ООС",))</f>
        <v>-</v>
      </c>
      <c r="X549" s="37" t="str">
        <f>IF(ISBLANK('Шифры Т (Техперевооружение)'!$Q549),"-",CONCATENATE("Том"," 8."," ",'Шифры Т (Техперевооружение)'!$I549,".",'Шифры Т (Техперевооружение)'!$A549,"Т-ПБ",))</f>
        <v>-</v>
      </c>
    </row>
    <row r="550" spans="1:24" hidden="1" x14ac:dyDescent="0.25">
      <c r="A550" s="37">
        <v>26</v>
      </c>
      <c r="B550" s="37" t="s">
        <v>561</v>
      </c>
      <c r="C550" s="37" t="s">
        <v>27</v>
      </c>
      <c r="D550" s="37" t="s">
        <v>157</v>
      </c>
      <c r="E550" s="37">
        <v>3</v>
      </c>
      <c r="F550" s="37" t="s">
        <v>1677</v>
      </c>
      <c r="G550" s="37">
        <v>4</v>
      </c>
      <c r="H550" s="39"/>
      <c r="I550" s="37" t="s">
        <v>563</v>
      </c>
      <c r="J550" s="37"/>
      <c r="K550" s="37"/>
      <c r="L550" s="37" t="s">
        <v>1672</v>
      </c>
      <c r="M550" s="37" t="s">
        <v>1673</v>
      </c>
      <c r="N550" s="37" t="s">
        <v>1674</v>
      </c>
      <c r="O550" s="37"/>
      <c r="P550" s="37"/>
      <c r="Q550" s="37"/>
      <c r="R550" s="42" t="str">
        <f>IF(ISBLANK('Шифры Т (Техперевооружение)'!$K550),"-",CONCATENATE('Шифры Т (Техперевооружение)'!$K550,"-ПЗ"))</f>
        <v>-</v>
      </c>
      <c r="S550" s="37" t="str">
        <f>IF(ISBLANK('Шифры Т (Техперевооружение)'!$L550),"-",CONCATENATE("Том"," 2.",'Шифры Т (Техперевооружение)'!$E550,".",'Шифры Т (Техперевооружение)'!$G550," ",'Шифры Т (Техперевооружение)'!$I550,".",'Шифры Т (Техперевооружение)'!$A550,"Т-ППО",'Шифры Т (Техперевооружение)'!$E550,".",'Шифры Т (Техперевооружение)'!$G550,))</f>
        <v>Том 2.3.4 2001.РП.26Т-ППО3.4</v>
      </c>
      <c r="T550" s="37" t="str">
        <f>IF(ISBLANK('Шифры Т (Техперевооружение)'!$M550),"-",CONCATENATE("Том"," 3.",'Шифры Т (Техперевооружение)'!$E550,".",'Шифры Т (Техперевооружение)'!$G550," ",'Шифры Т (Техперевооружение)'!$I550,".",'Шифры Т (Техперевооружение)'!$A550,"Т-ТКР",'Шифры Т (Техперевооружение)'!$E550,".",'Шифры Т (Техперевооружение)'!$G550,))</f>
        <v>Том 3.3.4 2001.РП.26Т-ТКР3.4</v>
      </c>
      <c r="U550" s="37" t="str">
        <f>IF(ISBLANK('Шифры Т (Техперевооружение)'!$O550),"-",CONCATENATE("Том"," 4."," ",'Шифры Т (Техперевооружение)'!$I550,".",'Шифры Т (Техперевооружение)'!$A550,"Т-ИЛО",))</f>
        <v>-</v>
      </c>
      <c r="V550" s="37" t="str">
        <f>IF(ISBLANK('Шифры Т (Техперевооружение)'!$O550),"-",CONCATENATE("Том"," 5."," ",'Шифры Т (Техперевооружение)'!$I550,".",'Шифры Т (Техперевооружение)'!$A550,"Т-ПОС",))</f>
        <v>-</v>
      </c>
      <c r="W550" s="37" t="str">
        <f>IF(ISBLANK('Шифры Т (Техперевооружение)'!$P550),"-",CONCATENATE("Том"," 7."," ",'Шифры Т (Техперевооружение)'!$I550,".",'Шифры Т (Техперевооружение)'!$A550,"Т-ООС",))</f>
        <v>-</v>
      </c>
      <c r="X550" s="37" t="str">
        <f>IF(ISBLANK('Шифры Т (Техперевооружение)'!$Q550),"-",CONCATENATE("Том"," 8."," ",'Шифры Т (Техперевооружение)'!$I550,".",'Шифры Т (Техперевооружение)'!$A550,"Т-ПБ",))</f>
        <v>-</v>
      </c>
    </row>
    <row r="551" spans="1:24" hidden="1" x14ac:dyDescent="0.25">
      <c r="A551" s="37">
        <v>26</v>
      </c>
      <c r="B551" s="37" t="s">
        <v>561</v>
      </c>
      <c r="C551" s="37" t="s">
        <v>27</v>
      </c>
      <c r="D551" s="37" t="s">
        <v>158</v>
      </c>
      <c r="E551" s="37">
        <v>4</v>
      </c>
      <c r="F551" s="37" t="s">
        <v>1678</v>
      </c>
      <c r="G551" s="37">
        <v>1</v>
      </c>
      <c r="H551" s="39">
        <v>4</v>
      </c>
      <c r="I551" s="37" t="s">
        <v>563</v>
      </c>
      <c r="J551" s="37"/>
      <c r="K551" s="37"/>
      <c r="L551" s="37" t="s">
        <v>1679</v>
      </c>
      <c r="M551" s="37" t="s">
        <v>1680</v>
      </c>
      <c r="N551" s="37" t="s">
        <v>1681</v>
      </c>
      <c r="O551" s="37"/>
      <c r="P551" s="37"/>
      <c r="Q551" s="37"/>
      <c r="R551" s="37" t="str">
        <f>IF(ISBLANK('Шифры Т (Техперевооружение)'!$K551),"-",CONCATENATE('Шифры Т (Техперевооружение)'!$K551,"-ПЗ"))</f>
        <v>-</v>
      </c>
      <c r="S551" s="37" t="str">
        <f>IF(ISBLANK('Шифры Т (Техперевооружение)'!$L551),"-",CONCATENATE("Том"," 2.",'Шифры Т (Техперевооружение)'!$E551,".",'Шифры Т (Техперевооружение)'!$G551," ",'Шифры Т (Техперевооружение)'!$I551,".",'Шифры Т (Техперевооружение)'!$A551,"Т-ППО",'Шифры Т (Техперевооружение)'!$E551,".",'Шифры Т (Техперевооружение)'!$G551,))</f>
        <v>Том 2.4.1 2001.РП.26Т-ППО4.1</v>
      </c>
      <c r="T551" s="37" t="str">
        <f>IF(ISBLANK('Шифры Т (Техперевооружение)'!$M551),"-",CONCATENATE("Том"," 3.",'Шифры Т (Техперевооружение)'!$E551,".",'Шифры Т (Техперевооружение)'!$G551," ",'Шифры Т (Техперевооружение)'!$I551,".",'Шифры Т (Техперевооружение)'!$A551,"Т-ТКР",'Шифры Т (Техперевооружение)'!$E551,".",'Шифры Т (Техперевооружение)'!$G551,))</f>
        <v>Том 3.4.1 2001.РП.26Т-ТКР4.1</v>
      </c>
      <c r="U551" s="37" t="str">
        <f>IF(ISBLANK('Шифры Т (Техперевооружение)'!$O551),"-",CONCATENATE("Том"," 4."," ",'Шифры Т (Техперевооружение)'!$I551,".",'Шифры Т (Техперевооружение)'!$A551,"Т-ИЛО",))</f>
        <v>-</v>
      </c>
      <c r="V551" s="37" t="str">
        <f>IF(ISBLANK('Шифры Т (Техперевооружение)'!$O551),"-",CONCATENATE("Том"," 5."," ",'Шифры Т (Техперевооружение)'!$I551,".",'Шифры Т (Техперевооружение)'!$A551,"Т-ПОС",))</f>
        <v>-</v>
      </c>
      <c r="W551" s="37" t="str">
        <f>IF(ISBLANK('Шифры Т (Техперевооружение)'!$P551),"-",CONCATENATE("Том"," 7."," ",'Шифры Т (Техперевооружение)'!$I551,".",'Шифры Т (Техперевооружение)'!$A551,"Т-ООС",))</f>
        <v>-</v>
      </c>
      <c r="X551" s="37" t="str">
        <f>IF(ISBLANK('Шифры Т (Техперевооружение)'!$Q551),"-",CONCATENATE("Том"," 8."," ",'Шифры Т (Техперевооружение)'!$I551,".",'Шифры Т (Техперевооружение)'!$A551,"Т-ПБ",))</f>
        <v>-</v>
      </c>
    </row>
    <row r="552" spans="1:24" hidden="1" x14ac:dyDescent="0.25">
      <c r="A552" s="37">
        <v>26</v>
      </c>
      <c r="B552" s="37" t="s">
        <v>561</v>
      </c>
      <c r="C552" s="37" t="s">
        <v>27</v>
      </c>
      <c r="D552" s="37" t="s">
        <v>158</v>
      </c>
      <c r="E552" s="37">
        <v>4</v>
      </c>
      <c r="F552" s="37" t="s">
        <v>1682</v>
      </c>
      <c r="G552" s="37">
        <v>2</v>
      </c>
      <c r="H552" s="39"/>
      <c r="I552" s="37" t="s">
        <v>563</v>
      </c>
      <c r="J552" s="37"/>
      <c r="K552" s="37"/>
      <c r="L552" s="37" t="s">
        <v>1679</v>
      </c>
      <c r="M552" s="37" t="s">
        <v>1680</v>
      </c>
      <c r="N552" s="37" t="s">
        <v>1681</v>
      </c>
      <c r="O552" s="37"/>
      <c r="P552" s="37"/>
      <c r="Q552" s="37"/>
      <c r="R552" s="42" t="str">
        <f>IF(ISBLANK('Шифры Т (Техперевооружение)'!$K552),"-",CONCATENATE('Шифры Т (Техперевооружение)'!$K552,"-ПЗ"))</f>
        <v>-</v>
      </c>
      <c r="S552" s="37" t="str">
        <f>IF(ISBLANK('Шифры Т (Техперевооружение)'!$L552),"-",CONCATENATE("Том"," 2.",'Шифры Т (Техперевооружение)'!$E552,".",'Шифры Т (Техперевооружение)'!$G552," ",'Шифры Т (Техперевооружение)'!$I552,".",'Шифры Т (Техперевооружение)'!$A552,"Т-ППО",'Шифры Т (Техперевооружение)'!$E552,".",'Шифры Т (Техперевооружение)'!$G552,))</f>
        <v>Том 2.4.2 2001.РП.26Т-ППО4.2</v>
      </c>
      <c r="T552" s="37" t="str">
        <f>IF(ISBLANK('Шифры Т (Техперевооружение)'!$M552),"-",CONCATENATE("Том"," 3.",'Шифры Т (Техперевооружение)'!$E552,".",'Шифры Т (Техперевооружение)'!$G552," ",'Шифры Т (Техперевооружение)'!$I552,".",'Шифры Т (Техперевооружение)'!$A552,"Т-ТКР",'Шифры Т (Техперевооружение)'!$E552,".",'Шифры Т (Техперевооружение)'!$G552,))</f>
        <v>Том 3.4.2 2001.РП.26Т-ТКР4.2</v>
      </c>
      <c r="U552" s="37" t="str">
        <f>IF(ISBLANK('Шифры Т (Техперевооружение)'!$O552),"-",CONCATENATE("Том"," 4."," ",'Шифры Т (Техперевооружение)'!$I552,".",'Шифры Т (Техперевооружение)'!$A552,"Т-ИЛО",))</f>
        <v>-</v>
      </c>
      <c r="V552" s="37" t="str">
        <f>IF(ISBLANK('Шифры Т (Техперевооружение)'!$O552),"-",CONCATENATE("Том"," 5."," ",'Шифры Т (Техперевооружение)'!$I552,".",'Шифры Т (Техперевооружение)'!$A552,"Т-ПОС",))</f>
        <v>-</v>
      </c>
      <c r="W552" s="37" t="str">
        <f>IF(ISBLANK('Шифры Т (Техперевооружение)'!$P552),"-",CONCATENATE("Том"," 7."," ",'Шифры Т (Техперевооружение)'!$I552,".",'Шифры Т (Техперевооружение)'!$A552,"Т-ООС",))</f>
        <v>-</v>
      </c>
      <c r="X552" s="37" t="str">
        <f>IF(ISBLANK('Шифры Т (Техперевооружение)'!$Q552),"-",CONCATENATE("Том"," 8."," ",'Шифры Т (Техперевооружение)'!$I552,".",'Шифры Т (Техперевооружение)'!$A552,"Т-ПБ",))</f>
        <v>-</v>
      </c>
    </row>
    <row r="553" spans="1:24" hidden="1" x14ac:dyDescent="0.25">
      <c r="A553" s="37">
        <v>26</v>
      </c>
      <c r="B553" s="37" t="s">
        <v>561</v>
      </c>
      <c r="C553" s="37" t="s">
        <v>27</v>
      </c>
      <c r="D553" s="37" t="s">
        <v>158</v>
      </c>
      <c r="E553" s="37">
        <v>4</v>
      </c>
      <c r="F553" s="37" t="s">
        <v>1683</v>
      </c>
      <c r="G553" s="37">
        <v>3</v>
      </c>
      <c r="H553" s="39"/>
      <c r="I553" s="37" t="s">
        <v>563</v>
      </c>
      <c r="J553" s="37"/>
      <c r="K553" s="37"/>
      <c r="L553" s="37" t="s">
        <v>1679</v>
      </c>
      <c r="M553" s="37" t="s">
        <v>1680</v>
      </c>
      <c r="N553" s="37" t="s">
        <v>1681</v>
      </c>
      <c r="O553" s="37"/>
      <c r="P553" s="37"/>
      <c r="Q553" s="37"/>
      <c r="R553" s="42" t="str">
        <f>IF(ISBLANK('Шифры Т (Техперевооружение)'!$K553),"-",CONCATENATE('Шифры Т (Техперевооружение)'!$K553,"-ПЗ"))</f>
        <v>-</v>
      </c>
      <c r="S553" s="37" t="str">
        <f>IF(ISBLANK('Шифры Т (Техперевооружение)'!$L553),"-",CONCATENATE("Том"," 2.",'Шифры Т (Техперевооружение)'!$E553,".",'Шифры Т (Техперевооружение)'!$G553," ",'Шифры Т (Техперевооружение)'!$I553,".",'Шифры Т (Техперевооружение)'!$A553,"Т-ППО",'Шифры Т (Техперевооружение)'!$E553,".",'Шифры Т (Техперевооружение)'!$G553,))</f>
        <v>Том 2.4.3 2001.РП.26Т-ППО4.3</v>
      </c>
      <c r="T553" s="37" t="str">
        <f>IF(ISBLANK('Шифры Т (Техперевооружение)'!$M553),"-",CONCATENATE("Том"," 3.",'Шифры Т (Техперевооружение)'!$E553,".",'Шифры Т (Техперевооружение)'!$G553," ",'Шифры Т (Техперевооружение)'!$I553,".",'Шифры Т (Техперевооружение)'!$A553,"Т-ТКР",'Шифры Т (Техперевооружение)'!$E553,".",'Шифры Т (Техперевооружение)'!$G553,))</f>
        <v>Том 3.4.3 2001.РП.26Т-ТКР4.3</v>
      </c>
      <c r="U553" s="37" t="str">
        <f>IF(ISBLANK('Шифры Т (Техперевооружение)'!$O553),"-",CONCATENATE("Том"," 4."," ",'Шифры Т (Техперевооружение)'!$I553,".",'Шифры Т (Техперевооружение)'!$A553,"Т-ИЛО",))</f>
        <v>-</v>
      </c>
      <c r="V553" s="37" t="str">
        <f>IF(ISBLANK('Шифры Т (Техперевооружение)'!$O553),"-",CONCATENATE("Том"," 5."," ",'Шифры Т (Техперевооружение)'!$I553,".",'Шифры Т (Техперевооружение)'!$A553,"Т-ПОС",))</f>
        <v>-</v>
      </c>
      <c r="W553" s="37" t="str">
        <f>IF(ISBLANK('Шифры Т (Техперевооружение)'!$P553),"-",CONCATENATE("Том"," 7."," ",'Шифры Т (Техперевооружение)'!$I553,".",'Шифры Т (Техперевооружение)'!$A553,"Т-ООС",))</f>
        <v>-</v>
      </c>
      <c r="X553" s="37" t="str">
        <f>IF(ISBLANK('Шифры Т (Техперевооружение)'!$Q553),"-",CONCATENATE("Том"," 8."," ",'Шифры Т (Техперевооружение)'!$I553,".",'Шифры Т (Техперевооружение)'!$A553,"Т-ПБ",))</f>
        <v>-</v>
      </c>
    </row>
    <row r="554" spans="1:24" hidden="1" x14ac:dyDescent="0.25">
      <c r="A554" s="37">
        <v>26</v>
      </c>
      <c r="B554" s="37" t="s">
        <v>561</v>
      </c>
      <c r="C554" s="37" t="s">
        <v>27</v>
      </c>
      <c r="D554" s="37" t="s">
        <v>158</v>
      </c>
      <c r="E554" s="37">
        <v>4</v>
      </c>
      <c r="F554" s="37" t="s">
        <v>1684</v>
      </c>
      <c r="G554" s="37">
        <v>4</v>
      </c>
      <c r="H554" s="39"/>
      <c r="I554" s="37" t="s">
        <v>563</v>
      </c>
      <c r="J554" s="37"/>
      <c r="K554" s="37"/>
      <c r="L554" s="37" t="s">
        <v>1679</v>
      </c>
      <c r="M554" s="37" t="s">
        <v>1680</v>
      </c>
      <c r="N554" s="37" t="s">
        <v>1681</v>
      </c>
      <c r="O554" s="37"/>
      <c r="P554" s="37"/>
      <c r="Q554" s="37"/>
      <c r="R554" s="42" t="str">
        <f>IF(ISBLANK('Шифры Т (Техперевооружение)'!$K554),"-",CONCATENATE('Шифры Т (Техперевооружение)'!$K554,"-ПЗ"))</f>
        <v>-</v>
      </c>
      <c r="S554" s="37" t="str">
        <f>IF(ISBLANK('Шифры Т (Техперевооружение)'!$L554),"-",CONCATENATE("Том"," 2.",'Шифры Т (Техперевооружение)'!$E554,".",'Шифры Т (Техперевооружение)'!$G554," ",'Шифры Т (Техперевооружение)'!$I554,".",'Шифры Т (Техперевооружение)'!$A554,"Т-ППО",'Шифры Т (Техперевооружение)'!$E554,".",'Шифры Т (Техперевооружение)'!$G554,))</f>
        <v>Том 2.4.4 2001.РП.26Т-ППО4.4</v>
      </c>
      <c r="T554" s="37" t="str">
        <f>IF(ISBLANK('Шифры Т (Техперевооружение)'!$M554),"-",CONCATENATE("Том"," 3.",'Шифры Т (Техперевооружение)'!$E554,".",'Шифры Т (Техперевооружение)'!$G554," ",'Шифры Т (Техперевооружение)'!$I554,".",'Шифры Т (Техперевооружение)'!$A554,"Т-ТКР",'Шифры Т (Техперевооружение)'!$E554,".",'Шифры Т (Техперевооружение)'!$G554,))</f>
        <v>Том 3.4.4 2001.РП.26Т-ТКР4.4</v>
      </c>
      <c r="U554" s="37" t="str">
        <f>IF(ISBLANK('Шифры Т (Техперевооружение)'!$O554),"-",CONCATENATE("Том"," 4."," ",'Шифры Т (Техперевооружение)'!$I554,".",'Шифры Т (Техперевооружение)'!$A554,"Т-ИЛО",))</f>
        <v>-</v>
      </c>
      <c r="V554" s="37" t="str">
        <f>IF(ISBLANK('Шифры Т (Техперевооружение)'!$O554),"-",CONCATENATE("Том"," 5."," ",'Шифры Т (Техперевооружение)'!$I554,".",'Шифры Т (Техперевооружение)'!$A554,"Т-ПОС",))</f>
        <v>-</v>
      </c>
      <c r="W554" s="37" t="str">
        <f>IF(ISBLANK('Шифры Т (Техперевооружение)'!$P554),"-",CONCATENATE("Том"," 7."," ",'Шифры Т (Техперевооружение)'!$I554,".",'Шифры Т (Техперевооружение)'!$A554,"Т-ООС",))</f>
        <v>-</v>
      </c>
      <c r="X554" s="37" t="str">
        <f>IF(ISBLANK('Шифры Т (Техперевооружение)'!$Q554),"-",CONCATENATE("Том"," 8."," ",'Шифры Т (Техперевооружение)'!$I554,".",'Шифры Т (Техперевооружение)'!$A554,"Т-ПБ",))</f>
        <v>-</v>
      </c>
    </row>
    <row r="555" spans="1:24" hidden="1" x14ac:dyDescent="0.25">
      <c r="A555" s="37">
        <v>26</v>
      </c>
      <c r="B555" s="37" t="s">
        <v>561</v>
      </c>
      <c r="C555" s="37" t="s">
        <v>27</v>
      </c>
      <c r="D555" s="37" t="s">
        <v>160</v>
      </c>
      <c r="E555" s="37">
        <v>5</v>
      </c>
      <c r="F555" s="37" t="s">
        <v>1685</v>
      </c>
      <c r="G555" s="37">
        <v>1</v>
      </c>
      <c r="H555" s="39">
        <v>6</v>
      </c>
      <c r="I555" s="37" t="s">
        <v>563</v>
      </c>
      <c r="J555" s="37"/>
      <c r="K555" s="37"/>
      <c r="L555" s="37" t="s">
        <v>1686</v>
      </c>
      <c r="M555" s="37" t="s">
        <v>1687</v>
      </c>
      <c r="N555" s="37" t="s">
        <v>1688</v>
      </c>
      <c r="O555" s="37"/>
      <c r="P555" s="37"/>
      <c r="Q555" s="37"/>
      <c r="R555" s="37" t="str">
        <f>IF(ISBLANK('Шифры Т (Техперевооружение)'!$K555),"-",CONCATENATE('Шифры Т (Техперевооружение)'!$K555,"-ПЗ"))</f>
        <v>-</v>
      </c>
      <c r="S555" s="37" t="str">
        <f>IF(ISBLANK('Шифры Т (Техперевооружение)'!$L555),"-",CONCATENATE("Том"," 2.",'Шифры Т (Техперевооружение)'!$E555,".",'Шифры Т (Техперевооружение)'!$G555," ",'Шифры Т (Техперевооружение)'!$I555,".",'Шифры Т (Техперевооружение)'!$A555,"Т-ППО",'Шифры Т (Техперевооружение)'!$E555,".",'Шифры Т (Техперевооружение)'!$G555,))</f>
        <v>Том 2.5.1 2001.РП.26Т-ППО5.1</v>
      </c>
      <c r="T555" s="37" t="str">
        <f>IF(ISBLANK('Шифры Т (Техперевооружение)'!$M555),"-",CONCATENATE("Том"," 3.",'Шифры Т (Техперевооружение)'!$E555,".",'Шифры Т (Техперевооружение)'!$G555," ",'Шифры Т (Техперевооружение)'!$I555,".",'Шифры Т (Техперевооружение)'!$A555,"Т-ТКР",'Шифры Т (Техперевооружение)'!$E555,".",'Шифры Т (Техперевооружение)'!$G555,))</f>
        <v>Том 3.5.1 2001.РП.26Т-ТКР5.1</v>
      </c>
      <c r="U555" s="37" t="str">
        <f>IF(ISBLANK('Шифры Т (Техперевооружение)'!$O555),"-",CONCATENATE("Том"," 4."," ",'Шифры Т (Техперевооружение)'!$I555,".",'Шифры Т (Техперевооружение)'!$A555,"Т-ИЛО",))</f>
        <v>-</v>
      </c>
      <c r="V555" s="37" t="str">
        <f>IF(ISBLANK('Шифры Т (Техперевооружение)'!$O555),"-",CONCATENATE("Том"," 5."," ",'Шифры Т (Техперевооружение)'!$I555,".",'Шифры Т (Техперевооружение)'!$A555,"Т-ПОС",))</f>
        <v>-</v>
      </c>
      <c r="W555" s="37" t="str">
        <f>IF(ISBLANK('Шифры Т (Техперевооружение)'!$P555),"-",CONCATENATE("Том"," 7."," ",'Шифры Т (Техперевооружение)'!$I555,".",'Шифры Т (Техперевооружение)'!$A555,"Т-ООС",))</f>
        <v>-</v>
      </c>
      <c r="X555" s="37" t="str">
        <f>IF(ISBLANK('Шифры Т (Техперевооружение)'!$Q555),"-",CONCATENATE("Том"," 8."," ",'Шифры Т (Техперевооружение)'!$I555,".",'Шифры Т (Техперевооружение)'!$A555,"Т-ПБ",))</f>
        <v>-</v>
      </c>
    </row>
    <row r="556" spans="1:24" hidden="1" x14ac:dyDescent="0.25">
      <c r="A556" s="37">
        <v>26</v>
      </c>
      <c r="B556" s="37" t="s">
        <v>561</v>
      </c>
      <c r="C556" s="37" t="s">
        <v>27</v>
      </c>
      <c r="D556" s="37" t="s">
        <v>160</v>
      </c>
      <c r="E556" s="37">
        <v>5</v>
      </c>
      <c r="F556" s="37" t="s">
        <v>1689</v>
      </c>
      <c r="G556" s="37">
        <v>2</v>
      </c>
      <c r="H556" s="39"/>
      <c r="I556" s="37" t="s">
        <v>563</v>
      </c>
      <c r="J556" s="37"/>
      <c r="K556" s="37"/>
      <c r="L556" s="37" t="s">
        <v>1686</v>
      </c>
      <c r="M556" s="37" t="s">
        <v>1687</v>
      </c>
      <c r="N556" s="37" t="s">
        <v>1688</v>
      </c>
      <c r="O556" s="37"/>
      <c r="P556" s="37"/>
      <c r="Q556" s="37"/>
      <c r="R556" s="42" t="str">
        <f>IF(ISBLANK('Шифры Т (Техперевооружение)'!$K556),"-",CONCATENATE('Шифры Т (Техперевооружение)'!$K556,"-ПЗ"))</f>
        <v>-</v>
      </c>
      <c r="S556" s="37" t="str">
        <f>IF(ISBLANK('Шифры Т (Техперевооружение)'!$L556),"-",CONCATENATE("Том"," 2.",'Шифры Т (Техперевооружение)'!$E556,".",'Шифры Т (Техперевооружение)'!$G556," ",'Шифры Т (Техперевооружение)'!$I556,".",'Шифры Т (Техперевооружение)'!$A556,"Т-ППО",'Шифры Т (Техперевооружение)'!$E556,".",'Шифры Т (Техперевооружение)'!$G556,))</f>
        <v>Том 2.5.2 2001.РП.26Т-ППО5.2</v>
      </c>
      <c r="T556" s="37" t="str">
        <f>IF(ISBLANK('Шифры Т (Техперевооружение)'!$M556),"-",CONCATENATE("Том"," 3.",'Шифры Т (Техперевооружение)'!$E556,".",'Шифры Т (Техперевооружение)'!$G556," ",'Шифры Т (Техперевооружение)'!$I556,".",'Шифры Т (Техперевооружение)'!$A556,"Т-ТКР",'Шифры Т (Техперевооружение)'!$E556,".",'Шифры Т (Техперевооружение)'!$G556,))</f>
        <v>Том 3.5.2 2001.РП.26Т-ТКР5.2</v>
      </c>
      <c r="U556" s="37" t="str">
        <f>IF(ISBLANK('Шифры Т (Техперевооружение)'!$O556),"-",CONCATENATE("Том"," 4."," ",'Шифры Т (Техперевооружение)'!$I556,".",'Шифры Т (Техперевооружение)'!$A556,"Т-ИЛО",))</f>
        <v>-</v>
      </c>
      <c r="V556" s="37" t="str">
        <f>IF(ISBLANK('Шифры Т (Техперевооружение)'!$O556),"-",CONCATENATE("Том"," 5."," ",'Шифры Т (Техперевооружение)'!$I556,".",'Шифры Т (Техперевооружение)'!$A556,"Т-ПОС",))</f>
        <v>-</v>
      </c>
      <c r="W556" s="37" t="str">
        <f>IF(ISBLANK('Шифры Т (Техперевооружение)'!$P556),"-",CONCATENATE("Том"," 7."," ",'Шифры Т (Техперевооружение)'!$I556,".",'Шифры Т (Техперевооружение)'!$A556,"Т-ООС",))</f>
        <v>-</v>
      </c>
      <c r="X556" s="37" t="str">
        <f>IF(ISBLANK('Шифры Т (Техперевооружение)'!$Q556),"-",CONCATENATE("Том"," 8."," ",'Шифры Т (Техперевооружение)'!$I556,".",'Шифры Т (Техперевооружение)'!$A556,"Т-ПБ",))</f>
        <v>-</v>
      </c>
    </row>
    <row r="557" spans="1:24" hidden="1" x14ac:dyDescent="0.25">
      <c r="A557" s="37">
        <v>26</v>
      </c>
      <c r="B557" s="37" t="s">
        <v>561</v>
      </c>
      <c r="C557" s="37" t="s">
        <v>27</v>
      </c>
      <c r="D557" s="37" t="s">
        <v>160</v>
      </c>
      <c r="E557" s="37">
        <v>5</v>
      </c>
      <c r="F557" s="37" t="s">
        <v>1690</v>
      </c>
      <c r="G557" s="37">
        <v>3</v>
      </c>
      <c r="H557" s="39"/>
      <c r="I557" s="37" t="s">
        <v>563</v>
      </c>
      <c r="J557" s="37"/>
      <c r="K557" s="37"/>
      <c r="L557" s="37" t="s">
        <v>1686</v>
      </c>
      <c r="M557" s="37" t="s">
        <v>1687</v>
      </c>
      <c r="N557" s="37" t="s">
        <v>1688</v>
      </c>
      <c r="O557" s="37"/>
      <c r="P557" s="37"/>
      <c r="Q557" s="37"/>
      <c r="R557" s="42" t="str">
        <f>IF(ISBLANK('Шифры Т (Техперевооружение)'!$K557),"-",CONCATENATE('Шифры Т (Техперевооружение)'!$K557,"-ПЗ"))</f>
        <v>-</v>
      </c>
      <c r="S557" s="37" t="str">
        <f>IF(ISBLANK('Шифры Т (Техперевооружение)'!$L557),"-",CONCATENATE("Том"," 2.",'Шифры Т (Техперевооружение)'!$E557,".",'Шифры Т (Техперевооружение)'!$G557," ",'Шифры Т (Техперевооружение)'!$I557,".",'Шифры Т (Техперевооружение)'!$A557,"Т-ППО",'Шифры Т (Техперевооружение)'!$E557,".",'Шифры Т (Техперевооружение)'!$G557,))</f>
        <v>Том 2.5.3 2001.РП.26Т-ППО5.3</v>
      </c>
      <c r="T557" s="37" t="str">
        <f>IF(ISBLANK('Шифры Т (Техперевооружение)'!$M557),"-",CONCATENATE("Том"," 3.",'Шифры Т (Техперевооружение)'!$E557,".",'Шифры Т (Техперевооружение)'!$G557," ",'Шифры Т (Техперевооружение)'!$I557,".",'Шифры Т (Техперевооружение)'!$A557,"Т-ТКР",'Шифры Т (Техперевооружение)'!$E557,".",'Шифры Т (Техперевооружение)'!$G557,))</f>
        <v>Том 3.5.3 2001.РП.26Т-ТКР5.3</v>
      </c>
      <c r="U557" s="37" t="str">
        <f>IF(ISBLANK('Шифры Т (Техперевооружение)'!$O557),"-",CONCATENATE("Том"," 4."," ",'Шифры Т (Техперевооружение)'!$I557,".",'Шифры Т (Техперевооружение)'!$A557,"Т-ИЛО",))</f>
        <v>-</v>
      </c>
      <c r="V557" s="37" t="str">
        <f>IF(ISBLANK('Шифры Т (Техперевооружение)'!$O557),"-",CONCATENATE("Том"," 5."," ",'Шифры Т (Техперевооружение)'!$I557,".",'Шифры Т (Техперевооружение)'!$A557,"Т-ПОС",))</f>
        <v>-</v>
      </c>
      <c r="W557" s="37" t="str">
        <f>IF(ISBLANK('Шифры Т (Техперевооружение)'!$P557),"-",CONCATENATE("Том"," 7."," ",'Шифры Т (Техперевооружение)'!$I557,".",'Шифры Т (Техперевооружение)'!$A557,"Т-ООС",))</f>
        <v>-</v>
      </c>
      <c r="X557" s="37" t="str">
        <f>IF(ISBLANK('Шифры Т (Техперевооружение)'!$Q557),"-",CONCATENATE("Том"," 8."," ",'Шифры Т (Техперевооружение)'!$I557,".",'Шифры Т (Техперевооружение)'!$A557,"Т-ПБ",))</f>
        <v>-</v>
      </c>
    </row>
    <row r="558" spans="1:24" hidden="1" x14ac:dyDescent="0.25">
      <c r="A558" s="37">
        <v>26</v>
      </c>
      <c r="B558" s="37" t="s">
        <v>561</v>
      </c>
      <c r="C558" s="37" t="s">
        <v>27</v>
      </c>
      <c r="D558" s="37" t="s">
        <v>160</v>
      </c>
      <c r="E558" s="37">
        <v>5</v>
      </c>
      <c r="F558" s="37" t="s">
        <v>1691</v>
      </c>
      <c r="G558" s="37">
        <v>4</v>
      </c>
      <c r="H558" s="39"/>
      <c r="I558" s="37" t="s">
        <v>563</v>
      </c>
      <c r="J558" s="37"/>
      <c r="K558" s="37"/>
      <c r="L558" s="37" t="s">
        <v>1686</v>
      </c>
      <c r="M558" s="37" t="s">
        <v>1687</v>
      </c>
      <c r="N558" s="37" t="s">
        <v>1688</v>
      </c>
      <c r="O558" s="37"/>
      <c r="P558" s="37"/>
      <c r="Q558" s="37"/>
      <c r="R558" s="42" t="str">
        <f>IF(ISBLANK('Шифры Т (Техперевооружение)'!$K558),"-",CONCATENATE('Шифры Т (Техперевооружение)'!$K558,"-ПЗ"))</f>
        <v>-</v>
      </c>
      <c r="S558" s="37" t="str">
        <f>IF(ISBLANK('Шифры Т (Техперевооружение)'!$L558),"-",CONCATENATE("Том"," 2.",'Шифры Т (Техперевооружение)'!$E558,".",'Шифры Т (Техперевооружение)'!$G558," ",'Шифры Т (Техперевооружение)'!$I558,".",'Шифры Т (Техперевооружение)'!$A558,"Т-ППО",'Шифры Т (Техперевооружение)'!$E558,".",'Шифры Т (Техперевооружение)'!$G558,))</f>
        <v>Том 2.5.4 2001.РП.26Т-ППО5.4</v>
      </c>
      <c r="T558" s="37" t="str">
        <f>IF(ISBLANK('Шифры Т (Техперевооружение)'!$M558),"-",CONCATENATE("Том"," 3.",'Шифры Т (Техперевооружение)'!$E558,".",'Шифры Т (Техперевооружение)'!$G558," ",'Шифры Т (Техперевооружение)'!$I558,".",'Шифры Т (Техперевооружение)'!$A558,"Т-ТКР",'Шифры Т (Техперевооружение)'!$E558,".",'Шифры Т (Техперевооружение)'!$G558,))</f>
        <v>Том 3.5.4 2001.РП.26Т-ТКР5.4</v>
      </c>
      <c r="U558" s="37" t="str">
        <f>IF(ISBLANK('Шифры Т (Техперевооружение)'!$O558),"-",CONCATENATE("Том"," 4."," ",'Шифры Т (Техперевооружение)'!$I558,".",'Шифры Т (Техперевооружение)'!$A558,"Т-ИЛО",))</f>
        <v>-</v>
      </c>
      <c r="V558" s="37" t="str">
        <f>IF(ISBLANK('Шифры Т (Техперевооружение)'!$O558),"-",CONCATENATE("Том"," 5."," ",'Шифры Т (Техперевооружение)'!$I558,".",'Шифры Т (Техперевооружение)'!$A558,"Т-ПОС",))</f>
        <v>-</v>
      </c>
      <c r="W558" s="37" t="str">
        <f>IF(ISBLANK('Шифры Т (Техперевооружение)'!$P558),"-",CONCATENATE("Том"," 7."," ",'Шифры Т (Техперевооружение)'!$I558,".",'Шифры Т (Техперевооружение)'!$A558,"Т-ООС",))</f>
        <v>-</v>
      </c>
      <c r="X558" s="37" t="str">
        <f>IF(ISBLANK('Шифры Т (Техперевооружение)'!$Q558),"-",CONCATENATE("Том"," 8."," ",'Шифры Т (Техперевооружение)'!$I558,".",'Шифры Т (Техперевооружение)'!$A558,"Т-ПБ",))</f>
        <v>-</v>
      </c>
    </row>
    <row r="559" spans="1:24" hidden="1" x14ac:dyDescent="0.25">
      <c r="A559" s="37">
        <v>26</v>
      </c>
      <c r="B559" s="37" t="s">
        <v>561</v>
      </c>
      <c r="C559" s="37" t="s">
        <v>27</v>
      </c>
      <c r="D559" s="37" t="s">
        <v>160</v>
      </c>
      <c r="E559" s="37">
        <v>5</v>
      </c>
      <c r="F559" s="37" t="s">
        <v>1692</v>
      </c>
      <c r="G559" s="37">
        <v>5</v>
      </c>
      <c r="H559" s="39"/>
      <c r="I559" s="37" t="s">
        <v>563</v>
      </c>
      <c r="J559" s="37"/>
      <c r="K559" s="37"/>
      <c r="L559" s="37" t="s">
        <v>1686</v>
      </c>
      <c r="M559" s="37" t="s">
        <v>1687</v>
      </c>
      <c r="N559" s="37" t="s">
        <v>1688</v>
      </c>
      <c r="O559" s="37"/>
      <c r="P559" s="37"/>
      <c r="Q559" s="37"/>
      <c r="R559" s="42" t="str">
        <f>IF(ISBLANK('Шифры Т (Техперевооружение)'!$K559),"-",CONCATENATE('Шифры Т (Техперевооружение)'!$K559,"-ПЗ"))</f>
        <v>-</v>
      </c>
      <c r="S559" s="37" t="str">
        <f>IF(ISBLANK('Шифры Т (Техперевооружение)'!$L559),"-",CONCATENATE("Том"," 2.",'Шифры Т (Техперевооружение)'!$E559,".",'Шифры Т (Техперевооружение)'!$G559," ",'Шифры Т (Техперевооружение)'!$I559,".",'Шифры Т (Техперевооружение)'!$A559,"Т-ППО",'Шифры Т (Техперевооружение)'!$E559,".",'Шифры Т (Техперевооружение)'!$G559,))</f>
        <v>Том 2.5.5 2001.РП.26Т-ППО5.5</v>
      </c>
      <c r="T559" s="37" t="str">
        <f>IF(ISBLANK('Шифры Т (Техперевооружение)'!$M559),"-",CONCATENATE("Том"," 3.",'Шифры Т (Техперевооружение)'!$E559,".",'Шифры Т (Техперевооружение)'!$G559," ",'Шифры Т (Техперевооружение)'!$I559,".",'Шифры Т (Техперевооружение)'!$A559,"Т-ТКР",'Шифры Т (Техперевооружение)'!$E559,".",'Шифры Т (Техперевооружение)'!$G559,))</f>
        <v>Том 3.5.5 2001.РП.26Т-ТКР5.5</v>
      </c>
      <c r="U559" s="37" t="str">
        <f>IF(ISBLANK('Шифры Т (Техперевооружение)'!$O559),"-",CONCATENATE("Том"," 4."," ",'Шифры Т (Техперевооружение)'!$I559,".",'Шифры Т (Техперевооружение)'!$A559,"Т-ИЛО",))</f>
        <v>-</v>
      </c>
      <c r="V559" s="37" t="str">
        <f>IF(ISBLANK('Шифры Т (Техперевооружение)'!$O559),"-",CONCATENATE("Том"," 5."," ",'Шифры Т (Техперевооружение)'!$I559,".",'Шифры Т (Техперевооружение)'!$A559,"Т-ПОС",))</f>
        <v>-</v>
      </c>
      <c r="W559" s="37" t="str">
        <f>IF(ISBLANK('Шифры Т (Техперевооружение)'!$P559),"-",CONCATENATE("Том"," 7."," ",'Шифры Т (Техперевооружение)'!$I559,".",'Шифры Т (Техперевооружение)'!$A559,"Т-ООС",))</f>
        <v>-</v>
      </c>
      <c r="X559" s="37" t="str">
        <f>IF(ISBLANK('Шифры Т (Техперевооружение)'!$Q559),"-",CONCATENATE("Том"," 8."," ",'Шифры Т (Техперевооружение)'!$I559,".",'Шифры Т (Техперевооружение)'!$A559,"Т-ПБ",))</f>
        <v>-</v>
      </c>
    </row>
    <row r="560" spans="1:24" hidden="1" x14ac:dyDescent="0.25">
      <c r="A560" s="37">
        <v>26</v>
      </c>
      <c r="B560" s="37" t="s">
        <v>561</v>
      </c>
      <c r="C560" s="37" t="s">
        <v>27</v>
      </c>
      <c r="D560" s="37" t="s">
        <v>160</v>
      </c>
      <c r="E560" s="37">
        <v>5</v>
      </c>
      <c r="F560" s="37" t="s">
        <v>1693</v>
      </c>
      <c r="G560" s="37">
        <v>6</v>
      </c>
      <c r="H560" s="39"/>
      <c r="I560" s="37" t="s">
        <v>563</v>
      </c>
      <c r="J560" s="37"/>
      <c r="K560" s="37"/>
      <c r="L560" s="37" t="s">
        <v>1686</v>
      </c>
      <c r="M560" s="37" t="s">
        <v>1687</v>
      </c>
      <c r="N560" s="37" t="s">
        <v>1688</v>
      </c>
      <c r="O560" s="37"/>
      <c r="P560" s="37"/>
      <c r="Q560" s="37"/>
      <c r="R560" s="42" t="str">
        <f>IF(ISBLANK('Шифры Т (Техперевооружение)'!$K560),"-",CONCATENATE('Шифры Т (Техперевооружение)'!$K560,"-ПЗ"))</f>
        <v>-</v>
      </c>
      <c r="S560" s="37" t="str">
        <f>IF(ISBLANK('Шифры Т (Техперевооружение)'!$L560),"-",CONCATENATE("Том"," 2.",'Шифры Т (Техперевооружение)'!$E560,".",'Шифры Т (Техперевооружение)'!$G560," ",'Шифры Т (Техперевооружение)'!$I560,".",'Шифры Т (Техперевооружение)'!$A560,"Т-ППО",'Шифры Т (Техперевооружение)'!$E560,".",'Шифры Т (Техперевооружение)'!$G560,))</f>
        <v>Том 2.5.6 2001.РП.26Т-ППО5.6</v>
      </c>
      <c r="T560" s="37" t="str">
        <f>IF(ISBLANK('Шифры Т (Техперевооружение)'!$M560),"-",CONCATENATE("Том"," 3.",'Шифры Т (Техперевооружение)'!$E560,".",'Шифры Т (Техперевооружение)'!$G560," ",'Шифры Т (Техперевооружение)'!$I560,".",'Шифры Т (Техперевооружение)'!$A560,"Т-ТКР",'Шифры Т (Техперевооружение)'!$E560,".",'Шифры Т (Техперевооружение)'!$G560,))</f>
        <v>Том 3.5.6 2001.РП.26Т-ТКР5.6</v>
      </c>
      <c r="U560" s="37" t="str">
        <f>IF(ISBLANK('Шифры Т (Техперевооружение)'!$O560),"-",CONCATENATE("Том"," 4."," ",'Шифры Т (Техперевооружение)'!$I560,".",'Шифры Т (Техперевооружение)'!$A560,"Т-ИЛО",))</f>
        <v>-</v>
      </c>
      <c r="V560" s="37" t="str">
        <f>IF(ISBLANK('Шифры Т (Техперевооружение)'!$O560),"-",CONCATENATE("Том"," 5."," ",'Шифры Т (Техперевооружение)'!$I560,".",'Шифры Т (Техперевооружение)'!$A560,"Т-ПОС",))</f>
        <v>-</v>
      </c>
      <c r="W560" s="37" t="str">
        <f>IF(ISBLANK('Шифры Т (Техперевооружение)'!$P560),"-",CONCATENATE("Том"," 7."," ",'Шифры Т (Техперевооружение)'!$I560,".",'Шифры Т (Техперевооружение)'!$A560,"Т-ООС",))</f>
        <v>-</v>
      </c>
      <c r="X560" s="37" t="str">
        <f>IF(ISBLANK('Шифры Т (Техперевооружение)'!$Q560),"-",CONCATENATE("Том"," 8."," ",'Шифры Т (Техперевооружение)'!$I560,".",'Шифры Т (Техперевооружение)'!$A560,"Т-ПБ",))</f>
        <v>-</v>
      </c>
    </row>
    <row r="561" spans="1:24" hidden="1" x14ac:dyDescent="0.25">
      <c r="A561" s="37">
        <v>26</v>
      </c>
      <c r="B561" s="37" t="s">
        <v>561</v>
      </c>
      <c r="C561" s="37" t="s">
        <v>27</v>
      </c>
      <c r="D561" s="37" t="s">
        <v>162</v>
      </c>
      <c r="E561" s="37">
        <v>6</v>
      </c>
      <c r="F561" s="37" t="s">
        <v>1694</v>
      </c>
      <c r="G561" s="37">
        <v>1</v>
      </c>
      <c r="H561" s="39">
        <v>3</v>
      </c>
      <c r="I561" s="37" t="s">
        <v>563</v>
      </c>
      <c r="J561" s="37"/>
      <c r="K561" s="37"/>
      <c r="L561" s="37" t="s">
        <v>1695</v>
      </c>
      <c r="M561" s="37" t="s">
        <v>1696</v>
      </c>
      <c r="N561" s="37" t="s">
        <v>1697</v>
      </c>
      <c r="O561" s="37"/>
      <c r="P561" s="37"/>
      <c r="Q561" s="37"/>
      <c r="R561" s="37" t="str">
        <f>IF(ISBLANK('Шифры Т (Техперевооружение)'!$K561),"-",CONCATENATE('Шифры Т (Техперевооружение)'!$K561,"-ПЗ"))</f>
        <v>-</v>
      </c>
      <c r="S561" s="37" t="str">
        <f>IF(ISBLANK('Шифры Т (Техперевооружение)'!$L561),"-",CONCATENATE("Том"," 2.",'Шифры Т (Техперевооружение)'!$E561,".",'Шифры Т (Техперевооружение)'!$G561," ",'Шифры Т (Техперевооружение)'!$I561,".",'Шифры Т (Техперевооружение)'!$A561,"Т-ППО",'Шифры Т (Техперевооружение)'!$E561,".",'Шифры Т (Техперевооружение)'!$G561,))</f>
        <v>Том 2.6.1 2001.РП.26Т-ППО6.1</v>
      </c>
      <c r="T561" s="37" t="str">
        <f>IF(ISBLANK('Шифры Т (Техперевооружение)'!$M561),"-",CONCATENATE("Том"," 3.",'Шифры Т (Техперевооружение)'!$E561,".",'Шифры Т (Техперевооружение)'!$G561," ",'Шифры Т (Техперевооружение)'!$I561,".",'Шифры Т (Техперевооружение)'!$A561,"Т-ТКР",'Шифры Т (Техперевооружение)'!$E561,".",'Шифры Т (Техперевооружение)'!$G561,))</f>
        <v>Том 3.6.1 2001.РП.26Т-ТКР6.1</v>
      </c>
      <c r="U561" s="37" t="str">
        <f>IF(ISBLANK('Шифры Т (Техперевооружение)'!$O561),"-",CONCATENATE("Том"," 4."," ",'Шифры Т (Техперевооружение)'!$I561,".",'Шифры Т (Техперевооружение)'!$A561,"Т-ИЛО",))</f>
        <v>-</v>
      </c>
      <c r="V561" s="37" t="str">
        <f>IF(ISBLANK('Шифры Т (Техперевооружение)'!$O561),"-",CONCATENATE("Том"," 5."," ",'Шифры Т (Техперевооружение)'!$I561,".",'Шифры Т (Техперевооружение)'!$A561,"Т-ПОС",))</f>
        <v>-</v>
      </c>
      <c r="W561" s="37" t="str">
        <f>IF(ISBLANK('Шифры Т (Техперевооружение)'!$P561),"-",CONCATENATE("Том"," 7."," ",'Шифры Т (Техперевооружение)'!$I561,".",'Шифры Т (Техперевооружение)'!$A561,"Т-ООС",))</f>
        <v>-</v>
      </c>
      <c r="X561" s="37" t="str">
        <f>IF(ISBLANK('Шифры Т (Техперевооружение)'!$Q561),"-",CONCATENATE("Том"," 8."," ",'Шифры Т (Техперевооружение)'!$I561,".",'Шифры Т (Техперевооружение)'!$A561,"Т-ПБ",))</f>
        <v>-</v>
      </c>
    </row>
    <row r="562" spans="1:24" hidden="1" x14ac:dyDescent="0.25">
      <c r="A562" s="37">
        <v>26</v>
      </c>
      <c r="B562" s="37" t="s">
        <v>561</v>
      </c>
      <c r="C562" s="37" t="s">
        <v>27</v>
      </c>
      <c r="D562" s="37" t="s">
        <v>162</v>
      </c>
      <c r="E562" s="37">
        <v>6</v>
      </c>
      <c r="F562" s="37" t="s">
        <v>1698</v>
      </c>
      <c r="G562" s="37">
        <v>2</v>
      </c>
      <c r="H562" s="39"/>
      <c r="I562" s="37" t="s">
        <v>563</v>
      </c>
      <c r="J562" s="37"/>
      <c r="K562" s="37"/>
      <c r="L562" s="37" t="s">
        <v>1695</v>
      </c>
      <c r="M562" s="37" t="s">
        <v>1696</v>
      </c>
      <c r="N562" s="37" t="s">
        <v>1697</v>
      </c>
      <c r="O562" s="37"/>
      <c r="P562" s="37"/>
      <c r="Q562" s="37"/>
      <c r="R562" s="42" t="str">
        <f>IF(ISBLANK('Шифры Т (Техперевооружение)'!$K562),"-",CONCATENATE('Шифры Т (Техперевооружение)'!$K562,"-ПЗ"))</f>
        <v>-</v>
      </c>
      <c r="S562" s="37" t="str">
        <f>IF(ISBLANK('Шифры Т (Техперевооружение)'!$L562),"-",CONCATENATE("Том"," 2.",'Шифры Т (Техперевооружение)'!$E562,".",'Шифры Т (Техперевооружение)'!$G562," ",'Шифры Т (Техперевооружение)'!$I562,".",'Шифры Т (Техперевооружение)'!$A562,"Т-ППО",'Шифры Т (Техперевооружение)'!$E562,".",'Шифры Т (Техперевооружение)'!$G562,))</f>
        <v>Том 2.6.2 2001.РП.26Т-ППО6.2</v>
      </c>
      <c r="T562" s="37" t="str">
        <f>IF(ISBLANK('Шифры Т (Техперевооружение)'!$M562),"-",CONCATENATE("Том"," 3.",'Шифры Т (Техперевооружение)'!$E562,".",'Шифры Т (Техперевооружение)'!$G562," ",'Шифры Т (Техперевооружение)'!$I562,".",'Шифры Т (Техперевооружение)'!$A562,"Т-ТКР",'Шифры Т (Техперевооружение)'!$E562,".",'Шифры Т (Техперевооружение)'!$G562,))</f>
        <v>Том 3.6.2 2001.РП.26Т-ТКР6.2</v>
      </c>
      <c r="U562" s="37" t="str">
        <f>IF(ISBLANK('Шифры Т (Техперевооружение)'!$O562),"-",CONCATENATE("Том"," 4."," ",'Шифры Т (Техперевооружение)'!$I562,".",'Шифры Т (Техперевооружение)'!$A562,"Т-ИЛО",))</f>
        <v>-</v>
      </c>
      <c r="V562" s="37" t="str">
        <f>IF(ISBLANK('Шифры Т (Техперевооружение)'!$O562),"-",CONCATENATE("Том"," 5."," ",'Шифры Т (Техперевооружение)'!$I562,".",'Шифры Т (Техперевооружение)'!$A562,"Т-ПОС",))</f>
        <v>-</v>
      </c>
      <c r="W562" s="37" t="str">
        <f>IF(ISBLANK('Шифры Т (Техперевооружение)'!$P562),"-",CONCATENATE("Том"," 7."," ",'Шифры Т (Техперевооружение)'!$I562,".",'Шифры Т (Техперевооружение)'!$A562,"Т-ООС",))</f>
        <v>-</v>
      </c>
      <c r="X562" s="37" t="str">
        <f>IF(ISBLANK('Шифры Т (Техперевооружение)'!$Q562),"-",CONCATENATE("Том"," 8."," ",'Шифры Т (Техперевооружение)'!$I562,".",'Шифры Т (Техперевооружение)'!$A562,"Т-ПБ",))</f>
        <v>-</v>
      </c>
    </row>
    <row r="563" spans="1:24" hidden="1" x14ac:dyDescent="0.25">
      <c r="A563" s="37">
        <v>26</v>
      </c>
      <c r="B563" s="37" t="s">
        <v>561</v>
      </c>
      <c r="C563" s="37" t="s">
        <v>27</v>
      </c>
      <c r="D563" s="37" t="s">
        <v>162</v>
      </c>
      <c r="E563" s="37">
        <v>6</v>
      </c>
      <c r="F563" s="37" t="s">
        <v>1699</v>
      </c>
      <c r="G563" s="37">
        <v>3</v>
      </c>
      <c r="H563" s="39"/>
      <c r="I563" s="37" t="s">
        <v>563</v>
      </c>
      <c r="J563" s="37"/>
      <c r="K563" s="37"/>
      <c r="L563" s="37" t="s">
        <v>1695</v>
      </c>
      <c r="M563" s="37" t="s">
        <v>1696</v>
      </c>
      <c r="N563" s="37" t="s">
        <v>1697</v>
      </c>
      <c r="O563" s="37"/>
      <c r="P563" s="37"/>
      <c r="Q563" s="37"/>
      <c r="R563" s="42" t="str">
        <f>IF(ISBLANK('Шифры Т (Техперевооружение)'!$K563),"-",CONCATENATE('Шифры Т (Техперевооружение)'!$K563,"-ПЗ"))</f>
        <v>-</v>
      </c>
      <c r="S563" s="37" t="str">
        <f>IF(ISBLANK('Шифры Т (Техперевооружение)'!$L563),"-",CONCATENATE("Том"," 2.",'Шифры Т (Техперевооружение)'!$E563,".",'Шифры Т (Техперевооружение)'!$G563," ",'Шифры Т (Техперевооружение)'!$I563,".",'Шифры Т (Техперевооружение)'!$A563,"Т-ППО",'Шифры Т (Техперевооружение)'!$E563,".",'Шифры Т (Техперевооружение)'!$G563,))</f>
        <v>Том 2.6.3 2001.РП.26Т-ППО6.3</v>
      </c>
      <c r="T563" s="37" t="str">
        <f>IF(ISBLANK('Шифры Т (Техперевооружение)'!$M563),"-",CONCATENATE("Том"," 3.",'Шифры Т (Техперевооружение)'!$E563,".",'Шифры Т (Техперевооружение)'!$G563," ",'Шифры Т (Техперевооружение)'!$I563,".",'Шифры Т (Техперевооружение)'!$A563,"Т-ТКР",'Шифры Т (Техперевооружение)'!$E563,".",'Шифры Т (Техперевооружение)'!$G563,))</f>
        <v>Том 3.6.3 2001.РП.26Т-ТКР6.3</v>
      </c>
      <c r="U563" s="37" t="str">
        <f>IF(ISBLANK('Шифры Т (Техперевооружение)'!$O563),"-",CONCATENATE("Том"," 4."," ",'Шифры Т (Техперевооружение)'!$I563,".",'Шифры Т (Техперевооружение)'!$A563,"Т-ИЛО",))</f>
        <v>-</v>
      </c>
      <c r="V563" s="37" t="str">
        <f>IF(ISBLANK('Шифры Т (Техперевооружение)'!$O563),"-",CONCATENATE("Том"," 5."," ",'Шифры Т (Техперевооружение)'!$I563,".",'Шифры Т (Техперевооружение)'!$A563,"Т-ПОС",))</f>
        <v>-</v>
      </c>
      <c r="W563" s="37" t="str">
        <f>IF(ISBLANK('Шифры Т (Техперевооружение)'!$P563),"-",CONCATENATE("Том"," 7."," ",'Шифры Т (Техперевооружение)'!$I563,".",'Шифры Т (Техперевооружение)'!$A563,"Т-ООС",))</f>
        <v>-</v>
      </c>
      <c r="X563" s="37" t="str">
        <f>IF(ISBLANK('Шифры Т (Техперевооружение)'!$Q563),"-",CONCATENATE("Том"," 8."," ",'Шифры Т (Техперевооружение)'!$I563,".",'Шифры Т (Техперевооружение)'!$A563,"Т-ПБ",))</f>
        <v>-</v>
      </c>
    </row>
    <row r="564" spans="1:24" hidden="1" x14ac:dyDescent="0.25">
      <c r="A564" s="37">
        <v>27</v>
      </c>
      <c r="B564" s="37" t="s">
        <v>561</v>
      </c>
      <c r="C564" s="37" t="s">
        <v>28</v>
      </c>
      <c r="D564" s="37" t="s">
        <v>198</v>
      </c>
      <c r="E564" s="37">
        <v>1</v>
      </c>
      <c r="F564" s="37" t="s">
        <v>1700</v>
      </c>
      <c r="G564" s="37">
        <v>1</v>
      </c>
      <c r="H564" s="39">
        <v>2</v>
      </c>
      <c r="I564" s="37" t="s">
        <v>563</v>
      </c>
      <c r="J564" s="37" t="s">
        <v>1701</v>
      </c>
      <c r="K564" s="37" t="s">
        <v>1702</v>
      </c>
      <c r="L564" s="37" t="s">
        <v>1703</v>
      </c>
      <c r="M564" s="37" t="s">
        <v>1704</v>
      </c>
      <c r="N564" s="37" t="s">
        <v>1705</v>
      </c>
      <c r="O564" s="37" t="s">
        <v>1706</v>
      </c>
      <c r="P564" s="37" t="s">
        <v>1707</v>
      </c>
      <c r="Q564" s="37" t="s">
        <v>1708</v>
      </c>
      <c r="R564" s="37" t="str">
        <f>IF(ISBLANK('Шифры Т (Техперевооружение)'!$K564),"-",CONCATENATE('Шифры Т (Техперевооружение)'!$K564,"-ПЗ"))</f>
        <v>Том 1 2001.РП.27Т-ПЗ</v>
      </c>
      <c r="S564" s="37" t="str">
        <f>IF(ISBLANK('Шифры Т (Техперевооружение)'!$L564),"-",CONCATENATE("Том"," 2.",'Шифры Т (Техперевооружение)'!$E564,".",'Шифры Т (Техперевооружение)'!$G564," ",'Шифры Т (Техперевооружение)'!$I564,".",'Шифры Т (Техперевооружение)'!$A564,"Т-ППО",'Шифры Т (Техперевооружение)'!$E564,".",'Шифры Т (Техперевооружение)'!$G564,))</f>
        <v>Том 2.1.1 2001.РП.27Т-ППО1.1</v>
      </c>
      <c r="T564" s="37" t="str">
        <f>IF(ISBLANK('Шифры Т (Техперевооружение)'!$M564),"-",CONCATENATE("Том"," 3.",'Шифры Т (Техперевооружение)'!$E564,".",'Шифры Т (Техперевооружение)'!$G564," ",'Шифры Т (Техперевооружение)'!$I564,".",'Шифры Т (Техперевооружение)'!$A564,"Т-ТКР",'Шифры Т (Техперевооружение)'!$E564,".",'Шифры Т (Техперевооружение)'!$G564,))</f>
        <v>Том 3.1.1 2001.РП.27Т-ТКР1.1</v>
      </c>
      <c r="U564" s="37" t="str">
        <f>IF(ISBLANK('Шифры Т (Техперевооружение)'!$O564),"-",CONCATENATE("Том"," 4."," ",'Шифры Т (Техперевооружение)'!$I564,".",'Шифры Т (Техперевооружение)'!$A564,"Т-ИЛО",))</f>
        <v>Том 4. 2001.РП.27Т-ИЛО</v>
      </c>
      <c r="V564" s="37" t="str">
        <f>IF(ISBLANK('Шифры Т (Техперевооружение)'!$O564),"-",CONCATENATE("Том"," 5."," ",'Шифры Т (Техперевооружение)'!$I564,".",'Шифры Т (Техперевооружение)'!$A564,"Т-ПОС",))</f>
        <v>Том 5. 2001.РП.27Т-ПОС</v>
      </c>
      <c r="W564" s="37" t="str">
        <f>IF(ISBLANK('Шифры Т (Техперевооружение)'!$P564),"-",CONCATENATE("Том"," 7."," ",'Шифры Т (Техперевооружение)'!$I564,".",'Шифры Т (Техперевооружение)'!$A564,"Т-ООС",))</f>
        <v>Том 7. 2001.РП.27Т-ООС</v>
      </c>
      <c r="X564" s="37" t="str">
        <f>IF(ISBLANK('Шифры Т (Техперевооружение)'!$Q564),"-",CONCATENATE("Том"," 8."," ",'Шифры Т (Техперевооружение)'!$I564,".",'Шифры Т (Техперевооружение)'!$A564,"Т-ПБ",))</f>
        <v>Том 8. 2001.РП.27Т-ПБ</v>
      </c>
    </row>
    <row r="565" spans="1:24" hidden="1" x14ac:dyDescent="0.25">
      <c r="A565" s="37">
        <v>27</v>
      </c>
      <c r="B565" s="37" t="s">
        <v>561</v>
      </c>
      <c r="C565" s="37" t="s">
        <v>28</v>
      </c>
      <c r="D565" s="37" t="s">
        <v>202</v>
      </c>
      <c r="E565" s="37">
        <v>2</v>
      </c>
      <c r="F565" s="37" t="s">
        <v>1709</v>
      </c>
      <c r="G565" s="37">
        <v>1</v>
      </c>
      <c r="H565" s="39"/>
      <c r="I565" s="37" t="s">
        <v>563</v>
      </c>
      <c r="J565" s="37"/>
      <c r="K565" s="37"/>
      <c r="L565" s="37" t="s">
        <v>1710</v>
      </c>
      <c r="M565" s="37" t="s">
        <v>1711</v>
      </c>
      <c r="N565" s="37" t="s">
        <v>1712</v>
      </c>
      <c r="O565" s="37"/>
      <c r="P565" s="37"/>
      <c r="Q565" s="37"/>
      <c r="R565" s="42" t="str">
        <f>IF(ISBLANK('Шифры Т (Техперевооружение)'!$K565),"-",CONCATENATE('Шифры Т (Техперевооружение)'!$K565,"-ПЗ"))</f>
        <v>-</v>
      </c>
      <c r="S565" s="37" t="str">
        <f>IF(ISBLANK('Шифры Т (Техперевооружение)'!$L565),"-",CONCATENATE("Том"," 2.",'Шифры Т (Техперевооружение)'!$E565,".",'Шифры Т (Техперевооружение)'!$G565," ",'Шифры Т (Техперевооружение)'!$I565,".",'Шифры Т (Техперевооружение)'!$A565,"Т-ППО",'Шифры Т (Техперевооружение)'!$E565,".",'Шифры Т (Техперевооружение)'!$G565,))</f>
        <v>Том 2.2.1 2001.РП.27Т-ППО2.1</v>
      </c>
      <c r="T565" s="37" t="str">
        <f>IF(ISBLANK('Шифры Т (Техперевооружение)'!$M565),"-",CONCATENATE("Том"," 3.",'Шифры Т (Техперевооружение)'!$E565,".",'Шифры Т (Техперевооружение)'!$G565," ",'Шифры Т (Техперевооружение)'!$I565,".",'Шифры Т (Техперевооружение)'!$A565,"Т-ТКР",'Шифры Т (Техперевооружение)'!$E565,".",'Шифры Т (Техперевооружение)'!$G565,))</f>
        <v>Том 3.2.1 2001.РП.27Т-ТКР2.1</v>
      </c>
      <c r="U565" s="37" t="str">
        <f>IF(ISBLANK('Шифры Т (Техперевооружение)'!$O565),"-",CONCATENATE("Том"," 4."," ",'Шифры Т (Техперевооружение)'!$I565,".",'Шифры Т (Техперевооружение)'!$A565,"Т-ИЛО",))</f>
        <v>-</v>
      </c>
      <c r="V565" s="37" t="str">
        <f>IF(ISBLANK('Шифры Т (Техперевооружение)'!$O565),"-",CONCATENATE("Том"," 5."," ",'Шифры Т (Техперевооружение)'!$I565,".",'Шифры Т (Техперевооружение)'!$A565,"Т-ПОС",))</f>
        <v>-</v>
      </c>
      <c r="W565" s="37" t="str">
        <f>IF(ISBLANK('Шифры Т (Техперевооружение)'!$P565),"-",CONCATENATE("Том"," 7."," ",'Шифры Т (Техперевооружение)'!$I565,".",'Шифры Т (Техперевооружение)'!$A565,"Т-ООС",))</f>
        <v>-</v>
      </c>
      <c r="X565" s="37" t="str">
        <f>IF(ISBLANK('Шифры Т (Техперевооружение)'!$Q565),"-",CONCATENATE("Том"," 8."," ",'Шифры Т (Техперевооружение)'!$I565,".",'Шифры Т (Техперевооружение)'!$A565,"Т-ПБ",))</f>
        <v>-</v>
      </c>
    </row>
    <row r="566" spans="1:24" hidden="1" x14ac:dyDescent="0.25">
      <c r="A566" s="37">
        <v>27</v>
      </c>
      <c r="B566" s="37" t="s">
        <v>561</v>
      </c>
      <c r="C566" s="37" t="s">
        <v>28</v>
      </c>
      <c r="D566" s="37" t="s">
        <v>202</v>
      </c>
      <c r="E566" s="37">
        <v>2</v>
      </c>
      <c r="F566" s="37" t="s">
        <v>1713</v>
      </c>
      <c r="G566" s="37">
        <v>2</v>
      </c>
      <c r="H566" s="39"/>
      <c r="I566" s="37" t="s">
        <v>563</v>
      </c>
      <c r="J566" s="37"/>
      <c r="K566" s="37"/>
      <c r="L566" s="37" t="s">
        <v>1710</v>
      </c>
      <c r="M566" s="37" t="s">
        <v>1711</v>
      </c>
      <c r="N566" s="37" t="s">
        <v>1712</v>
      </c>
      <c r="O566" s="37"/>
      <c r="P566" s="37"/>
      <c r="Q566" s="37"/>
      <c r="R566" s="42" t="str">
        <f>IF(ISBLANK('Шифры Т (Техперевооружение)'!$K566),"-",CONCATENATE('Шифры Т (Техперевооружение)'!$K566,"-ПЗ"))</f>
        <v>-</v>
      </c>
      <c r="S566" s="37" t="str">
        <f>IF(ISBLANK('Шифры Т (Техперевооружение)'!$L566),"-",CONCATENATE("Том"," 2.",'Шифры Т (Техперевооружение)'!$E566,".",'Шифры Т (Техперевооружение)'!$G566," ",'Шифры Т (Техперевооружение)'!$I566,".",'Шифры Т (Техперевооружение)'!$A566,"Т-ППО",'Шифры Т (Техперевооружение)'!$E566,".",'Шифры Т (Техперевооружение)'!$G566,))</f>
        <v>Том 2.2.2 2001.РП.27Т-ППО2.2</v>
      </c>
      <c r="T566" s="37" t="str">
        <f>IF(ISBLANK('Шифры Т (Техперевооружение)'!$M566),"-",CONCATENATE("Том"," 3.",'Шифры Т (Техперевооружение)'!$E566,".",'Шифры Т (Техперевооружение)'!$G566," ",'Шифры Т (Техперевооружение)'!$I566,".",'Шифры Т (Техперевооружение)'!$A566,"Т-ТКР",'Шифры Т (Техперевооружение)'!$E566,".",'Шифры Т (Техперевооружение)'!$G566,))</f>
        <v>Том 3.2.2 2001.РП.27Т-ТКР2.2</v>
      </c>
      <c r="U566" s="37" t="str">
        <f>IF(ISBLANK('Шифры Т (Техперевооружение)'!$O566),"-",CONCATENATE("Том"," 4."," ",'Шифры Т (Техперевооружение)'!$I566,".",'Шифры Т (Техперевооружение)'!$A566,"Т-ИЛО",))</f>
        <v>-</v>
      </c>
      <c r="V566" s="37" t="str">
        <f>IF(ISBLANK('Шифры Т (Техперевооружение)'!$O566),"-",CONCATENATE("Том"," 5."," ",'Шифры Т (Техперевооружение)'!$I566,".",'Шифры Т (Техперевооружение)'!$A566,"Т-ПОС",))</f>
        <v>-</v>
      </c>
      <c r="W566" s="37" t="str">
        <f>IF(ISBLANK('Шифры Т (Техперевооружение)'!$P566),"-",CONCATENATE("Том"," 7."," ",'Шифры Т (Техперевооружение)'!$I566,".",'Шифры Т (Техперевооружение)'!$A566,"Т-ООС",))</f>
        <v>-</v>
      </c>
      <c r="X566" s="37" t="str">
        <f>IF(ISBLANK('Шифры Т (Техперевооружение)'!$Q566),"-",CONCATENATE("Том"," 8."," ",'Шифры Т (Техперевооружение)'!$I566,".",'Шифры Т (Техперевооружение)'!$A566,"Т-ПБ",))</f>
        <v>-</v>
      </c>
    </row>
    <row r="567" spans="1:24" hidden="1" x14ac:dyDescent="0.25">
      <c r="A567" s="37">
        <v>27</v>
      </c>
      <c r="B567" s="37" t="s">
        <v>561</v>
      </c>
      <c r="C567" s="37" t="s">
        <v>28</v>
      </c>
      <c r="D567" s="37" t="s">
        <v>202</v>
      </c>
      <c r="E567" s="37">
        <v>2</v>
      </c>
      <c r="F567" s="37" t="s">
        <v>1714</v>
      </c>
      <c r="G567" s="37">
        <v>3</v>
      </c>
      <c r="H567" s="39">
        <v>5</v>
      </c>
      <c r="I567" s="37" t="s">
        <v>563</v>
      </c>
      <c r="J567" s="37"/>
      <c r="K567" s="37"/>
      <c r="L567" s="37" t="s">
        <v>1715</v>
      </c>
      <c r="M567" s="37" t="s">
        <v>1716</v>
      </c>
      <c r="N567" s="37" t="s">
        <v>1717</v>
      </c>
      <c r="O567" s="37"/>
      <c r="P567" s="37"/>
      <c r="Q567" s="37"/>
      <c r="R567" s="37" t="str">
        <f>IF(ISBLANK('Шифры Т (Техперевооружение)'!$K567),"-",CONCATENATE('Шифры Т (Техперевооружение)'!$K567,"-ПЗ"))</f>
        <v>-</v>
      </c>
      <c r="S567" s="37" t="str">
        <f>IF(ISBLANK('Шифры Т (Техперевооружение)'!$L567),"-",CONCATENATE("Том"," 2.",'Шифры Т (Техперевооружение)'!$E567,".",'Шифры Т (Техперевооружение)'!$G567," ",'Шифры Т (Техперевооружение)'!$I567,".",'Шифры Т (Техперевооружение)'!$A567,"Т-ППО",'Шифры Т (Техперевооружение)'!$E567,".",'Шифры Т (Техперевооружение)'!$G567,))</f>
        <v>Том 2.2.3 2001.РП.27Т-ППО2.3</v>
      </c>
      <c r="T567" s="37" t="str">
        <f>IF(ISBLANK('Шифры Т (Техперевооружение)'!$M567),"-",CONCATENATE("Том"," 3.",'Шифры Т (Техперевооружение)'!$E567,".",'Шифры Т (Техперевооружение)'!$G567," ",'Шифры Т (Техперевооружение)'!$I567,".",'Шифры Т (Техперевооружение)'!$A567,"Т-ТКР",'Шифры Т (Техперевооружение)'!$E567,".",'Шифры Т (Техперевооружение)'!$G567,))</f>
        <v>Том 3.2.3 2001.РП.27Т-ТКР2.3</v>
      </c>
      <c r="U567" s="37" t="str">
        <f>IF(ISBLANK('Шифры Т (Техперевооружение)'!$O567),"-",CONCATENATE("Том"," 4."," ",'Шифры Т (Техперевооружение)'!$I567,".",'Шифры Т (Техперевооружение)'!$A567,"Т-ИЛО",))</f>
        <v>-</v>
      </c>
      <c r="V567" s="37" t="str">
        <f>IF(ISBLANK('Шифры Т (Техперевооружение)'!$O567),"-",CONCATENATE("Том"," 5."," ",'Шифры Т (Техперевооружение)'!$I567,".",'Шифры Т (Техперевооружение)'!$A567,"Т-ПОС",))</f>
        <v>-</v>
      </c>
      <c r="W567" s="37" t="str">
        <f>IF(ISBLANK('Шифры Т (Техперевооружение)'!$P567),"-",CONCATENATE("Том"," 7."," ",'Шифры Т (Техперевооружение)'!$I567,".",'Шифры Т (Техперевооружение)'!$A567,"Т-ООС",))</f>
        <v>-</v>
      </c>
      <c r="X567" s="37" t="str">
        <f>IF(ISBLANK('Шифры Т (Техперевооружение)'!$Q567),"-",CONCATENATE("Том"," 8."," ",'Шифры Т (Техперевооружение)'!$I567,".",'Шифры Т (Техперевооружение)'!$A567,"Т-ПБ",))</f>
        <v>-</v>
      </c>
    </row>
    <row r="568" spans="1:24" hidden="1" x14ac:dyDescent="0.25">
      <c r="A568" s="37">
        <v>27</v>
      </c>
      <c r="B568" s="37" t="s">
        <v>561</v>
      </c>
      <c r="C568" s="37" t="s">
        <v>28</v>
      </c>
      <c r="D568" s="37" t="s">
        <v>202</v>
      </c>
      <c r="E568" s="37">
        <v>2</v>
      </c>
      <c r="F568" s="37" t="s">
        <v>1718</v>
      </c>
      <c r="G568" s="37">
        <v>4</v>
      </c>
      <c r="H568" s="39"/>
      <c r="I568" s="37" t="s">
        <v>563</v>
      </c>
      <c r="J568" s="37"/>
      <c r="K568" s="37"/>
      <c r="L568" s="37" t="s">
        <v>1715</v>
      </c>
      <c r="M568" s="37" t="s">
        <v>1716</v>
      </c>
      <c r="N568" s="37" t="s">
        <v>1717</v>
      </c>
      <c r="O568" s="37"/>
      <c r="P568" s="37"/>
      <c r="Q568" s="37"/>
      <c r="R568" s="42" t="str">
        <f>IF(ISBLANK('Шифры Т (Техперевооружение)'!$K568),"-",CONCATENATE('Шифры Т (Техперевооружение)'!$K568,"-ПЗ"))</f>
        <v>-</v>
      </c>
      <c r="S568" s="37" t="str">
        <f>IF(ISBLANK('Шифры Т (Техперевооружение)'!$L568),"-",CONCATENATE("Том"," 2.",'Шифры Т (Техперевооружение)'!$E568,".",'Шифры Т (Техперевооружение)'!$G568," ",'Шифры Т (Техперевооружение)'!$I568,".",'Шифры Т (Техперевооружение)'!$A568,"Т-ППО",'Шифры Т (Техперевооружение)'!$E568,".",'Шифры Т (Техперевооружение)'!$G568,))</f>
        <v>Том 2.2.4 2001.РП.27Т-ППО2.4</v>
      </c>
      <c r="T568" s="37" t="str">
        <f>IF(ISBLANK('Шифры Т (Техперевооружение)'!$M568),"-",CONCATENATE("Том"," 3.",'Шифры Т (Техперевооружение)'!$E568,".",'Шифры Т (Техперевооружение)'!$G568," ",'Шифры Т (Техперевооружение)'!$I568,".",'Шифры Т (Техперевооружение)'!$A568,"Т-ТКР",'Шифры Т (Техперевооружение)'!$E568,".",'Шифры Т (Техперевооружение)'!$G568,))</f>
        <v>Том 3.2.4 2001.РП.27Т-ТКР2.4</v>
      </c>
      <c r="U568" s="37" t="str">
        <f>IF(ISBLANK('Шифры Т (Техперевооружение)'!$O568),"-",CONCATENATE("Том"," 4."," ",'Шифры Т (Техперевооружение)'!$I568,".",'Шифры Т (Техперевооружение)'!$A568,"Т-ИЛО",))</f>
        <v>-</v>
      </c>
      <c r="V568" s="37" t="str">
        <f>IF(ISBLANK('Шифры Т (Техперевооружение)'!$O568),"-",CONCATENATE("Том"," 5."," ",'Шифры Т (Техперевооружение)'!$I568,".",'Шифры Т (Техперевооружение)'!$A568,"Т-ПОС",))</f>
        <v>-</v>
      </c>
      <c r="W568" s="37" t="str">
        <f>IF(ISBLANK('Шифры Т (Техперевооружение)'!$P568),"-",CONCATENATE("Том"," 7."," ",'Шифры Т (Техперевооружение)'!$I568,".",'Шифры Т (Техперевооружение)'!$A568,"Т-ООС",))</f>
        <v>-</v>
      </c>
      <c r="X568" s="37" t="str">
        <f>IF(ISBLANK('Шифры Т (Техперевооружение)'!$Q568),"-",CONCATENATE("Том"," 8."," ",'Шифры Т (Техперевооружение)'!$I568,".",'Шифры Т (Техперевооружение)'!$A568,"Т-ПБ",))</f>
        <v>-</v>
      </c>
    </row>
    <row r="569" spans="1:24" hidden="1" x14ac:dyDescent="0.25">
      <c r="A569" s="37">
        <v>27</v>
      </c>
      <c r="B569" s="37" t="s">
        <v>561</v>
      </c>
      <c r="C569" s="37" t="s">
        <v>28</v>
      </c>
      <c r="D569" s="37" t="s">
        <v>202</v>
      </c>
      <c r="E569" s="37">
        <v>2</v>
      </c>
      <c r="F569" s="37" t="s">
        <v>1719</v>
      </c>
      <c r="G569" s="37">
        <v>5</v>
      </c>
      <c r="H569" s="39"/>
      <c r="I569" s="37" t="s">
        <v>563</v>
      </c>
      <c r="J569" s="37"/>
      <c r="K569" s="37"/>
      <c r="L569" s="37" t="s">
        <v>1715</v>
      </c>
      <c r="M569" s="37" t="s">
        <v>1716</v>
      </c>
      <c r="N569" s="37" t="s">
        <v>1717</v>
      </c>
      <c r="O569" s="37"/>
      <c r="P569" s="37"/>
      <c r="Q569" s="37"/>
      <c r="R569" s="42" t="str">
        <f>IF(ISBLANK('Шифры Т (Техперевооружение)'!$K569),"-",CONCATENATE('Шифры Т (Техперевооружение)'!$K569,"-ПЗ"))</f>
        <v>-</v>
      </c>
      <c r="S569" s="37" t="str">
        <f>IF(ISBLANK('Шифры Т (Техперевооружение)'!$L569),"-",CONCATENATE("Том"," 2.",'Шифры Т (Техперевооружение)'!$E569,".",'Шифры Т (Техперевооружение)'!$G569," ",'Шифры Т (Техперевооружение)'!$I569,".",'Шифры Т (Техперевооружение)'!$A569,"Т-ППО",'Шифры Т (Техперевооружение)'!$E569,".",'Шифры Т (Техперевооружение)'!$G569,))</f>
        <v>Том 2.2.5 2001.РП.27Т-ППО2.5</v>
      </c>
      <c r="T569" s="37" t="str">
        <f>IF(ISBLANK('Шифры Т (Техперевооружение)'!$M569),"-",CONCATENATE("Том"," 3.",'Шифры Т (Техперевооружение)'!$E569,".",'Шифры Т (Техперевооружение)'!$G569," ",'Шифры Т (Техперевооружение)'!$I569,".",'Шифры Т (Техперевооружение)'!$A569,"Т-ТКР",'Шифры Т (Техперевооружение)'!$E569,".",'Шифры Т (Техперевооружение)'!$G569,))</f>
        <v>Том 3.2.5 2001.РП.27Т-ТКР2.5</v>
      </c>
      <c r="U569" s="37" t="str">
        <f>IF(ISBLANK('Шифры Т (Техперевооружение)'!$O569),"-",CONCATENATE("Том"," 4."," ",'Шифры Т (Техперевооружение)'!$I569,".",'Шифры Т (Техперевооружение)'!$A569,"Т-ИЛО",))</f>
        <v>-</v>
      </c>
      <c r="V569" s="37" t="str">
        <f>IF(ISBLANK('Шифры Т (Техперевооружение)'!$O569),"-",CONCATENATE("Том"," 5."," ",'Шифры Т (Техперевооружение)'!$I569,".",'Шифры Т (Техперевооружение)'!$A569,"Т-ПОС",))</f>
        <v>-</v>
      </c>
      <c r="W569" s="37" t="str">
        <f>IF(ISBLANK('Шифры Т (Техперевооружение)'!$P569),"-",CONCATENATE("Том"," 7."," ",'Шифры Т (Техперевооружение)'!$I569,".",'Шифры Т (Техперевооружение)'!$A569,"Т-ООС",))</f>
        <v>-</v>
      </c>
      <c r="X569" s="37" t="str">
        <f>IF(ISBLANK('Шифры Т (Техперевооружение)'!$Q569),"-",CONCATENATE("Том"," 8."," ",'Шифры Т (Техперевооружение)'!$I569,".",'Шифры Т (Техперевооружение)'!$A569,"Т-ПБ",))</f>
        <v>-</v>
      </c>
    </row>
    <row r="570" spans="1:24" hidden="1" x14ac:dyDescent="0.25">
      <c r="A570" s="37">
        <v>27</v>
      </c>
      <c r="B570" s="37" t="s">
        <v>561</v>
      </c>
      <c r="C570" s="37" t="s">
        <v>28</v>
      </c>
      <c r="D570" s="37" t="s">
        <v>208</v>
      </c>
      <c r="E570" s="37">
        <v>3</v>
      </c>
      <c r="F570" s="37" t="s">
        <v>1720</v>
      </c>
      <c r="G570" s="37">
        <v>1</v>
      </c>
      <c r="H570" s="39"/>
      <c r="I570" s="37" t="s">
        <v>563</v>
      </c>
      <c r="J570" s="37"/>
      <c r="K570" s="37"/>
      <c r="L570" s="37" t="s">
        <v>1721</v>
      </c>
      <c r="M570" s="37" t="s">
        <v>1722</v>
      </c>
      <c r="N570" s="37" t="s">
        <v>1723</v>
      </c>
      <c r="O570" s="37"/>
      <c r="P570" s="37"/>
      <c r="Q570" s="37"/>
      <c r="R570" s="42" t="str">
        <f>IF(ISBLANK('Шифры Т (Техперевооружение)'!$K570),"-",CONCATENATE('Шифры Т (Техперевооружение)'!$K570,"-ПЗ"))</f>
        <v>-</v>
      </c>
      <c r="S570" s="37" t="str">
        <f>IF(ISBLANK('Шифры Т (Техперевооружение)'!$L570),"-",CONCATENATE("Том"," 2.",'Шифры Т (Техперевооружение)'!$E570,".",'Шифры Т (Техперевооружение)'!$G570," ",'Шифры Т (Техперевооружение)'!$I570,".",'Шифры Т (Техперевооружение)'!$A570,"Т-ППО",'Шифры Т (Техперевооружение)'!$E570,".",'Шифры Т (Техперевооружение)'!$G570,))</f>
        <v>Том 2.3.1 2001.РП.27Т-ППО3.1</v>
      </c>
      <c r="T570" s="37" t="str">
        <f>IF(ISBLANK('Шифры Т (Техперевооружение)'!$M570),"-",CONCATENATE("Том"," 3.",'Шифры Т (Техперевооружение)'!$E570,".",'Шифры Т (Техперевооружение)'!$G570," ",'Шифры Т (Техперевооружение)'!$I570,".",'Шифры Т (Техперевооружение)'!$A570,"Т-ТКР",'Шифры Т (Техперевооружение)'!$E570,".",'Шифры Т (Техперевооружение)'!$G570,))</f>
        <v>Том 3.3.1 2001.РП.27Т-ТКР3.1</v>
      </c>
      <c r="U570" s="37" t="str">
        <f>IF(ISBLANK('Шифры Т (Техперевооружение)'!$O570),"-",CONCATENATE("Том"," 4."," ",'Шифры Т (Техперевооружение)'!$I570,".",'Шифры Т (Техперевооружение)'!$A570,"Т-ИЛО",))</f>
        <v>-</v>
      </c>
      <c r="V570" s="37" t="str">
        <f>IF(ISBLANK('Шифры Т (Техперевооружение)'!$O570),"-",CONCATENATE("Том"," 5."," ",'Шифры Т (Техперевооружение)'!$I570,".",'Шифры Т (Техперевооружение)'!$A570,"Т-ПОС",))</f>
        <v>-</v>
      </c>
      <c r="W570" s="37" t="str">
        <f>IF(ISBLANK('Шифры Т (Техперевооружение)'!$P570),"-",CONCATENATE("Том"," 7."," ",'Шифры Т (Техперевооружение)'!$I570,".",'Шифры Т (Техперевооружение)'!$A570,"Т-ООС",))</f>
        <v>-</v>
      </c>
      <c r="X570" s="37" t="str">
        <f>IF(ISBLANK('Шифры Т (Техперевооружение)'!$Q570),"-",CONCATENATE("Том"," 8."," ",'Шифры Т (Техперевооружение)'!$I570,".",'Шифры Т (Техперевооружение)'!$A570,"Т-ПБ",))</f>
        <v>-</v>
      </c>
    </row>
    <row r="571" spans="1:24" hidden="1" x14ac:dyDescent="0.25">
      <c r="A571" s="37">
        <v>27</v>
      </c>
      <c r="B571" s="37" t="s">
        <v>561</v>
      </c>
      <c r="C571" s="37" t="s">
        <v>28</v>
      </c>
      <c r="D571" s="37" t="s">
        <v>208</v>
      </c>
      <c r="E571" s="37">
        <v>3</v>
      </c>
      <c r="F571" s="37" t="s">
        <v>1724</v>
      </c>
      <c r="G571" s="37">
        <v>2</v>
      </c>
      <c r="H571" s="39"/>
      <c r="I571" s="37" t="s">
        <v>563</v>
      </c>
      <c r="J571" s="37"/>
      <c r="K571" s="37"/>
      <c r="L571" s="37" t="s">
        <v>1721</v>
      </c>
      <c r="M571" s="37" t="s">
        <v>1722</v>
      </c>
      <c r="N571" s="37" t="s">
        <v>1723</v>
      </c>
      <c r="O571" s="37"/>
      <c r="P571" s="37"/>
      <c r="Q571" s="37"/>
      <c r="R571" s="42" t="str">
        <f>IF(ISBLANK('Шифры Т (Техперевооружение)'!$K571),"-",CONCATENATE('Шифры Т (Техперевооружение)'!$K571,"-ПЗ"))</f>
        <v>-</v>
      </c>
      <c r="S571" s="37" t="str">
        <f>IF(ISBLANK('Шифры Т (Техперевооружение)'!$L571),"-",CONCATENATE("Том"," 2.",'Шифры Т (Техперевооружение)'!$E571,".",'Шифры Т (Техперевооружение)'!$G571," ",'Шифры Т (Техперевооружение)'!$I571,".",'Шифры Т (Техперевооружение)'!$A571,"Т-ППО",'Шифры Т (Техперевооружение)'!$E571,".",'Шифры Т (Техперевооружение)'!$G571,))</f>
        <v>Том 2.3.2 2001.РП.27Т-ППО3.2</v>
      </c>
      <c r="T571" s="37" t="str">
        <f>IF(ISBLANK('Шифры Т (Техперевооружение)'!$M571),"-",CONCATENATE("Том"," 3.",'Шифры Т (Техперевооружение)'!$E571,".",'Шифры Т (Техперевооружение)'!$G571," ",'Шифры Т (Техперевооружение)'!$I571,".",'Шифры Т (Техперевооружение)'!$A571,"Т-ТКР",'Шифры Т (Техперевооружение)'!$E571,".",'Шифры Т (Техперевооружение)'!$G571,))</f>
        <v>Том 3.3.2 2001.РП.27Т-ТКР3.2</v>
      </c>
      <c r="U571" s="37" t="str">
        <f>IF(ISBLANK('Шифры Т (Техперевооружение)'!$O571),"-",CONCATENATE("Том"," 4."," ",'Шифры Т (Техперевооружение)'!$I571,".",'Шифры Т (Техперевооружение)'!$A571,"Т-ИЛО",))</f>
        <v>-</v>
      </c>
      <c r="V571" s="37" t="str">
        <f>IF(ISBLANK('Шифры Т (Техперевооружение)'!$O571),"-",CONCATENATE("Том"," 5."," ",'Шифры Т (Техперевооружение)'!$I571,".",'Шифры Т (Техперевооружение)'!$A571,"Т-ПОС",))</f>
        <v>-</v>
      </c>
      <c r="W571" s="37" t="str">
        <f>IF(ISBLANK('Шифры Т (Техперевооружение)'!$P571),"-",CONCATENATE("Том"," 7."," ",'Шифры Т (Техперевооружение)'!$I571,".",'Шифры Т (Техперевооружение)'!$A571,"Т-ООС",))</f>
        <v>-</v>
      </c>
      <c r="X571" s="37" t="str">
        <f>IF(ISBLANK('Шифры Т (Техперевооружение)'!$Q571),"-",CONCATENATE("Том"," 8."," ",'Шифры Т (Техперевооружение)'!$I571,".",'Шифры Т (Техперевооружение)'!$A571,"Т-ПБ",))</f>
        <v>-</v>
      </c>
    </row>
    <row r="572" spans="1:24" hidden="1" x14ac:dyDescent="0.25">
      <c r="A572" s="37">
        <v>27</v>
      </c>
      <c r="B572" s="37" t="s">
        <v>561</v>
      </c>
      <c r="C572" s="37" t="s">
        <v>28</v>
      </c>
      <c r="D572" s="37" t="s">
        <v>208</v>
      </c>
      <c r="E572" s="37">
        <v>3</v>
      </c>
      <c r="F572" s="37" t="s">
        <v>1725</v>
      </c>
      <c r="G572" s="37">
        <v>3</v>
      </c>
      <c r="H572" s="39"/>
      <c r="I572" s="37" t="s">
        <v>563</v>
      </c>
      <c r="J572" s="37"/>
      <c r="K572" s="37"/>
      <c r="L572" s="37" t="s">
        <v>1721</v>
      </c>
      <c r="M572" s="37" t="s">
        <v>1722</v>
      </c>
      <c r="N572" s="37" t="s">
        <v>1723</v>
      </c>
      <c r="O572" s="37"/>
      <c r="P572" s="37"/>
      <c r="Q572" s="37"/>
      <c r="R572" s="42" t="str">
        <f>IF(ISBLANK('Шифры Т (Техперевооружение)'!$K572),"-",CONCATENATE('Шифры Т (Техперевооружение)'!$K572,"-ПЗ"))</f>
        <v>-</v>
      </c>
      <c r="S572" s="37" t="str">
        <f>IF(ISBLANK('Шифры Т (Техперевооружение)'!$L572),"-",CONCATENATE("Том"," 2.",'Шифры Т (Техперевооружение)'!$E572,".",'Шифры Т (Техперевооружение)'!$G572," ",'Шифры Т (Техперевооружение)'!$I572,".",'Шифры Т (Техперевооружение)'!$A572,"Т-ППО",'Шифры Т (Техперевооружение)'!$E572,".",'Шифры Т (Техперевооружение)'!$G572,))</f>
        <v>Том 2.3.3 2001.РП.27Т-ППО3.3</v>
      </c>
      <c r="T572" s="37" t="str">
        <f>IF(ISBLANK('Шифры Т (Техперевооружение)'!$M572),"-",CONCATENATE("Том"," 3.",'Шифры Т (Техперевооружение)'!$E572,".",'Шифры Т (Техперевооружение)'!$G572," ",'Шифры Т (Техперевооружение)'!$I572,".",'Шифры Т (Техперевооружение)'!$A572,"Т-ТКР",'Шифры Т (Техперевооружение)'!$E572,".",'Шифры Т (Техперевооружение)'!$G572,))</f>
        <v>Том 3.3.3 2001.РП.27Т-ТКР3.3</v>
      </c>
      <c r="U572" s="37" t="str">
        <f>IF(ISBLANK('Шифры Т (Техперевооружение)'!$O572),"-",CONCATENATE("Том"," 4."," ",'Шифры Т (Техперевооружение)'!$I572,".",'Шифры Т (Техперевооружение)'!$A572,"Т-ИЛО",))</f>
        <v>-</v>
      </c>
      <c r="V572" s="37" t="str">
        <f>IF(ISBLANK('Шифры Т (Техперевооружение)'!$O572),"-",CONCATENATE("Том"," 5."," ",'Шифры Т (Техперевооружение)'!$I572,".",'Шифры Т (Техперевооружение)'!$A572,"Т-ПОС",))</f>
        <v>-</v>
      </c>
      <c r="W572" s="37" t="str">
        <f>IF(ISBLANK('Шифры Т (Техперевооружение)'!$P572),"-",CONCATENATE("Том"," 7."," ",'Шифры Т (Техперевооружение)'!$I572,".",'Шифры Т (Техперевооружение)'!$A572,"Т-ООС",))</f>
        <v>-</v>
      </c>
      <c r="X572" s="37" t="str">
        <f>IF(ISBLANK('Шифры Т (Техперевооружение)'!$Q572),"-",CONCATENATE("Том"," 8."," ",'Шифры Т (Техперевооружение)'!$I572,".",'Шифры Т (Техперевооружение)'!$A572,"Т-ПБ",))</f>
        <v>-</v>
      </c>
    </row>
    <row r="573" spans="1:24" hidden="1" x14ac:dyDescent="0.25">
      <c r="A573" s="37">
        <v>27</v>
      </c>
      <c r="B573" s="37" t="s">
        <v>561</v>
      </c>
      <c r="C573" s="37" t="s">
        <v>28</v>
      </c>
      <c r="D573" s="37" t="s">
        <v>208</v>
      </c>
      <c r="E573" s="37">
        <v>3</v>
      </c>
      <c r="F573" s="37" t="s">
        <v>1726</v>
      </c>
      <c r="G573" s="37">
        <v>4</v>
      </c>
      <c r="H573" s="39"/>
      <c r="I573" s="37" t="s">
        <v>563</v>
      </c>
      <c r="J573" s="37"/>
      <c r="K573" s="37"/>
      <c r="L573" s="37" t="s">
        <v>1721</v>
      </c>
      <c r="M573" s="37" t="s">
        <v>1722</v>
      </c>
      <c r="N573" s="37" t="s">
        <v>1723</v>
      </c>
      <c r="O573" s="37"/>
      <c r="P573" s="37"/>
      <c r="Q573" s="37"/>
      <c r="R573" s="42" t="str">
        <f>IF(ISBLANK('Шифры Т (Техперевооружение)'!$K573),"-",CONCATENATE('Шифры Т (Техперевооружение)'!$K573,"-ПЗ"))</f>
        <v>-</v>
      </c>
      <c r="S573" s="37" t="str">
        <f>IF(ISBLANK('Шифры Т (Техперевооружение)'!$L573),"-",CONCATENATE("Том"," 2.",'Шифры Т (Техперевооружение)'!$E573,".",'Шифры Т (Техперевооружение)'!$G573," ",'Шифры Т (Техперевооружение)'!$I573,".",'Шифры Т (Техперевооружение)'!$A573,"Т-ППО",'Шифры Т (Техперевооружение)'!$E573,".",'Шифры Т (Техперевооружение)'!$G573,))</f>
        <v>Том 2.3.4 2001.РП.27Т-ППО3.4</v>
      </c>
      <c r="T573" s="37" t="str">
        <f>IF(ISBLANK('Шифры Т (Техперевооружение)'!$M573),"-",CONCATENATE("Том"," 3.",'Шифры Т (Техперевооружение)'!$E573,".",'Шифры Т (Техперевооружение)'!$G573," ",'Шифры Т (Техперевооружение)'!$I573,".",'Шифры Т (Техперевооружение)'!$A573,"Т-ТКР",'Шифры Т (Техперевооружение)'!$E573,".",'Шифры Т (Техперевооружение)'!$G573,))</f>
        <v>Том 3.3.4 2001.РП.27Т-ТКР3.4</v>
      </c>
      <c r="U573" s="37" t="str">
        <f>IF(ISBLANK('Шифры Т (Техперевооружение)'!$O573),"-",CONCATENATE("Том"," 4."," ",'Шифры Т (Техперевооружение)'!$I573,".",'Шифры Т (Техперевооружение)'!$A573,"Т-ИЛО",))</f>
        <v>-</v>
      </c>
      <c r="V573" s="37" t="str">
        <f>IF(ISBLANK('Шифры Т (Техперевооружение)'!$O573),"-",CONCATENATE("Том"," 5."," ",'Шифры Т (Техперевооружение)'!$I573,".",'Шифры Т (Техперевооружение)'!$A573,"Т-ПОС",))</f>
        <v>-</v>
      </c>
      <c r="W573" s="37" t="str">
        <f>IF(ISBLANK('Шифры Т (Техперевооружение)'!$P573),"-",CONCATENATE("Том"," 7."," ",'Шифры Т (Техперевооружение)'!$I573,".",'Шифры Т (Техперевооружение)'!$A573,"Т-ООС",))</f>
        <v>-</v>
      </c>
      <c r="X573" s="37" t="str">
        <f>IF(ISBLANK('Шифры Т (Техперевооружение)'!$Q573),"-",CONCATENATE("Том"," 8."," ",'Шифры Т (Техперевооружение)'!$I573,".",'Шифры Т (Техперевооружение)'!$A573,"Т-ПБ",))</f>
        <v>-</v>
      </c>
    </row>
    <row r="574" spans="1:24" hidden="1" x14ac:dyDescent="0.25">
      <c r="A574" s="37">
        <v>27</v>
      </c>
      <c r="B574" s="37" t="s">
        <v>561</v>
      </c>
      <c r="C574" s="37" t="s">
        <v>28</v>
      </c>
      <c r="D574" s="37" t="s">
        <v>210</v>
      </c>
      <c r="E574" s="37">
        <v>4</v>
      </c>
      <c r="F574" s="37" t="s">
        <v>1340</v>
      </c>
      <c r="G574" s="37">
        <v>1</v>
      </c>
      <c r="H574" s="39"/>
      <c r="I574" s="37" t="s">
        <v>563</v>
      </c>
      <c r="J574" s="37"/>
      <c r="K574" s="37"/>
      <c r="L574" s="37" t="s">
        <v>1721</v>
      </c>
      <c r="M574" s="37" t="s">
        <v>1722</v>
      </c>
      <c r="N574" s="37" t="s">
        <v>1723</v>
      </c>
      <c r="O574" s="37"/>
      <c r="P574" s="37"/>
      <c r="Q574" s="37"/>
      <c r="R574" s="42" t="str">
        <f>IF(ISBLANK('Шифры Т (Техперевооружение)'!$K574),"-",CONCATENATE('Шифры Т (Техперевооружение)'!$K574,"-ПЗ"))</f>
        <v>-</v>
      </c>
      <c r="S574" s="37" t="str">
        <f>IF(ISBLANK('Шифры Т (Техперевооружение)'!$L574),"-",CONCATENATE("Том"," 2.",'Шифры Т (Техперевооружение)'!$E574,".",'Шифры Т (Техперевооружение)'!$G574," ",'Шифры Т (Техперевооружение)'!$I574,".",'Шифры Т (Техперевооружение)'!$A574,"Т-ППО",'Шифры Т (Техперевооружение)'!$E574,".",'Шифры Т (Техперевооружение)'!$G574,))</f>
        <v>Том 2.4.1 2001.РП.27Т-ППО4.1</v>
      </c>
      <c r="T574" s="37" t="str">
        <f>IF(ISBLANK('Шифры Т (Техперевооружение)'!$M574),"-",CONCATENATE("Том"," 3.",'Шифры Т (Техперевооружение)'!$E574,".",'Шифры Т (Техперевооружение)'!$G574," ",'Шифры Т (Техперевооружение)'!$I574,".",'Шифры Т (Техперевооружение)'!$A574,"Т-ТКР",'Шифры Т (Техперевооружение)'!$E574,".",'Шифры Т (Техперевооружение)'!$G574,))</f>
        <v>Том 3.4.1 2001.РП.27Т-ТКР4.1</v>
      </c>
      <c r="U574" s="37" t="str">
        <f>IF(ISBLANK('Шифры Т (Техперевооружение)'!$O574),"-",CONCATENATE("Том"," 4."," ",'Шифры Т (Техперевооружение)'!$I574,".",'Шифры Т (Техперевооружение)'!$A574,"Т-ИЛО",))</f>
        <v>-</v>
      </c>
      <c r="V574" s="37" t="str">
        <f>IF(ISBLANK('Шифры Т (Техперевооружение)'!$O574),"-",CONCATENATE("Том"," 5."," ",'Шифры Т (Техперевооружение)'!$I574,".",'Шифры Т (Техперевооружение)'!$A574,"Т-ПОС",))</f>
        <v>-</v>
      </c>
      <c r="W574" s="37" t="str">
        <f>IF(ISBLANK('Шифры Т (Техперевооружение)'!$P574),"-",CONCATENATE("Том"," 7."," ",'Шифры Т (Техперевооружение)'!$I574,".",'Шифры Т (Техперевооружение)'!$A574,"Т-ООС",))</f>
        <v>-</v>
      </c>
      <c r="X574" s="37" t="str">
        <f>IF(ISBLANK('Шифры Т (Техперевооружение)'!$Q574),"-",CONCATENATE("Том"," 8."," ",'Шифры Т (Техперевооружение)'!$I574,".",'Шифры Т (Техперевооружение)'!$A574,"Т-ПБ",))</f>
        <v>-</v>
      </c>
    </row>
    <row r="575" spans="1:24" hidden="1" x14ac:dyDescent="0.25">
      <c r="A575" s="37">
        <v>27</v>
      </c>
      <c r="B575" s="37" t="s">
        <v>561</v>
      </c>
      <c r="C575" s="37" t="s">
        <v>28</v>
      </c>
      <c r="D575" s="37" t="s">
        <v>212</v>
      </c>
      <c r="E575" s="37">
        <v>5</v>
      </c>
      <c r="F575" s="37" t="s">
        <v>1727</v>
      </c>
      <c r="G575" s="37">
        <v>1</v>
      </c>
      <c r="H575" s="39"/>
      <c r="I575" s="37" t="s">
        <v>563</v>
      </c>
      <c r="J575" s="37"/>
      <c r="K575" s="37"/>
      <c r="L575" s="37" t="s">
        <v>1721</v>
      </c>
      <c r="M575" s="37" t="s">
        <v>1722</v>
      </c>
      <c r="N575" s="37" t="s">
        <v>1723</v>
      </c>
      <c r="O575" s="37"/>
      <c r="P575" s="37"/>
      <c r="Q575" s="37"/>
      <c r="R575" s="42" t="str">
        <f>IF(ISBLANK('Шифры Т (Техперевооружение)'!$K575),"-",CONCATENATE('Шифры Т (Техперевооружение)'!$K575,"-ПЗ"))</f>
        <v>-</v>
      </c>
      <c r="S575" s="37" t="str">
        <f>IF(ISBLANK('Шифры Т (Техперевооружение)'!$L575),"-",CONCATENATE("Том"," 2.",'Шифры Т (Техперевооружение)'!$E575,".",'Шифры Т (Техперевооружение)'!$G575," ",'Шифры Т (Техперевооружение)'!$I575,".",'Шифры Т (Техперевооружение)'!$A575,"Т-ППО",'Шифры Т (Техперевооружение)'!$E575,".",'Шифры Т (Техперевооружение)'!$G575,))</f>
        <v>Том 2.5.1 2001.РП.27Т-ППО5.1</v>
      </c>
      <c r="T575" s="37" t="str">
        <f>IF(ISBLANK('Шифры Т (Техперевооружение)'!$M575),"-",CONCATENATE("Том"," 3.",'Шифры Т (Техперевооружение)'!$E575,".",'Шифры Т (Техперевооружение)'!$G575," ",'Шифры Т (Техперевооружение)'!$I575,".",'Шифры Т (Техперевооружение)'!$A575,"Т-ТКР",'Шифры Т (Техперевооружение)'!$E575,".",'Шифры Т (Техперевооружение)'!$G575,))</f>
        <v>Том 3.5.1 2001.РП.27Т-ТКР5.1</v>
      </c>
      <c r="U575" s="37" t="str">
        <f>IF(ISBLANK('Шифры Т (Техперевооружение)'!$O575),"-",CONCATENATE("Том"," 4."," ",'Шифры Т (Техперевооружение)'!$I575,".",'Шифры Т (Техперевооружение)'!$A575,"Т-ИЛО",))</f>
        <v>-</v>
      </c>
      <c r="V575" s="37" t="str">
        <f>IF(ISBLANK('Шифры Т (Техперевооружение)'!$O575),"-",CONCATENATE("Том"," 5."," ",'Шифры Т (Техперевооружение)'!$I575,".",'Шифры Т (Техперевооружение)'!$A575,"Т-ПОС",))</f>
        <v>-</v>
      </c>
      <c r="W575" s="37" t="str">
        <f>IF(ISBLANK('Шифры Т (Техперевооружение)'!$P575),"-",CONCATENATE("Том"," 7."," ",'Шифры Т (Техперевооружение)'!$I575,".",'Шифры Т (Техперевооружение)'!$A575,"Т-ООС",))</f>
        <v>-</v>
      </c>
      <c r="X575" s="37" t="str">
        <f>IF(ISBLANK('Шифры Т (Техперевооружение)'!$Q575),"-",CONCATENATE("Том"," 8."," ",'Шифры Т (Техперевооружение)'!$I575,".",'Шифры Т (Техперевооружение)'!$A575,"Т-ПБ",))</f>
        <v>-</v>
      </c>
    </row>
    <row r="576" spans="1:24" hidden="1" x14ac:dyDescent="0.25">
      <c r="A576" s="37">
        <v>27</v>
      </c>
      <c r="B576" s="37" t="s">
        <v>561</v>
      </c>
      <c r="C576" s="37" t="s">
        <v>28</v>
      </c>
      <c r="D576" s="37" t="s">
        <v>212</v>
      </c>
      <c r="E576" s="37">
        <v>5</v>
      </c>
      <c r="F576" s="37" t="s">
        <v>1728</v>
      </c>
      <c r="G576" s="37">
        <v>2</v>
      </c>
      <c r="H576" s="39">
        <v>4</v>
      </c>
      <c r="I576" s="37" t="s">
        <v>563</v>
      </c>
      <c r="J576" s="37"/>
      <c r="K576" s="37"/>
      <c r="L576" s="37" t="s">
        <v>1729</v>
      </c>
      <c r="M576" s="37" t="s">
        <v>1730</v>
      </c>
      <c r="N576" s="37" t="s">
        <v>1731</v>
      </c>
      <c r="O576" s="37"/>
      <c r="P576" s="37"/>
      <c r="Q576" s="37"/>
      <c r="R576" s="37" t="str">
        <f>IF(ISBLANK('Шифры Т (Техперевооружение)'!$K576),"-",CONCATENATE('Шифры Т (Техперевооружение)'!$K576,"-ПЗ"))</f>
        <v>-</v>
      </c>
      <c r="S576" s="37" t="str">
        <f>IF(ISBLANK('Шифры Т (Техперевооружение)'!$L576),"-",CONCATENATE("Том"," 2.",'Шифры Т (Техперевооружение)'!$E576,".",'Шифры Т (Техперевооружение)'!$G576," ",'Шифры Т (Техперевооружение)'!$I576,".",'Шифры Т (Техперевооружение)'!$A576,"Т-ППО",'Шифры Т (Техперевооружение)'!$E576,".",'Шифры Т (Техперевооружение)'!$G576,))</f>
        <v>Том 2.5.2 2001.РП.27Т-ППО5.2</v>
      </c>
      <c r="T576" s="37" t="str">
        <f>IF(ISBLANK('Шифры Т (Техперевооружение)'!$M576),"-",CONCATENATE("Том"," 3.",'Шифры Т (Техперевооружение)'!$E576,".",'Шифры Т (Техперевооружение)'!$G576," ",'Шифры Т (Техперевооружение)'!$I576,".",'Шифры Т (Техперевооружение)'!$A576,"Т-ТКР",'Шифры Т (Техперевооружение)'!$E576,".",'Шифры Т (Техперевооружение)'!$G576,))</f>
        <v>Том 3.5.2 2001.РП.27Т-ТКР5.2</v>
      </c>
      <c r="U576" s="37" t="str">
        <f>IF(ISBLANK('Шифры Т (Техперевооружение)'!$O576),"-",CONCATENATE("Том"," 4."," ",'Шифры Т (Техперевооружение)'!$I576,".",'Шифры Т (Техперевооружение)'!$A576,"Т-ИЛО",))</f>
        <v>-</v>
      </c>
      <c r="V576" s="37" t="str">
        <f>IF(ISBLANK('Шифры Т (Техперевооружение)'!$O576),"-",CONCATENATE("Том"," 5."," ",'Шифры Т (Техперевооружение)'!$I576,".",'Шифры Т (Техперевооружение)'!$A576,"Т-ПОС",))</f>
        <v>-</v>
      </c>
      <c r="W576" s="37" t="str">
        <f>IF(ISBLANK('Шифры Т (Техперевооружение)'!$P576),"-",CONCATENATE("Том"," 7."," ",'Шифры Т (Техперевооружение)'!$I576,".",'Шифры Т (Техперевооружение)'!$A576,"Т-ООС",))</f>
        <v>-</v>
      </c>
      <c r="X576" s="37" t="str">
        <f>IF(ISBLANK('Шифры Т (Техперевооружение)'!$Q576),"-",CONCATENATE("Том"," 8."," ",'Шифры Т (Техперевооружение)'!$I576,".",'Шифры Т (Техперевооружение)'!$A576,"Т-ПБ",))</f>
        <v>-</v>
      </c>
    </row>
    <row r="577" spans="1:24" hidden="1" x14ac:dyDescent="0.25">
      <c r="A577" s="37">
        <v>27</v>
      </c>
      <c r="B577" s="37" t="s">
        <v>561</v>
      </c>
      <c r="C577" s="37" t="s">
        <v>28</v>
      </c>
      <c r="D577" s="37" t="s">
        <v>212</v>
      </c>
      <c r="E577" s="37">
        <v>5</v>
      </c>
      <c r="F577" s="37" t="s">
        <v>1732</v>
      </c>
      <c r="G577" s="37">
        <v>3</v>
      </c>
      <c r="H577" s="39"/>
      <c r="I577" s="37" t="s">
        <v>563</v>
      </c>
      <c r="J577" s="37"/>
      <c r="K577" s="37"/>
      <c r="L577" s="37" t="s">
        <v>1729</v>
      </c>
      <c r="M577" s="37" t="s">
        <v>1730</v>
      </c>
      <c r="N577" s="37" t="s">
        <v>1731</v>
      </c>
      <c r="O577" s="37"/>
      <c r="P577" s="37"/>
      <c r="Q577" s="37"/>
      <c r="R577" s="42" t="str">
        <f>IF(ISBLANK('Шифры Т (Техперевооружение)'!$K577),"-",CONCATENATE('Шифры Т (Техперевооружение)'!$K577,"-ПЗ"))</f>
        <v>-</v>
      </c>
      <c r="S577" s="37" t="str">
        <f>IF(ISBLANK('Шифры Т (Техперевооружение)'!$L577),"-",CONCATENATE("Том"," 2.",'Шифры Т (Техперевооружение)'!$E577,".",'Шифры Т (Техперевооружение)'!$G577," ",'Шифры Т (Техперевооружение)'!$I577,".",'Шифры Т (Техперевооружение)'!$A577,"Т-ППО",'Шифры Т (Техперевооружение)'!$E577,".",'Шифры Т (Техперевооружение)'!$G577,))</f>
        <v>Том 2.5.3 2001.РП.27Т-ППО5.3</v>
      </c>
      <c r="T577" s="37" t="str">
        <f>IF(ISBLANK('Шифры Т (Техперевооружение)'!$M577),"-",CONCATENATE("Том"," 3.",'Шифры Т (Техперевооружение)'!$E577,".",'Шифры Т (Техперевооружение)'!$G577," ",'Шифры Т (Техперевооружение)'!$I577,".",'Шифры Т (Техперевооружение)'!$A577,"Т-ТКР",'Шифры Т (Техперевооружение)'!$E577,".",'Шифры Т (Техперевооружение)'!$G577,))</f>
        <v>Том 3.5.3 2001.РП.27Т-ТКР5.3</v>
      </c>
      <c r="U577" s="37" t="str">
        <f>IF(ISBLANK('Шифры Т (Техперевооружение)'!$O577),"-",CONCATENATE("Том"," 4."," ",'Шифры Т (Техперевооружение)'!$I577,".",'Шифры Т (Техперевооружение)'!$A577,"Т-ИЛО",))</f>
        <v>-</v>
      </c>
      <c r="V577" s="37" t="str">
        <f>IF(ISBLANK('Шифры Т (Техперевооружение)'!$O577),"-",CONCATENATE("Том"," 5."," ",'Шифры Т (Техперевооружение)'!$I577,".",'Шифры Т (Техперевооружение)'!$A577,"Т-ПОС",))</f>
        <v>-</v>
      </c>
      <c r="W577" s="37" t="str">
        <f>IF(ISBLANK('Шифры Т (Техперевооружение)'!$P577),"-",CONCATENATE("Том"," 7."," ",'Шифры Т (Техперевооружение)'!$I577,".",'Шифры Т (Техперевооружение)'!$A577,"Т-ООС",))</f>
        <v>-</v>
      </c>
      <c r="X577" s="37" t="str">
        <f>IF(ISBLANK('Шифры Т (Техперевооружение)'!$Q577),"-",CONCATENATE("Том"," 8."," ",'Шифры Т (Техперевооружение)'!$I577,".",'Шифры Т (Техперевооружение)'!$A577,"Т-ПБ",))</f>
        <v>-</v>
      </c>
    </row>
    <row r="578" spans="1:24" hidden="1" x14ac:dyDescent="0.25">
      <c r="A578" s="37">
        <v>27</v>
      </c>
      <c r="B578" s="37" t="s">
        <v>561</v>
      </c>
      <c r="C578" s="37" t="s">
        <v>28</v>
      </c>
      <c r="D578" s="37" t="s">
        <v>214</v>
      </c>
      <c r="E578" s="37">
        <v>6</v>
      </c>
      <c r="F578" s="37" t="s">
        <v>1733</v>
      </c>
      <c r="G578" s="37">
        <v>1</v>
      </c>
      <c r="H578" s="39"/>
      <c r="I578" s="37" t="s">
        <v>563</v>
      </c>
      <c r="J578" s="37"/>
      <c r="K578" s="37"/>
      <c r="L578" s="37" t="s">
        <v>1729</v>
      </c>
      <c r="M578" s="37" t="s">
        <v>1730</v>
      </c>
      <c r="N578" s="37" t="s">
        <v>1731</v>
      </c>
      <c r="O578" s="37"/>
      <c r="P578" s="37"/>
      <c r="Q578" s="37"/>
      <c r="R578" s="42" t="str">
        <f>IF(ISBLANK('Шифры Т (Техперевооружение)'!$K578),"-",CONCATENATE('Шифры Т (Техперевооружение)'!$K578,"-ПЗ"))</f>
        <v>-</v>
      </c>
      <c r="S578" s="37" t="str">
        <f>IF(ISBLANK('Шифры Т (Техперевооружение)'!$L578),"-",CONCATENATE("Том"," 2.",'Шифры Т (Техперевооружение)'!$E578,".",'Шифры Т (Техперевооружение)'!$G578," ",'Шифры Т (Техперевооружение)'!$I578,".",'Шифры Т (Техперевооружение)'!$A578,"Т-ППО",'Шифры Т (Техперевооружение)'!$E578,".",'Шифры Т (Техперевооружение)'!$G578,))</f>
        <v>Том 2.6.1 2001.РП.27Т-ППО6.1</v>
      </c>
      <c r="T578" s="37" t="str">
        <f>IF(ISBLANK('Шифры Т (Техперевооружение)'!$M578),"-",CONCATENATE("Том"," 3.",'Шифры Т (Техперевооружение)'!$E578,".",'Шифры Т (Техперевооружение)'!$G578," ",'Шифры Т (Техперевооружение)'!$I578,".",'Шифры Т (Техперевооружение)'!$A578,"Т-ТКР",'Шифры Т (Техперевооружение)'!$E578,".",'Шифры Т (Техперевооружение)'!$G578,))</f>
        <v>Том 3.6.1 2001.РП.27Т-ТКР6.1</v>
      </c>
      <c r="U578" s="37" t="str">
        <f>IF(ISBLANK('Шифры Т (Техперевооружение)'!$O578),"-",CONCATENATE("Том"," 4."," ",'Шифры Т (Техперевооружение)'!$I578,".",'Шифры Т (Техперевооружение)'!$A578,"Т-ИЛО",))</f>
        <v>-</v>
      </c>
      <c r="V578" s="37" t="str">
        <f>IF(ISBLANK('Шифры Т (Техперевооружение)'!$O578),"-",CONCATENATE("Том"," 5."," ",'Шифры Т (Техперевооружение)'!$I578,".",'Шифры Т (Техперевооружение)'!$A578,"Т-ПОС",))</f>
        <v>-</v>
      </c>
      <c r="W578" s="37" t="str">
        <f>IF(ISBLANK('Шифры Т (Техперевооружение)'!$P578),"-",CONCATENATE("Том"," 7."," ",'Шифры Т (Техперевооружение)'!$I578,".",'Шифры Т (Техперевооружение)'!$A578,"Т-ООС",))</f>
        <v>-</v>
      </c>
      <c r="X578" s="37" t="str">
        <f>IF(ISBLANK('Шифры Т (Техперевооружение)'!$Q578),"-",CONCATENATE("Том"," 8."," ",'Шифры Т (Техперевооружение)'!$I578,".",'Шифры Т (Техперевооружение)'!$A578,"Т-ПБ",))</f>
        <v>-</v>
      </c>
    </row>
    <row r="579" spans="1:24" hidden="1" x14ac:dyDescent="0.25">
      <c r="A579" s="37">
        <v>27</v>
      </c>
      <c r="B579" s="37" t="s">
        <v>561</v>
      </c>
      <c r="C579" s="37" t="s">
        <v>28</v>
      </c>
      <c r="D579" s="37" t="s">
        <v>214</v>
      </c>
      <c r="E579" s="37">
        <v>6</v>
      </c>
      <c r="F579" s="37" t="s">
        <v>1734</v>
      </c>
      <c r="G579" s="37">
        <v>2</v>
      </c>
      <c r="H579" s="39"/>
      <c r="I579" s="37" t="s">
        <v>563</v>
      </c>
      <c r="J579" s="37"/>
      <c r="K579" s="37"/>
      <c r="L579" s="37" t="s">
        <v>1729</v>
      </c>
      <c r="M579" s="37" t="s">
        <v>1730</v>
      </c>
      <c r="N579" s="37" t="s">
        <v>1731</v>
      </c>
      <c r="O579" s="37"/>
      <c r="P579" s="37"/>
      <c r="Q579" s="37"/>
      <c r="R579" s="42" t="str">
        <f>IF(ISBLANK('Шифры Т (Техперевооружение)'!$K579),"-",CONCATENATE('Шифры Т (Техперевооружение)'!$K579,"-ПЗ"))</f>
        <v>-</v>
      </c>
      <c r="S579" s="37" t="str">
        <f>IF(ISBLANK('Шифры Т (Техперевооружение)'!$L579),"-",CONCATENATE("Том"," 2.",'Шифры Т (Техперевооружение)'!$E579,".",'Шифры Т (Техперевооружение)'!$G579," ",'Шифры Т (Техперевооружение)'!$I579,".",'Шифры Т (Техперевооружение)'!$A579,"Т-ППО",'Шифры Т (Техперевооружение)'!$E579,".",'Шифры Т (Техперевооружение)'!$G579,))</f>
        <v>Том 2.6.2 2001.РП.27Т-ППО6.2</v>
      </c>
      <c r="T579" s="37" t="str">
        <f>IF(ISBLANK('Шифры Т (Техперевооружение)'!$M579),"-",CONCATENATE("Том"," 3.",'Шифры Т (Техперевооружение)'!$E579,".",'Шифры Т (Техперевооружение)'!$G579," ",'Шифры Т (Техперевооружение)'!$I579,".",'Шифры Т (Техперевооружение)'!$A579,"Т-ТКР",'Шифры Т (Техперевооружение)'!$E579,".",'Шифры Т (Техперевооружение)'!$G579,))</f>
        <v>Том 3.6.2 2001.РП.27Т-ТКР6.2</v>
      </c>
      <c r="U579" s="37" t="str">
        <f>IF(ISBLANK('Шифры Т (Техперевооружение)'!$O579),"-",CONCATENATE("Том"," 4."," ",'Шифры Т (Техперевооружение)'!$I579,".",'Шифры Т (Техперевооружение)'!$A579,"Т-ИЛО",))</f>
        <v>-</v>
      </c>
      <c r="V579" s="37" t="str">
        <f>IF(ISBLANK('Шифры Т (Техперевооружение)'!$O579),"-",CONCATENATE("Том"," 5."," ",'Шифры Т (Техперевооружение)'!$I579,".",'Шифры Т (Техперевооружение)'!$A579,"Т-ПОС",))</f>
        <v>-</v>
      </c>
      <c r="W579" s="37" t="str">
        <f>IF(ISBLANK('Шифры Т (Техперевооружение)'!$P579),"-",CONCATENATE("Том"," 7."," ",'Шифры Т (Техперевооружение)'!$I579,".",'Шифры Т (Техперевооружение)'!$A579,"Т-ООС",))</f>
        <v>-</v>
      </c>
      <c r="X579" s="37" t="str">
        <f>IF(ISBLANK('Шифры Т (Техперевооружение)'!$Q579),"-",CONCATENATE("Том"," 8."," ",'Шифры Т (Техперевооружение)'!$I579,".",'Шифры Т (Техперевооружение)'!$A579,"Т-ПБ",))</f>
        <v>-</v>
      </c>
    </row>
    <row r="580" spans="1:24" hidden="1" x14ac:dyDescent="0.25">
      <c r="A580" s="37">
        <v>27</v>
      </c>
      <c r="B580" s="37" t="s">
        <v>561</v>
      </c>
      <c r="C580" s="37" t="s">
        <v>28</v>
      </c>
      <c r="D580" s="37" t="s">
        <v>216</v>
      </c>
      <c r="E580" s="37">
        <v>7</v>
      </c>
      <c r="F580" s="37" t="s">
        <v>1735</v>
      </c>
      <c r="G580" s="37">
        <v>1</v>
      </c>
      <c r="H580" s="39"/>
      <c r="I580" s="37" t="s">
        <v>563</v>
      </c>
      <c r="J580" s="37"/>
      <c r="K580" s="37"/>
      <c r="L580" s="37" t="s">
        <v>1736</v>
      </c>
      <c r="M580" s="37" t="s">
        <v>1737</v>
      </c>
      <c r="N580" s="37" t="s">
        <v>1738</v>
      </c>
      <c r="O580" s="37"/>
      <c r="P580" s="37"/>
      <c r="Q580" s="37"/>
      <c r="R580" s="42" t="str">
        <f>IF(ISBLANK('Шифры Т (Техперевооружение)'!$K580),"-",CONCATENATE('Шифры Т (Техперевооружение)'!$K580,"-ПЗ"))</f>
        <v>-</v>
      </c>
      <c r="S580" s="37" t="str">
        <f>IF(ISBLANK('Шифры Т (Техперевооружение)'!$L580),"-",CONCATENATE("Том"," 2.",'Шифры Т (Техперевооружение)'!$E580,".",'Шифры Т (Техперевооружение)'!$G580," ",'Шифры Т (Техперевооружение)'!$I580,".",'Шифры Т (Техперевооружение)'!$A580,"Т-ППО",'Шифры Т (Техперевооружение)'!$E580,".",'Шифры Т (Техперевооружение)'!$G580,))</f>
        <v>Том 2.7.1 2001.РП.27Т-ППО7.1</v>
      </c>
      <c r="T580" s="37" t="str">
        <f>IF(ISBLANK('Шифры Т (Техперевооружение)'!$M580),"-",CONCATENATE("Том"," 3.",'Шифры Т (Техперевооружение)'!$E580,".",'Шифры Т (Техперевооружение)'!$G580," ",'Шифры Т (Техперевооружение)'!$I580,".",'Шифры Т (Техперевооружение)'!$A580,"Т-ТКР",'Шифры Т (Техперевооружение)'!$E580,".",'Шифры Т (Техперевооружение)'!$G580,))</f>
        <v>Том 3.7.1 2001.РП.27Т-ТКР7.1</v>
      </c>
      <c r="U580" s="37" t="str">
        <f>IF(ISBLANK('Шифры Т (Техперевооружение)'!$O580),"-",CONCATENATE("Том"," 4."," ",'Шифры Т (Техперевооружение)'!$I580,".",'Шифры Т (Техперевооружение)'!$A580,"Т-ИЛО",))</f>
        <v>-</v>
      </c>
      <c r="V580" s="37" t="str">
        <f>IF(ISBLANK('Шифры Т (Техперевооружение)'!$O580),"-",CONCATENATE("Том"," 5."," ",'Шифры Т (Техперевооружение)'!$I580,".",'Шифры Т (Техперевооружение)'!$A580,"Т-ПОС",))</f>
        <v>-</v>
      </c>
      <c r="W580" s="37" t="str">
        <f>IF(ISBLANK('Шифры Т (Техперевооружение)'!$P580),"-",CONCATENATE("Том"," 7."," ",'Шифры Т (Техперевооружение)'!$I580,".",'Шифры Т (Техперевооружение)'!$A580,"Т-ООС",))</f>
        <v>-</v>
      </c>
      <c r="X580" s="37" t="str">
        <f>IF(ISBLANK('Шифры Т (Техперевооружение)'!$Q580),"-",CONCATENATE("Том"," 8."," ",'Шифры Т (Техперевооружение)'!$I580,".",'Шифры Т (Техперевооружение)'!$A580,"Т-ПБ",))</f>
        <v>-</v>
      </c>
    </row>
    <row r="581" spans="1:24" hidden="1" x14ac:dyDescent="0.25">
      <c r="A581" s="37">
        <v>27</v>
      </c>
      <c r="B581" s="37" t="s">
        <v>561</v>
      </c>
      <c r="C581" s="37" t="s">
        <v>28</v>
      </c>
      <c r="D581" s="37" t="s">
        <v>216</v>
      </c>
      <c r="E581" s="37">
        <v>7</v>
      </c>
      <c r="F581" s="37" t="s">
        <v>1739</v>
      </c>
      <c r="G581" s="37">
        <v>2</v>
      </c>
      <c r="H581" s="39"/>
      <c r="I581" s="37" t="s">
        <v>563</v>
      </c>
      <c r="J581" s="37"/>
      <c r="K581" s="37"/>
      <c r="L581" s="37" t="s">
        <v>1736</v>
      </c>
      <c r="M581" s="37" t="s">
        <v>1737</v>
      </c>
      <c r="N581" s="37" t="s">
        <v>1738</v>
      </c>
      <c r="O581" s="37"/>
      <c r="P581" s="37"/>
      <c r="Q581" s="37"/>
      <c r="R581" s="42" t="str">
        <f>IF(ISBLANK('Шифры Т (Техперевооружение)'!$K581),"-",CONCATENATE('Шифры Т (Техперевооружение)'!$K581,"-ПЗ"))</f>
        <v>-</v>
      </c>
      <c r="S581" s="37" t="str">
        <f>IF(ISBLANK('Шифры Т (Техперевооружение)'!$L581),"-",CONCATENATE("Том"," 2.",'Шифры Т (Техперевооружение)'!$E581,".",'Шифры Т (Техперевооружение)'!$G581," ",'Шифры Т (Техперевооружение)'!$I581,".",'Шифры Т (Техперевооружение)'!$A581,"Т-ППО",'Шифры Т (Техперевооружение)'!$E581,".",'Шифры Т (Техперевооружение)'!$G581,))</f>
        <v>Том 2.7.2 2001.РП.27Т-ППО7.2</v>
      </c>
      <c r="T581" s="37" t="str">
        <f>IF(ISBLANK('Шифры Т (Техперевооружение)'!$M581),"-",CONCATENATE("Том"," 3.",'Шифры Т (Техперевооружение)'!$E581,".",'Шифры Т (Техперевооружение)'!$G581," ",'Шифры Т (Техперевооружение)'!$I581,".",'Шифры Т (Техперевооружение)'!$A581,"Т-ТКР",'Шифры Т (Техперевооружение)'!$E581,".",'Шифры Т (Техперевооружение)'!$G581,))</f>
        <v>Том 3.7.2 2001.РП.27Т-ТКР7.2</v>
      </c>
      <c r="U581" s="37" t="str">
        <f>IF(ISBLANK('Шифры Т (Техперевооружение)'!$O581),"-",CONCATENATE("Том"," 4."," ",'Шифры Т (Техперевооружение)'!$I581,".",'Шифры Т (Техперевооружение)'!$A581,"Т-ИЛО",))</f>
        <v>-</v>
      </c>
      <c r="V581" s="37" t="str">
        <f>IF(ISBLANK('Шифры Т (Техперевооружение)'!$O581),"-",CONCATENATE("Том"," 5."," ",'Шифры Т (Техперевооружение)'!$I581,".",'Шифры Т (Техперевооружение)'!$A581,"Т-ПОС",))</f>
        <v>-</v>
      </c>
      <c r="W581" s="37" t="str">
        <f>IF(ISBLANK('Шифры Т (Техперевооружение)'!$P581),"-",CONCATENATE("Том"," 7."," ",'Шифры Т (Техперевооружение)'!$I581,".",'Шифры Т (Техперевооружение)'!$A581,"Т-ООС",))</f>
        <v>-</v>
      </c>
      <c r="X581" s="37" t="str">
        <f>IF(ISBLANK('Шифры Т (Техперевооружение)'!$Q581),"-",CONCATENATE("Том"," 8."," ",'Шифры Т (Техперевооружение)'!$I581,".",'Шифры Т (Техперевооружение)'!$A581,"Т-ПБ",))</f>
        <v>-</v>
      </c>
    </row>
    <row r="582" spans="1:24" hidden="1" x14ac:dyDescent="0.25">
      <c r="A582" s="37">
        <v>27</v>
      </c>
      <c r="B582" s="37" t="s">
        <v>561</v>
      </c>
      <c r="C582" s="37" t="s">
        <v>28</v>
      </c>
      <c r="D582" s="37" t="s">
        <v>216</v>
      </c>
      <c r="E582" s="37">
        <v>7</v>
      </c>
      <c r="F582" s="37" t="s">
        <v>1740</v>
      </c>
      <c r="G582" s="37">
        <v>3</v>
      </c>
      <c r="H582" s="39">
        <v>9</v>
      </c>
      <c r="I582" s="37" t="s">
        <v>563</v>
      </c>
      <c r="J582" s="37"/>
      <c r="K582" s="37"/>
      <c r="L582" s="37" t="s">
        <v>1741</v>
      </c>
      <c r="M582" s="37" t="s">
        <v>1742</v>
      </c>
      <c r="N582" s="37" t="s">
        <v>1743</v>
      </c>
      <c r="O582" s="37"/>
      <c r="P582" s="37"/>
      <c r="Q582" s="37"/>
      <c r="R582" s="37" t="str">
        <f>IF(ISBLANK('Шифры Т (Техперевооружение)'!$K582),"-",CONCATENATE('Шифры Т (Техперевооружение)'!$K582,"-ПЗ"))</f>
        <v>-</v>
      </c>
      <c r="S582" s="37" t="str">
        <f>IF(ISBLANK('Шифры Т (Техперевооружение)'!$L582),"-",CONCATENATE("Том"," 2.",'Шифры Т (Техперевооружение)'!$E582,".",'Шифры Т (Техперевооружение)'!$G582," ",'Шифры Т (Техперевооружение)'!$I582,".",'Шифры Т (Техперевооружение)'!$A582,"Т-ППО",'Шифры Т (Техперевооружение)'!$E582,".",'Шифры Т (Техперевооружение)'!$G582,))</f>
        <v>Том 2.7.3 2001.РП.27Т-ППО7.3</v>
      </c>
      <c r="T582" s="37" t="str">
        <f>IF(ISBLANK('Шифры Т (Техперевооружение)'!$M582),"-",CONCATENATE("Том"," 3.",'Шифры Т (Техперевооружение)'!$E582,".",'Шифры Т (Техперевооружение)'!$G582," ",'Шифры Т (Техперевооружение)'!$I582,".",'Шифры Т (Техперевооружение)'!$A582,"Т-ТКР",'Шифры Т (Техперевооружение)'!$E582,".",'Шифры Т (Техперевооружение)'!$G582,))</f>
        <v>Том 3.7.3 2001.РП.27Т-ТКР7.3</v>
      </c>
      <c r="U582" s="37" t="str">
        <f>IF(ISBLANK('Шифры Т (Техперевооружение)'!$O582),"-",CONCATENATE("Том"," 4."," ",'Шифры Т (Техперевооружение)'!$I582,".",'Шифры Т (Техперевооружение)'!$A582,"Т-ИЛО",))</f>
        <v>-</v>
      </c>
      <c r="V582" s="37" t="str">
        <f>IF(ISBLANK('Шифры Т (Техперевооружение)'!$O582),"-",CONCATENATE("Том"," 5."," ",'Шифры Т (Техперевооружение)'!$I582,".",'Шифры Т (Техперевооружение)'!$A582,"Т-ПОС",))</f>
        <v>-</v>
      </c>
      <c r="W582" s="37" t="str">
        <f>IF(ISBLANK('Шифры Т (Техперевооружение)'!$P582),"-",CONCATENATE("Том"," 7."," ",'Шифры Т (Техперевооружение)'!$I582,".",'Шифры Т (Техперевооружение)'!$A582,"Т-ООС",))</f>
        <v>-</v>
      </c>
      <c r="X582" s="37" t="str">
        <f>IF(ISBLANK('Шифры Т (Техперевооружение)'!$Q582),"-",CONCATENATE("Том"," 8."," ",'Шифры Т (Техперевооружение)'!$I582,".",'Шифры Т (Техперевооружение)'!$A582,"Т-ПБ",))</f>
        <v>-</v>
      </c>
    </row>
    <row r="583" spans="1:24" hidden="1" x14ac:dyDescent="0.25">
      <c r="A583" s="37">
        <v>27</v>
      </c>
      <c r="B583" s="37" t="s">
        <v>561</v>
      </c>
      <c r="C583" s="37" t="s">
        <v>28</v>
      </c>
      <c r="D583" s="37" t="s">
        <v>216</v>
      </c>
      <c r="E583" s="37">
        <v>7</v>
      </c>
      <c r="F583" s="37" t="s">
        <v>1744</v>
      </c>
      <c r="G583" s="37">
        <v>4</v>
      </c>
      <c r="H583" s="39"/>
      <c r="I583" s="37" t="s">
        <v>563</v>
      </c>
      <c r="J583" s="37"/>
      <c r="K583" s="37"/>
      <c r="L583" s="37" t="s">
        <v>1741</v>
      </c>
      <c r="M583" s="37" t="s">
        <v>1742</v>
      </c>
      <c r="N583" s="37" t="s">
        <v>1743</v>
      </c>
      <c r="O583" s="37"/>
      <c r="P583" s="37"/>
      <c r="Q583" s="37"/>
      <c r="R583" s="42" t="str">
        <f>IF(ISBLANK('Шифры Т (Техперевооружение)'!$K583),"-",CONCATENATE('Шифры Т (Техперевооружение)'!$K583,"-ПЗ"))</f>
        <v>-</v>
      </c>
      <c r="S583" s="37" t="str">
        <f>IF(ISBLANK('Шифры Т (Техперевооружение)'!$L583),"-",CONCATENATE("Том"," 2.",'Шифры Т (Техперевооружение)'!$E583,".",'Шифры Т (Техперевооружение)'!$G583," ",'Шифры Т (Техперевооружение)'!$I583,".",'Шифры Т (Техперевооружение)'!$A583,"Т-ППО",'Шифры Т (Техперевооружение)'!$E583,".",'Шифры Т (Техперевооружение)'!$G583,))</f>
        <v>Том 2.7.4 2001.РП.27Т-ППО7.4</v>
      </c>
      <c r="T583" s="37" t="str">
        <f>IF(ISBLANK('Шифры Т (Техперевооружение)'!$M583),"-",CONCATENATE("Том"," 3.",'Шифры Т (Техперевооружение)'!$E583,".",'Шифры Т (Техперевооружение)'!$G583," ",'Шифры Т (Техперевооружение)'!$I583,".",'Шифры Т (Техперевооружение)'!$A583,"Т-ТКР",'Шифры Т (Техперевооружение)'!$E583,".",'Шифры Т (Техперевооружение)'!$G583,))</f>
        <v>Том 3.7.4 2001.РП.27Т-ТКР7.4</v>
      </c>
      <c r="U583" s="37" t="str">
        <f>IF(ISBLANK('Шифры Т (Техперевооружение)'!$O583),"-",CONCATENATE("Том"," 4."," ",'Шифры Т (Техперевооружение)'!$I583,".",'Шифры Т (Техперевооружение)'!$A583,"Т-ИЛО",))</f>
        <v>-</v>
      </c>
      <c r="V583" s="37" t="str">
        <f>IF(ISBLANK('Шифры Т (Техперевооружение)'!$O583),"-",CONCATENATE("Том"," 5."," ",'Шифры Т (Техперевооружение)'!$I583,".",'Шифры Т (Техперевооружение)'!$A583,"Т-ПОС",))</f>
        <v>-</v>
      </c>
      <c r="W583" s="37" t="str">
        <f>IF(ISBLANK('Шифры Т (Техперевооружение)'!$P583),"-",CONCATENATE("Том"," 7."," ",'Шифры Т (Техперевооружение)'!$I583,".",'Шифры Т (Техперевооружение)'!$A583,"Т-ООС",))</f>
        <v>-</v>
      </c>
      <c r="X583" s="37" t="str">
        <f>IF(ISBLANK('Шифры Т (Техперевооружение)'!$Q583),"-",CONCATENATE("Том"," 8."," ",'Шифры Т (Техперевооружение)'!$I583,".",'Шифры Т (Техперевооружение)'!$A583,"Т-ПБ",))</f>
        <v>-</v>
      </c>
    </row>
    <row r="584" spans="1:24" hidden="1" x14ac:dyDescent="0.25">
      <c r="A584" s="37">
        <v>27</v>
      </c>
      <c r="B584" s="37" t="s">
        <v>561</v>
      </c>
      <c r="C584" s="37" t="s">
        <v>28</v>
      </c>
      <c r="D584" s="37" t="s">
        <v>216</v>
      </c>
      <c r="E584" s="37">
        <v>7</v>
      </c>
      <c r="F584" s="37" t="s">
        <v>1745</v>
      </c>
      <c r="G584" s="37">
        <v>5</v>
      </c>
      <c r="H584" s="39"/>
      <c r="I584" s="37" t="s">
        <v>563</v>
      </c>
      <c r="J584" s="37"/>
      <c r="K584" s="37"/>
      <c r="L584" s="37" t="s">
        <v>1741</v>
      </c>
      <c r="M584" s="37" t="s">
        <v>1742</v>
      </c>
      <c r="N584" s="37" t="s">
        <v>1743</v>
      </c>
      <c r="O584" s="37"/>
      <c r="P584" s="37"/>
      <c r="Q584" s="37"/>
      <c r="R584" s="42" t="str">
        <f>IF(ISBLANK('Шифры Т (Техперевооружение)'!$K584),"-",CONCATENATE('Шифры Т (Техперевооружение)'!$K584,"-ПЗ"))</f>
        <v>-</v>
      </c>
      <c r="S584" s="37" t="str">
        <f>IF(ISBLANK('Шифры Т (Техперевооружение)'!$L584),"-",CONCATENATE("Том"," 2.",'Шифры Т (Техперевооружение)'!$E584,".",'Шифры Т (Техперевооружение)'!$G584," ",'Шифры Т (Техперевооружение)'!$I584,".",'Шифры Т (Техперевооружение)'!$A584,"Т-ППО",'Шифры Т (Техперевооружение)'!$E584,".",'Шифры Т (Техперевооружение)'!$G584,))</f>
        <v>Том 2.7.5 2001.РП.27Т-ППО7.5</v>
      </c>
      <c r="T584" s="37" t="str">
        <f>IF(ISBLANK('Шифры Т (Техперевооружение)'!$M584),"-",CONCATENATE("Том"," 3.",'Шифры Т (Техперевооружение)'!$E584,".",'Шифры Т (Техперевооружение)'!$G584," ",'Шифры Т (Техперевооружение)'!$I584,".",'Шифры Т (Техперевооружение)'!$A584,"Т-ТКР",'Шифры Т (Техперевооружение)'!$E584,".",'Шифры Т (Техперевооружение)'!$G584,))</f>
        <v>Том 3.7.5 2001.РП.27Т-ТКР7.5</v>
      </c>
      <c r="U584" s="37" t="str">
        <f>IF(ISBLANK('Шифры Т (Техперевооружение)'!$O584),"-",CONCATENATE("Том"," 4."," ",'Шифры Т (Техперевооружение)'!$I584,".",'Шифры Т (Техперевооружение)'!$A584,"Т-ИЛО",))</f>
        <v>-</v>
      </c>
      <c r="V584" s="37" t="str">
        <f>IF(ISBLANK('Шифры Т (Техперевооружение)'!$O584),"-",CONCATENATE("Том"," 5."," ",'Шифры Т (Техперевооружение)'!$I584,".",'Шифры Т (Техперевооружение)'!$A584,"Т-ПОС",))</f>
        <v>-</v>
      </c>
      <c r="W584" s="37" t="str">
        <f>IF(ISBLANK('Шифры Т (Техперевооружение)'!$P584),"-",CONCATENATE("Том"," 7."," ",'Шифры Т (Техперевооружение)'!$I584,".",'Шифры Т (Техперевооружение)'!$A584,"Т-ООС",))</f>
        <v>-</v>
      </c>
      <c r="X584" s="37" t="str">
        <f>IF(ISBLANK('Шифры Т (Техперевооружение)'!$Q584),"-",CONCATENATE("Том"," 8."," ",'Шифры Т (Техперевооружение)'!$I584,".",'Шифры Т (Техперевооружение)'!$A584,"Т-ПБ",))</f>
        <v>-</v>
      </c>
    </row>
    <row r="585" spans="1:24" hidden="1" x14ac:dyDescent="0.25">
      <c r="A585" s="37">
        <v>27</v>
      </c>
      <c r="B585" s="37" t="s">
        <v>561</v>
      </c>
      <c r="C585" s="37" t="s">
        <v>28</v>
      </c>
      <c r="D585" s="37" t="s">
        <v>216</v>
      </c>
      <c r="E585" s="37">
        <v>7</v>
      </c>
      <c r="F585" s="37" t="s">
        <v>1746</v>
      </c>
      <c r="G585" s="37">
        <v>6</v>
      </c>
      <c r="H585" s="39"/>
      <c r="I585" s="37" t="s">
        <v>563</v>
      </c>
      <c r="J585" s="37"/>
      <c r="K585" s="37"/>
      <c r="L585" s="37" t="s">
        <v>1741</v>
      </c>
      <c r="M585" s="37" t="s">
        <v>1742</v>
      </c>
      <c r="N585" s="37" t="s">
        <v>1743</v>
      </c>
      <c r="O585" s="37"/>
      <c r="P585" s="37"/>
      <c r="Q585" s="37"/>
      <c r="R585" s="42" t="str">
        <f>IF(ISBLANK('Шифры Т (Техперевооружение)'!$K585),"-",CONCATENATE('Шифры Т (Техперевооружение)'!$K585,"-ПЗ"))</f>
        <v>-</v>
      </c>
      <c r="S585" s="37" t="str">
        <f>IF(ISBLANK('Шифры Т (Техперевооружение)'!$L585),"-",CONCATENATE("Том"," 2.",'Шифры Т (Техперевооружение)'!$E585,".",'Шифры Т (Техперевооружение)'!$G585," ",'Шифры Т (Техперевооружение)'!$I585,".",'Шифры Т (Техперевооружение)'!$A585,"Т-ППО",'Шифры Т (Техперевооружение)'!$E585,".",'Шифры Т (Техперевооружение)'!$G585,))</f>
        <v>Том 2.7.6 2001.РП.27Т-ППО7.6</v>
      </c>
      <c r="T585" s="37" t="str">
        <f>IF(ISBLANK('Шифры Т (Техперевооружение)'!$M585),"-",CONCATENATE("Том"," 3.",'Шифры Т (Техперевооружение)'!$E585,".",'Шифры Т (Техперевооружение)'!$G585," ",'Шифры Т (Техперевооружение)'!$I585,".",'Шифры Т (Техперевооружение)'!$A585,"Т-ТКР",'Шифры Т (Техперевооружение)'!$E585,".",'Шифры Т (Техперевооружение)'!$G585,))</f>
        <v>Том 3.7.6 2001.РП.27Т-ТКР7.6</v>
      </c>
      <c r="U585" s="37" t="str">
        <f>IF(ISBLANK('Шифры Т (Техперевооружение)'!$O585),"-",CONCATENATE("Том"," 4."," ",'Шифры Т (Техперевооружение)'!$I585,".",'Шифры Т (Техперевооружение)'!$A585,"Т-ИЛО",))</f>
        <v>-</v>
      </c>
      <c r="V585" s="37" t="str">
        <f>IF(ISBLANK('Шифры Т (Техперевооружение)'!$O585),"-",CONCATENATE("Том"," 5."," ",'Шифры Т (Техперевооружение)'!$I585,".",'Шифры Т (Техперевооружение)'!$A585,"Т-ПОС",))</f>
        <v>-</v>
      </c>
      <c r="W585" s="37" t="str">
        <f>IF(ISBLANK('Шифры Т (Техперевооружение)'!$P585),"-",CONCATENATE("Том"," 7."," ",'Шифры Т (Техперевооружение)'!$I585,".",'Шифры Т (Техперевооружение)'!$A585,"Т-ООС",))</f>
        <v>-</v>
      </c>
      <c r="X585" s="37" t="str">
        <f>IF(ISBLANK('Шифры Т (Техперевооружение)'!$Q585),"-",CONCATENATE("Том"," 8."," ",'Шифры Т (Техперевооружение)'!$I585,".",'Шифры Т (Техперевооружение)'!$A585,"Т-ПБ",))</f>
        <v>-</v>
      </c>
    </row>
    <row r="586" spans="1:24" hidden="1" x14ac:dyDescent="0.25">
      <c r="A586" s="37">
        <v>27</v>
      </c>
      <c r="B586" s="37" t="s">
        <v>561</v>
      </c>
      <c r="C586" s="37" t="s">
        <v>28</v>
      </c>
      <c r="D586" s="37" t="s">
        <v>216</v>
      </c>
      <c r="E586" s="37">
        <v>7</v>
      </c>
      <c r="F586" s="37" t="s">
        <v>1747</v>
      </c>
      <c r="G586" s="37">
        <v>7</v>
      </c>
      <c r="H586" s="39"/>
      <c r="I586" s="37" t="s">
        <v>563</v>
      </c>
      <c r="J586" s="37"/>
      <c r="K586" s="37"/>
      <c r="L586" s="37" t="s">
        <v>1741</v>
      </c>
      <c r="M586" s="37" t="s">
        <v>1742</v>
      </c>
      <c r="N586" s="37" t="s">
        <v>1743</v>
      </c>
      <c r="O586" s="37"/>
      <c r="P586" s="37"/>
      <c r="Q586" s="37"/>
      <c r="R586" s="42" t="str">
        <f>IF(ISBLANK('Шифры Т (Техперевооружение)'!$K586),"-",CONCATENATE('Шифры Т (Техперевооружение)'!$K586,"-ПЗ"))</f>
        <v>-</v>
      </c>
      <c r="S586" s="37" t="str">
        <f>IF(ISBLANK('Шифры Т (Техперевооружение)'!$L586),"-",CONCATENATE("Том"," 2.",'Шифры Т (Техперевооружение)'!$E586,".",'Шифры Т (Техперевооружение)'!$G586," ",'Шифры Т (Техперевооружение)'!$I586,".",'Шифры Т (Техперевооружение)'!$A586,"Т-ППО",'Шифры Т (Техперевооружение)'!$E586,".",'Шифры Т (Техперевооружение)'!$G586,))</f>
        <v>Том 2.7.7 2001.РП.27Т-ППО7.7</v>
      </c>
      <c r="T586" s="37" t="str">
        <f>IF(ISBLANK('Шифры Т (Техперевооружение)'!$M586),"-",CONCATENATE("Том"," 3.",'Шифры Т (Техперевооружение)'!$E586,".",'Шифры Т (Техперевооружение)'!$G586," ",'Шифры Т (Техперевооружение)'!$I586,".",'Шифры Т (Техперевооружение)'!$A586,"Т-ТКР",'Шифры Т (Техперевооружение)'!$E586,".",'Шифры Т (Техперевооружение)'!$G586,))</f>
        <v>Том 3.7.7 2001.РП.27Т-ТКР7.7</v>
      </c>
      <c r="U586" s="37" t="str">
        <f>IF(ISBLANK('Шифры Т (Техперевооружение)'!$O586),"-",CONCATENATE("Том"," 4."," ",'Шифры Т (Техперевооружение)'!$I586,".",'Шифры Т (Техперевооружение)'!$A586,"Т-ИЛО",))</f>
        <v>-</v>
      </c>
      <c r="V586" s="37" t="str">
        <f>IF(ISBLANK('Шифры Т (Техперевооружение)'!$O586),"-",CONCATENATE("Том"," 5."," ",'Шифры Т (Техперевооружение)'!$I586,".",'Шифры Т (Техперевооружение)'!$A586,"Т-ПОС",))</f>
        <v>-</v>
      </c>
      <c r="W586" s="37" t="str">
        <f>IF(ISBLANK('Шифры Т (Техперевооружение)'!$P586),"-",CONCATENATE("Том"," 7."," ",'Шифры Т (Техперевооружение)'!$I586,".",'Шифры Т (Техперевооружение)'!$A586,"Т-ООС",))</f>
        <v>-</v>
      </c>
      <c r="X586" s="37" t="str">
        <f>IF(ISBLANK('Шифры Т (Техперевооружение)'!$Q586),"-",CONCATENATE("Том"," 8."," ",'Шифры Т (Техперевооружение)'!$I586,".",'Шифры Т (Техперевооружение)'!$A586,"Т-ПБ",))</f>
        <v>-</v>
      </c>
    </row>
    <row r="587" spans="1:24" hidden="1" x14ac:dyDescent="0.25">
      <c r="A587" s="37">
        <v>27</v>
      </c>
      <c r="B587" s="37" t="s">
        <v>561</v>
      </c>
      <c r="C587" s="37" t="s">
        <v>28</v>
      </c>
      <c r="D587" s="37" t="s">
        <v>216</v>
      </c>
      <c r="E587" s="37">
        <v>7</v>
      </c>
      <c r="F587" s="37" t="s">
        <v>1748</v>
      </c>
      <c r="G587" s="37">
        <v>8</v>
      </c>
      <c r="H587" s="39"/>
      <c r="I587" s="37" t="s">
        <v>563</v>
      </c>
      <c r="J587" s="37"/>
      <c r="K587" s="37"/>
      <c r="L587" s="37" t="s">
        <v>1741</v>
      </c>
      <c r="M587" s="37" t="s">
        <v>1742</v>
      </c>
      <c r="N587" s="37" t="s">
        <v>1743</v>
      </c>
      <c r="O587" s="37"/>
      <c r="P587" s="37"/>
      <c r="Q587" s="37"/>
      <c r="R587" s="42" t="str">
        <f>IF(ISBLANK('Шифры Т (Техперевооружение)'!$K587),"-",CONCATENATE('Шифры Т (Техперевооружение)'!$K587,"-ПЗ"))</f>
        <v>-</v>
      </c>
      <c r="S587" s="37" t="str">
        <f>IF(ISBLANK('Шифры Т (Техперевооружение)'!$L587),"-",CONCATENATE("Том"," 2.",'Шифры Т (Техперевооружение)'!$E587,".",'Шифры Т (Техперевооружение)'!$G587," ",'Шифры Т (Техперевооружение)'!$I587,".",'Шифры Т (Техперевооружение)'!$A587,"Т-ППО",'Шифры Т (Техперевооружение)'!$E587,".",'Шифры Т (Техперевооружение)'!$G587,))</f>
        <v>Том 2.7.8 2001.РП.27Т-ППО7.8</v>
      </c>
      <c r="T587" s="37" t="str">
        <f>IF(ISBLANK('Шифры Т (Техперевооружение)'!$M587),"-",CONCATENATE("Том"," 3.",'Шифры Т (Техперевооружение)'!$E587,".",'Шифры Т (Техперевооружение)'!$G587," ",'Шифры Т (Техперевооружение)'!$I587,".",'Шифры Т (Техперевооружение)'!$A587,"Т-ТКР",'Шифры Т (Техперевооружение)'!$E587,".",'Шифры Т (Техперевооружение)'!$G587,))</f>
        <v>Том 3.7.8 2001.РП.27Т-ТКР7.8</v>
      </c>
      <c r="U587" s="37" t="str">
        <f>IF(ISBLANK('Шифры Т (Техперевооружение)'!$O587),"-",CONCATENATE("Том"," 4."," ",'Шифры Т (Техперевооружение)'!$I587,".",'Шифры Т (Техперевооружение)'!$A587,"Т-ИЛО",))</f>
        <v>-</v>
      </c>
      <c r="V587" s="37" t="str">
        <f>IF(ISBLANK('Шифры Т (Техперевооружение)'!$O587),"-",CONCATENATE("Том"," 5."," ",'Шифры Т (Техперевооружение)'!$I587,".",'Шифры Т (Техперевооружение)'!$A587,"Т-ПОС",))</f>
        <v>-</v>
      </c>
      <c r="W587" s="37" t="str">
        <f>IF(ISBLANK('Шифры Т (Техперевооружение)'!$P587),"-",CONCATENATE("Том"," 7."," ",'Шифры Т (Техперевооружение)'!$I587,".",'Шифры Т (Техперевооружение)'!$A587,"Т-ООС",))</f>
        <v>-</v>
      </c>
      <c r="X587" s="37" t="str">
        <f>IF(ISBLANK('Шифры Т (Техперевооружение)'!$Q587),"-",CONCATENATE("Том"," 8."," ",'Шифры Т (Техперевооружение)'!$I587,".",'Шифры Т (Техперевооружение)'!$A587,"Т-ПБ",))</f>
        <v>-</v>
      </c>
    </row>
    <row r="588" spans="1:24" hidden="1" x14ac:dyDescent="0.25">
      <c r="A588" s="37">
        <v>28</v>
      </c>
      <c r="B588" s="37" t="s">
        <v>561</v>
      </c>
      <c r="C588" s="37" t="s">
        <v>29</v>
      </c>
      <c r="D588" s="37" t="s">
        <v>466</v>
      </c>
      <c r="E588" s="37">
        <v>1</v>
      </c>
      <c r="F588" s="37" t="s">
        <v>1749</v>
      </c>
      <c r="G588" s="37">
        <v>1</v>
      </c>
      <c r="H588" s="39">
        <v>3</v>
      </c>
      <c r="I588" s="37" t="s">
        <v>563</v>
      </c>
      <c r="J588" s="37" t="s">
        <v>1750</v>
      </c>
      <c r="K588" s="37" t="s">
        <v>1751</v>
      </c>
      <c r="L588" s="37" t="s">
        <v>1752</v>
      </c>
      <c r="M588" s="37" t="s">
        <v>1753</v>
      </c>
      <c r="N588" s="37" t="s">
        <v>1754</v>
      </c>
      <c r="O588" s="37" t="s">
        <v>1755</v>
      </c>
      <c r="P588" s="37" t="s">
        <v>1756</v>
      </c>
      <c r="Q588" s="37" t="s">
        <v>1757</v>
      </c>
      <c r="R588" s="37" t="str">
        <f>IF(ISBLANK('Шифры Т (Техперевооружение)'!$K588),"-",CONCATENATE('Шифры Т (Техперевооружение)'!$K588,"-ПЗ"))</f>
        <v>Том 1 2001.РП.28Т-ПЗ</v>
      </c>
      <c r="S588" s="37" t="str">
        <f>IF(ISBLANK('Шифры Т (Техперевооружение)'!$L588),"-",CONCATENATE("Том"," 2.",'Шифры Т (Техперевооружение)'!$E588,".",'Шифры Т (Техперевооружение)'!$G588," ",'Шифры Т (Техперевооружение)'!$I588,".",'Шифры Т (Техперевооружение)'!$A588,"Т-ППО",'Шифры Т (Техперевооружение)'!$E588,".",'Шифры Т (Техперевооружение)'!$G588,))</f>
        <v>Том 2.1.1 2001.РП.28Т-ППО1.1</v>
      </c>
      <c r="T588" s="37" t="str">
        <f>IF(ISBLANK('Шифры Т (Техперевооружение)'!$M588),"-",CONCATENATE("Том"," 3.",'Шифры Т (Техперевооружение)'!$E588,".",'Шифры Т (Техперевооружение)'!$G588," ",'Шифры Т (Техперевооружение)'!$I588,".",'Шифры Т (Техперевооружение)'!$A588,"Т-ТКР",'Шифры Т (Техперевооружение)'!$E588,".",'Шифры Т (Техперевооружение)'!$G588,))</f>
        <v>Том 3.1.1 2001.РП.28Т-ТКР1.1</v>
      </c>
      <c r="U588" s="37" t="str">
        <f>IF(ISBLANK('Шифры Т (Техперевооружение)'!$O588),"-",CONCATENATE("Том"," 4."," ",'Шифры Т (Техперевооружение)'!$I588,".",'Шифры Т (Техперевооружение)'!$A588,"Т-ИЛО",))</f>
        <v>Том 4. 2001.РП.28Т-ИЛО</v>
      </c>
      <c r="V588" s="37" t="str">
        <f>IF(ISBLANK('Шифры Т (Техперевооружение)'!$O588),"-",CONCATENATE("Том"," 5."," ",'Шифры Т (Техперевооружение)'!$I588,".",'Шифры Т (Техперевооружение)'!$A588,"Т-ПОС",))</f>
        <v>Том 5. 2001.РП.28Т-ПОС</v>
      </c>
      <c r="W588" s="37" t="str">
        <f>IF(ISBLANK('Шифры Т (Техперевооружение)'!$P588),"-",CONCATENATE("Том"," 7."," ",'Шифры Т (Техперевооружение)'!$I588,".",'Шифры Т (Техперевооружение)'!$A588,"Т-ООС",))</f>
        <v>Том 7. 2001.РП.28Т-ООС</v>
      </c>
      <c r="X588" s="37" t="str">
        <f>IF(ISBLANK('Шифры Т (Техперевооружение)'!$Q588),"-",CONCATENATE("Том"," 8."," ",'Шифры Т (Техперевооружение)'!$I588,".",'Шифры Т (Техперевооружение)'!$A588,"Т-ПБ",))</f>
        <v>Том 8. 2001.РП.28Т-ПБ</v>
      </c>
    </row>
    <row r="589" spans="1:24" hidden="1" x14ac:dyDescent="0.25">
      <c r="A589" s="37">
        <v>28</v>
      </c>
      <c r="B589" s="37" t="s">
        <v>561</v>
      </c>
      <c r="C589" s="37" t="s">
        <v>29</v>
      </c>
      <c r="D589" s="37" t="s">
        <v>466</v>
      </c>
      <c r="E589" s="37">
        <v>1</v>
      </c>
      <c r="F589" s="37" t="s">
        <v>1758</v>
      </c>
      <c r="G589" s="37">
        <v>2</v>
      </c>
      <c r="H589" s="39"/>
      <c r="I589" s="37" t="s">
        <v>563</v>
      </c>
      <c r="J589" s="37"/>
      <c r="K589" s="37"/>
      <c r="L589" s="37" t="s">
        <v>1752</v>
      </c>
      <c r="M589" s="37" t="s">
        <v>1753</v>
      </c>
      <c r="N589" s="37" t="s">
        <v>1754</v>
      </c>
      <c r="O589" s="37"/>
      <c r="P589" s="37"/>
      <c r="Q589" s="37"/>
      <c r="R589" s="42" t="str">
        <f>IF(ISBLANK('Шифры Т (Техперевооружение)'!$K589),"-",CONCATENATE('Шифры Т (Техперевооружение)'!$K589,"-ПЗ"))</f>
        <v>-</v>
      </c>
      <c r="S589" s="37" t="str">
        <f>IF(ISBLANK('Шифры Т (Техперевооружение)'!$L589),"-",CONCATENATE("Том"," 2.",'Шифры Т (Техперевооружение)'!$E589,".",'Шифры Т (Техперевооружение)'!$G589," ",'Шифры Т (Техперевооружение)'!$I589,".",'Шифры Т (Техперевооружение)'!$A589,"Т-ППО",'Шифры Т (Техперевооружение)'!$E589,".",'Шифры Т (Техперевооружение)'!$G589,))</f>
        <v>Том 2.1.2 2001.РП.28Т-ППО1.2</v>
      </c>
      <c r="T589" s="37" t="str">
        <f>IF(ISBLANK('Шифры Т (Техперевооружение)'!$M589),"-",CONCATENATE("Том"," 3.",'Шифры Т (Техперевооружение)'!$E589,".",'Шифры Т (Техперевооружение)'!$G589," ",'Шифры Т (Техперевооружение)'!$I589,".",'Шифры Т (Техперевооружение)'!$A589,"Т-ТКР",'Шифры Т (Техперевооружение)'!$E589,".",'Шифры Т (Техперевооружение)'!$G589,))</f>
        <v>Том 3.1.2 2001.РП.28Т-ТКР1.2</v>
      </c>
      <c r="U589" s="37" t="str">
        <f>IF(ISBLANK('Шифры Т (Техперевооружение)'!$O589),"-",CONCATENATE("Том"," 4."," ",'Шифры Т (Техперевооружение)'!$I589,".",'Шифры Т (Техперевооружение)'!$A589,"Т-ИЛО",))</f>
        <v>-</v>
      </c>
      <c r="V589" s="37" t="str">
        <f>IF(ISBLANK('Шифры Т (Техперевооружение)'!$O589),"-",CONCATENATE("Том"," 5."," ",'Шифры Т (Техперевооружение)'!$I589,".",'Шифры Т (Техперевооружение)'!$A589,"Т-ПОС",))</f>
        <v>-</v>
      </c>
      <c r="W589" s="37" t="str">
        <f>IF(ISBLANK('Шифры Т (Техперевооружение)'!$P589),"-",CONCATENATE("Том"," 7."," ",'Шифры Т (Техперевооружение)'!$I589,".",'Шифры Т (Техперевооружение)'!$A589,"Т-ООС",))</f>
        <v>-</v>
      </c>
      <c r="X589" s="37" t="str">
        <f>IF(ISBLANK('Шифры Т (Техперевооружение)'!$Q589),"-",CONCATENATE("Том"," 8."," ",'Шифры Т (Техперевооружение)'!$I589,".",'Шифры Т (Техперевооружение)'!$A589,"Т-ПБ",))</f>
        <v>-</v>
      </c>
    </row>
    <row r="590" spans="1:24" hidden="1" x14ac:dyDescent="0.25">
      <c r="A590" s="37">
        <v>28</v>
      </c>
      <c r="B590" s="37" t="s">
        <v>561</v>
      </c>
      <c r="C590" s="37" t="s">
        <v>29</v>
      </c>
      <c r="D590" s="37" t="s">
        <v>466</v>
      </c>
      <c r="E590" s="37">
        <v>1</v>
      </c>
      <c r="F590" s="37" t="s">
        <v>1759</v>
      </c>
      <c r="G590" s="37">
        <v>3</v>
      </c>
      <c r="H590" s="39"/>
      <c r="I590" s="37" t="s">
        <v>563</v>
      </c>
      <c r="J590" s="37"/>
      <c r="K590" s="37"/>
      <c r="L590" s="37" t="s">
        <v>1752</v>
      </c>
      <c r="M590" s="37" t="s">
        <v>1753</v>
      </c>
      <c r="N590" s="37" t="s">
        <v>1754</v>
      </c>
      <c r="O590" s="37"/>
      <c r="P590" s="37"/>
      <c r="Q590" s="37"/>
      <c r="R590" s="42" t="str">
        <f>IF(ISBLANK('Шифры Т (Техперевооружение)'!$K590),"-",CONCATENATE('Шифры Т (Техперевооружение)'!$K590,"-ПЗ"))</f>
        <v>-</v>
      </c>
      <c r="S590" s="37" t="str">
        <f>IF(ISBLANK('Шифры Т (Техперевооружение)'!$L590),"-",CONCATENATE("Том"," 2.",'Шифры Т (Техперевооружение)'!$E590,".",'Шифры Т (Техперевооружение)'!$G590," ",'Шифры Т (Техперевооружение)'!$I590,".",'Шифры Т (Техперевооружение)'!$A590,"Т-ППО",'Шифры Т (Техперевооружение)'!$E590,".",'Шифры Т (Техперевооружение)'!$G590,))</f>
        <v>Том 2.1.3 2001.РП.28Т-ППО1.3</v>
      </c>
      <c r="T590" s="37" t="str">
        <f>IF(ISBLANK('Шифры Т (Техперевооружение)'!$M590),"-",CONCATENATE("Том"," 3.",'Шифры Т (Техперевооружение)'!$E590,".",'Шифры Т (Техперевооружение)'!$G590," ",'Шифры Т (Техперевооружение)'!$I590,".",'Шифры Т (Техперевооружение)'!$A590,"Т-ТКР",'Шифры Т (Техперевооружение)'!$E590,".",'Шифры Т (Техперевооружение)'!$G590,))</f>
        <v>Том 3.1.3 2001.РП.28Т-ТКР1.3</v>
      </c>
      <c r="U590" s="37" t="str">
        <f>IF(ISBLANK('Шифры Т (Техперевооружение)'!$O590),"-",CONCATENATE("Том"," 4."," ",'Шифры Т (Техперевооружение)'!$I590,".",'Шифры Т (Техперевооружение)'!$A590,"Т-ИЛО",))</f>
        <v>-</v>
      </c>
      <c r="V590" s="37" t="str">
        <f>IF(ISBLANK('Шифры Т (Техперевооружение)'!$O590),"-",CONCATENATE("Том"," 5."," ",'Шифры Т (Техперевооружение)'!$I590,".",'Шифры Т (Техперевооружение)'!$A590,"Т-ПОС",))</f>
        <v>-</v>
      </c>
      <c r="W590" s="37" t="str">
        <f>IF(ISBLANK('Шифры Т (Техперевооружение)'!$P590),"-",CONCATENATE("Том"," 7."," ",'Шифры Т (Техперевооружение)'!$I590,".",'Шифры Т (Техперевооружение)'!$A590,"Т-ООС",))</f>
        <v>-</v>
      </c>
      <c r="X590" s="37" t="str">
        <f>IF(ISBLANK('Шифры Т (Техперевооружение)'!$Q590),"-",CONCATENATE("Том"," 8."," ",'Шифры Т (Техперевооружение)'!$I590,".",'Шифры Т (Техперевооружение)'!$A590,"Т-ПБ",))</f>
        <v>-</v>
      </c>
    </row>
    <row r="591" spans="1:24" hidden="1" x14ac:dyDescent="0.25">
      <c r="A591" s="37">
        <v>28</v>
      </c>
      <c r="B591" s="37" t="s">
        <v>561</v>
      </c>
      <c r="C591" s="37" t="s">
        <v>29</v>
      </c>
      <c r="D591" s="37" t="s">
        <v>238</v>
      </c>
      <c r="E591" s="37">
        <v>2</v>
      </c>
      <c r="F591" s="37" t="s">
        <v>1760</v>
      </c>
      <c r="G591" s="37">
        <v>1</v>
      </c>
      <c r="H591" s="39">
        <v>1</v>
      </c>
      <c r="I591" s="37" t="s">
        <v>563</v>
      </c>
      <c r="J591" s="37"/>
      <c r="K591" s="37"/>
      <c r="L591" s="37" t="s">
        <v>1761</v>
      </c>
      <c r="M591" s="37" t="s">
        <v>1762</v>
      </c>
      <c r="N591" s="37" t="s">
        <v>1763</v>
      </c>
      <c r="O591" s="37"/>
      <c r="P591" s="37"/>
      <c r="Q591" s="37"/>
      <c r="R591" s="37" t="str">
        <f>IF(ISBLANK('Шифры Т (Техперевооружение)'!$K591),"-",CONCATENATE('Шифры Т (Техперевооружение)'!$K591,"-ПЗ"))</f>
        <v>-</v>
      </c>
      <c r="S591" s="37" t="str">
        <f>IF(ISBLANK('Шифры Т (Техперевооружение)'!$L591),"-",CONCATENATE("Том"," 2.",'Шифры Т (Техперевооружение)'!$E591,".",'Шифры Т (Техперевооружение)'!$G591," ",'Шифры Т (Техперевооружение)'!$I591,".",'Шифры Т (Техперевооружение)'!$A591,"Т-ППО",'Шифры Т (Техперевооружение)'!$E591,".",'Шифры Т (Техперевооружение)'!$G591,))</f>
        <v>Том 2.2.1 2001.РП.28Т-ППО2.1</v>
      </c>
      <c r="T591" s="37" t="str">
        <f>IF(ISBLANK('Шифры Т (Техперевооружение)'!$M591),"-",CONCATENATE("Том"," 3.",'Шифры Т (Техперевооружение)'!$E591,".",'Шифры Т (Техперевооружение)'!$G591," ",'Шифры Т (Техперевооружение)'!$I591,".",'Шифры Т (Техперевооружение)'!$A591,"Т-ТКР",'Шифры Т (Техперевооружение)'!$E591,".",'Шифры Т (Техперевооружение)'!$G591,))</f>
        <v>Том 3.2.1 2001.РП.28Т-ТКР2.1</v>
      </c>
      <c r="U591" s="37" t="str">
        <f>IF(ISBLANK('Шифры Т (Техперевооружение)'!$O591),"-",CONCATENATE("Том"," 4."," ",'Шифры Т (Техперевооружение)'!$I591,".",'Шифры Т (Техперевооружение)'!$A591,"Т-ИЛО",))</f>
        <v>-</v>
      </c>
      <c r="V591" s="37" t="str">
        <f>IF(ISBLANK('Шифры Т (Техперевооружение)'!$O591),"-",CONCATENATE("Том"," 5."," ",'Шифры Т (Техперевооружение)'!$I591,".",'Шифры Т (Техперевооружение)'!$A591,"Т-ПОС",))</f>
        <v>-</v>
      </c>
      <c r="W591" s="37" t="str">
        <f>IF(ISBLANK('Шифры Т (Техперевооружение)'!$P591),"-",CONCATENATE("Том"," 7."," ",'Шифры Т (Техперевооружение)'!$I591,".",'Шифры Т (Техперевооружение)'!$A591,"Т-ООС",))</f>
        <v>-</v>
      </c>
      <c r="X591" s="37" t="str">
        <f>IF(ISBLANK('Шифры Т (Техперевооружение)'!$Q591),"-",CONCATENATE("Том"," 8."," ",'Шифры Т (Техперевооружение)'!$I591,".",'Шифры Т (Техперевооружение)'!$A591,"Т-ПБ",))</f>
        <v>-</v>
      </c>
    </row>
    <row r="592" spans="1:24" hidden="1" x14ac:dyDescent="0.25">
      <c r="A592" s="37">
        <v>28</v>
      </c>
      <c r="B592" s="37" t="s">
        <v>561</v>
      </c>
      <c r="C592" s="37" t="s">
        <v>29</v>
      </c>
      <c r="D592" s="37" t="s">
        <v>469</v>
      </c>
      <c r="E592" s="37">
        <v>3</v>
      </c>
      <c r="F592" t="s">
        <v>1764</v>
      </c>
      <c r="G592" s="37">
        <v>1</v>
      </c>
      <c r="H592" s="39">
        <v>6</v>
      </c>
      <c r="I592" s="37" t="s">
        <v>563</v>
      </c>
      <c r="J592" s="37"/>
      <c r="K592" s="37"/>
      <c r="L592" s="37" t="s">
        <v>1765</v>
      </c>
      <c r="M592" s="37" t="s">
        <v>1766</v>
      </c>
      <c r="N592" s="37" t="s">
        <v>1767</v>
      </c>
      <c r="O592" s="37"/>
      <c r="P592" s="37"/>
      <c r="Q592" s="37"/>
      <c r="R592" s="37" t="str">
        <f>IF(ISBLANK('Шифры Т (Техперевооружение)'!$K592),"-",CONCATENATE('Шифры Т (Техперевооружение)'!$K592,"-ПЗ"))</f>
        <v>-</v>
      </c>
      <c r="S592" s="37" t="str">
        <f>IF(ISBLANK('Шифры Т (Техперевооружение)'!$L592),"-",CONCATENATE("Том"," 2.",'Шифры Т (Техперевооружение)'!$E592,".",'Шифры Т (Техперевооружение)'!$G592," ",'Шифры Т (Техперевооружение)'!$I592,".",'Шифры Т (Техперевооружение)'!$A592,"Т-ППО",'Шифры Т (Техперевооружение)'!$E592,".",'Шифры Т (Техперевооружение)'!$G592,))</f>
        <v>Том 2.3.1 2001.РП.28Т-ППО3.1</v>
      </c>
      <c r="T592" s="37" t="str">
        <f>IF(ISBLANK('Шифры Т (Техперевооружение)'!$M592),"-",CONCATENATE("Том"," 3.",'Шифры Т (Техперевооружение)'!$E592,".",'Шифры Т (Техперевооружение)'!$G592," ",'Шифры Т (Техперевооружение)'!$I592,".",'Шифры Т (Техперевооружение)'!$A592,"Т-ТКР",'Шифры Т (Техперевооружение)'!$E592,".",'Шифры Т (Техперевооружение)'!$G592,))</f>
        <v>Том 3.3.1 2001.РП.28Т-ТКР3.1</v>
      </c>
      <c r="U592" s="37" t="str">
        <f>IF(ISBLANK('Шифры Т (Техперевооружение)'!$O592),"-",CONCATENATE("Том"," 4."," ",'Шифры Т (Техперевооружение)'!$I592,".",'Шифры Т (Техперевооружение)'!$A592,"Т-ИЛО",))</f>
        <v>-</v>
      </c>
      <c r="V592" s="37" t="str">
        <f>IF(ISBLANK('Шифры Т (Техперевооружение)'!$O592),"-",CONCATENATE("Том"," 5."," ",'Шифры Т (Техперевооружение)'!$I592,".",'Шифры Т (Техперевооружение)'!$A592,"Т-ПОС",))</f>
        <v>-</v>
      </c>
      <c r="W592" s="37" t="str">
        <f>IF(ISBLANK('Шифры Т (Техперевооружение)'!$P592),"-",CONCATENATE("Том"," 7."," ",'Шифры Т (Техперевооружение)'!$I592,".",'Шифры Т (Техперевооружение)'!$A592,"Т-ООС",))</f>
        <v>-</v>
      </c>
      <c r="X592" s="37" t="str">
        <f>IF(ISBLANK('Шифры Т (Техперевооружение)'!$Q592),"-",CONCATENATE("Том"," 8."," ",'Шифры Т (Техперевооружение)'!$I592,".",'Шифры Т (Техперевооружение)'!$A592,"Т-ПБ",))</f>
        <v>-</v>
      </c>
    </row>
    <row r="593" spans="1:24" hidden="1" x14ac:dyDescent="0.25">
      <c r="A593" s="37">
        <v>28</v>
      </c>
      <c r="B593" s="37" t="s">
        <v>561</v>
      </c>
      <c r="C593" s="37" t="s">
        <v>29</v>
      </c>
      <c r="D593" s="37" t="s">
        <v>469</v>
      </c>
      <c r="E593" s="37">
        <v>3</v>
      </c>
      <c r="F593" t="s">
        <v>1768</v>
      </c>
      <c r="G593" s="37">
        <v>2</v>
      </c>
      <c r="H593" s="39"/>
      <c r="I593" s="37" t="s">
        <v>563</v>
      </c>
      <c r="J593" s="37"/>
      <c r="K593" s="37"/>
      <c r="L593" s="37" t="s">
        <v>1765</v>
      </c>
      <c r="M593" s="37" t="s">
        <v>1766</v>
      </c>
      <c r="N593" s="37" t="s">
        <v>1767</v>
      </c>
      <c r="O593" s="37"/>
      <c r="P593" s="37"/>
      <c r="Q593" s="37"/>
      <c r="R593" s="42" t="str">
        <f>IF(ISBLANK('Шифры Т (Техперевооружение)'!$K593),"-",CONCATENATE('Шифры Т (Техперевооружение)'!$K593,"-ПЗ"))</f>
        <v>-</v>
      </c>
      <c r="S593" s="37" t="str">
        <f>IF(ISBLANK('Шифры Т (Техперевооружение)'!$L593),"-",CONCATENATE("Том"," 2.",'Шифры Т (Техперевооружение)'!$E593,".",'Шифры Т (Техперевооружение)'!$G593," ",'Шифры Т (Техперевооружение)'!$I593,".",'Шифры Т (Техперевооружение)'!$A593,"Т-ППО",'Шифры Т (Техперевооружение)'!$E593,".",'Шифры Т (Техперевооружение)'!$G593,))</f>
        <v>Том 2.3.2 2001.РП.28Т-ППО3.2</v>
      </c>
      <c r="T593" s="37" t="str">
        <f>IF(ISBLANK('Шифры Т (Техперевооружение)'!$M593),"-",CONCATENATE("Том"," 3.",'Шифры Т (Техперевооружение)'!$E593,".",'Шифры Т (Техперевооружение)'!$G593," ",'Шифры Т (Техперевооружение)'!$I593,".",'Шифры Т (Техперевооружение)'!$A593,"Т-ТКР",'Шифры Т (Техперевооружение)'!$E593,".",'Шифры Т (Техперевооружение)'!$G593,))</f>
        <v>Том 3.3.2 2001.РП.28Т-ТКР3.2</v>
      </c>
      <c r="U593" s="37" t="str">
        <f>IF(ISBLANK('Шифры Т (Техперевооружение)'!$O593),"-",CONCATENATE("Том"," 4."," ",'Шифры Т (Техперевооружение)'!$I593,".",'Шифры Т (Техперевооружение)'!$A593,"Т-ИЛО",))</f>
        <v>-</v>
      </c>
      <c r="V593" s="37" t="str">
        <f>IF(ISBLANK('Шифры Т (Техперевооружение)'!$O593),"-",CONCATENATE("Том"," 5."," ",'Шифры Т (Техперевооружение)'!$I593,".",'Шифры Т (Техперевооружение)'!$A593,"Т-ПОС",))</f>
        <v>-</v>
      </c>
      <c r="W593" s="37" t="str">
        <f>IF(ISBLANK('Шифры Т (Техперевооружение)'!$P593),"-",CONCATENATE("Том"," 7."," ",'Шифры Т (Техперевооружение)'!$I593,".",'Шифры Т (Техперевооружение)'!$A593,"Т-ООС",))</f>
        <v>-</v>
      </c>
      <c r="X593" s="37" t="str">
        <f>IF(ISBLANK('Шифры Т (Техперевооружение)'!$Q593),"-",CONCATENATE("Том"," 8."," ",'Шифры Т (Техперевооружение)'!$I593,".",'Шифры Т (Техперевооружение)'!$A593,"Т-ПБ",))</f>
        <v>-</v>
      </c>
    </row>
    <row r="594" spans="1:24" hidden="1" x14ac:dyDescent="0.25">
      <c r="A594" s="37">
        <v>28</v>
      </c>
      <c r="B594" s="37" t="s">
        <v>561</v>
      </c>
      <c r="C594" s="37" t="s">
        <v>29</v>
      </c>
      <c r="D594" s="37" t="s">
        <v>469</v>
      </c>
      <c r="E594" s="37">
        <v>3</v>
      </c>
      <c r="F594" t="s">
        <v>1769</v>
      </c>
      <c r="G594" s="37">
        <v>3</v>
      </c>
      <c r="H594" s="39"/>
      <c r="I594" s="37" t="s">
        <v>563</v>
      </c>
      <c r="J594" s="37"/>
      <c r="K594" s="37"/>
      <c r="L594" s="37" t="s">
        <v>1765</v>
      </c>
      <c r="M594" s="37" t="s">
        <v>1766</v>
      </c>
      <c r="N594" s="37" t="s">
        <v>1767</v>
      </c>
      <c r="O594" s="37"/>
      <c r="P594" s="37"/>
      <c r="Q594" s="37"/>
      <c r="R594" s="42" t="str">
        <f>IF(ISBLANK('Шифры Т (Техперевооружение)'!$K594),"-",CONCATENATE('Шифры Т (Техперевооружение)'!$K594,"-ПЗ"))</f>
        <v>-</v>
      </c>
      <c r="S594" s="37" t="str">
        <f>IF(ISBLANK('Шифры Т (Техперевооружение)'!$L594),"-",CONCATENATE("Том"," 2.",'Шифры Т (Техперевооружение)'!$E594,".",'Шифры Т (Техперевооружение)'!$G594," ",'Шифры Т (Техперевооружение)'!$I594,".",'Шифры Т (Техперевооружение)'!$A594,"Т-ППО",'Шифры Т (Техперевооружение)'!$E594,".",'Шифры Т (Техперевооружение)'!$G594,))</f>
        <v>Том 2.3.3 2001.РП.28Т-ППО3.3</v>
      </c>
      <c r="T594" s="37" t="str">
        <f>IF(ISBLANK('Шифры Т (Техперевооружение)'!$M594),"-",CONCATENATE("Том"," 3.",'Шифры Т (Техперевооружение)'!$E594,".",'Шифры Т (Техперевооружение)'!$G594," ",'Шифры Т (Техперевооружение)'!$I594,".",'Шифры Т (Техперевооружение)'!$A594,"Т-ТКР",'Шифры Т (Техперевооружение)'!$E594,".",'Шифры Т (Техперевооружение)'!$G594,))</f>
        <v>Том 3.3.3 2001.РП.28Т-ТКР3.3</v>
      </c>
      <c r="U594" s="37" t="str">
        <f>IF(ISBLANK('Шифры Т (Техперевооружение)'!$O594),"-",CONCATENATE("Том"," 4."," ",'Шифры Т (Техперевооружение)'!$I594,".",'Шифры Т (Техперевооружение)'!$A594,"Т-ИЛО",))</f>
        <v>-</v>
      </c>
      <c r="V594" s="37" t="str">
        <f>IF(ISBLANK('Шифры Т (Техперевооружение)'!$O594),"-",CONCATENATE("Том"," 5."," ",'Шифры Т (Техперевооружение)'!$I594,".",'Шифры Т (Техперевооружение)'!$A594,"Т-ПОС",))</f>
        <v>-</v>
      </c>
      <c r="W594" s="37" t="str">
        <f>IF(ISBLANK('Шифры Т (Техперевооружение)'!$P594),"-",CONCATENATE("Том"," 7."," ",'Шифры Т (Техперевооружение)'!$I594,".",'Шифры Т (Техперевооружение)'!$A594,"Т-ООС",))</f>
        <v>-</v>
      </c>
      <c r="X594" s="37" t="str">
        <f>IF(ISBLANK('Шифры Т (Техперевооружение)'!$Q594),"-",CONCATENATE("Том"," 8."," ",'Шифры Т (Техперевооружение)'!$I594,".",'Шифры Т (Техперевооружение)'!$A594,"Т-ПБ",))</f>
        <v>-</v>
      </c>
    </row>
    <row r="595" spans="1:24" hidden="1" x14ac:dyDescent="0.25">
      <c r="A595" s="37">
        <v>28</v>
      </c>
      <c r="B595" s="37" t="s">
        <v>561</v>
      </c>
      <c r="C595" s="37" t="s">
        <v>29</v>
      </c>
      <c r="D595" s="37" t="s">
        <v>469</v>
      </c>
      <c r="E595" s="37">
        <v>3</v>
      </c>
      <c r="F595" t="s">
        <v>1770</v>
      </c>
      <c r="G595" s="37">
        <v>4</v>
      </c>
      <c r="H595" s="39"/>
      <c r="I595" s="37" t="s">
        <v>563</v>
      </c>
      <c r="J595" s="37"/>
      <c r="K595" s="37"/>
      <c r="L595" s="37" t="s">
        <v>1765</v>
      </c>
      <c r="M595" s="37" t="s">
        <v>1766</v>
      </c>
      <c r="N595" s="37" t="s">
        <v>1767</v>
      </c>
      <c r="O595" s="37"/>
      <c r="P595" s="37"/>
      <c r="Q595" s="37"/>
      <c r="R595" s="42" t="str">
        <f>IF(ISBLANK('Шифры Т (Техперевооружение)'!$K595),"-",CONCATENATE('Шифры Т (Техперевооружение)'!$K595,"-ПЗ"))</f>
        <v>-</v>
      </c>
      <c r="S595" s="37" t="str">
        <f>IF(ISBLANK('Шифры Т (Техперевооружение)'!$L595),"-",CONCATENATE("Том"," 2.",'Шифры Т (Техперевооружение)'!$E595,".",'Шифры Т (Техперевооружение)'!$G595," ",'Шифры Т (Техперевооружение)'!$I595,".",'Шифры Т (Техперевооружение)'!$A595,"Т-ППО",'Шифры Т (Техперевооружение)'!$E595,".",'Шифры Т (Техперевооружение)'!$G595,))</f>
        <v>Том 2.3.4 2001.РП.28Т-ППО3.4</v>
      </c>
      <c r="T595" s="37" t="str">
        <f>IF(ISBLANK('Шифры Т (Техперевооружение)'!$M595),"-",CONCATENATE("Том"," 3.",'Шифры Т (Техперевооружение)'!$E595,".",'Шифры Т (Техперевооружение)'!$G595," ",'Шифры Т (Техперевооружение)'!$I595,".",'Шифры Т (Техперевооружение)'!$A595,"Т-ТКР",'Шифры Т (Техперевооружение)'!$E595,".",'Шифры Т (Техперевооружение)'!$G595,))</f>
        <v>Том 3.3.4 2001.РП.28Т-ТКР3.4</v>
      </c>
      <c r="U595" s="37" t="str">
        <f>IF(ISBLANK('Шифры Т (Техперевооружение)'!$O595),"-",CONCATENATE("Том"," 4."," ",'Шифры Т (Техперевооружение)'!$I595,".",'Шифры Т (Техперевооружение)'!$A595,"Т-ИЛО",))</f>
        <v>-</v>
      </c>
      <c r="V595" s="37" t="str">
        <f>IF(ISBLANK('Шифры Т (Техперевооружение)'!$O595),"-",CONCATENATE("Том"," 5."," ",'Шифры Т (Техперевооружение)'!$I595,".",'Шифры Т (Техперевооружение)'!$A595,"Т-ПОС",))</f>
        <v>-</v>
      </c>
      <c r="W595" s="37" t="str">
        <f>IF(ISBLANK('Шифры Т (Техперевооружение)'!$P595),"-",CONCATENATE("Том"," 7."," ",'Шифры Т (Техперевооружение)'!$I595,".",'Шифры Т (Техперевооружение)'!$A595,"Т-ООС",))</f>
        <v>-</v>
      </c>
      <c r="X595" s="37" t="str">
        <f>IF(ISBLANK('Шифры Т (Техперевооружение)'!$Q595),"-",CONCATENATE("Том"," 8."," ",'Шифры Т (Техперевооружение)'!$I595,".",'Шифры Т (Техперевооружение)'!$A595,"Т-ПБ",))</f>
        <v>-</v>
      </c>
    </row>
    <row r="596" spans="1:24" hidden="1" x14ac:dyDescent="0.25">
      <c r="A596" s="37">
        <v>28</v>
      </c>
      <c r="B596" s="37" t="s">
        <v>561</v>
      </c>
      <c r="C596" s="37" t="s">
        <v>29</v>
      </c>
      <c r="D596" s="37" t="s">
        <v>469</v>
      </c>
      <c r="E596" s="37">
        <v>3</v>
      </c>
      <c r="F596" t="s">
        <v>1771</v>
      </c>
      <c r="G596" s="37">
        <v>5</v>
      </c>
      <c r="H596" s="39"/>
      <c r="I596" s="37" t="s">
        <v>563</v>
      </c>
      <c r="J596" s="37"/>
      <c r="K596" s="37"/>
      <c r="L596" s="37" t="s">
        <v>1765</v>
      </c>
      <c r="M596" s="37" t="s">
        <v>1766</v>
      </c>
      <c r="N596" s="37" t="s">
        <v>1767</v>
      </c>
      <c r="O596" s="37"/>
      <c r="P596" s="37"/>
      <c r="Q596" s="37"/>
      <c r="R596" s="42" t="str">
        <f>IF(ISBLANK('Шифры Т (Техперевооружение)'!$K596),"-",CONCATENATE('Шифры Т (Техперевооружение)'!$K596,"-ПЗ"))</f>
        <v>-</v>
      </c>
      <c r="S596" s="37" t="str">
        <f>IF(ISBLANK('Шифры Т (Техперевооружение)'!$L596),"-",CONCATENATE("Том"," 2.",'Шифры Т (Техперевооружение)'!$E596,".",'Шифры Т (Техперевооружение)'!$G596," ",'Шифры Т (Техперевооружение)'!$I596,".",'Шифры Т (Техперевооружение)'!$A596,"Т-ППО",'Шифры Т (Техперевооружение)'!$E596,".",'Шифры Т (Техперевооружение)'!$G596,))</f>
        <v>Том 2.3.5 2001.РП.28Т-ППО3.5</v>
      </c>
      <c r="T596" s="37" t="str">
        <f>IF(ISBLANK('Шифры Т (Техперевооружение)'!$M596),"-",CONCATENATE("Том"," 3.",'Шифры Т (Техперевооружение)'!$E596,".",'Шифры Т (Техперевооружение)'!$G596," ",'Шифры Т (Техперевооружение)'!$I596,".",'Шифры Т (Техперевооружение)'!$A596,"Т-ТКР",'Шифры Т (Техперевооружение)'!$E596,".",'Шифры Т (Техперевооружение)'!$G596,))</f>
        <v>Том 3.3.5 2001.РП.28Т-ТКР3.5</v>
      </c>
      <c r="U596" s="37" t="str">
        <f>IF(ISBLANK('Шифры Т (Техперевооружение)'!$O596),"-",CONCATENATE("Том"," 4."," ",'Шифры Т (Техперевооружение)'!$I596,".",'Шифры Т (Техперевооружение)'!$A596,"Т-ИЛО",))</f>
        <v>-</v>
      </c>
      <c r="V596" s="37" t="str">
        <f>IF(ISBLANK('Шифры Т (Техперевооружение)'!$O596),"-",CONCATENATE("Том"," 5."," ",'Шифры Т (Техперевооружение)'!$I596,".",'Шифры Т (Техперевооружение)'!$A596,"Т-ПОС",))</f>
        <v>-</v>
      </c>
      <c r="W596" s="37" t="str">
        <f>IF(ISBLANK('Шифры Т (Техперевооружение)'!$P596),"-",CONCATENATE("Том"," 7."," ",'Шифры Т (Техперевооружение)'!$I596,".",'Шифры Т (Техперевооружение)'!$A596,"Т-ООС",))</f>
        <v>-</v>
      </c>
      <c r="X596" s="37" t="str">
        <f>IF(ISBLANK('Шифры Т (Техперевооружение)'!$Q596),"-",CONCATENATE("Том"," 8."," ",'Шифры Т (Техперевооружение)'!$I596,".",'Шифры Т (Техперевооружение)'!$A596,"Т-ПБ",))</f>
        <v>-</v>
      </c>
    </row>
    <row r="597" spans="1:24" hidden="1" x14ac:dyDescent="0.25">
      <c r="A597" s="37">
        <v>28</v>
      </c>
      <c r="B597" s="37" t="s">
        <v>561</v>
      </c>
      <c r="C597" s="37" t="s">
        <v>29</v>
      </c>
      <c r="D597" s="37" t="s">
        <v>469</v>
      </c>
      <c r="E597" s="37">
        <v>3</v>
      </c>
      <c r="F597" t="s">
        <v>1772</v>
      </c>
      <c r="G597" s="37">
        <v>6</v>
      </c>
      <c r="H597" s="39"/>
      <c r="I597" s="37" t="s">
        <v>563</v>
      </c>
      <c r="J597" s="37"/>
      <c r="K597" s="37"/>
      <c r="L597" s="37" t="s">
        <v>1765</v>
      </c>
      <c r="M597" s="37" t="s">
        <v>1766</v>
      </c>
      <c r="N597" s="37" t="s">
        <v>1767</v>
      </c>
      <c r="O597" s="37"/>
      <c r="P597" s="37"/>
      <c r="Q597" s="37"/>
      <c r="R597" s="42" t="str">
        <f>IF(ISBLANK('Шифры Т (Техперевооружение)'!$K597),"-",CONCATENATE('Шифры Т (Техперевооружение)'!$K597,"-ПЗ"))</f>
        <v>-</v>
      </c>
      <c r="S597" s="37" t="str">
        <f>IF(ISBLANK('Шифры Т (Техперевооружение)'!$L597),"-",CONCATENATE("Том"," 2.",'Шифры Т (Техперевооружение)'!$E597,".",'Шифры Т (Техперевооружение)'!$G597," ",'Шифры Т (Техперевооружение)'!$I597,".",'Шифры Т (Техперевооружение)'!$A597,"Т-ППО",'Шифры Т (Техперевооружение)'!$E597,".",'Шифры Т (Техперевооружение)'!$G597,))</f>
        <v>Том 2.3.6 2001.РП.28Т-ППО3.6</v>
      </c>
      <c r="T597" s="37" t="str">
        <f>IF(ISBLANK('Шифры Т (Техперевооружение)'!$M597),"-",CONCATENATE("Том"," 3.",'Шифры Т (Техперевооружение)'!$E597,".",'Шифры Т (Техперевооружение)'!$G597," ",'Шифры Т (Техперевооружение)'!$I597,".",'Шифры Т (Техперевооружение)'!$A597,"Т-ТКР",'Шифры Т (Техперевооружение)'!$E597,".",'Шифры Т (Техперевооружение)'!$G597,))</f>
        <v>Том 3.3.6 2001.РП.28Т-ТКР3.6</v>
      </c>
      <c r="U597" s="37" t="str">
        <f>IF(ISBLANK('Шифры Т (Техперевооружение)'!$O597),"-",CONCATENATE("Том"," 4."," ",'Шифры Т (Техперевооружение)'!$I597,".",'Шифры Т (Техперевооружение)'!$A597,"Т-ИЛО",))</f>
        <v>-</v>
      </c>
      <c r="V597" s="37" t="str">
        <f>IF(ISBLANK('Шифры Т (Техперевооружение)'!$O597),"-",CONCATENATE("Том"," 5."," ",'Шифры Т (Техперевооружение)'!$I597,".",'Шифры Т (Техперевооружение)'!$A597,"Т-ПОС",))</f>
        <v>-</v>
      </c>
      <c r="W597" s="37" t="str">
        <f>IF(ISBLANK('Шифры Т (Техперевооружение)'!$P597),"-",CONCATENATE("Том"," 7."," ",'Шифры Т (Техперевооружение)'!$I597,".",'Шифры Т (Техперевооружение)'!$A597,"Т-ООС",))</f>
        <v>-</v>
      </c>
      <c r="X597" s="37" t="str">
        <f>IF(ISBLANK('Шифры Т (Техперевооружение)'!$Q597),"-",CONCATENATE("Том"," 8."," ",'Шифры Т (Техперевооружение)'!$I597,".",'Шифры Т (Техперевооружение)'!$A597,"Т-ПБ",))</f>
        <v>-</v>
      </c>
    </row>
    <row r="598" spans="1:24" hidden="1" x14ac:dyDescent="0.25">
      <c r="A598" s="37">
        <v>29</v>
      </c>
      <c r="B598" s="37" t="s">
        <v>561</v>
      </c>
      <c r="C598" s="37" t="s">
        <v>30</v>
      </c>
      <c r="D598" s="37" t="s">
        <v>318</v>
      </c>
      <c r="E598" s="37">
        <v>1</v>
      </c>
      <c r="F598" s="37" t="s">
        <v>1773</v>
      </c>
      <c r="G598" s="37">
        <v>1</v>
      </c>
      <c r="H598" s="39">
        <v>4</v>
      </c>
      <c r="I598" s="37" t="s">
        <v>563</v>
      </c>
      <c r="J598" s="37" t="s">
        <v>1774</v>
      </c>
      <c r="K598" s="37" t="s">
        <v>1775</v>
      </c>
      <c r="L598" s="37" t="s">
        <v>1776</v>
      </c>
      <c r="M598" s="37" t="s">
        <v>1777</v>
      </c>
      <c r="N598" s="37" t="s">
        <v>1778</v>
      </c>
      <c r="O598" s="37" t="s">
        <v>1779</v>
      </c>
      <c r="P598" s="37" t="s">
        <v>1780</v>
      </c>
      <c r="Q598" s="37" t="s">
        <v>1781</v>
      </c>
      <c r="R598" s="37" t="str">
        <f>IF(ISBLANK('Шифры Т (Техперевооружение)'!$K598),"-",CONCATENATE('Шифры Т (Техперевооружение)'!$K598,"-ПЗ"))</f>
        <v>Том 1 2001.РП.29Т-ПЗ</v>
      </c>
      <c r="S598" s="37" t="str">
        <f>IF(ISBLANK('Шифры Т (Техперевооружение)'!$L598),"-",CONCATENATE("Том"," 2.",'Шифры Т (Техперевооружение)'!$E598,".",'Шифры Т (Техперевооружение)'!$G598," ",'Шифры Т (Техперевооружение)'!$I598,".",'Шифры Т (Техперевооружение)'!$A598,"Т-ППО",'Шифры Т (Техперевооружение)'!$E598,".",'Шифры Т (Техперевооружение)'!$G598,))</f>
        <v>Том 2.1.1 2001.РП.29Т-ППО1.1</v>
      </c>
      <c r="T598" s="37" t="str">
        <f>IF(ISBLANK('Шифры Т (Техперевооружение)'!$M598),"-",CONCATENATE("Том"," 3.",'Шифры Т (Техперевооружение)'!$E598,".",'Шифры Т (Техперевооружение)'!$G598," ",'Шифры Т (Техперевооружение)'!$I598,".",'Шифры Т (Техперевооружение)'!$A598,"Т-ТКР",'Шифры Т (Техперевооружение)'!$E598,".",'Шифры Т (Техперевооружение)'!$G598,))</f>
        <v>Том 3.1.1 2001.РП.29Т-ТКР1.1</v>
      </c>
      <c r="U598" s="37" t="str">
        <f>IF(ISBLANK('Шифры Т (Техперевооружение)'!$O598),"-",CONCATENATE("Том"," 4."," ",'Шифры Т (Техперевооружение)'!$I598,".",'Шифры Т (Техперевооружение)'!$A598,"Т-ИЛО",))</f>
        <v>Том 4. 2001.РП.29Т-ИЛО</v>
      </c>
      <c r="V598" s="37" t="str">
        <f>IF(ISBLANK('Шифры Т (Техперевооружение)'!$O598),"-",CONCATENATE("Том"," 5."," ",'Шифры Т (Техперевооружение)'!$I598,".",'Шифры Т (Техперевооружение)'!$A598,"Т-ПОС",))</f>
        <v>Том 5. 2001.РП.29Т-ПОС</v>
      </c>
      <c r="W598" s="37" t="str">
        <f>IF(ISBLANK('Шифры Т (Техперевооружение)'!$P598),"-",CONCATENATE("Том"," 7."," ",'Шифры Т (Техперевооружение)'!$I598,".",'Шифры Т (Техперевооружение)'!$A598,"Т-ООС",))</f>
        <v>Том 7. 2001.РП.29Т-ООС</v>
      </c>
      <c r="X598" s="37" t="str">
        <f>IF(ISBLANK('Шифры Т (Техперевооружение)'!$Q598),"-",CONCATENATE("Том"," 8."," ",'Шифры Т (Техперевооружение)'!$I598,".",'Шифры Т (Техперевооружение)'!$A598,"Т-ПБ",))</f>
        <v>Том 8. 2001.РП.29Т-ПБ</v>
      </c>
    </row>
    <row r="599" spans="1:24" hidden="1" x14ac:dyDescent="0.25">
      <c r="A599" s="37">
        <v>29</v>
      </c>
      <c r="B599" s="37" t="s">
        <v>561</v>
      </c>
      <c r="C599" s="37" t="s">
        <v>30</v>
      </c>
      <c r="D599" s="37" t="s">
        <v>318</v>
      </c>
      <c r="E599" s="37">
        <v>1</v>
      </c>
      <c r="F599" s="37" t="s">
        <v>1782</v>
      </c>
      <c r="G599" s="37">
        <v>2</v>
      </c>
      <c r="H599" s="39"/>
      <c r="I599" s="37" t="s">
        <v>563</v>
      </c>
      <c r="J599" s="37"/>
      <c r="K599" s="37"/>
      <c r="L599" s="37" t="s">
        <v>1776</v>
      </c>
      <c r="M599" s="37" t="s">
        <v>1777</v>
      </c>
      <c r="N599" s="37" t="s">
        <v>1778</v>
      </c>
      <c r="O599" s="37"/>
      <c r="P599" s="37"/>
      <c r="Q599" s="37"/>
      <c r="R599" s="42" t="str">
        <f>IF(ISBLANK('Шифры Т (Техперевооружение)'!$K599),"-",CONCATENATE('Шифры Т (Техперевооружение)'!$K599,"-ПЗ"))</f>
        <v>-</v>
      </c>
      <c r="S599" s="37" t="str">
        <f>IF(ISBLANK('Шифры Т (Техперевооружение)'!$L599),"-",CONCATENATE("Том"," 2.",'Шифры Т (Техперевооружение)'!$E599,".",'Шифры Т (Техперевооружение)'!$G599," ",'Шифры Т (Техперевооружение)'!$I599,".",'Шифры Т (Техперевооружение)'!$A599,"Т-ППО",'Шифры Т (Техперевооружение)'!$E599,".",'Шифры Т (Техперевооружение)'!$G599,))</f>
        <v>Том 2.1.2 2001.РП.29Т-ППО1.2</v>
      </c>
      <c r="T599" s="37" t="str">
        <f>IF(ISBLANK('Шифры Т (Техперевооружение)'!$M599),"-",CONCATENATE("Том"," 3.",'Шифры Т (Техперевооружение)'!$E599,".",'Шифры Т (Техперевооружение)'!$G599," ",'Шифры Т (Техперевооружение)'!$I599,".",'Шифры Т (Техперевооружение)'!$A599,"Т-ТКР",'Шифры Т (Техперевооружение)'!$E599,".",'Шифры Т (Техперевооружение)'!$G599,))</f>
        <v>Том 3.1.2 2001.РП.29Т-ТКР1.2</v>
      </c>
      <c r="U599" s="37" t="str">
        <f>IF(ISBLANK('Шифры Т (Техперевооружение)'!$O599),"-",CONCATENATE("Том"," 4."," ",'Шифры Т (Техперевооружение)'!$I599,".",'Шифры Т (Техперевооружение)'!$A599,"Т-ИЛО",))</f>
        <v>-</v>
      </c>
      <c r="V599" s="37" t="str">
        <f>IF(ISBLANK('Шифры Т (Техперевооружение)'!$O599),"-",CONCATENATE("Том"," 5."," ",'Шифры Т (Техперевооружение)'!$I599,".",'Шифры Т (Техперевооружение)'!$A599,"Т-ПОС",))</f>
        <v>-</v>
      </c>
      <c r="W599" s="37" t="str">
        <f>IF(ISBLANK('Шифры Т (Техперевооружение)'!$P599),"-",CONCATENATE("Том"," 7."," ",'Шифры Т (Техперевооружение)'!$I599,".",'Шифры Т (Техперевооружение)'!$A599,"Т-ООС",))</f>
        <v>-</v>
      </c>
      <c r="X599" s="37" t="str">
        <f>IF(ISBLANK('Шифры Т (Техперевооружение)'!$Q599),"-",CONCATENATE("Том"," 8."," ",'Шифры Т (Техперевооружение)'!$I599,".",'Шифры Т (Техперевооружение)'!$A599,"Т-ПБ",))</f>
        <v>-</v>
      </c>
    </row>
    <row r="600" spans="1:24" hidden="1" x14ac:dyDescent="0.25">
      <c r="A600" s="37">
        <v>29</v>
      </c>
      <c r="B600" s="37" t="s">
        <v>561</v>
      </c>
      <c r="C600" s="37" t="s">
        <v>30</v>
      </c>
      <c r="D600" s="37" t="s">
        <v>318</v>
      </c>
      <c r="E600" s="37">
        <v>1</v>
      </c>
      <c r="F600" s="37" t="s">
        <v>1783</v>
      </c>
      <c r="G600" s="37">
        <v>3</v>
      </c>
      <c r="H600" s="39"/>
      <c r="I600" s="37" t="s">
        <v>563</v>
      </c>
      <c r="J600" s="37"/>
      <c r="K600" s="37"/>
      <c r="L600" s="37" t="s">
        <v>1776</v>
      </c>
      <c r="M600" s="37" t="s">
        <v>1777</v>
      </c>
      <c r="N600" s="37" t="s">
        <v>1778</v>
      </c>
      <c r="O600" s="37"/>
      <c r="P600" s="37"/>
      <c r="Q600" s="37"/>
      <c r="R600" s="42" t="str">
        <f>IF(ISBLANK('Шифры Т (Техперевооружение)'!$K600),"-",CONCATENATE('Шифры Т (Техперевооружение)'!$K600,"-ПЗ"))</f>
        <v>-</v>
      </c>
      <c r="S600" s="37" t="str">
        <f>IF(ISBLANK('Шифры Т (Техперевооружение)'!$L600),"-",CONCATENATE("Том"," 2.",'Шифры Т (Техперевооружение)'!$E600,".",'Шифры Т (Техперевооружение)'!$G600," ",'Шифры Т (Техперевооружение)'!$I600,".",'Шифры Т (Техперевооружение)'!$A600,"Т-ППО",'Шифры Т (Техперевооружение)'!$E600,".",'Шифры Т (Техперевооружение)'!$G600,))</f>
        <v>Том 2.1.3 2001.РП.29Т-ППО1.3</v>
      </c>
      <c r="T600" s="37" t="str">
        <f>IF(ISBLANK('Шифры Т (Техперевооружение)'!$M600),"-",CONCATENATE("Том"," 3.",'Шифры Т (Техперевооружение)'!$E600,".",'Шифры Т (Техперевооружение)'!$G600," ",'Шифры Т (Техперевооружение)'!$I600,".",'Шифры Т (Техперевооружение)'!$A600,"Т-ТКР",'Шифры Т (Техперевооружение)'!$E600,".",'Шифры Т (Техперевооружение)'!$G600,))</f>
        <v>Том 3.1.3 2001.РП.29Т-ТКР1.3</v>
      </c>
      <c r="U600" s="37" t="str">
        <f>IF(ISBLANK('Шифры Т (Техперевооружение)'!$O600),"-",CONCATENATE("Том"," 4."," ",'Шифры Т (Техперевооружение)'!$I600,".",'Шифры Т (Техперевооружение)'!$A600,"Т-ИЛО",))</f>
        <v>-</v>
      </c>
      <c r="V600" s="37" t="str">
        <f>IF(ISBLANK('Шифры Т (Техперевооружение)'!$O600),"-",CONCATENATE("Том"," 5."," ",'Шифры Т (Техперевооружение)'!$I600,".",'Шифры Т (Техперевооружение)'!$A600,"Т-ПОС",))</f>
        <v>-</v>
      </c>
      <c r="W600" s="37" t="str">
        <f>IF(ISBLANK('Шифры Т (Техперевооружение)'!$P600),"-",CONCATENATE("Том"," 7."," ",'Шифры Т (Техперевооружение)'!$I600,".",'Шифры Т (Техперевооружение)'!$A600,"Т-ООС",))</f>
        <v>-</v>
      </c>
      <c r="X600" s="37" t="str">
        <f>IF(ISBLANK('Шифры Т (Техперевооружение)'!$Q600),"-",CONCATENATE("Том"," 8."," ",'Шифры Т (Техперевооружение)'!$I600,".",'Шифры Т (Техперевооружение)'!$A600,"Т-ПБ",))</f>
        <v>-</v>
      </c>
    </row>
    <row r="601" spans="1:24" hidden="1" x14ac:dyDescent="0.25">
      <c r="A601" s="37">
        <v>29</v>
      </c>
      <c r="B601" s="37" t="s">
        <v>561</v>
      </c>
      <c r="C601" s="37" t="s">
        <v>30</v>
      </c>
      <c r="D601" s="37" t="s">
        <v>318</v>
      </c>
      <c r="E601" s="37">
        <v>1</v>
      </c>
      <c r="F601" s="37" t="s">
        <v>1784</v>
      </c>
      <c r="G601" s="37">
        <v>4</v>
      </c>
      <c r="H601" s="39"/>
      <c r="I601" s="37" t="s">
        <v>563</v>
      </c>
      <c r="J601" s="37"/>
      <c r="K601" s="37"/>
      <c r="L601" s="37" t="s">
        <v>1776</v>
      </c>
      <c r="M601" s="37" t="s">
        <v>1777</v>
      </c>
      <c r="N601" s="37" t="s">
        <v>1778</v>
      </c>
      <c r="O601" s="37"/>
      <c r="P601" s="37"/>
      <c r="Q601" s="37"/>
      <c r="R601" s="42" t="str">
        <f>IF(ISBLANK('Шифры Т (Техперевооружение)'!$K601),"-",CONCATENATE('Шифры Т (Техперевооружение)'!$K601,"-ПЗ"))</f>
        <v>-</v>
      </c>
      <c r="S601" s="37" t="str">
        <f>IF(ISBLANK('Шифры Т (Техперевооружение)'!$L601),"-",CONCATENATE("Том"," 2.",'Шифры Т (Техперевооружение)'!$E601,".",'Шифры Т (Техперевооружение)'!$G601," ",'Шифры Т (Техперевооружение)'!$I601,".",'Шифры Т (Техперевооружение)'!$A601,"Т-ППО",'Шифры Т (Техперевооружение)'!$E601,".",'Шифры Т (Техперевооружение)'!$G601,))</f>
        <v>Том 2.1.4 2001.РП.29Т-ППО1.4</v>
      </c>
      <c r="T601" s="37" t="str">
        <f>IF(ISBLANK('Шифры Т (Техперевооружение)'!$M601),"-",CONCATENATE("Том"," 3.",'Шифры Т (Техперевооружение)'!$E601,".",'Шифры Т (Техперевооружение)'!$G601," ",'Шифры Т (Техперевооружение)'!$I601,".",'Шифры Т (Техперевооружение)'!$A601,"Т-ТКР",'Шифры Т (Техперевооружение)'!$E601,".",'Шифры Т (Техперевооружение)'!$G601,))</f>
        <v>Том 3.1.4 2001.РП.29Т-ТКР1.4</v>
      </c>
      <c r="U601" s="37" t="str">
        <f>IF(ISBLANK('Шифры Т (Техперевооружение)'!$O601),"-",CONCATENATE("Том"," 4."," ",'Шифры Т (Техперевооружение)'!$I601,".",'Шифры Т (Техперевооружение)'!$A601,"Т-ИЛО",))</f>
        <v>-</v>
      </c>
      <c r="V601" s="37" t="str">
        <f>IF(ISBLANK('Шифры Т (Техперевооружение)'!$O601),"-",CONCATENATE("Том"," 5."," ",'Шифры Т (Техперевооружение)'!$I601,".",'Шифры Т (Техперевооружение)'!$A601,"Т-ПОС",))</f>
        <v>-</v>
      </c>
      <c r="W601" s="37" t="str">
        <f>IF(ISBLANK('Шифры Т (Техперевооружение)'!$P601),"-",CONCATENATE("Том"," 7."," ",'Шифры Т (Техперевооружение)'!$I601,".",'Шифры Т (Техперевооружение)'!$A601,"Т-ООС",))</f>
        <v>-</v>
      </c>
      <c r="X601" s="37" t="str">
        <f>IF(ISBLANK('Шифры Т (Техперевооружение)'!$Q601),"-",CONCATENATE("Том"," 8."," ",'Шифры Т (Техперевооружение)'!$I601,".",'Шифры Т (Техперевооружение)'!$A601,"Т-ПБ",))</f>
        <v>-</v>
      </c>
    </row>
    <row r="602" spans="1:24" hidden="1" x14ac:dyDescent="0.25">
      <c r="A602" s="37">
        <v>29</v>
      </c>
      <c r="B602" s="37" t="s">
        <v>561</v>
      </c>
      <c r="C602" s="37" t="s">
        <v>30</v>
      </c>
      <c r="D602" s="37" t="s">
        <v>320</v>
      </c>
      <c r="E602" s="37">
        <v>2</v>
      </c>
      <c r="F602" s="37" t="s">
        <v>1785</v>
      </c>
      <c r="G602" s="37">
        <v>1</v>
      </c>
      <c r="H602" s="39">
        <v>1</v>
      </c>
      <c r="I602" s="37" t="s">
        <v>563</v>
      </c>
      <c r="J602" s="37"/>
      <c r="K602" s="37"/>
      <c r="L602" s="37" t="s">
        <v>1786</v>
      </c>
      <c r="M602" s="37" t="s">
        <v>1787</v>
      </c>
      <c r="N602" s="37" t="s">
        <v>1788</v>
      </c>
      <c r="O602" s="37"/>
      <c r="P602" s="37"/>
      <c r="Q602" s="37"/>
      <c r="R602" s="37" t="str">
        <f>IF(ISBLANK('Шифры Т (Техперевооружение)'!$K602),"-",CONCATENATE('Шифры Т (Техперевооружение)'!$K602,"-ПЗ"))</f>
        <v>-</v>
      </c>
      <c r="S602" s="37" t="str">
        <f>IF(ISBLANK('Шифры Т (Техперевооружение)'!$L602),"-",CONCATENATE("Том"," 2.",'Шифры Т (Техперевооружение)'!$E602,".",'Шифры Т (Техперевооружение)'!$G602," ",'Шифры Т (Техперевооружение)'!$I602,".",'Шифры Т (Техперевооружение)'!$A602,"Т-ППО",'Шифры Т (Техперевооружение)'!$E602,".",'Шифры Т (Техперевооружение)'!$G602,))</f>
        <v>Том 2.2.1 2001.РП.29Т-ППО2.1</v>
      </c>
      <c r="T602" s="37" t="str">
        <f>IF(ISBLANK('Шифры Т (Техперевооружение)'!$M602),"-",CONCATENATE("Том"," 3.",'Шифры Т (Техперевооружение)'!$E602,".",'Шифры Т (Техперевооружение)'!$G602," ",'Шифры Т (Техперевооружение)'!$I602,".",'Шифры Т (Техперевооружение)'!$A602,"Т-ТКР",'Шифры Т (Техперевооружение)'!$E602,".",'Шифры Т (Техперевооружение)'!$G602,))</f>
        <v>Том 3.2.1 2001.РП.29Т-ТКР2.1</v>
      </c>
      <c r="U602" s="37" t="str">
        <f>IF(ISBLANK('Шифры Т (Техперевооружение)'!$O602),"-",CONCATENATE("Том"," 4."," ",'Шифры Т (Техперевооружение)'!$I602,".",'Шифры Т (Техперевооружение)'!$A602,"Т-ИЛО",))</f>
        <v>-</v>
      </c>
      <c r="V602" s="37" t="str">
        <f>IF(ISBLANK('Шифры Т (Техперевооружение)'!$O602),"-",CONCATENATE("Том"," 5."," ",'Шифры Т (Техперевооружение)'!$I602,".",'Шифры Т (Техперевооружение)'!$A602,"Т-ПОС",))</f>
        <v>-</v>
      </c>
      <c r="W602" s="37" t="str">
        <f>IF(ISBLANK('Шифры Т (Техперевооружение)'!$P602),"-",CONCATENATE("Том"," 7."," ",'Шифры Т (Техперевооружение)'!$I602,".",'Шифры Т (Техперевооружение)'!$A602,"Т-ООС",))</f>
        <v>-</v>
      </c>
      <c r="X602" s="37" t="str">
        <f>IF(ISBLANK('Шифры Т (Техперевооружение)'!$Q602),"-",CONCATENATE("Том"," 8."," ",'Шифры Т (Техперевооружение)'!$I602,".",'Шифры Т (Техперевооружение)'!$A602,"Т-ПБ",))</f>
        <v>-</v>
      </c>
    </row>
    <row r="603" spans="1:24" hidden="1" x14ac:dyDescent="0.25">
      <c r="A603" s="37">
        <v>29</v>
      </c>
      <c r="B603" s="37" t="s">
        <v>561</v>
      </c>
      <c r="C603" s="37" t="s">
        <v>30</v>
      </c>
      <c r="D603" s="37" t="s">
        <v>322</v>
      </c>
      <c r="E603" s="37">
        <v>3</v>
      </c>
      <c r="F603" s="37" t="s">
        <v>1789</v>
      </c>
      <c r="G603" s="37">
        <v>1</v>
      </c>
      <c r="H603" s="39">
        <v>2</v>
      </c>
      <c r="I603" s="37" t="s">
        <v>563</v>
      </c>
      <c r="J603" s="37"/>
      <c r="K603" s="37"/>
      <c r="L603" s="37" t="s">
        <v>1790</v>
      </c>
      <c r="M603" s="37" t="s">
        <v>1791</v>
      </c>
      <c r="N603" s="37" t="s">
        <v>1792</v>
      </c>
      <c r="O603" s="37"/>
      <c r="P603" s="37"/>
      <c r="Q603" s="37"/>
      <c r="R603" s="37" t="str">
        <f>IF(ISBLANK('Шифры Т (Техперевооружение)'!$K603),"-",CONCATENATE('Шифры Т (Техперевооружение)'!$K603,"-ПЗ"))</f>
        <v>-</v>
      </c>
      <c r="S603" s="37" t="str">
        <f>IF(ISBLANK('Шифры Т (Техперевооружение)'!$L603),"-",CONCATENATE("Том"," 2.",'Шифры Т (Техперевооружение)'!$E603,".",'Шифры Т (Техперевооружение)'!$G603," ",'Шифры Т (Техперевооружение)'!$I603,".",'Шифры Т (Техперевооружение)'!$A603,"Т-ППО",'Шифры Т (Техперевооружение)'!$E603,".",'Шифры Т (Техперевооружение)'!$G603,))</f>
        <v>Том 2.3.1 2001.РП.29Т-ППО3.1</v>
      </c>
      <c r="T603" s="37" t="str">
        <f>IF(ISBLANK('Шифры Т (Техперевооружение)'!$M603),"-",CONCATENATE("Том"," 3.",'Шифры Т (Техперевооружение)'!$E603,".",'Шифры Т (Техперевооружение)'!$G603," ",'Шифры Т (Техперевооружение)'!$I603,".",'Шифры Т (Техперевооружение)'!$A603,"Т-ТКР",'Шифры Т (Техперевооружение)'!$E603,".",'Шифры Т (Техперевооружение)'!$G603,))</f>
        <v>Том 3.3.1 2001.РП.29Т-ТКР3.1</v>
      </c>
      <c r="U603" s="37" t="str">
        <f>IF(ISBLANK('Шифры Т (Техперевооружение)'!$O603),"-",CONCATENATE("Том"," 4."," ",'Шифры Т (Техперевооружение)'!$I603,".",'Шифры Т (Техперевооружение)'!$A603,"Т-ИЛО",))</f>
        <v>-</v>
      </c>
      <c r="V603" s="37" t="str">
        <f>IF(ISBLANK('Шифры Т (Техперевооружение)'!$O603),"-",CONCATENATE("Том"," 5."," ",'Шифры Т (Техперевооружение)'!$I603,".",'Шифры Т (Техперевооружение)'!$A603,"Т-ПОС",))</f>
        <v>-</v>
      </c>
      <c r="W603" s="37" t="str">
        <f>IF(ISBLANK('Шифры Т (Техперевооружение)'!$P603),"-",CONCATENATE("Том"," 7."," ",'Шифры Т (Техперевооружение)'!$I603,".",'Шифры Т (Техперевооружение)'!$A603,"Т-ООС",))</f>
        <v>-</v>
      </c>
      <c r="X603" s="37" t="str">
        <f>IF(ISBLANK('Шифры Т (Техперевооружение)'!$Q603),"-",CONCATENATE("Том"," 8."," ",'Шифры Т (Техперевооружение)'!$I603,".",'Шифры Т (Техперевооружение)'!$A603,"Т-ПБ",))</f>
        <v>-</v>
      </c>
    </row>
    <row r="604" spans="1:24" hidden="1" x14ac:dyDescent="0.25">
      <c r="A604" s="37">
        <v>29</v>
      </c>
      <c r="B604" s="37" t="s">
        <v>561</v>
      </c>
      <c r="C604" s="37" t="s">
        <v>30</v>
      </c>
      <c r="D604" s="37" t="s">
        <v>322</v>
      </c>
      <c r="E604" s="37">
        <v>3</v>
      </c>
      <c r="F604" s="37" t="s">
        <v>1793</v>
      </c>
      <c r="G604" s="37">
        <v>2</v>
      </c>
      <c r="H604" s="39"/>
      <c r="I604" s="37" t="s">
        <v>563</v>
      </c>
      <c r="J604" s="37"/>
      <c r="K604" s="37"/>
      <c r="L604" s="37" t="s">
        <v>1790</v>
      </c>
      <c r="M604" s="37" t="s">
        <v>1791</v>
      </c>
      <c r="N604" s="37" t="s">
        <v>1792</v>
      </c>
      <c r="O604" s="37"/>
      <c r="P604" s="37"/>
      <c r="Q604" s="37"/>
      <c r="R604" s="42" t="str">
        <f>IF(ISBLANK('Шифры Т (Техперевооружение)'!$K604),"-",CONCATENATE('Шифры Т (Техперевооружение)'!$K604,"-ПЗ"))</f>
        <v>-</v>
      </c>
      <c r="S604" s="37" t="str">
        <f>IF(ISBLANK('Шифры Т (Техперевооружение)'!$L604),"-",CONCATENATE("Том"," 2.",'Шифры Т (Техперевооружение)'!$E604,".",'Шифры Т (Техперевооружение)'!$G604," ",'Шифры Т (Техперевооружение)'!$I604,".",'Шифры Т (Техперевооружение)'!$A604,"Т-ППО",'Шифры Т (Техперевооружение)'!$E604,".",'Шифры Т (Техперевооружение)'!$G604,))</f>
        <v>Том 2.3.2 2001.РП.29Т-ППО3.2</v>
      </c>
      <c r="T604" s="37" t="str">
        <f>IF(ISBLANK('Шифры Т (Техперевооружение)'!$M604),"-",CONCATENATE("Том"," 3.",'Шифры Т (Техперевооружение)'!$E604,".",'Шифры Т (Техперевооружение)'!$G604," ",'Шифры Т (Техперевооружение)'!$I604,".",'Шифры Т (Техперевооружение)'!$A604,"Т-ТКР",'Шифры Т (Техперевооружение)'!$E604,".",'Шифры Т (Техперевооружение)'!$G604,))</f>
        <v>Том 3.3.2 2001.РП.29Т-ТКР3.2</v>
      </c>
      <c r="U604" s="37" t="str">
        <f>IF(ISBLANK('Шифры Т (Техперевооружение)'!$O604),"-",CONCATENATE("Том"," 4."," ",'Шифры Т (Техперевооружение)'!$I604,".",'Шифры Т (Техперевооружение)'!$A604,"Т-ИЛО",))</f>
        <v>-</v>
      </c>
      <c r="V604" s="37" t="str">
        <f>IF(ISBLANK('Шифры Т (Техперевооружение)'!$O604),"-",CONCATENATE("Том"," 5."," ",'Шифры Т (Техперевооружение)'!$I604,".",'Шифры Т (Техперевооружение)'!$A604,"Т-ПОС",))</f>
        <v>-</v>
      </c>
      <c r="W604" s="37" t="str">
        <f>IF(ISBLANK('Шифры Т (Техперевооружение)'!$P604),"-",CONCATENATE("Том"," 7."," ",'Шифры Т (Техперевооружение)'!$I604,".",'Шифры Т (Техперевооружение)'!$A604,"Т-ООС",))</f>
        <v>-</v>
      </c>
      <c r="X604" s="37" t="str">
        <f>IF(ISBLANK('Шифры Т (Техперевооружение)'!$Q604),"-",CONCATENATE("Том"," 8."," ",'Шифры Т (Техперевооружение)'!$I604,".",'Шифры Т (Техперевооружение)'!$A604,"Т-ПБ",))</f>
        <v>-</v>
      </c>
    </row>
    <row r="605" spans="1:24" hidden="1" x14ac:dyDescent="0.25">
      <c r="A605" s="37">
        <v>29</v>
      </c>
      <c r="B605" s="37" t="s">
        <v>561</v>
      </c>
      <c r="C605" s="37" t="s">
        <v>30</v>
      </c>
      <c r="D605" s="37" t="s">
        <v>324</v>
      </c>
      <c r="E605" s="37">
        <v>4</v>
      </c>
      <c r="F605" s="37" t="s">
        <v>1794</v>
      </c>
      <c r="G605" s="37">
        <v>1</v>
      </c>
      <c r="H605" s="39"/>
      <c r="I605" s="37" t="s">
        <v>563</v>
      </c>
      <c r="J605" s="37"/>
      <c r="K605" s="37"/>
      <c r="L605" s="37" t="s">
        <v>1795</v>
      </c>
      <c r="M605" s="37" t="s">
        <v>1796</v>
      </c>
      <c r="N605" s="37" t="s">
        <v>1797</v>
      </c>
      <c r="O605" s="37"/>
      <c r="P605" s="37"/>
      <c r="Q605" s="37"/>
      <c r="R605" s="42" t="str">
        <f>IF(ISBLANK('Шифры Т (Техперевооружение)'!$K605),"-",CONCATENATE('Шифры Т (Техперевооружение)'!$K605,"-ПЗ"))</f>
        <v>-</v>
      </c>
      <c r="S605" s="37" t="str">
        <f>IF(ISBLANK('Шифры Т (Техперевооружение)'!$L605),"-",CONCATENATE("Том"," 2.",'Шифры Т (Техперевооружение)'!$E605,".",'Шифры Т (Техперевооружение)'!$G605," ",'Шифры Т (Техперевооружение)'!$I605,".",'Шифры Т (Техперевооружение)'!$A605,"Т-ППО",'Шифры Т (Техперевооружение)'!$E605,".",'Шифры Т (Техперевооружение)'!$G605,))</f>
        <v>Том 2.4.1 2001.РП.29Т-ППО4.1</v>
      </c>
      <c r="T605" s="37" t="str">
        <f>IF(ISBLANK('Шифры Т (Техперевооружение)'!$M605),"-",CONCATENATE("Том"," 3.",'Шифры Т (Техперевооружение)'!$E605,".",'Шифры Т (Техперевооружение)'!$G605," ",'Шифры Т (Техперевооружение)'!$I605,".",'Шифры Т (Техперевооружение)'!$A605,"Т-ТКР",'Шифры Т (Техперевооружение)'!$E605,".",'Шифры Т (Техперевооружение)'!$G605,))</f>
        <v>Том 3.4.1 2001.РП.29Т-ТКР4.1</v>
      </c>
      <c r="U605" s="37" t="str">
        <f>IF(ISBLANK('Шифры Т (Техперевооружение)'!$O605),"-",CONCATENATE("Том"," 4."," ",'Шифры Т (Техперевооружение)'!$I605,".",'Шифры Т (Техперевооружение)'!$A605,"Т-ИЛО",))</f>
        <v>-</v>
      </c>
      <c r="V605" s="37" t="str">
        <f>IF(ISBLANK('Шифры Т (Техперевооружение)'!$O605),"-",CONCATENATE("Том"," 5."," ",'Шифры Т (Техперевооружение)'!$I605,".",'Шифры Т (Техперевооружение)'!$A605,"Т-ПОС",))</f>
        <v>-</v>
      </c>
      <c r="W605" s="37" t="str">
        <f>IF(ISBLANK('Шифры Т (Техперевооружение)'!$P605),"-",CONCATENATE("Том"," 7."," ",'Шифры Т (Техперевооружение)'!$I605,".",'Шифры Т (Техперевооружение)'!$A605,"Т-ООС",))</f>
        <v>-</v>
      </c>
      <c r="X605" s="37" t="str">
        <f>IF(ISBLANK('Шифры Т (Техперевооружение)'!$Q605),"-",CONCATENATE("Том"," 8."," ",'Шифры Т (Техперевооружение)'!$I605,".",'Шифры Т (Техперевооружение)'!$A605,"Т-ПБ",))</f>
        <v>-</v>
      </c>
    </row>
    <row r="606" spans="1:24" hidden="1" x14ac:dyDescent="0.25">
      <c r="A606" s="37">
        <v>29</v>
      </c>
      <c r="B606" s="37" t="s">
        <v>561</v>
      </c>
      <c r="C606" s="37" t="s">
        <v>30</v>
      </c>
      <c r="D606" s="37" t="s">
        <v>326</v>
      </c>
      <c r="E606" s="37">
        <v>5</v>
      </c>
      <c r="F606" s="37" t="s">
        <v>1798</v>
      </c>
      <c r="G606" s="37">
        <v>1</v>
      </c>
      <c r="H606" s="39">
        <v>1</v>
      </c>
      <c r="I606" s="37" t="s">
        <v>563</v>
      </c>
      <c r="J606" s="37"/>
      <c r="K606" s="37"/>
      <c r="L606" s="37" t="s">
        <v>1799</v>
      </c>
      <c r="M606" s="37" t="s">
        <v>1800</v>
      </c>
      <c r="N606" s="37" t="s">
        <v>1801</v>
      </c>
      <c r="O606" s="37"/>
      <c r="P606" s="37"/>
      <c r="Q606" s="37"/>
      <c r="R606" s="37" t="str">
        <f>IF(ISBLANK('Шифры Т (Техперевооружение)'!$K606),"-",CONCATENATE('Шифры Т (Техперевооружение)'!$K606,"-ПЗ"))</f>
        <v>-</v>
      </c>
      <c r="S606" s="37" t="str">
        <f>IF(ISBLANK('Шифры Т (Техперевооружение)'!$L606),"-",CONCATENATE("Том"," 2.",'Шифры Т (Техперевооружение)'!$E606,".",'Шифры Т (Техперевооружение)'!$G606," ",'Шифры Т (Техперевооружение)'!$I606,".",'Шифры Т (Техперевооружение)'!$A606,"Т-ППО",'Шифры Т (Техперевооружение)'!$E606,".",'Шифры Т (Техперевооружение)'!$G606,))</f>
        <v>Том 2.5.1 2001.РП.29Т-ППО5.1</v>
      </c>
      <c r="T606" s="37" t="str">
        <f>IF(ISBLANK('Шифры Т (Техперевооружение)'!$M606),"-",CONCATENATE("Том"," 3.",'Шифры Т (Техперевооружение)'!$E606,".",'Шифры Т (Техперевооружение)'!$G606," ",'Шифры Т (Техперевооружение)'!$I606,".",'Шифры Т (Техперевооружение)'!$A606,"Т-ТКР",'Шифры Т (Техперевооружение)'!$E606,".",'Шифры Т (Техперевооружение)'!$G606,))</f>
        <v>Том 3.5.1 2001.РП.29Т-ТКР5.1</v>
      </c>
      <c r="U606" s="37" t="str">
        <f>IF(ISBLANK('Шифры Т (Техперевооружение)'!$O606),"-",CONCATENATE("Том"," 4."," ",'Шифры Т (Техперевооружение)'!$I606,".",'Шифры Т (Техперевооружение)'!$A606,"Т-ИЛО",))</f>
        <v>-</v>
      </c>
      <c r="V606" s="37" t="str">
        <f>IF(ISBLANK('Шифры Т (Техперевооружение)'!$O606),"-",CONCATENATE("Том"," 5."," ",'Шифры Т (Техперевооружение)'!$I606,".",'Шифры Т (Техперевооружение)'!$A606,"Т-ПОС",))</f>
        <v>-</v>
      </c>
      <c r="W606" s="37" t="str">
        <f>IF(ISBLANK('Шифры Т (Техперевооружение)'!$P606),"-",CONCATENATE("Том"," 7."," ",'Шифры Т (Техперевооружение)'!$I606,".",'Шифры Т (Техперевооружение)'!$A606,"Т-ООС",))</f>
        <v>-</v>
      </c>
      <c r="X606" s="37" t="str">
        <f>IF(ISBLANK('Шифры Т (Техперевооружение)'!$Q606),"-",CONCATENATE("Том"," 8."," ",'Шифры Т (Техперевооружение)'!$I606,".",'Шифры Т (Техперевооружение)'!$A606,"Т-ПБ",))</f>
        <v>-</v>
      </c>
    </row>
    <row r="607" spans="1:24" hidden="1" x14ac:dyDescent="0.25">
      <c r="A607" s="37">
        <v>29</v>
      </c>
      <c r="B607" s="37" t="s">
        <v>561</v>
      </c>
      <c r="C607" s="37" t="s">
        <v>30</v>
      </c>
      <c r="D607" s="37" t="s">
        <v>330</v>
      </c>
      <c r="E607" s="37">
        <v>6</v>
      </c>
      <c r="F607" s="37" t="s">
        <v>1802</v>
      </c>
      <c r="G607" s="37">
        <v>1</v>
      </c>
      <c r="H607" s="39">
        <v>4</v>
      </c>
      <c r="I607" s="37" t="s">
        <v>563</v>
      </c>
      <c r="J607" s="37"/>
      <c r="K607" s="37"/>
      <c r="L607" s="37" t="s">
        <v>1803</v>
      </c>
      <c r="M607" s="37" t="s">
        <v>1804</v>
      </c>
      <c r="N607" s="37" t="s">
        <v>1805</v>
      </c>
      <c r="O607" s="37"/>
      <c r="P607" s="37"/>
      <c r="Q607" s="37"/>
      <c r="R607" s="37" t="str">
        <f>IF(ISBLANK('Шифры Т (Техперевооружение)'!$K607),"-",CONCATENATE('Шифры Т (Техперевооружение)'!$K607,"-ПЗ"))</f>
        <v>-</v>
      </c>
      <c r="S607" s="37" t="str">
        <f>IF(ISBLANK('Шифры Т (Техперевооружение)'!$L607),"-",CONCATENATE("Том"," 2.",'Шифры Т (Техперевооружение)'!$E607,".",'Шифры Т (Техперевооружение)'!$G607," ",'Шифры Т (Техперевооружение)'!$I607,".",'Шифры Т (Техперевооружение)'!$A607,"Т-ППО",'Шифры Т (Техперевооружение)'!$E607,".",'Шифры Т (Техперевооружение)'!$G607,))</f>
        <v>Том 2.6.1 2001.РП.29Т-ППО6.1</v>
      </c>
      <c r="T607" s="37" t="str">
        <f>IF(ISBLANK('Шифры Т (Техперевооружение)'!$M607),"-",CONCATENATE("Том"," 3.",'Шифры Т (Техперевооружение)'!$E607,".",'Шифры Т (Техперевооружение)'!$G607," ",'Шифры Т (Техперевооружение)'!$I607,".",'Шифры Т (Техперевооружение)'!$A607,"Т-ТКР",'Шифры Т (Техперевооружение)'!$E607,".",'Шифры Т (Техперевооружение)'!$G607,))</f>
        <v>Том 3.6.1 2001.РП.29Т-ТКР6.1</v>
      </c>
      <c r="U607" s="37" t="str">
        <f>IF(ISBLANK('Шифры Т (Техперевооружение)'!$O607),"-",CONCATENATE("Том"," 4."," ",'Шифры Т (Техперевооружение)'!$I607,".",'Шифры Т (Техперевооружение)'!$A607,"Т-ИЛО",))</f>
        <v>-</v>
      </c>
      <c r="V607" s="37" t="str">
        <f>IF(ISBLANK('Шифры Т (Техперевооружение)'!$O607),"-",CONCATENATE("Том"," 5."," ",'Шифры Т (Техперевооружение)'!$I607,".",'Шифры Т (Техперевооружение)'!$A607,"Т-ПОС",))</f>
        <v>-</v>
      </c>
      <c r="W607" s="37" t="str">
        <f>IF(ISBLANK('Шифры Т (Техперевооружение)'!$P607),"-",CONCATENATE("Том"," 7."," ",'Шифры Т (Техперевооружение)'!$I607,".",'Шифры Т (Техперевооружение)'!$A607,"Т-ООС",))</f>
        <v>-</v>
      </c>
      <c r="X607" s="37" t="str">
        <f>IF(ISBLANK('Шифры Т (Техперевооружение)'!$Q607),"-",CONCATENATE("Том"," 8."," ",'Шифры Т (Техперевооружение)'!$I607,".",'Шифры Т (Техперевооружение)'!$A607,"Т-ПБ",))</f>
        <v>-</v>
      </c>
    </row>
    <row r="608" spans="1:24" hidden="1" x14ac:dyDescent="0.25">
      <c r="A608" s="37">
        <v>29</v>
      </c>
      <c r="B608" s="37" t="s">
        <v>561</v>
      </c>
      <c r="C608" s="37" t="s">
        <v>30</v>
      </c>
      <c r="D608" s="37" t="s">
        <v>330</v>
      </c>
      <c r="E608" s="37">
        <v>6</v>
      </c>
      <c r="F608" s="37" t="s">
        <v>1806</v>
      </c>
      <c r="G608" s="37">
        <v>2</v>
      </c>
      <c r="H608" s="39"/>
      <c r="I608" s="37" t="s">
        <v>563</v>
      </c>
      <c r="J608" s="37"/>
      <c r="K608" s="37"/>
      <c r="L608" s="37" t="s">
        <v>1803</v>
      </c>
      <c r="M608" s="37" t="s">
        <v>1804</v>
      </c>
      <c r="N608" s="37" t="s">
        <v>1805</v>
      </c>
      <c r="O608" s="37"/>
      <c r="P608" s="37"/>
      <c r="Q608" s="37"/>
      <c r="R608" s="42" t="str">
        <f>IF(ISBLANK('Шифры Т (Техперевооружение)'!$K608),"-",CONCATENATE('Шифры Т (Техперевооружение)'!$K608,"-ПЗ"))</f>
        <v>-</v>
      </c>
      <c r="S608" s="37" t="str">
        <f>IF(ISBLANK('Шифры Т (Техперевооружение)'!$L608),"-",CONCATENATE("Том"," 2.",'Шифры Т (Техперевооружение)'!$E608,".",'Шифры Т (Техперевооружение)'!$G608," ",'Шифры Т (Техперевооружение)'!$I608,".",'Шифры Т (Техперевооружение)'!$A608,"Т-ППО",'Шифры Т (Техперевооружение)'!$E608,".",'Шифры Т (Техперевооружение)'!$G608,))</f>
        <v>Том 2.6.2 2001.РП.29Т-ППО6.2</v>
      </c>
      <c r="T608" s="37" t="str">
        <f>IF(ISBLANK('Шифры Т (Техперевооружение)'!$M608),"-",CONCATENATE("Том"," 3.",'Шифры Т (Техперевооружение)'!$E608,".",'Шифры Т (Техперевооружение)'!$G608," ",'Шифры Т (Техперевооружение)'!$I608,".",'Шифры Т (Техперевооружение)'!$A608,"Т-ТКР",'Шифры Т (Техперевооружение)'!$E608,".",'Шифры Т (Техперевооружение)'!$G608,))</f>
        <v>Том 3.6.2 2001.РП.29Т-ТКР6.2</v>
      </c>
      <c r="U608" s="37" t="str">
        <f>IF(ISBLANK('Шифры Т (Техперевооружение)'!$O608),"-",CONCATENATE("Том"," 4."," ",'Шифры Т (Техперевооружение)'!$I608,".",'Шифры Т (Техперевооружение)'!$A608,"Т-ИЛО",))</f>
        <v>-</v>
      </c>
      <c r="V608" s="37" t="str">
        <f>IF(ISBLANK('Шифры Т (Техперевооружение)'!$O608),"-",CONCATENATE("Том"," 5."," ",'Шифры Т (Техперевооружение)'!$I608,".",'Шифры Т (Техперевооружение)'!$A608,"Т-ПОС",))</f>
        <v>-</v>
      </c>
      <c r="W608" s="37" t="str">
        <f>IF(ISBLANK('Шифры Т (Техперевооружение)'!$P608),"-",CONCATENATE("Том"," 7."," ",'Шифры Т (Техперевооружение)'!$I608,".",'Шифры Т (Техперевооружение)'!$A608,"Т-ООС",))</f>
        <v>-</v>
      </c>
      <c r="X608" s="37" t="str">
        <f>IF(ISBLANK('Шифры Т (Техперевооружение)'!$Q608),"-",CONCATENATE("Том"," 8."," ",'Шифры Т (Техперевооружение)'!$I608,".",'Шифры Т (Техперевооружение)'!$A608,"Т-ПБ",))</f>
        <v>-</v>
      </c>
    </row>
    <row r="609" spans="1:24" hidden="1" x14ac:dyDescent="0.25">
      <c r="A609" s="37">
        <v>29</v>
      </c>
      <c r="B609" s="37" t="s">
        <v>561</v>
      </c>
      <c r="C609" s="37" t="s">
        <v>30</v>
      </c>
      <c r="D609" s="37" t="s">
        <v>330</v>
      </c>
      <c r="E609" s="37">
        <v>6</v>
      </c>
      <c r="F609" s="37" t="s">
        <v>1807</v>
      </c>
      <c r="G609" s="37">
        <v>3</v>
      </c>
      <c r="H609" s="39"/>
      <c r="I609" s="37" t="s">
        <v>563</v>
      </c>
      <c r="J609" s="37"/>
      <c r="K609" s="37"/>
      <c r="L609" s="37" t="s">
        <v>1803</v>
      </c>
      <c r="M609" s="37" t="s">
        <v>1804</v>
      </c>
      <c r="N609" s="37" t="s">
        <v>1805</v>
      </c>
      <c r="O609" s="37"/>
      <c r="P609" s="37"/>
      <c r="Q609" s="37"/>
      <c r="R609" s="42" t="str">
        <f>IF(ISBLANK('Шифры Т (Техперевооружение)'!$K609),"-",CONCATENATE('Шифры Т (Техперевооружение)'!$K609,"-ПЗ"))</f>
        <v>-</v>
      </c>
      <c r="S609" s="37" t="str">
        <f>IF(ISBLANK('Шифры Т (Техперевооружение)'!$L609),"-",CONCATENATE("Том"," 2.",'Шифры Т (Техперевооружение)'!$E609,".",'Шифры Т (Техперевооружение)'!$G609," ",'Шифры Т (Техперевооружение)'!$I609,".",'Шифры Т (Техперевооружение)'!$A609,"Т-ППО",'Шифры Т (Техперевооружение)'!$E609,".",'Шифры Т (Техперевооружение)'!$G609,))</f>
        <v>Том 2.6.3 2001.РП.29Т-ППО6.3</v>
      </c>
      <c r="T609" s="37" t="str">
        <f>IF(ISBLANK('Шифры Т (Техперевооружение)'!$M609),"-",CONCATENATE("Том"," 3.",'Шифры Т (Техперевооружение)'!$E609,".",'Шифры Т (Техперевооружение)'!$G609," ",'Шифры Т (Техперевооружение)'!$I609,".",'Шифры Т (Техперевооружение)'!$A609,"Т-ТКР",'Шифры Т (Техперевооружение)'!$E609,".",'Шифры Т (Техперевооружение)'!$G609,))</f>
        <v>Том 3.6.3 2001.РП.29Т-ТКР6.3</v>
      </c>
      <c r="U609" s="37" t="str">
        <f>IF(ISBLANK('Шифры Т (Техперевооружение)'!$O609),"-",CONCATENATE("Том"," 4."," ",'Шифры Т (Техперевооружение)'!$I609,".",'Шифры Т (Техперевооружение)'!$A609,"Т-ИЛО",))</f>
        <v>-</v>
      </c>
      <c r="V609" s="37" t="str">
        <f>IF(ISBLANK('Шифры Т (Техперевооружение)'!$O609),"-",CONCATENATE("Том"," 5."," ",'Шифры Т (Техперевооружение)'!$I609,".",'Шифры Т (Техперевооружение)'!$A609,"Т-ПОС",))</f>
        <v>-</v>
      </c>
      <c r="W609" s="37" t="str">
        <f>IF(ISBLANK('Шифры Т (Техперевооружение)'!$P609),"-",CONCATENATE("Том"," 7."," ",'Шифры Т (Техперевооружение)'!$I609,".",'Шифры Т (Техперевооружение)'!$A609,"Т-ООС",))</f>
        <v>-</v>
      </c>
      <c r="X609" s="37" t="str">
        <f>IF(ISBLANK('Шифры Т (Техперевооружение)'!$Q609),"-",CONCATENATE("Том"," 8."," ",'Шифры Т (Техперевооружение)'!$I609,".",'Шифры Т (Техперевооружение)'!$A609,"Т-ПБ",))</f>
        <v>-</v>
      </c>
    </row>
    <row r="610" spans="1:24" hidden="1" x14ac:dyDescent="0.25">
      <c r="A610" s="37">
        <v>29</v>
      </c>
      <c r="B610" s="37" t="s">
        <v>561</v>
      </c>
      <c r="C610" s="37" t="s">
        <v>30</v>
      </c>
      <c r="D610" s="37" t="s">
        <v>332</v>
      </c>
      <c r="E610" s="37">
        <v>7</v>
      </c>
      <c r="F610" s="37" t="s">
        <v>1808</v>
      </c>
      <c r="G610" s="37">
        <v>1</v>
      </c>
      <c r="H610" s="39">
        <v>1</v>
      </c>
      <c r="I610" s="37" t="s">
        <v>563</v>
      </c>
      <c r="J610" s="37"/>
      <c r="K610" s="37"/>
      <c r="L610" s="37" t="s">
        <v>1809</v>
      </c>
      <c r="M610" s="37" t="s">
        <v>1810</v>
      </c>
      <c r="N610" s="37" t="s">
        <v>1811</v>
      </c>
      <c r="O610" s="37"/>
      <c r="P610" s="37"/>
      <c r="Q610" s="37"/>
      <c r="R610" s="37" t="str">
        <f>IF(ISBLANK('Шифры Т (Техперевооружение)'!$K610),"-",CONCATENATE('Шифры Т (Техперевооружение)'!$K610,"-ПЗ"))</f>
        <v>-</v>
      </c>
      <c r="S610" s="37" t="str">
        <f>IF(ISBLANK('Шифры Т (Техперевооружение)'!$L610),"-",CONCATENATE("Том"," 2.",'Шифры Т (Техперевооружение)'!$E610,".",'Шифры Т (Техперевооружение)'!$G610," ",'Шифры Т (Техперевооружение)'!$I610,".",'Шифры Т (Техперевооружение)'!$A610,"Т-ППО",'Шифры Т (Техперевооружение)'!$E610,".",'Шифры Т (Техперевооружение)'!$G610,))</f>
        <v>Том 2.7.1 2001.РП.29Т-ППО7.1</v>
      </c>
      <c r="T610" s="37" t="str">
        <f>IF(ISBLANK('Шифры Т (Техперевооружение)'!$M610),"-",CONCATENATE("Том"," 3.",'Шифры Т (Техперевооружение)'!$E610,".",'Шифры Т (Техперевооружение)'!$G610," ",'Шифры Т (Техперевооружение)'!$I610,".",'Шифры Т (Техперевооружение)'!$A610,"Т-ТКР",'Шифры Т (Техперевооружение)'!$E610,".",'Шифры Т (Техперевооружение)'!$G610,))</f>
        <v>Том 3.7.1 2001.РП.29Т-ТКР7.1</v>
      </c>
      <c r="U610" s="37" t="str">
        <f>IF(ISBLANK('Шифры Т (Техперевооружение)'!$O610),"-",CONCATENATE("Том"," 4."," ",'Шифры Т (Техперевооружение)'!$I610,".",'Шифры Т (Техперевооружение)'!$A610,"Т-ИЛО",))</f>
        <v>-</v>
      </c>
      <c r="V610" s="37" t="str">
        <f>IF(ISBLANK('Шифры Т (Техперевооружение)'!$O610),"-",CONCATENATE("Том"," 5."," ",'Шифры Т (Техперевооружение)'!$I610,".",'Шифры Т (Техперевооружение)'!$A610,"Т-ПОС",))</f>
        <v>-</v>
      </c>
      <c r="W610" s="37" t="str">
        <f>IF(ISBLANK('Шифры Т (Техперевооружение)'!$P610),"-",CONCATENATE("Том"," 7."," ",'Шифры Т (Техперевооружение)'!$I610,".",'Шифры Т (Техперевооружение)'!$A610,"Т-ООС",))</f>
        <v>-</v>
      </c>
      <c r="X610" s="37" t="str">
        <f>IF(ISBLANK('Шифры Т (Техперевооружение)'!$Q610),"-",CONCATENATE("Том"," 8."," ",'Шифры Т (Техперевооружение)'!$I610,".",'Шифры Т (Техперевооружение)'!$A610,"Т-ПБ",))</f>
        <v>-</v>
      </c>
    </row>
    <row r="611" spans="1:24" x14ac:dyDescent="0.25">
      <c r="A611" s="37">
        <v>30</v>
      </c>
      <c r="B611" s="37" t="s">
        <v>561</v>
      </c>
      <c r="C611" s="37" t="s">
        <v>31</v>
      </c>
      <c r="D611" s="37" t="s">
        <v>409</v>
      </c>
      <c r="E611" s="37">
        <v>1</v>
      </c>
      <c r="F611" s="37" t="s">
        <v>1812</v>
      </c>
      <c r="G611" s="37">
        <v>1</v>
      </c>
      <c r="H611" s="39">
        <v>4</v>
      </c>
      <c r="I611" s="37" t="s">
        <v>563</v>
      </c>
      <c r="J611" s="37" t="s">
        <v>1813</v>
      </c>
      <c r="K611" s="37" t="s">
        <v>1814</v>
      </c>
      <c r="L611" s="37" t="s">
        <v>1815</v>
      </c>
      <c r="M611" s="37" t="s">
        <v>1816</v>
      </c>
      <c r="N611" s="37" t="s">
        <v>1817</v>
      </c>
      <c r="O611" s="37" t="s">
        <v>1818</v>
      </c>
      <c r="P611" s="37" t="s">
        <v>1819</v>
      </c>
      <c r="Q611" s="37" t="s">
        <v>1820</v>
      </c>
      <c r="R611" s="37" t="str">
        <f>IF(ISBLANK('Шифры Т (Техперевооружение)'!$K611),"-",CONCATENATE('Шифры Т (Техперевооружение)'!$K611,"-ПЗ"))</f>
        <v>Том 1 2001.РП.30Т-ПЗ</v>
      </c>
      <c r="S611" s="37" t="str">
        <f>IF(ISBLANK('Шифры Т (Техперевооружение)'!$L611),"-",CONCATENATE("Том"," 2.",'Шифры Т (Техперевооружение)'!$E611,".",'Шифры Т (Техперевооружение)'!$G611," ",'Шифры Т (Техперевооружение)'!$I611,".",'Шифры Т (Техперевооружение)'!$A611,"Т-ППО",'Шифры Т (Техперевооружение)'!$E611,".",'Шифры Т (Техперевооружение)'!$G611,))</f>
        <v>Том 2.1.1 2001.РП.30Т-ППО1.1</v>
      </c>
      <c r="T611" s="37" t="str">
        <f>IF(ISBLANK('Шифры Т (Техперевооружение)'!$M611),"-",CONCATENATE("Том"," 3.",'Шифры Т (Техперевооружение)'!$E611,".",'Шифры Т (Техперевооружение)'!$G611," ",'Шифры Т (Техперевооружение)'!$I611,".",'Шифры Т (Техперевооружение)'!$A611,"Т-ТКР",'Шифры Т (Техперевооружение)'!$E611,".",'Шифры Т (Техперевооружение)'!$G611,))</f>
        <v>Том 3.1.1 2001.РП.30Т-ТКР1.1</v>
      </c>
      <c r="U611" s="37" t="str">
        <f>IF(ISBLANK('Шифры Т (Техперевооружение)'!$O611),"-",CONCATENATE("Том"," 4."," ",'Шифры Т (Техперевооружение)'!$I611,".",'Шифры Т (Техперевооружение)'!$A611,"Т-ИЛО",))</f>
        <v>Том 4. 2001.РП.30Т-ИЛО</v>
      </c>
      <c r="V611" s="37" t="str">
        <f>IF(ISBLANK('Шифры Т (Техперевооружение)'!$O611),"-",CONCATENATE("Том"," 5."," ",'Шифры Т (Техперевооружение)'!$I611,".",'Шифры Т (Техперевооружение)'!$A611,"Т-ПОС",))</f>
        <v>Том 5. 2001.РП.30Т-ПОС</v>
      </c>
      <c r="W611" s="37" t="str">
        <f>IF(ISBLANK('Шифры Т (Техперевооружение)'!$P611),"-",CONCATENATE("Том"," 7."," ",'Шифры Т (Техперевооружение)'!$I611,".",'Шифры Т (Техперевооружение)'!$A611,"Т-ООС",))</f>
        <v>Том 7. 2001.РП.30Т-ООС</v>
      </c>
      <c r="X611" s="37" t="str">
        <f>IF(ISBLANK('Шифры Т (Техперевооружение)'!$Q611),"-",CONCATENATE("Том"," 8."," ",'Шифры Т (Техперевооружение)'!$I611,".",'Шифры Т (Техперевооружение)'!$A611,"Т-ПБ",))</f>
        <v>Том 8. 2001.РП.30Т-ПБ</v>
      </c>
    </row>
    <row r="612" spans="1:24" x14ac:dyDescent="0.25">
      <c r="A612" s="37">
        <v>30</v>
      </c>
      <c r="B612" s="37" t="s">
        <v>561</v>
      </c>
      <c r="C612" s="37" t="s">
        <v>31</v>
      </c>
      <c r="D612" s="37" t="s">
        <v>409</v>
      </c>
      <c r="E612" s="37">
        <v>1</v>
      </c>
      <c r="F612" s="37" t="s">
        <v>1821</v>
      </c>
      <c r="G612" s="37">
        <v>2</v>
      </c>
      <c r="H612" s="39"/>
      <c r="I612" s="37" t="s">
        <v>563</v>
      </c>
      <c r="J612" s="37"/>
      <c r="K612" s="37"/>
      <c r="L612" s="37" t="s">
        <v>1815</v>
      </c>
      <c r="M612" s="37" t="s">
        <v>1816</v>
      </c>
      <c r="N612" s="37" t="s">
        <v>1817</v>
      </c>
      <c r="O612" s="37"/>
      <c r="P612" s="37"/>
      <c r="Q612" s="37"/>
      <c r="R612" s="42" t="str">
        <f>IF(ISBLANK('Шифры Т (Техперевооружение)'!$K612),"-",CONCATENATE('Шифры Т (Техперевооружение)'!$K612,"-ПЗ"))</f>
        <v>-</v>
      </c>
      <c r="S612" s="37" t="str">
        <f>IF(ISBLANK('Шифры Т (Техперевооружение)'!$L612),"-",CONCATENATE("Том"," 2.",'Шифры Т (Техперевооружение)'!$E612,".",'Шифры Т (Техперевооружение)'!$G612," ",'Шифры Т (Техперевооружение)'!$I612,".",'Шифры Т (Техперевооружение)'!$A612,"Т-ППО",'Шифры Т (Техперевооружение)'!$E612,".",'Шифры Т (Техперевооружение)'!$G612,))</f>
        <v>Том 2.1.2 2001.РП.30Т-ППО1.2</v>
      </c>
      <c r="T612" s="37" t="str">
        <f>IF(ISBLANK('Шифры Т (Техперевооружение)'!$M612),"-",CONCATENATE("Том"," 3.",'Шифры Т (Техперевооружение)'!$E612,".",'Шифры Т (Техперевооружение)'!$G612," ",'Шифры Т (Техперевооружение)'!$I612,".",'Шифры Т (Техперевооружение)'!$A612,"Т-ТКР",'Шифры Т (Техперевооружение)'!$E612,".",'Шифры Т (Техперевооружение)'!$G612,))</f>
        <v>Том 3.1.2 2001.РП.30Т-ТКР1.2</v>
      </c>
      <c r="U612" s="37" t="str">
        <f>IF(ISBLANK('Шифры Т (Техперевооружение)'!$O612),"-",CONCATENATE("Том"," 4."," ",'Шифры Т (Техперевооружение)'!$I612,".",'Шифры Т (Техперевооружение)'!$A612,"Т-ИЛО",))</f>
        <v>-</v>
      </c>
      <c r="V612" s="37" t="str">
        <f>IF(ISBLANK('Шифры Т (Техперевооружение)'!$O612),"-",CONCATENATE("Том"," 5."," ",'Шифры Т (Техперевооружение)'!$I612,".",'Шифры Т (Техперевооружение)'!$A612,"Т-ПОС",))</f>
        <v>-</v>
      </c>
      <c r="W612" s="37" t="str">
        <f>IF(ISBLANK('Шифры Т (Техперевооружение)'!$P612),"-",CONCATENATE("Том"," 7."," ",'Шифры Т (Техперевооружение)'!$I612,".",'Шифры Т (Техперевооружение)'!$A612,"Т-ООС",))</f>
        <v>-</v>
      </c>
      <c r="X612" s="37" t="str">
        <f>IF(ISBLANK('Шифры Т (Техперевооружение)'!$Q612),"-",CONCATENATE("Том"," 8."," ",'Шифры Т (Техперевооружение)'!$I612,".",'Шифры Т (Техперевооружение)'!$A612,"Т-ПБ",))</f>
        <v>-</v>
      </c>
    </row>
    <row r="613" spans="1:24" ht="16.5" customHeight="1" x14ac:dyDescent="0.25">
      <c r="A613" s="37">
        <v>30</v>
      </c>
      <c r="B613" s="37" t="s">
        <v>561</v>
      </c>
      <c r="C613" s="37" t="s">
        <v>31</v>
      </c>
      <c r="D613" s="37" t="s">
        <v>411</v>
      </c>
      <c r="E613" s="37">
        <v>2</v>
      </c>
      <c r="F613" s="37" t="s">
        <v>1822</v>
      </c>
      <c r="G613" s="37">
        <v>1</v>
      </c>
      <c r="H613" s="39"/>
      <c r="I613" s="37" t="s">
        <v>563</v>
      </c>
      <c r="J613" s="37"/>
      <c r="K613" s="37"/>
      <c r="L613" s="37" t="s">
        <v>1823</v>
      </c>
      <c r="M613" s="37" t="s">
        <v>1824</v>
      </c>
      <c r="N613" s="37" t="s">
        <v>1825</v>
      </c>
      <c r="O613" s="37"/>
      <c r="P613" s="37"/>
      <c r="Q613" s="37"/>
      <c r="R613" s="42" t="str">
        <f>IF(ISBLANK('Шифры Т (Техперевооружение)'!$K613),"-",CONCATENATE('Шифры Т (Техперевооружение)'!$K613,"-ПЗ"))</f>
        <v>-</v>
      </c>
      <c r="S613" s="37" t="str">
        <f>IF(ISBLANK('Шифры Т (Техперевооружение)'!$L613),"-",CONCATENATE("Том"," 2.",'Шифры Т (Техперевооружение)'!$E613,".",'Шифры Т (Техперевооружение)'!$G613," ",'Шифры Т (Техперевооружение)'!$I613,".",'Шифры Т (Техперевооружение)'!$A613,"Т-ППО",'Шифры Т (Техперевооружение)'!$E613,".",'Шифры Т (Техперевооружение)'!$G613,))</f>
        <v>Том 2.2.1 2001.РП.30Т-ППО2.1</v>
      </c>
      <c r="T613" s="37" t="str">
        <f>IF(ISBLANK('Шифры Т (Техперевооружение)'!$M613),"-",CONCATENATE("Том"," 3.",'Шифры Т (Техперевооружение)'!$E613,".",'Шифры Т (Техперевооружение)'!$G613," ",'Шифры Т (Техперевооружение)'!$I613,".",'Шифры Т (Техперевооружение)'!$A613,"Т-ТКР",'Шифры Т (Техперевооружение)'!$E613,".",'Шифры Т (Техперевооружение)'!$G613,))</f>
        <v>Том 3.2.1 2001.РП.30Т-ТКР2.1</v>
      </c>
      <c r="U613" s="37" t="str">
        <f>IF(ISBLANK('Шифры Т (Техперевооружение)'!$O613),"-",CONCATENATE("Том"," 4."," ",'Шифры Т (Техперевооружение)'!$I613,".",'Шифры Т (Техперевооружение)'!$A613,"Т-ИЛО",))</f>
        <v>-</v>
      </c>
      <c r="V613" s="37" t="str">
        <f>IF(ISBLANK('Шифры Т (Техперевооружение)'!$O613),"-",CONCATENATE("Том"," 5."," ",'Шифры Т (Техперевооружение)'!$I613,".",'Шифры Т (Техперевооружение)'!$A613,"Т-ПОС",))</f>
        <v>-</v>
      </c>
      <c r="W613" s="37" t="str">
        <f>IF(ISBLANK('Шифры Т (Техперевооружение)'!$P613),"-",CONCATENATE("Том"," 7."," ",'Шифры Т (Техперевооружение)'!$I613,".",'Шифры Т (Техперевооружение)'!$A613,"Т-ООС",))</f>
        <v>-</v>
      </c>
      <c r="X613" s="37" t="str">
        <f>IF(ISBLANK('Шифры Т (Техперевооружение)'!$Q613),"-",CONCATENATE("Том"," 8."," ",'Шифры Т (Техперевооружение)'!$I613,".",'Шифры Т (Техперевооружение)'!$A613,"Т-ПБ",))</f>
        <v>-</v>
      </c>
    </row>
    <row r="614" spans="1:24" x14ac:dyDescent="0.25">
      <c r="A614" s="37">
        <v>30</v>
      </c>
      <c r="B614" s="37" t="s">
        <v>561</v>
      </c>
      <c r="C614" s="37" t="s">
        <v>31</v>
      </c>
      <c r="D614" s="37" t="s">
        <v>411</v>
      </c>
      <c r="E614" s="37">
        <v>2</v>
      </c>
      <c r="F614" s="37" t="s">
        <v>1826</v>
      </c>
      <c r="G614" s="37">
        <v>2</v>
      </c>
      <c r="H614" s="39"/>
      <c r="I614" s="37" t="s">
        <v>563</v>
      </c>
      <c r="J614" s="37"/>
      <c r="K614" s="37"/>
      <c r="L614" s="37" t="s">
        <v>1823</v>
      </c>
      <c r="M614" s="37" t="s">
        <v>1824</v>
      </c>
      <c r="N614" s="37" t="s">
        <v>1825</v>
      </c>
      <c r="O614" s="37"/>
      <c r="P614" s="37"/>
      <c r="Q614" s="37"/>
      <c r="R614" s="42" t="str">
        <f>IF(ISBLANK('Шифры Т (Техперевооружение)'!$K614),"-",CONCATENATE('Шифры Т (Техперевооружение)'!$K614,"-ПЗ"))</f>
        <v>-</v>
      </c>
      <c r="S614" s="37" t="str">
        <f>IF(ISBLANK('Шифры Т (Техперевооружение)'!$L614),"-",CONCATENATE("Том"," 2.",'Шифры Т (Техперевооружение)'!$E614,".",'Шифры Т (Техперевооружение)'!$G614," ",'Шифры Т (Техперевооружение)'!$I614,".",'Шифры Т (Техперевооружение)'!$A614,"Т-ППО",'Шифры Т (Техперевооружение)'!$E614,".",'Шифры Т (Техперевооружение)'!$G614,))</f>
        <v>Том 2.2.2 2001.РП.30Т-ППО2.2</v>
      </c>
      <c r="T614" s="37" t="str">
        <f>IF(ISBLANK('Шифры Т (Техперевооружение)'!$M614),"-",CONCATENATE("Том"," 3.",'Шифры Т (Техперевооружение)'!$E614,".",'Шифры Т (Техперевооружение)'!$G614," ",'Шифры Т (Техперевооружение)'!$I614,".",'Шифры Т (Техперевооружение)'!$A614,"Т-ТКР",'Шифры Т (Техперевооружение)'!$E614,".",'Шифры Т (Техперевооружение)'!$G614,))</f>
        <v>Том 3.2.2 2001.РП.30Т-ТКР2.2</v>
      </c>
      <c r="U614" s="37" t="str">
        <f>IF(ISBLANK('Шифры Т (Техперевооружение)'!$O614),"-",CONCATENATE("Том"," 4."," ",'Шифры Т (Техперевооружение)'!$I614,".",'Шифры Т (Техперевооружение)'!$A614,"Т-ИЛО",))</f>
        <v>-</v>
      </c>
      <c r="V614" s="37" t="str">
        <f>IF(ISBLANK('Шифры Т (Техперевооружение)'!$O614),"-",CONCATENATE("Том"," 5."," ",'Шифры Т (Техперевооружение)'!$I614,".",'Шифры Т (Техперевооружение)'!$A614,"Т-ПОС",))</f>
        <v>-</v>
      </c>
      <c r="W614" s="37" t="str">
        <f>IF(ISBLANK('Шифры Т (Техперевооружение)'!$P614),"-",CONCATENATE("Том"," 7."," ",'Шифры Т (Техперевооружение)'!$I614,".",'Шифры Т (Техперевооружение)'!$A614,"Т-ООС",))</f>
        <v>-</v>
      </c>
      <c r="X614" s="37" t="str">
        <f>IF(ISBLANK('Шифры Т (Техперевооружение)'!$Q614),"-",CONCATENATE("Том"," 8."," ",'Шифры Т (Техперевооружение)'!$I614,".",'Шифры Т (Техперевооружение)'!$A614,"Т-ПБ",))</f>
        <v>-</v>
      </c>
    </row>
    <row r="615" spans="1:24" x14ac:dyDescent="0.25">
      <c r="A615" s="37">
        <v>30</v>
      </c>
      <c r="B615" s="37" t="s">
        <v>561</v>
      </c>
      <c r="C615" s="37" t="s">
        <v>31</v>
      </c>
      <c r="D615" s="37" t="s">
        <v>413</v>
      </c>
      <c r="E615" s="37">
        <v>3</v>
      </c>
      <c r="F615" s="37" t="s">
        <v>1827</v>
      </c>
      <c r="G615" s="37">
        <v>1</v>
      </c>
      <c r="H615" s="39">
        <v>4</v>
      </c>
      <c r="I615" s="37" t="s">
        <v>563</v>
      </c>
      <c r="J615" s="37"/>
      <c r="K615" s="37"/>
      <c r="L615" s="37" t="s">
        <v>1828</v>
      </c>
      <c r="M615" s="37" t="s">
        <v>1829</v>
      </c>
      <c r="N615" s="37" t="s">
        <v>1830</v>
      </c>
      <c r="O615" s="37"/>
      <c r="P615" s="37"/>
      <c r="Q615" s="37"/>
      <c r="R615" s="37" t="str">
        <f>IF(ISBLANK('Шифры Т (Техперевооружение)'!$K615),"-",CONCATENATE('Шифры Т (Техперевооружение)'!$K615,"-ПЗ"))</f>
        <v>-</v>
      </c>
      <c r="S615" s="37" t="str">
        <f>IF(ISBLANK('Шифры Т (Техперевооружение)'!$L615),"-",CONCATENATE("Том"," 2.",'Шифры Т (Техперевооружение)'!$E615,".",'Шифры Т (Техперевооружение)'!$G615," ",'Шифры Т (Техперевооружение)'!$I615,".",'Шифры Т (Техперевооружение)'!$A615,"Т-ППО",'Шифры Т (Техперевооружение)'!$E615,".",'Шифры Т (Техперевооружение)'!$G615,))</f>
        <v>Том 2.3.1 2001.РП.30Т-ППО3.1</v>
      </c>
      <c r="T615" s="37" t="str">
        <f>IF(ISBLANK('Шифры Т (Техперевооружение)'!$M615),"-",CONCATENATE("Том"," 3.",'Шифры Т (Техперевооружение)'!$E615,".",'Шифры Т (Техперевооружение)'!$G615," ",'Шифры Т (Техперевооружение)'!$I615,".",'Шифры Т (Техперевооружение)'!$A615,"Т-ТКР",'Шифры Т (Техперевооружение)'!$E615,".",'Шифры Т (Техперевооружение)'!$G615,))</f>
        <v>Том 3.3.1 2001.РП.30Т-ТКР3.1</v>
      </c>
      <c r="U615" s="37" t="str">
        <f>IF(ISBLANK('Шифры Т (Техперевооружение)'!$O615),"-",CONCATENATE("Том"," 4."," ",'Шифры Т (Техперевооружение)'!$I615,".",'Шифры Т (Техперевооружение)'!$A615,"Т-ИЛО",))</f>
        <v>-</v>
      </c>
      <c r="V615" s="37" t="str">
        <f>IF(ISBLANK('Шифры Т (Техперевооружение)'!$O615),"-",CONCATENATE("Том"," 5."," ",'Шифры Т (Техперевооружение)'!$I615,".",'Шифры Т (Техперевооружение)'!$A615,"Т-ПОС",))</f>
        <v>-</v>
      </c>
      <c r="W615" s="37" t="str">
        <f>IF(ISBLANK('Шифры Т (Техперевооружение)'!$P615),"-",CONCATENATE("Том"," 7."," ",'Шифры Т (Техперевооружение)'!$I615,".",'Шифры Т (Техперевооружение)'!$A615,"Т-ООС",))</f>
        <v>-</v>
      </c>
      <c r="X615" s="37" t="str">
        <f>IF(ISBLANK('Шифры Т (Техперевооружение)'!$Q615),"-",CONCATENATE("Том"," 8."," ",'Шифры Т (Техперевооружение)'!$I615,".",'Шифры Т (Техперевооружение)'!$A615,"Т-ПБ",))</f>
        <v>-</v>
      </c>
    </row>
    <row r="616" spans="1:24" x14ac:dyDescent="0.25">
      <c r="A616" s="37">
        <v>30</v>
      </c>
      <c r="B616" s="37" t="s">
        <v>561</v>
      </c>
      <c r="C616" s="37" t="s">
        <v>31</v>
      </c>
      <c r="D616" s="37" t="s">
        <v>413</v>
      </c>
      <c r="E616" s="37">
        <v>3</v>
      </c>
      <c r="F616" s="37" t="s">
        <v>1831</v>
      </c>
      <c r="G616" s="37">
        <v>2</v>
      </c>
      <c r="H616" s="39"/>
      <c r="I616" s="37" t="s">
        <v>563</v>
      </c>
      <c r="J616" s="37"/>
      <c r="K616" s="37"/>
      <c r="L616" s="37" t="s">
        <v>1828</v>
      </c>
      <c r="M616" s="37" t="s">
        <v>1829</v>
      </c>
      <c r="N616" s="37" t="s">
        <v>1830</v>
      </c>
      <c r="O616" s="37"/>
      <c r="P616" s="37"/>
      <c r="Q616" s="37"/>
      <c r="R616" s="42" t="str">
        <f>IF(ISBLANK('Шифры Т (Техперевооружение)'!$K616),"-",CONCATENATE('Шифры Т (Техперевооружение)'!$K616,"-ПЗ"))</f>
        <v>-</v>
      </c>
      <c r="S616" s="37" t="str">
        <f>IF(ISBLANK('Шифры Т (Техперевооружение)'!$L616),"-",CONCATENATE("Том"," 2.",'Шифры Т (Техперевооружение)'!$E616,".",'Шифры Т (Техперевооружение)'!$G616," ",'Шифры Т (Техперевооружение)'!$I616,".",'Шифры Т (Техперевооружение)'!$A616,"Т-ППО",'Шифры Т (Техперевооружение)'!$E616,".",'Шифры Т (Техперевооружение)'!$G616,))</f>
        <v>Том 2.3.2 2001.РП.30Т-ППО3.2</v>
      </c>
      <c r="T616" s="37" t="str">
        <f>IF(ISBLANK('Шифры Т (Техперевооружение)'!$M616),"-",CONCATENATE("Том"," 3.",'Шифры Т (Техперевооружение)'!$E616,".",'Шифры Т (Техперевооружение)'!$G616," ",'Шифры Т (Техперевооружение)'!$I616,".",'Шифры Т (Техперевооружение)'!$A616,"Т-ТКР",'Шифры Т (Техперевооружение)'!$E616,".",'Шифры Т (Техперевооружение)'!$G616,))</f>
        <v>Том 3.3.2 2001.РП.30Т-ТКР3.2</v>
      </c>
      <c r="U616" s="37" t="str">
        <f>IF(ISBLANK('Шифры Т (Техперевооружение)'!$O616),"-",CONCATENATE("Том"," 4."," ",'Шифры Т (Техперевооружение)'!$I616,".",'Шифры Т (Техперевооружение)'!$A616,"Т-ИЛО",))</f>
        <v>-</v>
      </c>
      <c r="V616" s="37" t="str">
        <f>IF(ISBLANK('Шифры Т (Техперевооружение)'!$O616),"-",CONCATENATE("Том"," 5."," ",'Шифры Т (Техперевооружение)'!$I616,".",'Шифры Т (Техперевооружение)'!$A616,"Т-ПОС",))</f>
        <v>-</v>
      </c>
      <c r="W616" s="37" t="str">
        <f>IF(ISBLANK('Шифры Т (Техперевооружение)'!$P616),"-",CONCATENATE("Том"," 7."," ",'Шифры Т (Техперевооружение)'!$I616,".",'Шифры Т (Техперевооружение)'!$A616,"Т-ООС",))</f>
        <v>-</v>
      </c>
      <c r="X616" s="37" t="str">
        <f>IF(ISBLANK('Шифры Т (Техперевооружение)'!$Q616),"-",CONCATENATE("Том"," 8."," ",'Шифры Т (Техперевооружение)'!$I616,".",'Шифры Т (Техперевооружение)'!$A616,"Т-ПБ",))</f>
        <v>-</v>
      </c>
    </row>
    <row r="617" spans="1:24" x14ac:dyDescent="0.25">
      <c r="A617" s="37">
        <v>30</v>
      </c>
      <c r="B617" s="37" t="s">
        <v>561</v>
      </c>
      <c r="C617" s="37" t="s">
        <v>31</v>
      </c>
      <c r="D617" s="37" t="s">
        <v>413</v>
      </c>
      <c r="E617" s="37">
        <v>3</v>
      </c>
      <c r="F617" s="37" t="s">
        <v>1832</v>
      </c>
      <c r="G617" s="37">
        <v>3</v>
      </c>
      <c r="H617" s="39"/>
      <c r="I617" s="37" t="s">
        <v>563</v>
      </c>
      <c r="J617" s="37"/>
      <c r="K617" s="37"/>
      <c r="L617" s="37" t="s">
        <v>1828</v>
      </c>
      <c r="M617" s="37" t="s">
        <v>1829</v>
      </c>
      <c r="N617" s="37" t="s">
        <v>1830</v>
      </c>
      <c r="O617" s="37"/>
      <c r="P617" s="37"/>
      <c r="Q617" s="37"/>
      <c r="R617" s="42" t="str">
        <f>IF(ISBLANK('Шифры Т (Техперевооружение)'!$K617),"-",CONCATENATE('Шифры Т (Техперевооружение)'!$K617,"-ПЗ"))</f>
        <v>-</v>
      </c>
      <c r="S617" s="37" t="str">
        <f>IF(ISBLANK('Шифры Т (Техперевооружение)'!$L617),"-",CONCATENATE("Том"," 2.",'Шифры Т (Техперевооружение)'!$E617,".",'Шифры Т (Техперевооружение)'!$G617," ",'Шифры Т (Техперевооружение)'!$I617,".",'Шифры Т (Техперевооружение)'!$A617,"Т-ППО",'Шифры Т (Техперевооружение)'!$E617,".",'Шифры Т (Техперевооружение)'!$G617,))</f>
        <v>Том 2.3.3 2001.РП.30Т-ППО3.3</v>
      </c>
      <c r="T617" s="37" t="str">
        <f>IF(ISBLANK('Шифры Т (Техперевооружение)'!$M617),"-",CONCATENATE("Том"," 3.",'Шифры Т (Техперевооружение)'!$E617,".",'Шифры Т (Техперевооружение)'!$G617," ",'Шифры Т (Техперевооружение)'!$I617,".",'Шифры Т (Техперевооружение)'!$A617,"Т-ТКР",'Шифры Т (Техперевооружение)'!$E617,".",'Шифры Т (Техперевооружение)'!$G617,))</f>
        <v>Том 3.3.3 2001.РП.30Т-ТКР3.3</v>
      </c>
      <c r="U617" s="37" t="str">
        <f>IF(ISBLANK('Шифры Т (Техперевооружение)'!$O617),"-",CONCATENATE("Том"," 4."," ",'Шифры Т (Техперевооружение)'!$I617,".",'Шифры Т (Техперевооружение)'!$A617,"Т-ИЛО",))</f>
        <v>-</v>
      </c>
      <c r="V617" s="37" t="str">
        <f>IF(ISBLANK('Шифры Т (Техперевооружение)'!$O617),"-",CONCATENATE("Том"," 5."," ",'Шифры Т (Техперевооружение)'!$I617,".",'Шифры Т (Техперевооружение)'!$A617,"Т-ПОС",))</f>
        <v>-</v>
      </c>
      <c r="W617" s="37" t="str">
        <f>IF(ISBLANK('Шифры Т (Техперевооружение)'!$P617),"-",CONCATENATE("Том"," 7."," ",'Шифры Т (Техперевооружение)'!$I617,".",'Шифры Т (Техперевооружение)'!$A617,"Т-ООС",))</f>
        <v>-</v>
      </c>
      <c r="X617" s="37" t="str">
        <f>IF(ISBLANK('Шифры Т (Техперевооружение)'!$Q617),"-",CONCATENATE("Том"," 8."," ",'Шифры Т (Техперевооружение)'!$I617,".",'Шифры Т (Техперевооружение)'!$A617,"Т-ПБ",))</f>
        <v>-</v>
      </c>
    </row>
    <row r="618" spans="1:24" x14ac:dyDescent="0.25">
      <c r="A618" s="37">
        <v>30</v>
      </c>
      <c r="B618" s="37" t="s">
        <v>561</v>
      </c>
      <c r="C618" s="37" t="s">
        <v>31</v>
      </c>
      <c r="D618" s="37" t="s">
        <v>413</v>
      </c>
      <c r="E618" s="37">
        <v>3</v>
      </c>
      <c r="F618" s="37" t="s">
        <v>1833</v>
      </c>
      <c r="G618" s="37">
        <v>4</v>
      </c>
      <c r="H618" s="39"/>
      <c r="I618" s="37" t="s">
        <v>563</v>
      </c>
      <c r="J618" s="37"/>
      <c r="K618" s="37"/>
      <c r="L618" s="37" t="s">
        <v>1828</v>
      </c>
      <c r="M618" s="37" t="s">
        <v>1829</v>
      </c>
      <c r="N618" s="37" t="s">
        <v>1830</v>
      </c>
      <c r="O618" s="37"/>
      <c r="P618" s="37"/>
      <c r="Q618" s="37"/>
      <c r="R618" s="42" t="str">
        <f>IF(ISBLANK('Шифры Т (Техперевооружение)'!$K618),"-",CONCATENATE('Шифры Т (Техперевооружение)'!$K618,"-ПЗ"))</f>
        <v>-</v>
      </c>
      <c r="S618" s="37" t="str">
        <f>IF(ISBLANK('Шифры Т (Техперевооружение)'!$L618),"-",CONCATENATE("Том"," 2.",'Шифры Т (Техперевооружение)'!$E618,".",'Шифры Т (Техперевооружение)'!$G618," ",'Шифры Т (Техперевооружение)'!$I618,".",'Шифры Т (Техперевооружение)'!$A618,"Т-ППО",'Шифры Т (Техперевооружение)'!$E618,".",'Шифры Т (Техперевооружение)'!$G618,))</f>
        <v>Том 2.3.4 2001.РП.30Т-ППО3.4</v>
      </c>
      <c r="T618" s="37" t="str">
        <f>IF(ISBLANK('Шифры Т (Техперевооружение)'!$M618),"-",CONCATENATE("Том"," 3.",'Шифры Т (Техперевооружение)'!$E618,".",'Шифры Т (Техперевооружение)'!$G618," ",'Шифры Т (Техперевооружение)'!$I618,".",'Шифры Т (Техперевооружение)'!$A618,"Т-ТКР",'Шифры Т (Техперевооружение)'!$E618,".",'Шифры Т (Техперевооружение)'!$G618,))</f>
        <v>Том 3.3.4 2001.РП.30Т-ТКР3.4</v>
      </c>
      <c r="U618" s="37" t="str">
        <f>IF(ISBLANK('Шифры Т (Техперевооружение)'!$O618),"-",CONCATENATE("Том"," 4."," ",'Шифры Т (Техперевооружение)'!$I618,".",'Шифры Т (Техперевооружение)'!$A618,"Т-ИЛО",))</f>
        <v>-</v>
      </c>
      <c r="V618" s="37" t="str">
        <f>IF(ISBLANK('Шифры Т (Техперевооружение)'!$O618),"-",CONCATENATE("Том"," 5."," ",'Шифры Т (Техперевооружение)'!$I618,".",'Шифры Т (Техперевооружение)'!$A618,"Т-ПОС",))</f>
        <v>-</v>
      </c>
      <c r="W618" s="37" t="str">
        <f>IF(ISBLANK('Шифры Т (Техперевооружение)'!$P618),"-",CONCATENATE("Том"," 7."," ",'Шифры Т (Техперевооружение)'!$I618,".",'Шифры Т (Техперевооружение)'!$A618,"Т-ООС",))</f>
        <v>-</v>
      </c>
      <c r="X618" s="37" t="str">
        <f>IF(ISBLANK('Шифры Т (Техперевооружение)'!$Q618),"-",CONCATENATE("Том"," 8."," ",'Шифры Т (Техперевооружение)'!$I618,".",'Шифры Т (Техперевооружение)'!$A618,"Т-ПБ",))</f>
        <v>-</v>
      </c>
    </row>
    <row r="619" spans="1:24" x14ac:dyDescent="0.25">
      <c r="A619" s="37">
        <v>30</v>
      </c>
      <c r="B619" s="37" t="s">
        <v>561</v>
      </c>
      <c r="C619" s="37" t="s">
        <v>31</v>
      </c>
      <c r="D619" s="37" t="s">
        <v>414</v>
      </c>
      <c r="E619" s="37">
        <v>4</v>
      </c>
      <c r="F619" s="37" t="s">
        <v>1834</v>
      </c>
      <c r="G619" s="37">
        <v>1</v>
      </c>
      <c r="H619" s="39">
        <v>5</v>
      </c>
      <c r="I619" s="37" t="s">
        <v>563</v>
      </c>
      <c r="J619" s="37"/>
      <c r="K619" s="37"/>
      <c r="L619" s="37" t="s">
        <v>1835</v>
      </c>
      <c r="M619" s="37" t="s">
        <v>1836</v>
      </c>
      <c r="N619" s="37" t="s">
        <v>1837</v>
      </c>
      <c r="O619" s="37"/>
      <c r="P619" s="37"/>
      <c r="Q619" s="37"/>
      <c r="R619" s="37" t="str">
        <f>IF(ISBLANK('Шифры Т (Техперевооружение)'!$K619),"-",CONCATENATE('Шифры Т (Техперевооружение)'!$K619,"-ПЗ"))</f>
        <v>-</v>
      </c>
      <c r="S619" s="37" t="str">
        <f>IF(ISBLANK('Шифры Т (Техперевооружение)'!$L619),"-",CONCATENATE("Том"," 2.",'Шифры Т (Техперевооружение)'!$E619,".",'Шифры Т (Техперевооружение)'!$G619," ",'Шифры Т (Техперевооружение)'!$I619,".",'Шифры Т (Техперевооружение)'!$A619,"Т-ППО",'Шифры Т (Техперевооружение)'!$E619,".",'Шифры Т (Техперевооружение)'!$G619,))</f>
        <v>Том 2.4.1 2001.РП.30Т-ППО4.1</v>
      </c>
      <c r="T619" s="37" t="str">
        <f>IF(ISBLANK('Шифры Т (Техперевооружение)'!$M619),"-",CONCATENATE("Том"," 3.",'Шифры Т (Техперевооружение)'!$E619,".",'Шифры Т (Техперевооружение)'!$G619," ",'Шифры Т (Техперевооружение)'!$I619,".",'Шифры Т (Техперевооружение)'!$A619,"Т-ТКР",'Шифры Т (Техперевооружение)'!$E619,".",'Шифры Т (Техперевооружение)'!$G619,))</f>
        <v>Том 3.4.1 2001.РП.30Т-ТКР4.1</v>
      </c>
      <c r="U619" s="37" t="str">
        <f>IF(ISBLANK('Шифры Т (Техперевооружение)'!$O619),"-",CONCATENATE("Том"," 4."," ",'Шифры Т (Техперевооружение)'!$I619,".",'Шифры Т (Техперевооружение)'!$A619,"Т-ИЛО",))</f>
        <v>-</v>
      </c>
      <c r="V619" s="37" t="str">
        <f>IF(ISBLANK('Шифры Т (Техперевооружение)'!$O619),"-",CONCATENATE("Том"," 5."," ",'Шифры Т (Техперевооружение)'!$I619,".",'Шифры Т (Техперевооружение)'!$A619,"Т-ПОС",))</f>
        <v>-</v>
      </c>
      <c r="W619" s="37" t="str">
        <f>IF(ISBLANK('Шифры Т (Техперевооружение)'!$P619),"-",CONCATENATE("Том"," 7."," ",'Шифры Т (Техперевооружение)'!$I619,".",'Шифры Т (Техперевооружение)'!$A619,"Т-ООС",))</f>
        <v>-</v>
      </c>
      <c r="X619" s="37" t="str">
        <f>IF(ISBLANK('Шифры Т (Техперевооружение)'!$Q619),"-",CONCATENATE("Том"," 8."," ",'Шифры Т (Техперевооружение)'!$I619,".",'Шифры Т (Техперевооружение)'!$A619,"Т-ПБ",))</f>
        <v>-</v>
      </c>
    </row>
    <row r="620" spans="1:24" x14ac:dyDescent="0.25">
      <c r="A620" s="37">
        <v>30</v>
      </c>
      <c r="B620" s="37" t="s">
        <v>561</v>
      </c>
      <c r="C620" s="37" t="s">
        <v>31</v>
      </c>
      <c r="D620" s="37" t="s">
        <v>414</v>
      </c>
      <c r="E620" s="37">
        <v>4</v>
      </c>
      <c r="F620" s="37" t="s">
        <v>1838</v>
      </c>
      <c r="G620" s="37">
        <v>2</v>
      </c>
      <c r="H620" s="39"/>
      <c r="I620" s="37" t="s">
        <v>563</v>
      </c>
      <c r="J620" s="37"/>
      <c r="K620" s="37"/>
      <c r="L620" s="37" t="s">
        <v>1835</v>
      </c>
      <c r="M620" s="37" t="s">
        <v>1836</v>
      </c>
      <c r="N620" s="37" t="s">
        <v>1837</v>
      </c>
      <c r="O620" s="37"/>
      <c r="P620" s="37"/>
      <c r="Q620" s="37"/>
      <c r="R620" s="42" t="str">
        <f>IF(ISBLANK('Шифры Т (Техперевооружение)'!$K620),"-",CONCATENATE('Шифры Т (Техперевооружение)'!$K620,"-ПЗ"))</f>
        <v>-</v>
      </c>
      <c r="S620" s="37" t="str">
        <f>IF(ISBLANK('Шифры Т (Техперевооружение)'!$L620),"-",CONCATENATE("Том"," 2.",'Шифры Т (Техперевооружение)'!$E620,".",'Шифры Т (Техперевооружение)'!$G620," ",'Шифры Т (Техперевооружение)'!$I620,".",'Шифры Т (Техперевооружение)'!$A620,"Т-ППО",'Шифры Т (Техперевооружение)'!$E620,".",'Шифры Т (Техперевооружение)'!$G620,))</f>
        <v>Том 2.4.2 2001.РП.30Т-ППО4.2</v>
      </c>
      <c r="T620" s="37" t="str">
        <f>IF(ISBLANK('Шифры Т (Техперевооружение)'!$M620),"-",CONCATENATE("Том"," 3.",'Шифры Т (Техперевооружение)'!$E620,".",'Шифры Т (Техперевооружение)'!$G620," ",'Шифры Т (Техперевооружение)'!$I620,".",'Шифры Т (Техперевооружение)'!$A620,"Т-ТКР",'Шифры Т (Техперевооружение)'!$E620,".",'Шифры Т (Техперевооружение)'!$G620,))</f>
        <v>Том 3.4.2 2001.РП.30Т-ТКР4.2</v>
      </c>
      <c r="U620" s="37" t="str">
        <f>IF(ISBLANK('Шифры Т (Техперевооружение)'!$O620),"-",CONCATENATE("Том"," 4."," ",'Шифры Т (Техперевооружение)'!$I620,".",'Шифры Т (Техперевооружение)'!$A620,"Т-ИЛО",))</f>
        <v>-</v>
      </c>
      <c r="V620" s="37" t="str">
        <f>IF(ISBLANK('Шифры Т (Техперевооружение)'!$O620),"-",CONCATENATE("Том"," 5."," ",'Шифры Т (Техперевооружение)'!$I620,".",'Шифры Т (Техперевооружение)'!$A620,"Т-ПОС",))</f>
        <v>-</v>
      </c>
      <c r="W620" s="37" t="str">
        <f>IF(ISBLANK('Шифры Т (Техперевооружение)'!$P620),"-",CONCATENATE("Том"," 7."," ",'Шифры Т (Техперевооружение)'!$I620,".",'Шифры Т (Техперевооружение)'!$A620,"Т-ООС",))</f>
        <v>-</v>
      </c>
      <c r="X620" s="37" t="str">
        <f>IF(ISBLANK('Шифры Т (Техперевооружение)'!$Q620),"-",CONCATENATE("Том"," 8."," ",'Шифры Т (Техперевооружение)'!$I620,".",'Шифры Т (Техперевооружение)'!$A620,"Т-ПБ",))</f>
        <v>-</v>
      </c>
    </row>
    <row r="621" spans="1:24" x14ac:dyDescent="0.25">
      <c r="A621" s="37">
        <v>30</v>
      </c>
      <c r="B621" s="37" t="s">
        <v>561</v>
      </c>
      <c r="C621" s="37" t="s">
        <v>31</v>
      </c>
      <c r="D621" s="37" t="s">
        <v>414</v>
      </c>
      <c r="E621" s="37">
        <v>4</v>
      </c>
      <c r="F621" s="37" t="s">
        <v>1839</v>
      </c>
      <c r="G621" s="37">
        <v>3</v>
      </c>
      <c r="H621" s="39"/>
      <c r="I621" s="37" t="s">
        <v>563</v>
      </c>
      <c r="J621" s="37"/>
      <c r="K621" s="37"/>
      <c r="L621" s="37" t="s">
        <v>1835</v>
      </c>
      <c r="M621" s="37" t="s">
        <v>1836</v>
      </c>
      <c r="N621" s="37" t="s">
        <v>1837</v>
      </c>
      <c r="O621" s="37"/>
      <c r="P621" s="37"/>
      <c r="Q621" s="37"/>
      <c r="R621" s="42" t="str">
        <f>IF(ISBLANK('Шифры Т (Техперевооружение)'!$K621),"-",CONCATENATE('Шифры Т (Техперевооружение)'!$K621,"-ПЗ"))</f>
        <v>-</v>
      </c>
      <c r="S621" s="37" t="str">
        <f>IF(ISBLANK('Шифры Т (Техперевооружение)'!$L621),"-",CONCATENATE("Том"," 2.",'Шифры Т (Техперевооружение)'!$E621,".",'Шифры Т (Техперевооружение)'!$G621," ",'Шифры Т (Техперевооружение)'!$I621,".",'Шифры Т (Техперевооружение)'!$A621,"Т-ППО",'Шифры Т (Техперевооружение)'!$E621,".",'Шифры Т (Техперевооружение)'!$G621,))</f>
        <v>Том 2.4.3 2001.РП.30Т-ППО4.3</v>
      </c>
      <c r="T621" s="37" t="str">
        <f>IF(ISBLANK('Шифры Т (Техперевооружение)'!$M621),"-",CONCATENATE("Том"," 3.",'Шифры Т (Техперевооружение)'!$E621,".",'Шифры Т (Техперевооружение)'!$G621," ",'Шифры Т (Техперевооружение)'!$I621,".",'Шифры Т (Техперевооружение)'!$A621,"Т-ТКР",'Шифры Т (Техперевооружение)'!$E621,".",'Шифры Т (Техперевооружение)'!$G621,))</f>
        <v>Том 3.4.3 2001.РП.30Т-ТКР4.3</v>
      </c>
      <c r="U621" s="37" t="str">
        <f>IF(ISBLANK('Шифры Т (Техперевооружение)'!$O621),"-",CONCATENATE("Том"," 4."," ",'Шифры Т (Техперевооружение)'!$I621,".",'Шифры Т (Техперевооружение)'!$A621,"Т-ИЛО",))</f>
        <v>-</v>
      </c>
      <c r="V621" s="37" t="str">
        <f>IF(ISBLANK('Шифры Т (Техперевооружение)'!$O621),"-",CONCATENATE("Том"," 5."," ",'Шифры Т (Техперевооружение)'!$I621,".",'Шифры Т (Техперевооружение)'!$A621,"Т-ПОС",))</f>
        <v>-</v>
      </c>
      <c r="W621" s="37" t="str">
        <f>IF(ISBLANK('Шифры Т (Техперевооружение)'!$P621),"-",CONCATENATE("Том"," 7."," ",'Шифры Т (Техперевооружение)'!$I621,".",'Шифры Т (Техперевооружение)'!$A621,"Т-ООС",))</f>
        <v>-</v>
      </c>
      <c r="X621" s="37" t="str">
        <f>IF(ISBLANK('Шифры Т (Техперевооружение)'!$Q621),"-",CONCATENATE("Том"," 8."," ",'Шифры Т (Техперевооружение)'!$I621,".",'Шифры Т (Техперевооружение)'!$A621,"Т-ПБ",))</f>
        <v>-</v>
      </c>
    </row>
    <row r="622" spans="1:24" x14ac:dyDescent="0.25">
      <c r="A622" s="37">
        <v>30</v>
      </c>
      <c r="B622" s="37" t="s">
        <v>561</v>
      </c>
      <c r="C622" s="37" t="s">
        <v>31</v>
      </c>
      <c r="D622" s="37" t="s">
        <v>414</v>
      </c>
      <c r="E622" s="37">
        <v>4</v>
      </c>
      <c r="F622" s="37" t="s">
        <v>1840</v>
      </c>
      <c r="G622" s="37">
        <v>4</v>
      </c>
      <c r="H622" s="39"/>
      <c r="I622" s="37" t="s">
        <v>563</v>
      </c>
      <c r="J622" s="37"/>
      <c r="K622" s="37"/>
      <c r="L622" s="37" t="s">
        <v>1835</v>
      </c>
      <c r="M622" s="37" t="s">
        <v>1836</v>
      </c>
      <c r="N622" s="37" t="s">
        <v>1837</v>
      </c>
      <c r="O622" s="37"/>
      <c r="P622" s="37"/>
      <c r="Q622" s="37"/>
      <c r="R622" s="42" t="str">
        <f>IF(ISBLANK('Шифры Т (Техперевооружение)'!$K622),"-",CONCATENATE('Шифры Т (Техперевооружение)'!$K622,"-ПЗ"))</f>
        <v>-</v>
      </c>
      <c r="S622" s="37" t="str">
        <f>IF(ISBLANK('Шифры Т (Техперевооружение)'!$L622),"-",CONCATENATE("Том"," 2.",'Шифры Т (Техперевооружение)'!$E622,".",'Шифры Т (Техперевооружение)'!$G622," ",'Шифры Т (Техперевооружение)'!$I622,".",'Шифры Т (Техперевооружение)'!$A622,"Т-ППО",'Шифры Т (Техперевооружение)'!$E622,".",'Шифры Т (Техперевооружение)'!$G622,))</f>
        <v>Том 2.4.4 2001.РП.30Т-ППО4.4</v>
      </c>
      <c r="T622" s="37" t="str">
        <f>IF(ISBLANK('Шифры Т (Техперевооружение)'!$M622),"-",CONCATENATE("Том"," 3.",'Шифры Т (Техперевооружение)'!$E622,".",'Шифры Т (Техперевооружение)'!$G622," ",'Шифры Т (Техперевооружение)'!$I622,".",'Шифры Т (Техперевооружение)'!$A622,"Т-ТКР",'Шифры Т (Техперевооружение)'!$E622,".",'Шифры Т (Техперевооружение)'!$G622,))</f>
        <v>Том 3.4.4 2001.РП.30Т-ТКР4.4</v>
      </c>
      <c r="U622" s="37" t="str">
        <f>IF(ISBLANK('Шифры Т (Техперевооружение)'!$O622),"-",CONCATENATE("Том"," 4."," ",'Шифры Т (Техперевооружение)'!$I622,".",'Шифры Т (Техперевооружение)'!$A622,"Т-ИЛО",))</f>
        <v>-</v>
      </c>
      <c r="V622" s="37" t="str">
        <f>IF(ISBLANK('Шифры Т (Техперевооружение)'!$O622),"-",CONCATENATE("Том"," 5."," ",'Шифры Т (Техперевооружение)'!$I622,".",'Шифры Т (Техперевооружение)'!$A622,"Т-ПОС",))</f>
        <v>-</v>
      </c>
      <c r="W622" s="37" t="str">
        <f>IF(ISBLANK('Шифры Т (Техперевооружение)'!$P622),"-",CONCATENATE("Том"," 7."," ",'Шифры Т (Техперевооружение)'!$I622,".",'Шифры Т (Техперевооружение)'!$A622,"Т-ООС",))</f>
        <v>-</v>
      </c>
      <c r="X622" s="37" t="str">
        <f>IF(ISBLANK('Шифры Т (Техперевооружение)'!$Q622),"-",CONCATENATE("Том"," 8."," ",'Шифры Т (Техперевооружение)'!$I622,".",'Шифры Т (Техперевооружение)'!$A622,"Т-ПБ",))</f>
        <v>-</v>
      </c>
    </row>
    <row r="623" spans="1:24" x14ac:dyDescent="0.25">
      <c r="A623" s="37">
        <v>30</v>
      </c>
      <c r="B623" s="37" t="s">
        <v>561</v>
      </c>
      <c r="C623" s="37" t="s">
        <v>31</v>
      </c>
      <c r="D623" s="37" t="s">
        <v>414</v>
      </c>
      <c r="E623" s="37">
        <v>4</v>
      </c>
      <c r="F623" s="37" t="s">
        <v>1841</v>
      </c>
      <c r="G623" s="37">
        <v>5</v>
      </c>
      <c r="H623" s="39"/>
      <c r="I623" s="37" t="s">
        <v>563</v>
      </c>
      <c r="J623" s="37"/>
      <c r="K623" s="37"/>
      <c r="L623" s="37" t="s">
        <v>1835</v>
      </c>
      <c r="M623" s="37" t="s">
        <v>1836</v>
      </c>
      <c r="N623" s="37" t="s">
        <v>1837</v>
      </c>
      <c r="O623" s="37"/>
      <c r="P623" s="37"/>
      <c r="Q623" s="37"/>
      <c r="R623" s="42" t="str">
        <f>IF(ISBLANK('Шифры Т (Техперевооружение)'!$K623),"-",CONCATENATE('Шифры Т (Техперевооружение)'!$K623,"-ПЗ"))</f>
        <v>-</v>
      </c>
      <c r="S623" s="37" t="str">
        <f>IF(ISBLANK('Шифры Т (Техперевооружение)'!$L623),"-",CONCATENATE("Том"," 2.",'Шифры Т (Техперевооружение)'!$E623,".",'Шифры Т (Техперевооружение)'!$G623," ",'Шифры Т (Техперевооружение)'!$I623,".",'Шифры Т (Техперевооружение)'!$A623,"Т-ППО",'Шифры Т (Техперевооружение)'!$E623,".",'Шифры Т (Техперевооружение)'!$G623,))</f>
        <v>Том 2.4.5 2001.РП.30Т-ППО4.5</v>
      </c>
      <c r="T623" s="37" t="str">
        <f>IF(ISBLANK('Шифры Т (Техперевооружение)'!$M623),"-",CONCATENATE("Том"," 3.",'Шифры Т (Техперевооружение)'!$E623,".",'Шифры Т (Техперевооружение)'!$G623," ",'Шифры Т (Техперевооружение)'!$I623,".",'Шифры Т (Техперевооружение)'!$A623,"Т-ТКР",'Шифры Т (Техперевооружение)'!$E623,".",'Шифры Т (Техперевооружение)'!$G623,))</f>
        <v>Том 3.4.5 2001.РП.30Т-ТКР4.5</v>
      </c>
      <c r="U623" s="37" t="str">
        <f>IF(ISBLANK('Шифры Т (Техперевооружение)'!$O623),"-",CONCATENATE("Том"," 4."," ",'Шифры Т (Техперевооружение)'!$I623,".",'Шифры Т (Техперевооружение)'!$A623,"Т-ИЛО",))</f>
        <v>-</v>
      </c>
      <c r="V623" s="37" t="str">
        <f>IF(ISBLANK('Шифры Т (Техперевооружение)'!$O623),"-",CONCATENATE("Том"," 5."," ",'Шифры Т (Техперевооружение)'!$I623,".",'Шифры Т (Техперевооружение)'!$A623,"Т-ПОС",))</f>
        <v>-</v>
      </c>
      <c r="W623" s="37" t="str">
        <f>IF(ISBLANK('Шифры Т (Техперевооружение)'!$P623),"-",CONCATENATE("Том"," 7."," ",'Шифры Т (Техперевооружение)'!$I623,".",'Шифры Т (Техперевооружение)'!$A623,"Т-ООС",))</f>
        <v>-</v>
      </c>
      <c r="X623" s="37" t="str">
        <f>IF(ISBLANK('Шифры Т (Техперевооружение)'!$Q623),"-",CONCATENATE("Том"," 8."," ",'Шифры Т (Техперевооружение)'!$I623,".",'Шифры Т (Техперевооружение)'!$A623,"Т-ПБ",))</f>
        <v>-</v>
      </c>
    </row>
    <row r="624" spans="1:24" x14ac:dyDescent="0.25">
      <c r="A624" s="37">
        <v>30</v>
      </c>
      <c r="B624" s="37" t="s">
        <v>561</v>
      </c>
      <c r="C624" s="37" t="s">
        <v>31</v>
      </c>
      <c r="D624" s="37" t="s">
        <v>416</v>
      </c>
      <c r="E624" s="37">
        <v>5</v>
      </c>
      <c r="F624" s="37" t="s">
        <v>1842</v>
      </c>
      <c r="G624" s="37">
        <v>1</v>
      </c>
      <c r="H624" s="39">
        <v>1</v>
      </c>
      <c r="I624" s="37" t="s">
        <v>563</v>
      </c>
      <c r="J624" s="37"/>
      <c r="K624" s="37"/>
      <c r="L624" s="37" t="s">
        <v>1843</v>
      </c>
      <c r="M624" s="37" t="s">
        <v>1844</v>
      </c>
      <c r="N624" s="37" t="s">
        <v>1845</v>
      </c>
      <c r="O624" s="37"/>
      <c r="P624" s="37"/>
      <c r="Q624" s="37"/>
      <c r="R624" s="37" t="str">
        <f>IF(ISBLANK('Шифры Т (Техперевооружение)'!$K624),"-",CONCATENATE('Шифры Т (Техперевооружение)'!$K624,"-ПЗ"))</f>
        <v>-</v>
      </c>
      <c r="S624" s="37" t="str">
        <f>IF(ISBLANK('Шифры Т (Техперевооружение)'!$L624),"-",CONCATENATE("Том"," 2.",'Шифры Т (Техперевооружение)'!$E624,".",'Шифры Т (Техперевооружение)'!$G624," ",'Шифры Т (Техперевооружение)'!$I624,".",'Шифры Т (Техперевооружение)'!$A624,"Т-ППО",'Шифры Т (Техперевооружение)'!$E624,".",'Шифры Т (Техперевооружение)'!$G624,))</f>
        <v>Том 2.5.1 2001.РП.30Т-ППО5.1</v>
      </c>
      <c r="T624" s="37" t="str">
        <f>IF(ISBLANK('Шифры Т (Техперевооружение)'!$M624),"-",CONCATENATE("Том"," 3.",'Шифры Т (Техперевооружение)'!$E624,".",'Шифры Т (Техперевооружение)'!$G624," ",'Шифры Т (Техперевооружение)'!$I624,".",'Шифры Т (Техперевооружение)'!$A624,"Т-ТКР",'Шифры Т (Техперевооружение)'!$E624,".",'Шифры Т (Техперевооружение)'!$G624,))</f>
        <v>Том 3.5.1 2001.РП.30Т-ТКР5.1</v>
      </c>
      <c r="U624" s="37" t="str">
        <f>IF(ISBLANK('Шифры Т (Техперевооружение)'!$O624),"-",CONCATENATE("Том"," 4."," ",'Шифры Т (Техперевооружение)'!$I624,".",'Шифры Т (Техперевооружение)'!$A624,"Т-ИЛО",))</f>
        <v>-</v>
      </c>
      <c r="V624" s="37" t="str">
        <f>IF(ISBLANK('Шифры Т (Техперевооружение)'!$O624),"-",CONCATENATE("Том"," 5."," ",'Шифры Т (Техперевооружение)'!$I624,".",'Шифры Т (Техперевооружение)'!$A624,"Т-ПОС",))</f>
        <v>-</v>
      </c>
      <c r="W624" s="37" t="str">
        <f>IF(ISBLANK('Шифры Т (Техперевооружение)'!$P624),"-",CONCATENATE("Том"," 7."," ",'Шифры Т (Техперевооружение)'!$I624,".",'Шифры Т (Техперевооружение)'!$A624,"Т-ООС",))</f>
        <v>-</v>
      </c>
      <c r="X624" s="37" t="str">
        <f>IF(ISBLANK('Шифры Т (Техперевооружение)'!$Q624),"-",CONCATENATE("Том"," 8."," ",'Шифры Т (Техперевооружение)'!$I624,".",'Шифры Т (Техперевооружение)'!$A624,"Т-ПБ",))</f>
        <v>-</v>
      </c>
    </row>
    <row r="625" spans="1:24" x14ac:dyDescent="0.25">
      <c r="A625" s="37">
        <v>30</v>
      </c>
      <c r="B625" s="37" t="s">
        <v>561</v>
      </c>
      <c r="C625" s="37" t="s">
        <v>31</v>
      </c>
      <c r="D625" s="37" t="s">
        <v>417</v>
      </c>
      <c r="E625" s="37">
        <v>6</v>
      </c>
      <c r="F625" s="37" t="s">
        <v>1846</v>
      </c>
      <c r="G625" s="37">
        <v>1</v>
      </c>
      <c r="H625" s="39">
        <v>5</v>
      </c>
      <c r="I625" s="37" t="s">
        <v>563</v>
      </c>
      <c r="J625" s="37"/>
      <c r="K625" s="37"/>
      <c r="L625" s="37" t="s">
        <v>1847</v>
      </c>
      <c r="M625" s="37" t="s">
        <v>1848</v>
      </c>
      <c r="N625" s="37" t="s">
        <v>1849</v>
      </c>
      <c r="O625" s="37"/>
      <c r="P625" s="37"/>
      <c r="Q625" s="37"/>
      <c r="R625" s="37" t="str">
        <f>IF(ISBLANK('Шифры Т (Техперевооружение)'!$K625),"-",CONCATENATE('Шифры Т (Техперевооружение)'!$K625,"-ПЗ"))</f>
        <v>-</v>
      </c>
      <c r="S625" s="37" t="str">
        <f>IF(ISBLANK('Шифры Т (Техперевооружение)'!$L625),"-",CONCATENATE("Том"," 2.",'Шифры Т (Техперевооружение)'!$E625,".",'Шифры Т (Техперевооружение)'!$G625," ",'Шифры Т (Техперевооружение)'!$I625,".",'Шифры Т (Техперевооружение)'!$A625,"Т-ППО",'Шифры Т (Техперевооружение)'!$E625,".",'Шифры Т (Техперевооружение)'!$G625,))</f>
        <v>Том 2.6.1 2001.РП.30Т-ППО6.1</v>
      </c>
      <c r="T625" s="37" t="str">
        <f>IF(ISBLANK('Шифры Т (Техперевооружение)'!$M625),"-",CONCATENATE("Том"," 3.",'Шифры Т (Техперевооружение)'!$E625,".",'Шифры Т (Техперевооружение)'!$G625," ",'Шифры Т (Техперевооружение)'!$I625,".",'Шифры Т (Техперевооружение)'!$A625,"Т-ТКР",'Шифры Т (Техперевооружение)'!$E625,".",'Шифры Т (Техперевооружение)'!$G625,))</f>
        <v>Том 3.6.1 2001.РП.30Т-ТКР6.1</v>
      </c>
      <c r="U625" s="37" t="str">
        <f>IF(ISBLANK('Шифры Т (Техперевооружение)'!$O625),"-",CONCATENATE("Том"," 4."," ",'Шифры Т (Техперевооружение)'!$I625,".",'Шифры Т (Техперевооружение)'!$A625,"Т-ИЛО",))</f>
        <v>-</v>
      </c>
      <c r="V625" s="37" t="str">
        <f>IF(ISBLANK('Шифры Т (Техперевооружение)'!$O625),"-",CONCATENATE("Том"," 5."," ",'Шифры Т (Техперевооружение)'!$I625,".",'Шифры Т (Техперевооружение)'!$A625,"Т-ПОС",))</f>
        <v>-</v>
      </c>
      <c r="W625" s="37" t="str">
        <f>IF(ISBLANK('Шифры Т (Техперевооружение)'!$P625),"-",CONCATENATE("Том"," 7."," ",'Шифры Т (Техперевооружение)'!$I625,".",'Шифры Т (Техперевооружение)'!$A625,"Т-ООС",))</f>
        <v>-</v>
      </c>
      <c r="X625" s="37" t="str">
        <f>IF(ISBLANK('Шифры Т (Техперевооружение)'!$Q625),"-",CONCATENATE("Том"," 8."," ",'Шифры Т (Техперевооружение)'!$I625,".",'Шифры Т (Техперевооружение)'!$A625,"Т-ПБ",))</f>
        <v>-</v>
      </c>
    </row>
    <row r="626" spans="1:24" x14ac:dyDescent="0.25">
      <c r="A626" s="37">
        <v>30</v>
      </c>
      <c r="B626" s="37" t="s">
        <v>561</v>
      </c>
      <c r="C626" s="37" t="s">
        <v>31</v>
      </c>
      <c r="D626" s="37" t="s">
        <v>417</v>
      </c>
      <c r="E626" s="37">
        <v>6</v>
      </c>
      <c r="F626" s="37" t="s">
        <v>1850</v>
      </c>
      <c r="G626" s="37">
        <v>2</v>
      </c>
      <c r="H626" s="39"/>
      <c r="I626" s="37" t="s">
        <v>563</v>
      </c>
      <c r="J626" s="37"/>
      <c r="K626" s="37"/>
      <c r="L626" s="37" t="s">
        <v>1847</v>
      </c>
      <c r="M626" s="37" t="s">
        <v>1848</v>
      </c>
      <c r="N626" s="37" t="s">
        <v>1849</v>
      </c>
      <c r="O626" s="37"/>
      <c r="P626" s="37"/>
      <c r="Q626" s="37"/>
      <c r="R626" s="42" t="str">
        <f>IF(ISBLANK('Шифры Т (Техперевооружение)'!$K626),"-",CONCATENATE('Шифры Т (Техперевооружение)'!$K626,"-ПЗ"))</f>
        <v>-</v>
      </c>
      <c r="S626" s="37" t="str">
        <f>IF(ISBLANK('Шифры Т (Техперевооружение)'!$L626),"-",CONCATENATE("Том"," 2.",'Шифры Т (Техперевооружение)'!$E626,".",'Шифры Т (Техперевооружение)'!$G626," ",'Шифры Т (Техперевооружение)'!$I626,".",'Шифры Т (Техперевооружение)'!$A626,"Т-ППО",'Шифры Т (Техперевооружение)'!$E626,".",'Шифры Т (Техперевооружение)'!$G626,))</f>
        <v>Том 2.6.2 2001.РП.30Т-ППО6.2</v>
      </c>
      <c r="T626" s="37" t="str">
        <f>IF(ISBLANK('Шифры Т (Техперевооружение)'!$M626),"-",CONCATENATE("Том"," 3.",'Шифры Т (Техперевооружение)'!$E626,".",'Шифры Т (Техперевооружение)'!$G626," ",'Шифры Т (Техперевооружение)'!$I626,".",'Шифры Т (Техперевооружение)'!$A626,"Т-ТКР",'Шифры Т (Техперевооружение)'!$E626,".",'Шифры Т (Техперевооружение)'!$G626,))</f>
        <v>Том 3.6.2 2001.РП.30Т-ТКР6.2</v>
      </c>
      <c r="U626" s="37" t="str">
        <f>IF(ISBLANK('Шифры Т (Техперевооружение)'!$O626),"-",CONCATENATE("Том"," 4."," ",'Шифры Т (Техперевооружение)'!$I626,".",'Шифры Т (Техперевооружение)'!$A626,"Т-ИЛО",))</f>
        <v>-</v>
      </c>
      <c r="V626" s="37" t="str">
        <f>IF(ISBLANK('Шифры Т (Техперевооружение)'!$O626),"-",CONCATENATE("Том"," 5."," ",'Шифры Т (Техперевооружение)'!$I626,".",'Шифры Т (Техперевооружение)'!$A626,"Т-ПОС",))</f>
        <v>-</v>
      </c>
      <c r="W626" s="37" t="str">
        <f>IF(ISBLANK('Шифры Т (Техперевооружение)'!$P626),"-",CONCATENATE("Том"," 7."," ",'Шифры Т (Техперевооружение)'!$I626,".",'Шифры Т (Техперевооружение)'!$A626,"Т-ООС",))</f>
        <v>-</v>
      </c>
      <c r="X626" s="37" t="str">
        <f>IF(ISBLANK('Шифры Т (Техперевооружение)'!$Q626),"-",CONCATENATE("Том"," 8."," ",'Шифры Т (Техперевооружение)'!$I626,".",'Шифры Т (Техперевооружение)'!$A626,"Т-ПБ",))</f>
        <v>-</v>
      </c>
    </row>
    <row r="627" spans="1:24" x14ac:dyDescent="0.25">
      <c r="A627" s="37">
        <v>30</v>
      </c>
      <c r="B627" s="37" t="s">
        <v>561</v>
      </c>
      <c r="C627" s="37" t="s">
        <v>31</v>
      </c>
      <c r="D627" s="37" t="s">
        <v>417</v>
      </c>
      <c r="E627" s="37">
        <v>6</v>
      </c>
      <c r="F627" s="37" t="s">
        <v>1851</v>
      </c>
      <c r="G627" s="37">
        <v>3</v>
      </c>
      <c r="H627" s="39"/>
      <c r="I627" s="37" t="s">
        <v>563</v>
      </c>
      <c r="J627" s="37"/>
      <c r="K627" s="37"/>
      <c r="L627" s="37" t="s">
        <v>1847</v>
      </c>
      <c r="M627" s="37" t="s">
        <v>1848</v>
      </c>
      <c r="N627" s="37" t="s">
        <v>1849</v>
      </c>
      <c r="O627" s="37"/>
      <c r="P627" s="37"/>
      <c r="Q627" s="37"/>
      <c r="R627" s="42" t="str">
        <f>IF(ISBLANK('Шифры Т (Техперевооружение)'!$K627),"-",CONCATENATE('Шифры Т (Техперевооружение)'!$K627,"-ПЗ"))</f>
        <v>-</v>
      </c>
      <c r="S627" s="37" t="str">
        <f>IF(ISBLANK('Шифры Т (Техперевооружение)'!$L627),"-",CONCATENATE("Том"," 2.",'Шифры Т (Техперевооружение)'!$E627,".",'Шифры Т (Техперевооружение)'!$G627," ",'Шифры Т (Техперевооружение)'!$I627,".",'Шифры Т (Техперевооружение)'!$A627,"Т-ППО",'Шифры Т (Техперевооружение)'!$E627,".",'Шифры Т (Техперевооружение)'!$G627,))</f>
        <v>Том 2.6.3 2001.РП.30Т-ППО6.3</v>
      </c>
      <c r="T627" s="37" t="str">
        <f>IF(ISBLANK('Шифры Т (Техперевооружение)'!$M627),"-",CONCATENATE("Том"," 3.",'Шифры Т (Техперевооружение)'!$E627,".",'Шифры Т (Техперевооружение)'!$G627," ",'Шифры Т (Техперевооружение)'!$I627,".",'Шифры Т (Техперевооружение)'!$A627,"Т-ТКР",'Шифры Т (Техперевооружение)'!$E627,".",'Шифры Т (Техперевооружение)'!$G627,))</f>
        <v>Том 3.6.3 2001.РП.30Т-ТКР6.3</v>
      </c>
      <c r="U627" s="37" t="str">
        <f>IF(ISBLANK('Шифры Т (Техперевооружение)'!$O627),"-",CONCATENATE("Том"," 4."," ",'Шифры Т (Техперевооружение)'!$I627,".",'Шифры Т (Техперевооружение)'!$A627,"Т-ИЛО",))</f>
        <v>-</v>
      </c>
      <c r="V627" s="37" t="str">
        <f>IF(ISBLANK('Шифры Т (Техперевооружение)'!$O627),"-",CONCATENATE("Том"," 5."," ",'Шифры Т (Техперевооружение)'!$I627,".",'Шифры Т (Техперевооружение)'!$A627,"Т-ПОС",))</f>
        <v>-</v>
      </c>
      <c r="W627" s="37" t="str">
        <f>IF(ISBLANK('Шифры Т (Техперевооружение)'!$P627),"-",CONCATENATE("Том"," 7."," ",'Шифры Т (Техперевооружение)'!$I627,".",'Шифры Т (Техперевооружение)'!$A627,"Т-ООС",))</f>
        <v>-</v>
      </c>
      <c r="X627" s="37" t="str">
        <f>IF(ISBLANK('Шифры Т (Техперевооружение)'!$Q627),"-",CONCATENATE("Том"," 8."," ",'Шифры Т (Техперевооружение)'!$I627,".",'Шифры Т (Техперевооружение)'!$A627,"Т-ПБ",))</f>
        <v>-</v>
      </c>
    </row>
    <row r="628" spans="1:24" x14ac:dyDescent="0.25">
      <c r="A628" s="37">
        <v>30</v>
      </c>
      <c r="B628" s="37" t="s">
        <v>561</v>
      </c>
      <c r="C628" s="37" t="s">
        <v>31</v>
      </c>
      <c r="D628" s="37" t="s">
        <v>417</v>
      </c>
      <c r="E628" s="37">
        <v>6</v>
      </c>
      <c r="F628" s="37" t="s">
        <v>1852</v>
      </c>
      <c r="G628" s="37">
        <v>4</v>
      </c>
      <c r="H628" s="39"/>
      <c r="I628" s="37" t="s">
        <v>563</v>
      </c>
      <c r="J628" s="37"/>
      <c r="K628" s="37"/>
      <c r="L628" s="37" t="s">
        <v>1847</v>
      </c>
      <c r="M628" s="37" t="s">
        <v>1848</v>
      </c>
      <c r="N628" s="37" t="s">
        <v>1849</v>
      </c>
      <c r="O628" s="37"/>
      <c r="P628" s="37"/>
      <c r="Q628" s="37"/>
      <c r="R628" s="42" t="str">
        <f>IF(ISBLANK('Шифры Т (Техперевооружение)'!$K628),"-",CONCATENATE('Шифры Т (Техперевооружение)'!$K628,"-ПЗ"))</f>
        <v>-</v>
      </c>
      <c r="S628" s="37" t="str">
        <f>IF(ISBLANK('Шифры Т (Техперевооружение)'!$L628),"-",CONCATENATE("Том"," 2.",'Шифры Т (Техперевооружение)'!$E628,".",'Шифры Т (Техперевооружение)'!$G628," ",'Шифры Т (Техперевооружение)'!$I628,".",'Шифры Т (Техперевооружение)'!$A628,"Т-ППО",'Шифры Т (Техперевооружение)'!$E628,".",'Шифры Т (Техперевооружение)'!$G628,))</f>
        <v>Том 2.6.4 2001.РП.30Т-ППО6.4</v>
      </c>
      <c r="T628" s="37" t="str">
        <f>IF(ISBLANK('Шифры Т (Техперевооружение)'!$M628),"-",CONCATENATE("Том"," 3.",'Шифры Т (Техперевооружение)'!$E628,".",'Шифры Т (Техперевооружение)'!$G628," ",'Шифры Т (Техперевооружение)'!$I628,".",'Шифры Т (Техперевооружение)'!$A628,"Т-ТКР",'Шифры Т (Техперевооружение)'!$E628,".",'Шифры Т (Техперевооружение)'!$G628,))</f>
        <v>Том 3.6.4 2001.РП.30Т-ТКР6.4</v>
      </c>
      <c r="U628" s="37" t="str">
        <f>IF(ISBLANK('Шифры Т (Техперевооружение)'!$O628),"-",CONCATENATE("Том"," 4."," ",'Шифры Т (Техперевооружение)'!$I628,".",'Шифры Т (Техперевооружение)'!$A628,"Т-ИЛО",))</f>
        <v>-</v>
      </c>
      <c r="V628" s="37" t="str">
        <f>IF(ISBLANK('Шифры Т (Техперевооружение)'!$O628),"-",CONCATENATE("Том"," 5."," ",'Шифры Т (Техперевооружение)'!$I628,".",'Шифры Т (Техперевооружение)'!$A628,"Т-ПОС",))</f>
        <v>-</v>
      </c>
      <c r="W628" s="37" t="str">
        <f>IF(ISBLANK('Шифры Т (Техперевооружение)'!$P628),"-",CONCATENATE("Том"," 7."," ",'Шифры Т (Техперевооружение)'!$I628,".",'Шифры Т (Техперевооружение)'!$A628,"Т-ООС",))</f>
        <v>-</v>
      </c>
      <c r="X628" s="37" t="str">
        <f>IF(ISBLANK('Шифры Т (Техперевооружение)'!$Q628),"-",CONCATENATE("Том"," 8."," ",'Шифры Т (Техперевооружение)'!$I628,".",'Шифры Т (Техперевооружение)'!$A628,"Т-ПБ",))</f>
        <v>-</v>
      </c>
    </row>
    <row r="629" spans="1:24" x14ac:dyDescent="0.25">
      <c r="A629" s="37">
        <v>30</v>
      </c>
      <c r="B629" s="37" t="s">
        <v>561</v>
      </c>
      <c r="C629" s="37" t="s">
        <v>31</v>
      </c>
      <c r="D629" s="37" t="s">
        <v>417</v>
      </c>
      <c r="E629" s="37">
        <v>6</v>
      </c>
      <c r="F629" s="37" t="s">
        <v>1853</v>
      </c>
      <c r="G629" s="37">
        <v>5</v>
      </c>
      <c r="H629" s="39"/>
      <c r="I629" s="37" t="s">
        <v>563</v>
      </c>
      <c r="J629" s="37"/>
      <c r="K629" s="37"/>
      <c r="L629" s="37" t="s">
        <v>1847</v>
      </c>
      <c r="M629" s="37" t="s">
        <v>1848</v>
      </c>
      <c r="N629" s="37" t="s">
        <v>1849</v>
      </c>
      <c r="O629" s="37"/>
      <c r="P629" s="37"/>
      <c r="Q629" s="37"/>
      <c r="R629" s="42" t="str">
        <f>IF(ISBLANK('Шифры Т (Техперевооружение)'!$K629),"-",CONCATENATE('Шифры Т (Техперевооружение)'!$K629,"-ПЗ"))</f>
        <v>-</v>
      </c>
      <c r="S629" s="37" t="str">
        <f>IF(ISBLANK('Шифры Т (Техперевооружение)'!$L629),"-",CONCATENATE("Том"," 2.",'Шифры Т (Техперевооружение)'!$E629,".",'Шифры Т (Техперевооружение)'!$G629," ",'Шифры Т (Техперевооружение)'!$I629,".",'Шифры Т (Техперевооружение)'!$A629,"Т-ППО",'Шифры Т (Техперевооружение)'!$E629,".",'Шифры Т (Техперевооружение)'!$G629,))</f>
        <v>Том 2.6.5 2001.РП.30Т-ППО6.5</v>
      </c>
      <c r="T629" s="37" t="str">
        <f>IF(ISBLANK('Шифры Т (Техперевооружение)'!$M629),"-",CONCATENATE("Том"," 3.",'Шифры Т (Техперевооружение)'!$E629,".",'Шифры Т (Техперевооружение)'!$G629," ",'Шифры Т (Техперевооружение)'!$I629,".",'Шифры Т (Техперевооружение)'!$A629,"Т-ТКР",'Шифры Т (Техперевооружение)'!$E629,".",'Шифры Т (Техперевооружение)'!$G629,))</f>
        <v>Том 3.6.5 2001.РП.30Т-ТКР6.5</v>
      </c>
      <c r="U629" s="37" t="str">
        <f>IF(ISBLANK('Шифры Т (Техперевооружение)'!$O629),"-",CONCATENATE("Том"," 4."," ",'Шифры Т (Техперевооружение)'!$I629,".",'Шифры Т (Техперевооружение)'!$A629,"Т-ИЛО",))</f>
        <v>-</v>
      </c>
      <c r="V629" s="37" t="str">
        <f>IF(ISBLANK('Шифры Т (Техперевооружение)'!$O629),"-",CONCATENATE("Том"," 5."," ",'Шифры Т (Техперевооружение)'!$I629,".",'Шифры Т (Техперевооружение)'!$A629,"Т-ПОС",))</f>
        <v>-</v>
      </c>
      <c r="W629" s="37" t="str">
        <f>IF(ISBLANK('Шифры Т (Техперевооружение)'!$P629),"-",CONCATENATE("Том"," 7."," ",'Шифры Т (Техперевооружение)'!$I629,".",'Шифры Т (Техперевооружение)'!$A629,"Т-ООС",))</f>
        <v>-</v>
      </c>
      <c r="X629" s="37" t="str">
        <f>IF(ISBLANK('Шифры Т (Техперевооружение)'!$Q629),"-",CONCATENATE("Том"," 8."," ",'Шифры Т (Техперевооружение)'!$I629,".",'Шифры Т (Техперевооружение)'!$A629,"Т-ПБ",))</f>
        <v>-</v>
      </c>
    </row>
    <row r="630" spans="1:24" x14ac:dyDescent="0.25">
      <c r="A630" s="37">
        <v>30</v>
      </c>
      <c r="B630" s="37" t="s">
        <v>561</v>
      </c>
      <c r="C630" s="37" t="s">
        <v>31</v>
      </c>
      <c r="D630" s="37" t="s">
        <v>419</v>
      </c>
      <c r="E630" s="37">
        <v>7</v>
      </c>
      <c r="F630" s="37" t="s">
        <v>1854</v>
      </c>
      <c r="G630" s="37">
        <v>1</v>
      </c>
      <c r="H630" s="39">
        <v>1</v>
      </c>
      <c r="I630" s="37" t="s">
        <v>563</v>
      </c>
      <c r="J630" s="37"/>
      <c r="K630" s="37"/>
      <c r="L630" s="37" t="s">
        <v>1855</v>
      </c>
      <c r="M630" s="37" t="s">
        <v>1856</v>
      </c>
      <c r="N630" s="37" t="s">
        <v>1857</v>
      </c>
      <c r="O630" s="37"/>
      <c r="P630" s="37"/>
      <c r="Q630" s="37"/>
      <c r="R630" s="37" t="str">
        <f>IF(ISBLANK('Шифры Т (Техперевооружение)'!$K630),"-",CONCATENATE('Шифры Т (Техперевооружение)'!$K630,"-ПЗ"))</f>
        <v>-</v>
      </c>
      <c r="S630" s="37" t="str">
        <f>IF(ISBLANK('Шифры Т (Техперевооружение)'!$L630),"-",CONCATENATE("Том"," 2.",'Шифры Т (Техперевооружение)'!$E630,".",'Шифры Т (Техперевооружение)'!$G630," ",'Шифры Т (Техперевооружение)'!$I630,".",'Шифры Т (Техперевооружение)'!$A630,"Т-ППО",'Шифры Т (Техперевооружение)'!$E630,".",'Шифры Т (Техперевооружение)'!$G630,))</f>
        <v>Том 2.7.1 2001.РП.30Т-ППО7.1</v>
      </c>
      <c r="T630" s="37" t="str">
        <f>IF(ISBLANK('Шифры Т (Техперевооружение)'!$M630),"-",CONCATENATE("Том"," 3.",'Шифры Т (Техперевооружение)'!$E630,".",'Шифры Т (Техперевооружение)'!$G630," ",'Шифры Т (Техперевооружение)'!$I630,".",'Шифры Т (Техперевооружение)'!$A630,"Т-ТКР",'Шифры Т (Техперевооружение)'!$E630,".",'Шифры Т (Техперевооружение)'!$G630,))</f>
        <v>Том 3.7.1 2001.РП.30Т-ТКР7.1</v>
      </c>
      <c r="U630" s="37" t="str">
        <f>IF(ISBLANK('Шифры Т (Техперевооружение)'!$O630),"-",CONCATENATE("Том"," 4."," ",'Шифры Т (Техперевооружение)'!$I630,".",'Шифры Т (Техперевооружение)'!$A630,"Т-ИЛО",))</f>
        <v>-</v>
      </c>
      <c r="V630" s="37" t="str">
        <f>IF(ISBLANK('Шифры Т (Техперевооружение)'!$O630),"-",CONCATENATE("Том"," 5."," ",'Шифры Т (Техперевооружение)'!$I630,".",'Шифры Т (Техперевооружение)'!$A630,"Т-ПОС",))</f>
        <v>-</v>
      </c>
      <c r="W630" s="37" t="str">
        <f>IF(ISBLANK('Шифры Т (Техперевооружение)'!$P630),"-",CONCATENATE("Том"," 7."," ",'Шифры Т (Техперевооружение)'!$I630,".",'Шифры Т (Техперевооружение)'!$A630,"Т-ООС",))</f>
        <v>-</v>
      </c>
      <c r="X630" s="37" t="str">
        <f>IF(ISBLANK('Шифры Т (Техперевооружение)'!$Q630),"-",CONCATENATE("Том"," 8."," ",'Шифры Т (Техперевооружение)'!$I630,".",'Шифры Т (Техперевооружение)'!$A630,"Т-ПБ",))</f>
        <v>-</v>
      </c>
    </row>
    <row r="631" spans="1:24" x14ac:dyDescent="0.25">
      <c r="A631" s="37">
        <v>30</v>
      </c>
      <c r="B631" s="37" t="s">
        <v>561</v>
      </c>
      <c r="C631" s="37" t="s">
        <v>31</v>
      </c>
      <c r="D631" s="37" t="s">
        <v>421</v>
      </c>
      <c r="E631" s="37">
        <v>8</v>
      </c>
      <c r="F631" s="37" t="s">
        <v>1858</v>
      </c>
      <c r="G631" s="37">
        <v>1</v>
      </c>
      <c r="H631" s="39">
        <v>6</v>
      </c>
      <c r="I631" s="37" t="s">
        <v>563</v>
      </c>
      <c r="J631" s="37"/>
      <c r="K631" s="37"/>
      <c r="L631" s="37" t="s">
        <v>1859</v>
      </c>
      <c r="M631" s="37" t="s">
        <v>1860</v>
      </c>
      <c r="N631" s="37" t="s">
        <v>1861</v>
      </c>
      <c r="O631" s="37"/>
      <c r="P631" s="37"/>
      <c r="Q631" s="37"/>
      <c r="R631" s="37" t="str">
        <f>IF(ISBLANK('Шифры Т (Техперевооружение)'!$K631),"-",CONCATENATE('Шифры Т (Техперевооружение)'!$K631,"-ПЗ"))</f>
        <v>-</v>
      </c>
      <c r="S631" s="37" t="str">
        <f>IF(ISBLANK('Шифры Т (Техперевооружение)'!$L631),"-",CONCATENATE("Том"," 2.",'Шифры Т (Техперевооружение)'!$E631,".",'Шифры Т (Техперевооружение)'!$G631," ",'Шифры Т (Техперевооружение)'!$I631,".",'Шифры Т (Техперевооружение)'!$A631,"Т-ППО",'Шифры Т (Техперевооружение)'!$E631,".",'Шифры Т (Техперевооружение)'!$G631,))</f>
        <v>Том 2.8.1 2001.РП.30Т-ППО8.1</v>
      </c>
      <c r="T631" s="37" t="str">
        <f>IF(ISBLANK('Шифры Т (Техперевооружение)'!$M631),"-",CONCATENATE("Том"," 3.",'Шифры Т (Техперевооружение)'!$E631,".",'Шифры Т (Техперевооружение)'!$G631," ",'Шифры Т (Техперевооружение)'!$I631,".",'Шифры Т (Техперевооружение)'!$A631,"Т-ТКР",'Шифры Т (Техперевооружение)'!$E631,".",'Шифры Т (Техперевооружение)'!$G631,))</f>
        <v>Том 3.8.1 2001.РП.30Т-ТКР8.1</v>
      </c>
      <c r="U631" s="37" t="str">
        <f>IF(ISBLANK('Шифры Т (Техперевооружение)'!$O631),"-",CONCATENATE("Том"," 4."," ",'Шифры Т (Техперевооружение)'!$I631,".",'Шифры Т (Техперевооружение)'!$A631,"Т-ИЛО",))</f>
        <v>-</v>
      </c>
      <c r="V631" s="37" t="str">
        <f>IF(ISBLANK('Шифры Т (Техперевооружение)'!$O631),"-",CONCATENATE("Том"," 5."," ",'Шифры Т (Техперевооружение)'!$I631,".",'Шифры Т (Техперевооружение)'!$A631,"Т-ПОС",))</f>
        <v>-</v>
      </c>
      <c r="W631" s="37" t="str">
        <f>IF(ISBLANK('Шифры Т (Техперевооружение)'!$P631),"-",CONCATENATE("Том"," 7."," ",'Шифры Т (Техперевооружение)'!$I631,".",'Шифры Т (Техперевооружение)'!$A631,"Т-ООС",))</f>
        <v>-</v>
      </c>
      <c r="X631" s="37" t="str">
        <f>IF(ISBLANK('Шифры Т (Техперевооружение)'!$Q631),"-",CONCATENATE("Том"," 8."," ",'Шифры Т (Техперевооружение)'!$I631,".",'Шифры Т (Техперевооружение)'!$A631,"Т-ПБ",))</f>
        <v>-</v>
      </c>
    </row>
    <row r="632" spans="1:24" x14ac:dyDescent="0.25">
      <c r="A632" s="37">
        <v>30</v>
      </c>
      <c r="B632" s="37" t="s">
        <v>561</v>
      </c>
      <c r="C632" s="37" t="s">
        <v>31</v>
      </c>
      <c r="D632" s="37" t="s">
        <v>421</v>
      </c>
      <c r="E632" s="37">
        <v>8</v>
      </c>
      <c r="F632" s="37" t="s">
        <v>1862</v>
      </c>
      <c r="G632" s="37">
        <v>2</v>
      </c>
      <c r="H632" s="39"/>
      <c r="I632" s="37" t="s">
        <v>563</v>
      </c>
      <c r="J632" s="37"/>
      <c r="K632" s="37"/>
      <c r="L632" s="37" t="s">
        <v>1859</v>
      </c>
      <c r="M632" s="37" t="s">
        <v>1860</v>
      </c>
      <c r="N632" s="37" t="s">
        <v>1861</v>
      </c>
      <c r="O632" s="37"/>
      <c r="P632" s="37"/>
      <c r="Q632" s="37"/>
      <c r="R632" s="42" t="str">
        <f>IF(ISBLANK('Шифры Т (Техперевооружение)'!$K632),"-",CONCATENATE('Шифры Т (Техперевооружение)'!$K632,"-ПЗ"))</f>
        <v>-</v>
      </c>
      <c r="S632" s="37" t="str">
        <f>IF(ISBLANK('Шифры Т (Техперевооружение)'!$L632),"-",CONCATENATE("Том"," 2.",'Шифры Т (Техперевооружение)'!$E632,".",'Шифры Т (Техперевооружение)'!$G632," ",'Шифры Т (Техперевооружение)'!$I632,".",'Шифры Т (Техперевооружение)'!$A632,"Т-ППО",'Шифры Т (Техперевооружение)'!$E632,".",'Шифры Т (Техперевооружение)'!$G632,))</f>
        <v>Том 2.8.2 2001.РП.30Т-ППО8.2</v>
      </c>
      <c r="T632" s="37" t="str">
        <f>IF(ISBLANK('Шифры Т (Техперевооружение)'!$M632),"-",CONCATENATE("Том"," 3.",'Шифры Т (Техперевооружение)'!$E632,".",'Шифры Т (Техперевооружение)'!$G632," ",'Шифры Т (Техперевооружение)'!$I632,".",'Шифры Т (Техперевооружение)'!$A632,"Т-ТКР",'Шифры Т (Техперевооружение)'!$E632,".",'Шифры Т (Техперевооружение)'!$G632,))</f>
        <v>Том 3.8.2 2001.РП.30Т-ТКР8.2</v>
      </c>
      <c r="U632" s="37" t="str">
        <f>IF(ISBLANK('Шифры Т (Техперевооружение)'!$O632),"-",CONCATENATE("Том"," 4."," ",'Шифры Т (Техперевооружение)'!$I632,".",'Шифры Т (Техперевооружение)'!$A632,"Т-ИЛО",))</f>
        <v>-</v>
      </c>
      <c r="V632" s="37" t="str">
        <f>IF(ISBLANK('Шифры Т (Техперевооружение)'!$O632),"-",CONCATENATE("Том"," 5."," ",'Шифры Т (Техперевооружение)'!$I632,".",'Шифры Т (Техперевооружение)'!$A632,"Т-ПОС",))</f>
        <v>-</v>
      </c>
      <c r="W632" s="37" t="str">
        <f>IF(ISBLANK('Шифры Т (Техперевооружение)'!$P632),"-",CONCATENATE("Том"," 7."," ",'Шифры Т (Техперевооружение)'!$I632,".",'Шифры Т (Техперевооружение)'!$A632,"Т-ООС",))</f>
        <v>-</v>
      </c>
      <c r="X632" s="37" t="str">
        <f>IF(ISBLANK('Шифры Т (Техперевооружение)'!$Q632),"-",CONCATENATE("Том"," 8."," ",'Шифры Т (Техперевооружение)'!$I632,".",'Шифры Т (Техперевооружение)'!$A632,"Т-ПБ",))</f>
        <v>-</v>
      </c>
    </row>
    <row r="633" spans="1:24" x14ac:dyDescent="0.25">
      <c r="A633" s="37">
        <v>30</v>
      </c>
      <c r="B633" s="37" t="s">
        <v>561</v>
      </c>
      <c r="C633" s="37" t="s">
        <v>31</v>
      </c>
      <c r="D633" s="37" t="s">
        <v>421</v>
      </c>
      <c r="E633" s="37">
        <v>8</v>
      </c>
      <c r="F633" s="37" t="s">
        <v>1863</v>
      </c>
      <c r="G633" s="37">
        <v>3</v>
      </c>
      <c r="H633" s="39"/>
      <c r="I633" s="37" t="s">
        <v>563</v>
      </c>
      <c r="J633" s="37"/>
      <c r="K633" s="37"/>
      <c r="L633" s="37" t="s">
        <v>1859</v>
      </c>
      <c r="M633" s="37" t="s">
        <v>1860</v>
      </c>
      <c r="N633" s="37" t="s">
        <v>1861</v>
      </c>
      <c r="O633" s="37"/>
      <c r="P633" s="37"/>
      <c r="Q633" s="37"/>
      <c r="R633" s="42" t="str">
        <f>IF(ISBLANK('Шифры Т (Техперевооружение)'!$K633),"-",CONCATENATE('Шифры Т (Техперевооружение)'!$K633,"-ПЗ"))</f>
        <v>-</v>
      </c>
      <c r="S633" s="37" t="str">
        <f>IF(ISBLANK('Шифры Т (Техперевооружение)'!$L633),"-",CONCATENATE("Том"," 2.",'Шифры Т (Техперевооружение)'!$E633,".",'Шифры Т (Техперевооружение)'!$G633," ",'Шифры Т (Техперевооружение)'!$I633,".",'Шифры Т (Техперевооружение)'!$A633,"Т-ППО",'Шифры Т (Техперевооружение)'!$E633,".",'Шифры Т (Техперевооружение)'!$G633,))</f>
        <v>Том 2.8.3 2001.РП.30Т-ППО8.3</v>
      </c>
      <c r="T633" s="37" t="str">
        <f>IF(ISBLANK('Шифры Т (Техперевооружение)'!$M633),"-",CONCATENATE("Том"," 3.",'Шифры Т (Техперевооружение)'!$E633,".",'Шифры Т (Техперевооружение)'!$G633," ",'Шифры Т (Техперевооружение)'!$I633,".",'Шифры Т (Техперевооружение)'!$A633,"Т-ТКР",'Шифры Т (Техперевооружение)'!$E633,".",'Шифры Т (Техперевооружение)'!$G633,))</f>
        <v>Том 3.8.3 2001.РП.30Т-ТКР8.3</v>
      </c>
      <c r="U633" s="37" t="str">
        <f>IF(ISBLANK('Шифры Т (Техперевооружение)'!$O633),"-",CONCATENATE("Том"," 4."," ",'Шифры Т (Техперевооружение)'!$I633,".",'Шифры Т (Техперевооружение)'!$A633,"Т-ИЛО",))</f>
        <v>-</v>
      </c>
      <c r="V633" s="37" t="str">
        <f>IF(ISBLANK('Шифры Т (Техперевооружение)'!$O633),"-",CONCATENATE("Том"," 5."," ",'Шифры Т (Техперевооружение)'!$I633,".",'Шифры Т (Техперевооружение)'!$A633,"Т-ПОС",))</f>
        <v>-</v>
      </c>
      <c r="W633" s="37" t="str">
        <f>IF(ISBLANK('Шифры Т (Техперевооружение)'!$P633),"-",CONCATENATE("Том"," 7."," ",'Шифры Т (Техперевооружение)'!$I633,".",'Шифры Т (Техперевооружение)'!$A633,"Т-ООС",))</f>
        <v>-</v>
      </c>
      <c r="X633" s="37" t="str">
        <f>IF(ISBLANK('Шифры Т (Техперевооружение)'!$Q633),"-",CONCATENATE("Том"," 8."," ",'Шифры Т (Техперевооружение)'!$I633,".",'Шифры Т (Техперевооружение)'!$A633,"Т-ПБ",))</f>
        <v>-</v>
      </c>
    </row>
    <row r="634" spans="1:24" x14ac:dyDescent="0.25">
      <c r="A634" s="37">
        <v>30</v>
      </c>
      <c r="B634" s="37" t="s">
        <v>561</v>
      </c>
      <c r="C634" s="37" t="s">
        <v>31</v>
      </c>
      <c r="D634" s="37" t="s">
        <v>421</v>
      </c>
      <c r="E634" s="37">
        <v>8</v>
      </c>
      <c r="F634" s="37" t="s">
        <v>1864</v>
      </c>
      <c r="G634" s="37">
        <v>4</v>
      </c>
      <c r="H634" s="39"/>
      <c r="I634" s="37" t="s">
        <v>563</v>
      </c>
      <c r="J634" s="37"/>
      <c r="K634" s="37"/>
      <c r="L634" s="37" t="s">
        <v>1859</v>
      </c>
      <c r="M634" s="37" t="s">
        <v>1860</v>
      </c>
      <c r="N634" s="37" t="s">
        <v>1861</v>
      </c>
      <c r="O634" s="37"/>
      <c r="P634" s="37"/>
      <c r="Q634" s="37"/>
      <c r="R634" s="42" t="str">
        <f>IF(ISBLANK('Шифры Т (Техперевооружение)'!$K634),"-",CONCATENATE('Шифры Т (Техперевооружение)'!$K634,"-ПЗ"))</f>
        <v>-</v>
      </c>
      <c r="S634" s="37" t="str">
        <f>IF(ISBLANK('Шифры Т (Техперевооружение)'!$L634),"-",CONCATENATE("Том"," 2.",'Шифры Т (Техперевооружение)'!$E634,".",'Шифры Т (Техперевооружение)'!$G634," ",'Шифры Т (Техперевооружение)'!$I634,".",'Шифры Т (Техперевооружение)'!$A634,"Т-ППО",'Шифры Т (Техперевооружение)'!$E634,".",'Шифры Т (Техперевооружение)'!$G634,))</f>
        <v>Том 2.8.4 2001.РП.30Т-ППО8.4</v>
      </c>
      <c r="T634" s="37" t="str">
        <f>IF(ISBLANK('Шифры Т (Техперевооружение)'!$M634),"-",CONCATENATE("Том"," 3.",'Шифры Т (Техперевооружение)'!$E634,".",'Шифры Т (Техперевооружение)'!$G634," ",'Шифры Т (Техперевооружение)'!$I634,".",'Шифры Т (Техперевооружение)'!$A634,"Т-ТКР",'Шифры Т (Техперевооружение)'!$E634,".",'Шифры Т (Техперевооружение)'!$G634,))</f>
        <v>Том 3.8.4 2001.РП.30Т-ТКР8.4</v>
      </c>
      <c r="U634" s="37" t="str">
        <f>IF(ISBLANK('Шифры Т (Техперевооружение)'!$O634),"-",CONCATENATE("Том"," 4."," ",'Шифры Т (Техперевооружение)'!$I634,".",'Шифры Т (Техперевооружение)'!$A634,"Т-ИЛО",))</f>
        <v>-</v>
      </c>
      <c r="V634" s="37" t="str">
        <f>IF(ISBLANK('Шифры Т (Техперевооружение)'!$O634),"-",CONCATENATE("Том"," 5."," ",'Шифры Т (Техперевооружение)'!$I634,".",'Шифры Т (Техперевооружение)'!$A634,"Т-ПОС",))</f>
        <v>-</v>
      </c>
      <c r="W634" s="37" t="str">
        <f>IF(ISBLANK('Шифры Т (Техперевооружение)'!$P634),"-",CONCATENATE("Том"," 7."," ",'Шифры Т (Техперевооружение)'!$I634,".",'Шифры Т (Техперевооружение)'!$A634,"Т-ООС",))</f>
        <v>-</v>
      </c>
      <c r="X634" s="37" t="str">
        <f>IF(ISBLANK('Шифры Т (Техперевооружение)'!$Q634),"-",CONCATENATE("Том"," 8."," ",'Шифры Т (Техперевооружение)'!$I634,".",'Шифры Т (Техперевооружение)'!$A634,"Т-ПБ",))</f>
        <v>-</v>
      </c>
    </row>
    <row r="635" spans="1:24" x14ac:dyDescent="0.25">
      <c r="A635" s="37">
        <v>30</v>
      </c>
      <c r="B635" s="37" t="s">
        <v>561</v>
      </c>
      <c r="C635" s="37" t="s">
        <v>31</v>
      </c>
      <c r="D635" s="37" t="s">
        <v>421</v>
      </c>
      <c r="E635" s="37">
        <v>8</v>
      </c>
      <c r="F635" s="37" t="s">
        <v>1865</v>
      </c>
      <c r="G635" s="37">
        <v>5</v>
      </c>
      <c r="H635" s="39"/>
      <c r="I635" s="37" t="s">
        <v>563</v>
      </c>
      <c r="J635" s="37"/>
      <c r="K635" s="37"/>
      <c r="L635" s="37" t="s">
        <v>1859</v>
      </c>
      <c r="M635" s="37" t="s">
        <v>1860</v>
      </c>
      <c r="N635" s="37" t="s">
        <v>1861</v>
      </c>
      <c r="O635" s="37"/>
      <c r="P635" s="37"/>
      <c r="Q635" s="37"/>
      <c r="R635" s="42" t="str">
        <f>IF(ISBLANK('Шифры Т (Техперевооружение)'!$K635),"-",CONCATENATE('Шифры Т (Техперевооружение)'!$K635,"-ПЗ"))</f>
        <v>-</v>
      </c>
      <c r="S635" s="37" t="str">
        <f>IF(ISBLANK('Шифры Т (Техперевооружение)'!$L635),"-",CONCATENATE("Том"," 2.",'Шифры Т (Техперевооружение)'!$E635,".",'Шифры Т (Техперевооружение)'!$G635," ",'Шифры Т (Техперевооружение)'!$I635,".",'Шифры Т (Техперевооружение)'!$A635,"Т-ППО",'Шифры Т (Техперевооружение)'!$E635,".",'Шифры Т (Техперевооружение)'!$G635,))</f>
        <v>Том 2.8.5 2001.РП.30Т-ППО8.5</v>
      </c>
      <c r="T635" s="37" t="str">
        <f>IF(ISBLANK('Шифры Т (Техперевооружение)'!$M635),"-",CONCATENATE("Том"," 3.",'Шифры Т (Техперевооружение)'!$E635,".",'Шифры Т (Техперевооружение)'!$G635," ",'Шифры Т (Техперевооружение)'!$I635,".",'Шифры Т (Техперевооружение)'!$A635,"Т-ТКР",'Шифры Т (Техперевооружение)'!$E635,".",'Шифры Т (Техперевооружение)'!$G635,))</f>
        <v>Том 3.8.5 2001.РП.30Т-ТКР8.5</v>
      </c>
      <c r="U635" s="37" t="str">
        <f>IF(ISBLANK('Шифры Т (Техперевооружение)'!$O635),"-",CONCATENATE("Том"," 4."," ",'Шифры Т (Техперевооружение)'!$I635,".",'Шифры Т (Техперевооружение)'!$A635,"Т-ИЛО",))</f>
        <v>-</v>
      </c>
      <c r="V635" s="37" t="str">
        <f>IF(ISBLANK('Шифры Т (Техперевооружение)'!$O635),"-",CONCATENATE("Том"," 5."," ",'Шифры Т (Техперевооружение)'!$I635,".",'Шифры Т (Техперевооружение)'!$A635,"Т-ПОС",))</f>
        <v>-</v>
      </c>
      <c r="W635" s="37" t="str">
        <f>IF(ISBLANK('Шифры Т (Техперевооружение)'!$P635),"-",CONCATENATE("Том"," 7."," ",'Шифры Т (Техперевооружение)'!$I635,".",'Шифры Т (Техперевооружение)'!$A635,"Т-ООС",))</f>
        <v>-</v>
      </c>
      <c r="X635" s="37" t="str">
        <f>IF(ISBLANK('Шифры Т (Техперевооружение)'!$Q635),"-",CONCATENATE("Том"," 8."," ",'Шифры Т (Техперевооружение)'!$I635,".",'Шифры Т (Техперевооружение)'!$A635,"Т-ПБ",))</f>
        <v>-</v>
      </c>
    </row>
    <row r="636" spans="1:24" x14ac:dyDescent="0.25">
      <c r="A636" s="37">
        <v>30</v>
      </c>
      <c r="B636" s="37" t="s">
        <v>561</v>
      </c>
      <c r="C636" s="37" t="s">
        <v>31</v>
      </c>
      <c r="D636" s="37" t="s">
        <v>421</v>
      </c>
      <c r="E636" s="37">
        <v>8</v>
      </c>
      <c r="F636" s="37" t="s">
        <v>1866</v>
      </c>
      <c r="G636" s="37">
        <v>6</v>
      </c>
      <c r="H636" s="39"/>
      <c r="I636" s="37" t="s">
        <v>563</v>
      </c>
      <c r="J636" s="37"/>
      <c r="K636" s="37"/>
      <c r="L636" s="37" t="s">
        <v>1859</v>
      </c>
      <c r="M636" s="37" t="s">
        <v>1860</v>
      </c>
      <c r="N636" s="37" t="s">
        <v>1861</v>
      </c>
      <c r="O636" s="37"/>
      <c r="P636" s="37"/>
      <c r="Q636" s="37"/>
      <c r="R636" s="42" t="str">
        <f>IF(ISBLANK('Шифры Т (Техперевооружение)'!$K636),"-",CONCATENATE('Шифры Т (Техперевооружение)'!$K636,"-ПЗ"))</f>
        <v>-</v>
      </c>
      <c r="S636" s="37" t="str">
        <f>IF(ISBLANK('Шифры Т (Техперевооружение)'!$L636),"-",CONCATENATE("Том"," 2.",'Шифры Т (Техперевооружение)'!$E636,".",'Шифры Т (Техперевооружение)'!$G636," ",'Шифры Т (Техперевооружение)'!$I636,".",'Шифры Т (Техперевооружение)'!$A636,"Т-ППО",'Шифры Т (Техперевооружение)'!$E636,".",'Шифры Т (Техперевооружение)'!$G636,))</f>
        <v>Том 2.8.6 2001.РП.30Т-ППО8.6</v>
      </c>
      <c r="T636" s="37" t="str">
        <f>IF(ISBLANK('Шифры Т (Техперевооружение)'!$M636),"-",CONCATENATE("Том"," 3.",'Шифры Т (Техперевооружение)'!$E636,".",'Шифры Т (Техперевооружение)'!$G636," ",'Шифры Т (Техперевооружение)'!$I636,".",'Шифры Т (Техперевооружение)'!$A636,"Т-ТКР",'Шифры Т (Техперевооружение)'!$E636,".",'Шифры Т (Техперевооружение)'!$G636,))</f>
        <v>Том 3.8.6 2001.РП.30Т-ТКР8.6</v>
      </c>
      <c r="U636" s="37" t="str">
        <f>IF(ISBLANK('Шифры Т (Техперевооружение)'!$O636),"-",CONCATENATE("Том"," 4."," ",'Шифры Т (Техперевооружение)'!$I636,".",'Шифры Т (Техперевооружение)'!$A636,"Т-ИЛО",))</f>
        <v>-</v>
      </c>
      <c r="V636" s="37" t="str">
        <f>IF(ISBLANK('Шифры Т (Техперевооружение)'!$O636),"-",CONCATENATE("Том"," 5."," ",'Шифры Т (Техперевооружение)'!$I636,".",'Шифры Т (Техперевооружение)'!$A636,"Т-ПОС",))</f>
        <v>-</v>
      </c>
      <c r="W636" s="37" t="str">
        <f>IF(ISBLANK('Шифры Т (Техперевооружение)'!$P636),"-",CONCATENATE("Том"," 7."," ",'Шифры Т (Техперевооружение)'!$I636,".",'Шифры Т (Техперевооружение)'!$A636,"Т-ООС",))</f>
        <v>-</v>
      </c>
      <c r="X636" s="37" t="str">
        <f>IF(ISBLANK('Шифры Т (Техперевооружение)'!$Q636),"-",CONCATENATE("Том"," 8."," ",'Шифры Т (Техперевооружение)'!$I636,".",'Шифры Т (Техперевооружение)'!$A636,"Т-ПБ",))</f>
        <v>-</v>
      </c>
    </row>
    <row r="637" spans="1:24" x14ac:dyDescent="0.25">
      <c r="A637" s="37">
        <v>30</v>
      </c>
      <c r="B637" s="37" t="s">
        <v>561</v>
      </c>
      <c r="C637" s="37" t="s">
        <v>31</v>
      </c>
      <c r="D637" s="37" t="s">
        <v>423</v>
      </c>
      <c r="E637" s="37">
        <v>9</v>
      </c>
      <c r="F637" s="37"/>
      <c r="G637" s="37"/>
      <c r="H637" s="39">
        <v>1</v>
      </c>
      <c r="I637" s="37" t="s">
        <v>563</v>
      </c>
      <c r="J637" s="37"/>
      <c r="K637" s="37"/>
      <c r="L637" s="37" t="s">
        <v>1867</v>
      </c>
      <c r="M637" s="37" t="s">
        <v>1868</v>
      </c>
      <c r="N637" s="37" t="s">
        <v>1869</v>
      </c>
      <c r="O637" s="37"/>
      <c r="P637" s="37"/>
      <c r="Q637" s="37"/>
      <c r="R637" s="37" t="str">
        <f>IF(ISBLANK('Шифры Т (Техперевооружение)'!$K637),"-",CONCATENATE('Шифры Т (Техперевооружение)'!$K637,"-ПЗ"))</f>
        <v>-</v>
      </c>
      <c r="S637" s="37" t="str">
        <f>IF(ISBLANK('Шифры Т (Техперевооружение)'!$L637),"-",CONCATENATE("Том"," 2.",'Шифры Т (Техперевооружение)'!$E637,".",'Шифры Т (Техперевооружение)'!$G637," ",'Шифры Т (Техперевооружение)'!$I637,".",'Шифры Т (Техперевооружение)'!$A637,"Т-ППО",'Шифры Т (Техперевооружение)'!$E637,".",'Шифры Т (Техперевооружение)'!$G637,))</f>
        <v>Том 2.9. 2001.РП.30Т-ППО9.</v>
      </c>
      <c r="T637" s="37" t="str">
        <f>IF(ISBLANK('Шифры Т (Техперевооружение)'!$M637),"-",CONCATENATE("Том"," 3.",'Шифры Т (Техперевооружение)'!$E637,".",'Шифры Т (Техперевооружение)'!$G637," ",'Шифры Т (Техперевооружение)'!$I637,".",'Шифры Т (Техперевооружение)'!$A637,"Т-ТКР",'Шифры Т (Техперевооружение)'!$E637,".",'Шифры Т (Техперевооружение)'!$G637,))</f>
        <v>Том 3.9. 2001.РП.30Т-ТКР9.</v>
      </c>
      <c r="U637" s="37" t="str">
        <f>IF(ISBLANK('Шифры Т (Техперевооружение)'!$O637),"-",CONCATENATE("Том"," 4."," ",'Шифры Т (Техперевооружение)'!$I637,".",'Шифры Т (Техперевооружение)'!$A637,"Т-ИЛО",))</f>
        <v>-</v>
      </c>
      <c r="V637" s="37" t="str">
        <f>IF(ISBLANK('Шифры Т (Техперевооружение)'!$O637),"-",CONCATENATE("Том"," 5."," ",'Шифры Т (Техперевооружение)'!$I637,".",'Шифры Т (Техперевооружение)'!$A637,"Т-ПОС",))</f>
        <v>-</v>
      </c>
      <c r="W637" s="37" t="str">
        <f>IF(ISBLANK('Шифры Т (Техперевооружение)'!$P637),"-",CONCATENATE("Том"," 7."," ",'Шифры Т (Техперевооружение)'!$I637,".",'Шифры Т (Техперевооружение)'!$A637,"Т-ООС",))</f>
        <v>-</v>
      </c>
      <c r="X637" s="37" t="str">
        <f>IF(ISBLANK('Шифры Т (Техперевооружение)'!$Q637),"-",CONCATENATE("Том"," 8."," ",'Шифры Т (Техперевооружение)'!$I637,".",'Шифры Т (Техперевооружение)'!$A637,"Т-ПБ",))</f>
        <v>-</v>
      </c>
    </row>
    <row r="638" spans="1:24" x14ac:dyDescent="0.25">
      <c r="A638" s="37">
        <v>30</v>
      </c>
      <c r="B638" s="37" t="s">
        <v>561</v>
      </c>
      <c r="C638" s="37" t="s">
        <v>31</v>
      </c>
      <c r="D638" s="37" t="s">
        <v>425</v>
      </c>
      <c r="E638" s="37">
        <v>10</v>
      </c>
      <c r="F638" s="37" t="s">
        <v>1870</v>
      </c>
      <c r="G638" s="37">
        <v>1</v>
      </c>
      <c r="H638" s="39">
        <v>6</v>
      </c>
      <c r="I638" s="37" t="s">
        <v>563</v>
      </c>
      <c r="J638" s="37"/>
      <c r="K638" s="37"/>
      <c r="L638" s="37" t="s">
        <v>1871</v>
      </c>
      <c r="M638" s="37" t="s">
        <v>1872</v>
      </c>
      <c r="N638" s="37" t="s">
        <v>1873</v>
      </c>
      <c r="O638" s="37"/>
      <c r="P638" s="37"/>
      <c r="Q638" s="37"/>
      <c r="R638" s="37" t="str">
        <f>IF(ISBLANK('Шифры Т (Техперевооружение)'!$K638),"-",CONCATENATE('Шифры Т (Техперевооружение)'!$K638,"-ПЗ"))</f>
        <v>-</v>
      </c>
      <c r="S638" s="37" t="str">
        <f>IF(ISBLANK('Шифры Т (Техперевооружение)'!$L638),"-",CONCATENATE("Том"," 2.",'Шифры Т (Техперевооружение)'!$E638,".",'Шифры Т (Техперевооружение)'!$G638," ",'Шифры Т (Техперевооружение)'!$I638,".",'Шифры Т (Техперевооружение)'!$A638,"Т-ППО",'Шифры Т (Техперевооружение)'!$E638,".",'Шифры Т (Техперевооружение)'!$G638,))</f>
        <v>Том 2.10.1 2001.РП.30Т-ППО10.1</v>
      </c>
      <c r="T638" s="37" t="str">
        <f>IF(ISBLANK('Шифры Т (Техперевооружение)'!$M638),"-",CONCATENATE("Том"," 3.",'Шифры Т (Техперевооружение)'!$E638,".",'Шифры Т (Техперевооружение)'!$G638," ",'Шифры Т (Техперевооружение)'!$I638,".",'Шифры Т (Техперевооружение)'!$A638,"Т-ТКР",'Шифры Т (Техперевооружение)'!$E638,".",'Шифры Т (Техперевооружение)'!$G638,))</f>
        <v>Том 3.10.1 2001.РП.30Т-ТКР10.1</v>
      </c>
      <c r="U638" s="37" t="str">
        <f>IF(ISBLANK('Шифры Т (Техперевооружение)'!$O638),"-",CONCATENATE("Том"," 4."," ",'Шифры Т (Техперевооружение)'!$I638,".",'Шифры Т (Техперевооружение)'!$A638,"Т-ИЛО",))</f>
        <v>-</v>
      </c>
      <c r="V638" s="37" t="str">
        <f>IF(ISBLANK('Шифры Т (Техперевооружение)'!$O638),"-",CONCATENATE("Том"," 5."," ",'Шифры Т (Техперевооружение)'!$I638,".",'Шифры Т (Техперевооружение)'!$A638,"Т-ПОС",))</f>
        <v>-</v>
      </c>
      <c r="W638" s="37" t="str">
        <f>IF(ISBLANK('Шифры Т (Техперевооружение)'!$P638),"-",CONCATENATE("Том"," 7."," ",'Шифры Т (Техперевооружение)'!$I638,".",'Шифры Т (Техперевооружение)'!$A638,"Т-ООС",))</f>
        <v>-</v>
      </c>
      <c r="X638" s="37" t="str">
        <f>IF(ISBLANK('Шифры Т (Техперевооружение)'!$Q638),"-",CONCATENATE("Том"," 8."," ",'Шифры Т (Техперевооружение)'!$I638,".",'Шифры Т (Техперевооружение)'!$A638,"Т-ПБ",))</f>
        <v>-</v>
      </c>
    </row>
    <row r="639" spans="1:24" x14ac:dyDescent="0.25">
      <c r="A639" s="37">
        <v>30</v>
      </c>
      <c r="B639" s="37" t="s">
        <v>561</v>
      </c>
      <c r="C639" s="37" t="s">
        <v>31</v>
      </c>
      <c r="D639" s="37" t="s">
        <v>425</v>
      </c>
      <c r="E639" s="37">
        <v>10</v>
      </c>
      <c r="F639" s="37" t="s">
        <v>1874</v>
      </c>
      <c r="G639" s="37">
        <v>2</v>
      </c>
      <c r="H639" s="39"/>
      <c r="I639" s="37" t="s">
        <v>563</v>
      </c>
      <c r="J639" s="37"/>
      <c r="K639" s="37"/>
      <c r="L639" s="37" t="s">
        <v>1871</v>
      </c>
      <c r="M639" s="37" t="s">
        <v>1872</v>
      </c>
      <c r="N639" s="37" t="s">
        <v>1873</v>
      </c>
      <c r="O639" s="37"/>
      <c r="P639" s="37"/>
      <c r="Q639" s="37"/>
      <c r="R639" s="42" t="str">
        <f>IF(ISBLANK('Шифры Т (Техперевооружение)'!$K639),"-",CONCATENATE('Шифры Т (Техперевооружение)'!$K639,"-ПЗ"))</f>
        <v>-</v>
      </c>
      <c r="S639" s="37" t="str">
        <f>IF(ISBLANK('Шифры Т (Техперевооружение)'!$L639),"-",CONCATENATE("Том"," 2.",'Шифры Т (Техперевооружение)'!$E639,".",'Шифры Т (Техперевооружение)'!$G639," ",'Шифры Т (Техперевооружение)'!$I639,".",'Шифры Т (Техперевооружение)'!$A639,"Т-ППО",'Шифры Т (Техперевооружение)'!$E639,".",'Шифры Т (Техперевооружение)'!$G639,))</f>
        <v>Том 2.10.2 2001.РП.30Т-ППО10.2</v>
      </c>
      <c r="T639" s="37" t="str">
        <f>IF(ISBLANK('Шифры Т (Техперевооружение)'!$M639),"-",CONCATENATE("Том"," 3.",'Шифры Т (Техперевооружение)'!$E639,".",'Шифры Т (Техперевооружение)'!$G639," ",'Шифры Т (Техперевооружение)'!$I639,".",'Шифры Т (Техперевооружение)'!$A639,"Т-ТКР",'Шифры Т (Техперевооружение)'!$E639,".",'Шифры Т (Техперевооружение)'!$G639,))</f>
        <v>Том 3.10.2 2001.РП.30Т-ТКР10.2</v>
      </c>
      <c r="U639" s="37" t="str">
        <f>IF(ISBLANK('Шифры Т (Техперевооружение)'!$O639),"-",CONCATENATE("Том"," 4."," ",'Шифры Т (Техперевооружение)'!$I639,".",'Шифры Т (Техперевооружение)'!$A639,"Т-ИЛО",))</f>
        <v>-</v>
      </c>
      <c r="V639" s="37" t="str">
        <f>IF(ISBLANK('Шифры Т (Техперевооружение)'!$O639),"-",CONCATENATE("Том"," 5."," ",'Шифры Т (Техперевооружение)'!$I639,".",'Шифры Т (Техперевооружение)'!$A639,"Т-ПОС",))</f>
        <v>-</v>
      </c>
      <c r="W639" s="37" t="str">
        <f>IF(ISBLANK('Шифры Т (Техперевооружение)'!$P639),"-",CONCATENATE("Том"," 7."," ",'Шифры Т (Техперевооружение)'!$I639,".",'Шифры Т (Техперевооружение)'!$A639,"Т-ООС",))</f>
        <v>-</v>
      </c>
      <c r="X639" s="37" t="str">
        <f>IF(ISBLANK('Шифры Т (Техперевооружение)'!$Q639),"-",CONCATENATE("Том"," 8."," ",'Шифры Т (Техперевооружение)'!$I639,".",'Шифры Т (Техперевооружение)'!$A639,"Т-ПБ",))</f>
        <v>-</v>
      </c>
    </row>
    <row r="640" spans="1:24" x14ac:dyDescent="0.25">
      <c r="A640" s="37">
        <v>30</v>
      </c>
      <c r="B640" s="37" t="s">
        <v>561</v>
      </c>
      <c r="C640" s="37" t="s">
        <v>31</v>
      </c>
      <c r="D640" s="37" t="s">
        <v>425</v>
      </c>
      <c r="E640" s="37">
        <v>10</v>
      </c>
      <c r="F640" s="37" t="s">
        <v>1875</v>
      </c>
      <c r="G640" s="37">
        <v>3</v>
      </c>
      <c r="H640" s="39"/>
      <c r="I640" s="37" t="s">
        <v>563</v>
      </c>
      <c r="J640" s="37"/>
      <c r="K640" s="37"/>
      <c r="L640" s="37" t="s">
        <v>1871</v>
      </c>
      <c r="M640" s="37" t="s">
        <v>1872</v>
      </c>
      <c r="N640" s="37" t="s">
        <v>1873</v>
      </c>
      <c r="O640" s="37"/>
      <c r="P640" s="37"/>
      <c r="Q640" s="37"/>
      <c r="R640" s="42" t="str">
        <f>IF(ISBLANK('Шифры Т (Техперевооружение)'!$K640),"-",CONCATENATE('Шифры Т (Техперевооружение)'!$K640,"-ПЗ"))</f>
        <v>-</v>
      </c>
      <c r="S640" s="37" t="str">
        <f>IF(ISBLANK('Шифры Т (Техперевооружение)'!$L640),"-",CONCATENATE("Том"," 2.",'Шифры Т (Техперевооружение)'!$E640,".",'Шифры Т (Техперевооружение)'!$G640," ",'Шифры Т (Техперевооружение)'!$I640,".",'Шифры Т (Техперевооружение)'!$A640,"Т-ППО",'Шифры Т (Техперевооружение)'!$E640,".",'Шифры Т (Техперевооружение)'!$G640,))</f>
        <v>Том 2.10.3 2001.РП.30Т-ППО10.3</v>
      </c>
      <c r="T640" s="37" t="str">
        <f>IF(ISBLANK('Шифры Т (Техперевооружение)'!$M640),"-",CONCATENATE("Том"," 3.",'Шифры Т (Техперевооружение)'!$E640,".",'Шифры Т (Техперевооружение)'!$G640," ",'Шифры Т (Техперевооружение)'!$I640,".",'Шифры Т (Техперевооружение)'!$A640,"Т-ТКР",'Шифры Т (Техперевооружение)'!$E640,".",'Шифры Т (Техперевооружение)'!$G640,))</f>
        <v>Том 3.10.3 2001.РП.30Т-ТКР10.3</v>
      </c>
      <c r="U640" s="37" t="str">
        <f>IF(ISBLANK('Шифры Т (Техперевооружение)'!$O640),"-",CONCATENATE("Том"," 4."," ",'Шифры Т (Техперевооружение)'!$I640,".",'Шифры Т (Техперевооружение)'!$A640,"Т-ИЛО",))</f>
        <v>-</v>
      </c>
      <c r="V640" s="37" t="str">
        <f>IF(ISBLANK('Шифры Т (Техперевооружение)'!$O640),"-",CONCATENATE("Том"," 5."," ",'Шифры Т (Техперевооружение)'!$I640,".",'Шифры Т (Техперевооружение)'!$A640,"Т-ПОС",))</f>
        <v>-</v>
      </c>
      <c r="W640" s="37" t="str">
        <f>IF(ISBLANK('Шифры Т (Техперевооружение)'!$P640),"-",CONCATENATE("Том"," 7."," ",'Шифры Т (Техперевооружение)'!$I640,".",'Шифры Т (Техперевооружение)'!$A640,"Т-ООС",))</f>
        <v>-</v>
      </c>
      <c r="X640" s="37" t="str">
        <f>IF(ISBLANK('Шифры Т (Техперевооружение)'!$Q640),"-",CONCATENATE("Том"," 8."," ",'Шифры Т (Техперевооружение)'!$I640,".",'Шифры Т (Техперевооружение)'!$A640,"Т-ПБ",))</f>
        <v>-</v>
      </c>
    </row>
    <row r="641" spans="1:24" x14ac:dyDescent="0.25">
      <c r="A641" s="37">
        <v>30</v>
      </c>
      <c r="B641" s="37" t="s">
        <v>561</v>
      </c>
      <c r="C641" s="37" t="s">
        <v>31</v>
      </c>
      <c r="D641" s="37" t="s">
        <v>425</v>
      </c>
      <c r="E641" s="37">
        <v>10</v>
      </c>
      <c r="F641" s="37" t="s">
        <v>1876</v>
      </c>
      <c r="G641" s="37">
        <v>4</v>
      </c>
      <c r="H641" s="39"/>
      <c r="I641" s="37" t="s">
        <v>563</v>
      </c>
      <c r="J641" s="37"/>
      <c r="K641" s="37"/>
      <c r="L641" s="37" t="s">
        <v>1871</v>
      </c>
      <c r="M641" s="37" t="s">
        <v>1872</v>
      </c>
      <c r="N641" s="37" t="s">
        <v>1873</v>
      </c>
      <c r="O641" s="37"/>
      <c r="P641" s="37"/>
      <c r="Q641" s="37"/>
      <c r="R641" s="42" t="str">
        <f>IF(ISBLANK('Шифры Т (Техперевооружение)'!$K641),"-",CONCATENATE('Шифры Т (Техперевооружение)'!$K641,"-ПЗ"))</f>
        <v>-</v>
      </c>
      <c r="S641" s="37" t="str">
        <f>IF(ISBLANK('Шифры Т (Техперевооружение)'!$L641),"-",CONCATENATE("Том"," 2.",'Шифры Т (Техперевооружение)'!$E641,".",'Шифры Т (Техперевооружение)'!$G641," ",'Шифры Т (Техперевооружение)'!$I641,".",'Шифры Т (Техперевооружение)'!$A641,"Т-ППО",'Шифры Т (Техперевооружение)'!$E641,".",'Шифры Т (Техперевооружение)'!$G641,))</f>
        <v>Том 2.10.4 2001.РП.30Т-ППО10.4</v>
      </c>
      <c r="T641" s="37" t="str">
        <f>IF(ISBLANK('Шифры Т (Техперевооружение)'!$M641),"-",CONCATENATE("Том"," 3.",'Шифры Т (Техперевооружение)'!$E641,".",'Шифры Т (Техперевооружение)'!$G641," ",'Шифры Т (Техперевооружение)'!$I641,".",'Шифры Т (Техперевооружение)'!$A641,"Т-ТКР",'Шифры Т (Техперевооружение)'!$E641,".",'Шифры Т (Техперевооружение)'!$G641,))</f>
        <v>Том 3.10.4 2001.РП.30Т-ТКР10.4</v>
      </c>
      <c r="U641" s="37" t="str">
        <f>IF(ISBLANK('Шифры Т (Техперевооружение)'!$O641),"-",CONCATENATE("Том"," 4."," ",'Шифры Т (Техперевооружение)'!$I641,".",'Шифры Т (Техперевооружение)'!$A641,"Т-ИЛО",))</f>
        <v>-</v>
      </c>
      <c r="V641" s="37" t="str">
        <f>IF(ISBLANK('Шифры Т (Техперевооружение)'!$O641),"-",CONCATENATE("Том"," 5."," ",'Шифры Т (Техперевооружение)'!$I641,".",'Шифры Т (Техперевооружение)'!$A641,"Т-ПОС",))</f>
        <v>-</v>
      </c>
      <c r="W641" s="37" t="str">
        <f>IF(ISBLANK('Шифры Т (Техперевооружение)'!$P641),"-",CONCATENATE("Том"," 7."," ",'Шифры Т (Техперевооружение)'!$I641,".",'Шифры Т (Техперевооружение)'!$A641,"Т-ООС",))</f>
        <v>-</v>
      </c>
      <c r="X641" s="37" t="str">
        <f>IF(ISBLANK('Шифры Т (Техперевооружение)'!$Q641),"-",CONCATENATE("Том"," 8."," ",'Шифры Т (Техперевооружение)'!$I641,".",'Шифры Т (Техперевооружение)'!$A641,"Т-ПБ",))</f>
        <v>-</v>
      </c>
    </row>
    <row r="642" spans="1:24" x14ac:dyDescent="0.25">
      <c r="A642" s="37">
        <v>30</v>
      </c>
      <c r="B642" s="37" t="s">
        <v>561</v>
      </c>
      <c r="C642" s="37" t="s">
        <v>31</v>
      </c>
      <c r="D642" s="37" t="s">
        <v>425</v>
      </c>
      <c r="E642" s="37">
        <v>10</v>
      </c>
      <c r="F642" s="37" t="s">
        <v>1877</v>
      </c>
      <c r="G642" s="37">
        <v>5</v>
      </c>
      <c r="H642" s="39"/>
      <c r="I642" s="37" t="s">
        <v>563</v>
      </c>
      <c r="J642" s="37"/>
      <c r="K642" s="37"/>
      <c r="L642" s="37" t="s">
        <v>1871</v>
      </c>
      <c r="M642" s="37" t="s">
        <v>1872</v>
      </c>
      <c r="N642" s="37" t="s">
        <v>1873</v>
      </c>
      <c r="O642" s="37"/>
      <c r="P642" s="37"/>
      <c r="Q642" s="37"/>
      <c r="R642" s="42" t="str">
        <f>IF(ISBLANK('Шифры Т (Техперевооружение)'!$K642),"-",CONCATENATE('Шифры Т (Техперевооружение)'!$K642,"-ПЗ"))</f>
        <v>-</v>
      </c>
      <c r="S642" s="37" t="str">
        <f>IF(ISBLANK('Шифры Т (Техперевооружение)'!$L642),"-",CONCATENATE("Том"," 2.",'Шифры Т (Техперевооружение)'!$E642,".",'Шифры Т (Техперевооружение)'!$G642," ",'Шифры Т (Техперевооружение)'!$I642,".",'Шифры Т (Техперевооружение)'!$A642,"Т-ППО",'Шифры Т (Техперевооружение)'!$E642,".",'Шифры Т (Техперевооружение)'!$G642,))</f>
        <v>Том 2.10.5 2001.РП.30Т-ППО10.5</v>
      </c>
      <c r="T642" s="37" t="str">
        <f>IF(ISBLANK('Шифры Т (Техперевооружение)'!$M642),"-",CONCATENATE("Том"," 3.",'Шифры Т (Техперевооружение)'!$E642,".",'Шифры Т (Техперевооружение)'!$G642," ",'Шифры Т (Техперевооружение)'!$I642,".",'Шифры Т (Техперевооружение)'!$A642,"Т-ТКР",'Шифры Т (Техперевооружение)'!$E642,".",'Шифры Т (Техперевооружение)'!$G642,))</f>
        <v>Том 3.10.5 2001.РП.30Т-ТКР10.5</v>
      </c>
      <c r="U642" s="37" t="str">
        <f>IF(ISBLANK('Шифры Т (Техперевооружение)'!$O642),"-",CONCATENATE("Том"," 4."," ",'Шифры Т (Техперевооружение)'!$I642,".",'Шифры Т (Техперевооружение)'!$A642,"Т-ИЛО",))</f>
        <v>-</v>
      </c>
      <c r="V642" s="37" t="str">
        <f>IF(ISBLANK('Шифры Т (Техперевооружение)'!$O642),"-",CONCATENATE("Том"," 5."," ",'Шифры Т (Техперевооружение)'!$I642,".",'Шифры Т (Техперевооружение)'!$A642,"Т-ПОС",))</f>
        <v>-</v>
      </c>
      <c r="W642" s="37" t="str">
        <f>IF(ISBLANK('Шифры Т (Техперевооружение)'!$P642),"-",CONCATENATE("Том"," 7."," ",'Шифры Т (Техперевооружение)'!$I642,".",'Шифры Т (Техперевооружение)'!$A642,"Т-ООС",))</f>
        <v>-</v>
      </c>
      <c r="X642" s="37" t="str">
        <f>IF(ISBLANK('Шифры Т (Техперевооружение)'!$Q642),"-",CONCATENATE("Том"," 8."," ",'Шифры Т (Техперевооружение)'!$I642,".",'Шифры Т (Техперевооружение)'!$A642,"Т-ПБ",))</f>
        <v>-</v>
      </c>
    </row>
    <row r="643" spans="1:24" x14ac:dyDescent="0.25">
      <c r="A643" s="37">
        <v>30</v>
      </c>
      <c r="B643" s="37" t="s">
        <v>561</v>
      </c>
      <c r="C643" s="37" t="s">
        <v>31</v>
      </c>
      <c r="D643" s="37" t="s">
        <v>425</v>
      </c>
      <c r="E643" s="37">
        <v>10</v>
      </c>
      <c r="F643" s="37" t="s">
        <v>1878</v>
      </c>
      <c r="G643" s="37">
        <v>6</v>
      </c>
      <c r="H643" s="39"/>
      <c r="I643" s="37" t="s">
        <v>563</v>
      </c>
      <c r="J643" s="37"/>
      <c r="K643" s="37"/>
      <c r="L643" s="37" t="s">
        <v>1871</v>
      </c>
      <c r="M643" s="37" t="s">
        <v>1872</v>
      </c>
      <c r="N643" s="37" t="s">
        <v>1873</v>
      </c>
      <c r="O643" s="37"/>
      <c r="P643" s="37"/>
      <c r="Q643" s="37"/>
      <c r="R643" s="42" t="str">
        <f>IF(ISBLANK('Шифры Т (Техперевооружение)'!$K643),"-",CONCATENATE('Шифры Т (Техперевооружение)'!$K643,"-ПЗ"))</f>
        <v>-</v>
      </c>
      <c r="S643" s="37" t="str">
        <f>IF(ISBLANK('Шифры Т (Техперевооружение)'!$L643),"-",CONCATENATE("Том"," 2.",'Шифры Т (Техперевооружение)'!$E643,".",'Шифры Т (Техперевооружение)'!$G643," ",'Шифры Т (Техперевооружение)'!$I643,".",'Шифры Т (Техперевооружение)'!$A643,"Т-ППО",'Шифры Т (Техперевооружение)'!$E643,".",'Шифры Т (Техперевооружение)'!$G643,))</f>
        <v>Том 2.10.6 2001.РП.30Т-ППО10.6</v>
      </c>
      <c r="T643" s="37" t="str">
        <f>IF(ISBLANK('Шифры Т (Техперевооружение)'!$M643),"-",CONCATENATE("Том"," 3.",'Шифры Т (Техперевооружение)'!$E643,".",'Шифры Т (Техперевооружение)'!$G643," ",'Шифры Т (Техперевооружение)'!$I643,".",'Шифры Т (Техперевооружение)'!$A643,"Т-ТКР",'Шифры Т (Техперевооружение)'!$E643,".",'Шифры Т (Техперевооружение)'!$G643,))</f>
        <v>Том 3.10.6 2001.РП.30Т-ТКР10.6</v>
      </c>
      <c r="U643" s="37" t="str">
        <f>IF(ISBLANK('Шифры Т (Техперевооружение)'!$O643),"-",CONCATENATE("Том"," 4."," ",'Шифры Т (Техперевооружение)'!$I643,".",'Шифры Т (Техперевооружение)'!$A643,"Т-ИЛО",))</f>
        <v>-</v>
      </c>
      <c r="V643" s="37" t="str">
        <f>IF(ISBLANK('Шифры Т (Техперевооружение)'!$O643),"-",CONCATENATE("Том"," 5."," ",'Шифры Т (Техперевооружение)'!$I643,".",'Шифры Т (Техперевооружение)'!$A643,"Т-ПОС",))</f>
        <v>-</v>
      </c>
      <c r="W643" s="37" t="str">
        <f>IF(ISBLANK('Шифры Т (Техперевооружение)'!$P643),"-",CONCATENATE("Том"," 7."," ",'Шифры Т (Техперевооружение)'!$I643,".",'Шифры Т (Техперевооружение)'!$A643,"Т-ООС",))</f>
        <v>-</v>
      </c>
      <c r="X643" s="37" t="str">
        <f>IF(ISBLANK('Шифры Т (Техперевооружение)'!$Q643),"-",CONCATENATE("Том"," 8."," ",'Шифры Т (Техперевооружение)'!$I643,".",'Шифры Т (Техперевооружение)'!$A643,"Т-ПБ",))</f>
        <v>-</v>
      </c>
    </row>
    <row r="644" spans="1:24" x14ac:dyDescent="0.25">
      <c r="A644" s="37">
        <v>30</v>
      </c>
      <c r="B644" s="37" t="s">
        <v>561</v>
      </c>
      <c r="C644" s="37" t="s">
        <v>31</v>
      </c>
      <c r="D644" s="37" t="s">
        <v>427</v>
      </c>
      <c r="E644" s="37">
        <v>11</v>
      </c>
      <c r="F644" s="37" t="s">
        <v>1879</v>
      </c>
      <c r="G644" s="37">
        <v>1</v>
      </c>
      <c r="H644" s="39">
        <v>7</v>
      </c>
      <c r="I644" s="37" t="s">
        <v>563</v>
      </c>
      <c r="J644" s="37"/>
      <c r="K644" s="37"/>
      <c r="L644" s="37" t="s">
        <v>1880</v>
      </c>
      <c r="M644" s="37" t="s">
        <v>1881</v>
      </c>
      <c r="N644" s="37" t="s">
        <v>1882</v>
      </c>
      <c r="O644" s="37"/>
      <c r="P644" s="37"/>
      <c r="Q644" s="37"/>
      <c r="R644" s="37" t="str">
        <f>IF(ISBLANK('Шифры Т (Техперевооружение)'!$K644),"-",CONCATENATE('Шифры Т (Техперевооружение)'!$K644,"-ПЗ"))</f>
        <v>-</v>
      </c>
      <c r="S644" s="37" t="str">
        <f>IF(ISBLANK('Шифры Т (Техперевооружение)'!$L644),"-",CONCATENATE("Том"," 2.",'Шифры Т (Техперевооружение)'!$E644,".",'Шифры Т (Техперевооружение)'!$G644," ",'Шифры Т (Техперевооружение)'!$I644,".",'Шифры Т (Техперевооружение)'!$A644,"Т-ППО",'Шифры Т (Техперевооружение)'!$E644,".",'Шифры Т (Техперевооружение)'!$G644,))</f>
        <v>Том 2.11.1 2001.РП.30Т-ППО11.1</v>
      </c>
      <c r="T644" s="37" t="str">
        <f>IF(ISBLANK('Шифры Т (Техперевооружение)'!$M644),"-",CONCATENATE("Том"," 3.",'Шифры Т (Техперевооружение)'!$E644,".",'Шифры Т (Техперевооружение)'!$G644," ",'Шифры Т (Техперевооружение)'!$I644,".",'Шифры Т (Техперевооружение)'!$A644,"Т-ТКР",'Шифры Т (Техперевооружение)'!$E644,".",'Шифры Т (Техперевооружение)'!$G644,))</f>
        <v>Том 3.11.1 2001.РП.30Т-ТКР11.1</v>
      </c>
      <c r="U644" s="37" t="str">
        <f>IF(ISBLANK('Шифры Т (Техперевооружение)'!$O644),"-",CONCATENATE("Том"," 4."," ",'Шифры Т (Техперевооружение)'!$I644,".",'Шифры Т (Техперевооружение)'!$A644,"Т-ИЛО",))</f>
        <v>-</v>
      </c>
      <c r="V644" s="37" t="str">
        <f>IF(ISBLANK('Шифры Т (Техперевооружение)'!$O644),"-",CONCATENATE("Том"," 5."," ",'Шифры Т (Техперевооружение)'!$I644,".",'Шифры Т (Техперевооружение)'!$A644,"Т-ПОС",))</f>
        <v>-</v>
      </c>
      <c r="W644" s="37" t="str">
        <f>IF(ISBLANK('Шифры Т (Техперевооружение)'!$P644),"-",CONCATENATE("Том"," 7."," ",'Шифры Т (Техперевооружение)'!$I644,".",'Шифры Т (Техперевооружение)'!$A644,"Т-ООС",))</f>
        <v>-</v>
      </c>
      <c r="X644" s="37" t="str">
        <f>IF(ISBLANK('Шифры Т (Техперевооружение)'!$Q644),"-",CONCATENATE("Том"," 8."," ",'Шифры Т (Техперевооружение)'!$I644,".",'Шифры Т (Техперевооружение)'!$A644,"Т-ПБ",))</f>
        <v>-</v>
      </c>
    </row>
    <row r="645" spans="1:24" x14ac:dyDescent="0.25">
      <c r="A645" s="37">
        <v>30</v>
      </c>
      <c r="B645" s="37" t="s">
        <v>561</v>
      </c>
      <c r="C645" s="37" t="s">
        <v>31</v>
      </c>
      <c r="D645" s="37" t="s">
        <v>427</v>
      </c>
      <c r="E645" s="37">
        <v>11</v>
      </c>
      <c r="F645" s="37" t="s">
        <v>1883</v>
      </c>
      <c r="G645" s="37">
        <v>2</v>
      </c>
      <c r="H645" s="39"/>
      <c r="I645" s="37" t="s">
        <v>563</v>
      </c>
      <c r="J645" s="37"/>
      <c r="K645" s="37"/>
      <c r="L645" s="37" t="s">
        <v>1880</v>
      </c>
      <c r="M645" s="37" t="s">
        <v>1881</v>
      </c>
      <c r="N645" s="37" t="s">
        <v>1882</v>
      </c>
      <c r="O645" s="37"/>
      <c r="P645" s="37"/>
      <c r="Q645" s="37"/>
      <c r="R645" s="42" t="str">
        <f>IF(ISBLANK('Шифры Т (Техперевооружение)'!$K645),"-",CONCATENATE('Шифры Т (Техперевооружение)'!$K645,"-ПЗ"))</f>
        <v>-</v>
      </c>
      <c r="S645" s="37" t="str">
        <f>IF(ISBLANK('Шифры Т (Техперевооружение)'!$L645),"-",CONCATENATE("Том"," 2.",'Шифры Т (Техперевооружение)'!$E645,".",'Шифры Т (Техперевооружение)'!$G645," ",'Шифры Т (Техперевооружение)'!$I645,".",'Шифры Т (Техперевооружение)'!$A645,"Т-ППО",'Шифры Т (Техперевооружение)'!$E645,".",'Шифры Т (Техперевооружение)'!$G645,))</f>
        <v>Том 2.11.2 2001.РП.30Т-ППО11.2</v>
      </c>
      <c r="T645" s="37" t="str">
        <f>IF(ISBLANK('Шифры Т (Техперевооружение)'!$M645),"-",CONCATENATE("Том"," 3.",'Шифры Т (Техперевооружение)'!$E645,".",'Шифры Т (Техперевооружение)'!$G645," ",'Шифры Т (Техперевооружение)'!$I645,".",'Шифры Т (Техперевооружение)'!$A645,"Т-ТКР",'Шифры Т (Техперевооружение)'!$E645,".",'Шифры Т (Техперевооружение)'!$G645,))</f>
        <v>Том 3.11.2 2001.РП.30Т-ТКР11.2</v>
      </c>
      <c r="U645" s="37" t="str">
        <f>IF(ISBLANK('Шифры Т (Техперевооружение)'!$O645),"-",CONCATENATE("Том"," 4."," ",'Шифры Т (Техперевооружение)'!$I645,".",'Шифры Т (Техперевооружение)'!$A645,"Т-ИЛО",))</f>
        <v>-</v>
      </c>
      <c r="V645" s="37" t="str">
        <f>IF(ISBLANK('Шифры Т (Техперевооружение)'!$O645),"-",CONCATENATE("Том"," 5."," ",'Шифры Т (Техперевооружение)'!$I645,".",'Шифры Т (Техперевооружение)'!$A645,"Т-ПОС",))</f>
        <v>-</v>
      </c>
      <c r="W645" s="37" t="str">
        <f>IF(ISBLANK('Шифры Т (Техперевооружение)'!$P645),"-",CONCATENATE("Том"," 7."," ",'Шифры Т (Техперевооружение)'!$I645,".",'Шифры Т (Техперевооружение)'!$A645,"Т-ООС",))</f>
        <v>-</v>
      </c>
      <c r="X645" s="37" t="str">
        <f>IF(ISBLANK('Шифры Т (Техперевооружение)'!$Q645),"-",CONCATENATE("Том"," 8."," ",'Шифры Т (Техперевооружение)'!$I645,".",'Шифры Т (Техперевооружение)'!$A645,"Т-ПБ",))</f>
        <v>-</v>
      </c>
    </row>
    <row r="646" spans="1:24" x14ac:dyDescent="0.25">
      <c r="A646" s="37">
        <v>30</v>
      </c>
      <c r="B646" s="37" t="s">
        <v>561</v>
      </c>
      <c r="C646" s="37" t="s">
        <v>31</v>
      </c>
      <c r="D646" s="37" t="s">
        <v>427</v>
      </c>
      <c r="E646" s="37">
        <v>11</v>
      </c>
      <c r="F646" s="37" t="s">
        <v>1884</v>
      </c>
      <c r="G646" s="37">
        <v>3</v>
      </c>
      <c r="H646" s="39"/>
      <c r="I646" s="37" t="s">
        <v>563</v>
      </c>
      <c r="J646" s="37"/>
      <c r="K646" s="37"/>
      <c r="L646" s="37" t="s">
        <v>1880</v>
      </c>
      <c r="M646" s="37" t="s">
        <v>1881</v>
      </c>
      <c r="N646" s="37" t="s">
        <v>1882</v>
      </c>
      <c r="O646" s="37"/>
      <c r="P646" s="37"/>
      <c r="Q646" s="37"/>
      <c r="R646" s="42" t="str">
        <f>IF(ISBLANK('Шифры Т (Техперевооружение)'!$K646),"-",CONCATENATE('Шифры Т (Техперевооружение)'!$K646,"-ПЗ"))</f>
        <v>-</v>
      </c>
      <c r="S646" s="37" t="str">
        <f>IF(ISBLANK('Шифры Т (Техперевооружение)'!$L646),"-",CONCATENATE("Том"," 2.",'Шифры Т (Техперевооружение)'!$E646,".",'Шифры Т (Техперевооружение)'!$G646," ",'Шифры Т (Техперевооружение)'!$I646,".",'Шифры Т (Техперевооружение)'!$A646,"Т-ППО",'Шифры Т (Техперевооружение)'!$E646,".",'Шифры Т (Техперевооружение)'!$G646,))</f>
        <v>Том 2.11.3 2001.РП.30Т-ППО11.3</v>
      </c>
      <c r="T646" s="37" t="str">
        <f>IF(ISBLANK('Шифры Т (Техперевооружение)'!$M646),"-",CONCATENATE("Том"," 3.",'Шифры Т (Техперевооружение)'!$E646,".",'Шифры Т (Техперевооружение)'!$G646," ",'Шифры Т (Техперевооружение)'!$I646,".",'Шифры Т (Техперевооружение)'!$A646,"Т-ТКР",'Шифры Т (Техперевооружение)'!$E646,".",'Шифры Т (Техперевооружение)'!$G646,))</f>
        <v>Том 3.11.3 2001.РП.30Т-ТКР11.3</v>
      </c>
      <c r="U646" s="37" t="str">
        <f>IF(ISBLANK('Шифры Т (Техперевооружение)'!$O646),"-",CONCATENATE("Том"," 4."," ",'Шифры Т (Техперевооружение)'!$I646,".",'Шифры Т (Техперевооружение)'!$A646,"Т-ИЛО",))</f>
        <v>-</v>
      </c>
      <c r="V646" s="37" t="str">
        <f>IF(ISBLANK('Шифры Т (Техперевооружение)'!$O646),"-",CONCATENATE("Том"," 5."," ",'Шифры Т (Техперевооружение)'!$I646,".",'Шифры Т (Техперевооружение)'!$A646,"Т-ПОС",))</f>
        <v>-</v>
      </c>
      <c r="W646" s="37" t="str">
        <f>IF(ISBLANK('Шифры Т (Техперевооружение)'!$P646),"-",CONCATENATE("Том"," 7."," ",'Шифры Т (Техперевооружение)'!$I646,".",'Шифры Т (Техперевооружение)'!$A646,"Т-ООС",))</f>
        <v>-</v>
      </c>
      <c r="X646" s="37" t="str">
        <f>IF(ISBLANK('Шифры Т (Техперевооружение)'!$Q646),"-",CONCATENATE("Том"," 8."," ",'Шифры Т (Техперевооружение)'!$I646,".",'Шифры Т (Техперевооружение)'!$A646,"Т-ПБ",))</f>
        <v>-</v>
      </c>
    </row>
    <row r="647" spans="1:24" x14ac:dyDescent="0.25">
      <c r="A647" s="37">
        <v>30</v>
      </c>
      <c r="B647" s="37" t="s">
        <v>561</v>
      </c>
      <c r="C647" s="37" t="s">
        <v>31</v>
      </c>
      <c r="D647" s="37" t="s">
        <v>427</v>
      </c>
      <c r="E647" s="37">
        <v>11</v>
      </c>
      <c r="F647" s="37" t="s">
        <v>1885</v>
      </c>
      <c r="G647" s="37">
        <v>4</v>
      </c>
      <c r="H647" s="39"/>
      <c r="I647" s="37" t="s">
        <v>563</v>
      </c>
      <c r="J647" s="37"/>
      <c r="K647" s="37"/>
      <c r="L647" s="37" t="s">
        <v>1880</v>
      </c>
      <c r="M647" s="37" t="s">
        <v>1881</v>
      </c>
      <c r="N647" s="37" t="s">
        <v>1882</v>
      </c>
      <c r="O647" s="37"/>
      <c r="P647" s="37"/>
      <c r="Q647" s="37"/>
      <c r="R647" s="42" t="str">
        <f>IF(ISBLANK('Шифры Т (Техперевооружение)'!$K647),"-",CONCATENATE('Шифры Т (Техперевооружение)'!$K647,"-ПЗ"))</f>
        <v>-</v>
      </c>
      <c r="S647" s="37" t="str">
        <f>IF(ISBLANK('Шифры Т (Техперевооружение)'!$L647),"-",CONCATENATE("Том"," 2.",'Шифры Т (Техперевооружение)'!$E647,".",'Шифры Т (Техперевооружение)'!$G647," ",'Шифры Т (Техперевооружение)'!$I647,".",'Шифры Т (Техперевооружение)'!$A647,"Т-ППО",'Шифры Т (Техперевооружение)'!$E647,".",'Шифры Т (Техперевооружение)'!$G647,))</f>
        <v>Том 2.11.4 2001.РП.30Т-ППО11.4</v>
      </c>
      <c r="T647" s="37" t="str">
        <f>IF(ISBLANK('Шифры Т (Техперевооружение)'!$M647),"-",CONCATENATE("Том"," 3.",'Шифры Т (Техперевооружение)'!$E647,".",'Шифры Т (Техперевооружение)'!$G647," ",'Шифры Т (Техперевооружение)'!$I647,".",'Шифры Т (Техперевооружение)'!$A647,"Т-ТКР",'Шифры Т (Техперевооружение)'!$E647,".",'Шифры Т (Техперевооружение)'!$G647,))</f>
        <v>Том 3.11.4 2001.РП.30Т-ТКР11.4</v>
      </c>
      <c r="U647" s="37" t="str">
        <f>IF(ISBLANK('Шифры Т (Техперевооружение)'!$O647),"-",CONCATENATE("Том"," 4."," ",'Шифры Т (Техперевооружение)'!$I647,".",'Шифры Т (Техперевооружение)'!$A647,"Т-ИЛО",))</f>
        <v>-</v>
      </c>
      <c r="V647" s="37" t="str">
        <f>IF(ISBLANK('Шифры Т (Техперевооружение)'!$O647),"-",CONCATENATE("Том"," 5."," ",'Шифры Т (Техперевооружение)'!$I647,".",'Шифры Т (Техперевооружение)'!$A647,"Т-ПОС",))</f>
        <v>-</v>
      </c>
      <c r="W647" s="37" t="str">
        <f>IF(ISBLANK('Шифры Т (Техперевооружение)'!$P647),"-",CONCATENATE("Том"," 7."," ",'Шифры Т (Техперевооружение)'!$I647,".",'Шифры Т (Техперевооружение)'!$A647,"Т-ООС",))</f>
        <v>-</v>
      </c>
      <c r="X647" s="37" t="str">
        <f>IF(ISBLANK('Шифры Т (Техперевооружение)'!$Q647),"-",CONCATENATE("Том"," 8."," ",'Шифры Т (Техперевооружение)'!$I647,".",'Шифры Т (Техперевооружение)'!$A647,"Т-ПБ",))</f>
        <v>-</v>
      </c>
    </row>
    <row r="648" spans="1:24" x14ac:dyDescent="0.25">
      <c r="A648" s="37">
        <v>30</v>
      </c>
      <c r="B648" s="37" t="s">
        <v>561</v>
      </c>
      <c r="C648" s="37" t="s">
        <v>31</v>
      </c>
      <c r="D648" s="37" t="s">
        <v>427</v>
      </c>
      <c r="E648" s="37">
        <v>11</v>
      </c>
      <c r="F648" s="37" t="s">
        <v>1886</v>
      </c>
      <c r="G648" s="37">
        <v>5</v>
      </c>
      <c r="H648" s="39"/>
      <c r="I648" s="37" t="s">
        <v>563</v>
      </c>
      <c r="J648" s="37"/>
      <c r="K648" s="37"/>
      <c r="L648" s="37" t="s">
        <v>1880</v>
      </c>
      <c r="M648" s="37" t="s">
        <v>1881</v>
      </c>
      <c r="N648" s="37" t="s">
        <v>1882</v>
      </c>
      <c r="O648" s="37"/>
      <c r="P648" s="37"/>
      <c r="Q648" s="37"/>
      <c r="R648" s="42" t="str">
        <f>IF(ISBLANK('Шифры Т (Техперевооружение)'!$K648),"-",CONCATENATE('Шифры Т (Техперевооружение)'!$K648,"-ПЗ"))</f>
        <v>-</v>
      </c>
      <c r="S648" s="37" t="str">
        <f>IF(ISBLANK('Шифры Т (Техперевооружение)'!$L648),"-",CONCATENATE("Том"," 2.",'Шифры Т (Техперевооружение)'!$E648,".",'Шифры Т (Техперевооружение)'!$G648," ",'Шифры Т (Техперевооружение)'!$I648,".",'Шифры Т (Техперевооружение)'!$A648,"Т-ППО",'Шифры Т (Техперевооружение)'!$E648,".",'Шифры Т (Техперевооружение)'!$G648,))</f>
        <v>Том 2.11.5 2001.РП.30Т-ППО11.5</v>
      </c>
      <c r="T648" s="37" t="str">
        <f>IF(ISBLANK('Шифры Т (Техперевооружение)'!$M648),"-",CONCATENATE("Том"," 3.",'Шифры Т (Техперевооружение)'!$E648,".",'Шифры Т (Техперевооружение)'!$G648," ",'Шифры Т (Техперевооружение)'!$I648,".",'Шифры Т (Техперевооружение)'!$A648,"Т-ТКР",'Шифры Т (Техперевооружение)'!$E648,".",'Шифры Т (Техперевооружение)'!$G648,))</f>
        <v>Том 3.11.5 2001.РП.30Т-ТКР11.5</v>
      </c>
      <c r="U648" s="37" t="str">
        <f>IF(ISBLANK('Шифры Т (Техперевооружение)'!$O648),"-",CONCATENATE("Том"," 4."," ",'Шифры Т (Техперевооружение)'!$I648,".",'Шифры Т (Техперевооружение)'!$A648,"Т-ИЛО",))</f>
        <v>-</v>
      </c>
      <c r="V648" s="37" t="str">
        <f>IF(ISBLANK('Шифры Т (Техперевооружение)'!$O648),"-",CONCATENATE("Том"," 5."," ",'Шифры Т (Техперевооружение)'!$I648,".",'Шифры Т (Техперевооружение)'!$A648,"Т-ПОС",))</f>
        <v>-</v>
      </c>
      <c r="W648" s="37" t="str">
        <f>IF(ISBLANK('Шифры Т (Техперевооружение)'!$P648),"-",CONCATENATE("Том"," 7."," ",'Шифры Т (Техперевооружение)'!$I648,".",'Шифры Т (Техперевооружение)'!$A648,"Т-ООС",))</f>
        <v>-</v>
      </c>
      <c r="X648" s="37" t="str">
        <f>IF(ISBLANK('Шифры Т (Техперевооружение)'!$Q648),"-",CONCATENATE("Том"," 8."," ",'Шифры Т (Техперевооружение)'!$I648,".",'Шифры Т (Техперевооружение)'!$A648,"Т-ПБ",))</f>
        <v>-</v>
      </c>
    </row>
    <row r="649" spans="1:24" x14ac:dyDescent="0.25">
      <c r="A649" s="37">
        <v>30</v>
      </c>
      <c r="B649" s="37" t="s">
        <v>561</v>
      </c>
      <c r="C649" s="37" t="s">
        <v>31</v>
      </c>
      <c r="D649" s="37" t="s">
        <v>427</v>
      </c>
      <c r="E649" s="37">
        <v>11</v>
      </c>
      <c r="F649" s="37" t="s">
        <v>1887</v>
      </c>
      <c r="G649" s="37">
        <v>6</v>
      </c>
      <c r="H649" s="39"/>
      <c r="I649" s="37" t="s">
        <v>563</v>
      </c>
      <c r="J649" s="37"/>
      <c r="K649" s="37"/>
      <c r="L649" s="37" t="s">
        <v>1880</v>
      </c>
      <c r="M649" s="37" t="s">
        <v>1881</v>
      </c>
      <c r="N649" s="37" t="s">
        <v>1882</v>
      </c>
      <c r="O649" s="37"/>
      <c r="P649" s="37"/>
      <c r="Q649" s="37"/>
      <c r="R649" s="42" t="str">
        <f>IF(ISBLANK('Шифры Т (Техперевооружение)'!$K649),"-",CONCATENATE('Шифры Т (Техперевооружение)'!$K649,"-ПЗ"))</f>
        <v>-</v>
      </c>
      <c r="S649" s="37" t="str">
        <f>IF(ISBLANK('Шифры Т (Техперевооружение)'!$L649),"-",CONCATENATE("Том"," 2.",'Шифры Т (Техперевооружение)'!$E649,".",'Шифры Т (Техперевооружение)'!$G649," ",'Шифры Т (Техперевооружение)'!$I649,".",'Шифры Т (Техперевооружение)'!$A649,"Т-ППО",'Шифры Т (Техперевооружение)'!$E649,".",'Шифры Т (Техперевооружение)'!$G649,))</f>
        <v>Том 2.11.6 2001.РП.30Т-ППО11.6</v>
      </c>
      <c r="T649" s="37" t="str">
        <f>IF(ISBLANK('Шифры Т (Техперевооружение)'!$M649),"-",CONCATENATE("Том"," 3.",'Шифры Т (Техперевооружение)'!$E649,".",'Шифры Т (Техперевооружение)'!$G649," ",'Шифры Т (Техперевооружение)'!$I649,".",'Шифры Т (Техперевооружение)'!$A649,"Т-ТКР",'Шифры Т (Техперевооружение)'!$E649,".",'Шифры Т (Техперевооружение)'!$G649,))</f>
        <v>Том 3.11.6 2001.РП.30Т-ТКР11.6</v>
      </c>
      <c r="U649" s="37" t="str">
        <f>IF(ISBLANK('Шифры Т (Техперевооружение)'!$O649),"-",CONCATENATE("Том"," 4."," ",'Шифры Т (Техперевооружение)'!$I649,".",'Шифры Т (Техперевооружение)'!$A649,"Т-ИЛО",))</f>
        <v>-</v>
      </c>
      <c r="V649" s="37" t="str">
        <f>IF(ISBLANK('Шифры Т (Техперевооружение)'!$O649),"-",CONCATENATE("Том"," 5."," ",'Шифры Т (Техперевооружение)'!$I649,".",'Шифры Т (Техперевооружение)'!$A649,"Т-ПОС",))</f>
        <v>-</v>
      </c>
      <c r="W649" s="37" t="str">
        <f>IF(ISBLANK('Шифры Т (Техперевооружение)'!$P649),"-",CONCATENATE("Том"," 7."," ",'Шифры Т (Техперевооружение)'!$I649,".",'Шифры Т (Техперевооружение)'!$A649,"Т-ООС",))</f>
        <v>-</v>
      </c>
      <c r="X649" s="37" t="str">
        <f>IF(ISBLANK('Шифры Т (Техперевооружение)'!$Q649),"-",CONCATENATE("Том"," 8."," ",'Шифры Т (Техперевооружение)'!$I649,".",'Шифры Т (Техперевооружение)'!$A649,"Т-ПБ",))</f>
        <v>-</v>
      </c>
    </row>
    <row r="650" spans="1:24" x14ac:dyDescent="0.25">
      <c r="A650" s="37">
        <v>30</v>
      </c>
      <c r="B650" s="37" t="s">
        <v>561</v>
      </c>
      <c r="C650" s="37" t="s">
        <v>31</v>
      </c>
      <c r="D650" s="37" t="s">
        <v>427</v>
      </c>
      <c r="E650" s="37">
        <v>11</v>
      </c>
      <c r="F650" s="37" t="s">
        <v>1888</v>
      </c>
      <c r="G650" s="37">
        <v>7</v>
      </c>
      <c r="H650" s="39"/>
      <c r="I650" s="37" t="s">
        <v>563</v>
      </c>
      <c r="J650" s="37"/>
      <c r="K650" s="37"/>
      <c r="L650" s="37" t="s">
        <v>1880</v>
      </c>
      <c r="M650" s="37" t="s">
        <v>1881</v>
      </c>
      <c r="N650" s="37" t="s">
        <v>1882</v>
      </c>
      <c r="O650" s="37"/>
      <c r="P650" s="37"/>
      <c r="Q650" s="37"/>
      <c r="R650" s="42" t="str">
        <f>IF(ISBLANK('Шифры Т (Техперевооружение)'!$K650),"-",CONCATENATE('Шифры Т (Техперевооружение)'!$K650,"-ПЗ"))</f>
        <v>-</v>
      </c>
      <c r="S650" s="37" t="str">
        <f>IF(ISBLANK('Шифры Т (Техперевооружение)'!$L650),"-",CONCATENATE("Том"," 2.",'Шифры Т (Техперевооружение)'!$E650,".",'Шифры Т (Техперевооружение)'!$G650," ",'Шифры Т (Техперевооружение)'!$I650,".",'Шифры Т (Техперевооружение)'!$A650,"Т-ППО",'Шифры Т (Техперевооружение)'!$E650,".",'Шифры Т (Техперевооружение)'!$G650,))</f>
        <v>Том 2.11.7 2001.РП.30Т-ППО11.7</v>
      </c>
      <c r="T650" s="37" t="str">
        <f>IF(ISBLANK('Шифры Т (Техперевооружение)'!$M650),"-",CONCATENATE("Том"," 3.",'Шифры Т (Техперевооружение)'!$E650,".",'Шифры Т (Техперевооружение)'!$G650," ",'Шифры Т (Техперевооружение)'!$I650,".",'Шифры Т (Техперевооружение)'!$A650,"Т-ТКР",'Шифры Т (Техперевооружение)'!$E650,".",'Шифры Т (Техперевооружение)'!$G650,))</f>
        <v>Том 3.11.7 2001.РП.30Т-ТКР11.7</v>
      </c>
      <c r="U650" s="37" t="str">
        <f>IF(ISBLANK('Шифры Т (Техперевооружение)'!$O650),"-",CONCATENATE("Том"," 4."," ",'Шифры Т (Техперевооружение)'!$I650,".",'Шифры Т (Техперевооружение)'!$A650,"Т-ИЛО",))</f>
        <v>-</v>
      </c>
      <c r="V650" s="37" t="str">
        <f>IF(ISBLANK('Шифры Т (Техперевооружение)'!$O650),"-",CONCATENATE("Том"," 5."," ",'Шифры Т (Техперевооружение)'!$I650,".",'Шифры Т (Техперевооружение)'!$A650,"Т-ПОС",))</f>
        <v>-</v>
      </c>
      <c r="W650" s="37" t="str">
        <f>IF(ISBLANK('Шифры Т (Техперевооружение)'!$P650),"-",CONCATENATE("Том"," 7."," ",'Шифры Т (Техперевооружение)'!$I650,".",'Шифры Т (Техперевооружение)'!$A650,"Т-ООС",))</f>
        <v>-</v>
      </c>
      <c r="X650" s="37" t="str">
        <f>IF(ISBLANK('Шифры Т (Техперевооружение)'!$Q650),"-",CONCATENATE("Том"," 8."," ",'Шифры Т (Техперевооружение)'!$I650,".",'Шифры Т (Техперевооружение)'!$A650,"Т-ПБ",))</f>
        <v>-</v>
      </c>
    </row>
    <row r="651" spans="1:24" x14ac:dyDescent="0.25">
      <c r="A651" s="37">
        <v>30</v>
      </c>
      <c r="B651" s="37" t="s">
        <v>561</v>
      </c>
      <c r="C651" s="37" t="s">
        <v>31</v>
      </c>
      <c r="D651" s="37" t="s">
        <v>429</v>
      </c>
      <c r="E651" s="37">
        <v>12</v>
      </c>
      <c r="F651" s="37" t="s">
        <v>1889</v>
      </c>
      <c r="G651" s="37">
        <v>1</v>
      </c>
      <c r="H651" s="39">
        <v>3</v>
      </c>
      <c r="I651" s="37" t="s">
        <v>563</v>
      </c>
      <c r="J651" s="37"/>
      <c r="K651" s="37"/>
      <c r="L651" s="37" t="s">
        <v>1890</v>
      </c>
      <c r="M651" s="37" t="s">
        <v>1891</v>
      </c>
      <c r="N651" s="37" t="s">
        <v>1892</v>
      </c>
      <c r="O651" s="37"/>
      <c r="P651" s="37"/>
      <c r="Q651" s="37"/>
      <c r="R651" s="37" t="str">
        <f>IF(ISBLANK('Шифры Т (Техперевооружение)'!$K651),"-",CONCATENATE('Шифры Т (Техперевооружение)'!$K651,"-ПЗ"))</f>
        <v>-</v>
      </c>
      <c r="S651" s="37" t="str">
        <f>IF(ISBLANK('Шифры Т (Техперевооружение)'!$L651),"-",CONCATENATE("Том"," 2.",'Шифры Т (Техперевооружение)'!$E651,".",'Шифры Т (Техперевооружение)'!$G651," ",'Шифры Т (Техперевооружение)'!$I651,".",'Шифры Т (Техперевооружение)'!$A651,"Т-ППО",'Шифры Т (Техперевооружение)'!$E651,".",'Шифры Т (Техперевооружение)'!$G651,))</f>
        <v>Том 2.12.1 2001.РП.30Т-ППО12.1</v>
      </c>
      <c r="T651" s="37" t="str">
        <f>IF(ISBLANK('Шифры Т (Техперевооружение)'!$M651),"-",CONCATENATE("Том"," 3.",'Шифры Т (Техперевооружение)'!$E651,".",'Шифры Т (Техперевооружение)'!$G651," ",'Шифры Т (Техперевооружение)'!$I651,".",'Шифры Т (Техперевооружение)'!$A651,"Т-ТКР",'Шифры Т (Техперевооружение)'!$E651,".",'Шифры Т (Техперевооружение)'!$G651,))</f>
        <v>Том 3.12.1 2001.РП.30Т-ТКР12.1</v>
      </c>
      <c r="U651" s="37" t="str">
        <f>IF(ISBLANK('Шифры Т (Техперевооружение)'!$O651),"-",CONCATENATE("Том"," 4."," ",'Шифры Т (Техперевооружение)'!$I651,".",'Шифры Т (Техперевооружение)'!$A651,"Т-ИЛО",))</f>
        <v>-</v>
      </c>
      <c r="V651" s="37" t="str">
        <f>IF(ISBLANK('Шифры Т (Техперевооружение)'!$O651),"-",CONCATENATE("Том"," 5."," ",'Шифры Т (Техперевооружение)'!$I651,".",'Шифры Т (Техперевооружение)'!$A651,"Т-ПОС",))</f>
        <v>-</v>
      </c>
      <c r="W651" s="37" t="str">
        <f>IF(ISBLANK('Шифры Т (Техперевооружение)'!$P651),"-",CONCATENATE("Том"," 7."," ",'Шифры Т (Техперевооружение)'!$I651,".",'Шифры Т (Техперевооружение)'!$A651,"Т-ООС",))</f>
        <v>-</v>
      </c>
      <c r="X651" s="37" t="str">
        <f>IF(ISBLANK('Шифры Т (Техперевооружение)'!$Q651),"-",CONCATENATE("Том"," 8."," ",'Шифры Т (Техперевооружение)'!$I651,".",'Шифры Т (Техперевооружение)'!$A651,"Т-ПБ",))</f>
        <v>-</v>
      </c>
    </row>
    <row r="652" spans="1:24" x14ac:dyDescent="0.25">
      <c r="A652" s="37">
        <v>30</v>
      </c>
      <c r="B652" s="37" t="s">
        <v>561</v>
      </c>
      <c r="C652" s="37" t="s">
        <v>31</v>
      </c>
      <c r="D652" s="37" t="s">
        <v>429</v>
      </c>
      <c r="E652" s="37">
        <v>12</v>
      </c>
      <c r="F652" s="37" t="s">
        <v>1893</v>
      </c>
      <c r="G652" s="37">
        <v>2</v>
      </c>
      <c r="H652" s="39"/>
      <c r="I652" s="37" t="s">
        <v>563</v>
      </c>
      <c r="J652" s="37"/>
      <c r="K652" s="37"/>
      <c r="L652" s="37" t="s">
        <v>1890</v>
      </c>
      <c r="M652" s="37" t="s">
        <v>1891</v>
      </c>
      <c r="N652" s="37" t="s">
        <v>1892</v>
      </c>
      <c r="O652" s="37"/>
      <c r="P652" s="37"/>
      <c r="Q652" s="37"/>
      <c r="R652" s="42" t="str">
        <f>IF(ISBLANK('Шифры Т (Техперевооружение)'!$K652),"-",CONCATENATE('Шифры Т (Техперевооружение)'!$K652,"-ПЗ"))</f>
        <v>-</v>
      </c>
      <c r="S652" s="37" t="str">
        <f>IF(ISBLANK('Шифры Т (Техперевооружение)'!$L652),"-",CONCATENATE("Том"," 2.",'Шифры Т (Техперевооружение)'!$E652,".",'Шифры Т (Техперевооружение)'!$G652," ",'Шифры Т (Техперевооружение)'!$I652,".",'Шифры Т (Техперевооружение)'!$A652,"Т-ППО",'Шифры Т (Техперевооружение)'!$E652,".",'Шифры Т (Техперевооружение)'!$G652,))</f>
        <v>Том 2.12.2 2001.РП.30Т-ППО12.2</v>
      </c>
      <c r="T652" s="37" t="str">
        <f>IF(ISBLANK('Шифры Т (Техперевооружение)'!$M652),"-",CONCATENATE("Том"," 3.",'Шифры Т (Техперевооружение)'!$E652,".",'Шифры Т (Техперевооружение)'!$G652," ",'Шифры Т (Техперевооружение)'!$I652,".",'Шифры Т (Техперевооружение)'!$A652,"Т-ТКР",'Шифры Т (Техперевооружение)'!$E652,".",'Шифры Т (Техперевооружение)'!$G652,))</f>
        <v>Том 3.12.2 2001.РП.30Т-ТКР12.2</v>
      </c>
      <c r="U652" s="37" t="str">
        <f>IF(ISBLANK('Шифры Т (Техперевооружение)'!$O652),"-",CONCATENATE("Том"," 4."," ",'Шифры Т (Техперевооружение)'!$I652,".",'Шифры Т (Техперевооружение)'!$A652,"Т-ИЛО",))</f>
        <v>-</v>
      </c>
      <c r="V652" s="37" t="str">
        <f>IF(ISBLANK('Шифры Т (Техперевооружение)'!$O652),"-",CONCATENATE("Том"," 5."," ",'Шифры Т (Техперевооружение)'!$I652,".",'Шифры Т (Техперевооружение)'!$A652,"Т-ПОС",))</f>
        <v>-</v>
      </c>
      <c r="W652" s="37" t="str">
        <f>IF(ISBLANK('Шифры Т (Техперевооружение)'!$P652),"-",CONCATENATE("Том"," 7."," ",'Шифры Т (Техперевооружение)'!$I652,".",'Шифры Т (Техперевооружение)'!$A652,"Т-ООС",))</f>
        <v>-</v>
      </c>
      <c r="X652" s="37" t="str">
        <f>IF(ISBLANK('Шифры Т (Техперевооружение)'!$Q652),"-",CONCATENATE("Том"," 8."," ",'Шифры Т (Техперевооружение)'!$I652,".",'Шифры Т (Техперевооружение)'!$A652,"Т-ПБ",))</f>
        <v>-</v>
      </c>
    </row>
    <row r="653" spans="1:24" x14ac:dyDescent="0.25">
      <c r="A653" s="37">
        <v>30</v>
      </c>
      <c r="B653" s="37" t="s">
        <v>561</v>
      </c>
      <c r="C653" s="37" t="s">
        <v>31</v>
      </c>
      <c r="D653" s="37" t="s">
        <v>429</v>
      </c>
      <c r="E653" s="37">
        <v>12</v>
      </c>
      <c r="F653" s="37" t="s">
        <v>1894</v>
      </c>
      <c r="G653" s="37">
        <v>3</v>
      </c>
      <c r="H653" s="39"/>
      <c r="I653" s="37" t="s">
        <v>563</v>
      </c>
      <c r="J653" s="37"/>
      <c r="K653" s="37"/>
      <c r="L653" s="37" t="s">
        <v>1890</v>
      </c>
      <c r="M653" s="37" t="s">
        <v>1891</v>
      </c>
      <c r="N653" s="37" t="s">
        <v>1892</v>
      </c>
      <c r="O653" s="37"/>
      <c r="P653" s="37"/>
      <c r="Q653" s="37"/>
      <c r="R653" s="42" t="str">
        <f>IF(ISBLANK('Шифры Т (Техперевооружение)'!$K653),"-",CONCATENATE('Шифры Т (Техперевооружение)'!$K653,"-ПЗ"))</f>
        <v>-</v>
      </c>
      <c r="S653" s="37" t="str">
        <f>IF(ISBLANK('Шифры Т (Техперевооружение)'!$L653),"-",CONCATENATE("Том"," 2.",'Шифры Т (Техперевооружение)'!$E653,".",'Шифры Т (Техперевооружение)'!$G653," ",'Шифры Т (Техперевооружение)'!$I653,".",'Шифры Т (Техперевооружение)'!$A653,"Т-ППО",'Шифры Т (Техперевооружение)'!$E653,".",'Шифры Т (Техперевооружение)'!$G653,))</f>
        <v>Том 2.12.3 2001.РП.30Т-ППО12.3</v>
      </c>
      <c r="T653" s="37" t="str">
        <f>IF(ISBLANK('Шифры Т (Техперевооружение)'!$M653),"-",CONCATENATE("Том"," 3.",'Шифры Т (Техперевооружение)'!$E653,".",'Шифры Т (Техперевооружение)'!$G653," ",'Шифры Т (Техперевооружение)'!$I653,".",'Шифры Т (Техперевооружение)'!$A653,"Т-ТКР",'Шифры Т (Техперевооружение)'!$E653,".",'Шифры Т (Техперевооружение)'!$G653,))</f>
        <v>Том 3.12.3 2001.РП.30Т-ТКР12.3</v>
      </c>
      <c r="U653" s="37" t="str">
        <f>IF(ISBLANK('Шифры Т (Техперевооружение)'!$O653),"-",CONCATENATE("Том"," 4."," ",'Шифры Т (Техперевооружение)'!$I653,".",'Шифры Т (Техперевооружение)'!$A653,"Т-ИЛО",))</f>
        <v>-</v>
      </c>
      <c r="V653" s="37" t="str">
        <f>IF(ISBLANK('Шифры Т (Техперевооружение)'!$O653),"-",CONCATENATE("Том"," 5."," ",'Шифры Т (Техперевооружение)'!$I653,".",'Шифры Т (Техперевооружение)'!$A653,"Т-ПОС",))</f>
        <v>-</v>
      </c>
      <c r="W653" s="37" t="str">
        <f>IF(ISBLANK('Шифры Т (Техперевооружение)'!$P653),"-",CONCATENATE("Том"," 7."," ",'Шифры Т (Техперевооружение)'!$I653,".",'Шифры Т (Техперевооружение)'!$A653,"Т-ООС",))</f>
        <v>-</v>
      </c>
      <c r="X653" s="37" t="str">
        <f>IF(ISBLANK('Шифры Т (Техперевооружение)'!$Q653),"-",CONCATENATE("Том"," 8."," ",'Шифры Т (Техперевооружение)'!$I653,".",'Шифры Т (Техперевооружение)'!$A653,"Т-ПБ",))</f>
        <v>-</v>
      </c>
    </row>
    <row r="654" spans="1:24" x14ac:dyDescent="0.25">
      <c r="A654" s="37">
        <v>30</v>
      </c>
      <c r="B654" s="37" t="s">
        <v>561</v>
      </c>
      <c r="C654" s="37" t="s">
        <v>31</v>
      </c>
      <c r="D654" s="37" t="s">
        <v>431</v>
      </c>
      <c r="E654" s="37">
        <v>13</v>
      </c>
      <c r="F654" s="37"/>
      <c r="G654" s="37"/>
      <c r="H654" s="39">
        <v>1</v>
      </c>
      <c r="I654" s="37" t="s">
        <v>563</v>
      </c>
      <c r="J654" s="37"/>
      <c r="K654" s="37"/>
      <c r="L654" s="37" t="s">
        <v>1895</v>
      </c>
      <c r="M654" s="37" t="s">
        <v>1896</v>
      </c>
      <c r="N654" s="37" t="s">
        <v>1897</v>
      </c>
      <c r="O654" s="37"/>
      <c r="P654" s="37"/>
      <c r="Q654" s="37"/>
      <c r="R654" s="37" t="str">
        <f>IF(ISBLANK('Шифры Т (Техперевооружение)'!$K654),"-",CONCATENATE('Шифры Т (Техперевооружение)'!$K654,"-ПЗ"))</f>
        <v>-</v>
      </c>
      <c r="S654" s="37" t="str">
        <f>IF(ISBLANK('Шифры Т (Техперевооружение)'!$L654),"-",CONCATENATE("Том"," 2.",'Шифры Т (Техперевооружение)'!$E654,".",'Шифры Т (Техперевооружение)'!$G654," ",'Шифры Т (Техперевооружение)'!$I654,".",'Шифры Т (Техперевооружение)'!$A654,"Т-ППО",'Шифры Т (Техперевооружение)'!$E654,".",'Шифры Т (Техперевооружение)'!$G654,))</f>
        <v>Том 2.13. 2001.РП.30Т-ППО13.</v>
      </c>
      <c r="T654" s="37" t="str">
        <f>IF(ISBLANK('Шифры Т (Техперевооружение)'!$M654),"-",CONCATENATE("Том"," 3.",'Шифры Т (Техперевооружение)'!$E654,".",'Шифры Т (Техперевооружение)'!$G654," ",'Шифры Т (Техперевооружение)'!$I654,".",'Шифры Т (Техперевооружение)'!$A654,"Т-ТКР",'Шифры Т (Техперевооружение)'!$E654,".",'Шифры Т (Техперевооружение)'!$G654,))</f>
        <v>Том 3.13. 2001.РП.30Т-ТКР13.</v>
      </c>
      <c r="U654" s="37" t="str">
        <f>IF(ISBLANK('Шифры Т (Техперевооружение)'!$O654),"-",CONCATENATE("Том"," 4."," ",'Шифры Т (Техперевооружение)'!$I654,".",'Шифры Т (Техперевооружение)'!$A654,"Т-ИЛО",))</f>
        <v>-</v>
      </c>
      <c r="V654" s="37" t="str">
        <f>IF(ISBLANK('Шифры Т (Техперевооружение)'!$O654),"-",CONCATENATE("Том"," 5."," ",'Шифры Т (Техперевооружение)'!$I654,".",'Шифры Т (Техперевооружение)'!$A654,"Т-ПОС",))</f>
        <v>-</v>
      </c>
      <c r="W654" s="37" t="str">
        <f>IF(ISBLANK('Шифры Т (Техперевооружение)'!$P654),"-",CONCATENATE("Том"," 7."," ",'Шифры Т (Техперевооружение)'!$I654,".",'Шифры Т (Техперевооружение)'!$A654,"Т-ООС",))</f>
        <v>-</v>
      </c>
      <c r="X654" s="37" t="str">
        <f>IF(ISBLANK('Шифры Т (Техперевооружение)'!$Q654),"-",CONCATENATE("Том"," 8."," ",'Шифры Т (Техперевооружение)'!$I654,".",'Шифры Т (Техперевооружение)'!$A654,"Т-ПБ",))</f>
        <v>-</v>
      </c>
    </row>
    <row r="655" spans="1:24" x14ac:dyDescent="0.25">
      <c r="A655" s="37">
        <v>30</v>
      </c>
      <c r="B655" s="37" t="s">
        <v>561</v>
      </c>
      <c r="C655" s="37" t="s">
        <v>31</v>
      </c>
      <c r="D655" s="37" t="s">
        <v>386</v>
      </c>
      <c r="E655" s="37">
        <v>14</v>
      </c>
      <c r="F655" s="37" t="s">
        <v>1898</v>
      </c>
      <c r="G655" s="37">
        <v>1</v>
      </c>
      <c r="H655" s="39">
        <v>1</v>
      </c>
      <c r="I655" s="37" t="s">
        <v>563</v>
      </c>
      <c r="J655" s="37"/>
      <c r="K655" s="37"/>
      <c r="L655" s="37" t="s">
        <v>1899</v>
      </c>
      <c r="M655" s="37" t="s">
        <v>1900</v>
      </c>
      <c r="N655" s="37" t="s">
        <v>1901</v>
      </c>
      <c r="O655" s="37"/>
      <c r="P655" s="37"/>
      <c r="Q655" s="37"/>
      <c r="R655" s="37" t="str">
        <f>IF(ISBLANK('Шифры Т (Техперевооружение)'!$K655),"-",CONCATENATE('Шифры Т (Техперевооружение)'!$K655,"-ПЗ"))</f>
        <v>-</v>
      </c>
      <c r="S655" s="37" t="str">
        <f>IF(ISBLANK('Шифры Т (Техперевооружение)'!$L655),"-",CONCATENATE("Том"," 2.",'Шифры Т (Техперевооружение)'!$E655,".",'Шифры Т (Техперевооружение)'!$G655," ",'Шифры Т (Техперевооружение)'!$I655,".",'Шифры Т (Техперевооружение)'!$A655,"Т-ППО",'Шифры Т (Техперевооружение)'!$E655,".",'Шифры Т (Техперевооружение)'!$G655,))</f>
        <v>Том 2.14.1 2001.РП.30Т-ППО14.1</v>
      </c>
      <c r="T655" s="37" t="str">
        <f>IF(ISBLANK('Шифры Т (Техперевооружение)'!$M655),"-",CONCATENATE("Том"," 3.",'Шифры Т (Техперевооружение)'!$E655,".",'Шифры Т (Техперевооружение)'!$G655," ",'Шифры Т (Техперевооружение)'!$I655,".",'Шифры Т (Техперевооружение)'!$A655,"Т-ТКР",'Шифры Т (Техперевооружение)'!$E655,".",'Шифры Т (Техперевооружение)'!$G655,))</f>
        <v>Том 3.14.1 2001.РП.30Т-ТКР14.1</v>
      </c>
      <c r="U655" s="37" t="str">
        <f>IF(ISBLANK('Шифры Т (Техперевооружение)'!$O655),"-",CONCATENATE("Том"," 4."," ",'Шифры Т (Техперевооружение)'!$I655,".",'Шифры Т (Техперевооружение)'!$A655,"Т-ИЛО",))</f>
        <v>-</v>
      </c>
      <c r="V655" s="37" t="str">
        <f>IF(ISBLANK('Шифры Т (Техперевооружение)'!$O655),"-",CONCATENATE("Том"," 5."," ",'Шифры Т (Техперевооружение)'!$I655,".",'Шифры Т (Техперевооружение)'!$A655,"Т-ПОС",))</f>
        <v>-</v>
      </c>
      <c r="W655" s="37" t="str">
        <f>IF(ISBLANK('Шифры Т (Техперевооружение)'!$P655),"-",CONCATENATE("Том"," 7."," ",'Шифры Т (Техперевооружение)'!$I655,".",'Шифры Т (Техперевооружение)'!$A655,"Т-ООС",))</f>
        <v>-</v>
      </c>
      <c r="X655" s="37" t="str">
        <f>IF(ISBLANK('Шифры Т (Техперевооружение)'!$Q655),"-",CONCATENATE("Том"," 8."," ",'Шифры Т (Техперевооружение)'!$I655,".",'Шифры Т (Техперевооружение)'!$A655,"Т-ПБ",))</f>
        <v>-</v>
      </c>
    </row>
    <row r="656" spans="1:24" x14ac:dyDescent="0.25">
      <c r="A656" s="37">
        <v>30</v>
      </c>
      <c r="B656" s="37" t="s">
        <v>561</v>
      </c>
      <c r="C656" s="37" t="s">
        <v>31</v>
      </c>
      <c r="D656" s="37" t="s">
        <v>434</v>
      </c>
      <c r="E656" s="37">
        <v>15</v>
      </c>
      <c r="F656" s="37" t="s">
        <v>1902</v>
      </c>
      <c r="G656" s="37">
        <v>1</v>
      </c>
      <c r="H656" s="39">
        <v>2</v>
      </c>
      <c r="I656" s="37" t="s">
        <v>563</v>
      </c>
      <c r="J656" s="37"/>
      <c r="K656" s="37"/>
      <c r="L656" s="37" t="s">
        <v>1903</v>
      </c>
      <c r="M656" s="37" t="s">
        <v>1904</v>
      </c>
      <c r="N656" s="37" t="s">
        <v>1905</v>
      </c>
      <c r="O656" s="37"/>
      <c r="P656" s="37"/>
      <c r="Q656" s="37"/>
      <c r="R656" s="37" t="str">
        <f>IF(ISBLANK('Шифры Т (Техперевооружение)'!$K656),"-",CONCATENATE('Шифры Т (Техперевооружение)'!$K656,"-ПЗ"))</f>
        <v>-</v>
      </c>
      <c r="S656" s="37" t="str">
        <f>IF(ISBLANK('Шифры Т (Техперевооружение)'!$L656),"-",CONCATENATE("Том"," 2.",'Шифры Т (Техперевооружение)'!$E656,".",'Шифры Т (Техперевооружение)'!$G656," ",'Шифры Т (Техперевооружение)'!$I656,".",'Шифры Т (Техперевооружение)'!$A656,"Т-ППО",'Шифры Т (Техперевооружение)'!$E656,".",'Шифры Т (Техперевооружение)'!$G656,))</f>
        <v>Том 2.15.1 2001.РП.30Т-ППО15.1</v>
      </c>
      <c r="T656" s="37" t="str">
        <f>IF(ISBLANK('Шифры Т (Техперевооружение)'!$M656),"-",CONCATENATE("Том"," 3.",'Шифры Т (Техперевооружение)'!$E656,".",'Шифры Т (Техперевооружение)'!$G656," ",'Шифры Т (Техперевооружение)'!$I656,".",'Шифры Т (Техперевооружение)'!$A656,"Т-ТКР",'Шифры Т (Техперевооружение)'!$E656,".",'Шифры Т (Техперевооружение)'!$G656,))</f>
        <v>Том 3.15.1 2001.РП.30Т-ТКР15.1</v>
      </c>
      <c r="U656" s="37" t="str">
        <f>IF(ISBLANK('Шифры Т (Техперевооружение)'!$O656),"-",CONCATENATE("Том"," 4."," ",'Шифры Т (Техперевооружение)'!$I656,".",'Шифры Т (Техперевооружение)'!$A656,"Т-ИЛО",))</f>
        <v>-</v>
      </c>
      <c r="V656" s="37" t="str">
        <f>IF(ISBLANK('Шифры Т (Техперевооружение)'!$O656),"-",CONCATENATE("Том"," 5."," ",'Шифры Т (Техперевооружение)'!$I656,".",'Шифры Т (Техперевооружение)'!$A656,"Т-ПОС",))</f>
        <v>-</v>
      </c>
      <c r="W656" s="37" t="str">
        <f>IF(ISBLANK('Шифры Т (Техперевооружение)'!$P656),"-",CONCATENATE("Том"," 7."," ",'Шифры Т (Техперевооружение)'!$I656,".",'Шифры Т (Техперевооружение)'!$A656,"Т-ООС",))</f>
        <v>-</v>
      </c>
      <c r="X656" s="37" t="str">
        <f>IF(ISBLANK('Шифры Т (Техперевооружение)'!$Q656),"-",CONCATENATE("Том"," 8."," ",'Шифры Т (Техперевооружение)'!$I656,".",'Шифры Т (Техперевооружение)'!$A656,"Т-ПБ",))</f>
        <v>-</v>
      </c>
    </row>
    <row r="657" spans="1:24" x14ac:dyDescent="0.25">
      <c r="A657" s="37">
        <v>30</v>
      </c>
      <c r="B657" s="37" t="s">
        <v>561</v>
      </c>
      <c r="C657" s="37" t="s">
        <v>31</v>
      </c>
      <c r="D657" s="37" t="s">
        <v>434</v>
      </c>
      <c r="E657" s="37">
        <v>15</v>
      </c>
      <c r="F657" s="37" t="s">
        <v>1906</v>
      </c>
      <c r="G657" s="37">
        <v>2</v>
      </c>
      <c r="H657" s="39"/>
      <c r="I657" s="37" t="s">
        <v>563</v>
      </c>
      <c r="J657" s="37"/>
      <c r="K657" s="37"/>
      <c r="L657" s="37" t="s">
        <v>1903</v>
      </c>
      <c r="M657" s="37" t="s">
        <v>1904</v>
      </c>
      <c r="N657" s="37" t="s">
        <v>1905</v>
      </c>
      <c r="O657" s="37"/>
      <c r="P657" s="37"/>
      <c r="Q657" s="37"/>
      <c r="R657" s="42" t="str">
        <f>IF(ISBLANK('Шифры Т (Техперевооружение)'!$K657),"-",CONCATENATE('Шифры Т (Техперевооружение)'!$K657,"-ПЗ"))</f>
        <v>-</v>
      </c>
      <c r="S657" s="37" t="str">
        <f>IF(ISBLANK('Шифры Т (Техперевооружение)'!$L657),"-",CONCATENATE("Том"," 2.",'Шифры Т (Техперевооружение)'!$E657,".",'Шифры Т (Техперевооружение)'!$G657," ",'Шифры Т (Техперевооружение)'!$I657,".",'Шифры Т (Техперевооружение)'!$A657,"Т-ППО",'Шифры Т (Техперевооружение)'!$E657,".",'Шифры Т (Техперевооружение)'!$G657,))</f>
        <v>Том 2.15.2 2001.РП.30Т-ППО15.2</v>
      </c>
      <c r="T657" s="37" t="str">
        <f>IF(ISBLANK('Шифры Т (Техперевооружение)'!$M657),"-",CONCATENATE("Том"," 3.",'Шифры Т (Техперевооружение)'!$E657,".",'Шифры Т (Техперевооружение)'!$G657," ",'Шифры Т (Техперевооружение)'!$I657,".",'Шифры Т (Техперевооружение)'!$A657,"Т-ТКР",'Шифры Т (Техперевооружение)'!$E657,".",'Шифры Т (Техперевооружение)'!$G657,))</f>
        <v>Том 3.15.2 2001.РП.30Т-ТКР15.2</v>
      </c>
      <c r="U657" s="37" t="str">
        <f>IF(ISBLANK('Шифры Т (Техперевооружение)'!$O657),"-",CONCATENATE("Том"," 4."," ",'Шифры Т (Техперевооружение)'!$I657,".",'Шифры Т (Техперевооружение)'!$A657,"Т-ИЛО",))</f>
        <v>-</v>
      </c>
      <c r="V657" s="37" t="str">
        <f>IF(ISBLANK('Шифры Т (Техперевооружение)'!$O657),"-",CONCATENATE("Том"," 5."," ",'Шифры Т (Техперевооружение)'!$I657,".",'Шифры Т (Техперевооружение)'!$A657,"Т-ПОС",))</f>
        <v>-</v>
      </c>
      <c r="W657" s="37" t="str">
        <f>IF(ISBLANK('Шифры Т (Техперевооружение)'!$P657),"-",CONCATENATE("Том"," 7."," ",'Шифры Т (Техперевооружение)'!$I657,".",'Шифры Т (Техперевооружение)'!$A657,"Т-ООС",))</f>
        <v>-</v>
      </c>
      <c r="X657" s="37" t="str">
        <f>IF(ISBLANK('Шифры Т (Техперевооружение)'!$Q657),"-",CONCATENATE("Том"," 8."," ",'Шифры Т (Техперевооружение)'!$I657,".",'Шифры Т (Техперевооружение)'!$A657,"Т-ПБ",))</f>
        <v>-</v>
      </c>
    </row>
    <row r="658" spans="1:24" x14ac:dyDescent="0.25">
      <c r="A658" s="37">
        <v>30</v>
      </c>
      <c r="B658" s="37" t="s">
        <v>561</v>
      </c>
      <c r="C658" s="37" t="s">
        <v>31</v>
      </c>
      <c r="D658" s="37" t="s">
        <v>436</v>
      </c>
      <c r="E658" s="37">
        <v>16</v>
      </c>
      <c r="F658" s="37" t="s">
        <v>1907</v>
      </c>
      <c r="G658" s="37">
        <v>1</v>
      </c>
      <c r="H658" s="39">
        <v>3</v>
      </c>
      <c r="I658" s="37" t="s">
        <v>563</v>
      </c>
      <c r="J658" s="37"/>
      <c r="K658" s="37"/>
      <c r="L658" s="37" t="s">
        <v>1908</v>
      </c>
      <c r="M658" s="37" t="s">
        <v>1909</v>
      </c>
      <c r="N658" s="37" t="s">
        <v>1910</v>
      </c>
      <c r="O658" s="37"/>
      <c r="P658" s="37"/>
      <c r="Q658" s="37"/>
      <c r="R658" s="37" t="str">
        <f>IF(ISBLANK('Шифры Т (Техперевооружение)'!$K658),"-",CONCATENATE('Шифры Т (Техперевооружение)'!$K658,"-ПЗ"))</f>
        <v>-</v>
      </c>
      <c r="S658" s="37" t="str">
        <f>IF(ISBLANK('Шифры Т (Техперевооружение)'!$L658),"-",CONCATENATE("Том"," 2.",'Шифры Т (Техперевооружение)'!$E658,".",'Шифры Т (Техперевооружение)'!$G658," ",'Шифры Т (Техперевооружение)'!$I658,".",'Шифры Т (Техперевооружение)'!$A658,"Т-ППО",'Шифры Т (Техперевооружение)'!$E658,".",'Шифры Т (Техперевооружение)'!$G658,))</f>
        <v>Том 2.16.1 2001.РП.30Т-ППО16.1</v>
      </c>
      <c r="T658" s="37" t="str">
        <f>IF(ISBLANK('Шифры Т (Техперевооружение)'!$M658),"-",CONCATENATE("Том"," 3.",'Шифры Т (Техперевооружение)'!$E658,".",'Шифры Т (Техперевооружение)'!$G658," ",'Шифры Т (Техперевооружение)'!$I658,".",'Шифры Т (Техперевооружение)'!$A658,"Т-ТКР",'Шифры Т (Техперевооружение)'!$E658,".",'Шифры Т (Техперевооружение)'!$G658,))</f>
        <v>Том 3.16.1 2001.РП.30Т-ТКР16.1</v>
      </c>
      <c r="U658" s="37" t="str">
        <f>IF(ISBLANK('Шифры Т (Техперевооружение)'!$O658),"-",CONCATENATE("Том"," 4."," ",'Шифры Т (Техперевооружение)'!$I658,".",'Шифры Т (Техперевооружение)'!$A658,"Т-ИЛО",))</f>
        <v>-</v>
      </c>
      <c r="V658" s="37" t="str">
        <f>IF(ISBLANK('Шифры Т (Техперевооружение)'!$O658),"-",CONCATENATE("Том"," 5."," ",'Шифры Т (Техперевооружение)'!$I658,".",'Шифры Т (Техперевооружение)'!$A658,"Т-ПОС",))</f>
        <v>-</v>
      </c>
      <c r="W658" s="37" t="str">
        <f>IF(ISBLANK('Шифры Т (Техперевооружение)'!$P658),"-",CONCATENATE("Том"," 7."," ",'Шифры Т (Техперевооружение)'!$I658,".",'Шифры Т (Техперевооружение)'!$A658,"Т-ООС",))</f>
        <v>-</v>
      </c>
      <c r="X658" s="37" t="str">
        <f>IF(ISBLANK('Шифры Т (Техперевооружение)'!$Q658),"-",CONCATENATE("Том"," 8."," ",'Шифры Т (Техперевооружение)'!$I658,".",'Шифры Т (Техперевооружение)'!$A658,"Т-ПБ",))</f>
        <v>-</v>
      </c>
    </row>
    <row r="659" spans="1:24" x14ac:dyDescent="0.25">
      <c r="A659" s="37">
        <v>30</v>
      </c>
      <c r="B659" s="37" t="s">
        <v>561</v>
      </c>
      <c r="C659" s="37" t="s">
        <v>31</v>
      </c>
      <c r="D659" s="37" t="s">
        <v>436</v>
      </c>
      <c r="E659" s="37">
        <v>16</v>
      </c>
      <c r="F659" s="37" t="s">
        <v>1911</v>
      </c>
      <c r="G659" s="37">
        <v>2</v>
      </c>
      <c r="H659" s="39"/>
      <c r="I659" s="37" t="s">
        <v>563</v>
      </c>
      <c r="J659" s="37"/>
      <c r="K659" s="37"/>
      <c r="L659" s="37" t="s">
        <v>1908</v>
      </c>
      <c r="M659" s="37" t="s">
        <v>1909</v>
      </c>
      <c r="N659" s="37" t="s">
        <v>1910</v>
      </c>
      <c r="O659" s="37"/>
      <c r="P659" s="37"/>
      <c r="Q659" s="37"/>
      <c r="R659" s="42" t="str">
        <f>IF(ISBLANK('Шифры Т (Техперевооружение)'!$K659),"-",CONCATENATE('Шифры Т (Техперевооружение)'!$K659,"-ПЗ"))</f>
        <v>-</v>
      </c>
      <c r="S659" s="37" t="str">
        <f>IF(ISBLANK('Шифры Т (Техперевооружение)'!$L659),"-",CONCATENATE("Том"," 2.",'Шифры Т (Техперевооружение)'!$E659,".",'Шифры Т (Техперевооружение)'!$G659," ",'Шифры Т (Техперевооружение)'!$I659,".",'Шифры Т (Техперевооружение)'!$A659,"Т-ППО",'Шифры Т (Техперевооружение)'!$E659,".",'Шифры Т (Техперевооружение)'!$G659,))</f>
        <v>Том 2.16.2 2001.РП.30Т-ППО16.2</v>
      </c>
      <c r="T659" s="37" t="str">
        <f>IF(ISBLANK('Шифры Т (Техперевооружение)'!$M659),"-",CONCATENATE("Том"," 3.",'Шифры Т (Техперевооружение)'!$E659,".",'Шифры Т (Техперевооружение)'!$G659," ",'Шифры Т (Техперевооружение)'!$I659,".",'Шифры Т (Техперевооружение)'!$A659,"Т-ТКР",'Шифры Т (Техперевооружение)'!$E659,".",'Шифры Т (Техперевооружение)'!$G659,))</f>
        <v>Том 3.16.2 2001.РП.30Т-ТКР16.2</v>
      </c>
      <c r="U659" s="37" t="str">
        <f>IF(ISBLANK('Шифры Т (Техперевооружение)'!$O659),"-",CONCATENATE("Том"," 4."," ",'Шифры Т (Техперевооружение)'!$I659,".",'Шифры Т (Техперевооружение)'!$A659,"Т-ИЛО",))</f>
        <v>-</v>
      </c>
      <c r="V659" s="37" t="str">
        <f>IF(ISBLANK('Шифры Т (Техперевооружение)'!$O659),"-",CONCATENATE("Том"," 5."," ",'Шифры Т (Техперевооружение)'!$I659,".",'Шифры Т (Техперевооружение)'!$A659,"Т-ПОС",))</f>
        <v>-</v>
      </c>
      <c r="W659" s="37" t="str">
        <f>IF(ISBLANK('Шифры Т (Техперевооружение)'!$P659),"-",CONCATENATE("Том"," 7."," ",'Шифры Т (Техперевооружение)'!$I659,".",'Шифры Т (Техперевооружение)'!$A659,"Т-ООС",))</f>
        <v>-</v>
      </c>
      <c r="X659" s="37" t="str">
        <f>IF(ISBLANK('Шифры Т (Техперевооружение)'!$Q659),"-",CONCATENATE("Том"," 8."," ",'Шифры Т (Техперевооружение)'!$I659,".",'Шифры Т (Техперевооружение)'!$A659,"Т-ПБ",))</f>
        <v>-</v>
      </c>
    </row>
    <row r="660" spans="1:24" x14ac:dyDescent="0.25">
      <c r="A660" s="37">
        <v>30</v>
      </c>
      <c r="B660" s="37" t="s">
        <v>561</v>
      </c>
      <c r="C660" s="37" t="s">
        <v>31</v>
      </c>
      <c r="D660" s="37" t="s">
        <v>436</v>
      </c>
      <c r="E660" s="37">
        <v>16</v>
      </c>
      <c r="F660" s="37" t="s">
        <v>1912</v>
      </c>
      <c r="G660" s="37">
        <v>3</v>
      </c>
      <c r="H660" s="39"/>
      <c r="I660" s="37" t="s">
        <v>563</v>
      </c>
      <c r="J660" s="37"/>
      <c r="K660" s="37"/>
      <c r="L660" s="37" t="s">
        <v>1908</v>
      </c>
      <c r="M660" s="37" t="s">
        <v>1909</v>
      </c>
      <c r="N660" s="37" t="s">
        <v>1910</v>
      </c>
      <c r="O660" s="37"/>
      <c r="P660" s="37"/>
      <c r="Q660" s="37"/>
      <c r="R660" s="42" t="str">
        <f>IF(ISBLANK('Шифры Т (Техперевооружение)'!$K660),"-",CONCATENATE('Шифры Т (Техперевооружение)'!$K660,"-ПЗ"))</f>
        <v>-</v>
      </c>
      <c r="S660" s="37" t="str">
        <f>IF(ISBLANK('Шифры Т (Техперевооружение)'!$L660),"-",CONCATENATE("Том"," 2.",'Шифры Т (Техперевооружение)'!$E660,".",'Шифры Т (Техперевооружение)'!$G660," ",'Шифры Т (Техперевооружение)'!$I660,".",'Шифры Т (Техперевооружение)'!$A660,"Т-ППО",'Шифры Т (Техперевооружение)'!$E660,".",'Шифры Т (Техперевооружение)'!$G660,))</f>
        <v>Том 2.16.3 2001.РП.30Т-ППО16.3</v>
      </c>
      <c r="T660" s="37" t="str">
        <f>IF(ISBLANK('Шифры Т (Техперевооружение)'!$M660),"-",CONCATENATE("Том"," 3.",'Шифры Т (Техперевооружение)'!$E660,".",'Шифры Т (Техперевооружение)'!$G660," ",'Шифры Т (Техперевооружение)'!$I660,".",'Шифры Т (Техперевооружение)'!$A660,"Т-ТКР",'Шифры Т (Техперевооружение)'!$E660,".",'Шифры Т (Техперевооружение)'!$G660,))</f>
        <v>Том 3.16.3 2001.РП.30Т-ТКР16.3</v>
      </c>
      <c r="U660" s="37" t="str">
        <f>IF(ISBLANK('Шифры Т (Техперевооружение)'!$O660),"-",CONCATENATE("Том"," 4."," ",'Шифры Т (Техперевооружение)'!$I660,".",'Шифры Т (Техперевооружение)'!$A660,"Т-ИЛО",))</f>
        <v>-</v>
      </c>
      <c r="V660" s="37" t="str">
        <f>IF(ISBLANK('Шифры Т (Техперевооружение)'!$O660),"-",CONCATENATE("Том"," 5."," ",'Шифры Т (Техперевооружение)'!$I660,".",'Шифры Т (Техперевооружение)'!$A660,"Т-ПОС",))</f>
        <v>-</v>
      </c>
      <c r="W660" s="37" t="str">
        <f>IF(ISBLANK('Шифры Т (Техперевооружение)'!$P660),"-",CONCATENATE("Том"," 7."," ",'Шифры Т (Техперевооружение)'!$I660,".",'Шифры Т (Техперевооружение)'!$A660,"Т-ООС",))</f>
        <v>-</v>
      </c>
      <c r="X660" s="37" t="str">
        <f>IF(ISBLANK('Шифры Т (Техперевооружение)'!$Q660),"-",CONCATENATE("Том"," 8."," ",'Шифры Т (Техперевооружение)'!$I660,".",'Шифры Т (Техперевооружение)'!$A660,"Т-ПБ",))</f>
        <v>-</v>
      </c>
    </row>
    <row r="661" spans="1:24" x14ac:dyDescent="0.25">
      <c r="A661" s="37">
        <v>30</v>
      </c>
      <c r="B661" s="37" t="s">
        <v>561</v>
      </c>
      <c r="C661" s="37" t="s">
        <v>31</v>
      </c>
      <c r="D661" s="37" t="s">
        <v>438</v>
      </c>
      <c r="E661" s="37">
        <v>17</v>
      </c>
      <c r="F661" s="37" t="s">
        <v>1913</v>
      </c>
      <c r="G661" s="37">
        <v>1</v>
      </c>
      <c r="H661" s="39">
        <v>2</v>
      </c>
      <c r="I661" s="37" t="s">
        <v>563</v>
      </c>
      <c r="J661" s="37"/>
      <c r="K661" s="37"/>
      <c r="L661" s="37" t="s">
        <v>1914</v>
      </c>
      <c r="M661" s="37" t="s">
        <v>1915</v>
      </c>
      <c r="N661" s="37" t="s">
        <v>1916</v>
      </c>
      <c r="O661" s="37"/>
      <c r="P661" s="37"/>
      <c r="Q661" s="37"/>
      <c r="R661" s="37" t="str">
        <f>IF(ISBLANK('Шифры Т (Техперевооружение)'!$K661),"-",CONCATENATE('Шифры Т (Техперевооружение)'!$K661,"-ПЗ"))</f>
        <v>-</v>
      </c>
      <c r="S661" s="37" t="str">
        <f>IF(ISBLANK('Шифры Т (Техперевооружение)'!$L661),"-",CONCATENATE("Том"," 2.",'Шифры Т (Техперевооружение)'!$E661,".",'Шифры Т (Техперевооружение)'!$G661," ",'Шифры Т (Техперевооружение)'!$I661,".",'Шифры Т (Техперевооружение)'!$A661,"Т-ППО",'Шифры Т (Техперевооружение)'!$E661,".",'Шифры Т (Техперевооружение)'!$G661,))</f>
        <v>Том 2.17.1 2001.РП.30Т-ППО17.1</v>
      </c>
      <c r="T661" s="37" t="str">
        <f>IF(ISBLANK('Шифры Т (Техперевооружение)'!$M661),"-",CONCATENATE("Том"," 3.",'Шифры Т (Техперевооружение)'!$E661,".",'Шифры Т (Техперевооружение)'!$G661," ",'Шифры Т (Техперевооружение)'!$I661,".",'Шифры Т (Техперевооружение)'!$A661,"Т-ТКР",'Шифры Т (Техперевооружение)'!$E661,".",'Шифры Т (Техперевооружение)'!$G661,))</f>
        <v>Том 3.17.1 2001.РП.30Т-ТКР17.1</v>
      </c>
      <c r="U661" s="37" t="str">
        <f>IF(ISBLANK('Шифры Т (Техперевооружение)'!$O661),"-",CONCATENATE("Том"," 4."," ",'Шифры Т (Техперевооружение)'!$I661,".",'Шифры Т (Техперевооружение)'!$A661,"Т-ИЛО",))</f>
        <v>-</v>
      </c>
      <c r="V661" s="37" t="str">
        <f>IF(ISBLANK('Шифры Т (Техперевооружение)'!$O661),"-",CONCATENATE("Том"," 5."," ",'Шифры Т (Техперевооружение)'!$I661,".",'Шифры Т (Техперевооружение)'!$A661,"Т-ПОС",))</f>
        <v>-</v>
      </c>
      <c r="W661" s="37" t="str">
        <f>IF(ISBLANK('Шифры Т (Техперевооружение)'!$P661),"-",CONCATENATE("Том"," 7."," ",'Шифры Т (Техперевооружение)'!$I661,".",'Шифры Т (Техперевооружение)'!$A661,"Т-ООС",))</f>
        <v>-</v>
      </c>
      <c r="X661" s="37" t="str">
        <f>IF(ISBLANK('Шифры Т (Техперевооружение)'!$Q661),"-",CONCATENATE("Том"," 8."," ",'Шифры Т (Техперевооружение)'!$I661,".",'Шифры Т (Техперевооружение)'!$A661,"Т-ПБ",))</f>
        <v>-</v>
      </c>
    </row>
    <row r="662" spans="1:24" x14ac:dyDescent="0.25">
      <c r="A662" s="37">
        <v>30</v>
      </c>
      <c r="B662" s="37" t="s">
        <v>561</v>
      </c>
      <c r="C662" s="37" t="s">
        <v>31</v>
      </c>
      <c r="D662" s="37" t="s">
        <v>438</v>
      </c>
      <c r="E662" s="37">
        <v>17</v>
      </c>
      <c r="F662" s="37" t="s">
        <v>1917</v>
      </c>
      <c r="G662" s="37">
        <v>2</v>
      </c>
      <c r="H662" s="39"/>
      <c r="I662" s="37" t="s">
        <v>563</v>
      </c>
      <c r="J662" s="37"/>
      <c r="K662" s="37"/>
      <c r="L662" s="37" t="s">
        <v>1914</v>
      </c>
      <c r="M662" s="37" t="s">
        <v>1915</v>
      </c>
      <c r="N662" s="37" t="s">
        <v>1916</v>
      </c>
      <c r="O662" s="37"/>
      <c r="P662" s="37"/>
      <c r="Q662" s="37"/>
      <c r="R662" s="42" t="str">
        <f>IF(ISBLANK('Шифры Т (Техперевооружение)'!$K662),"-",CONCATENATE('Шифры Т (Техперевооружение)'!$K662,"-ПЗ"))</f>
        <v>-</v>
      </c>
      <c r="S662" s="37" t="str">
        <f>IF(ISBLANK('Шифры Т (Техперевооружение)'!$L662),"-",CONCATENATE("Том"," 2.",'Шифры Т (Техперевооружение)'!$E662,".",'Шифры Т (Техперевооружение)'!$G662," ",'Шифры Т (Техперевооружение)'!$I662,".",'Шифры Т (Техперевооружение)'!$A662,"Т-ППО",'Шифры Т (Техперевооружение)'!$E662,".",'Шифры Т (Техперевооружение)'!$G662,))</f>
        <v>Том 2.17.2 2001.РП.30Т-ППО17.2</v>
      </c>
      <c r="T662" s="37" t="str">
        <f>IF(ISBLANK('Шифры Т (Техперевооружение)'!$M662),"-",CONCATENATE("Том"," 3.",'Шифры Т (Техперевооружение)'!$E662,".",'Шифры Т (Техперевооружение)'!$G662," ",'Шифры Т (Техперевооружение)'!$I662,".",'Шифры Т (Техперевооружение)'!$A662,"Т-ТКР",'Шифры Т (Техперевооружение)'!$E662,".",'Шифры Т (Техперевооружение)'!$G662,))</f>
        <v>Том 3.17.2 2001.РП.30Т-ТКР17.2</v>
      </c>
      <c r="U662" s="37" t="str">
        <f>IF(ISBLANK('Шифры Т (Техперевооружение)'!$O662),"-",CONCATENATE("Том"," 4."," ",'Шифры Т (Техперевооружение)'!$I662,".",'Шифры Т (Техперевооружение)'!$A662,"Т-ИЛО",))</f>
        <v>-</v>
      </c>
      <c r="V662" s="37" t="str">
        <f>IF(ISBLANK('Шифры Т (Техперевооружение)'!$O662),"-",CONCATENATE("Том"," 5."," ",'Шифры Т (Техперевооружение)'!$I662,".",'Шифры Т (Техперевооружение)'!$A662,"Т-ПОС",))</f>
        <v>-</v>
      </c>
      <c r="W662" s="37" t="str">
        <f>IF(ISBLANK('Шифры Т (Техперевооружение)'!$P662),"-",CONCATENATE("Том"," 7."," ",'Шифры Т (Техперевооружение)'!$I662,".",'Шифры Т (Техперевооружение)'!$A662,"Т-ООС",))</f>
        <v>-</v>
      </c>
      <c r="X662" s="37" t="str">
        <f>IF(ISBLANK('Шифры Т (Техперевооружение)'!$Q662),"-",CONCATENATE("Том"," 8."," ",'Шифры Т (Техперевооружение)'!$I662,".",'Шифры Т (Техперевооружение)'!$A662,"Т-ПБ",))</f>
        <v>-</v>
      </c>
    </row>
    <row r="663" spans="1:24" hidden="1" x14ac:dyDescent="0.25">
      <c r="A663" s="37">
        <v>31</v>
      </c>
      <c r="B663" s="37" t="s">
        <v>561</v>
      </c>
      <c r="C663" s="37" t="s">
        <v>32</v>
      </c>
      <c r="D663" s="37" t="s">
        <v>170</v>
      </c>
      <c r="E663" s="37">
        <v>1</v>
      </c>
      <c r="F663" s="37" t="s">
        <v>850</v>
      </c>
      <c r="G663" s="37">
        <v>1</v>
      </c>
      <c r="H663" s="39">
        <v>1</v>
      </c>
      <c r="I663" s="37" t="s">
        <v>563</v>
      </c>
      <c r="J663" s="37" t="s">
        <v>1918</v>
      </c>
      <c r="K663" s="37" t="s">
        <v>1919</v>
      </c>
      <c r="L663" s="37" t="s">
        <v>1920</v>
      </c>
      <c r="M663" s="37" t="s">
        <v>1921</v>
      </c>
      <c r="N663" s="37" t="s">
        <v>1922</v>
      </c>
      <c r="O663" s="37" t="s">
        <v>1923</v>
      </c>
      <c r="P663" s="37" t="s">
        <v>1924</v>
      </c>
      <c r="Q663" s="37" t="s">
        <v>1925</v>
      </c>
      <c r="R663" s="37" t="str">
        <f>IF(ISBLANK('Шифры Т (Техперевооружение)'!$K663),"-",CONCATENATE('Шифры Т (Техперевооружение)'!$K663,"-ПЗ"))</f>
        <v>Том 1 2001.РП.31Т-ПЗ</v>
      </c>
      <c r="S663" s="37" t="str">
        <f>IF(ISBLANK('Шифры Т (Техперевооружение)'!$L663),"-",CONCATENATE("Том"," 2.",'Шифры Т (Техперевооружение)'!$E663,".",'Шифры Т (Техперевооружение)'!$G663," ",'Шифры Т (Техперевооружение)'!$I663,".",'Шифры Т (Техперевооружение)'!$A663,"Т-ППО",'Шифры Т (Техперевооружение)'!$E663,".",'Шифры Т (Техперевооружение)'!$G663,))</f>
        <v>Том 2.1.1 2001.РП.31Т-ППО1.1</v>
      </c>
      <c r="T663" s="37" t="str">
        <f>IF(ISBLANK('Шифры Т (Техперевооружение)'!$M663),"-",CONCATENATE("Том"," 3.",'Шифры Т (Техперевооружение)'!$E663,".",'Шифры Т (Техперевооружение)'!$G663," ",'Шифры Т (Техперевооружение)'!$I663,".",'Шифры Т (Техперевооружение)'!$A663,"Т-ТКР",'Шифры Т (Техперевооружение)'!$E663,".",'Шифры Т (Техперевооружение)'!$G663,))</f>
        <v>Том 3.1.1 2001.РП.31Т-ТКР1.1</v>
      </c>
      <c r="U663" s="37" t="str">
        <f>IF(ISBLANK('Шифры Т (Техперевооружение)'!$O663),"-",CONCATENATE("Том"," 4."," ",'Шифры Т (Техперевооружение)'!$I663,".",'Шифры Т (Техперевооружение)'!$A663,"Т-ИЛО",))</f>
        <v>Том 4. 2001.РП.31Т-ИЛО</v>
      </c>
      <c r="V663" s="37" t="str">
        <f>IF(ISBLANK('Шифры Т (Техперевооружение)'!$O663),"-",CONCATENATE("Том"," 5."," ",'Шифры Т (Техперевооружение)'!$I663,".",'Шифры Т (Техперевооружение)'!$A663,"Т-ПОС",))</f>
        <v>Том 5. 2001.РП.31Т-ПОС</v>
      </c>
      <c r="W663" s="37" t="str">
        <f>IF(ISBLANK('Шифры Т (Техперевооружение)'!$P663),"-",CONCATENATE("Том"," 7."," ",'Шифры Т (Техперевооружение)'!$I663,".",'Шифры Т (Техперевооружение)'!$A663,"Т-ООС",))</f>
        <v>Том 7. 2001.РП.31Т-ООС</v>
      </c>
      <c r="X663" s="37" t="str">
        <f>IF(ISBLANK('Шифры Т (Техперевооружение)'!$Q663),"-",CONCATENATE("Том"," 8."," ",'Шифры Т (Техперевооружение)'!$I663,".",'Шифры Т (Техперевооружение)'!$A663,"Т-ПБ",))</f>
        <v>Том 8. 2001.РП.31Т-ПБ</v>
      </c>
    </row>
    <row r="664" spans="1:24" hidden="1" x14ac:dyDescent="0.25">
      <c r="A664" s="37">
        <v>31</v>
      </c>
      <c r="B664" s="37" t="s">
        <v>561</v>
      </c>
      <c r="C664" s="37" t="s">
        <v>32</v>
      </c>
      <c r="D664" s="37" t="s">
        <v>194</v>
      </c>
      <c r="E664" s="37">
        <v>2</v>
      </c>
      <c r="F664" s="37" t="s">
        <v>1926</v>
      </c>
      <c r="G664" s="37">
        <v>1</v>
      </c>
      <c r="H664" s="39">
        <v>3</v>
      </c>
      <c r="I664" s="37" t="s">
        <v>563</v>
      </c>
      <c r="J664" s="37"/>
      <c r="K664" s="37"/>
      <c r="L664" s="37" t="s">
        <v>1927</v>
      </c>
      <c r="M664" s="37" t="s">
        <v>1928</v>
      </c>
      <c r="N664" s="37" t="s">
        <v>1929</v>
      </c>
      <c r="O664" s="37"/>
      <c r="P664" s="37"/>
      <c r="Q664" s="37"/>
      <c r="R664" s="37" t="str">
        <f>IF(ISBLANK('Шифры Т (Техперевооружение)'!$K664),"-",CONCATENATE('Шифры Т (Техперевооружение)'!$K664,"-ПЗ"))</f>
        <v>-</v>
      </c>
      <c r="S664" s="37" t="str">
        <f>IF(ISBLANK('Шифры Т (Техперевооружение)'!$L664),"-",CONCATENATE("Том"," 2.",'Шифры Т (Техперевооружение)'!$E664,".",'Шифры Т (Техперевооружение)'!$G664," ",'Шифры Т (Техперевооружение)'!$I664,".",'Шифры Т (Техперевооружение)'!$A664,"Т-ППО",'Шифры Т (Техперевооружение)'!$E664,".",'Шифры Т (Техперевооружение)'!$G664,))</f>
        <v>Том 2.2.1 2001.РП.31Т-ППО2.1</v>
      </c>
      <c r="T664" s="37" t="str">
        <f>IF(ISBLANK('Шифры Т (Техперевооружение)'!$M664),"-",CONCATENATE("Том"," 3.",'Шифры Т (Техперевооружение)'!$E664,".",'Шифры Т (Техперевооружение)'!$G664," ",'Шифры Т (Техперевооружение)'!$I664,".",'Шифры Т (Техперевооружение)'!$A664,"Т-ТКР",'Шифры Т (Техперевооружение)'!$E664,".",'Шифры Т (Техперевооружение)'!$G664,))</f>
        <v>Том 3.2.1 2001.РП.31Т-ТКР2.1</v>
      </c>
      <c r="U664" s="37" t="str">
        <f>IF(ISBLANK('Шифры Т (Техперевооружение)'!$O664),"-",CONCATENATE("Том"," 4."," ",'Шифры Т (Техперевооружение)'!$I664,".",'Шифры Т (Техперевооружение)'!$A664,"Т-ИЛО",))</f>
        <v>-</v>
      </c>
      <c r="V664" s="37" t="str">
        <f>IF(ISBLANK('Шифры Т (Техперевооружение)'!$O664),"-",CONCATENATE("Том"," 5."," ",'Шифры Т (Техперевооружение)'!$I664,".",'Шифры Т (Техперевооружение)'!$A664,"Т-ПОС",))</f>
        <v>-</v>
      </c>
      <c r="W664" s="37" t="str">
        <f>IF(ISBLANK('Шифры Т (Техперевооружение)'!$P664),"-",CONCATENATE("Том"," 7."," ",'Шифры Т (Техперевооружение)'!$I664,".",'Шифры Т (Техперевооружение)'!$A664,"Т-ООС",))</f>
        <v>-</v>
      </c>
      <c r="X664" s="37" t="str">
        <f>IF(ISBLANK('Шифры Т (Техперевооружение)'!$Q664),"-",CONCATENATE("Том"," 8."," ",'Шифры Т (Техперевооружение)'!$I664,".",'Шифры Т (Техперевооружение)'!$A664,"Т-ПБ",))</f>
        <v>-</v>
      </c>
    </row>
    <row r="665" spans="1:24" hidden="1" x14ac:dyDescent="0.25">
      <c r="A665" s="37">
        <v>31</v>
      </c>
      <c r="B665" s="37" t="s">
        <v>561</v>
      </c>
      <c r="C665" s="37" t="s">
        <v>32</v>
      </c>
      <c r="D665" s="37" t="s">
        <v>194</v>
      </c>
      <c r="E665" s="37">
        <v>2</v>
      </c>
      <c r="F665" s="37" t="s">
        <v>1930</v>
      </c>
      <c r="G665" s="37">
        <v>2</v>
      </c>
      <c r="H665" s="39"/>
      <c r="I665" s="37" t="s">
        <v>563</v>
      </c>
      <c r="J665" s="37"/>
      <c r="K665" s="37"/>
      <c r="L665" s="37" t="s">
        <v>1927</v>
      </c>
      <c r="M665" s="37" t="s">
        <v>1928</v>
      </c>
      <c r="N665" s="37" t="s">
        <v>1929</v>
      </c>
      <c r="O665" s="37"/>
      <c r="P665" s="37"/>
      <c r="Q665" s="37"/>
      <c r="R665" s="42" t="str">
        <f>IF(ISBLANK('Шифры Т (Техперевооружение)'!$K665),"-",CONCATENATE('Шифры Т (Техперевооружение)'!$K665,"-ПЗ"))</f>
        <v>-</v>
      </c>
      <c r="S665" s="37" t="str">
        <f>IF(ISBLANK('Шифры Т (Техперевооружение)'!$L665),"-",CONCATENATE("Том"," 2.",'Шифры Т (Техперевооружение)'!$E665,".",'Шифры Т (Техперевооружение)'!$G665," ",'Шифры Т (Техперевооружение)'!$I665,".",'Шифры Т (Техперевооружение)'!$A665,"Т-ППО",'Шифры Т (Техперевооружение)'!$E665,".",'Шифры Т (Техперевооружение)'!$G665,))</f>
        <v>Том 2.2.2 2001.РП.31Т-ППО2.2</v>
      </c>
      <c r="T665" s="37" t="str">
        <f>IF(ISBLANK('Шифры Т (Техперевооружение)'!$M665),"-",CONCATENATE("Том"," 3.",'Шифры Т (Техперевооружение)'!$E665,".",'Шифры Т (Техперевооружение)'!$G665," ",'Шифры Т (Техперевооружение)'!$I665,".",'Шифры Т (Техперевооружение)'!$A665,"Т-ТКР",'Шифры Т (Техперевооружение)'!$E665,".",'Шифры Т (Техперевооружение)'!$G665,))</f>
        <v>Том 3.2.2 2001.РП.31Т-ТКР2.2</v>
      </c>
      <c r="U665" s="37" t="str">
        <f>IF(ISBLANK('Шифры Т (Техперевооружение)'!$O665),"-",CONCATENATE("Том"," 4."," ",'Шифры Т (Техперевооружение)'!$I665,".",'Шифры Т (Техперевооружение)'!$A665,"Т-ИЛО",))</f>
        <v>-</v>
      </c>
      <c r="V665" s="37" t="str">
        <f>IF(ISBLANK('Шифры Т (Техперевооружение)'!$O665),"-",CONCATENATE("Том"," 5."," ",'Шифры Т (Техперевооружение)'!$I665,".",'Шифры Т (Техперевооружение)'!$A665,"Т-ПОС",))</f>
        <v>-</v>
      </c>
      <c r="W665" s="37" t="str">
        <f>IF(ISBLANK('Шифры Т (Техперевооружение)'!$P665),"-",CONCATENATE("Том"," 7."," ",'Шифры Т (Техперевооружение)'!$I665,".",'Шифры Т (Техперевооружение)'!$A665,"Т-ООС",))</f>
        <v>-</v>
      </c>
      <c r="X665" s="37" t="str">
        <f>IF(ISBLANK('Шифры Т (Техперевооружение)'!$Q665),"-",CONCATENATE("Том"," 8."," ",'Шифры Т (Техперевооружение)'!$I665,".",'Шифры Т (Техперевооружение)'!$A665,"Т-ПБ",))</f>
        <v>-</v>
      </c>
    </row>
    <row r="666" spans="1:24" hidden="1" x14ac:dyDescent="0.25">
      <c r="A666" s="37">
        <v>31</v>
      </c>
      <c r="B666" s="37" t="s">
        <v>561</v>
      </c>
      <c r="C666" s="37" t="s">
        <v>32</v>
      </c>
      <c r="D666" s="37" t="s">
        <v>194</v>
      </c>
      <c r="E666" s="37">
        <v>2</v>
      </c>
      <c r="F666" s="37" t="s">
        <v>1931</v>
      </c>
      <c r="G666" s="37">
        <v>3</v>
      </c>
      <c r="H666" s="39"/>
      <c r="I666" s="37" t="s">
        <v>563</v>
      </c>
      <c r="J666" s="37"/>
      <c r="K666" s="37"/>
      <c r="L666" s="37" t="s">
        <v>1927</v>
      </c>
      <c r="M666" s="37" t="s">
        <v>1928</v>
      </c>
      <c r="N666" s="37" t="s">
        <v>1929</v>
      </c>
      <c r="O666" s="37"/>
      <c r="P666" s="37"/>
      <c r="Q666" s="37"/>
      <c r="R666" s="42" t="str">
        <f>IF(ISBLANK('Шифры Т (Техперевооружение)'!$K666),"-",CONCATENATE('Шифры Т (Техперевооружение)'!$K666,"-ПЗ"))</f>
        <v>-</v>
      </c>
      <c r="S666" s="37" t="str">
        <f>IF(ISBLANK('Шифры Т (Техперевооружение)'!$L666),"-",CONCATENATE("Том"," 2.",'Шифры Т (Техперевооружение)'!$E666,".",'Шифры Т (Техперевооружение)'!$G666," ",'Шифры Т (Техперевооружение)'!$I666,".",'Шифры Т (Техперевооружение)'!$A666,"Т-ППО",'Шифры Т (Техперевооружение)'!$E666,".",'Шифры Т (Техперевооружение)'!$G666,))</f>
        <v>Том 2.2.3 2001.РП.31Т-ППО2.3</v>
      </c>
      <c r="T666" s="37" t="str">
        <f>IF(ISBLANK('Шифры Т (Техперевооружение)'!$M666),"-",CONCATENATE("Том"," 3.",'Шифры Т (Техперевооружение)'!$E666,".",'Шифры Т (Техперевооружение)'!$G666," ",'Шифры Т (Техперевооружение)'!$I666,".",'Шифры Т (Техперевооружение)'!$A666,"Т-ТКР",'Шифры Т (Техперевооружение)'!$E666,".",'Шифры Т (Техперевооружение)'!$G666,))</f>
        <v>Том 3.2.3 2001.РП.31Т-ТКР2.3</v>
      </c>
      <c r="U666" s="37" t="str">
        <f>IF(ISBLANK('Шифры Т (Техперевооружение)'!$O666),"-",CONCATENATE("Том"," 4."," ",'Шифры Т (Техперевооружение)'!$I666,".",'Шифры Т (Техперевооружение)'!$A666,"Т-ИЛО",))</f>
        <v>-</v>
      </c>
      <c r="V666" s="37" t="str">
        <f>IF(ISBLANK('Шифры Т (Техперевооружение)'!$O666),"-",CONCATENATE("Том"," 5."," ",'Шифры Т (Техперевооружение)'!$I666,".",'Шифры Т (Техперевооружение)'!$A666,"Т-ПОС",))</f>
        <v>-</v>
      </c>
      <c r="W666" s="37" t="str">
        <f>IF(ISBLANK('Шифры Т (Техперевооружение)'!$P666),"-",CONCATENATE("Том"," 7."," ",'Шифры Т (Техперевооружение)'!$I666,".",'Шифры Т (Техперевооружение)'!$A666,"Т-ООС",))</f>
        <v>-</v>
      </c>
      <c r="X666" s="37" t="str">
        <f>IF(ISBLANK('Шифры Т (Техперевооружение)'!$Q666),"-",CONCATENATE("Том"," 8."," ",'Шифры Т (Техперевооружение)'!$I666,".",'Шифры Т (Техперевооружение)'!$A666,"Т-ПБ",))</f>
        <v>-</v>
      </c>
    </row>
    <row r="667" spans="1:24" hidden="1" x14ac:dyDescent="0.25">
      <c r="A667" s="37">
        <v>31</v>
      </c>
      <c r="B667" s="37" t="s">
        <v>561</v>
      </c>
      <c r="C667" s="37" t="s">
        <v>32</v>
      </c>
      <c r="D667" s="37" t="s">
        <v>174</v>
      </c>
      <c r="E667" s="37">
        <v>3</v>
      </c>
      <c r="F667" s="37" t="s">
        <v>1932</v>
      </c>
      <c r="G667" s="37">
        <v>1</v>
      </c>
      <c r="H667" s="39">
        <v>7</v>
      </c>
      <c r="I667" s="37" t="s">
        <v>563</v>
      </c>
      <c r="J667" s="37"/>
      <c r="K667" s="37"/>
      <c r="L667" s="37" t="s">
        <v>1933</v>
      </c>
      <c r="M667" s="37" t="s">
        <v>1934</v>
      </c>
      <c r="N667" s="37" t="s">
        <v>1935</v>
      </c>
      <c r="O667" s="37"/>
      <c r="P667" s="37"/>
      <c r="Q667" s="37"/>
      <c r="R667" s="37" t="str">
        <f>IF(ISBLANK('Шифры Т (Техперевооружение)'!$K667),"-",CONCATENATE('Шифры Т (Техперевооружение)'!$K667,"-ПЗ"))</f>
        <v>-</v>
      </c>
      <c r="S667" s="37" t="str">
        <f>IF(ISBLANK('Шифры Т (Техперевооружение)'!$L667),"-",CONCATENATE("Том"," 2.",'Шифры Т (Техперевооружение)'!$E667,".",'Шифры Т (Техперевооружение)'!$G667," ",'Шифры Т (Техперевооружение)'!$I667,".",'Шифры Т (Техперевооружение)'!$A667,"Т-ППО",'Шифры Т (Техперевооружение)'!$E667,".",'Шифры Т (Техперевооружение)'!$G667,))</f>
        <v>Том 2.3.1 2001.РП.31Т-ППО3.1</v>
      </c>
      <c r="T667" s="37" t="str">
        <f>IF(ISBLANK('Шифры Т (Техперевооружение)'!$M667),"-",CONCATENATE("Том"," 3.",'Шифры Т (Техперевооружение)'!$E667,".",'Шифры Т (Техперевооружение)'!$G667," ",'Шифры Т (Техперевооружение)'!$I667,".",'Шифры Т (Техперевооружение)'!$A667,"Т-ТКР",'Шифры Т (Техперевооружение)'!$E667,".",'Шифры Т (Техперевооружение)'!$G667,))</f>
        <v>Том 3.3.1 2001.РП.31Т-ТКР3.1</v>
      </c>
      <c r="U667" s="37" t="str">
        <f>IF(ISBLANK('Шифры Т (Техперевооружение)'!$O667),"-",CONCATENATE("Том"," 4."," ",'Шифры Т (Техперевооружение)'!$I667,".",'Шифры Т (Техперевооружение)'!$A667,"Т-ИЛО",))</f>
        <v>-</v>
      </c>
      <c r="V667" s="37" t="str">
        <f>IF(ISBLANK('Шифры Т (Техперевооружение)'!$O667),"-",CONCATENATE("Том"," 5."," ",'Шифры Т (Техперевооружение)'!$I667,".",'Шифры Т (Техперевооружение)'!$A667,"Т-ПОС",))</f>
        <v>-</v>
      </c>
      <c r="W667" s="37" t="str">
        <f>IF(ISBLANK('Шифры Т (Техперевооружение)'!$P667),"-",CONCATENATE("Том"," 7."," ",'Шифры Т (Техперевооружение)'!$I667,".",'Шифры Т (Техперевооружение)'!$A667,"Т-ООС",))</f>
        <v>-</v>
      </c>
      <c r="X667" s="37" t="str">
        <f>IF(ISBLANK('Шифры Т (Техперевооружение)'!$Q667),"-",CONCATENATE("Том"," 8."," ",'Шифры Т (Техперевооружение)'!$I667,".",'Шифры Т (Техперевооружение)'!$A667,"Т-ПБ",))</f>
        <v>-</v>
      </c>
    </row>
    <row r="668" spans="1:24" hidden="1" x14ac:dyDescent="0.25">
      <c r="A668" s="37">
        <v>31</v>
      </c>
      <c r="B668" s="37" t="s">
        <v>561</v>
      </c>
      <c r="C668" s="37" t="s">
        <v>32</v>
      </c>
      <c r="D668" s="37" t="s">
        <v>174</v>
      </c>
      <c r="E668" s="37">
        <v>3</v>
      </c>
      <c r="F668" s="37" t="s">
        <v>1936</v>
      </c>
      <c r="G668" s="37">
        <v>2</v>
      </c>
      <c r="H668" s="39"/>
      <c r="I668" s="37" t="s">
        <v>563</v>
      </c>
      <c r="J668" s="37"/>
      <c r="K668" s="37"/>
      <c r="L668" s="37" t="s">
        <v>1933</v>
      </c>
      <c r="M668" s="37" t="s">
        <v>1934</v>
      </c>
      <c r="N668" s="37" t="s">
        <v>1935</v>
      </c>
      <c r="O668" s="37"/>
      <c r="P668" s="37"/>
      <c r="Q668" s="37"/>
      <c r="R668" s="42" t="str">
        <f>IF(ISBLANK('Шифры Т (Техперевооружение)'!$K668),"-",CONCATENATE('Шифры Т (Техперевооружение)'!$K668,"-ПЗ"))</f>
        <v>-</v>
      </c>
      <c r="S668" s="37" t="str">
        <f>IF(ISBLANK('Шифры Т (Техперевооружение)'!$L668),"-",CONCATENATE("Том"," 2.",'Шифры Т (Техперевооружение)'!$E668,".",'Шифры Т (Техперевооружение)'!$G668," ",'Шифры Т (Техперевооружение)'!$I668,".",'Шифры Т (Техперевооружение)'!$A668,"Т-ППО",'Шифры Т (Техперевооружение)'!$E668,".",'Шифры Т (Техперевооружение)'!$G668,))</f>
        <v>Том 2.3.2 2001.РП.31Т-ППО3.2</v>
      </c>
      <c r="T668" s="37" t="str">
        <f>IF(ISBLANK('Шифры Т (Техперевооружение)'!$M668),"-",CONCATENATE("Том"," 3.",'Шифры Т (Техперевооружение)'!$E668,".",'Шифры Т (Техперевооружение)'!$G668," ",'Шифры Т (Техперевооружение)'!$I668,".",'Шифры Т (Техперевооружение)'!$A668,"Т-ТКР",'Шифры Т (Техперевооружение)'!$E668,".",'Шифры Т (Техперевооружение)'!$G668,))</f>
        <v>Том 3.3.2 2001.РП.31Т-ТКР3.2</v>
      </c>
      <c r="U668" s="37" t="str">
        <f>IF(ISBLANK('Шифры Т (Техперевооружение)'!$O668),"-",CONCATENATE("Том"," 4."," ",'Шифры Т (Техперевооружение)'!$I668,".",'Шифры Т (Техперевооружение)'!$A668,"Т-ИЛО",))</f>
        <v>-</v>
      </c>
      <c r="V668" s="37" t="str">
        <f>IF(ISBLANK('Шифры Т (Техперевооружение)'!$O668),"-",CONCATENATE("Том"," 5."," ",'Шифры Т (Техперевооружение)'!$I668,".",'Шифры Т (Техперевооружение)'!$A668,"Т-ПОС",))</f>
        <v>-</v>
      </c>
      <c r="W668" s="37" t="str">
        <f>IF(ISBLANK('Шифры Т (Техперевооружение)'!$P668),"-",CONCATENATE("Том"," 7."," ",'Шифры Т (Техперевооружение)'!$I668,".",'Шифры Т (Техперевооружение)'!$A668,"Т-ООС",))</f>
        <v>-</v>
      </c>
      <c r="X668" s="37" t="str">
        <f>IF(ISBLANK('Шифры Т (Техперевооружение)'!$Q668),"-",CONCATENATE("Том"," 8."," ",'Шифры Т (Техперевооружение)'!$I668,".",'Шифры Т (Техперевооружение)'!$A668,"Т-ПБ",))</f>
        <v>-</v>
      </c>
    </row>
    <row r="669" spans="1:24" hidden="1" x14ac:dyDescent="0.25">
      <c r="A669" s="37">
        <v>31</v>
      </c>
      <c r="B669" s="37" t="s">
        <v>561</v>
      </c>
      <c r="C669" s="37" t="s">
        <v>32</v>
      </c>
      <c r="D669" s="37" t="s">
        <v>174</v>
      </c>
      <c r="E669" s="37">
        <v>3</v>
      </c>
      <c r="F669" s="37" t="s">
        <v>1937</v>
      </c>
      <c r="G669" s="37">
        <v>3</v>
      </c>
      <c r="H669" s="39"/>
      <c r="I669" s="37" t="s">
        <v>563</v>
      </c>
      <c r="J669" s="37"/>
      <c r="K669" s="37"/>
      <c r="L669" s="37" t="s">
        <v>1933</v>
      </c>
      <c r="M669" s="37" t="s">
        <v>1934</v>
      </c>
      <c r="N669" s="37" t="s">
        <v>1935</v>
      </c>
      <c r="O669" s="37"/>
      <c r="P669" s="37"/>
      <c r="Q669" s="37"/>
      <c r="R669" s="42" t="str">
        <f>IF(ISBLANK('Шифры Т (Техперевооружение)'!$K669),"-",CONCATENATE('Шифры Т (Техперевооружение)'!$K669,"-ПЗ"))</f>
        <v>-</v>
      </c>
      <c r="S669" s="37" t="str">
        <f>IF(ISBLANK('Шифры Т (Техперевооружение)'!$L669),"-",CONCATENATE("Том"," 2.",'Шифры Т (Техперевооружение)'!$E669,".",'Шифры Т (Техперевооружение)'!$G669," ",'Шифры Т (Техперевооружение)'!$I669,".",'Шифры Т (Техперевооружение)'!$A669,"Т-ППО",'Шифры Т (Техперевооружение)'!$E669,".",'Шифры Т (Техперевооружение)'!$G669,))</f>
        <v>Том 2.3.3 2001.РП.31Т-ППО3.3</v>
      </c>
      <c r="T669" s="37" t="str">
        <f>IF(ISBLANK('Шифры Т (Техперевооружение)'!$M669),"-",CONCATENATE("Том"," 3.",'Шифры Т (Техперевооружение)'!$E669,".",'Шифры Т (Техперевооружение)'!$G669," ",'Шифры Т (Техперевооружение)'!$I669,".",'Шифры Т (Техперевооружение)'!$A669,"Т-ТКР",'Шифры Т (Техперевооружение)'!$E669,".",'Шифры Т (Техперевооружение)'!$G669,))</f>
        <v>Том 3.3.3 2001.РП.31Т-ТКР3.3</v>
      </c>
      <c r="U669" s="37" t="str">
        <f>IF(ISBLANK('Шифры Т (Техперевооружение)'!$O669),"-",CONCATENATE("Том"," 4."," ",'Шифры Т (Техперевооружение)'!$I669,".",'Шифры Т (Техперевооружение)'!$A669,"Т-ИЛО",))</f>
        <v>-</v>
      </c>
      <c r="V669" s="37" t="str">
        <f>IF(ISBLANK('Шифры Т (Техперевооружение)'!$O669),"-",CONCATENATE("Том"," 5."," ",'Шифры Т (Техперевооружение)'!$I669,".",'Шифры Т (Техперевооружение)'!$A669,"Т-ПОС",))</f>
        <v>-</v>
      </c>
      <c r="W669" s="37" t="str">
        <f>IF(ISBLANK('Шифры Т (Техперевооружение)'!$P669),"-",CONCATENATE("Том"," 7."," ",'Шифры Т (Техперевооружение)'!$I669,".",'Шифры Т (Техперевооружение)'!$A669,"Т-ООС",))</f>
        <v>-</v>
      </c>
      <c r="X669" s="37" t="str">
        <f>IF(ISBLANK('Шифры Т (Техперевооружение)'!$Q669),"-",CONCATENATE("Том"," 8."," ",'Шифры Т (Техперевооружение)'!$I669,".",'Шифры Т (Техперевооружение)'!$A669,"Т-ПБ",))</f>
        <v>-</v>
      </c>
    </row>
    <row r="670" spans="1:24" hidden="1" x14ac:dyDescent="0.25">
      <c r="A670" s="37">
        <v>31</v>
      </c>
      <c r="B670" s="37" t="s">
        <v>561</v>
      </c>
      <c r="C670" s="37" t="s">
        <v>32</v>
      </c>
      <c r="D670" s="37" t="s">
        <v>174</v>
      </c>
      <c r="E670" s="37">
        <v>3</v>
      </c>
      <c r="F670" s="37" t="s">
        <v>857</v>
      </c>
      <c r="G670" s="37">
        <v>4</v>
      </c>
      <c r="H670" s="39"/>
      <c r="I670" s="37" t="s">
        <v>563</v>
      </c>
      <c r="J670" s="37"/>
      <c r="K670" s="37"/>
      <c r="L670" s="37" t="s">
        <v>1933</v>
      </c>
      <c r="M670" s="37" t="s">
        <v>1934</v>
      </c>
      <c r="N670" s="37" t="s">
        <v>1935</v>
      </c>
      <c r="O670" s="37"/>
      <c r="P670" s="37"/>
      <c r="Q670" s="37"/>
      <c r="R670" s="42" t="str">
        <f>IF(ISBLANK('Шифры Т (Техперевооружение)'!$K670),"-",CONCATENATE('Шифры Т (Техперевооружение)'!$K670,"-ПЗ"))</f>
        <v>-</v>
      </c>
      <c r="S670" s="37" t="str">
        <f>IF(ISBLANK('Шифры Т (Техперевооружение)'!$L670),"-",CONCATENATE("Том"," 2.",'Шифры Т (Техперевооружение)'!$E670,".",'Шифры Т (Техперевооружение)'!$G670," ",'Шифры Т (Техперевооружение)'!$I670,".",'Шифры Т (Техперевооружение)'!$A670,"Т-ППО",'Шифры Т (Техперевооружение)'!$E670,".",'Шифры Т (Техперевооружение)'!$G670,))</f>
        <v>Том 2.3.4 2001.РП.31Т-ППО3.4</v>
      </c>
      <c r="T670" s="37" t="str">
        <f>IF(ISBLANK('Шифры Т (Техперевооружение)'!$M670),"-",CONCATENATE("Том"," 3.",'Шифры Т (Техперевооружение)'!$E670,".",'Шифры Т (Техперевооружение)'!$G670," ",'Шифры Т (Техперевооружение)'!$I670,".",'Шифры Т (Техперевооружение)'!$A670,"Т-ТКР",'Шифры Т (Техперевооружение)'!$E670,".",'Шифры Т (Техперевооружение)'!$G670,))</f>
        <v>Том 3.3.4 2001.РП.31Т-ТКР3.4</v>
      </c>
      <c r="U670" s="37" t="str">
        <f>IF(ISBLANK('Шифры Т (Техперевооружение)'!$O670),"-",CONCATENATE("Том"," 4."," ",'Шифры Т (Техперевооружение)'!$I670,".",'Шифры Т (Техперевооружение)'!$A670,"Т-ИЛО",))</f>
        <v>-</v>
      </c>
      <c r="V670" s="37" t="str">
        <f>IF(ISBLANK('Шифры Т (Техперевооружение)'!$O670),"-",CONCATENATE("Том"," 5."," ",'Шифры Т (Техперевооружение)'!$I670,".",'Шифры Т (Техперевооружение)'!$A670,"Т-ПОС",))</f>
        <v>-</v>
      </c>
      <c r="W670" s="37" t="str">
        <f>IF(ISBLANK('Шифры Т (Техперевооружение)'!$P670),"-",CONCATENATE("Том"," 7."," ",'Шифры Т (Техперевооружение)'!$I670,".",'Шифры Т (Техперевооружение)'!$A670,"Т-ООС",))</f>
        <v>-</v>
      </c>
      <c r="X670" s="37" t="str">
        <f>IF(ISBLANK('Шифры Т (Техперевооружение)'!$Q670),"-",CONCATENATE("Том"," 8."," ",'Шифры Т (Техперевооружение)'!$I670,".",'Шифры Т (Техперевооружение)'!$A670,"Т-ПБ",))</f>
        <v>-</v>
      </c>
    </row>
    <row r="671" spans="1:24" hidden="1" x14ac:dyDescent="0.25">
      <c r="A671" s="37">
        <v>31</v>
      </c>
      <c r="B671" s="37" t="s">
        <v>561</v>
      </c>
      <c r="C671" s="37" t="s">
        <v>32</v>
      </c>
      <c r="D671" s="37" t="s">
        <v>174</v>
      </c>
      <c r="E671" s="37">
        <v>3</v>
      </c>
      <c r="F671" s="37" t="s">
        <v>1938</v>
      </c>
      <c r="G671" s="37">
        <v>5</v>
      </c>
      <c r="H671" s="39"/>
      <c r="I671" s="37" t="s">
        <v>563</v>
      </c>
      <c r="J671" s="37"/>
      <c r="K671" s="37"/>
      <c r="L671" s="37" t="s">
        <v>1933</v>
      </c>
      <c r="M671" s="37" t="s">
        <v>1934</v>
      </c>
      <c r="N671" s="37" t="s">
        <v>1935</v>
      </c>
      <c r="O671" s="37"/>
      <c r="P671" s="37"/>
      <c r="Q671" s="37"/>
      <c r="R671" s="42" t="str">
        <f>IF(ISBLANK('Шифры Т (Техперевооружение)'!$K671),"-",CONCATENATE('Шифры Т (Техперевооружение)'!$K671,"-ПЗ"))</f>
        <v>-</v>
      </c>
      <c r="S671" s="37" t="str">
        <f>IF(ISBLANK('Шифры Т (Техперевооружение)'!$L671),"-",CONCATENATE("Том"," 2.",'Шифры Т (Техперевооружение)'!$E671,".",'Шифры Т (Техперевооружение)'!$G671," ",'Шифры Т (Техперевооружение)'!$I671,".",'Шифры Т (Техперевооружение)'!$A671,"Т-ППО",'Шифры Т (Техперевооружение)'!$E671,".",'Шифры Т (Техперевооружение)'!$G671,))</f>
        <v>Том 2.3.5 2001.РП.31Т-ППО3.5</v>
      </c>
      <c r="T671" s="37" t="str">
        <f>IF(ISBLANK('Шифры Т (Техперевооружение)'!$M671),"-",CONCATENATE("Том"," 3.",'Шифры Т (Техперевооружение)'!$E671,".",'Шифры Т (Техперевооружение)'!$G671," ",'Шифры Т (Техперевооружение)'!$I671,".",'Шифры Т (Техперевооружение)'!$A671,"Т-ТКР",'Шифры Т (Техперевооружение)'!$E671,".",'Шифры Т (Техперевооружение)'!$G671,))</f>
        <v>Том 3.3.5 2001.РП.31Т-ТКР3.5</v>
      </c>
      <c r="U671" s="37" t="str">
        <f>IF(ISBLANK('Шифры Т (Техперевооружение)'!$O671),"-",CONCATENATE("Том"," 4."," ",'Шифры Т (Техперевооружение)'!$I671,".",'Шифры Т (Техперевооружение)'!$A671,"Т-ИЛО",))</f>
        <v>-</v>
      </c>
      <c r="V671" s="37" t="str">
        <f>IF(ISBLANK('Шифры Т (Техперевооружение)'!$O671),"-",CONCATENATE("Том"," 5."," ",'Шифры Т (Техперевооружение)'!$I671,".",'Шифры Т (Техперевооружение)'!$A671,"Т-ПОС",))</f>
        <v>-</v>
      </c>
      <c r="W671" s="37" t="str">
        <f>IF(ISBLANK('Шифры Т (Техперевооружение)'!$P671),"-",CONCATENATE("Том"," 7."," ",'Шифры Т (Техперевооружение)'!$I671,".",'Шифры Т (Техперевооружение)'!$A671,"Т-ООС",))</f>
        <v>-</v>
      </c>
      <c r="X671" s="37" t="str">
        <f>IF(ISBLANK('Шифры Т (Техперевооружение)'!$Q671),"-",CONCATENATE("Том"," 8."," ",'Шифры Т (Техперевооружение)'!$I671,".",'Шифры Т (Техперевооружение)'!$A671,"Т-ПБ",))</f>
        <v>-</v>
      </c>
    </row>
    <row r="672" spans="1:24" hidden="1" x14ac:dyDescent="0.25">
      <c r="A672" s="37">
        <v>31</v>
      </c>
      <c r="B672" s="37" t="s">
        <v>561</v>
      </c>
      <c r="C672" s="37" t="s">
        <v>32</v>
      </c>
      <c r="D672" s="37" t="s">
        <v>174</v>
      </c>
      <c r="E672" s="37">
        <v>3</v>
      </c>
      <c r="F672" s="37" t="s">
        <v>1939</v>
      </c>
      <c r="G672" s="37">
        <v>6</v>
      </c>
      <c r="H672" s="39"/>
      <c r="I672" s="37" t="s">
        <v>563</v>
      </c>
      <c r="J672" s="37"/>
      <c r="K672" s="37"/>
      <c r="L672" s="37" t="s">
        <v>1933</v>
      </c>
      <c r="M672" s="37" t="s">
        <v>1934</v>
      </c>
      <c r="N672" s="37" t="s">
        <v>1935</v>
      </c>
      <c r="O672" s="37"/>
      <c r="P672" s="37"/>
      <c r="Q672" s="37"/>
      <c r="R672" s="42" t="str">
        <f>IF(ISBLANK('Шифры Т (Техперевооружение)'!$K672),"-",CONCATENATE('Шифры Т (Техперевооружение)'!$K672,"-ПЗ"))</f>
        <v>-</v>
      </c>
      <c r="S672" s="37" t="str">
        <f>IF(ISBLANK('Шифры Т (Техперевооружение)'!$L672),"-",CONCATENATE("Том"," 2.",'Шифры Т (Техперевооружение)'!$E672,".",'Шифры Т (Техперевооружение)'!$G672," ",'Шифры Т (Техперевооружение)'!$I672,".",'Шифры Т (Техперевооружение)'!$A672,"Т-ППО",'Шифры Т (Техперевооружение)'!$E672,".",'Шифры Т (Техперевооружение)'!$G672,))</f>
        <v>Том 2.3.6 2001.РП.31Т-ППО3.6</v>
      </c>
      <c r="T672" s="37" t="str">
        <f>IF(ISBLANK('Шифры Т (Техперевооружение)'!$M672),"-",CONCATENATE("Том"," 3.",'Шифры Т (Техперевооружение)'!$E672,".",'Шифры Т (Техперевооружение)'!$G672," ",'Шифры Т (Техперевооружение)'!$I672,".",'Шифры Т (Техперевооружение)'!$A672,"Т-ТКР",'Шифры Т (Техперевооружение)'!$E672,".",'Шифры Т (Техперевооружение)'!$G672,))</f>
        <v>Том 3.3.6 2001.РП.31Т-ТКР3.6</v>
      </c>
      <c r="U672" s="37" t="str">
        <f>IF(ISBLANK('Шифры Т (Техперевооружение)'!$O672),"-",CONCATENATE("Том"," 4."," ",'Шифры Т (Техперевооружение)'!$I672,".",'Шифры Т (Техперевооружение)'!$A672,"Т-ИЛО",))</f>
        <v>-</v>
      </c>
      <c r="V672" s="37" t="str">
        <f>IF(ISBLANK('Шифры Т (Техперевооружение)'!$O672),"-",CONCATENATE("Том"," 5."," ",'Шифры Т (Техперевооружение)'!$I672,".",'Шифры Т (Техперевооружение)'!$A672,"Т-ПОС",))</f>
        <v>-</v>
      </c>
      <c r="W672" s="37" t="str">
        <f>IF(ISBLANK('Шифры Т (Техперевооружение)'!$P672),"-",CONCATENATE("Том"," 7."," ",'Шифры Т (Техперевооружение)'!$I672,".",'Шифры Т (Техперевооружение)'!$A672,"Т-ООС",))</f>
        <v>-</v>
      </c>
      <c r="X672" s="37" t="str">
        <f>IF(ISBLANK('Шифры Т (Техперевооружение)'!$Q672),"-",CONCATENATE("Том"," 8."," ",'Шифры Т (Техперевооружение)'!$I672,".",'Шифры Т (Техперевооружение)'!$A672,"Т-ПБ",))</f>
        <v>-</v>
      </c>
    </row>
    <row r="673" spans="1:24" hidden="1" x14ac:dyDescent="0.25">
      <c r="A673" s="37">
        <v>31</v>
      </c>
      <c r="B673" s="37" t="s">
        <v>561</v>
      </c>
      <c r="C673" s="37" t="s">
        <v>32</v>
      </c>
      <c r="D673" s="37" t="s">
        <v>174</v>
      </c>
      <c r="E673" s="37">
        <v>3</v>
      </c>
      <c r="F673" s="37" t="s">
        <v>1940</v>
      </c>
      <c r="G673" s="37">
        <v>7</v>
      </c>
      <c r="H673" s="39"/>
      <c r="I673" s="37" t="s">
        <v>563</v>
      </c>
      <c r="J673" s="37"/>
      <c r="K673" s="37"/>
      <c r="L673" s="37" t="s">
        <v>1933</v>
      </c>
      <c r="M673" s="37" t="s">
        <v>1934</v>
      </c>
      <c r="N673" s="37" t="s">
        <v>1935</v>
      </c>
      <c r="O673" s="37"/>
      <c r="P673" s="37"/>
      <c r="Q673" s="37"/>
      <c r="R673" s="42" t="str">
        <f>IF(ISBLANK('Шифры Т (Техперевооружение)'!$K673),"-",CONCATENATE('Шифры Т (Техперевооружение)'!$K673,"-ПЗ"))</f>
        <v>-</v>
      </c>
      <c r="S673" s="37" t="str">
        <f>IF(ISBLANK('Шифры Т (Техперевооружение)'!$L673),"-",CONCATENATE("Том"," 2.",'Шифры Т (Техперевооружение)'!$E673,".",'Шифры Т (Техперевооружение)'!$G673," ",'Шифры Т (Техперевооружение)'!$I673,".",'Шифры Т (Техперевооружение)'!$A673,"Т-ППО",'Шифры Т (Техперевооружение)'!$E673,".",'Шифры Т (Техперевооружение)'!$G673,))</f>
        <v>Том 2.3.7 2001.РП.31Т-ППО3.7</v>
      </c>
      <c r="T673" s="37" t="str">
        <f>IF(ISBLANK('Шифры Т (Техперевооружение)'!$M673),"-",CONCATENATE("Том"," 3.",'Шифры Т (Техперевооружение)'!$E673,".",'Шифры Т (Техперевооружение)'!$G673," ",'Шифры Т (Техперевооружение)'!$I673,".",'Шифры Т (Техперевооружение)'!$A673,"Т-ТКР",'Шифры Т (Техперевооружение)'!$E673,".",'Шифры Т (Техперевооружение)'!$G673,))</f>
        <v>Том 3.3.7 2001.РП.31Т-ТКР3.7</v>
      </c>
      <c r="U673" s="37" t="str">
        <f>IF(ISBLANK('Шифры Т (Техперевооружение)'!$O673),"-",CONCATENATE("Том"," 4."," ",'Шифры Т (Техперевооружение)'!$I673,".",'Шифры Т (Техперевооружение)'!$A673,"Т-ИЛО",))</f>
        <v>-</v>
      </c>
      <c r="V673" s="37" t="str">
        <f>IF(ISBLANK('Шифры Т (Техперевооружение)'!$O673),"-",CONCATENATE("Том"," 5."," ",'Шифры Т (Техперевооружение)'!$I673,".",'Шифры Т (Техперевооружение)'!$A673,"Т-ПОС",))</f>
        <v>-</v>
      </c>
      <c r="W673" s="37" t="str">
        <f>IF(ISBLANK('Шифры Т (Техперевооружение)'!$P673),"-",CONCATENATE("Том"," 7."," ",'Шифры Т (Техперевооружение)'!$I673,".",'Шифры Т (Техперевооружение)'!$A673,"Т-ООС",))</f>
        <v>-</v>
      </c>
      <c r="X673" s="37" t="str">
        <f>IF(ISBLANK('Шифры Т (Техперевооружение)'!$Q673),"-",CONCATENATE("Том"," 8."," ",'Шифры Т (Техперевооружение)'!$I673,".",'Шифры Т (Техперевооружение)'!$A673,"Т-ПБ",))</f>
        <v>-</v>
      </c>
    </row>
    <row r="674" spans="1:24" hidden="1" x14ac:dyDescent="0.25">
      <c r="A674" s="37">
        <v>32</v>
      </c>
      <c r="B674" s="37" t="s">
        <v>561</v>
      </c>
      <c r="C674" s="37" t="s">
        <v>33</v>
      </c>
      <c r="D674" s="37" t="s">
        <v>471</v>
      </c>
      <c r="E674" s="37">
        <v>1</v>
      </c>
      <c r="F674" s="37" t="s">
        <v>1941</v>
      </c>
      <c r="G674" s="37">
        <v>1</v>
      </c>
      <c r="H674" s="39">
        <v>1</v>
      </c>
      <c r="I674" s="37" t="s">
        <v>563</v>
      </c>
      <c r="J674" s="37" t="s">
        <v>1942</v>
      </c>
      <c r="K674" s="37" t="s">
        <v>1943</v>
      </c>
      <c r="L674" s="37" t="s">
        <v>1944</v>
      </c>
      <c r="M674" s="37" t="s">
        <v>1945</v>
      </c>
      <c r="N674" s="37" t="s">
        <v>1946</v>
      </c>
      <c r="O674" s="37" t="s">
        <v>1947</v>
      </c>
      <c r="P674" s="37" t="s">
        <v>1948</v>
      </c>
      <c r="Q674" s="37" t="s">
        <v>1949</v>
      </c>
      <c r="R674" s="37" t="str">
        <f>IF(ISBLANK('Шифры Т (Техперевооружение)'!$K674),"-",CONCATENATE('Шифры Т (Техперевооружение)'!$K674,"-ПЗ"))</f>
        <v>Том 1 2001.РП.32Т-ПЗ</v>
      </c>
      <c r="S674" s="37" t="str">
        <f>IF(ISBLANK('Шифры Т (Техперевооружение)'!$L674),"-",CONCATENATE("Том"," 2.",'Шифры Т (Техперевооружение)'!$E674,".",'Шифры Т (Техперевооружение)'!$G674," ",'Шифры Т (Техперевооружение)'!$I674,".",'Шифры Т (Техперевооружение)'!$A674,"Т-ППО",'Шифры Т (Техперевооружение)'!$E674,".",'Шифры Т (Техперевооружение)'!$G674,))</f>
        <v>Том 2.1.1 2001.РП.32Т-ППО1.1</v>
      </c>
      <c r="T674" s="37" t="str">
        <f>IF(ISBLANK('Шифры Т (Техперевооружение)'!$M674),"-",CONCATENATE("Том"," 3.",'Шифры Т (Техперевооружение)'!$E674,".",'Шифры Т (Техперевооружение)'!$G674," ",'Шифры Т (Техперевооружение)'!$I674,".",'Шифры Т (Техперевооружение)'!$A674,"Т-ТКР",'Шифры Т (Техперевооружение)'!$E674,".",'Шифры Т (Техперевооружение)'!$G674,))</f>
        <v>Том 3.1.1 2001.РП.32Т-ТКР1.1</v>
      </c>
      <c r="U674" s="37" t="str">
        <f>IF(ISBLANK('Шифры Т (Техперевооружение)'!$O674),"-",CONCATENATE("Том"," 4."," ",'Шифры Т (Техперевооружение)'!$I674,".",'Шифры Т (Техперевооружение)'!$A674,"Т-ИЛО",))</f>
        <v>Том 4. 2001.РП.32Т-ИЛО</v>
      </c>
      <c r="V674" s="37" t="str">
        <f>IF(ISBLANK('Шифры Т (Техперевооружение)'!$O674),"-",CONCATENATE("Том"," 5."," ",'Шифры Т (Техперевооружение)'!$I674,".",'Шифры Т (Техперевооружение)'!$A674,"Т-ПОС",))</f>
        <v>Том 5. 2001.РП.32Т-ПОС</v>
      </c>
      <c r="W674" s="37" t="str">
        <f>IF(ISBLANK('Шифры Т (Техперевооружение)'!$P674),"-",CONCATENATE("Том"," 7."," ",'Шифры Т (Техперевооружение)'!$I674,".",'Шифры Т (Техперевооружение)'!$A674,"Т-ООС",))</f>
        <v>Том 7. 2001.РП.32Т-ООС</v>
      </c>
      <c r="X674" s="37" t="str">
        <f>IF(ISBLANK('Шифры Т (Техперевооружение)'!$Q674),"-",CONCATENATE("Том"," 8."," ",'Шифры Т (Техперевооружение)'!$I674,".",'Шифры Т (Техперевооружение)'!$A674,"Т-ПБ",))</f>
        <v>Том 8. 2001.РП.32Т-ПБ</v>
      </c>
    </row>
    <row r="675" spans="1:24" hidden="1" x14ac:dyDescent="0.25">
      <c r="A675" s="37">
        <v>32</v>
      </c>
      <c r="B675" s="37" t="s">
        <v>561</v>
      </c>
      <c r="C675" s="37" t="s">
        <v>33</v>
      </c>
      <c r="D675" s="37" t="s">
        <v>440</v>
      </c>
      <c r="E675" s="37">
        <v>2</v>
      </c>
      <c r="F675" s="37" t="s">
        <v>1950</v>
      </c>
      <c r="G675" s="37">
        <v>1</v>
      </c>
      <c r="H675" s="39">
        <v>4</v>
      </c>
      <c r="I675" s="37" t="s">
        <v>563</v>
      </c>
      <c r="J675" s="37"/>
      <c r="K675" s="37"/>
      <c r="L675" s="37" t="s">
        <v>1951</v>
      </c>
      <c r="M675" s="37" t="s">
        <v>1952</v>
      </c>
      <c r="N675" s="37" t="s">
        <v>1953</v>
      </c>
      <c r="O675" s="37"/>
      <c r="P675" s="37"/>
      <c r="Q675" s="37"/>
      <c r="R675" s="37" t="str">
        <f>IF(ISBLANK('Шифры Т (Техперевооружение)'!$K675),"-",CONCATENATE('Шифры Т (Техперевооружение)'!$K675,"-ПЗ"))</f>
        <v>-</v>
      </c>
      <c r="S675" s="37" t="str">
        <f>IF(ISBLANK('Шифры Т (Техперевооружение)'!$L675),"-",CONCATENATE("Том"," 2.",'Шифры Т (Техперевооружение)'!$E675,".",'Шифры Т (Техперевооружение)'!$G675," ",'Шифры Т (Техперевооружение)'!$I675,".",'Шифры Т (Техперевооружение)'!$A675,"Т-ППО",'Шифры Т (Техперевооружение)'!$E675,".",'Шифры Т (Техперевооружение)'!$G675,))</f>
        <v>Том 2.2.1 2001.РП.32Т-ППО2.1</v>
      </c>
      <c r="T675" s="37" t="str">
        <f>IF(ISBLANK('Шифры Т (Техперевооружение)'!$M675),"-",CONCATENATE("Том"," 3.",'Шифры Т (Техперевооружение)'!$E675,".",'Шифры Т (Техперевооружение)'!$G675," ",'Шифры Т (Техперевооружение)'!$I675,".",'Шифры Т (Техперевооружение)'!$A675,"Т-ТКР",'Шифры Т (Техперевооружение)'!$E675,".",'Шифры Т (Техперевооружение)'!$G675,))</f>
        <v>Том 3.2.1 2001.РП.32Т-ТКР2.1</v>
      </c>
      <c r="U675" s="37" t="str">
        <f>IF(ISBLANK('Шифры Т (Техперевооружение)'!$O675),"-",CONCATENATE("Том"," 4."," ",'Шифры Т (Техперевооружение)'!$I675,".",'Шифры Т (Техперевооружение)'!$A675,"Т-ИЛО",))</f>
        <v>-</v>
      </c>
      <c r="V675" s="37" t="str">
        <f>IF(ISBLANK('Шифры Т (Техперевооружение)'!$O675),"-",CONCATENATE("Том"," 5."," ",'Шифры Т (Техперевооружение)'!$I675,".",'Шифры Т (Техперевооружение)'!$A675,"Т-ПОС",))</f>
        <v>-</v>
      </c>
      <c r="W675" s="37" t="str">
        <f>IF(ISBLANK('Шифры Т (Техперевооружение)'!$P675),"-",CONCATENATE("Том"," 7."," ",'Шифры Т (Техперевооружение)'!$I675,".",'Шифры Т (Техперевооружение)'!$A675,"Т-ООС",))</f>
        <v>-</v>
      </c>
      <c r="X675" s="37" t="str">
        <f>IF(ISBLANK('Шифры Т (Техперевооружение)'!$Q675),"-",CONCATENATE("Том"," 8."," ",'Шифры Т (Техперевооружение)'!$I675,".",'Шифры Т (Техперевооружение)'!$A675,"Т-ПБ",))</f>
        <v>-</v>
      </c>
    </row>
    <row r="676" spans="1:24" hidden="1" x14ac:dyDescent="0.25">
      <c r="A676" s="37">
        <v>32</v>
      </c>
      <c r="B676" s="37" t="s">
        <v>561</v>
      </c>
      <c r="C676" s="37" t="s">
        <v>33</v>
      </c>
      <c r="D676" s="37" t="s">
        <v>440</v>
      </c>
      <c r="E676" s="37">
        <v>2</v>
      </c>
      <c r="F676" s="37" t="s">
        <v>1954</v>
      </c>
      <c r="G676" s="37">
        <v>2</v>
      </c>
      <c r="H676" s="39"/>
      <c r="I676" s="37" t="s">
        <v>563</v>
      </c>
      <c r="J676" s="37"/>
      <c r="K676" s="37"/>
      <c r="L676" s="37" t="s">
        <v>1951</v>
      </c>
      <c r="M676" s="37" t="s">
        <v>1952</v>
      </c>
      <c r="N676" s="37" t="s">
        <v>1953</v>
      </c>
      <c r="O676" s="37"/>
      <c r="P676" s="37"/>
      <c r="Q676" s="37"/>
      <c r="R676" s="42" t="str">
        <f>IF(ISBLANK('Шифры Т (Техперевооружение)'!$K676),"-",CONCATENATE('Шифры Т (Техперевооружение)'!$K676,"-ПЗ"))</f>
        <v>-</v>
      </c>
      <c r="S676" s="37" t="str">
        <f>IF(ISBLANK('Шифры Т (Техперевооружение)'!$L676),"-",CONCATENATE("Том"," 2.",'Шифры Т (Техперевооружение)'!$E676,".",'Шифры Т (Техперевооружение)'!$G676," ",'Шифры Т (Техперевооружение)'!$I676,".",'Шифры Т (Техперевооружение)'!$A676,"Т-ППО",'Шифры Т (Техперевооружение)'!$E676,".",'Шифры Т (Техперевооружение)'!$G676,))</f>
        <v>Том 2.2.2 2001.РП.32Т-ППО2.2</v>
      </c>
      <c r="T676" s="37" t="str">
        <f>IF(ISBLANK('Шифры Т (Техперевооружение)'!$M676),"-",CONCATENATE("Том"," 3.",'Шифры Т (Техперевооружение)'!$E676,".",'Шифры Т (Техперевооружение)'!$G676," ",'Шифры Т (Техперевооружение)'!$I676,".",'Шифры Т (Техперевооружение)'!$A676,"Т-ТКР",'Шифры Т (Техперевооружение)'!$E676,".",'Шифры Т (Техперевооружение)'!$G676,))</f>
        <v>Том 3.2.2 2001.РП.32Т-ТКР2.2</v>
      </c>
      <c r="U676" s="37" t="str">
        <f>IF(ISBLANK('Шифры Т (Техперевооружение)'!$O676),"-",CONCATENATE("Том"," 4."," ",'Шифры Т (Техперевооружение)'!$I676,".",'Шифры Т (Техперевооружение)'!$A676,"Т-ИЛО",))</f>
        <v>-</v>
      </c>
      <c r="V676" s="37" t="str">
        <f>IF(ISBLANK('Шифры Т (Техперевооружение)'!$O676),"-",CONCATENATE("Том"," 5."," ",'Шифры Т (Техперевооружение)'!$I676,".",'Шифры Т (Техперевооружение)'!$A676,"Т-ПОС",))</f>
        <v>-</v>
      </c>
      <c r="W676" s="37" t="str">
        <f>IF(ISBLANK('Шифры Т (Техперевооружение)'!$P676),"-",CONCATENATE("Том"," 7."," ",'Шифры Т (Техперевооружение)'!$I676,".",'Шифры Т (Техперевооружение)'!$A676,"Т-ООС",))</f>
        <v>-</v>
      </c>
      <c r="X676" s="37" t="str">
        <f>IF(ISBLANK('Шифры Т (Техперевооружение)'!$Q676),"-",CONCATENATE("Том"," 8."," ",'Шифры Т (Техперевооружение)'!$I676,".",'Шифры Т (Техперевооружение)'!$A676,"Т-ПБ",))</f>
        <v>-</v>
      </c>
    </row>
    <row r="677" spans="1:24" hidden="1" x14ac:dyDescent="0.25">
      <c r="A677" s="37">
        <v>32</v>
      </c>
      <c r="B677" s="37" t="s">
        <v>561</v>
      </c>
      <c r="C677" s="37" t="s">
        <v>33</v>
      </c>
      <c r="D677" s="37" t="s">
        <v>440</v>
      </c>
      <c r="E677" s="37">
        <v>2</v>
      </c>
      <c r="F677" s="37" t="s">
        <v>1955</v>
      </c>
      <c r="G677" s="37">
        <v>3</v>
      </c>
      <c r="H677" s="39"/>
      <c r="I677" s="37" t="s">
        <v>563</v>
      </c>
      <c r="J677" s="37"/>
      <c r="K677" s="37"/>
      <c r="L677" s="37" t="s">
        <v>1951</v>
      </c>
      <c r="M677" s="37" t="s">
        <v>1952</v>
      </c>
      <c r="N677" s="37" t="s">
        <v>1953</v>
      </c>
      <c r="O677" s="37"/>
      <c r="P677" s="37"/>
      <c r="Q677" s="37"/>
      <c r="R677" s="42" t="str">
        <f>IF(ISBLANK('Шифры Т (Техперевооружение)'!$K677),"-",CONCATENATE('Шифры Т (Техперевооружение)'!$K677,"-ПЗ"))</f>
        <v>-</v>
      </c>
      <c r="S677" s="37" t="str">
        <f>IF(ISBLANK('Шифры Т (Техперевооружение)'!$L677),"-",CONCATENATE("Том"," 2.",'Шифры Т (Техперевооружение)'!$E677,".",'Шифры Т (Техперевооружение)'!$G677," ",'Шифры Т (Техперевооружение)'!$I677,".",'Шифры Т (Техперевооружение)'!$A677,"Т-ППО",'Шифры Т (Техперевооружение)'!$E677,".",'Шифры Т (Техперевооружение)'!$G677,))</f>
        <v>Том 2.2.3 2001.РП.32Т-ППО2.3</v>
      </c>
      <c r="T677" s="37" t="str">
        <f>IF(ISBLANK('Шифры Т (Техперевооружение)'!$M677),"-",CONCATENATE("Том"," 3.",'Шифры Т (Техперевооружение)'!$E677,".",'Шифры Т (Техперевооружение)'!$G677," ",'Шифры Т (Техперевооружение)'!$I677,".",'Шифры Т (Техперевооружение)'!$A677,"Т-ТКР",'Шифры Т (Техперевооружение)'!$E677,".",'Шифры Т (Техперевооружение)'!$G677,))</f>
        <v>Том 3.2.3 2001.РП.32Т-ТКР2.3</v>
      </c>
      <c r="U677" s="37" t="str">
        <f>IF(ISBLANK('Шифры Т (Техперевооружение)'!$O677),"-",CONCATENATE("Том"," 4."," ",'Шифры Т (Техперевооружение)'!$I677,".",'Шифры Т (Техперевооружение)'!$A677,"Т-ИЛО",))</f>
        <v>-</v>
      </c>
      <c r="V677" s="37" t="str">
        <f>IF(ISBLANK('Шифры Т (Техперевооружение)'!$O677),"-",CONCATENATE("Том"," 5."," ",'Шифры Т (Техперевооружение)'!$I677,".",'Шифры Т (Техперевооружение)'!$A677,"Т-ПОС",))</f>
        <v>-</v>
      </c>
      <c r="W677" s="37" t="str">
        <f>IF(ISBLANK('Шифры Т (Техперевооружение)'!$P677),"-",CONCATENATE("Том"," 7."," ",'Шифры Т (Техперевооружение)'!$I677,".",'Шифры Т (Техперевооружение)'!$A677,"Т-ООС",))</f>
        <v>-</v>
      </c>
      <c r="X677" s="37" t="str">
        <f>IF(ISBLANK('Шифры Т (Техперевооружение)'!$Q677),"-",CONCATENATE("Том"," 8."," ",'Шифры Т (Техперевооружение)'!$I677,".",'Шифры Т (Техперевооружение)'!$A677,"Т-ПБ",))</f>
        <v>-</v>
      </c>
    </row>
    <row r="678" spans="1:24" hidden="1" x14ac:dyDescent="0.25">
      <c r="A678" s="37">
        <v>32</v>
      </c>
      <c r="B678" s="37" t="s">
        <v>561</v>
      </c>
      <c r="C678" s="37" t="s">
        <v>33</v>
      </c>
      <c r="D678" s="37" t="s">
        <v>440</v>
      </c>
      <c r="E678" s="37">
        <v>2</v>
      </c>
      <c r="F678" s="37" t="s">
        <v>1956</v>
      </c>
      <c r="G678" s="37">
        <v>4</v>
      </c>
      <c r="H678" s="39"/>
      <c r="I678" s="37" t="s">
        <v>563</v>
      </c>
      <c r="J678" s="37"/>
      <c r="K678" s="37"/>
      <c r="L678" s="37" t="s">
        <v>1951</v>
      </c>
      <c r="M678" s="37" t="s">
        <v>1952</v>
      </c>
      <c r="N678" s="37" t="s">
        <v>1953</v>
      </c>
      <c r="O678" s="37"/>
      <c r="P678" s="37"/>
      <c r="Q678" s="37"/>
      <c r="R678" s="42" t="str">
        <f>IF(ISBLANK('Шифры Т (Техперевооружение)'!$K678),"-",CONCATENATE('Шифры Т (Техперевооружение)'!$K678,"-ПЗ"))</f>
        <v>-</v>
      </c>
      <c r="S678" s="37" t="str">
        <f>IF(ISBLANK('Шифры Т (Техперевооружение)'!$L678),"-",CONCATENATE("Том"," 2.",'Шифры Т (Техперевооружение)'!$E678,".",'Шифры Т (Техперевооружение)'!$G678," ",'Шифры Т (Техперевооружение)'!$I678,".",'Шифры Т (Техперевооружение)'!$A678,"Т-ППО",'Шифры Т (Техперевооружение)'!$E678,".",'Шифры Т (Техперевооружение)'!$G678,))</f>
        <v>Том 2.2.4 2001.РП.32Т-ППО2.4</v>
      </c>
      <c r="T678" s="37" t="str">
        <f>IF(ISBLANK('Шифры Т (Техперевооружение)'!$M678),"-",CONCATENATE("Том"," 3.",'Шифры Т (Техперевооружение)'!$E678,".",'Шифры Т (Техперевооружение)'!$G678," ",'Шифры Т (Техперевооружение)'!$I678,".",'Шифры Т (Техперевооружение)'!$A678,"Т-ТКР",'Шифры Т (Техперевооружение)'!$E678,".",'Шифры Т (Техперевооружение)'!$G678,))</f>
        <v>Том 3.2.4 2001.РП.32Т-ТКР2.4</v>
      </c>
      <c r="U678" s="37" t="str">
        <f>IF(ISBLANK('Шифры Т (Техперевооружение)'!$O678),"-",CONCATENATE("Том"," 4."," ",'Шифры Т (Техперевооружение)'!$I678,".",'Шифры Т (Техперевооружение)'!$A678,"Т-ИЛО",))</f>
        <v>-</v>
      </c>
      <c r="V678" s="37" t="str">
        <f>IF(ISBLANK('Шифры Т (Техперевооружение)'!$O678),"-",CONCATENATE("Том"," 5."," ",'Шифры Т (Техперевооружение)'!$I678,".",'Шифры Т (Техперевооружение)'!$A678,"Т-ПОС",))</f>
        <v>-</v>
      </c>
      <c r="W678" s="37" t="str">
        <f>IF(ISBLANK('Шифры Т (Техперевооружение)'!$P678),"-",CONCATENATE("Том"," 7."," ",'Шифры Т (Техперевооружение)'!$I678,".",'Шифры Т (Техперевооружение)'!$A678,"Т-ООС",))</f>
        <v>-</v>
      </c>
      <c r="X678" s="37" t="str">
        <f>IF(ISBLANK('Шифры Т (Техперевооружение)'!$Q678),"-",CONCATENATE("Том"," 8."," ",'Шифры Т (Техперевооружение)'!$I678,".",'Шифры Т (Техперевооружение)'!$A678,"Т-ПБ",))</f>
        <v>-</v>
      </c>
    </row>
    <row r="679" spans="1:24" hidden="1" x14ac:dyDescent="0.25">
      <c r="A679" s="37">
        <v>32</v>
      </c>
      <c r="B679" s="37" t="s">
        <v>561</v>
      </c>
      <c r="C679" s="37" t="s">
        <v>33</v>
      </c>
      <c r="D679" s="37" t="s">
        <v>473</v>
      </c>
      <c r="E679" s="37">
        <v>3</v>
      </c>
      <c r="F679" s="37" t="s">
        <v>1957</v>
      </c>
      <c r="G679" s="37">
        <v>1</v>
      </c>
      <c r="H679" s="39">
        <v>4</v>
      </c>
      <c r="I679" s="37" t="s">
        <v>563</v>
      </c>
      <c r="J679" s="37"/>
      <c r="K679" s="37"/>
      <c r="L679" s="37" t="s">
        <v>1958</v>
      </c>
      <c r="M679" s="37" t="s">
        <v>1959</v>
      </c>
      <c r="N679" s="37" t="s">
        <v>1960</v>
      </c>
      <c r="O679" s="37"/>
      <c r="P679" s="37"/>
      <c r="Q679" s="37"/>
      <c r="R679" s="37" t="str">
        <f>IF(ISBLANK('Шифры Т (Техперевооружение)'!$K679),"-",CONCATENATE('Шифры Т (Техперевооружение)'!$K679,"-ПЗ"))</f>
        <v>-</v>
      </c>
      <c r="S679" s="37" t="str">
        <f>IF(ISBLANK('Шифры Т (Техперевооружение)'!$L679),"-",CONCATENATE("Том"," 2.",'Шифры Т (Техперевооружение)'!$E679,".",'Шифры Т (Техперевооружение)'!$G679," ",'Шифры Т (Техперевооружение)'!$I679,".",'Шифры Т (Техперевооружение)'!$A679,"Т-ППО",'Шифры Т (Техперевооружение)'!$E679,".",'Шифры Т (Техперевооружение)'!$G679,))</f>
        <v>Том 2.3.1 2001.РП.32Т-ППО3.1</v>
      </c>
      <c r="T679" s="37" t="str">
        <f>IF(ISBLANK('Шифры Т (Техперевооружение)'!$M679),"-",CONCATENATE("Том"," 3.",'Шифры Т (Техперевооружение)'!$E679,".",'Шифры Т (Техперевооружение)'!$G679," ",'Шифры Т (Техперевооружение)'!$I679,".",'Шифры Т (Техперевооружение)'!$A679,"Т-ТКР",'Шифры Т (Техперевооружение)'!$E679,".",'Шифры Т (Техперевооружение)'!$G679,))</f>
        <v>Том 3.3.1 2001.РП.32Т-ТКР3.1</v>
      </c>
      <c r="U679" s="37" t="str">
        <f>IF(ISBLANK('Шифры Т (Техперевооружение)'!$O679),"-",CONCATENATE("Том"," 4."," ",'Шифры Т (Техперевооружение)'!$I679,".",'Шифры Т (Техперевооружение)'!$A679,"Т-ИЛО",))</f>
        <v>-</v>
      </c>
      <c r="V679" s="37" t="str">
        <f>IF(ISBLANK('Шифры Т (Техперевооружение)'!$O679),"-",CONCATENATE("Том"," 5."," ",'Шифры Т (Техперевооружение)'!$I679,".",'Шифры Т (Техперевооружение)'!$A679,"Т-ПОС",))</f>
        <v>-</v>
      </c>
      <c r="W679" s="37" t="str">
        <f>IF(ISBLANK('Шифры Т (Техперевооружение)'!$P679),"-",CONCATENATE("Том"," 7."," ",'Шифры Т (Техперевооружение)'!$I679,".",'Шифры Т (Техперевооружение)'!$A679,"Т-ООС",))</f>
        <v>-</v>
      </c>
      <c r="X679" s="37" t="str">
        <f>IF(ISBLANK('Шифры Т (Техперевооружение)'!$Q679),"-",CONCATENATE("Том"," 8."," ",'Шифры Т (Техперевооружение)'!$I679,".",'Шифры Т (Техперевооружение)'!$A679,"Т-ПБ",))</f>
        <v>-</v>
      </c>
    </row>
    <row r="680" spans="1:24" hidden="1" x14ac:dyDescent="0.25">
      <c r="A680" s="37">
        <v>32</v>
      </c>
      <c r="B680" s="37" t="s">
        <v>561</v>
      </c>
      <c r="C680" s="37" t="s">
        <v>33</v>
      </c>
      <c r="D680" s="37" t="s">
        <v>473</v>
      </c>
      <c r="E680" s="37">
        <v>3</v>
      </c>
      <c r="F680" s="37" t="s">
        <v>1961</v>
      </c>
      <c r="G680" s="37">
        <v>2</v>
      </c>
      <c r="H680" s="39"/>
      <c r="I680" s="37" t="s">
        <v>563</v>
      </c>
      <c r="J680" s="37"/>
      <c r="K680" s="37"/>
      <c r="L680" s="37" t="s">
        <v>1958</v>
      </c>
      <c r="M680" s="37" t="s">
        <v>1959</v>
      </c>
      <c r="N680" s="37" t="s">
        <v>1960</v>
      </c>
      <c r="O680" s="37"/>
      <c r="P680" s="37"/>
      <c r="Q680" s="37"/>
      <c r="R680" s="42" t="str">
        <f>IF(ISBLANK('Шифры Т (Техперевооружение)'!$K680),"-",CONCATENATE('Шифры Т (Техперевооружение)'!$K680,"-ПЗ"))</f>
        <v>-</v>
      </c>
      <c r="S680" s="37" t="str">
        <f>IF(ISBLANK('Шифры Т (Техперевооружение)'!$L680),"-",CONCATENATE("Том"," 2.",'Шифры Т (Техперевооружение)'!$E680,".",'Шифры Т (Техперевооружение)'!$G680," ",'Шифры Т (Техперевооружение)'!$I680,".",'Шифры Т (Техперевооружение)'!$A680,"Т-ППО",'Шифры Т (Техперевооружение)'!$E680,".",'Шифры Т (Техперевооружение)'!$G680,))</f>
        <v>Том 2.3.2 2001.РП.32Т-ППО3.2</v>
      </c>
      <c r="T680" s="37" t="str">
        <f>IF(ISBLANK('Шифры Т (Техперевооружение)'!$M680),"-",CONCATENATE("Том"," 3.",'Шифры Т (Техперевооружение)'!$E680,".",'Шифры Т (Техперевооружение)'!$G680," ",'Шифры Т (Техперевооружение)'!$I680,".",'Шифры Т (Техперевооружение)'!$A680,"Т-ТКР",'Шифры Т (Техперевооружение)'!$E680,".",'Шифры Т (Техперевооружение)'!$G680,))</f>
        <v>Том 3.3.2 2001.РП.32Т-ТКР3.2</v>
      </c>
      <c r="U680" s="37" t="str">
        <f>IF(ISBLANK('Шифры Т (Техперевооружение)'!$O680),"-",CONCATENATE("Том"," 4."," ",'Шифры Т (Техперевооружение)'!$I680,".",'Шифры Т (Техперевооружение)'!$A680,"Т-ИЛО",))</f>
        <v>-</v>
      </c>
      <c r="V680" s="37" t="str">
        <f>IF(ISBLANK('Шифры Т (Техперевооружение)'!$O680),"-",CONCATENATE("Том"," 5."," ",'Шифры Т (Техперевооружение)'!$I680,".",'Шифры Т (Техперевооружение)'!$A680,"Т-ПОС",))</f>
        <v>-</v>
      </c>
      <c r="W680" s="37" t="str">
        <f>IF(ISBLANK('Шифры Т (Техперевооружение)'!$P680),"-",CONCATENATE("Том"," 7."," ",'Шифры Т (Техперевооружение)'!$I680,".",'Шифры Т (Техперевооружение)'!$A680,"Т-ООС",))</f>
        <v>-</v>
      </c>
      <c r="X680" s="37" t="str">
        <f>IF(ISBLANK('Шифры Т (Техперевооружение)'!$Q680),"-",CONCATENATE("Том"," 8."," ",'Шифры Т (Техперевооружение)'!$I680,".",'Шифры Т (Техперевооружение)'!$A680,"Т-ПБ",))</f>
        <v>-</v>
      </c>
    </row>
    <row r="681" spans="1:24" hidden="1" x14ac:dyDescent="0.25">
      <c r="A681" s="37">
        <v>32</v>
      </c>
      <c r="B681" s="37" t="s">
        <v>561</v>
      </c>
      <c r="C681" s="37" t="s">
        <v>33</v>
      </c>
      <c r="D681" s="37" t="s">
        <v>473</v>
      </c>
      <c r="E681" s="37">
        <v>3</v>
      </c>
      <c r="F681" s="37" t="s">
        <v>1962</v>
      </c>
      <c r="G681" s="37">
        <v>3</v>
      </c>
      <c r="H681" s="39"/>
      <c r="I681" s="37" t="s">
        <v>563</v>
      </c>
      <c r="J681" s="37"/>
      <c r="K681" s="37"/>
      <c r="L681" s="37" t="s">
        <v>1958</v>
      </c>
      <c r="M681" s="37" t="s">
        <v>1959</v>
      </c>
      <c r="N681" s="37" t="s">
        <v>1960</v>
      </c>
      <c r="O681" s="37"/>
      <c r="P681" s="37"/>
      <c r="Q681" s="37"/>
      <c r="R681" s="42" t="str">
        <f>IF(ISBLANK('Шифры Т (Техперевооружение)'!$K681),"-",CONCATENATE('Шифры Т (Техперевооружение)'!$K681,"-ПЗ"))</f>
        <v>-</v>
      </c>
      <c r="S681" s="37" t="str">
        <f>IF(ISBLANK('Шифры Т (Техперевооружение)'!$L681),"-",CONCATENATE("Том"," 2.",'Шифры Т (Техперевооружение)'!$E681,".",'Шифры Т (Техперевооружение)'!$G681," ",'Шифры Т (Техперевооружение)'!$I681,".",'Шифры Т (Техперевооружение)'!$A681,"Т-ППО",'Шифры Т (Техперевооружение)'!$E681,".",'Шифры Т (Техперевооружение)'!$G681,))</f>
        <v>Том 2.3.3 2001.РП.32Т-ППО3.3</v>
      </c>
      <c r="T681" s="37" t="str">
        <f>IF(ISBLANK('Шифры Т (Техперевооружение)'!$M681),"-",CONCATENATE("Том"," 3.",'Шифры Т (Техперевооружение)'!$E681,".",'Шифры Т (Техперевооружение)'!$G681," ",'Шифры Т (Техперевооружение)'!$I681,".",'Шифры Т (Техперевооружение)'!$A681,"Т-ТКР",'Шифры Т (Техперевооружение)'!$E681,".",'Шифры Т (Техперевооружение)'!$G681,))</f>
        <v>Том 3.3.3 2001.РП.32Т-ТКР3.3</v>
      </c>
      <c r="U681" s="37" t="str">
        <f>IF(ISBLANK('Шифры Т (Техперевооружение)'!$O681),"-",CONCATENATE("Том"," 4."," ",'Шифры Т (Техперевооружение)'!$I681,".",'Шифры Т (Техперевооружение)'!$A681,"Т-ИЛО",))</f>
        <v>-</v>
      </c>
      <c r="V681" s="37" t="str">
        <f>IF(ISBLANK('Шифры Т (Техперевооружение)'!$O681),"-",CONCATENATE("Том"," 5."," ",'Шифры Т (Техперевооружение)'!$I681,".",'Шифры Т (Техперевооружение)'!$A681,"Т-ПОС",))</f>
        <v>-</v>
      </c>
      <c r="W681" s="37" t="str">
        <f>IF(ISBLANK('Шифры Т (Техперевооружение)'!$P681),"-",CONCATENATE("Том"," 7."," ",'Шифры Т (Техперевооружение)'!$I681,".",'Шифры Т (Техперевооружение)'!$A681,"Т-ООС",))</f>
        <v>-</v>
      </c>
      <c r="X681" s="37" t="str">
        <f>IF(ISBLANK('Шифры Т (Техперевооружение)'!$Q681),"-",CONCATENATE("Том"," 8."," ",'Шифры Т (Техперевооружение)'!$I681,".",'Шифры Т (Техперевооружение)'!$A681,"Т-ПБ",))</f>
        <v>-</v>
      </c>
    </row>
    <row r="682" spans="1:24" hidden="1" x14ac:dyDescent="0.25">
      <c r="A682" s="37">
        <v>32</v>
      </c>
      <c r="B682" s="37" t="s">
        <v>561</v>
      </c>
      <c r="C682" s="37" t="s">
        <v>33</v>
      </c>
      <c r="D682" s="37" t="s">
        <v>473</v>
      </c>
      <c r="E682" s="37">
        <v>3</v>
      </c>
      <c r="F682" s="37" t="s">
        <v>1963</v>
      </c>
      <c r="G682" s="37">
        <v>4</v>
      </c>
      <c r="H682" s="39"/>
      <c r="I682" s="37" t="s">
        <v>563</v>
      </c>
      <c r="J682" s="37"/>
      <c r="K682" s="37"/>
      <c r="L682" s="37" t="s">
        <v>1958</v>
      </c>
      <c r="M682" s="37" t="s">
        <v>1959</v>
      </c>
      <c r="N682" s="37" t="s">
        <v>1960</v>
      </c>
      <c r="O682" s="37"/>
      <c r="P682" s="37"/>
      <c r="Q682" s="37"/>
      <c r="R682" s="42" t="str">
        <f>IF(ISBLANK('Шифры Т (Техперевооружение)'!$K682),"-",CONCATENATE('Шифры Т (Техперевооружение)'!$K682,"-ПЗ"))</f>
        <v>-</v>
      </c>
      <c r="S682" s="37" t="str">
        <f>IF(ISBLANK('Шифры Т (Техперевооружение)'!$L682),"-",CONCATENATE("Том"," 2.",'Шифры Т (Техперевооружение)'!$E682,".",'Шифры Т (Техперевооружение)'!$G682," ",'Шифры Т (Техперевооружение)'!$I682,".",'Шифры Т (Техперевооружение)'!$A682,"Т-ППО",'Шифры Т (Техперевооружение)'!$E682,".",'Шифры Т (Техперевооружение)'!$G682,))</f>
        <v>Том 2.3.4 2001.РП.32Т-ППО3.4</v>
      </c>
      <c r="T682" s="37" t="str">
        <f>IF(ISBLANK('Шифры Т (Техперевооружение)'!$M682),"-",CONCATENATE("Том"," 3.",'Шифры Т (Техперевооружение)'!$E682,".",'Шифры Т (Техперевооружение)'!$G682," ",'Шифры Т (Техперевооружение)'!$I682,".",'Шифры Т (Техперевооружение)'!$A682,"Т-ТКР",'Шифры Т (Техперевооружение)'!$E682,".",'Шифры Т (Техперевооружение)'!$G682,))</f>
        <v>Том 3.3.4 2001.РП.32Т-ТКР3.4</v>
      </c>
      <c r="U682" s="37" t="str">
        <f>IF(ISBLANK('Шифры Т (Техперевооружение)'!$O682),"-",CONCATENATE("Том"," 4."," ",'Шифры Т (Техперевооружение)'!$I682,".",'Шифры Т (Техперевооружение)'!$A682,"Т-ИЛО",))</f>
        <v>-</v>
      </c>
      <c r="V682" s="37" t="str">
        <f>IF(ISBLANK('Шифры Т (Техперевооружение)'!$O682),"-",CONCATENATE("Том"," 5."," ",'Шифры Т (Техперевооружение)'!$I682,".",'Шифры Т (Техперевооружение)'!$A682,"Т-ПОС",))</f>
        <v>-</v>
      </c>
      <c r="W682" s="37" t="str">
        <f>IF(ISBLANK('Шифры Т (Техперевооружение)'!$P682),"-",CONCATENATE("Том"," 7."," ",'Шифры Т (Техперевооружение)'!$I682,".",'Шифры Т (Техперевооружение)'!$A682,"Т-ООС",))</f>
        <v>-</v>
      </c>
      <c r="X682" s="37" t="str">
        <f>IF(ISBLANK('Шифры Т (Техперевооружение)'!$Q682),"-",CONCATENATE("Том"," 8."," ",'Шифры Т (Техперевооружение)'!$I682,".",'Шифры Т (Техперевооружение)'!$A682,"Т-ПБ",))</f>
        <v>-</v>
      </c>
    </row>
    <row r="683" spans="1:24" hidden="1" x14ac:dyDescent="0.25">
      <c r="A683" s="37">
        <v>32</v>
      </c>
      <c r="B683" s="37" t="s">
        <v>561</v>
      </c>
      <c r="C683" s="37" t="s">
        <v>33</v>
      </c>
      <c r="D683" s="37" t="s">
        <v>474</v>
      </c>
      <c r="E683" s="37">
        <v>4</v>
      </c>
      <c r="F683" s="37" t="s">
        <v>1964</v>
      </c>
      <c r="G683" s="37">
        <v>1</v>
      </c>
      <c r="H683" s="39">
        <v>3</v>
      </c>
      <c r="I683" s="37" t="s">
        <v>563</v>
      </c>
      <c r="J683" s="37"/>
      <c r="K683" s="37"/>
      <c r="L683" s="37" t="s">
        <v>1965</v>
      </c>
      <c r="M683" s="37" t="s">
        <v>1966</v>
      </c>
      <c r="N683" s="37" t="s">
        <v>1967</v>
      </c>
      <c r="O683" s="37"/>
      <c r="P683" s="37"/>
      <c r="Q683" s="37"/>
      <c r="R683" s="37" t="str">
        <f>IF(ISBLANK('Шифры Т (Техперевооружение)'!$K683),"-",CONCATENATE('Шифры Т (Техперевооружение)'!$K683,"-ПЗ"))</f>
        <v>-</v>
      </c>
      <c r="S683" s="37" t="str">
        <f>IF(ISBLANK('Шифры Т (Техперевооружение)'!$L683),"-",CONCATENATE("Том"," 2.",'Шифры Т (Техперевооружение)'!$E683,".",'Шифры Т (Техперевооружение)'!$G683," ",'Шифры Т (Техперевооружение)'!$I683,".",'Шифры Т (Техперевооружение)'!$A683,"Т-ППО",'Шифры Т (Техперевооружение)'!$E683,".",'Шифры Т (Техперевооружение)'!$G683,))</f>
        <v>Том 2.4.1 2001.РП.32Т-ППО4.1</v>
      </c>
      <c r="T683" s="37" t="str">
        <f>IF(ISBLANK('Шифры Т (Техперевооружение)'!$M683),"-",CONCATENATE("Том"," 3.",'Шифры Т (Техперевооружение)'!$E683,".",'Шифры Т (Техперевооружение)'!$G683," ",'Шифры Т (Техперевооружение)'!$I683,".",'Шифры Т (Техперевооружение)'!$A683,"Т-ТКР",'Шифры Т (Техперевооружение)'!$E683,".",'Шифры Т (Техперевооружение)'!$G683,))</f>
        <v>Том 3.4.1 2001.РП.32Т-ТКР4.1</v>
      </c>
      <c r="U683" s="37" t="str">
        <f>IF(ISBLANK('Шифры Т (Техперевооружение)'!$O683),"-",CONCATENATE("Том"," 4."," ",'Шифры Т (Техперевооружение)'!$I683,".",'Шифры Т (Техперевооружение)'!$A683,"Т-ИЛО",))</f>
        <v>-</v>
      </c>
      <c r="V683" s="37" t="str">
        <f>IF(ISBLANK('Шифры Т (Техперевооружение)'!$O683),"-",CONCATENATE("Том"," 5."," ",'Шифры Т (Техперевооружение)'!$I683,".",'Шифры Т (Техперевооружение)'!$A683,"Т-ПОС",))</f>
        <v>-</v>
      </c>
      <c r="W683" s="37" t="str">
        <f>IF(ISBLANK('Шифры Т (Техперевооружение)'!$P683),"-",CONCATENATE("Том"," 7."," ",'Шифры Т (Техперевооружение)'!$I683,".",'Шифры Т (Техперевооружение)'!$A683,"Т-ООС",))</f>
        <v>-</v>
      </c>
      <c r="X683" s="37" t="str">
        <f>IF(ISBLANK('Шифры Т (Техперевооружение)'!$Q683),"-",CONCATENATE("Том"," 8."," ",'Шифры Т (Техперевооружение)'!$I683,".",'Шифры Т (Техперевооружение)'!$A683,"Т-ПБ",))</f>
        <v>-</v>
      </c>
    </row>
    <row r="684" spans="1:24" hidden="1" x14ac:dyDescent="0.25">
      <c r="A684" s="37">
        <v>32</v>
      </c>
      <c r="B684" s="37" t="s">
        <v>561</v>
      </c>
      <c r="C684" s="37" t="s">
        <v>33</v>
      </c>
      <c r="D684" s="37" t="s">
        <v>474</v>
      </c>
      <c r="E684" s="37">
        <v>4</v>
      </c>
      <c r="F684" s="37" t="s">
        <v>1968</v>
      </c>
      <c r="G684" s="37">
        <v>2</v>
      </c>
      <c r="H684" s="39"/>
      <c r="I684" s="37" t="s">
        <v>563</v>
      </c>
      <c r="J684" s="37"/>
      <c r="K684" s="37"/>
      <c r="L684" s="37" t="s">
        <v>1965</v>
      </c>
      <c r="M684" s="37" t="s">
        <v>1966</v>
      </c>
      <c r="N684" s="37" t="s">
        <v>1967</v>
      </c>
      <c r="O684" s="37"/>
      <c r="P684" s="37"/>
      <c r="Q684" s="37"/>
      <c r="R684" s="42" t="str">
        <f>IF(ISBLANK('Шифры Т (Техперевооружение)'!$K684),"-",CONCATENATE('Шифры Т (Техперевооружение)'!$K684,"-ПЗ"))</f>
        <v>-</v>
      </c>
      <c r="S684" s="37" t="str">
        <f>IF(ISBLANK('Шифры Т (Техперевооружение)'!$L684),"-",CONCATENATE("Том"," 2.",'Шифры Т (Техперевооружение)'!$E684,".",'Шифры Т (Техперевооружение)'!$G684," ",'Шифры Т (Техперевооружение)'!$I684,".",'Шифры Т (Техперевооружение)'!$A684,"Т-ППО",'Шифры Т (Техперевооружение)'!$E684,".",'Шифры Т (Техперевооружение)'!$G684,))</f>
        <v>Том 2.4.2 2001.РП.32Т-ППО4.2</v>
      </c>
      <c r="T684" s="37" t="str">
        <f>IF(ISBLANK('Шифры Т (Техперевооружение)'!$M684),"-",CONCATENATE("Том"," 3.",'Шифры Т (Техперевооружение)'!$E684,".",'Шифры Т (Техперевооружение)'!$G684," ",'Шифры Т (Техперевооружение)'!$I684,".",'Шифры Т (Техперевооружение)'!$A684,"Т-ТКР",'Шифры Т (Техперевооружение)'!$E684,".",'Шифры Т (Техперевооружение)'!$G684,))</f>
        <v>Том 3.4.2 2001.РП.32Т-ТКР4.2</v>
      </c>
      <c r="U684" s="37" t="str">
        <f>IF(ISBLANK('Шифры Т (Техперевооружение)'!$O684),"-",CONCATENATE("Том"," 4."," ",'Шифры Т (Техперевооружение)'!$I684,".",'Шифры Т (Техперевооружение)'!$A684,"Т-ИЛО",))</f>
        <v>-</v>
      </c>
      <c r="V684" s="37" t="str">
        <f>IF(ISBLANK('Шифры Т (Техперевооружение)'!$O684),"-",CONCATENATE("Том"," 5."," ",'Шифры Т (Техперевооружение)'!$I684,".",'Шифры Т (Техперевооружение)'!$A684,"Т-ПОС",))</f>
        <v>-</v>
      </c>
      <c r="W684" s="37" t="str">
        <f>IF(ISBLANK('Шифры Т (Техперевооружение)'!$P684),"-",CONCATENATE("Том"," 7."," ",'Шифры Т (Техперевооружение)'!$I684,".",'Шифры Т (Техперевооружение)'!$A684,"Т-ООС",))</f>
        <v>-</v>
      </c>
      <c r="X684" s="37" t="str">
        <f>IF(ISBLANK('Шифры Т (Техперевооружение)'!$Q684),"-",CONCATENATE("Том"," 8."," ",'Шифры Т (Техперевооружение)'!$I684,".",'Шифры Т (Техперевооружение)'!$A684,"Т-ПБ",))</f>
        <v>-</v>
      </c>
    </row>
    <row r="685" spans="1:24" hidden="1" x14ac:dyDescent="0.25">
      <c r="A685" s="37">
        <v>32</v>
      </c>
      <c r="B685" s="37" t="s">
        <v>561</v>
      </c>
      <c r="C685" s="37" t="s">
        <v>33</v>
      </c>
      <c r="D685" s="37" t="s">
        <v>474</v>
      </c>
      <c r="E685" s="37">
        <v>4</v>
      </c>
      <c r="F685" s="37" t="s">
        <v>1969</v>
      </c>
      <c r="G685" s="37">
        <v>3</v>
      </c>
      <c r="H685" s="39"/>
      <c r="I685" s="37" t="s">
        <v>563</v>
      </c>
      <c r="J685" s="37"/>
      <c r="K685" s="37"/>
      <c r="L685" s="37" t="s">
        <v>1965</v>
      </c>
      <c r="M685" s="37" t="s">
        <v>1966</v>
      </c>
      <c r="N685" s="37" t="s">
        <v>1967</v>
      </c>
      <c r="O685" s="37"/>
      <c r="P685" s="37"/>
      <c r="Q685" s="37"/>
      <c r="R685" s="42" t="str">
        <f>IF(ISBLANK('Шифры Т (Техперевооружение)'!$K685),"-",CONCATENATE('Шифры Т (Техперевооружение)'!$K685,"-ПЗ"))</f>
        <v>-</v>
      </c>
      <c r="S685" s="37" t="str">
        <f>IF(ISBLANK('Шифры Т (Техперевооружение)'!$L685),"-",CONCATENATE("Том"," 2.",'Шифры Т (Техперевооружение)'!$E685,".",'Шифры Т (Техперевооружение)'!$G685," ",'Шифры Т (Техперевооружение)'!$I685,".",'Шифры Т (Техперевооружение)'!$A685,"Т-ППО",'Шифры Т (Техперевооружение)'!$E685,".",'Шифры Т (Техперевооружение)'!$G685,))</f>
        <v>Том 2.4.3 2001.РП.32Т-ППО4.3</v>
      </c>
      <c r="T685" s="37" t="str">
        <f>IF(ISBLANK('Шифры Т (Техперевооружение)'!$M685),"-",CONCATENATE("Том"," 3.",'Шифры Т (Техперевооружение)'!$E685,".",'Шифры Т (Техперевооружение)'!$G685," ",'Шифры Т (Техперевооружение)'!$I685,".",'Шифры Т (Техперевооружение)'!$A685,"Т-ТКР",'Шифры Т (Техперевооружение)'!$E685,".",'Шифры Т (Техперевооружение)'!$G685,))</f>
        <v>Том 3.4.3 2001.РП.32Т-ТКР4.3</v>
      </c>
      <c r="U685" s="37" t="str">
        <f>IF(ISBLANK('Шифры Т (Техперевооружение)'!$O685),"-",CONCATENATE("Том"," 4."," ",'Шифры Т (Техперевооружение)'!$I685,".",'Шифры Т (Техперевооружение)'!$A685,"Т-ИЛО",))</f>
        <v>-</v>
      </c>
      <c r="V685" s="37" t="str">
        <f>IF(ISBLANK('Шифры Т (Техперевооружение)'!$O685),"-",CONCATENATE("Том"," 5."," ",'Шифры Т (Техперевооружение)'!$I685,".",'Шифры Т (Техперевооружение)'!$A685,"Т-ПОС",))</f>
        <v>-</v>
      </c>
      <c r="W685" s="37" t="str">
        <f>IF(ISBLANK('Шифры Т (Техперевооружение)'!$P685),"-",CONCATENATE("Том"," 7."," ",'Шифры Т (Техперевооружение)'!$I685,".",'Шифры Т (Техперевооружение)'!$A685,"Т-ООС",))</f>
        <v>-</v>
      </c>
      <c r="X685" s="37" t="str">
        <f>IF(ISBLANK('Шифры Т (Техперевооружение)'!$Q685),"-",CONCATENATE("Том"," 8."," ",'Шифры Т (Техперевооружение)'!$I685,".",'Шифры Т (Техперевооружение)'!$A685,"Т-ПБ",))</f>
        <v>-</v>
      </c>
    </row>
    <row r="686" spans="1:24" hidden="1" x14ac:dyDescent="0.25">
      <c r="A686" s="37">
        <v>32</v>
      </c>
      <c r="B686" s="37" t="s">
        <v>561</v>
      </c>
      <c r="C686" s="37" t="s">
        <v>33</v>
      </c>
      <c r="D686" s="37" t="s">
        <v>475</v>
      </c>
      <c r="E686" s="37">
        <v>5</v>
      </c>
      <c r="F686" s="37" t="s">
        <v>1970</v>
      </c>
      <c r="G686" s="37">
        <v>1</v>
      </c>
      <c r="H686" s="39">
        <v>1</v>
      </c>
      <c r="I686" s="37" t="s">
        <v>563</v>
      </c>
      <c r="J686" s="37"/>
      <c r="K686" s="37"/>
      <c r="L686" s="37" t="s">
        <v>1971</v>
      </c>
      <c r="M686" s="37" t="s">
        <v>1972</v>
      </c>
      <c r="N686" s="37" t="s">
        <v>1973</v>
      </c>
      <c r="O686" s="37"/>
      <c r="P686" s="37"/>
      <c r="Q686" s="37"/>
      <c r="R686" s="37" t="str">
        <f>IF(ISBLANK('Шифры Т (Техперевооружение)'!$K686),"-",CONCATENATE('Шифры Т (Техперевооружение)'!$K686,"-ПЗ"))</f>
        <v>-</v>
      </c>
      <c r="S686" s="37" t="str">
        <f>IF(ISBLANK('Шифры Т (Техперевооружение)'!$L686),"-",CONCATENATE("Том"," 2.",'Шифры Т (Техперевооружение)'!$E686,".",'Шифры Т (Техперевооружение)'!$G686," ",'Шифры Т (Техперевооружение)'!$I686,".",'Шифры Т (Техперевооружение)'!$A686,"Т-ППО",'Шифры Т (Техперевооружение)'!$E686,".",'Шифры Т (Техперевооружение)'!$G686,))</f>
        <v>Том 2.5.1 2001.РП.32Т-ППО5.1</v>
      </c>
      <c r="T686" s="37" t="str">
        <f>IF(ISBLANK('Шифры Т (Техперевооружение)'!$M686),"-",CONCATENATE("Том"," 3.",'Шифры Т (Техперевооружение)'!$E686,".",'Шифры Т (Техперевооружение)'!$G686," ",'Шифры Т (Техперевооружение)'!$I686,".",'Шифры Т (Техперевооружение)'!$A686,"Т-ТКР",'Шифры Т (Техперевооружение)'!$E686,".",'Шифры Т (Техперевооружение)'!$G686,))</f>
        <v>Том 3.5.1 2001.РП.32Т-ТКР5.1</v>
      </c>
      <c r="U686" s="37" t="str">
        <f>IF(ISBLANK('Шифры Т (Техперевооружение)'!$O686),"-",CONCATENATE("Том"," 4."," ",'Шифры Т (Техперевооружение)'!$I686,".",'Шифры Т (Техперевооружение)'!$A686,"Т-ИЛО",))</f>
        <v>-</v>
      </c>
      <c r="V686" s="37" t="str">
        <f>IF(ISBLANK('Шифры Т (Техперевооружение)'!$O686),"-",CONCATENATE("Том"," 5."," ",'Шифры Т (Техперевооружение)'!$I686,".",'Шифры Т (Техперевооружение)'!$A686,"Т-ПОС",))</f>
        <v>-</v>
      </c>
      <c r="W686" s="37" t="str">
        <f>IF(ISBLANK('Шифры Т (Техперевооружение)'!$P686),"-",CONCATENATE("Том"," 7."," ",'Шифры Т (Техперевооружение)'!$I686,".",'Шифры Т (Техперевооружение)'!$A686,"Т-ООС",))</f>
        <v>-</v>
      </c>
      <c r="X686" s="37" t="str">
        <f>IF(ISBLANK('Шифры Т (Техперевооружение)'!$Q686),"-",CONCATENATE("Том"," 8."," ",'Шифры Т (Техперевооружение)'!$I686,".",'Шифры Т (Техперевооружение)'!$A686,"Т-ПБ",))</f>
        <v>-</v>
      </c>
    </row>
    <row r="687" spans="1:24" hidden="1" x14ac:dyDescent="0.25">
      <c r="A687" s="37">
        <v>32</v>
      </c>
      <c r="B687" s="37" t="s">
        <v>561</v>
      </c>
      <c r="C687" s="37" t="s">
        <v>33</v>
      </c>
      <c r="D687" s="37" t="s">
        <v>476</v>
      </c>
      <c r="E687" s="37">
        <v>6</v>
      </c>
      <c r="F687" s="37" t="s">
        <v>1974</v>
      </c>
      <c r="G687" s="37">
        <v>1</v>
      </c>
      <c r="H687" s="39">
        <v>2</v>
      </c>
      <c r="I687" s="37" t="s">
        <v>563</v>
      </c>
      <c r="J687" s="37"/>
      <c r="K687" s="37"/>
      <c r="L687" s="37" t="s">
        <v>1975</v>
      </c>
      <c r="M687" s="37" t="s">
        <v>1976</v>
      </c>
      <c r="N687" s="37" t="s">
        <v>1977</v>
      </c>
      <c r="O687" s="37"/>
      <c r="P687" s="37"/>
      <c r="Q687" s="37"/>
      <c r="R687" s="37" t="str">
        <f>IF(ISBLANK('Шифры Т (Техперевооружение)'!$K687),"-",CONCATENATE('Шифры Т (Техперевооружение)'!$K687,"-ПЗ"))</f>
        <v>-</v>
      </c>
      <c r="S687" s="37" t="str">
        <f>IF(ISBLANK('Шифры Т (Техперевооружение)'!$L687),"-",CONCATENATE("Том"," 2.",'Шифры Т (Техперевооружение)'!$E687,".",'Шифры Т (Техперевооружение)'!$G687," ",'Шифры Т (Техперевооружение)'!$I687,".",'Шифры Т (Техперевооружение)'!$A687,"Т-ППО",'Шифры Т (Техперевооружение)'!$E687,".",'Шифры Т (Техперевооружение)'!$G687,))</f>
        <v>Том 2.6.1 2001.РП.32Т-ППО6.1</v>
      </c>
      <c r="T687" s="37" t="str">
        <f>IF(ISBLANK('Шифры Т (Техперевооружение)'!$M687),"-",CONCATENATE("Том"," 3.",'Шифры Т (Техперевооружение)'!$E687,".",'Шифры Т (Техперевооружение)'!$G687," ",'Шифры Т (Техперевооружение)'!$I687,".",'Шифры Т (Техперевооружение)'!$A687,"Т-ТКР",'Шифры Т (Техперевооружение)'!$E687,".",'Шифры Т (Техперевооружение)'!$G687,))</f>
        <v>Том 3.6.1 2001.РП.32Т-ТКР6.1</v>
      </c>
      <c r="U687" s="37" t="str">
        <f>IF(ISBLANK('Шифры Т (Техперевооружение)'!$O687),"-",CONCATENATE("Том"," 4."," ",'Шифры Т (Техперевооружение)'!$I687,".",'Шифры Т (Техперевооружение)'!$A687,"Т-ИЛО",))</f>
        <v>-</v>
      </c>
      <c r="V687" s="37" t="str">
        <f>IF(ISBLANK('Шифры Т (Техперевооружение)'!$O687),"-",CONCATENATE("Том"," 5."," ",'Шифры Т (Техперевооружение)'!$I687,".",'Шифры Т (Техперевооружение)'!$A687,"Т-ПОС",))</f>
        <v>-</v>
      </c>
      <c r="W687" s="37" t="str">
        <f>IF(ISBLANK('Шифры Т (Техперевооружение)'!$P687),"-",CONCATENATE("Том"," 7."," ",'Шифры Т (Техперевооружение)'!$I687,".",'Шифры Т (Техперевооружение)'!$A687,"Т-ООС",))</f>
        <v>-</v>
      </c>
      <c r="X687" s="37" t="str">
        <f>IF(ISBLANK('Шифры Т (Техперевооружение)'!$Q687),"-",CONCATENATE("Том"," 8."," ",'Шифры Т (Техперевооружение)'!$I687,".",'Шифры Т (Техперевооружение)'!$A687,"Т-ПБ",))</f>
        <v>-</v>
      </c>
    </row>
    <row r="688" spans="1:24" hidden="1" x14ac:dyDescent="0.25">
      <c r="A688" s="37">
        <v>32</v>
      </c>
      <c r="B688" s="37" t="s">
        <v>561</v>
      </c>
      <c r="C688" s="37" t="s">
        <v>33</v>
      </c>
      <c r="D688" s="37" t="s">
        <v>476</v>
      </c>
      <c r="E688" s="37">
        <v>6</v>
      </c>
      <c r="F688" s="37" t="s">
        <v>1978</v>
      </c>
      <c r="G688" s="37">
        <v>2</v>
      </c>
      <c r="H688" s="39"/>
      <c r="I688" s="37" t="s">
        <v>563</v>
      </c>
      <c r="J688" s="37"/>
      <c r="K688" s="37"/>
      <c r="L688" s="37" t="s">
        <v>1975</v>
      </c>
      <c r="M688" s="37" t="s">
        <v>1976</v>
      </c>
      <c r="N688" s="37" t="s">
        <v>1977</v>
      </c>
      <c r="O688" s="37"/>
      <c r="P688" s="37"/>
      <c r="Q688" s="37"/>
      <c r="R688" s="42" t="str">
        <f>IF(ISBLANK('Шифры Т (Техперевооружение)'!$K688),"-",CONCATENATE('Шифры Т (Техперевооружение)'!$K688,"-ПЗ"))</f>
        <v>-</v>
      </c>
      <c r="S688" s="37" t="str">
        <f>IF(ISBLANK('Шифры Т (Техперевооружение)'!$L688),"-",CONCATENATE("Том"," 2.",'Шифры Т (Техперевооружение)'!$E688,".",'Шифры Т (Техперевооружение)'!$G688," ",'Шифры Т (Техперевооружение)'!$I688,".",'Шифры Т (Техперевооружение)'!$A688,"Т-ППО",'Шифры Т (Техперевооружение)'!$E688,".",'Шифры Т (Техперевооружение)'!$G688,))</f>
        <v>Том 2.6.2 2001.РП.32Т-ППО6.2</v>
      </c>
      <c r="T688" s="37" t="str">
        <f>IF(ISBLANK('Шифры Т (Техперевооружение)'!$M688),"-",CONCATENATE("Том"," 3.",'Шифры Т (Техперевооружение)'!$E688,".",'Шифры Т (Техперевооружение)'!$G688," ",'Шифры Т (Техперевооружение)'!$I688,".",'Шифры Т (Техперевооружение)'!$A688,"Т-ТКР",'Шифры Т (Техперевооружение)'!$E688,".",'Шифры Т (Техперевооружение)'!$G688,))</f>
        <v>Том 3.6.2 2001.РП.32Т-ТКР6.2</v>
      </c>
      <c r="U688" s="37" t="str">
        <f>IF(ISBLANK('Шифры Т (Техперевооружение)'!$O688),"-",CONCATENATE("Том"," 4."," ",'Шифры Т (Техперевооружение)'!$I688,".",'Шифры Т (Техперевооружение)'!$A688,"Т-ИЛО",))</f>
        <v>-</v>
      </c>
      <c r="V688" s="37" t="str">
        <f>IF(ISBLANK('Шифры Т (Техперевооружение)'!$O688),"-",CONCATENATE("Том"," 5."," ",'Шифры Т (Техперевооружение)'!$I688,".",'Шифры Т (Техперевооружение)'!$A688,"Т-ПОС",))</f>
        <v>-</v>
      </c>
      <c r="W688" s="37" t="str">
        <f>IF(ISBLANK('Шифры Т (Техперевооружение)'!$P688),"-",CONCATENATE("Том"," 7."," ",'Шифры Т (Техперевооружение)'!$I688,".",'Шифры Т (Техперевооружение)'!$A688,"Т-ООС",))</f>
        <v>-</v>
      </c>
      <c r="X688" s="37" t="str">
        <f>IF(ISBLANK('Шифры Т (Техперевооружение)'!$Q688),"-",CONCATENATE("Том"," 8."," ",'Шифры Т (Техперевооружение)'!$I688,".",'Шифры Т (Техперевооружение)'!$A688,"Т-ПБ",))</f>
        <v>-</v>
      </c>
    </row>
    <row r="689" spans="1:24" hidden="1" x14ac:dyDescent="0.25">
      <c r="A689" s="37">
        <v>32</v>
      </c>
      <c r="B689" s="37" t="s">
        <v>561</v>
      </c>
      <c r="C689" s="37" t="s">
        <v>33</v>
      </c>
      <c r="D689" s="37" t="s">
        <v>431</v>
      </c>
      <c r="E689" s="37">
        <v>7</v>
      </c>
      <c r="F689" s="37" t="s">
        <v>1979</v>
      </c>
      <c r="G689" s="37">
        <v>1</v>
      </c>
      <c r="H689" s="39">
        <v>4</v>
      </c>
      <c r="I689" s="37" t="s">
        <v>563</v>
      </c>
      <c r="J689" s="37"/>
      <c r="K689" s="37"/>
      <c r="L689" s="37" t="s">
        <v>1980</v>
      </c>
      <c r="M689" s="37" t="s">
        <v>1981</v>
      </c>
      <c r="N689" s="37" t="s">
        <v>1982</v>
      </c>
      <c r="O689" s="37"/>
      <c r="P689" s="37"/>
      <c r="Q689" s="37"/>
      <c r="R689" s="37" t="str">
        <f>IF(ISBLANK('Шифры Т (Техперевооружение)'!$K689),"-",CONCATENATE('Шифры Т (Техперевооружение)'!$K689,"-ПЗ"))</f>
        <v>-</v>
      </c>
      <c r="S689" s="37" t="str">
        <f>IF(ISBLANK('Шифры Т (Техперевооружение)'!$L689),"-",CONCATENATE("Том"," 2.",'Шифры Т (Техперевооружение)'!$E689,".",'Шифры Т (Техперевооружение)'!$G689," ",'Шифры Т (Техперевооружение)'!$I689,".",'Шифры Т (Техперевооружение)'!$A689,"Т-ППО",'Шифры Т (Техперевооружение)'!$E689,".",'Шифры Т (Техперевооружение)'!$G689,))</f>
        <v>Том 2.7.1 2001.РП.32Т-ППО7.1</v>
      </c>
      <c r="T689" s="37" t="str">
        <f>IF(ISBLANK('Шифры Т (Техперевооружение)'!$M689),"-",CONCATENATE("Том"," 3.",'Шифры Т (Техперевооружение)'!$E689,".",'Шифры Т (Техперевооружение)'!$G689," ",'Шифры Т (Техперевооружение)'!$I689,".",'Шифры Т (Техперевооружение)'!$A689,"Т-ТКР",'Шифры Т (Техперевооружение)'!$E689,".",'Шифры Т (Техперевооружение)'!$G689,))</f>
        <v>Том 3.7.1 2001.РП.32Т-ТКР7.1</v>
      </c>
      <c r="U689" s="37" t="str">
        <f>IF(ISBLANK('Шифры Т (Техперевооружение)'!$O689),"-",CONCATENATE("Том"," 4."," ",'Шифры Т (Техперевооружение)'!$I689,".",'Шифры Т (Техперевооружение)'!$A689,"Т-ИЛО",))</f>
        <v>-</v>
      </c>
      <c r="V689" s="37" t="str">
        <f>IF(ISBLANK('Шифры Т (Техперевооружение)'!$O689),"-",CONCATENATE("Том"," 5."," ",'Шифры Т (Техперевооружение)'!$I689,".",'Шифры Т (Техперевооружение)'!$A689,"Т-ПОС",))</f>
        <v>-</v>
      </c>
      <c r="W689" s="37" t="str">
        <f>IF(ISBLANK('Шифры Т (Техперевооружение)'!$P689),"-",CONCATENATE("Том"," 7."," ",'Шифры Т (Техперевооружение)'!$I689,".",'Шифры Т (Техперевооружение)'!$A689,"Т-ООС",))</f>
        <v>-</v>
      </c>
      <c r="X689" s="37" t="str">
        <f>IF(ISBLANK('Шифры Т (Техперевооружение)'!$Q689),"-",CONCATENATE("Том"," 8."," ",'Шифры Т (Техперевооружение)'!$I689,".",'Шифры Т (Техперевооружение)'!$A689,"Т-ПБ",))</f>
        <v>-</v>
      </c>
    </row>
    <row r="690" spans="1:24" hidden="1" x14ac:dyDescent="0.25">
      <c r="A690" s="37">
        <v>32</v>
      </c>
      <c r="B690" s="37" t="s">
        <v>561</v>
      </c>
      <c r="C690" s="37" t="s">
        <v>33</v>
      </c>
      <c r="D690" s="37" t="s">
        <v>431</v>
      </c>
      <c r="E690" s="37">
        <v>7</v>
      </c>
      <c r="F690" s="37" t="s">
        <v>1983</v>
      </c>
      <c r="G690" s="37">
        <v>2</v>
      </c>
      <c r="H690" s="39"/>
      <c r="I690" s="37" t="s">
        <v>563</v>
      </c>
      <c r="J690" s="37"/>
      <c r="K690" s="37"/>
      <c r="L690" s="37" t="s">
        <v>1980</v>
      </c>
      <c r="M690" s="37" t="s">
        <v>1981</v>
      </c>
      <c r="N690" s="37" t="s">
        <v>1982</v>
      </c>
      <c r="O690" s="37"/>
      <c r="P690" s="37"/>
      <c r="Q690" s="37"/>
      <c r="R690" s="42" t="str">
        <f>IF(ISBLANK('Шифры Т (Техперевооружение)'!$K690),"-",CONCATENATE('Шифры Т (Техперевооружение)'!$K690,"-ПЗ"))</f>
        <v>-</v>
      </c>
      <c r="S690" s="37" t="str">
        <f>IF(ISBLANK('Шифры Т (Техперевооружение)'!$L690),"-",CONCATENATE("Том"," 2.",'Шифры Т (Техперевооружение)'!$E690,".",'Шифры Т (Техперевооружение)'!$G690," ",'Шифры Т (Техперевооружение)'!$I690,".",'Шифры Т (Техперевооружение)'!$A690,"Т-ППО",'Шифры Т (Техперевооружение)'!$E690,".",'Шифры Т (Техперевооружение)'!$G690,))</f>
        <v>Том 2.7.2 2001.РП.32Т-ППО7.2</v>
      </c>
      <c r="T690" s="37" t="str">
        <f>IF(ISBLANK('Шифры Т (Техперевооружение)'!$M690),"-",CONCATENATE("Том"," 3.",'Шифры Т (Техперевооружение)'!$E690,".",'Шифры Т (Техперевооружение)'!$G690," ",'Шифры Т (Техперевооружение)'!$I690,".",'Шифры Т (Техперевооружение)'!$A690,"Т-ТКР",'Шифры Т (Техперевооружение)'!$E690,".",'Шифры Т (Техперевооружение)'!$G690,))</f>
        <v>Том 3.7.2 2001.РП.32Т-ТКР7.2</v>
      </c>
      <c r="U690" s="37" t="str">
        <f>IF(ISBLANK('Шифры Т (Техперевооружение)'!$O690),"-",CONCATENATE("Том"," 4."," ",'Шифры Т (Техперевооружение)'!$I690,".",'Шифры Т (Техперевооружение)'!$A690,"Т-ИЛО",))</f>
        <v>-</v>
      </c>
      <c r="V690" s="37" t="str">
        <f>IF(ISBLANK('Шифры Т (Техперевооружение)'!$O690),"-",CONCATENATE("Том"," 5."," ",'Шифры Т (Техперевооружение)'!$I690,".",'Шифры Т (Техперевооружение)'!$A690,"Т-ПОС",))</f>
        <v>-</v>
      </c>
      <c r="W690" s="37" t="str">
        <f>IF(ISBLANK('Шифры Т (Техперевооружение)'!$P690),"-",CONCATENATE("Том"," 7."," ",'Шифры Т (Техперевооружение)'!$I690,".",'Шифры Т (Техперевооружение)'!$A690,"Т-ООС",))</f>
        <v>-</v>
      </c>
      <c r="X690" s="37" t="str">
        <f>IF(ISBLANK('Шифры Т (Техперевооружение)'!$Q690),"-",CONCATENATE("Том"," 8."," ",'Шифры Т (Техперевооружение)'!$I690,".",'Шифры Т (Техперевооружение)'!$A690,"Т-ПБ",))</f>
        <v>-</v>
      </c>
    </row>
    <row r="691" spans="1:24" hidden="1" x14ac:dyDescent="0.25">
      <c r="A691" s="37">
        <v>32</v>
      </c>
      <c r="B691" s="37" t="s">
        <v>561</v>
      </c>
      <c r="C691" s="37" t="s">
        <v>33</v>
      </c>
      <c r="D691" s="37" t="s">
        <v>431</v>
      </c>
      <c r="E691" s="37">
        <v>7</v>
      </c>
      <c r="F691" s="37" t="s">
        <v>1984</v>
      </c>
      <c r="G691" s="37">
        <v>3</v>
      </c>
      <c r="H691" s="39"/>
      <c r="I691" s="37" t="s">
        <v>563</v>
      </c>
      <c r="J691" s="37"/>
      <c r="K691" s="37"/>
      <c r="L691" s="37" t="s">
        <v>1980</v>
      </c>
      <c r="M691" s="37" t="s">
        <v>1981</v>
      </c>
      <c r="N691" s="37" t="s">
        <v>1982</v>
      </c>
      <c r="O691" s="37"/>
      <c r="P691" s="37"/>
      <c r="Q691" s="37"/>
      <c r="R691" s="42" t="str">
        <f>IF(ISBLANK('Шифры Т (Техперевооружение)'!$K691),"-",CONCATENATE('Шифры Т (Техперевооружение)'!$K691,"-ПЗ"))</f>
        <v>-</v>
      </c>
      <c r="S691" s="37" t="str">
        <f>IF(ISBLANK('Шифры Т (Техперевооружение)'!$L691),"-",CONCATENATE("Том"," 2.",'Шифры Т (Техперевооружение)'!$E691,".",'Шифры Т (Техперевооружение)'!$G691," ",'Шифры Т (Техперевооружение)'!$I691,".",'Шифры Т (Техперевооружение)'!$A691,"Т-ППО",'Шифры Т (Техперевооружение)'!$E691,".",'Шифры Т (Техперевооружение)'!$G691,))</f>
        <v>Том 2.7.3 2001.РП.32Т-ППО7.3</v>
      </c>
      <c r="T691" s="37" t="str">
        <f>IF(ISBLANK('Шифры Т (Техперевооружение)'!$M691),"-",CONCATENATE("Том"," 3.",'Шифры Т (Техперевооружение)'!$E691,".",'Шифры Т (Техперевооружение)'!$G691," ",'Шифры Т (Техперевооружение)'!$I691,".",'Шифры Т (Техперевооружение)'!$A691,"Т-ТКР",'Шифры Т (Техперевооружение)'!$E691,".",'Шифры Т (Техперевооружение)'!$G691,))</f>
        <v>Том 3.7.3 2001.РП.32Т-ТКР7.3</v>
      </c>
      <c r="U691" s="37" t="str">
        <f>IF(ISBLANK('Шифры Т (Техперевооружение)'!$O691),"-",CONCATENATE("Том"," 4."," ",'Шифры Т (Техперевооружение)'!$I691,".",'Шифры Т (Техперевооружение)'!$A691,"Т-ИЛО",))</f>
        <v>-</v>
      </c>
      <c r="V691" s="37" t="str">
        <f>IF(ISBLANK('Шифры Т (Техперевооружение)'!$O691),"-",CONCATENATE("Том"," 5."," ",'Шифры Т (Техперевооружение)'!$I691,".",'Шифры Т (Техперевооружение)'!$A691,"Т-ПОС",))</f>
        <v>-</v>
      </c>
      <c r="W691" s="37" t="str">
        <f>IF(ISBLANK('Шифры Т (Техперевооружение)'!$P691),"-",CONCATENATE("Том"," 7."," ",'Шифры Т (Техперевооружение)'!$I691,".",'Шифры Т (Техперевооружение)'!$A691,"Т-ООС",))</f>
        <v>-</v>
      </c>
      <c r="X691" s="37" t="str">
        <f>IF(ISBLANK('Шифры Т (Техперевооружение)'!$Q691),"-",CONCATENATE("Том"," 8."," ",'Шифры Т (Техперевооружение)'!$I691,".",'Шифры Т (Техперевооружение)'!$A691,"Т-ПБ",))</f>
        <v>-</v>
      </c>
    </row>
    <row r="692" spans="1:24" hidden="1" x14ac:dyDescent="0.25">
      <c r="A692" s="37">
        <v>32</v>
      </c>
      <c r="B692" s="37" t="s">
        <v>561</v>
      </c>
      <c r="C692" s="37" t="s">
        <v>33</v>
      </c>
      <c r="D692" s="37" t="s">
        <v>431</v>
      </c>
      <c r="E692" s="37">
        <v>7</v>
      </c>
      <c r="F692" s="37" t="s">
        <v>1985</v>
      </c>
      <c r="G692" s="37">
        <v>4</v>
      </c>
      <c r="H692" s="39"/>
      <c r="I692" s="37" t="s">
        <v>563</v>
      </c>
      <c r="J692" s="37"/>
      <c r="K692" s="37"/>
      <c r="L692" s="37" t="s">
        <v>1980</v>
      </c>
      <c r="M692" s="37" t="s">
        <v>1981</v>
      </c>
      <c r="N692" s="37" t="s">
        <v>1982</v>
      </c>
      <c r="O692" s="37"/>
      <c r="P692" s="37"/>
      <c r="Q692" s="37"/>
      <c r="R692" s="42" t="str">
        <f>IF(ISBLANK('Шифры Т (Техперевооружение)'!$K692),"-",CONCATENATE('Шифры Т (Техперевооружение)'!$K692,"-ПЗ"))</f>
        <v>-</v>
      </c>
      <c r="S692" s="37" t="str">
        <f>IF(ISBLANK('Шифры Т (Техперевооружение)'!$L692),"-",CONCATENATE("Том"," 2.",'Шифры Т (Техперевооружение)'!$E692,".",'Шифры Т (Техперевооружение)'!$G692," ",'Шифры Т (Техперевооружение)'!$I692,".",'Шифры Т (Техперевооружение)'!$A692,"Т-ППО",'Шифры Т (Техперевооружение)'!$E692,".",'Шифры Т (Техперевооружение)'!$G692,))</f>
        <v>Том 2.7.4 2001.РП.32Т-ППО7.4</v>
      </c>
      <c r="T692" s="37" t="str">
        <f>IF(ISBLANK('Шифры Т (Техперевооружение)'!$M692),"-",CONCATENATE("Том"," 3.",'Шифры Т (Техперевооружение)'!$E692,".",'Шифры Т (Техперевооружение)'!$G692," ",'Шифры Т (Техперевооружение)'!$I692,".",'Шифры Т (Техперевооружение)'!$A692,"Т-ТКР",'Шифры Т (Техперевооружение)'!$E692,".",'Шифры Т (Техперевооружение)'!$G692,))</f>
        <v>Том 3.7.4 2001.РП.32Т-ТКР7.4</v>
      </c>
      <c r="U692" s="37" t="str">
        <f>IF(ISBLANK('Шифры Т (Техперевооружение)'!$O692),"-",CONCATENATE("Том"," 4."," ",'Шифры Т (Техперевооружение)'!$I692,".",'Шифры Т (Техперевооружение)'!$A692,"Т-ИЛО",))</f>
        <v>-</v>
      </c>
      <c r="V692" s="37" t="str">
        <f>IF(ISBLANK('Шифры Т (Техперевооружение)'!$O692),"-",CONCATENATE("Том"," 5."," ",'Шифры Т (Техперевооружение)'!$I692,".",'Шифры Т (Техперевооружение)'!$A692,"Т-ПОС",))</f>
        <v>-</v>
      </c>
      <c r="W692" s="37" t="str">
        <f>IF(ISBLANK('Шифры Т (Техперевооружение)'!$P692),"-",CONCATENATE("Том"," 7."," ",'Шифры Т (Техперевооружение)'!$I692,".",'Шифры Т (Техперевооружение)'!$A692,"Т-ООС",))</f>
        <v>-</v>
      </c>
      <c r="X692" s="37" t="str">
        <f>IF(ISBLANK('Шифры Т (Техперевооружение)'!$Q692),"-",CONCATENATE("Том"," 8."," ",'Шифры Т (Техперевооружение)'!$I692,".",'Шифры Т (Техперевооружение)'!$A692,"Т-ПБ",))</f>
        <v>-</v>
      </c>
    </row>
    <row r="693" spans="1:24" hidden="1" x14ac:dyDescent="0.25">
      <c r="A693" s="37">
        <v>32</v>
      </c>
      <c r="B693" s="37" t="s">
        <v>561</v>
      </c>
      <c r="C693" s="37" t="s">
        <v>33</v>
      </c>
      <c r="D693" s="37" t="s">
        <v>377</v>
      </c>
      <c r="E693" s="37">
        <v>8</v>
      </c>
      <c r="F693" s="37" t="s">
        <v>890</v>
      </c>
      <c r="G693" s="37">
        <v>1</v>
      </c>
      <c r="H693" s="39">
        <v>6</v>
      </c>
      <c r="I693" s="37" t="s">
        <v>563</v>
      </c>
      <c r="J693" s="37"/>
      <c r="K693" s="37"/>
      <c r="L693" s="37" t="s">
        <v>1986</v>
      </c>
      <c r="M693" s="37" t="s">
        <v>1987</v>
      </c>
      <c r="N693" s="37" t="s">
        <v>1988</v>
      </c>
      <c r="O693" s="37"/>
      <c r="P693" s="37"/>
      <c r="Q693" s="37"/>
      <c r="R693" s="37" t="str">
        <f>IF(ISBLANK('Шифры Т (Техперевооружение)'!$K693),"-",CONCATENATE('Шифры Т (Техперевооружение)'!$K693,"-ПЗ"))</f>
        <v>-</v>
      </c>
      <c r="S693" s="37" t="str">
        <f>IF(ISBLANK('Шифры Т (Техперевооружение)'!$L693),"-",CONCATENATE("Том"," 2.",'Шифры Т (Техперевооружение)'!$E693,".",'Шифры Т (Техперевооружение)'!$G693," ",'Шифры Т (Техперевооружение)'!$I693,".",'Шифры Т (Техперевооружение)'!$A693,"Т-ППО",'Шифры Т (Техперевооружение)'!$E693,".",'Шифры Т (Техперевооружение)'!$G693,))</f>
        <v>Том 2.8.1 2001.РП.32Т-ППО8.1</v>
      </c>
      <c r="T693" s="37" t="str">
        <f>IF(ISBLANK('Шифры Т (Техперевооружение)'!$M693),"-",CONCATENATE("Том"," 3.",'Шифры Т (Техперевооружение)'!$E693,".",'Шифры Т (Техперевооружение)'!$G693," ",'Шифры Т (Техперевооружение)'!$I693,".",'Шифры Т (Техперевооружение)'!$A693,"Т-ТКР",'Шифры Т (Техперевооружение)'!$E693,".",'Шифры Т (Техперевооружение)'!$G693,))</f>
        <v>Том 3.8.1 2001.РП.32Т-ТКР8.1</v>
      </c>
      <c r="U693" s="37" t="str">
        <f>IF(ISBLANK('Шифры Т (Техперевооружение)'!$O693),"-",CONCATENATE("Том"," 4."," ",'Шифры Т (Техперевооружение)'!$I693,".",'Шифры Т (Техперевооружение)'!$A693,"Т-ИЛО",))</f>
        <v>-</v>
      </c>
      <c r="V693" s="37" t="str">
        <f>IF(ISBLANK('Шифры Т (Техперевооружение)'!$O693),"-",CONCATENATE("Том"," 5."," ",'Шифры Т (Техперевооружение)'!$I693,".",'Шифры Т (Техперевооружение)'!$A693,"Т-ПОС",))</f>
        <v>-</v>
      </c>
      <c r="W693" s="37" t="str">
        <f>IF(ISBLANK('Шифры Т (Техперевооружение)'!$P693),"-",CONCATENATE("Том"," 7."," ",'Шифры Т (Техперевооружение)'!$I693,".",'Шифры Т (Техперевооружение)'!$A693,"Т-ООС",))</f>
        <v>-</v>
      </c>
      <c r="X693" s="37" t="str">
        <f>IF(ISBLANK('Шифры Т (Техперевооружение)'!$Q693),"-",CONCATENATE("Том"," 8."," ",'Шифры Т (Техперевооружение)'!$I693,".",'Шифры Т (Техперевооружение)'!$A693,"Т-ПБ",))</f>
        <v>-</v>
      </c>
    </row>
    <row r="694" spans="1:24" hidden="1" x14ac:dyDescent="0.25">
      <c r="A694" s="37">
        <v>32</v>
      </c>
      <c r="B694" s="37" t="s">
        <v>561</v>
      </c>
      <c r="C694" s="37" t="s">
        <v>33</v>
      </c>
      <c r="D694" s="37" t="s">
        <v>377</v>
      </c>
      <c r="E694" s="37">
        <v>8</v>
      </c>
      <c r="F694" s="37" t="s">
        <v>899</v>
      </c>
      <c r="G694" s="37">
        <v>2</v>
      </c>
      <c r="H694" s="39"/>
      <c r="I694" s="37" t="s">
        <v>563</v>
      </c>
      <c r="J694" s="37"/>
      <c r="K694" s="37"/>
      <c r="L694" s="37" t="s">
        <v>1986</v>
      </c>
      <c r="M694" s="37" t="s">
        <v>1987</v>
      </c>
      <c r="N694" s="37" t="s">
        <v>1988</v>
      </c>
      <c r="O694" s="37"/>
      <c r="P694" s="37"/>
      <c r="Q694" s="37"/>
      <c r="R694" s="42" t="str">
        <f>IF(ISBLANK('Шифры Т (Техперевооружение)'!$K694),"-",CONCATENATE('Шифры Т (Техперевооружение)'!$K694,"-ПЗ"))</f>
        <v>-</v>
      </c>
      <c r="S694" s="37" t="str">
        <f>IF(ISBLANK('Шифры Т (Техперевооружение)'!$L694),"-",CONCATENATE("Том"," 2.",'Шифры Т (Техперевооружение)'!$E694,".",'Шифры Т (Техперевооружение)'!$G694," ",'Шифры Т (Техперевооружение)'!$I694,".",'Шифры Т (Техперевооружение)'!$A694,"Т-ППО",'Шифры Т (Техперевооружение)'!$E694,".",'Шифры Т (Техперевооружение)'!$G694,))</f>
        <v>Том 2.8.2 2001.РП.32Т-ППО8.2</v>
      </c>
      <c r="T694" s="37" t="str">
        <f>IF(ISBLANK('Шифры Т (Техперевооружение)'!$M694),"-",CONCATENATE("Том"," 3.",'Шифры Т (Техперевооружение)'!$E694,".",'Шифры Т (Техперевооружение)'!$G694," ",'Шифры Т (Техперевооружение)'!$I694,".",'Шифры Т (Техперевооружение)'!$A694,"Т-ТКР",'Шифры Т (Техперевооружение)'!$E694,".",'Шифры Т (Техперевооружение)'!$G694,))</f>
        <v>Том 3.8.2 2001.РП.32Т-ТКР8.2</v>
      </c>
      <c r="U694" s="37" t="str">
        <f>IF(ISBLANK('Шифры Т (Техперевооружение)'!$O694),"-",CONCATENATE("Том"," 4."," ",'Шифры Т (Техперевооружение)'!$I694,".",'Шифры Т (Техперевооружение)'!$A694,"Т-ИЛО",))</f>
        <v>-</v>
      </c>
      <c r="V694" s="37" t="str">
        <f>IF(ISBLANK('Шифры Т (Техперевооружение)'!$O694),"-",CONCATENATE("Том"," 5."," ",'Шифры Т (Техперевооружение)'!$I694,".",'Шифры Т (Техперевооружение)'!$A694,"Т-ПОС",))</f>
        <v>-</v>
      </c>
      <c r="W694" s="37" t="str">
        <f>IF(ISBLANK('Шифры Т (Техперевооружение)'!$P694),"-",CONCATENATE("Том"," 7."," ",'Шифры Т (Техперевооружение)'!$I694,".",'Шифры Т (Техперевооружение)'!$A694,"Т-ООС",))</f>
        <v>-</v>
      </c>
      <c r="X694" s="37" t="str">
        <f>IF(ISBLANK('Шифры Т (Техперевооружение)'!$Q694),"-",CONCATENATE("Том"," 8."," ",'Шифры Т (Техперевооружение)'!$I694,".",'Шифры Т (Техперевооружение)'!$A694,"Т-ПБ",))</f>
        <v>-</v>
      </c>
    </row>
    <row r="695" spans="1:24" hidden="1" x14ac:dyDescent="0.25">
      <c r="A695" s="37">
        <v>32</v>
      </c>
      <c r="B695" s="37" t="s">
        <v>561</v>
      </c>
      <c r="C695" s="37" t="s">
        <v>33</v>
      </c>
      <c r="D695" s="37" t="s">
        <v>377</v>
      </c>
      <c r="E695" s="37">
        <v>8</v>
      </c>
      <c r="F695" s="37" t="s">
        <v>900</v>
      </c>
      <c r="G695" s="37">
        <v>3</v>
      </c>
      <c r="H695" s="39"/>
      <c r="I695" s="37" t="s">
        <v>563</v>
      </c>
      <c r="J695" s="37"/>
      <c r="K695" s="37"/>
      <c r="L695" s="37" t="s">
        <v>1986</v>
      </c>
      <c r="M695" s="37" t="s">
        <v>1987</v>
      </c>
      <c r="N695" s="37" t="s">
        <v>1988</v>
      </c>
      <c r="O695" s="37"/>
      <c r="P695" s="37"/>
      <c r="Q695" s="37"/>
      <c r="R695" s="42" t="str">
        <f>IF(ISBLANK('Шифры Т (Техперевооружение)'!$K695),"-",CONCATENATE('Шифры Т (Техперевооружение)'!$K695,"-ПЗ"))</f>
        <v>-</v>
      </c>
      <c r="S695" s="37" t="str">
        <f>IF(ISBLANK('Шифры Т (Техперевооружение)'!$L695),"-",CONCATENATE("Том"," 2.",'Шифры Т (Техперевооружение)'!$E695,".",'Шифры Т (Техперевооружение)'!$G695," ",'Шифры Т (Техперевооружение)'!$I695,".",'Шифры Т (Техперевооружение)'!$A695,"Т-ППО",'Шифры Т (Техперевооружение)'!$E695,".",'Шифры Т (Техперевооружение)'!$G695,))</f>
        <v>Том 2.8.3 2001.РП.32Т-ППО8.3</v>
      </c>
      <c r="T695" s="37" t="str">
        <f>IF(ISBLANK('Шифры Т (Техперевооружение)'!$M695),"-",CONCATENATE("Том"," 3.",'Шифры Т (Техперевооружение)'!$E695,".",'Шифры Т (Техперевооружение)'!$G695," ",'Шифры Т (Техперевооружение)'!$I695,".",'Шифры Т (Техперевооружение)'!$A695,"Т-ТКР",'Шифры Т (Техперевооружение)'!$E695,".",'Шифры Т (Техперевооружение)'!$G695,))</f>
        <v>Том 3.8.3 2001.РП.32Т-ТКР8.3</v>
      </c>
      <c r="U695" s="37" t="str">
        <f>IF(ISBLANK('Шифры Т (Техперевооружение)'!$O695),"-",CONCATENATE("Том"," 4."," ",'Шифры Т (Техперевооружение)'!$I695,".",'Шифры Т (Техперевооружение)'!$A695,"Т-ИЛО",))</f>
        <v>-</v>
      </c>
      <c r="V695" s="37" t="str">
        <f>IF(ISBLANK('Шифры Т (Техперевооружение)'!$O695),"-",CONCATENATE("Том"," 5."," ",'Шифры Т (Техперевооружение)'!$I695,".",'Шифры Т (Техперевооружение)'!$A695,"Т-ПОС",))</f>
        <v>-</v>
      </c>
      <c r="W695" s="37" t="str">
        <f>IF(ISBLANK('Шифры Т (Техперевооружение)'!$P695),"-",CONCATENATE("Том"," 7."," ",'Шифры Т (Техперевооружение)'!$I695,".",'Шифры Т (Техперевооружение)'!$A695,"Т-ООС",))</f>
        <v>-</v>
      </c>
      <c r="X695" s="37" t="str">
        <f>IF(ISBLANK('Шифры Т (Техперевооружение)'!$Q695),"-",CONCATENATE("Том"," 8."," ",'Шифры Т (Техперевооружение)'!$I695,".",'Шифры Т (Техперевооружение)'!$A695,"Т-ПБ",))</f>
        <v>-</v>
      </c>
    </row>
    <row r="696" spans="1:24" hidden="1" x14ac:dyDescent="0.25">
      <c r="A696" s="37">
        <v>32</v>
      </c>
      <c r="B696" s="37" t="s">
        <v>561</v>
      </c>
      <c r="C696" s="37" t="s">
        <v>33</v>
      </c>
      <c r="D696" s="37" t="s">
        <v>377</v>
      </c>
      <c r="E696" s="37">
        <v>8</v>
      </c>
      <c r="F696" s="37" t="s">
        <v>1989</v>
      </c>
      <c r="G696" s="37">
        <v>4</v>
      </c>
      <c r="H696" s="39"/>
      <c r="I696" s="37" t="s">
        <v>563</v>
      </c>
      <c r="J696" s="37"/>
      <c r="K696" s="37"/>
      <c r="L696" s="37" t="s">
        <v>1986</v>
      </c>
      <c r="M696" s="37" t="s">
        <v>1987</v>
      </c>
      <c r="N696" s="37" t="s">
        <v>1988</v>
      </c>
      <c r="O696" s="37"/>
      <c r="P696" s="37"/>
      <c r="Q696" s="37"/>
      <c r="R696" s="42" t="str">
        <f>IF(ISBLANK('Шифры Т (Техперевооружение)'!$K696),"-",CONCATENATE('Шифры Т (Техперевооружение)'!$K696,"-ПЗ"))</f>
        <v>-</v>
      </c>
      <c r="S696" s="37" t="str">
        <f>IF(ISBLANK('Шифры Т (Техперевооружение)'!$L696),"-",CONCATENATE("Том"," 2.",'Шифры Т (Техперевооружение)'!$E696,".",'Шифры Т (Техперевооружение)'!$G696," ",'Шифры Т (Техперевооружение)'!$I696,".",'Шифры Т (Техперевооружение)'!$A696,"Т-ППО",'Шифры Т (Техперевооружение)'!$E696,".",'Шифры Т (Техперевооружение)'!$G696,))</f>
        <v>Том 2.8.4 2001.РП.32Т-ППО8.4</v>
      </c>
      <c r="T696" s="37" t="str">
        <f>IF(ISBLANK('Шифры Т (Техперевооружение)'!$M696),"-",CONCATENATE("Том"," 3.",'Шифры Т (Техперевооружение)'!$E696,".",'Шифры Т (Техперевооружение)'!$G696," ",'Шифры Т (Техперевооружение)'!$I696,".",'Шифры Т (Техперевооружение)'!$A696,"Т-ТКР",'Шифры Т (Техперевооружение)'!$E696,".",'Шифры Т (Техперевооружение)'!$G696,))</f>
        <v>Том 3.8.4 2001.РП.32Т-ТКР8.4</v>
      </c>
      <c r="U696" s="37" t="str">
        <f>IF(ISBLANK('Шифры Т (Техперевооружение)'!$O696),"-",CONCATENATE("Том"," 4."," ",'Шифры Т (Техперевооружение)'!$I696,".",'Шифры Т (Техперевооружение)'!$A696,"Т-ИЛО",))</f>
        <v>-</v>
      </c>
      <c r="V696" s="37" t="str">
        <f>IF(ISBLANK('Шифры Т (Техперевооружение)'!$O696),"-",CONCATENATE("Том"," 5."," ",'Шифры Т (Техперевооружение)'!$I696,".",'Шифры Т (Техперевооружение)'!$A696,"Т-ПОС",))</f>
        <v>-</v>
      </c>
      <c r="W696" s="37" t="str">
        <f>IF(ISBLANK('Шифры Т (Техперевооружение)'!$P696),"-",CONCATENATE("Том"," 7."," ",'Шифры Т (Техперевооружение)'!$I696,".",'Шифры Т (Техперевооружение)'!$A696,"Т-ООС",))</f>
        <v>-</v>
      </c>
      <c r="X696" s="37" t="str">
        <f>IF(ISBLANK('Шифры Т (Техперевооружение)'!$Q696),"-",CONCATENATE("Том"," 8."," ",'Шифры Т (Техперевооружение)'!$I696,".",'Шифры Т (Техперевооружение)'!$A696,"Т-ПБ",))</f>
        <v>-</v>
      </c>
    </row>
    <row r="697" spans="1:24" hidden="1" x14ac:dyDescent="0.25">
      <c r="A697" s="37">
        <v>32</v>
      </c>
      <c r="B697" s="37" t="s">
        <v>561</v>
      </c>
      <c r="C697" s="37" t="s">
        <v>33</v>
      </c>
      <c r="D697" s="37" t="s">
        <v>377</v>
      </c>
      <c r="E697" s="37">
        <v>8</v>
      </c>
      <c r="F697" s="37" t="s">
        <v>1990</v>
      </c>
      <c r="G697" s="37">
        <v>5</v>
      </c>
      <c r="H697" s="39"/>
      <c r="I697" s="37" t="s">
        <v>563</v>
      </c>
      <c r="J697" s="37"/>
      <c r="K697" s="37"/>
      <c r="L697" s="37" t="s">
        <v>1986</v>
      </c>
      <c r="M697" s="37" t="s">
        <v>1987</v>
      </c>
      <c r="N697" s="37" t="s">
        <v>1988</v>
      </c>
      <c r="O697" s="37"/>
      <c r="P697" s="37"/>
      <c r="Q697" s="37"/>
      <c r="R697" s="42" t="str">
        <f>IF(ISBLANK('Шифры Т (Техперевооружение)'!$K697),"-",CONCATENATE('Шифры Т (Техперевооружение)'!$K697,"-ПЗ"))</f>
        <v>-</v>
      </c>
      <c r="S697" s="37" t="str">
        <f>IF(ISBLANK('Шифры Т (Техперевооружение)'!$L697),"-",CONCATENATE("Том"," 2.",'Шифры Т (Техперевооружение)'!$E697,".",'Шифры Т (Техперевооружение)'!$G697," ",'Шифры Т (Техперевооружение)'!$I697,".",'Шифры Т (Техперевооружение)'!$A697,"Т-ППО",'Шифры Т (Техперевооружение)'!$E697,".",'Шифры Т (Техперевооружение)'!$G697,))</f>
        <v>Том 2.8.5 2001.РП.32Т-ППО8.5</v>
      </c>
      <c r="T697" s="37" t="str">
        <f>IF(ISBLANK('Шифры Т (Техперевооружение)'!$M697),"-",CONCATENATE("Том"," 3.",'Шифры Т (Техперевооружение)'!$E697,".",'Шифры Т (Техперевооружение)'!$G697," ",'Шифры Т (Техперевооружение)'!$I697,".",'Шифры Т (Техперевооружение)'!$A697,"Т-ТКР",'Шифры Т (Техперевооружение)'!$E697,".",'Шифры Т (Техперевооружение)'!$G697,))</f>
        <v>Том 3.8.5 2001.РП.32Т-ТКР8.5</v>
      </c>
      <c r="U697" s="37" t="str">
        <f>IF(ISBLANK('Шифры Т (Техперевооружение)'!$O697),"-",CONCATENATE("Том"," 4."," ",'Шифры Т (Техперевооружение)'!$I697,".",'Шифры Т (Техперевооружение)'!$A697,"Т-ИЛО",))</f>
        <v>-</v>
      </c>
      <c r="V697" s="37" t="str">
        <f>IF(ISBLANK('Шифры Т (Техперевооружение)'!$O697),"-",CONCATENATE("Том"," 5."," ",'Шифры Т (Техперевооружение)'!$I697,".",'Шифры Т (Техперевооружение)'!$A697,"Т-ПОС",))</f>
        <v>-</v>
      </c>
      <c r="W697" s="37" t="str">
        <f>IF(ISBLANK('Шифры Т (Техперевооружение)'!$P697),"-",CONCATENATE("Том"," 7."," ",'Шифры Т (Техперевооружение)'!$I697,".",'Шифры Т (Техперевооружение)'!$A697,"Т-ООС",))</f>
        <v>-</v>
      </c>
      <c r="X697" s="37" t="str">
        <f>IF(ISBLANK('Шифры Т (Техперевооружение)'!$Q697),"-",CONCATENATE("Том"," 8."," ",'Шифры Т (Техперевооружение)'!$I697,".",'Шифры Т (Техперевооружение)'!$A697,"Т-ПБ",))</f>
        <v>-</v>
      </c>
    </row>
    <row r="698" spans="1:24" hidden="1" x14ac:dyDescent="0.25">
      <c r="A698" s="37">
        <v>32</v>
      </c>
      <c r="B698" s="37" t="s">
        <v>561</v>
      </c>
      <c r="C698" s="37" t="s">
        <v>33</v>
      </c>
      <c r="D698" s="37" t="s">
        <v>377</v>
      </c>
      <c r="E698" s="37">
        <v>8</v>
      </c>
      <c r="F698" s="37" t="s">
        <v>1991</v>
      </c>
      <c r="G698" s="37">
        <v>6</v>
      </c>
      <c r="H698" s="39"/>
      <c r="I698" s="37" t="s">
        <v>563</v>
      </c>
      <c r="J698" s="37"/>
      <c r="K698" s="37"/>
      <c r="L698" s="37" t="s">
        <v>1986</v>
      </c>
      <c r="M698" s="37" t="s">
        <v>1987</v>
      </c>
      <c r="N698" s="37" t="s">
        <v>1988</v>
      </c>
      <c r="O698" s="37"/>
      <c r="P698" s="37"/>
      <c r="Q698" s="37"/>
      <c r="R698" s="42" t="str">
        <f>IF(ISBLANK('Шифры Т (Техперевооружение)'!$K698),"-",CONCATENATE('Шифры Т (Техперевооружение)'!$K698,"-ПЗ"))</f>
        <v>-</v>
      </c>
      <c r="S698" s="37" t="str">
        <f>IF(ISBLANK('Шифры Т (Техперевооружение)'!$L698),"-",CONCATENATE("Том"," 2.",'Шифры Т (Техперевооружение)'!$E698,".",'Шифры Т (Техперевооружение)'!$G698," ",'Шифры Т (Техперевооружение)'!$I698,".",'Шифры Т (Техперевооружение)'!$A698,"Т-ППО",'Шифры Т (Техперевооружение)'!$E698,".",'Шифры Т (Техперевооружение)'!$G698,))</f>
        <v>Том 2.8.6 2001.РП.32Т-ППО8.6</v>
      </c>
      <c r="T698" s="37" t="str">
        <f>IF(ISBLANK('Шифры Т (Техперевооружение)'!$M698),"-",CONCATENATE("Том"," 3.",'Шифры Т (Техперевооружение)'!$E698,".",'Шифры Т (Техперевооружение)'!$G698," ",'Шифры Т (Техперевооружение)'!$I698,".",'Шифры Т (Техперевооружение)'!$A698,"Т-ТКР",'Шифры Т (Техперевооружение)'!$E698,".",'Шифры Т (Техперевооружение)'!$G698,))</f>
        <v>Том 3.8.6 2001.РП.32Т-ТКР8.6</v>
      </c>
      <c r="U698" s="37" t="str">
        <f>IF(ISBLANK('Шифры Т (Техперевооружение)'!$O698),"-",CONCATENATE("Том"," 4."," ",'Шифры Т (Техперевооружение)'!$I698,".",'Шифры Т (Техперевооружение)'!$A698,"Т-ИЛО",))</f>
        <v>-</v>
      </c>
      <c r="V698" s="37" t="str">
        <f>IF(ISBLANK('Шифры Т (Техперевооружение)'!$O698),"-",CONCATENATE("Том"," 5."," ",'Шифры Т (Техперевооружение)'!$I698,".",'Шифры Т (Техперевооружение)'!$A698,"Т-ПОС",))</f>
        <v>-</v>
      </c>
      <c r="W698" s="37" t="str">
        <f>IF(ISBLANK('Шифры Т (Техперевооружение)'!$P698),"-",CONCATENATE("Том"," 7."," ",'Шифры Т (Техперевооружение)'!$I698,".",'Шифры Т (Техперевооружение)'!$A698,"Т-ООС",))</f>
        <v>-</v>
      </c>
      <c r="X698" s="37" t="str">
        <f>IF(ISBLANK('Шифры Т (Техперевооружение)'!$Q698),"-",CONCATENATE("Том"," 8."," ",'Шифры Т (Техперевооружение)'!$I698,".",'Шифры Т (Техперевооружение)'!$A698,"Т-ПБ",))</f>
        <v>-</v>
      </c>
    </row>
    <row r="699" spans="1:24" hidden="1" x14ac:dyDescent="0.25">
      <c r="A699" s="37">
        <v>32</v>
      </c>
      <c r="B699" s="37" t="s">
        <v>561</v>
      </c>
      <c r="C699" s="37" t="s">
        <v>33</v>
      </c>
      <c r="D699" s="37" t="s">
        <v>477</v>
      </c>
      <c r="E699" s="37">
        <v>9</v>
      </c>
      <c r="F699" s="37" t="s">
        <v>1992</v>
      </c>
      <c r="G699" s="37">
        <v>1</v>
      </c>
      <c r="H699" s="39">
        <v>1</v>
      </c>
      <c r="I699" s="37" t="s">
        <v>563</v>
      </c>
      <c r="J699" s="37"/>
      <c r="K699" s="37"/>
      <c r="L699" s="37" t="s">
        <v>1993</v>
      </c>
      <c r="M699" s="37" t="s">
        <v>1994</v>
      </c>
      <c r="N699" s="37" t="s">
        <v>1995</v>
      </c>
      <c r="O699" s="37"/>
      <c r="P699" s="37"/>
      <c r="Q699" s="37"/>
      <c r="R699" s="37" t="str">
        <f>IF(ISBLANK('Шифры Т (Техперевооружение)'!$K699),"-",CONCATENATE('Шифры Т (Техперевооружение)'!$K699,"-ПЗ"))</f>
        <v>-</v>
      </c>
      <c r="S699" s="37" t="str">
        <f>IF(ISBLANK('Шифры Т (Техперевооружение)'!$L699),"-",CONCATENATE("Том"," 2.",'Шифры Т (Техперевооружение)'!$E699,".",'Шифры Т (Техперевооружение)'!$G699," ",'Шифры Т (Техперевооружение)'!$I699,".",'Шифры Т (Техперевооружение)'!$A699,"Т-ППО",'Шифры Т (Техперевооружение)'!$E699,".",'Шифры Т (Техперевооружение)'!$G699,))</f>
        <v>Том 2.9.1 2001.РП.32Т-ППО9.1</v>
      </c>
      <c r="T699" s="37" t="str">
        <f>IF(ISBLANK('Шифры Т (Техперевооружение)'!$M699),"-",CONCATENATE("Том"," 3.",'Шифры Т (Техперевооружение)'!$E699,".",'Шифры Т (Техперевооружение)'!$G699," ",'Шифры Т (Техперевооружение)'!$I699,".",'Шифры Т (Техперевооружение)'!$A699,"Т-ТКР",'Шифры Т (Техперевооружение)'!$E699,".",'Шифры Т (Техперевооружение)'!$G699,))</f>
        <v>Том 3.9.1 2001.РП.32Т-ТКР9.1</v>
      </c>
      <c r="U699" s="37" t="str">
        <f>IF(ISBLANK('Шифры Т (Техперевооружение)'!$O699),"-",CONCATENATE("Том"," 4."," ",'Шифры Т (Техперевооружение)'!$I699,".",'Шифры Т (Техперевооружение)'!$A699,"Т-ИЛО",))</f>
        <v>-</v>
      </c>
      <c r="V699" s="37" t="str">
        <f>IF(ISBLANK('Шифры Т (Техперевооружение)'!$O699),"-",CONCATENATE("Том"," 5."," ",'Шифры Т (Техперевооружение)'!$I699,".",'Шифры Т (Техперевооружение)'!$A699,"Т-ПОС",))</f>
        <v>-</v>
      </c>
      <c r="W699" s="37" t="str">
        <f>IF(ISBLANK('Шифры Т (Техперевооружение)'!$P699),"-",CONCATENATE("Том"," 7."," ",'Шифры Т (Техперевооружение)'!$I699,".",'Шифры Т (Техперевооружение)'!$A699,"Т-ООС",))</f>
        <v>-</v>
      </c>
      <c r="X699" s="37" t="str">
        <f>IF(ISBLANK('Шифры Т (Техперевооружение)'!$Q699),"-",CONCATENATE("Том"," 8."," ",'Шифры Т (Техперевооружение)'!$I699,".",'Шифры Т (Техперевооружение)'!$A699,"Т-ПБ",))</f>
        <v>-</v>
      </c>
    </row>
    <row r="700" spans="1:24" hidden="1" x14ac:dyDescent="0.25">
      <c r="A700" s="37">
        <v>32</v>
      </c>
      <c r="B700" s="37" t="s">
        <v>561</v>
      </c>
      <c r="C700" s="37" t="s">
        <v>33</v>
      </c>
      <c r="D700" s="37" t="s">
        <v>478</v>
      </c>
      <c r="E700" s="37">
        <v>10</v>
      </c>
      <c r="F700" s="37" t="s">
        <v>1996</v>
      </c>
      <c r="G700" s="37">
        <v>1</v>
      </c>
      <c r="H700" s="39">
        <v>9</v>
      </c>
      <c r="I700" s="37" t="s">
        <v>563</v>
      </c>
      <c r="J700" s="37"/>
      <c r="K700" s="37"/>
      <c r="L700" s="37" t="s">
        <v>1997</v>
      </c>
      <c r="M700" s="37" t="s">
        <v>1998</v>
      </c>
      <c r="N700" s="37" t="s">
        <v>1999</v>
      </c>
      <c r="O700" s="37"/>
      <c r="P700" s="37"/>
      <c r="Q700" s="37"/>
      <c r="R700" s="37" t="str">
        <f>IF(ISBLANK('Шифры Т (Техперевооружение)'!$K700),"-",CONCATENATE('Шифры Т (Техперевооружение)'!$K700,"-ПЗ"))</f>
        <v>-</v>
      </c>
      <c r="S700" s="37" t="str">
        <f>IF(ISBLANK('Шифры Т (Техперевооружение)'!$L700),"-",CONCATENATE("Том"," 2.",'Шифры Т (Техперевооружение)'!$E700,".",'Шифры Т (Техперевооружение)'!$G700," ",'Шифры Т (Техперевооружение)'!$I700,".",'Шифры Т (Техперевооружение)'!$A700,"Т-ППО",'Шифры Т (Техперевооружение)'!$E700,".",'Шифры Т (Техперевооружение)'!$G700,))</f>
        <v>Том 2.10.1 2001.РП.32Т-ППО10.1</v>
      </c>
      <c r="T700" s="37" t="str">
        <f>IF(ISBLANK('Шифры Т (Техперевооружение)'!$M700),"-",CONCATENATE("Том"," 3.",'Шифры Т (Техперевооружение)'!$E700,".",'Шифры Т (Техперевооружение)'!$G700," ",'Шифры Т (Техперевооружение)'!$I700,".",'Шифры Т (Техперевооружение)'!$A700,"Т-ТКР",'Шифры Т (Техперевооружение)'!$E700,".",'Шифры Т (Техперевооружение)'!$G700,))</f>
        <v>Том 3.10.1 2001.РП.32Т-ТКР10.1</v>
      </c>
      <c r="U700" s="37" t="str">
        <f>IF(ISBLANK('Шифры Т (Техперевооружение)'!$O700),"-",CONCATENATE("Том"," 4."," ",'Шифры Т (Техперевооружение)'!$I700,".",'Шифры Т (Техперевооружение)'!$A700,"Т-ИЛО",))</f>
        <v>-</v>
      </c>
      <c r="V700" s="37" t="str">
        <f>IF(ISBLANK('Шифры Т (Техперевооружение)'!$O700),"-",CONCATENATE("Том"," 5."," ",'Шифры Т (Техперевооружение)'!$I700,".",'Шифры Т (Техперевооружение)'!$A700,"Т-ПОС",))</f>
        <v>-</v>
      </c>
      <c r="W700" s="37" t="str">
        <f>IF(ISBLANK('Шифры Т (Техперевооружение)'!$P700),"-",CONCATENATE("Том"," 7."," ",'Шифры Т (Техперевооружение)'!$I700,".",'Шифры Т (Техперевооружение)'!$A700,"Т-ООС",))</f>
        <v>-</v>
      </c>
      <c r="X700" s="37" t="str">
        <f>IF(ISBLANK('Шифры Т (Техперевооружение)'!$Q700),"-",CONCATENATE("Том"," 8."," ",'Шифры Т (Техперевооружение)'!$I700,".",'Шифры Т (Техперевооружение)'!$A700,"Т-ПБ",))</f>
        <v>-</v>
      </c>
    </row>
    <row r="701" spans="1:24" hidden="1" x14ac:dyDescent="0.25">
      <c r="A701" s="37">
        <v>32</v>
      </c>
      <c r="B701" s="37" t="s">
        <v>561</v>
      </c>
      <c r="C701" s="37" t="s">
        <v>33</v>
      </c>
      <c r="D701" s="37" t="s">
        <v>478</v>
      </c>
      <c r="E701" s="37">
        <v>10</v>
      </c>
      <c r="F701" s="37" t="s">
        <v>2000</v>
      </c>
      <c r="G701" s="37">
        <v>2</v>
      </c>
      <c r="H701" s="39"/>
      <c r="I701" s="37" t="s">
        <v>563</v>
      </c>
      <c r="J701" s="37"/>
      <c r="K701" s="37"/>
      <c r="L701" s="37" t="s">
        <v>1997</v>
      </c>
      <c r="M701" s="37" t="s">
        <v>1998</v>
      </c>
      <c r="N701" s="37" t="s">
        <v>1999</v>
      </c>
      <c r="O701" s="37"/>
      <c r="P701" s="37"/>
      <c r="Q701" s="37"/>
      <c r="R701" s="42" t="str">
        <f>IF(ISBLANK('Шифры Т (Техперевооружение)'!$K701),"-",CONCATENATE('Шифры Т (Техперевооружение)'!$K701,"-ПЗ"))</f>
        <v>-</v>
      </c>
      <c r="S701" s="37" t="str">
        <f>IF(ISBLANK('Шифры Т (Техперевооружение)'!$L701),"-",CONCATENATE("Том"," 2.",'Шифры Т (Техперевооружение)'!$E701,".",'Шифры Т (Техперевооружение)'!$G701," ",'Шифры Т (Техперевооружение)'!$I701,".",'Шифры Т (Техперевооружение)'!$A701,"Т-ППО",'Шифры Т (Техперевооружение)'!$E701,".",'Шифры Т (Техперевооружение)'!$G701,))</f>
        <v>Том 2.10.2 2001.РП.32Т-ППО10.2</v>
      </c>
      <c r="T701" s="37" t="str">
        <f>IF(ISBLANK('Шифры Т (Техперевооружение)'!$M701),"-",CONCATENATE("Том"," 3.",'Шифры Т (Техперевооружение)'!$E701,".",'Шифры Т (Техперевооружение)'!$G701," ",'Шифры Т (Техперевооружение)'!$I701,".",'Шифры Т (Техперевооружение)'!$A701,"Т-ТКР",'Шифры Т (Техперевооружение)'!$E701,".",'Шифры Т (Техперевооружение)'!$G701,))</f>
        <v>Том 3.10.2 2001.РП.32Т-ТКР10.2</v>
      </c>
      <c r="U701" s="37" t="str">
        <f>IF(ISBLANK('Шифры Т (Техперевооружение)'!$O701),"-",CONCATENATE("Том"," 4."," ",'Шифры Т (Техперевооружение)'!$I701,".",'Шифры Т (Техперевооружение)'!$A701,"Т-ИЛО",))</f>
        <v>-</v>
      </c>
      <c r="V701" s="37" t="str">
        <f>IF(ISBLANK('Шифры Т (Техперевооружение)'!$O701),"-",CONCATENATE("Том"," 5."," ",'Шифры Т (Техперевооружение)'!$I701,".",'Шифры Т (Техперевооружение)'!$A701,"Т-ПОС",))</f>
        <v>-</v>
      </c>
      <c r="W701" s="37" t="str">
        <f>IF(ISBLANK('Шифры Т (Техперевооружение)'!$P701),"-",CONCATENATE("Том"," 7."," ",'Шифры Т (Техперевооружение)'!$I701,".",'Шифры Т (Техперевооружение)'!$A701,"Т-ООС",))</f>
        <v>-</v>
      </c>
      <c r="X701" s="37" t="str">
        <f>IF(ISBLANK('Шифры Т (Техперевооружение)'!$Q701),"-",CONCATENATE("Том"," 8."," ",'Шифры Т (Техперевооружение)'!$I701,".",'Шифры Т (Техперевооружение)'!$A701,"Т-ПБ",))</f>
        <v>-</v>
      </c>
    </row>
    <row r="702" spans="1:24" hidden="1" x14ac:dyDescent="0.25">
      <c r="A702" s="37">
        <v>32</v>
      </c>
      <c r="B702" s="37" t="s">
        <v>561</v>
      </c>
      <c r="C702" s="37" t="s">
        <v>33</v>
      </c>
      <c r="D702" s="37" t="s">
        <v>478</v>
      </c>
      <c r="E702" s="37">
        <v>10</v>
      </c>
      <c r="F702" s="37" t="s">
        <v>2001</v>
      </c>
      <c r="G702" s="37">
        <v>3</v>
      </c>
      <c r="H702" s="39"/>
      <c r="I702" s="37" t="s">
        <v>563</v>
      </c>
      <c r="J702" s="37"/>
      <c r="K702" s="37"/>
      <c r="L702" s="37" t="s">
        <v>1997</v>
      </c>
      <c r="M702" s="37" t="s">
        <v>1998</v>
      </c>
      <c r="N702" s="37" t="s">
        <v>1999</v>
      </c>
      <c r="O702" s="37"/>
      <c r="P702" s="37"/>
      <c r="Q702" s="37"/>
      <c r="R702" s="42" t="str">
        <f>IF(ISBLANK('Шифры Т (Техперевооружение)'!$K702),"-",CONCATENATE('Шифры Т (Техперевооружение)'!$K702,"-ПЗ"))</f>
        <v>-</v>
      </c>
      <c r="S702" s="37" t="str">
        <f>IF(ISBLANK('Шифры Т (Техперевооружение)'!$L702),"-",CONCATENATE("Том"," 2.",'Шифры Т (Техперевооружение)'!$E702,".",'Шифры Т (Техперевооружение)'!$G702," ",'Шифры Т (Техперевооружение)'!$I702,".",'Шифры Т (Техперевооружение)'!$A702,"Т-ППО",'Шифры Т (Техперевооружение)'!$E702,".",'Шифры Т (Техперевооружение)'!$G702,))</f>
        <v>Том 2.10.3 2001.РП.32Т-ППО10.3</v>
      </c>
      <c r="T702" s="37" t="str">
        <f>IF(ISBLANK('Шифры Т (Техперевооружение)'!$M702),"-",CONCATENATE("Том"," 3.",'Шифры Т (Техперевооружение)'!$E702,".",'Шифры Т (Техперевооружение)'!$G702," ",'Шифры Т (Техперевооружение)'!$I702,".",'Шифры Т (Техперевооружение)'!$A702,"Т-ТКР",'Шифры Т (Техперевооружение)'!$E702,".",'Шифры Т (Техперевооружение)'!$G702,))</f>
        <v>Том 3.10.3 2001.РП.32Т-ТКР10.3</v>
      </c>
      <c r="U702" s="37" t="str">
        <f>IF(ISBLANK('Шифры Т (Техперевооружение)'!$O702),"-",CONCATENATE("Том"," 4."," ",'Шифры Т (Техперевооружение)'!$I702,".",'Шифры Т (Техперевооружение)'!$A702,"Т-ИЛО",))</f>
        <v>-</v>
      </c>
      <c r="V702" s="37" t="str">
        <f>IF(ISBLANK('Шифры Т (Техперевооружение)'!$O702),"-",CONCATENATE("Том"," 5."," ",'Шифры Т (Техперевооружение)'!$I702,".",'Шифры Т (Техперевооружение)'!$A702,"Т-ПОС",))</f>
        <v>-</v>
      </c>
      <c r="W702" s="37" t="str">
        <f>IF(ISBLANK('Шифры Т (Техперевооружение)'!$P702),"-",CONCATENATE("Том"," 7."," ",'Шифры Т (Техперевооружение)'!$I702,".",'Шифры Т (Техперевооружение)'!$A702,"Т-ООС",))</f>
        <v>-</v>
      </c>
      <c r="X702" s="37" t="str">
        <f>IF(ISBLANK('Шифры Т (Техперевооружение)'!$Q702),"-",CONCATENATE("Том"," 8."," ",'Шифры Т (Техперевооружение)'!$I702,".",'Шифры Т (Техперевооружение)'!$A702,"Т-ПБ",))</f>
        <v>-</v>
      </c>
    </row>
    <row r="703" spans="1:24" hidden="1" x14ac:dyDescent="0.25">
      <c r="A703" s="37">
        <v>32</v>
      </c>
      <c r="B703" s="37" t="s">
        <v>561</v>
      </c>
      <c r="C703" s="37" t="s">
        <v>33</v>
      </c>
      <c r="D703" s="37" t="s">
        <v>478</v>
      </c>
      <c r="E703" s="37">
        <v>10</v>
      </c>
      <c r="F703" s="37" t="s">
        <v>2002</v>
      </c>
      <c r="G703" s="37">
        <v>4</v>
      </c>
      <c r="H703" s="39"/>
      <c r="I703" s="37" t="s">
        <v>563</v>
      </c>
      <c r="J703" s="37"/>
      <c r="K703" s="37"/>
      <c r="L703" s="37" t="s">
        <v>1997</v>
      </c>
      <c r="M703" s="37" t="s">
        <v>1998</v>
      </c>
      <c r="N703" s="37" t="s">
        <v>1999</v>
      </c>
      <c r="O703" s="37"/>
      <c r="P703" s="37"/>
      <c r="Q703" s="37"/>
      <c r="R703" s="42" t="str">
        <f>IF(ISBLANK('Шифры Т (Техперевооружение)'!$K703),"-",CONCATENATE('Шифры Т (Техперевооружение)'!$K703,"-ПЗ"))</f>
        <v>-</v>
      </c>
      <c r="S703" s="37" t="str">
        <f>IF(ISBLANK('Шифры Т (Техперевооружение)'!$L703),"-",CONCATENATE("Том"," 2.",'Шифры Т (Техперевооружение)'!$E703,".",'Шифры Т (Техперевооружение)'!$G703," ",'Шифры Т (Техперевооружение)'!$I703,".",'Шифры Т (Техперевооружение)'!$A703,"Т-ППО",'Шифры Т (Техперевооружение)'!$E703,".",'Шифры Т (Техперевооружение)'!$G703,))</f>
        <v>Том 2.10.4 2001.РП.32Т-ППО10.4</v>
      </c>
      <c r="T703" s="37" t="str">
        <f>IF(ISBLANK('Шифры Т (Техперевооружение)'!$M703),"-",CONCATENATE("Том"," 3.",'Шифры Т (Техперевооружение)'!$E703,".",'Шифры Т (Техперевооружение)'!$G703," ",'Шифры Т (Техперевооружение)'!$I703,".",'Шифры Т (Техперевооружение)'!$A703,"Т-ТКР",'Шифры Т (Техперевооружение)'!$E703,".",'Шифры Т (Техперевооружение)'!$G703,))</f>
        <v>Том 3.10.4 2001.РП.32Т-ТКР10.4</v>
      </c>
      <c r="U703" s="37" t="str">
        <f>IF(ISBLANK('Шифры Т (Техперевооружение)'!$O703),"-",CONCATENATE("Том"," 4."," ",'Шифры Т (Техперевооружение)'!$I703,".",'Шифры Т (Техперевооружение)'!$A703,"Т-ИЛО",))</f>
        <v>-</v>
      </c>
      <c r="V703" s="37" t="str">
        <f>IF(ISBLANK('Шифры Т (Техперевооружение)'!$O703),"-",CONCATENATE("Том"," 5."," ",'Шифры Т (Техперевооружение)'!$I703,".",'Шифры Т (Техперевооружение)'!$A703,"Т-ПОС",))</f>
        <v>-</v>
      </c>
      <c r="W703" s="37" t="str">
        <f>IF(ISBLANK('Шифры Т (Техперевооружение)'!$P703),"-",CONCATENATE("Том"," 7."," ",'Шифры Т (Техперевооружение)'!$I703,".",'Шифры Т (Техперевооружение)'!$A703,"Т-ООС",))</f>
        <v>-</v>
      </c>
      <c r="X703" s="37" t="str">
        <f>IF(ISBLANK('Шифры Т (Техперевооружение)'!$Q703),"-",CONCATENATE("Том"," 8."," ",'Шифры Т (Техперевооружение)'!$I703,".",'Шифры Т (Техперевооружение)'!$A703,"Т-ПБ",))</f>
        <v>-</v>
      </c>
    </row>
    <row r="704" spans="1:24" hidden="1" x14ac:dyDescent="0.25">
      <c r="A704" s="37">
        <v>32</v>
      </c>
      <c r="B704" s="37" t="s">
        <v>561</v>
      </c>
      <c r="C704" s="37" t="s">
        <v>33</v>
      </c>
      <c r="D704" s="37" t="s">
        <v>478</v>
      </c>
      <c r="E704" s="37">
        <v>10</v>
      </c>
      <c r="F704" s="37" t="s">
        <v>2003</v>
      </c>
      <c r="G704" s="37">
        <v>5</v>
      </c>
      <c r="H704" s="39"/>
      <c r="I704" s="37" t="s">
        <v>563</v>
      </c>
      <c r="J704" s="37"/>
      <c r="K704" s="37"/>
      <c r="L704" s="37" t="s">
        <v>1997</v>
      </c>
      <c r="M704" s="37" t="s">
        <v>1998</v>
      </c>
      <c r="N704" s="37" t="s">
        <v>1999</v>
      </c>
      <c r="O704" s="37"/>
      <c r="P704" s="37"/>
      <c r="Q704" s="37"/>
      <c r="R704" s="42" t="str">
        <f>IF(ISBLANK('Шифры Т (Техперевооружение)'!$K704),"-",CONCATENATE('Шифры Т (Техперевооружение)'!$K704,"-ПЗ"))</f>
        <v>-</v>
      </c>
      <c r="S704" s="37" t="str">
        <f>IF(ISBLANK('Шифры Т (Техперевооружение)'!$L704),"-",CONCATENATE("Том"," 2.",'Шифры Т (Техперевооружение)'!$E704,".",'Шифры Т (Техперевооружение)'!$G704," ",'Шифры Т (Техперевооружение)'!$I704,".",'Шифры Т (Техперевооружение)'!$A704,"Т-ППО",'Шифры Т (Техперевооружение)'!$E704,".",'Шифры Т (Техперевооружение)'!$G704,))</f>
        <v>Том 2.10.5 2001.РП.32Т-ППО10.5</v>
      </c>
      <c r="T704" s="37" t="str">
        <f>IF(ISBLANK('Шифры Т (Техперевооружение)'!$M704),"-",CONCATENATE("Том"," 3.",'Шифры Т (Техперевооружение)'!$E704,".",'Шифры Т (Техперевооружение)'!$G704," ",'Шифры Т (Техперевооружение)'!$I704,".",'Шифры Т (Техперевооружение)'!$A704,"Т-ТКР",'Шифры Т (Техперевооружение)'!$E704,".",'Шифры Т (Техперевооружение)'!$G704,))</f>
        <v>Том 3.10.5 2001.РП.32Т-ТКР10.5</v>
      </c>
      <c r="U704" s="37" t="str">
        <f>IF(ISBLANK('Шифры Т (Техперевооружение)'!$O704),"-",CONCATENATE("Том"," 4."," ",'Шифры Т (Техперевооружение)'!$I704,".",'Шифры Т (Техперевооружение)'!$A704,"Т-ИЛО",))</f>
        <v>-</v>
      </c>
      <c r="V704" s="37" t="str">
        <f>IF(ISBLANK('Шифры Т (Техперевооружение)'!$O704),"-",CONCATENATE("Том"," 5."," ",'Шифры Т (Техперевооружение)'!$I704,".",'Шифры Т (Техперевооружение)'!$A704,"Т-ПОС",))</f>
        <v>-</v>
      </c>
      <c r="W704" s="37" t="str">
        <f>IF(ISBLANK('Шифры Т (Техперевооружение)'!$P704),"-",CONCATENATE("Том"," 7."," ",'Шифры Т (Техперевооружение)'!$I704,".",'Шифры Т (Техперевооружение)'!$A704,"Т-ООС",))</f>
        <v>-</v>
      </c>
      <c r="X704" s="37" t="str">
        <f>IF(ISBLANK('Шифры Т (Техперевооружение)'!$Q704),"-",CONCATENATE("Том"," 8."," ",'Шифры Т (Техперевооружение)'!$I704,".",'Шифры Т (Техперевооружение)'!$A704,"Т-ПБ",))</f>
        <v>-</v>
      </c>
    </row>
    <row r="705" spans="1:24" hidden="1" x14ac:dyDescent="0.25">
      <c r="A705" s="37">
        <v>32</v>
      </c>
      <c r="B705" s="37" t="s">
        <v>561</v>
      </c>
      <c r="C705" s="37" t="s">
        <v>33</v>
      </c>
      <c r="D705" s="37" t="s">
        <v>478</v>
      </c>
      <c r="E705" s="37">
        <v>10</v>
      </c>
      <c r="F705" s="37" t="s">
        <v>2004</v>
      </c>
      <c r="G705" s="37">
        <v>6</v>
      </c>
      <c r="H705" s="39"/>
      <c r="I705" s="37" t="s">
        <v>563</v>
      </c>
      <c r="J705" s="37"/>
      <c r="K705" s="37"/>
      <c r="L705" s="37" t="s">
        <v>1997</v>
      </c>
      <c r="M705" s="37" t="s">
        <v>1998</v>
      </c>
      <c r="N705" s="37" t="s">
        <v>1999</v>
      </c>
      <c r="O705" s="37"/>
      <c r="P705" s="37"/>
      <c r="Q705" s="37"/>
      <c r="R705" s="42" t="str">
        <f>IF(ISBLANK('Шифры Т (Техперевооружение)'!$K705),"-",CONCATENATE('Шифры Т (Техперевооружение)'!$K705,"-ПЗ"))</f>
        <v>-</v>
      </c>
      <c r="S705" s="37" t="str">
        <f>IF(ISBLANK('Шифры Т (Техперевооружение)'!$L705),"-",CONCATENATE("Том"," 2.",'Шифры Т (Техперевооружение)'!$E705,".",'Шифры Т (Техперевооружение)'!$G705," ",'Шифры Т (Техперевооружение)'!$I705,".",'Шифры Т (Техперевооружение)'!$A705,"Т-ППО",'Шифры Т (Техперевооружение)'!$E705,".",'Шифры Т (Техперевооружение)'!$G705,))</f>
        <v>Том 2.10.6 2001.РП.32Т-ППО10.6</v>
      </c>
      <c r="T705" s="37" t="str">
        <f>IF(ISBLANK('Шифры Т (Техперевооружение)'!$M705),"-",CONCATENATE("Том"," 3.",'Шифры Т (Техперевооружение)'!$E705,".",'Шифры Т (Техперевооружение)'!$G705," ",'Шифры Т (Техперевооружение)'!$I705,".",'Шифры Т (Техперевооружение)'!$A705,"Т-ТКР",'Шифры Т (Техперевооружение)'!$E705,".",'Шифры Т (Техперевооружение)'!$G705,))</f>
        <v>Том 3.10.6 2001.РП.32Т-ТКР10.6</v>
      </c>
      <c r="U705" s="37" t="str">
        <f>IF(ISBLANK('Шифры Т (Техперевооружение)'!$O705),"-",CONCATENATE("Том"," 4."," ",'Шифры Т (Техперевооружение)'!$I705,".",'Шифры Т (Техперевооружение)'!$A705,"Т-ИЛО",))</f>
        <v>-</v>
      </c>
      <c r="V705" s="37" t="str">
        <f>IF(ISBLANK('Шифры Т (Техперевооружение)'!$O705),"-",CONCATENATE("Том"," 5."," ",'Шифры Т (Техперевооружение)'!$I705,".",'Шифры Т (Техперевооружение)'!$A705,"Т-ПОС",))</f>
        <v>-</v>
      </c>
      <c r="W705" s="37" t="str">
        <f>IF(ISBLANK('Шифры Т (Техперевооружение)'!$P705),"-",CONCATENATE("Том"," 7."," ",'Шифры Т (Техперевооружение)'!$I705,".",'Шифры Т (Техперевооружение)'!$A705,"Т-ООС",))</f>
        <v>-</v>
      </c>
      <c r="X705" s="37" t="str">
        <f>IF(ISBLANK('Шифры Т (Техперевооружение)'!$Q705),"-",CONCATENATE("Том"," 8."," ",'Шифры Т (Техперевооружение)'!$I705,".",'Шифры Т (Техперевооружение)'!$A705,"Т-ПБ",))</f>
        <v>-</v>
      </c>
    </row>
    <row r="706" spans="1:24" hidden="1" x14ac:dyDescent="0.25">
      <c r="A706" s="37">
        <v>32</v>
      </c>
      <c r="B706" s="37" t="s">
        <v>561</v>
      </c>
      <c r="C706" s="37" t="s">
        <v>33</v>
      </c>
      <c r="D706" s="37" t="s">
        <v>478</v>
      </c>
      <c r="E706" s="37">
        <v>10</v>
      </c>
      <c r="F706" s="37" t="s">
        <v>2005</v>
      </c>
      <c r="G706" s="37">
        <v>7</v>
      </c>
      <c r="H706" s="39"/>
      <c r="I706" s="37" t="s">
        <v>563</v>
      </c>
      <c r="J706" s="37"/>
      <c r="K706" s="37"/>
      <c r="L706" s="37" t="s">
        <v>1997</v>
      </c>
      <c r="M706" s="37" t="s">
        <v>1998</v>
      </c>
      <c r="N706" s="37" t="s">
        <v>1999</v>
      </c>
      <c r="O706" s="37"/>
      <c r="P706" s="37"/>
      <c r="Q706" s="37"/>
      <c r="R706" s="42" t="str">
        <f>IF(ISBLANK('Шифры Т (Техперевооружение)'!$K706),"-",CONCATENATE('Шифры Т (Техперевооружение)'!$K706,"-ПЗ"))</f>
        <v>-</v>
      </c>
      <c r="S706" s="37" t="str">
        <f>IF(ISBLANK('Шифры Т (Техперевооружение)'!$L706),"-",CONCATENATE("Том"," 2.",'Шифры Т (Техперевооружение)'!$E706,".",'Шифры Т (Техперевооружение)'!$G706," ",'Шифры Т (Техперевооружение)'!$I706,".",'Шифры Т (Техперевооружение)'!$A706,"Т-ППО",'Шифры Т (Техперевооружение)'!$E706,".",'Шифры Т (Техперевооружение)'!$G706,))</f>
        <v>Том 2.10.7 2001.РП.32Т-ППО10.7</v>
      </c>
      <c r="T706" s="37" t="str">
        <f>IF(ISBLANK('Шифры Т (Техперевооружение)'!$M706),"-",CONCATENATE("Том"," 3.",'Шифры Т (Техперевооружение)'!$E706,".",'Шифры Т (Техперевооружение)'!$G706," ",'Шифры Т (Техперевооружение)'!$I706,".",'Шифры Т (Техперевооружение)'!$A706,"Т-ТКР",'Шифры Т (Техперевооружение)'!$E706,".",'Шифры Т (Техперевооружение)'!$G706,))</f>
        <v>Том 3.10.7 2001.РП.32Т-ТКР10.7</v>
      </c>
      <c r="U706" s="37" t="str">
        <f>IF(ISBLANK('Шифры Т (Техперевооружение)'!$O706),"-",CONCATENATE("Том"," 4."," ",'Шифры Т (Техперевооружение)'!$I706,".",'Шифры Т (Техперевооружение)'!$A706,"Т-ИЛО",))</f>
        <v>-</v>
      </c>
      <c r="V706" s="37" t="str">
        <f>IF(ISBLANK('Шифры Т (Техперевооружение)'!$O706),"-",CONCATENATE("Том"," 5."," ",'Шифры Т (Техперевооружение)'!$I706,".",'Шифры Т (Техперевооружение)'!$A706,"Т-ПОС",))</f>
        <v>-</v>
      </c>
      <c r="W706" s="37" t="str">
        <f>IF(ISBLANK('Шифры Т (Техперевооружение)'!$P706),"-",CONCATENATE("Том"," 7."," ",'Шифры Т (Техперевооружение)'!$I706,".",'Шифры Т (Техперевооружение)'!$A706,"Т-ООС",))</f>
        <v>-</v>
      </c>
      <c r="X706" s="37" t="str">
        <f>IF(ISBLANK('Шифры Т (Техперевооружение)'!$Q706),"-",CONCATENATE("Том"," 8."," ",'Шифры Т (Техперевооружение)'!$I706,".",'Шифры Т (Техперевооружение)'!$A706,"Т-ПБ",))</f>
        <v>-</v>
      </c>
    </row>
    <row r="707" spans="1:24" hidden="1" x14ac:dyDescent="0.25">
      <c r="A707" s="37">
        <v>32</v>
      </c>
      <c r="B707" s="37" t="s">
        <v>561</v>
      </c>
      <c r="C707" s="37" t="s">
        <v>33</v>
      </c>
      <c r="D707" s="37" t="s">
        <v>478</v>
      </c>
      <c r="E707" s="37">
        <v>10</v>
      </c>
      <c r="F707" s="37" t="s">
        <v>2006</v>
      </c>
      <c r="G707" s="37">
        <v>8</v>
      </c>
      <c r="H707" s="39"/>
      <c r="I707" s="37" t="s">
        <v>563</v>
      </c>
      <c r="J707" s="37"/>
      <c r="K707" s="37"/>
      <c r="L707" s="37" t="s">
        <v>1997</v>
      </c>
      <c r="M707" s="37" t="s">
        <v>1998</v>
      </c>
      <c r="N707" s="37" t="s">
        <v>1999</v>
      </c>
      <c r="O707" s="37"/>
      <c r="P707" s="37"/>
      <c r="Q707" s="37"/>
      <c r="R707" s="42" t="str">
        <f>IF(ISBLANK('Шифры Т (Техперевооружение)'!$K707),"-",CONCATENATE('Шифры Т (Техперевооружение)'!$K707,"-ПЗ"))</f>
        <v>-</v>
      </c>
      <c r="S707" s="37" t="str">
        <f>IF(ISBLANK('Шифры Т (Техперевооружение)'!$L707),"-",CONCATENATE("Том"," 2.",'Шифры Т (Техперевооружение)'!$E707,".",'Шифры Т (Техперевооружение)'!$G707," ",'Шифры Т (Техперевооружение)'!$I707,".",'Шифры Т (Техперевооружение)'!$A707,"Т-ППО",'Шифры Т (Техперевооружение)'!$E707,".",'Шифры Т (Техперевооружение)'!$G707,))</f>
        <v>Том 2.10.8 2001.РП.32Т-ППО10.8</v>
      </c>
      <c r="T707" s="37" t="str">
        <f>IF(ISBLANK('Шифры Т (Техперевооружение)'!$M707),"-",CONCATENATE("Том"," 3.",'Шифры Т (Техперевооружение)'!$E707,".",'Шифры Т (Техперевооружение)'!$G707," ",'Шифры Т (Техперевооружение)'!$I707,".",'Шифры Т (Техперевооружение)'!$A707,"Т-ТКР",'Шифры Т (Техперевооружение)'!$E707,".",'Шифры Т (Техперевооружение)'!$G707,))</f>
        <v>Том 3.10.8 2001.РП.32Т-ТКР10.8</v>
      </c>
      <c r="U707" s="37" t="str">
        <f>IF(ISBLANK('Шифры Т (Техперевооружение)'!$O707),"-",CONCATENATE("Том"," 4."," ",'Шифры Т (Техперевооружение)'!$I707,".",'Шифры Т (Техперевооружение)'!$A707,"Т-ИЛО",))</f>
        <v>-</v>
      </c>
      <c r="V707" s="37" t="str">
        <f>IF(ISBLANK('Шифры Т (Техперевооружение)'!$O707),"-",CONCATENATE("Том"," 5."," ",'Шифры Т (Техперевооружение)'!$I707,".",'Шифры Т (Техперевооружение)'!$A707,"Т-ПОС",))</f>
        <v>-</v>
      </c>
      <c r="W707" s="37" t="str">
        <f>IF(ISBLANK('Шифры Т (Техперевооружение)'!$P707),"-",CONCATENATE("Том"," 7."," ",'Шифры Т (Техперевооружение)'!$I707,".",'Шифры Т (Техперевооружение)'!$A707,"Т-ООС",))</f>
        <v>-</v>
      </c>
      <c r="X707" s="37" t="str">
        <f>IF(ISBLANK('Шифры Т (Техперевооружение)'!$Q707),"-",CONCATENATE("Том"," 8."," ",'Шифры Т (Техперевооружение)'!$I707,".",'Шифры Т (Техперевооружение)'!$A707,"Т-ПБ",))</f>
        <v>-</v>
      </c>
    </row>
    <row r="708" spans="1:24" hidden="1" x14ac:dyDescent="0.25">
      <c r="A708" s="37">
        <v>32</v>
      </c>
      <c r="B708" s="37" t="s">
        <v>561</v>
      </c>
      <c r="C708" s="37" t="s">
        <v>33</v>
      </c>
      <c r="D708" s="37" t="s">
        <v>478</v>
      </c>
      <c r="E708" s="37">
        <v>10</v>
      </c>
      <c r="F708" s="37" t="s">
        <v>2007</v>
      </c>
      <c r="G708" s="37">
        <v>9</v>
      </c>
      <c r="H708" s="39"/>
      <c r="I708" s="37" t="s">
        <v>563</v>
      </c>
      <c r="J708" s="37"/>
      <c r="K708" s="37"/>
      <c r="L708" s="37" t="s">
        <v>1997</v>
      </c>
      <c r="M708" s="37" t="s">
        <v>1998</v>
      </c>
      <c r="N708" s="37" t="s">
        <v>1999</v>
      </c>
      <c r="O708" s="37"/>
      <c r="P708" s="37"/>
      <c r="Q708" s="37"/>
      <c r="R708" s="42" t="str">
        <f>IF(ISBLANK('Шифры Т (Техперевооружение)'!$K708),"-",CONCATENATE('Шифры Т (Техперевооружение)'!$K708,"-ПЗ"))</f>
        <v>-</v>
      </c>
      <c r="S708" s="37" t="str">
        <f>IF(ISBLANK('Шифры Т (Техперевооружение)'!$L708),"-",CONCATENATE("Том"," 2.",'Шифры Т (Техперевооружение)'!$E708,".",'Шифры Т (Техперевооружение)'!$G708," ",'Шифры Т (Техперевооружение)'!$I708,".",'Шифры Т (Техперевооружение)'!$A708,"Т-ППО",'Шифры Т (Техперевооружение)'!$E708,".",'Шифры Т (Техперевооружение)'!$G708,))</f>
        <v>Том 2.10.9 2001.РП.32Т-ППО10.9</v>
      </c>
      <c r="T708" s="37" t="str">
        <f>IF(ISBLANK('Шифры Т (Техперевооружение)'!$M708),"-",CONCATENATE("Том"," 3.",'Шифры Т (Техперевооружение)'!$E708,".",'Шифры Т (Техперевооружение)'!$G708," ",'Шифры Т (Техперевооружение)'!$I708,".",'Шифры Т (Техперевооружение)'!$A708,"Т-ТКР",'Шифры Т (Техперевооружение)'!$E708,".",'Шифры Т (Техперевооружение)'!$G708,))</f>
        <v>Том 3.10.9 2001.РП.32Т-ТКР10.9</v>
      </c>
      <c r="U708" s="37" t="str">
        <f>IF(ISBLANK('Шифры Т (Техперевооружение)'!$O708),"-",CONCATENATE("Том"," 4."," ",'Шифры Т (Техперевооружение)'!$I708,".",'Шифры Т (Техперевооружение)'!$A708,"Т-ИЛО",))</f>
        <v>-</v>
      </c>
      <c r="V708" s="37" t="str">
        <f>IF(ISBLANK('Шифры Т (Техперевооружение)'!$O708),"-",CONCATENATE("Том"," 5."," ",'Шифры Т (Техперевооружение)'!$I708,".",'Шифры Т (Техперевооружение)'!$A708,"Т-ПОС",))</f>
        <v>-</v>
      </c>
      <c r="W708" s="37" t="str">
        <f>IF(ISBLANK('Шифры Т (Техперевооружение)'!$P708),"-",CONCATENATE("Том"," 7."," ",'Шифры Т (Техперевооружение)'!$I708,".",'Шифры Т (Техперевооружение)'!$A708,"Т-ООС",))</f>
        <v>-</v>
      </c>
      <c r="X708" s="37" t="str">
        <f>IF(ISBLANK('Шифры Т (Техперевооружение)'!$Q708),"-",CONCATENATE("Том"," 8."," ",'Шифры Т (Техперевооружение)'!$I708,".",'Шифры Т (Техперевооружение)'!$A708,"Т-ПБ",))</f>
        <v>-</v>
      </c>
    </row>
    <row r="709" spans="1:24" hidden="1" x14ac:dyDescent="0.25">
      <c r="A709" s="37">
        <v>32</v>
      </c>
      <c r="B709" s="37" t="s">
        <v>561</v>
      </c>
      <c r="C709" s="37" t="s">
        <v>33</v>
      </c>
      <c r="D709" s="37" t="s">
        <v>479</v>
      </c>
      <c r="E709" s="37">
        <v>11</v>
      </c>
      <c r="F709" s="37" t="s">
        <v>2008</v>
      </c>
      <c r="G709" s="37">
        <v>1</v>
      </c>
      <c r="H709" s="39">
        <v>2</v>
      </c>
      <c r="I709" s="37" t="s">
        <v>563</v>
      </c>
      <c r="J709" s="37"/>
      <c r="K709" s="37"/>
      <c r="L709" s="37" t="s">
        <v>2009</v>
      </c>
      <c r="M709" s="37" t="s">
        <v>2010</v>
      </c>
      <c r="N709" s="37" t="s">
        <v>2011</v>
      </c>
      <c r="O709" s="37"/>
      <c r="P709" s="37"/>
      <c r="Q709" s="37"/>
      <c r="R709" s="37" t="str">
        <f>IF(ISBLANK('Шифры Т (Техперевооружение)'!$K709),"-",CONCATENATE('Шифры Т (Техперевооружение)'!$K709,"-ПЗ"))</f>
        <v>-</v>
      </c>
      <c r="S709" s="37" t="str">
        <f>IF(ISBLANK('Шифры Т (Техперевооружение)'!$L709),"-",CONCATENATE("Том"," 2.",'Шифры Т (Техперевооружение)'!$E709,".",'Шифры Т (Техперевооружение)'!$G709," ",'Шифры Т (Техперевооружение)'!$I709,".",'Шифры Т (Техперевооружение)'!$A709,"Т-ППО",'Шифры Т (Техперевооружение)'!$E709,".",'Шифры Т (Техперевооружение)'!$G709,))</f>
        <v>Том 2.11.1 2001.РП.32Т-ППО11.1</v>
      </c>
      <c r="T709" s="37" t="str">
        <f>IF(ISBLANK('Шифры Т (Техперевооружение)'!$M709),"-",CONCATENATE("Том"," 3.",'Шифры Т (Техперевооружение)'!$E709,".",'Шифры Т (Техперевооружение)'!$G709," ",'Шифры Т (Техперевооружение)'!$I709,".",'Шифры Т (Техперевооружение)'!$A709,"Т-ТКР",'Шифры Т (Техперевооружение)'!$E709,".",'Шифры Т (Техперевооружение)'!$G709,))</f>
        <v>Том 3.11.1 2001.РП.32Т-ТКР11.1</v>
      </c>
      <c r="U709" s="37" t="str">
        <f>IF(ISBLANK('Шифры Т (Техперевооружение)'!$O709),"-",CONCATENATE("Том"," 4."," ",'Шифры Т (Техперевооружение)'!$I709,".",'Шифры Т (Техперевооружение)'!$A709,"Т-ИЛО",))</f>
        <v>-</v>
      </c>
      <c r="V709" s="37" t="str">
        <f>IF(ISBLANK('Шифры Т (Техперевооружение)'!$O709),"-",CONCATENATE("Том"," 5."," ",'Шифры Т (Техперевооружение)'!$I709,".",'Шифры Т (Техперевооружение)'!$A709,"Т-ПОС",))</f>
        <v>-</v>
      </c>
      <c r="W709" s="37" t="str">
        <f>IF(ISBLANK('Шифры Т (Техперевооружение)'!$P709),"-",CONCATENATE("Том"," 7."," ",'Шифры Т (Техперевооружение)'!$I709,".",'Шифры Т (Техперевооружение)'!$A709,"Т-ООС",))</f>
        <v>-</v>
      </c>
      <c r="X709" s="37" t="str">
        <f>IF(ISBLANK('Шифры Т (Техперевооружение)'!$Q709),"-",CONCATENATE("Том"," 8."," ",'Шифры Т (Техперевооружение)'!$I709,".",'Шифры Т (Техперевооружение)'!$A709,"Т-ПБ",))</f>
        <v>-</v>
      </c>
    </row>
    <row r="710" spans="1:24" hidden="1" x14ac:dyDescent="0.25">
      <c r="A710" s="37">
        <v>32</v>
      </c>
      <c r="B710" s="37" t="s">
        <v>561</v>
      </c>
      <c r="C710" s="37" t="s">
        <v>33</v>
      </c>
      <c r="D710" s="37" t="s">
        <v>479</v>
      </c>
      <c r="E710" s="37">
        <v>11</v>
      </c>
      <c r="F710" s="37" t="s">
        <v>2012</v>
      </c>
      <c r="G710" s="37">
        <v>2</v>
      </c>
      <c r="H710" s="39"/>
      <c r="I710" s="37" t="s">
        <v>563</v>
      </c>
      <c r="J710" s="37"/>
      <c r="K710" s="37"/>
      <c r="L710" s="37" t="s">
        <v>2009</v>
      </c>
      <c r="M710" s="37" t="s">
        <v>2010</v>
      </c>
      <c r="N710" s="37" t="s">
        <v>2011</v>
      </c>
      <c r="O710" s="37"/>
      <c r="P710" s="37"/>
      <c r="Q710" s="37"/>
      <c r="R710" s="42" t="str">
        <f>IF(ISBLANK('Шифры Т (Техперевооружение)'!$K710),"-",CONCATENATE('Шифры Т (Техперевооружение)'!$K710,"-ПЗ"))</f>
        <v>-</v>
      </c>
      <c r="S710" s="37" t="str">
        <f>IF(ISBLANK('Шифры Т (Техперевооружение)'!$L710),"-",CONCATENATE("Том"," 2.",'Шифры Т (Техперевооружение)'!$E710,".",'Шифры Т (Техперевооружение)'!$G710," ",'Шифры Т (Техперевооружение)'!$I710,".",'Шифры Т (Техперевооружение)'!$A710,"Т-ППО",'Шифры Т (Техперевооружение)'!$E710,".",'Шифры Т (Техперевооружение)'!$G710,))</f>
        <v>Том 2.11.2 2001.РП.32Т-ППО11.2</v>
      </c>
      <c r="T710" s="37" t="str">
        <f>IF(ISBLANK('Шифры Т (Техперевооружение)'!$M710),"-",CONCATENATE("Том"," 3.",'Шифры Т (Техперевооружение)'!$E710,".",'Шифры Т (Техперевооружение)'!$G710," ",'Шифры Т (Техперевооружение)'!$I710,".",'Шифры Т (Техперевооружение)'!$A710,"Т-ТКР",'Шифры Т (Техперевооружение)'!$E710,".",'Шифры Т (Техперевооружение)'!$G710,))</f>
        <v>Том 3.11.2 2001.РП.32Т-ТКР11.2</v>
      </c>
      <c r="U710" s="37" t="str">
        <f>IF(ISBLANK('Шифры Т (Техперевооружение)'!$O710),"-",CONCATENATE("Том"," 4."," ",'Шифры Т (Техперевооружение)'!$I710,".",'Шифры Т (Техперевооружение)'!$A710,"Т-ИЛО",))</f>
        <v>-</v>
      </c>
      <c r="V710" s="37" t="str">
        <f>IF(ISBLANK('Шифры Т (Техперевооружение)'!$O710),"-",CONCATENATE("Том"," 5."," ",'Шифры Т (Техперевооружение)'!$I710,".",'Шифры Т (Техперевооружение)'!$A710,"Т-ПОС",))</f>
        <v>-</v>
      </c>
      <c r="W710" s="37" t="str">
        <f>IF(ISBLANK('Шифры Т (Техперевооружение)'!$P710),"-",CONCATENATE("Том"," 7."," ",'Шифры Т (Техперевооружение)'!$I710,".",'Шифры Т (Техперевооружение)'!$A710,"Т-ООС",))</f>
        <v>-</v>
      </c>
      <c r="X710" s="37" t="str">
        <f>IF(ISBLANK('Шифры Т (Техперевооружение)'!$Q710),"-",CONCATENATE("Том"," 8."," ",'Шифры Т (Техперевооружение)'!$I710,".",'Шифры Т (Техперевооружение)'!$A710,"Т-ПБ",))</f>
        <v>-</v>
      </c>
    </row>
    <row r="711" spans="1:24" hidden="1" x14ac:dyDescent="0.25">
      <c r="A711" s="37">
        <v>32</v>
      </c>
      <c r="B711" s="37" t="s">
        <v>561</v>
      </c>
      <c r="C711" s="37" t="s">
        <v>33</v>
      </c>
      <c r="D711" s="37" t="s">
        <v>480</v>
      </c>
      <c r="E711" s="37">
        <v>12</v>
      </c>
      <c r="F711" s="37" t="s">
        <v>2013</v>
      </c>
      <c r="G711" s="37">
        <v>1</v>
      </c>
      <c r="H711" s="39">
        <v>2</v>
      </c>
      <c r="I711" s="37" t="s">
        <v>563</v>
      </c>
      <c r="J711" s="37"/>
      <c r="K711" s="37"/>
      <c r="L711" s="37" t="s">
        <v>2014</v>
      </c>
      <c r="M711" s="37" t="s">
        <v>2015</v>
      </c>
      <c r="N711" s="37" t="s">
        <v>2016</v>
      </c>
      <c r="O711" s="37"/>
      <c r="P711" s="37"/>
      <c r="Q711" s="37"/>
      <c r="R711" s="37" t="str">
        <f>IF(ISBLANK('Шифры Т (Техперевооружение)'!$K711),"-",CONCATENATE('Шифры Т (Техперевооружение)'!$K711,"-ПЗ"))</f>
        <v>-</v>
      </c>
      <c r="S711" s="37" t="str">
        <f>IF(ISBLANK('Шифры Т (Техперевооружение)'!$L711),"-",CONCATENATE("Том"," 2.",'Шифры Т (Техперевооружение)'!$E711,".",'Шифры Т (Техперевооружение)'!$G711," ",'Шифры Т (Техперевооружение)'!$I711,".",'Шифры Т (Техперевооружение)'!$A711,"Т-ППО",'Шифры Т (Техперевооружение)'!$E711,".",'Шифры Т (Техперевооружение)'!$G711,))</f>
        <v>Том 2.12.1 2001.РП.32Т-ППО12.1</v>
      </c>
      <c r="T711" s="37" t="str">
        <f>IF(ISBLANK('Шифры Т (Техперевооружение)'!$M711),"-",CONCATENATE("Том"," 3.",'Шифры Т (Техперевооружение)'!$E711,".",'Шифры Т (Техперевооружение)'!$G711," ",'Шифры Т (Техперевооружение)'!$I711,".",'Шифры Т (Техперевооружение)'!$A711,"Т-ТКР",'Шифры Т (Техперевооружение)'!$E711,".",'Шифры Т (Техперевооружение)'!$G711,))</f>
        <v>Том 3.12.1 2001.РП.32Т-ТКР12.1</v>
      </c>
      <c r="U711" s="37" t="str">
        <f>IF(ISBLANK('Шифры Т (Техперевооружение)'!$O711),"-",CONCATENATE("Том"," 4."," ",'Шифры Т (Техперевооружение)'!$I711,".",'Шифры Т (Техперевооружение)'!$A711,"Т-ИЛО",))</f>
        <v>-</v>
      </c>
      <c r="V711" s="37" t="str">
        <f>IF(ISBLANK('Шифры Т (Техперевооружение)'!$O711),"-",CONCATENATE("Том"," 5."," ",'Шифры Т (Техперевооружение)'!$I711,".",'Шифры Т (Техперевооружение)'!$A711,"Т-ПОС",))</f>
        <v>-</v>
      </c>
      <c r="W711" s="37" t="str">
        <f>IF(ISBLANK('Шифры Т (Техперевооружение)'!$P711),"-",CONCATENATE("Том"," 7."," ",'Шифры Т (Техперевооружение)'!$I711,".",'Шифры Т (Техперевооружение)'!$A711,"Т-ООС",))</f>
        <v>-</v>
      </c>
      <c r="X711" s="37" t="str">
        <f>IF(ISBLANK('Шифры Т (Техперевооружение)'!$Q711),"-",CONCATENATE("Том"," 8."," ",'Шифры Т (Техперевооружение)'!$I711,".",'Шифры Т (Техперевооружение)'!$A711,"Т-ПБ",))</f>
        <v>-</v>
      </c>
    </row>
    <row r="712" spans="1:24" hidden="1" x14ac:dyDescent="0.25">
      <c r="A712" s="37">
        <v>32</v>
      </c>
      <c r="B712" s="37" t="s">
        <v>561</v>
      </c>
      <c r="C712" s="37" t="s">
        <v>33</v>
      </c>
      <c r="D712" s="37" t="s">
        <v>480</v>
      </c>
      <c r="E712" s="37">
        <v>12</v>
      </c>
      <c r="F712" s="37" t="s">
        <v>2017</v>
      </c>
      <c r="G712" s="37">
        <v>2</v>
      </c>
      <c r="H712" s="39"/>
      <c r="I712" s="37" t="s">
        <v>563</v>
      </c>
      <c r="J712" s="37"/>
      <c r="K712" s="37"/>
      <c r="L712" s="37" t="s">
        <v>2014</v>
      </c>
      <c r="M712" s="37" t="s">
        <v>2015</v>
      </c>
      <c r="N712" s="37" t="s">
        <v>2016</v>
      </c>
      <c r="O712" s="37"/>
      <c r="P712" s="37"/>
      <c r="Q712" s="37"/>
      <c r="R712" s="42" t="str">
        <f>IF(ISBLANK('Шифры Т (Техперевооружение)'!$K712),"-",CONCATENATE('Шифры Т (Техперевооружение)'!$K712,"-ПЗ"))</f>
        <v>-</v>
      </c>
      <c r="S712" s="37" t="str">
        <f>IF(ISBLANK('Шифры Т (Техперевооружение)'!$L712),"-",CONCATENATE("Том"," 2.",'Шифры Т (Техперевооружение)'!$E712,".",'Шифры Т (Техперевооружение)'!$G712," ",'Шифры Т (Техперевооружение)'!$I712,".",'Шифры Т (Техперевооружение)'!$A712,"Т-ППО",'Шифры Т (Техперевооружение)'!$E712,".",'Шифры Т (Техперевооружение)'!$G712,))</f>
        <v>Том 2.12.2 2001.РП.32Т-ППО12.2</v>
      </c>
      <c r="T712" s="37" t="str">
        <f>IF(ISBLANK('Шифры Т (Техперевооружение)'!$M712),"-",CONCATENATE("Том"," 3.",'Шифры Т (Техперевооружение)'!$E712,".",'Шифры Т (Техперевооружение)'!$G712," ",'Шифры Т (Техперевооружение)'!$I712,".",'Шифры Т (Техперевооружение)'!$A712,"Т-ТКР",'Шифры Т (Техперевооружение)'!$E712,".",'Шифры Т (Техперевооружение)'!$G712,))</f>
        <v>Том 3.12.2 2001.РП.32Т-ТКР12.2</v>
      </c>
      <c r="U712" s="37" t="str">
        <f>IF(ISBLANK('Шифры Т (Техперевооружение)'!$O712),"-",CONCATENATE("Том"," 4."," ",'Шифры Т (Техперевооружение)'!$I712,".",'Шифры Т (Техперевооружение)'!$A712,"Т-ИЛО",))</f>
        <v>-</v>
      </c>
      <c r="V712" s="37" t="str">
        <f>IF(ISBLANK('Шифры Т (Техперевооружение)'!$O712),"-",CONCATENATE("Том"," 5."," ",'Шифры Т (Техперевооружение)'!$I712,".",'Шифры Т (Техперевооружение)'!$A712,"Т-ПОС",))</f>
        <v>-</v>
      </c>
      <c r="W712" s="37" t="str">
        <f>IF(ISBLANK('Шифры Т (Техперевооружение)'!$P712),"-",CONCATENATE("Том"," 7."," ",'Шифры Т (Техперевооружение)'!$I712,".",'Шифры Т (Техперевооружение)'!$A712,"Т-ООС",))</f>
        <v>-</v>
      </c>
      <c r="X712" s="37" t="str">
        <f>IF(ISBLANK('Шифры Т (Техперевооружение)'!$Q712),"-",CONCATENATE("Том"," 8."," ",'Шифры Т (Техперевооружение)'!$I712,".",'Шифры Т (Техперевооружение)'!$A712,"Т-ПБ",))</f>
        <v>-</v>
      </c>
    </row>
    <row r="713" spans="1:24" hidden="1" x14ac:dyDescent="0.25">
      <c r="A713" s="37">
        <v>32</v>
      </c>
      <c r="B713" s="37" t="s">
        <v>561</v>
      </c>
      <c r="C713" s="37" t="s">
        <v>33</v>
      </c>
      <c r="D713" s="37" t="s">
        <v>482</v>
      </c>
      <c r="E713" s="37">
        <v>13</v>
      </c>
      <c r="F713" s="37" t="s">
        <v>2018</v>
      </c>
      <c r="G713" s="37">
        <v>1</v>
      </c>
      <c r="H713" s="39">
        <v>2</v>
      </c>
      <c r="I713" s="37" t="s">
        <v>563</v>
      </c>
      <c r="J713" s="37"/>
      <c r="K713" s="37"/>
      <c r="L713" s="37" t="s">
        <v>2019</v>
      </c>
      <c r="M713" s="37" t="s">
        <v>2020</v>
      </c>
      <c r="N713" s="37" t="s">
        <v>2021</v>
      </c>
      <c r="O713" s="37"/>
      <c r="P713" s="37"/>
      <c r="Q713" s="37"/>
      <c r="R713" s="37" t="str">
        <f>IF(ISBLANK('Шифры Т (Техперевооружение)'!$K713),"-",CONCATENATE('Шифры Т (Техперевооружение)'!$K713,"-ПЗ"))</f>
        <v>-</v>
      </c>
      <c r="S713" s="37" t="str">
        <f>IF(ISBLANK('Шифры Т (Техперевооружение)'!$L713),"-",CONCATENATE("Том"," 2.",'Шифры Т (Техперевооружение)'!$E713,".",'Шифры Т (Техперевооружение)'!$G713," ",'Шифры Т (Техперевооружение)'!$I713,".",'Шифры Т (Техперевооружение)'!$A713,"Т-ППО",'Шифры Т (Техперевооружение)'!$E713,".",'Шифры Т (Техперевооружение)'!$G713,))</f>
        <v>Том 2.13.1 2001.РП.32Т-ППО13.1</v>
      </c>
      <c r="T713" s="37" t="str">
        <f>IF(ISBLANK('Шифры Т (Техперевооружение)'!$M713),"-",CONCATENATE("Том"," 3.",'Шифры Т (Техперевооружение)'!$E713,".",'Шифры Т (Техперевооружение)'!$G713," ",'Шифры Т (Техперевооружение)'!$I713,".",'Шифры Т (Техперевооружение)'!$A713,"Т-ТКР",'Шифры Т (Техперевооружение)'!$E713,".",'Шифры Т (Техперевооружение)'!$G713,))</f>
        <v>Том 3.13.1 2001.РП.32Т-ТКР13.1</v>
      </c>
      <c r="U713" s="37" t="str">
        <f>IF(ISBLANK('Шифры Т (Техперевооружение)'!$O713),"-",CONCATENATE("Том"," 4."," ",'Шифры Т (Техперевооружение)'!$I713,".",'Шифры Т (Техперевооружение)'!$A713,"Т-ИЛО",))</f>
        <v>-</v>
      </c>
      <c r="V713" s="37" t="str">
        <f>IF(ISBLANK('Шифры Т (Техперевооружение)'!$O713),"-",CONCATENATE("Том"," 5."," ",'Шифры Т (Техперевооружение)'!$I713,".",'Шифры Т (Техперевооружение)'!$A713,"Т-ПОС",))</f>
        <v>-</v>
      </c>
      <c r="W713" s="37" t="str">
        <f>IF(ISBLANK('Шифры Т (Техперевооружение)'!$P713),"-",CONCATENATE("Том"," 7."," ",'Шифры Т (Техперевооружение)'!$I713,".",'Шифры Т (Техперевооружение)'!$A713,"Т-ООС",))</f>
        <v>-</v>
      </c>
      <c r="X713" s="37" t="str">
        <f>IF(ISBLANK('Шифры Т (Техперевооружение)'!$Q713),"-",CONCATENATE("Том"," 8."," ",'Шифры Т (Техперевооружение)'!$I713,".",'Шифры Т (Техперевооружение)'!$A713,"Т-ПБ",))</f>
        <v>-</v>
      </c>
    </row>
    <row r="714" spans="1:24" hidden="1" x14ac:dyDescent="0.25">
      <c r="A714" s="37">
        <v>32</v>
      </c>
      <c r="B714" s="37" t="s">
        <v>561</v>
      </c>
      <c r="C714" s="37" t="s">
        <v>33</v>
      </c>
      <c r="D714" s="37" t="s">
        <v>482</v>
      </c>
      <c r="E714" s="37">
        <v>13</v>
      </c>
      <c r="F714" s="37" t="s">
        <v>2022</v>
      </c>
      <c r="G714" s="37">
        <v>2</v>
      </c>
      <c r="H714" s="39"/>
      <c r="I714" s="37" t="s">
        <v>563</v>
      </c>
      <c r="J714" s="37"/>
      <c r="K714" s="37"/>
      <c r="L714" s="37" t="s">
        <v>2019</v>
      </c>
      <c r="M714" s="37" t="s">
        <v>2020</v>
      </c>
      <c r="N714" s="37" t="s">
        <v>2021</v>
      </c>
      <c r="O714" s="37"/>
      <c r="P714" s="37"/>
      <c r="Q714" s="37"/>
      <c r="R714" s="42" t="str">
        <f>IF(ISBLANK('Шифры Т (Техперевооружение)'!$K714),"-",CONCATENATE('Шифры Т (Техперевооружение)'!$K714,"-ПЗ"))</f>
        <v>-</v>
      </c>
      <c r="S714" s="37" t="str">
        <f>IF(ISBLANK('Шифры Т (Техперевооружение)'!$L714),"-",CONCATENATE("Том"," 2.",'Шифры Т (Техперевооружение)'!$E714,".",'Шифры Т (Техперевооружение)'!$G714," ",'Шифры Т (Техперевооружение)'!$I714,".",'Шифры Т (Техперевооружение)'!$A714,"Т-ППО",'Шифры Т (Техперевооружение)'!$E714,".",'Шифры Т (Техперевооружение)'!$G714,))</f>
        <v>Том 2.13.2 2001.РП.32Т-ППО13.2</v>
      </c>
      <c r="T714" s="37" t="str">
        <f>IF(ISBLANK('Шифры Т (Техперевооружение)'!$M714),"-",CONCATENATE("Том"," 3.",'Шифры Т (Техперевооружение)'!$E714,".",'Шифры Т (Техперевооружение)'!$G714," ",'Шифры Т (Техперевооружение)'!$I714,".",'Шифры Т (Техперевооружение)'!$A714,"Т-ТКР",'Шифры Т (Техперевооружение)'!$E714,".",'Шифры Т (Техперевооружение)'!$G714,))</f>
        <v>Том 3.13.2 2001.РП.32Т-ТКР13.2</v>
      </c>
      <c r="U714" s="37" t="str">
        <f>IF(ISBLANK('Шифры Т (Техперевооружение)'!$O714),"-",CONCATENATE("Том"," 4."," ",'Шифры Т (Техперевооружение)'!$I714,".",'Шифры Т (Техперевооружение)'!$A714,"Т-ИЛО",))</f>
        <v>-</v>
      </c>
      <c r="V714" s="37" t="str">
        <f>IF(ISBLANK('Шифры Т (Техперевооружение)'!$O714),"-",CONCATENATE("Том"," 5."," ",'Шифры Т (Техперевооружение)'!$I714,".",'Шифры Т (Техперевооружение)'!$A714,"Т-ПОС",))</f>
        <v>-</v>
      </c>
      <c r="W714" s="37" t="str">
        <f>IF(ISBLANK('Шифры Т (Техперевооружение)'!$P714),"-",CONCATENATE("Том"," 7."," ",'Шифры Т (Техперевооружение)'!$I714,".",'Шифры Т (Техперевооружение)'!$A714,"Т-ООС",))</f>
        <v>-</v>
      </c>
      <c r="X714" s="37" t="str">
        <f>IF(ISBLANK('Шифры Т (Техперевооружение)'!$Q714),"-",CONCATENATE("Том"," 8."," ",'Шифры Т (Техперевооружение)'!$I714,".",'Шифры Т (Техперевооружение)'!$A714,"Т-ПБ",))</f>
        <v>-</v>
      </c>
    </row>
    <row r="715" spans="1:24" hidden="1" x14ac:dyDescent="0.25">
      <c r="A715" s="37">
        <v>32</v>
      </c>
      <c r="B715" s="37" t="s">
        <v>561</v>
      </c>
      <c r="C715" s="37" t="s">
        <v>33</v>
      </c>
      <c r="D715" s="37" t="s">
        <v>484</v>
      </c>
      <c r="E715" s="37">
        <v>14</v>
      </c>
      <c r="F715" s="37" t="s">
        <v>2023</v>
      </c>
      <c r="G715" s="37">
        <v>1</v>
      </c>
      <c r="H715" s="39">
        <v>3</v>
      </c>
      <c r="I715" s="37" t="s">
        <v>563</v>
      </c>
      <c r="J715" s="37"/>
      <c r="K715" s="37"/>
      <c r="L715" s="37" t="s">
        <v>2024</v>
      </c>
      <c r="M715" s="37" t="s">
        <v>2025</v>
      </c>
      <c r="N715" s="37" t="s">
        <v>2026</v>
      </c>
      <c r="O715" s="37"/>
      <c r="P715" s="37"/>
      <c r="Q715" s="37"/>
      <c r="R715" s="37" t="str">
        <f>IF(ISBLANK('Шифры Т (Техперевооружение)'!$K715),"-",CONCATENATE('Шифры Т (Техперевооружение)'!$K715,"-ПЗ"))</f>
        <v>-</v>
      </c>
      <c r="S715" s="37" t="str">
        <f>IF(ISBLANK('Шифры Т (Техперевооружение)'!$L715),"-",CONCATENATE("Том"," 2.",'Шифры Т (Техперевооружение)'!$E715,".",'Шифры Т (Техперевооружение)'!$G715," ",'Шифры Т (Техперевооружение)'!$I715,".",'Шифры Т (Техперевооружение)'!$A715,"Т-ППО",'Шифры Т (Техперевооружение)'!$E715,".",'Шифры Т (Техперевооружение)'!$G715,))</f>
        <v>Том 2.14.1 2001.РП.32Т-ППО14.1</v>
      </c>
      <c r="T715" s="37" t="str">
        <f>IF(ISBLANK('Шифры Т (Техперевооружение)'!$M715),"-",CONCATENATE("Том"," 3.",'Шифры Т (Техперевооружение)'!$E715,".",'Шифры Т (Техперевооружение)'!$G715," ",'Шифры Т (Техперевооружение)'!$I715,".",'Шифры Т (Техперевооружение)'!$A715,"Т-ТКР",'Шифры Т (Техперевооружение)'!$E715,".",'Шифры Т (Техперевооружение)'!$G715,))</f>
        <v>Том 3.14.1 2001.РП.32Т-ТКР14.1</v>
      </c>
      <c r="U715" s="37" t="str">
        <f>IF(ISBLANK('Шифры Т (Техперевооружение)'!$O715),"-",CONCATENATE("Том"," 4."," ",'Шифры Т (Техперевооружение)'!$I715,".",'Шифры Т (Техперевооружение)'!$A715,"Т-ИЛО",))</f>
        <v>-</v>
      </c>
      <c r="V715" s="37" t="str">
        <f>IF(ISBLANK('Шифры Т (Техперевооружение)'!$O715),"-",CONCATENATE("Том"," 5."," ",'Шифры Т (Техперевооружение)'!$I715,".",'Шифры Т (Техперевооружение)'!$A715,"Т-ПОС",))</f>
        <v>-</v>
      </c>
      <c r="W715" s="37" t="str">
        <f>IF(ISBLANK('Шифры Т (Техперевооружение)'!$P715),"-",CONCATENATE("Том"," 7."," ",'Шифры Т (Техперевооружение)'!$I715,".",'Шифры Т (Техперевооружение)'!$A715,"Т-ООС",))</f>
        <v>-</v>
      </c>
      <c r="X715" s="37" t="str">
        <f>IF(ISBLANK('Шифры Т (Техперевооружение)'!$Q715),"-",CONCATENATE("Том"," 8."," ",'Шифры Т (Техперевооружение)'!$I715,".",'Шифры Т (Техперевооружение)'!$A715,"Т-ПБ",))</f>
        <v>-</v>
      </c>
    </row>
    <row r="716" spans="1:24" hidden="1" x14ac:dyDescent="0.25">
      <c r="A716" s="37">
        <v>32</v>
      </c>
      <c r="B716" s="37" t="s">
        <v>561</v>
      </c>
      <c r="C716" s="37" t="s">
        <v>33</v>
      </c>
      <c r="D716" s="37" t="s">
        <v>484</v>
      </c>
      <c r="E716" s="37">
        <v>14</v>
      </c>
      <c r="F716" s="37" t="s">
        <v>2027</v>
      </c>
      <c r="G716" s="37">
        <v>2</v>
      </c>
      <c r="H716" s="39"/>
      <c r="I716" s="37" t="s">
        <v>563</v>
      </c>
      <c r="J716" s="37"/>
      <c r="K716" s="37"/>
      <c r="L716" s="37" t="s">
        <v>2024</v>
      </c>
      <c r="M716" s="37" t="s">
        <v>2025</v>
      </c>
      <c r="N716" s="37" t="s">
        <v>2026</v>
      </c>
      <c r="O716" s="37"/>
      <c r="P716" s="37"/>
      <c r="Q716" s="37"/>
      <c r="R716" s="42" t="str">
        <f>IF(ISBLANK('Шифры Т (Техперевооружение)'!$K716),"-",CONCATENATE('Шифры Т (Техперевооружение)'!$K716,"-ПЗ"))</f>
        <v>-</v>
      </c>
      <c r="S716" s="37" t="str">
        <f>IF(ISBLANK('Шифры Т (Техперевооружение)'!$L716),"-",CONCATENATE("Том"," 2.",'Шифры Т (Техперевооружение)'!$E716,".",'Шифры Т (Техперевооружение)'!$G716," ",'Шифры Т (Техперевооружение)'!$I716,".",'Шифры Т (Техперевооружение)'!$A716,"Т-ППО",'Шифры Т (Техперевооружение)'!$E716,".",'Шифры Т (Техперевооружение)'!$G716,))</f>
        <v>Том 2.14.2 2001.РП.32Т-ППО14.2</v>
      </c>
      <c r="T716" s="37" t="str">
        <f>IF(ISBLANK('Шифры Т (Техперевооружение)'!$M716),"-",CONCATENATE("Том"," 3.",'Шифры Т (Техперевооружение)'!$E716,".",'Шифры Т (Техперевооружение)'!$G716," ",'Шифры Т (Техперевооружение)'!$I716,".",'Шифры Т (Техперевооружение)'!$A716,"Т-ТКР",'Шифры Т (Техперевооружение)'!$E716,".",'Шифры Т (Техперевооружение)'!$G716,))</f>
        <v>Том 3.14.2 2001.РП.32Т-ТКР14.2</v>
      </c>
      <c r="U716" s="37" t="str">
        <f>IF(ISBLANK('Шифры Т (Техперевооружение)'!$O716),"-",CONCATENATE("Том"," 4."," ",'Шифры Т (Техперевооружение)'!$I716,".",'Шифры Т (Техперевооружение)'!$A716,"Т-ИЛО",))</f>
        <v>-</v>
      </c>
      <c r="V716" s="37" t="str">
        <f>IF(ISBLANK('Шифры Т (Техперевооружение)'!$O716),"-",CONCATENATE("Том"," 5."," ",'Шифры Т (Техперевооружение)'!$I716,".",'Шифры Т (Техперевооружение)'!$A716,"Т-ПОС",))</f>
        <v>-</v>
      </c>
      <c r="W716" s="37" t="str">
        <f>IF(ISBLANK('Шифры Т (Техперевооружение)'!$P716),"-",CONCATENATE("Том"," 7."," ",'Шифры Т (Техперевооружение)'!$I716,".",'Шифры Т (Техперевооружение)'!$A716,"Т-ООС",))</f>
        <v>-</v>
      </c>
      <c r="X716" s="37" t="str">
        <f>IF(ISBLANK('Шифры Т (Техперевооружение)'!$Q716),"-",CONCATENATE("Том"," 8."," ",'Шифры Т (Техперевооружение)'!$I716,".",'Шифры Т (Техперевооружение)'!$A716,"Т-ПБ",))</f>
        <v>-</v>
      </c>
    </row>
    <row r="717" spans="1:24" hidden="1" x14ac:dyDescent="0.25">
      <c r="A717" s="37">
        <v>32</v>
      </c>
      <c r="B717" s="37" t="s">
        <v>561</v>
      </c>
      <c r="C717" s="37" t="s">
        <v>33</v>
      </c>
      <c r="D717" s="37" t="s">
        <v>484</v>
      </c>
      <c r="E717" s="37">
        <v>14</v>
      </c>
      <c r="F717" s="37" t="s">
        <v>2028</v>
      </c>
      <c r="G717" s="37">
        <v>3</v>
      </c>
      <c r="H717" s="39"/>
      <c r="I717" s="37" t="s">
        <v>563</v>
      </c>
      <c r="J717" s="37"/>
      <c r="K717" s="37"/>
      <c r="L717" s="37" t="s">
        <v>2024</v>
      </c>
      <c r="M717" s="37" t="s">
        <v>2025</v>
      </c>
      <c r="N717" s="37" t="s">
        <v>2026</v>
      </c>
      <c r="O717" s="37"/>
      <c r="P717" s="37"/>
      <c r="Q717" s="37"/>
      <c r="R717" s="42" t="str">
        <f>IF(ISBLANK('Шифры Т (Техперевооружение)'!$K717),"-",CONCATENATE('Шифры Т (Техперевооружение)'!$K717,"-ПЗ"))</f>
        <v>-</v>
      </c>
      <c r="S717" s="37" t="str">
        <f>IF(ISBLANK('Шифры Т (Техперевооружение)'!$L717),"-",CONCATENATE("Том"," 2.",'Шифры Т (Техперевооружение)'!$E717,".",'Шифры Т (Техперевооружение)'!$G717," ",'Шифры Т (Техперевооружение)'!$I717,".",'Шифры Т (Техперевооружение)'!$A717,"Т-ППО",'Шифры Т (Техперевооружение)'!$E717,".",'Шифры Т (Техперевооружение)'!$G717,))</f>
        <v>Том 2.14.3 2001.РП.32Т-ППО14.3</v>
      </c>
      <c r="T717" s="37" t="str">
        <f>IF(ISBLANK('Шифры Т (Техперевооружение)'!$M717),"-",CONCATENATE("Том"," 3.",'Шифры Т (Техперевооружение)'!$E717,".",'Шифры Т (Техперевооружение)'!$G717," ",'Шифры Т (Техперевооружение)'!$I717,".",'Шифры Т (Техперевооружение)'!$A717,"Т-ТКР",'Шифры Т (Техперевооружение)'!$E717,".",'Шифры Т (Техперевооружение)'!$G717,))</f>
        <v>Том 3.14.3 2001.РП.32Т-ТКР14.3</v>
      </c>
      <c r="U717" s="37" t="str">
        <f>IF(ISBLANK('Шифры Т (Техперевооружение)'!$O717),"-",CONCATENATE("Том"," 4."," ",'Шифры Т (Техперевооружение)'!$I717,".",'Шифры Т (Техперевооружение)'!$A717,"Т-ИЛО",))</f>
        <v>-</v>
      </c>
      <c r="V717" s="37" t="str">
        <f>IF(ISBLANK('Шифры Т (Техперевооружение)'!$O717),"-",CONCATENATE("Том"," 5."," ",'Шифры Т (Техперевооружение)'!$I717,".",'Шифры Т (Техперевооружение)'!$A717,"Т-ПОС",))</f>
        <v>-</v>
      </c>
      <c r="W717" s="37" t="str">
        <f>IF(ISBLANK('Шифры Т (Техперевооружение)'!$P717),"-",CONCATENATE("Том"," 7."," ",'Шифры Т (Техперевооружение)'!$I717,".",'Шифры Т (Техперевооружение)'!$A717,"Т-ООС",))</f>
        <v>-</v>
      </c>
      <c r="X717" s="37" t="str">
        <f>IF(ISBLANK('Шифры Т (Техперевооружение)'!$Q717),"-",CONCATENATE("Том"," 8."," ",'Шифры Т (Техперевооружение)'!$I717,".",'Шифры Т (Техперевооружение)'!$A717,"Т-ПБ",))</f>
        <v>-</v>
      </c>
    </row>
    <row r="718" spans="1:24" hidden="1" x14ac:dyDescent="0.25">
      <c r="A718" s="37">
        <v>32</v>
      </c>
      <c r="B718" s="37" t="s">
        <v>561</v>
      </c>
      <c r="C718" s="37" t="s">
        <v>33</v>
      </c>
      <c r="D718" s="37" t="s">
        <v>486</v>
      </c>
      <c r="E718" s="37">
        <v>15</v>
      </c>
      <c r="F718" s="37" t="s">
        <v>2029</v>
      </c>
      <c r="G718" s="37">
        <v>1</v>
      </c>
      <c r="H718" s="39">
        <v>1</v>
      </c>
      <c r="I718" s="37" t="s">
        <v>563</v>
      </c>
      <c r="J718" s="37"/>
      <c r="K718" s="37"/>
      <c r="L718" t="s">
        <v>2030</v>
      </c>
      <c r="M718" t="s">
        <v>2031</v>
      </c>
      <c r="N718" t="s">
        <v>2032</v>
      </c>
      <c r="O718" s="37"/>
      <c r="P718" s="37"/>
      <c r="Q718" s="37"/>
      <c r="R718" s="37" t="str">
        <f>IF(ISBLANK('Шифры Т (Техперевооружение)'!$K718),"-",CONCATENATE('Шифры Т (Техперевооружение)'!$K718,"-ПЗ"))</f>
        <v>-</v>
      </c>
      <c r="S718" s="37" t="str">
        <f>IF(ISBLANK('Шифры Т (Техперевооружение)'!$L718),"-",CONCATENATE("Том"," 2.",'Шифры Т (Техперевооружение)'!$E718,".",'Шифры Т (Техперевооружение)'!$G718," ",'Шифры Т (Техперевооружение)'!$I718,".",'Шифры Т (Техперевооружение)'!$A718,"Т-ППО",'Шифры Т (Техперевооружение)'!$E718,".",'Шифры Т (Техперевооружение)'!$G718,))</f>
        <v>Том 2.15.1 2001.РП.32Т-ППО15.1</v>
      </c>
      <c r="T718" s="37" t="str">
        <f>IF(ISBLANK('Шифры Т (Техперевооружение)'!$M718),"-",CONCATENATE("Том"," 3.",'Шифры Т (Техперевооружение)'!$E718,".",'Шифры Т (Техперевооружение)'!$G718," ",'Шифры Т (Техперевооружение)'!$I718,".",'Шифры Т (Техперевооружение)'!$A718,"Т-ТКР",'Шифры Т (Техперевооружение)'!$E718,".",'Шифры Т (Техперевооружение)'!$G718,))</f>
        <v>Том 3.15.1 2001.РП.32Т-ТКР15.1</v>
      </c>
      <c r="U718" s="37" t="str">
        <f>IF(ISBLANK('Шифры Т (Техперевооружение)'!$O718),"-",CONCATENATE("Том"," 4."," ",'Шифры Т (Техперевооружение)'!$I718,".",'Шифры Т (Техперевооружение)'!$A718,"Т-ИЛО",))</f>
        <v>-</v>
      </c>
      <c r="V718" s="37" t="str">
        <f>IF(ISBLANK('Шифры Т (Техперевооружение)'!$O718),"-",CONCATENATE("Том"," 5."," ",'Шифры Т (Техперевооружение)'!$I718,".",'Шифры Т (Техперевооружение)'!$A718,"Т-ПОС",))</f>
        <v>-</v>
      </c>
      <c r="W718" s="37" t="str">
        <f>IF(ISBLANK('Шифры Т (Техперевооружение)'!$P718),"-",CONCATENATE("Том"," 7."," ",'Шифры Т (Техперевооружение)'!$I718,".",'Шифры Т (Техперевооружение)'!$A718,"Т-ООС",))</f>
        <v>-</v>
      </c>
      <c r="X718" s="37" t="str">
        <f>IF(ISBLANK('Шифры Т (Техперевооружение)'!$Q718),"-",CONCATENATE("Том"," 8."," ",'Шифры Т (Техперевооружение)'!$I718,".",'Шифры Т (Техперевооружение)'!$A718,"Т-ПБ",))</f>
        <v>-</v>
      </c>
    </row>
    <row r="719" spans="1:24" hidden="1" x14ac:dyDescent="0.25">
      <c r="A719" s="37">
        <v>32</v>
      </c>
      <c r="B719" s="37" t="s">
        <v>561</v>
      </c>
      <c r="C719" s="37" t="s">
        <v>33</v>
      </c>
      <c r="D719" s="37" t="s">
        <v>488</v>
      </c>
      <c r="E719" s="37">
        <v>16</v>
      </c>
      <c r="F719" s="37" t="s">
        <v>2033</v>
      </c>
      <c r="G719" s="37">
        <v>1</v>
      </c>
      <c r="H719" s="39">
        <v>2</v>
      </c>
      <c r="I719" s="37" t="s">
        <v>563</v>
      </c>
      <c r="J719" s="37"/>
      <c r="K719" s="37"/>
      <c r="L719" t="s">
        <v>2034</v>
      </c>
      <c r="M719" t="s">
        <v>2035</v>
      </c>
      <c r="N719" t="s">
        <v>2036</v>
      </c>
      <c r="O719" s="37"/>
      <c r="P719" s="37"/>
      <c r="Q719" s="37"/>
      <c r="R719" s="37" t="str">
        <f>IF(ISBLANK('Шифры Т (Техперевооружение)'!$K719),"-",CONCATENATE('Шифры Т (Техперевооружение)'!$K719,"-ПЗ"))</f>
        <v>-</v>
      </c>
      <c r="S719" s="37" t="str">
        <f>IF(ISBLANK('Шифры Т (Техперевооружение)'!$L719),"-",CONCATENATE("Том"," 2.",'Шифры Т (Техперевооружение)'!$E719,".",'Шифры Т (Техперевооружение)'!$G719," ",'Шифры Т (Техперевооружение)'!$I719,".",'Шифры Т (Техперевооружение)'!$A719,"Т-ППО",'Шифры Т (Техперевооружение)'!$E719,".",'Шифры Т (Техперевооружение)'!$G719,))</f>
        <v>Том 2.16.1 2001.РП.32Т-ППО16.1</v>
      </c>
      <c r="T719" s="37" t="str">
        <f>IF(ISBLANK('Шифры Т (Техперевооружение)'!$M719),"-",CONCATENATE("Том"," 3.",'Шифры Т (Техперевооружение)'!$E719,".",'Шифры Т (Техперевооружение)'!$G719," ",'Шифры Т (Техперевооружение)'!$I719,".",'Шифры Т (Техперевооружение)'!$A719,"Т-ТКР",'Шифры Т (Техперевооружение)'!$E719,".",'Шифры Т (Техперевооружение)'!$G719,))</f>
        <v>Том 3.16.1 2001.РП.32Т-ТКР16.1</v>
      </c>
      <c r="U719" s="37" t="str">
        <f>IF(ISBLANK('Шифры Т (Техперевооружение)'!$O719),"-",CONCATENATE("Том"," 4."," ",'Шифры Т (Техперевооружение)'!$I719,".",'Шифры Т (Техперевооружение)'!$A719,"Т-ИЛО",))</f>
        <v>-</v>
      </c>
      <c r="V719" s="37" t="str">
        <f>IF(ISBLANK('Шифры Т (Техперевооружение)'!$O719),"-",CONCATENATE("Том"," 5."," ",'Шифры Т (Техперевооружение)'!$I719,".",'Шифры Т (Техперевооружение)'!$A719,"Т-ПОС",))</f>
        <v>-</v>
      </c>
      <c r="W719" s="37" t="str">
        <f>IF(ISBLANK('Шифры Т (Техперевооружение)'!$P719),"-",CONCATENATE("Том"," 7."," ",'Шифры Т (Техперевооружение)'!$I719,".",'Шифры Т (Техперевооружение)'!$A719,"Т-ООС",))</f>
        <v>-</v>
      </c>
      <c r="X719" s="37" t="str">
        <f>IF(ISBLANK('Шифры Т (Техперевооружение)'!$Q719),"-",CONCATENATE("Том"," 8."," ",'Шифры Т (Техперевооружение)'!$I719,".",'Шифры Т (Техперевооружение)'!$A719,"Т-ПБ",))</f>
        <v>-</v>
      </c>
    </row>
    <row r="720" spans="1:24" hidden="1" x14ac:dyDescent="0.25">
      <c r="A720" s="37">
        <v>32</v>
      </c>
      <c r="B720" s="37" t="s">
        <v>561</v>
      </c>
      <c r="C720" s="37" t="s">
        <v>33</v>
      </c>
      <c r="D720" s="37" t="s">
        <v>488</v>
      </c>
      <c r="E720" s="37">
        <v>16</v>
      </c>
      <c r="F720" s="37" t="s">
        <v>2037</v>
      </c>
      <c r="G720" s="37">
        <v>2</v>
      </c>
      <c r="H720" s="39"/>
      <c r="I720" s="37" t="s">
        <v>563</v>
      </c>
      <c r="J720" s="37"/>
      <c r="K720" s="37"/>
      <c r="L720" t="s">
        <v>2034</v>
      </c>
      <c r="M720" t="s">
        <v>2035</v>
      </c>
      <c r="N720" t="s">
        <v>2036</v>
      </c>
      <c r="O720" s="37"/>
      <c r="P720" s="37"/>
      <c r="Q720" s="37"/>
      <c r="R720" s="42" t="str">
        <f>IF(ISBLANK('Шифры Т (Техперевооружение)'!$K720),"-",CONCATENATE('Шифры Т (Техперевооружение)'!$K720,"-ПЗ"))</f>
        <v>-</v>
      </c>
      <c r="S720" s="37" t="str">
        <f>IF(ISBLANK('Шифры Т (Техперевооружение)'!$L720),"-",CONCATENATE("Том"," 2.",'Шифры Т (Техперевооружение)'!$E720,".",'Шифры Т (Техперевооружение)'!$G720," ",'Шифры Т (Техперевооружение)'!$I720,".",'Шифры Т (Техперевооружение)'!$A720,"Т-ППО",'Шифры Т (Техперевооружение)'!$E720,".",'Шифры Т (Техперевооружение)'!$G720,))</f>
        <v>Том 2.16.2 2001.РП.32Т-ППО16.2</v>
      </c>
      <c r="T720" s="37" t="str">
        <f>IF(ISBLANK('Шифры Т (Техперевооружение)'!$M720),"-",CONCATENATE("Том"," 3.",'Шифры Т (Техперевооружение)'!$E720,".",'Шифры Т (Техперевооружение)'!$G720," ",'Шифры Т (Техперевооружение)'!$I720,".",'Шифры Т (Техперевооружение)'!$A720,"Т-ТКР",'Шифры Т (Техперевооружение)'!$E720,".",'Шифры Т (Техперевооружение)'!$G720,))</f>
        <v>Том 3.16.2 2001.РП.32Т-ТКР16.2</v>
      </c>
      <c r="U720" s="37" t="str">
        <f>IF(ISBLANK('Шифры Т (Техперевооружение)'!$O720),"-",CONCATENATE("Том"," 4."," ",'Шифры Т (Техперевооружение)'!$I720,".",'Шифры Т (Техперевооружение)'!$A720,"Т-ИЛО",))</f>
        <v>-</v>
      </c>
      <c r="V720" s="37" t="str">
        <f>IF(ISBLANK('Шифры Т (Техперевооружение)'!$O720),"-",CONCATENATE("Том"," 5."," ",'Шифры Т (Техперевооружение)'!$I720,".",'Шифры Т (Техперевооружение)'!$A720,"Т-ПОС",))</f>
        <v>-</v>
      </c>
      <c r="W720" s="37" t="str">
        <f>IF(ISBLANK('Шифры Т (Техперевооружение)'!$P720),"-",CONCATENATE("Том"," 7."," ",'Шифры Т (Техперевооружение)'!$I720,".",'Шифры Т (Техперевооружение)'!$A720,"Т-ООС",))</f>
        <v>-</v>
      </c>
      <c r="X720" s="37" t="str">
        <f>IF(ISBLANK('Шифры Т (Техперевооружение)'!$Q720),"-",CONCATENATE("Том"," 8."," ",'Шифры Т (Техперевооружение)'!$I720,".",'Шифры Т (Техперевооружение)'!$A720,"Т-ПБ",))</f>
        <v>-</v>
      </c>
    </row>
    <row r="721" spans="1:24" hidden="1" x14ac:dyDescent="0.25">
      <c r="A721" s="37">
        <v>32</v>
      </c>
      <c r="B721" s="37" t="s">
        <v>561</v>
      </c>
      <c r="C721" s="37" t="s">
        <v>33</v>
      </c>
      <c r="D721" s="37" t="s">
        <v>490</v>
      </c>
      <c r="E721" s="37">
        <v>17</v>
      </c>
      <c r="F721" s="37" t="s">
        <v>2038</v>
      </c>
      <c r="G721" s="37">
        <v>1</v>
      </c>
      <c r="H721" s="39">
        <v>1</v>
      </c>
      <c r="I721" s="37" t="s">
        <v>563</v>
      </c>
      <c r="J721" s="37"/>
      <c r="K721" s="37"/>
      <c r="L721" s="37" t="s">
        <v>2039</v>
      </c>
      <c r="M721" s="37" t="s">
        <v>2040</v>
      </c>
      <c r="N721" s="37" t="s">
        <v>2041</v>
      </c>
      <c r="O721" s="37"/>
      <c r="P721" s="37"/>
      <c r="Q721" s="37"/>
      <c r="R721" s="37" t="str">
        <f>IF(ISBLANK('Шифры Т (Техперевооружение)'!$K721),"-",CONCATENATE('Шифры Т (Техперевооружение)'!$K721,"-ПЗ"))</f>
        <v>-</v>
      </c>
      <c r="S721" s="37" t="str">
        <f>IF(ISBLANK('Шифры Т (Техперевооружение)'!$L721),"-",CONCATENATE("Том"," 2.",'Шифры Т (Техперевооружение)'!$E721,".",'Шифры Т (Техперевооружение)'!$G721," ",'Шифры Т (Техперевооружение)'!$I721,".",'Шифры Т (Техперевооружение)'!$A721,"Т-ППО",'Шифры Т (Техперевооружение)'!$E721,".",'Шифры Т (Техперевооружение)'!$G721,))</f>
        <v>Том 2.17.1 2001.РП.32Т-ППО17.1</v>
      </c>
      <c r="T721" s="37" t="str">
        <f>IF(ISBLANK('Шифры Т (Техперевооружение)'!$M721),"-",CONCATENATE("Том"," 3.",'Шифры Т (Техперевооружение)'!$E721,".",'Шифры Т (Техперевооружение)'!$G721," ",'Шифры Т (Техперевооружение)'!$I721,".",'Шифры Т (Техперевооружение)'!$A721,"Т-ТКР",'Шифры Т (Техперевооружение)'!$E721,".",'Шифры Т (Техперевооружение)'!$G721,))</f>
        <v>Том 3.17.1 2001.РП.32Т-ТКР17.1</v>
      </c>
      <c r="U721" s="37" t="str">
        <f>IF(ISBLANK('Шифры Т (Техперевооружение)'!$O721),"-",CONCATENATE("Том"," 4."," ",'Шифры Т (Техперевооружение)'!$I721,".",'Шифры Т (Техперевооружение)'!$A721,"Т-ИЛО",))</f>
        <v>-</v>
      </c>
      <c r="V721" s="37" t="str">
        <f>IF(ISBLANK('Шифры Т (Техперевооружение)'!$O721),"-",CONCATENATE("Том"," 5."," ",'Шифры Т (Техперевооружение)'!$I721,".",'Шифры Т (Техперевооружение)'!$A721,"Т-ПОС",))</f>
        <v>-</v>
      </c>
      <c r="W721" s="37" t="str">
        <f>IF(ISBLANK('Шифры Т (Техперевооружение)'!$P721),"-",CONCATENATE("Том"," 7."," ",'Шифры Т (Техперевооружение)'!$I721,".",'Шифры Т (Техперевооружение)'!$A721,"Т-ООС",))</f>
        <v>-</v>
      </c>
      <c r="X721" s="37" t="str">
        <f>IF(ISBLANK('Шифры Т (Техперевооружение)'!$Q721),"-",CONCATENATE("Том"," 8."," ",'Шифры Т (Техперевооружение)'!$I721,".",'Шифры Т (Техперевооружение)'!$A721,"Т-ПБ",))</f>
        <v>-</v>
      </c>
    </row>
    <row r="722" spans="1:24" hidden="1" x14ac:dyDescent="0.25">
      <c r="A722" s="37">
        <v>32</v>
      </c>
      <c r="B722" s="37" t="s">
        <v>561</v>
      </c>
      <c r="C722" s="37" t="s">
        <v>33</v>
      </c>
      <c r="D722" s="37" t="s">
        <v>247</v>
      </c>
      <c r="E722" s="37">
        <v>18</v>
      </c>
      <c r="F722" s="37" t="s">
        <v>1132</v>
      </c>
      <c r="G722" s="37">
        <v>1</v>
      </c>
      <c r="H722" s="39">
        <v>1</v>
      </c>
      <c r="I722" s="37" t="s">
        <v>563</v>
      </c>
      <c r="J722" s="37"/>
      <c r="K722" s="37"/>
      <c r="L722" s="37" t="s">
        <v>2042</v>
      </c>
      <c r="M722" s="37" t="s">
        <v>2043</v>
      </c>
      <c r="N722" s="37" t="s">
        <v>2044</v>
      </c>
      <c r="O722" s="37"/>
      <c r="P722" s="37"/>
      <c r="Q722" s="37"/>
      <c r="R722" s="37" t="str">
        <f>IF(ISBLANK('Шифры Т (Техперевооружение)'!$K722),"-",CONCATENATE('Шифры Т (Техперевооружение)'!$K722,"-ПЗ"))</f>
        <v>-</v>
      </c>
      <c r="S722" s="37" t="str">
        <f>IF(ISBLANK('Шифры Т (Техперевооружение)'!$L722),"-",CONCATENATE("Том"," 2.",'Шифры Т (Техперевооружение)'!$E722,".",'Шифры Т (Техперевооружение)'!$G722," ",'Шифры Т (Техперевооружение)'!$I722,".",'Шифры Т (Техперевооружение)'!$A722,"Т-ППО",'Шифры Т (Техперевооружение)'!$E722,".",'Шифры Т (Техперевооружение)'!$G722,))</f>
        <v>Том 2.18.1 2001.РП.32Т-ППО18.1</v>
      </c>
      <c r="T722" s="37" t="str">
        <f>IF(ISBLANK('Шифры Т (Техперевооружение)'!$M722),"-",CONCATENATE("Том"," 3.",'Шифры Т (Техперевооружение)'!$E722,".",'Шифры Т (Техперевооружение)'!$G722," ",'Шифры Т (Техперевооружение)'!$I722,".",'Шифры Т (Техперевооружение)'!$A722,"Т-ТКР",'Шифры Т (Техперевооружение)'!$E722,".",'Шифры Т (Техперевооружение)'!$G722,))</f>
        <v>Том 3.18.1 2001.РП.32Т-ТКР18.1</v>
      </c>
      <c r="U722" s="37" t="str">
        <f>IF(ISBLANK('Шифры Т (Техперевооружение)'!$O722),"-",CONCATENATE("Том"," 4."," ",'Шифры Т (Техперевооружение)'!$I722,".",'Шифры Т (Техперевооружение)'!$A722,"Т-ИЛО",))</f>
        <v>-</v>
      </c>
      <c r="V722" s="37" t="str">
        <f>IF(ISBLANK('Шифры Т (Техперевооружение)'!$O722),"-",CONCATENATE("Том"," 5."," ",'Шифры Т (Техперевооружение)'!$I722,".",'Шифры Т (Техперевооружение)'!$A722,"Т-ПОС",))</f>
        <v>-</v>
      </c>
      <c r="W722" s="37" t="str">
        <f>IF(ISBLANK('Шифры Т (Техперевооружение)'!$P722),"-",CONCATENATE("Том"," 7."," ",'Шифры Т (Техперевооружение)'!$I722,".",'Шифры Т (Техперевооружение)'!$A722,"Т-ООС",))</f>
        <v>-</v>
      </c>
      <c r="X722" s="37" t="str">
        <f>IF(ISBLANK('Шифры Т (Техперевооружение)'!$Q722),"-",CONCATENATE("Том"," 8."," ",'Шифры Т (Техперевооружение)'!$I722,".",'Шифры Т (Техперевооружение)'!$A722,"Т-ПБ",))</f>
        <v>-</v>
      </c>
    </row>
    <row r="723" spans="1:24" hidden="1" x14ac:dyDescent="0.25">
      <c r="A723" s="37">
        <v>32</v>
      </c>
      <c r="B723" s="37" t="s">
        <v>561</v>
      </c>
      <c r="C723" s="37" t="s">
        <v>33</v>
      </c>
      <c r="D723" s="37" t="s">
        <v>493</v>
      </c>
      <c r="E723" s="37">
        <v>19</v>
      </c>
      <c r="F723" s="37" t="s">
        <v>2045</v>
      </c>
      <c r="G723" s="37">
        <v>1</v>
      </c>
      <c r="H723" s="39">
        <v>4</v>
      </c>
      <c r="I723" s="37" t="s">
        <v>563</v>
      </c>
      <c r="J723" s="37"/>
      <c r="K723" s="37"/>
      <c r="L723" s="37" t="s">
        <v>2046</v>
      </c>
      <c r="M723" s="37" t="s">
        <v>2047</v>
      </c>
      <c r="N723" s="37" t="s">
        <v>2048</v>
      </c>
      <c r="O723" s="37"/>
      <c r="P723" s="37"/>
      <c r="Q723" s="37"/>
      <c r="R723" s="37" t="str">
        <f>IF(ISBLANK('Шифры Т (Техперевооружение)'!$K723),"-",CONCATENATE('Шифры Т (Техперевооружение)'!$K723,"-ПЗ"))</f>
        <v>-</v>
      </c>
      <c r="S723" s="37" t="str">
        <f>IF(ISBLANK('Шифры Т (Техперевооружение)'!$L723),"-",CONCATENATE("Том"," 2.",'Шифры Т (Техперевооружение)'!$E723,".",'Шифры Т (Техперевооружение)'!$G723," ",'Шифры Т (Техперевооружение)'!$I723,".",'Шифры Т (Техперевооружение)'!$A723,"Т-ППО",'Шифры Т (Техперевооружение)'!$E723,".",'Шифры Т (Техперевооружение)'!$G723,))</f>
        <v>Том 2.19.1 2001.РП.32Т-ППО19.1</v>
      </c>
      <c r="T723" s="37" t="str">
        <f>IF(ISBLANK('Шифры Т (Техперевооружение)'!$M723),"-",CONCATENATE("Том"," 3.",'Шифры Т (Техперевооружение)'!$E723,".",'Шифры Т (Техперевооружение)'!$G723," ",'Шифры Т (Техперевооружение)'!$I723,".",'Шифры Т (Техперевооружение)'!$A723,"Т-ТКР",'Шифры Т (Техперевооружение)'!$E723,".",'Шифры Т (Техперевооружение)'!$G723,))</f>
        <v>Том 3.19.1 2001.РП.32Т-ТКР19.1</v>
      </c>
      <c r="U723" s="37" t="str">
        <f>IF(ISBLANK('Шифры Т (Техперевооружение)'!$O723),"-",CONCATENATE("Том"," 4."," ",'Шифры Т (Техперевооружение)'!$I723,".",'Шифры Т (Техперевооружение)'!$A723,"Т-ИЛО",))</f>
        <v>-</v>
      </c>
      <c r="V723" s="37" t="str">
        <f>IF(ISBLANK('Шифры Т (Техперевооружение)'!$O723),"-",CONCATENATE("Том"," 5."," ",'Шифры Т (Техперевооружение)'!$I723,".",'Шифры Т (Техперевооружение)'!$A723,"Т-ПОС",))</f>
        <v>-</v>
      </c>
      <c r="W723" s="37" t="str">
        <f>IF(ISBLANK('Шифры Т (Техперевооружение)'!$P723),"-",CONCATENATE("Том"," 7."," ",'Шифры Т (Техперевооружение)'!$I723,".",'Шифры Т (Техперевооружение)'!$A723,"Т-ООС",))</f>
        <v>-</v>
      </c>
      <c r="X723" s="37" t="str">
        <f>IF(ISBLANK('Шифры Т (Техперевооружение)'!$Q723),"-",CONCATENATE("Том"," 8."," ",'Шифры Т (Техперевооружение)'!$I723,".",'Шифры Т (Техперевооружение)'!$A723,"Т-ПБ",))</f>
        <v>-</v>
      </c>
    </row>
    <row r="724" spans="1:24" hidden="1" x14ac:dyDescent="0.25">
      <c r="A724" s="37">
        <v>32</v>
      </c>
      <c r="B724" s="37" t="s">
        <v>561</v>
      </c>
      <c r="C724" s="37" t="s">
        <v>33</v>
      </c>
      <c r="D724" s="37" t="s">
        <v>493</v>
      </c>
      <c r="E724" s="37">
        <v>19</v>
      </c>
      <c r="F724" s="37" t="s">
        <v>2049</v>
      </c>
      <c r="G724" s="37">
        <v>2</v>
      </c>
      <c r="H724" s="39"/>
      <c r="I724" s="37" t="s">
        <v>563</v>
      </c>
      <c r="J724" s="37"/>
      <c r="K724" s="37"/>
      <c r="L724" s="37" t="s">
        <v>2046</v>
      </c>
      <c r="M724" s="37" t="s">
        <v>2047</v>
      </c>
      <c r="N724" s="37" t="s">
        <v>2048</v>
      </c>
      <c r="O724" s="37"/>
      <c r="P724" s="37"/>
      <c r="Q724" s="37"/>
      <c r="R724" s="42" t="str">
        <f>IF(ISBLANK('Шифры Т (Техперевооружение)'!$K724),"-",CONCATENATE('Шифры Т (Техперевооружение)'!$K724,"-ПЗ"))</f>
        <v>-</v>
      </c>
      <c r="S724" s="37" t="str">
        <f>IF(ISBLANK('Шифры Т (Техперевооружение)'!$L724),"-",CONCATENATE("Том"," 2.",'Шифры Т (Техперевооружение)'!$E724,".",'Шифры Т (Техперевооружение)'!$G724," ",'Шифры Т (Техперевооружение)'!$I724,".",'Шифры Т (Техперевооружение)'!$A724,"Т-ППО",'Шифры Т (Техперевооружение)'!$E724,".",'Шифры Т (Техперевооружение)'!$G724,))</f>
        <v>Том 2.19.2 2001.РП.32Т-ППО19.2</v>
      </c>
      <c r="T724" s="37" t="str">
        <f>IF(ISBLANK('Шифры Т (Техперевооружение)'!$M724),"-",CONCATENATE("Том"," 3.",'Шифры Т (Техперевооружение)'!$E724,".",'Шифры Т (Техперевооружение)'!$G724," ",'Шифры Т (Техперевооружение)'!$I724,".",'Шифры Т (Техперевооружение)'!$A724,"Т-ТКР",'Шифры Т (Техперевооружение)'!$E724,".",'Шифры Т (Техперевооружение)'!$G724,))</f>
        <v>Том 3.19.2 2001.РП.32Т-ТКР19.2</v>
      </c>
      <c r="U724" s="37" t="str">
        <f>IF(ISBLANK('Шифры Т (Техперевооружение)'!$O724),"-",CONCATENATE("Том"," 4."," ",'Шифры Т (Техперевооружение)'!$I724,".",'Шифры Т (Техперевооружение)'!$A724,"Т-ИЛО",))</f>
        <v>-</v>
      </c>
      <c r="V724" s="37" t="str">
        <f>IF(ISBLANK('Шифры Т (Техперевооружение)'!$O724),"-",CONCATENATE("Том"," 5."," ",'Шифры Т (Техперевооружение)'!$I724,".",'Шифры Т (Техперевооружение)'!$A724,"Т-ПОС",))</f>
        <v>-</v>
      </c>
      <c r="W724" s="37" t="str">
        <f>IF(ISBLANK('Шифры Т (Техперевооружение)'!$P724),"-",CONCATENATE("Том"," 7."," ",'Шифры Т (Техперевооружение)'!$I724,".",'Шифры Т (Техперевооружение)'!$A724,"Т-ООС",))</f>
        <v>-</v>
      </c>
      <c r="X724" s="37" t="str">
        <f>IF(ISBLANK('Шифры Т (Техперевооружение)'!$Q724),"-",CONCATENATE("Том"," 8."," ",'Шифры Т (Техперевооружение)'!$I724,".",'Шифры Т (Техперевооружение)'!$A724,"Т-ПБ",))</f>
        <v>-</v>
      </c>
    </row>
    <row r="725" spans="1:24" hidden="1" x14ac:dyDescent="0.25">
      <c r="A725" s="37">
        <v>32</v>
      </c>
      <c r="B725" s="37" t="s">
        <v>561</v>
      </c>
      <c r="C725" s="37" t="s">
        <v>33</v>
      </c>
      <c r="D725" s="37" t="s">
        <v>493</v>
      </c>
      <c r="E725" s="37">
        <v>19</v>
      </c>
      <c r="F725" s="37" t="s">
        <v>2050</v>
      </c>
      <c r="G725" s="37">
        <v>3</v>
      </c>
      <c r="H725" s="39"/>
      <c r="I725" s="37" t="s">
        <v>563</v>
      </c>
      <c r="J725" s="37"/>
      <c r="K725" s="37"/>
      <c r="L725" s="37" t="s">
        <v>2046</v>
      </c>
      <c r="M725" s="37" t="s">
        <v>2047</v>
      </c>
      <c r="N725" s="37" t="s">
        <v>2048</v>
      </c>
      <c r="O725" s="37"/>
      <c r="P725" s="37"/>
      <c r="Q725" s="37"/>
      <c r="R725" s="42" t="str">
        <f>IF(ISBLANK('Шифры Т (Техперевооружение)'!$K725),"-",CONCATENATE('Шифры Т (Техперевооружение)'!$K725,"-ПЗ"))</f>
        <v>-</v>
      </c>
      <c r="S725" s="37" t="str">
        <f>IF(ISBLANK('Шифры Т (Техперевооружение)'!$L725),"-",CONCATENATE("Том"," 2.",'Шифры Т (Техперевооружение)'!$E725,".",'Шифры Т (Техперевооружение)'!$G725," ",'Шифры Т (Техперевооружение)'!$I725,".",'Шифры Т (Техперевооружение)'!$A725,"Т-ППО",'Шифры Т (Техперевооружение)'!$E725,".",'Шифры Т (Техперевооружение)'!$G725,))</f>
        <v>Том 2.19.3 2001.РП.32Т-ППО19.3</v>
      </c>
      <c r="T725" s="37" t="str">
        <f>IF(ISBLANK('Шифры Т (Техперевооружение)'!$M725),"-",CONCATENATE("Том"," 3.",'Шифры Т (Техперевооружение)'!$E725,".",'Шифры Т (Техперевооружение)'!$G725," ",'Шифры Т (Техперевооружение)'!$I725,".",'Шифры Т (Техперевооружение)'!$A725,"Т-ТКР",'Шифры Т (Техперевооружение)'!$E725,".",'Шифры Т (Техперевооружение)'!$G725,))</f>
        <v>Том 3.19.3 2001.РП.32Т-ТКР19.3</v>
      </c>
      <c r="U725" s="37" t="str">
        <f>IF(ISBLANK('Шифры Т (Техперевооружение)'!$O725),"-",CONCATENATE("Том"," 4."," ",'Шифры Т (Техперевооружение)'!$I725,".",'Шифры Т (Техперевооружение)'!$A725,"Т-ИЛО",))</f>
        <v>-</v>
      </c>
      <c r="V725" s="37" t="str">
        <f>IF(ISBLANK('Шифры Т (Техперевооружение)'!$O725),"-",CONCATENATE("Том"," 5."," ",'Шифры Т (Техперевооружение)'!$I725,".",'Шифры Т (Техперевооружение)'!$A725,"Т-ПОС",))</f>
        <v>-</v>
      </c>
      <c r="W725" s="37" t="str">
        <f>IF(ISBLANK('Шифры Т (Техперевооружение)'!$P725),"-",CONCATENATE("Том"," 7."," ",'Шифры Т (Техперевооружение)'!$I725,".",'Шифры Т (Техперевооружение)'!$A725,"Т-ООС",))</f>
        <v>-</v>
      </c>
      <c r="X725" s="37" t="str">
        <f>IF(ISBLANK('Шифры Т (Техперевооружение)'!$Q725),"-",CONCATENATE("Том"," 8."," ",'Шифры Т (Техперевооружение)'!$I725,".",'Шифры Т (Техперевооружение)'!$A725,"Т-ПБ",))</f>
        <v>-</v>
      </c>
    </row>
    <row r="726" spans="1:24" hidden="1" x14ac:dyDescent="0.25">
      <c r="A726" s="37">
        <v>32</v>
      </c>
      <c r="B726" s="37" t="s">
        <v>561</v>
      </c>
      <c r="C726" s="37" t="s">
        <v>33</v>
      </c>
      <c r="D726" s="37" t="s">
        <v>493</v>
      </c>
      <c r="E726" s="37">
        <v>19</v>
      </c>
      <c r="F726" s="37" t="s">
        <v>2051</v>
      </c>
      <c r="G726" s="37">
        <v>4</v>
      </c>
      <c r="H726" s="39"/>
      <c r="I726" s="37" t="s">
        <v>563</v>
      </c>
      <c r="J726" s="37"/>
      <c r="K726" s="37"/>
      <c r="L726" s="37" t="s">
        <v>2046</v>
      </c>
      <c r="M726" s="37" t="s">
        <v>2047</v>
      </c>
      <c r="N726" s="37" t="s">
        <v>2048</v>
      </c>
      <c r="O726" s="37"/>
      <c r="P726" s="37"/>
      <c r="Q726" s="37"/>
      <c r="R726" s="42" t="str">
        <f>IF(ISBLANK('Шифры Т (Техперевооружение)'!$K726),"-",CONCATENATE('Шифры Т (Техперевооружение)'!$K726,"-ПЗ"))</f>
        <v>-</v>
      </c>
      <c r="S726" s="37" t="str">
        <f>IF(ISBLANK('Шифры Т (Техперевооружение)'!$L726),"-",CONCATENATE("Том"," 2.",'Шифры Т (Техперевооружение)'!$E726,".",'Шифры Т (Техперевооружение)'!$G726," ",'Шифры Т (Техперевооружение)'!$I726,".",'Шифры Т (Техперевооружение)'!$A726,"Т-ППО",'Шифры Т (Техперевооружение)'!$E726,".",'Шифры Т (Техперевооружение)'!$G726,))</f>
        <v>Том 2.19.4 2001.РП.32Т-ППО19.4</v>
      </c>
      <c r="T726" s="37" t="str">
        <f>IF(ISBLANK('Шифры Т (Техперевооружение)'!$M726),"-",CONCATENATE("Том"," 3.",'Шифры Т (Техперевооружение)'!$E726,".",'Шифры Т (Техперевооружение)'!$G726," ",'Шифры Т (Техперевооружение)'!$I726,".",'Шифры Т (Техперевооружение)'!$A726,"Т-ТКР",'Шифры Т (Техперевооружение)'!$E726,".",'Шифры Т (Техперевооружение)'!$G726,))</f>
        <v>Том 3.19.4 2001.РП.32Т-ТКР19.4</v>
      </c>
      <c r="U726" s="37" t="str">
        <f>IF(ISBLANK('Шифры Т (Техперевооружение)'!$O726),"-",CONCATENATE("Том"," 4."," ",'Шифры Т (Техперевооружение)'!$I726,".",'Шифры Т (Техперевооружение)'!$A726,"Т-ИЛО",))</f>
        <v>-</v>
      </c>
      <c r="V726" s="37" t="str">
        <f>IF(ISBLANK('Шифры Т (Техперевооружение)'!$O726),"-",CONCATENATE("Том"," 5."," ",'Шифры Т (Техперевооружение)'!$I726,".",'Шифры Т (Техперевооружение)'!$A726,"Т-ПОС",))</f>
        <v>-</v>
      </c>
      <c r="W726" s="37" t="str">
        <f>IF(ISBLANK('Шифры Т (Техперевооружение)'!$P726),"-",CONCATENATE("Том"," 7."," ",'Шифры Т (Техперевооружение)'!$I726,".",'Шифры Т (Техперевооружение)'!$A726,"Т-ООС",))</f>
        <v>-</v>
      </c>
      <c r="X726" s="37" t="str">
        <f>IF(ISBLANK('Шифры Т (Техперевооружение)'!$Q726),"-",CONCATENATE("Том"," 8."," ",'Шифры Т (Техперевооружение)'!$I726,".",'Шифры Т (Техперевооружение)'!$A726,"Т-ПБ",))</f>
        <v>-</v>
      </c>
    </row>
    <row r="727" spans="1:24" hidden="1" x14ac:dyDescent="0.25">
      <c r="A727" s="37">
        <v>32</v>
      </c>
      <c r="B727" s="37" t="s">
        <v>561</v>
      </c>
      <c r="C727" s="37" t="s">
        <v>33</v>
      </c>
      <c r="D727" s="37" t="s">
        <v>495</v>
      </c>
      <c r="E727" s="37">
        <v>20</v>
      </c>
      <c r="F727" s="37" t="s">
        <v>2052</v>
      </c>
      <c r="G727" s="37">
        <v>1</v>
      </c>
      <c r="H727" s="39">
        <v>4</v>
      </c>
      <c r="I727" s="37" t="s">
        <v>563</v>
      </c>
      <c r="J727" s="37"/>
      <c r="K727" s="37"/>
      <c r="L727" s="37" t="s">
        <v>2053</v>
      </c>
      <c r="M727" s="37" t="s">
        <v>2054</v>
      </c>
      <c r="N727" s="37" t="s">
        <v>2055</v>
      </c>
      <c r="O727" s="37"/>
      <c r="P727" s="37"/>
      <c r="Q727" s="37"/>
      <c r="R727" s="37" t="str">
        <f>IF(ISBLANK('Шифры Т (Техперевооружение)'!$K727),"-",CONCATENATE('Шифры Т (Техперевооружение)'!$K727,"-ПЗ"))</f>
        <v>-</v>
      </c>
      <c r="S727" s="37" t="str">
        <f>IF(ISBLANK('Шифры Т (Техперевооружение)'!$L727),"-",CONCATENATE("Том"," 2.",'Шифры Т (Техперевооружение)'!$E727,".",'Шифры Т (Техперевооружение)'!$G727," ",'Шифры Т (Техперевооружение)'!$I727,".",'Шифры Т (Техперевооружение)'!$A727,"Т-ППО",'Шифры Т (Техперевооружение)'!$E727,".",'Шифры Т (Техперевооружение)'!$G727,))</f>
        <v>Том 2.20.1 2001.РП.32Т-ППО20.1</v>
      </c>
      <c r="T727" s="37" t="str">
        <f>IF(ISBLANK('Шифры Т (Техперевооружение)'!$M727),"-",CONCATENATE("Том"," 3.",'Шифры Т (Техперевооружение)'!$E727,".",'Шифры Т (Техперевооружение)'!$G727," ",'Шифры Т (Техперевооружение)'!$I727,".",'Шифры Т (Техперевооружение)'!$A727,"Т-ТКР",'Шифры Т (Техперевооружение)'!$E727,".",'Шифры Т (Техперевооружение)'!$G727,))</f>
        <v>Том 3.20.1 2001.РП.32Т-ТКР20.1</v>
      </c>
      <c r="U727" s="37" t="str">
        <f>IF(ISBLANK('Шифры Т (Техперевооружение)'!$O727),"-",CONCATENATE("Том"," 4."," ",'Шифры Т (Техперевооружение)'!$I727,".",'Шифры Т (Техперевооружение)'!$A727,"Т-ИЛО",))</f>
        <v>-</v>
      </c>
      <c r="V727" s="37" t="str">
        <f>IF(ISBLANK('Шифры Т (Техперевооружение)'!$O727),"-",CONCATENATE("Том"," 5."," ",'Шифры Т (Техперевооружение)'!$I727,".",'Шифры Т (Техперевооружение)'!$A727,"Т-ПОС",))</f>
        <v>-</v>
      </c>
      <c r="W727" s="37" t="str">
        <f>IF(ISBLANK('Шифры Т (Техперевооружение)'!$P727),"-",CONCATENATE("Том"," 7."," ",'Шифры Т (Техперевооружение)'!$I727,".",'Шифры Т (Техперевооружение)'!$A727,"Т-ООС",))</f>
        <v>-</v>
      </c>
      <c r="X727" s="37" t="str">
        <f>IF(ISBLANK('Шифры Т (Техперевооружение)'!$Q727),"-",CONCATENATE("Том"," 8."," ",'Шифры Т (Техперевооружение)'!$I727,".",'Шифры Т (Техперевооружение)'!$A727,"Т-ПБ",))</f>
        <v>-</v>
      </c>
    </row>
    <row r="728" spans="1:24" hidden="1" x14ac:dyDescent="0.25">
      <c r="A728" s="37">
        <v>32</v>
      </c>
      <c r="B728" s="37" t="s">
        <v>561</v>
      </c>
      <c r="C728" s="37" t="s">
        <v>33</v>
      </c>
      <c r="D728" s="37" t="s">
        <v>495</v>
      </c>
      <c r="E728" s="37">
        <v>20</v>
      </c>
      <c r="F728" s="37" t="s">
        <v>2056</v>
      </c>
      <c r="G728" s="37">
        <v>2</v>
      </c>
      <c r="H728" s="39"/>
      <c r="I728" s="37" t="s">
        <v>563</v>
      </c>
      <c r="J728" s="37"/>
      <c r="K728" s="37"/>
      <c r="L728" s="37" t="s">
        <v>2053</v>
      </c>
      <c r="M728" s="37" t="s">
        <v>2054</v>
      </c>
      <c r="N728" s="37" t="s">
        <v>2055</v>
      </c>
      <c r="O728" s="37"/>
      <c r="P728" s="37"/>
      <c r="Q728" s="37"/>
      <c r="R728" s="42" t="str">
        <f>IF(ISBLANK('Шифры Т (Техперевооружение)'!$K728),"-",CONCATENATE('Шифры Т (Техперевооружение)'!$K728,"-ПЗ"))</f>
        <v>-</v>
      </c>
      <c r="S728" s="37" t="str">
        <f>IF(ISBLANK('Шифры Т (Техперевооружение)'!$L728),"-",CONCATENATE("Том"," 2.",'Шифры Т (Техперевооружение)'!$E728,".",'Шифры Т (Техперевооружение)'!$G728," ",'Шифры Т (Техперевооружение)'!$I728,".",'Шифры Т (Техперевооружение)'!$A728,"Т-ППО",'Шифры Т (Техперевооружение)'!$E728,".",'Шифры Т (Техперевооружение)'!$G728,))</f>
        <v>Том 2.20.2 2001.РП.32Т-ППО20.2</v>
      </c>
      <c r="T728" s="37" t="str">
        <f>IF(ISBLANK('Шифры Т (Техперевооружение)'!$M728),"-",CONCATENATE("Том"," 3.",'Шифры Т (Техперевооружение)'!$E728,".",'Шифры Т (Техперевооружение)'!$G728," ",'Шифры Т (Техперевооружение)'!$I728,".",'Шифры Т (Техперевооружение)'!$A728,"Т-ТКР",'Шифры Т (Техперевооружение)'!$E728,".",'Шифры Т (Техперевооружение)'!$G728,))</f>
        <v>Том 3.20.2 2001.РП.32Т-ТКР20.2</v>
      </c>
      <c r="U728" s="37" t="str">
        <f>IF(ISBLANK('Шифры Т (Техперевооружение)'!$O728),"-",CONCATENATE("Том"," 4."," ",'Шифры Т (Техперевооружение)'!$I728,".",'Шифры Т (Техперевооружение)'!$A728,"Т-ИЛО",))</f>
        <v>-</v>
      </c>
      <c r="V728" s="37" t="str">
        <f>IF(ISBLANK('Шифры Т (Техперевооружение)'!$O728),"-",CONCATENATE("Том"," 5."," ",'Шифры Т (Техперевооружение)'!$I728,".",'Шифры Т (Техперевооружение)'!$A728,"Т-ПОС",))</f>
        <v>-</v>
      </c>
      <c r="W728" s="37" t="str">
        <f>IF(ISBLANK('Шифры Т (Техперевооружение)'!$P728),"-",CONCATENATE("Том"," 7."," ",'Шифры Т (Техперевооружение)'!$I728,".",'Шифры Т (Техперевооружение)'!$A728,"Т-ООС",))</f>
        <v>-</v>
      </c>
      <c r="X728" s="37" t="str">
        <f>IF(ISBLANK('Шифры Т (Техперевооружение)'!$Q728),"-",CONCATENATE("Том"," 8."," ",'Шифры Т (Техперевооружение)'!$I728,".",'Шифры Т (Техперевооружение)'!$A728,"Т-ПБ",))</f>
        <v>-</v>
      </c>
    </row>
    <row r="729" spans="1:24" hidden="1" x14ac:dyDescent="0.25">
      <c r="A729" s="37">
        <v>32</v>
      </c>
      <c r="B729" s="37" t="s">
        <v>561</v>
      </c>
      <c r="C729" s="37" t="s">
        <v>33</v>
      </c>
      <c r="D729" s="37" t="s">
        <v>495</v>
      </c>
      <c r="E729" s="37">
        <v>20</v>
      </c>
      <c r="F729" s="37" t="s">
        <v>2057</v>
      </c>
      <c r="G729" s="37">
        <v>3</v>
      </c>
      <c r="H729" s="39"/>
      <c r="I729" s="37" t="s">
        <v>563</v>
      </c>
      <c r="J729" s="37"/>
      <c r="K729" s="37"/>
      <c r="L729" s="37" t="s">
        <v>2053</v>
      </c>
      <c r="M729" s="37" t="s">
        <v>2054</v>
      </c>
      <c r="N729" s="37" t="s">
        <v>2055</v>
      </c>
      <c r="O729" s="37"/>
      <c r="P729" s="37"/>
      <c r="Q729" s="37"/>
      <c r="R729" s="42" t="str">
        <f>IF(ISBLANK('Шифры Т (Техперевооружение)'!$K729),"-",CONCATENATE('Шифры Т (Техперевооружение)'!$K729,"-ПЗ"))</f>
        <v>-</v>
      </c>
      <c r="S729" s="37" t="str">
        <f>IF(ISBLANK('Шифры Т (Техперевооружение)'!$L729),"-",CONCATENATE("Том"," 2.",'Шифры Т (Техперевооружение)'!$E729,".",'Шифры Т (Техперевооружение)'!$G729," ",'Шифры Т (Техперевооружение)'!$I729,".",'Шифры Т (Техперевооружение)'!$A729,"Т-ППО",'Шифры Т (Техперевооружение)'!$E729,".",'Шифры Т (Техперевооружение)'!$G729,))</f>
        <v>Том 2.20.3 2001.РП.32Т-ППО20.3</v>
      </c>
      <c r="T729" s="37" t="str">
        <f>IF(ISBLANK('Шифры Т (Техперевооружение)'!$M729),"-",CONCATENATE("Том"," 3.",'Шифры Т (Техперевооружение)'!$E729,".",'Шифры Т (Техперевооружение)'!$G729," ",'Шифры Т (Техперевооружение)'!$I729,".",'Шифры Т (Техперевооружение)'!$A729,"Т-ТКР",'Шифры Т (Техперевооружение)'!$E729,".",'Шифры Т (Техперевооружение)'!$G729,))</f>
        <v>Том 3.20.3 2001.РП.32Т-ТКР20.3</v>
      </c>
      <c r="U729" s="37" t="str">
        <f>IF(ISBLANK('Шифры Т (Техперевооружение)'!$O729),"-",CONCATENATE("Том"," 4."," ",'Шифры Т (Техперевооружение)'!$I729,".",'Шифры Т (Техперевооружение)'!$A729,"Т-ИЛО",))</f>
        <v>-</v>
      </c>
      <c r="V729" s="37" t="str">
        <f>IF(ISBLANK('Шифры Т (Техперевооружение)'!$O729),"-",CONCATENATE("Том"," 5."," ",'Шифры Т (Техперевооружение)'!$I729,".",'Шифры Т (Техперевооружение)'!$A729,"Т-ПОС",))</f>
        <v>-</v>
      </c>
      <c r="W729" s="37" t="str">
        <f>IF(ISBLANK('Шифры Т (Техперевооружение)'!$P729),"-",CONCATENATE("Том"," 7."," ",'Шифры Т (Техперевооружение)'!$I729,".",'Шифры Т (Техперевооружение)'!$A729,"Т-ООС",))</f>
        <v>-</v>
      </c>
      <c r="X729" s="37" t="str">
        <f>IF(ISBLANK('Шифры Т (Техперевооружение)'!$Q729),"-",CONCATENATE("Том"," 8."," ",'Шифры Т (Техперевооружение)'!$I729,".",'Шифры Т (Техперевооружение)'!$A729,"Т-ПБ",))</f>
        <v>-</v>
      </c>
    </row>
    <row r="730" spans="1:24" hidden="1" x14ac:dyDescent="0.25">
      <c r="A730" s="37">
        <v>32</v>
      </c>
      <c r="B730" s="37" t="s">
        <v>561</v>
      </c>
      <c r="C730" s="37" t="s">
        <v>33</v>
      </c>
      <c r="D730" s="37" t="s">
        <v>495</v>
      </c>
      <c r="E730" s="37">
        <v>20</v>
      </c>
      <c r="F730" s="37" t="s">
        <v>2058</v>
      </c>
      <c r="G730" s="37">
        <v>4</v>
      </c>
      <c r="H730" s="39"/>
      <c r="I730" s="37" t="s">
        <v>563</v>
      </c>
      <c r="J730" s="37"/>
      <c r="K730" s="37"/>
      <c r="L730" s="37" t="s">
        <v>2053</v>
      </c>
      <c r="M730" s="37" t="s">
        <v>2054</v>
      </c>
      <c r="N730" s="37" t="s">
        <v>2055</v>
      </c>
      <c r="O730" s="37"/>
      <c r="P730" s="37"/>
      <c r="Q730" s="37"/>
      <c r="R730" s="42" t="str">
        <f>IF(ISBLANK('Шифры Т (Техперевооружение)'!$K730),"-",CONCATENATE('Шифры Т (Техперевооружение)'!$K730,"-ПЗ"))</f>
        <v>-</v>
      </c>
      <c r="S730" s="37" t="str">
        <f>IF(ISBLANK('Шифры Т (Техперевооружение)'!$L730),"-",CONCATENATE("Том"," 2.",'Шифры Т (Техперевооружение)'!$E730,".",'Шифры Т (Техперевооружение)'!$G730," ",'Шифры Т (Техперевооружение)'!$I730,".",'Шифры Т (Техперевооружение)'!$A730,"Т-ППО",'Шифры Т (Техперевооружение)'!$E730,".",'Шифры Т (Техперевооружение)'!$G730,))</f>
        <v>Том 2.20.4 2001.РП.32Т-ППО20.4</v>
      </c>
      <c r="T730" s="37" t="str">
        <f>IF(ISBLANK('Шифры Т (Техперевооружение)'!$M730),"-",CONCATENATE("Том"," 3.",'Шифры Т (Техперевооружение)'!$E730,".",'Шифры Т (Техперевооружение)'!$G730," ",'Шифры Т (Техперевооружение)'!$I730,".",'Шифры Т (Техперевооружение)'!$A730,"Т-ТКР",'Шифры Т (Техперевооружение)'!$E730,".",'Шифры Т (Техперевооружение)'!$G730,))</f>
        <v>Том 3.20.4 2001.РП.32Т-ТКР20.4</v>
      </c>
      <c r="U730" s="37" t="str">
        <f>IF(ISBLANK('Шифры Т (Техперевооружение)'!$O730),"-",CONCATENATE("Том"," 4."," ",'Шифры Т (Техперевооружение)'!$I730,".",'Шифры Т (Техперевооружение)'!$A730,"Т-ИЛО",))</f>
        <v>-</v>
      </c>
      <c r="V730" s="37" t="str">
        <f>IF(ISBLANK('Шифры Т (Техперевооружение)'!$O730),"-",CONCATENATE("Том"," 5."," ",'Шифры Т (Техперевооружение)'!$I730,".",'Шифры Т (Техперевооружение)'!$A730,"Т-ПОС",))</f>
        <v>-</v>
      </c>
      <c r="W730" s="37" t="str">
        <f>IF(ISBLANK('Шифры Т (Техперевооружение)'!$P730),"-",CONCATENATE("Том"," 7."," ",'Шифры Т (Техперевооружение)'!$I730,".",'Шифры Т (Техперевооружение)'!$A730,"Т-ООС",))</f>
        <v>-</v>
      </c>
      <c r="X730" s="37" t="str">
        <f>IF(ISBLANK('Шифры Т (Техперевооружение)'!$Q730),"-",CONCATENATE("Том"," 8."," ",'Шифры Т (Техперевооружение)'!$I730,".",'Шифры Т (Техперевооружение)'!$A730,"Т-ПБ",))</f>
        <v>-</v>
      </c>
    </row>
    <row r="731" spans="1:24" hidden="1" x14ac:dyDescent="0.25">
      <c r="A731" s="37">
        <v>32</v>
      </c>
      <c r="B731" s="37" t="s">
        <v>561</v>
      </c>
      <c r="C731" s="37" t="s">
        <v>33</v>
      </c>
      <c r="D731" s="37" t="s">
        <v>2059</v>
      </c>
      <c r="E731" s="37">
        <v>21</v>
      </c>
      <c r="F731" s="37" t="s">
        <v>2060</v>
      </c>
      <c r="G731" s="37">
        <v>1</v>
      </c>
      <c r="H731" s="39">
        <v>1</v>
      </c>
      <c r="I731" s="37" t="s">
        <v>563</v>
      </c>
      <c r="J731" s="37"/>
      <c r="K731" s="37"/>
      <c r="L731" s="37" t="s">
        <v>2053</v>
      </c>
      <c r="M731" s="37" t="s">
        <v>2054</v>
      </c>
      <c r="N731" s="37" t="s">
        <v>2055</v>
      </c>
      <c r="O731" s="37"/>
      <c r="P731" s="37"/>
      <c r="Q731" s="37"/>
      <c r="R731" s="42" t="str">
        <f>IF(ISBLANK('Шифры Т (Техперевооружение)'!$K731),"-",CONCATENATE('Шифры Т (Техперевооружение)'!$K731,"-ПЗ"))</f>
        <v>-</v>
      </c>
      <c r="S731" s="37" t="str">
        <f>IF(ISBLANK('Шифры Т (Техперевооружение)'!$L731),"-",CONCATENATE("Том"," 2.",'Шифры Т (Техперевооружение)'!$E731,".",'Шифры Т (Техперевооружение)'!$G731," ",'Шифры Т (Техперевооружение)'!$I731,".",'Шифры Т (Техперевооружение)'!$A731,"Т-ППО",'Шифры Т (Техперевооружение)'!$E731,".",'Шифры Т (Техперевооружение)'!$G731,))</f>
        <v>Том 2.21.1 2001.РП.32Т-ППО21.1</v>
      </c>
      <c r="T731" s="37" t="str">
        <f>IF(ISBLANK('Шифры Т (Техперевооружение)'!$M731),"-",CONCATENATE("Том"," 3.",'Шифры Т (Техперевооружение)'!$E731,".",'Шифры Т (Техперевооружение)'!$G731," ",'Шифры Т (Техперевооружение)'!$I731,".",'Шифры Т (Техперевооружение)'!$A731,"Т-ТКР",'Шифры Т (Техперевооружение)'!$E731,".",'Шифры Т (Техперевооружение)'!$G731,))</f>
        <v>Том 3.21.1 2001.РП.32Т-ТКР21.1</v>
      </c>
      <c r="U731" s="37" t="str">
        <f>IF(ISBLANK('Шифры Т (Техперевооружение)'!$O731),"-",CONCATENATE("Том"," 4."," ",'Шифры Т (Техперевооружение)'!$I731,".",'Шифры Т (Техперевооружение)'!$A731,"Т-ИЛО",))</f>
        <v>-</v>
      </c>
      <c r="V731" s="37" t="str">
        <f>IF(ISBLANK('Шифры Т (Техперевооружение)'!$O731),"-",CONCATENATE("Том"," 5."," ",'Шифры Т (Техперевооружение)'!$I731,".",'Шифры Т (Техперевооружение)'!$A731,"Т-ПОС",))</f>
        <v>-</v>
      </c>
      <c r="W731" s="37" t="str">
        <f>IF(ISBLANK('Шифры Т (Техперевооружение)'!$P731),"-",CONCATENATE("Том"," 7."," ",'Шифры Т (Техперевооружение)'!$I731,".",'Шифры Т (Техперевооружение)'!$A731,"Т-ООС",))</f>
        <v>-</v>
      </c>
      <c r="X731" s="37" t="str">
        <f>IF(ISBLANK('Шифры Т (Техперевооружение)'!$Q731),"-",CONCATENATE("Том"," 8."," ",'Шифры Т (Техперевооружение)'!$I731,".",'Шифры Т (Техперевооружение)'!$A731,"Т-ПБ",))</f>
        <v>-</v>
      </c>
    </row>
    <row r="732" spans="1:24" hidden="1" x14ac:dyDescent="0.25">
      <c r="A732" s="37">
        <v>32</v>
      </c>
      <c r="B732" s="37" t="s">
        <v>561</v>
      </c>
      <c r="C732" s="37" t="s">
        <v>33</v>
      </c>
      <c r="D732" s="37" t="s">
        <v>515</v>
      </c>
      <c r="E732" s="37">
        <v>22</v>
      </c>
      <c r="F732" s="37" t="s">
        <v>2061</v>
      </c>
      <c r="G732" s="37">
        <v>1</v>
      </c>
      <c r="H732" s="39">
        <v>1</v>
      </c>
      <c r="I732" s="37" t="s">
        <v>563</v>
      </c>
      <c r="J732" s="37"/>
      <c r="K732" s="37"/>
      <c r="L732" s="37" t="s">
        <v>2053</v>
      </c>
      <c r="M732" s="37" t="s">
        <v>2054</v>
      </c>
      <c r="N732" s="37" t="s">
        <v>2055</v>
      </c>
      <c r="O732" s="37"/>
      <c r="P732" s="37"/>
      <c r="Q732" s="37"/>
      <c r="R732" s="42" t="str">
        <f>IF(ISBLANK('Шифры Т (Техперевооружение)'!$K732),"-",CONCATENATE('Шифры Т (Техперевооружение)'!$K732,"-ПЗ"))</f>
        <v>-</v>
      </c>
      <c r="S732" s="37" t="str">
        <f>IF(ISBLANK('Шифры Т (Техперевооружение)'!$L732),"-",CONCATENATE("Том"," 2.",'Шифры Т (Техперевооружение)'!$E732,".",'Шифры Т (Техперевооружение)'!$G732," ",'Шифры Т (Техперевооружение)'!$I732,".",'Шифры Т (Техперевооружение)'!$A732,"Т-ППО",'Шифры Т (Техперевооружение)'!$E732,".",'Шифры Т (Техперевооружение)'!$G732,))</f>
        <v>Том 2.22.1 2001.РП.32Т-ППО22.1</v>
      </c>
      <c r="T732" s="37" t="str">
        <f>IF(ISBLANK('Шифры Т (Техперевооружение)'!$M732),"-",CONCATENATE("Том"," 3.",'Шифры Т (Техперевооружение)'!$E732,".",'Шифры Т (Техперевооружение)'!$G732," ",'Шифры Т (Техперевооружение)'!$I732,".",'Шифры Т (Техперевооружение)'!$A732,"Т-ТКР",'Шифры Т (Техперевооружение)'!$E732,".",'Шифры Т (Техперевооружение)'!$G732,))</f>
        <v>Том 3.22.1 2001.РП.32Т-ТКР22.1</v>
      </c>
      <c r="U732" s="37" t="str">
        <f>IF(ISBLANK('Шифры Т (Техперевооружение)'!$O732),"-",CONCATENATE("Том"," 4."," ",'Шифры Т (Техперевооружение)'!$I732,".",'Шифры Т (Техперевооружение)'!$A732,"Т-ИЛО",))</f>
        <v>-</v>
      </c>
      <c r="V732" s="37" t="str">
        <f>IF(ISBLANK('Шифры Т (Техперевооружение)'!$O732),"-",CONCATENATE("Том"," 5."," ",'Шифры Т (Техперевооружение)'!$I732,".",'Шифры Т (Техперевооружение)'!$A732,"Т-ПОС",))</f>
        <v>-</v>
      </c>
      <c r="W732" s="37" t="str">
        <f>IF(ISBLANK('Шифры Т (Техперевооружение)'!$P732),"-",CONCATENATE("Том"," 7."," ",'Шифры Т (Техперевооружение)'!$I732,".",'Шифры Т (Техперевооружение)'!$A732,"Т-ООС",))</f>
        <v>-</v>
      </c>
      <c r="X732" s="37" t="str">
        <f>IF(ISBLANK('Шифры Т (Техперевооружение)'!$Q732),"-",CONCATENATE("Том"," 8."," ",'Шифры Т (Техперевооружение)'!$I732,".",'Шифры Т (Техперевооружение)'!$A732,"Т-ПБ",))</f>
        <v>-</v>
      </c>
    </row>
    <row r="733" spans="1:24" hidden="1" x14ac:dyDescent="0.25">
      <c r="A733" s="37">
        <v>33</v>
      </c>
      <c r="B733" s="37" t="s">
        <v>561</v>
      </c>
      <c r="C733" s="37" t="s">
        <v>34</v>
      </c>
      <c r="D733" s="37" t="s">
        <v>276</v>
      </c>
      <c r="E733" s="37">
        <v>1</v>
      </c>
      <c r="F733" s="37" t="s">
        <v>2062</v>
      </c>
      <c r="G733" s="37">
        <v>1</v>
      </c>
      <c r="H733" s="39">
        <v>7</v>
      </c>
      <c r="I733" s="37" t="s">
        <v>563</v>
      </c>
      <c r="J733" s="37" t="s">
        <v>2063</v>
      </c>
      <c r="K733" s="37" t="s">
        <v>2064</v>
      </c>
      <c r="L733" s="37" t="s">
        <v>2065</v>
      </c>
      <c r="M733" s="37" t="s">
        <v>2066</v>
      </c>
      <c r="N733" s="37" t="s">
        <v>2067</v>
      </c>
      <c r="O733" s="37" t="s">
        <v>2068</v>
      </c>
      <c r="P733" s="37" t="s">
        <v>2069</v>
      </c>
      <c r="Q733" s="37" t="s">
        <v>2070</v>
      </c>
      <c r="R733" s="37" t="str">
        <f>IF(ISBLANK('Шифры Т (Техперевооружение)'!$K733),"-",CONCATENATE('Шифры Т (Техперевооружение)'!$K733,"-ПЗ"))</f>
        <v>Том 1 2001.РП.33Т-ПЗ</v>
      </c>
      <c r="S733" s="37" t="str">
        <f>IF(ISBLANK('Шифры Т (Техперевооружение)'!$L733),"-",CONCATENATE("Том"," 2.",'Шифры Т (Техперевооружение)'!$E733,".",'Шифры Т (Техперевооружение)'!$G733," ",'Шифры Т (Техперевооружение)'!$I733,".",'Шифры Т (Техперевооружение)'!$A733,"Т-ППО",'Шифры Т (Техперевооружение)'!$E733,".",'Шифры Т (Техперевооружение)'!$G733,))</f>
        <v>Том 2.1.1 2001.РП.33Т-ППО1.1</v>
      </c>
      <c r="T733" s="37" t="str">
        <f>IF(ISBLANK('Шифры Т (Техперевооружение)'!$M733),"-",CONCATENATE("Том"," 3.",'Шифры Т (Техперевооружение)'!$E733,".",'Шифры Т (Техперевооружение)'!$G733," ",'Шифры Т (Техперевооружение)'!$I733,".",'Шифры Т (Техперевооружение)'!$A733,"Т-ТКР",'Шифры Т (Техперевооружение)'!$E733,".",'Шифры Т (Техперевооружение)'!$G733,))</f>
        <v>Том 3.1.1 2001.РП.33Т-ТКР1.1</v>
      </c>
      <c r="U733" s="37" t="str">
        <f>IF(ISBLANK('Шифры Т (Техперевооружение)'!$O733),"-",CONCATENATE("Том"," 4."," ",'Шифры Т (Техперевооружение)'!$I733,".",'Шифры Т (Техперевооружение)'!$A733,"Т-ИЛО",))</f>
        <v>Том 4. 2001.РП.33Т-ИЛО</v>
      </c>
      <c r="V733" s="37" t="str">
        <f>IF(ISBLANK('Шифры Т (Техперевооружение)'!$O733),"-",CONCATENATE("Том"," 5."," ",'Шифры Т (Техперевооружение)'!$I733,".",'Шифры Т (Техперевооружение)'!$A733,"Т-ПОС",))</f>
        <v>Том 5. 2001.РП.33Т-ПОС</v>
      </c>
      <c r="W733" s="37" t="str">
        <f>IF(ISBLANK('Шифры Т (Техперевооружение)'!$P733),"-",CONCATENATE("Том"," 7."," ",'Шифры Т (Техперевооружение)'!$I733,".",'Шифры Т (Техперевооружение)'!$A733,"Т-ООС",))</f>
        <v>Том 7. 2001.РП.33Т-ООС</v>
      </c>
      <c r="X733" s="37" t="str">
        <f>IF(ISBLANK('Шифры Т (Техперевооружение)'!$Q733),"-",CONCATENATE("Том"," 8."," ",'Шифры Т (Техперевооружение)'!$I733,".",'Шифры Т (Техперевооружение)'!$A733,"Т-ПБ",))</f>
        <v>Том 8. 2001.РП.33Т-ПБ</v>
      </c>
    </row>
    <row r="734" spans="1:24" hidden="1" x14ac:dyDescent="0.25">
      <c r="A734" s="37">
        <v>33</v>
      </c>
      <c r="B734" s="37" t="s">
        <v>561</v>
      </c>
      <c r="C734" s="37" t="s">
        <v>34</v>
      </c>
      <c r="D734" s="37" t="s">
        <v>276</v>
      </c>
      <c r="E734" s="37">
        <v>1</v>
      </c>
      <c r="F734" s="37" t="s">
        <v>2071</v>
      </c>
      <c r="G734" s="37">
        <v>2</v>
      </c>
      <c r="H734" s="39"/>
      <c r="I734" s="37" t="s">
        <v>563</v>
      </c>
      <c r="J734" s="37"/>
      <c r="K734" s="37"/>
      <c r="L734" s="37" t="s">
        <v>2065</v>
      </c>
      <c r="M734" s="37" t="s">
        <v>2066</v>
      </c>
      <c r="N734" s="37" t="s">
        <v>2067</v>
      </c>
      <c r="O734" s="37"/>
      <c r="P734" s="37"/>
      <c r="Q734" s="37"/>
      <c r="R734" s="42" t="str">
        <f>IF(ISBLANK('Шифры Т (Техперевооружение)'!$K734),"-",CONCATENATE('Шифры Т (Техперевооружение)'!$K734,"-ПЗ"))</f>
        <v>-</v>
      </c>
      <c r="S734" s="37" t="str">
        <f>IF(ISBLANK('Шифры Т (Техперевооружение)'!$L734),"-",CONCATENATE("Том"," 2.",'Шифры Т (Техперевооружение)'!$E734,".",'Шифры Т (Техперевооружение)'!$G734," ",'Шифры Т (Техперевооружение)'!$I734,".",'Шифры Т (Техперевооружение)'!$A734,"Т-ППО",'Шифры Т (Техперевооружение)'!$E734,".",'Шифры Т (Техперевооружение)'!$G734,))</f>
        <v>Том 2.1.2 2001.РП.33Т-ППО1.2</v>
      </c>
      <c r="T734" s="37" t="str">
        <f>IF(ISBLANK('Шифры Т (Техперевооружение)'!$M734),"-",CONCATENATE("Том"," 3.",'Шифры Т (Техперевооружение)'!$E734,".",'Шифры Т (Техперевооружение)'!$G734," ",'Шифры Т (Техперевооружение)'!$I734,".",'Шифры Т (Техперевооружение)'!$A734,"Т-ТКР",'Шифры Т (Техперевооружение)'!$E734,".",'Шифры Т (Техперевооружение)'!$G734,))</f>
        <v>Том 3.1.2 2001.РП.33Т-ТКР1.2</v>
      </c>
      <c r="U734" s="37" t="str">
        <f>IF(ISBLANK('Шифры Т (Техперевооружение)'!$O734),"-",CONCATENATE("Том"," 4."," ",'Шифры Т (Техперевооружение)'!$I734,".",'Шифры Т (Техперевооружение)'!$A734,"Т-ИЛО",))</f>
        <v>-</v>
      </c>
      <c r="V734" s="37" t="str">
        <f>IF(ISBLANK('Шифры Т (Техперевооружение)'!$O734),"-",CONCATENATE("Том"," 5."," ",'Шифры Т (Техперевооружение)'!$I734,".",'Шифры Т (Техперевооружение)'!$A734,"Т-ПОС",))</f>
        <v>-</v>
      </c>
      <c r="W734" s="37" t="str">
        <f>IF(ISBLANK('Шифры Т (Техперевооружение)'!$P734),"-",CONCATENATE("Том"," 7."," ",'Шифры Т (Техперевооружение)'!$I734,".",'Шифры Т (Техперевооружение)'!$A734,"Т-ООС",))</f>
        <v>-</v>
      </c>
      <c r="X734" s="37" t="str">
        <f>IF(ISBLANK('Шифры Т (Техперевооружение)'!$Q734),"-",CONCATENATE("Том"," 8."," ",'Шифры Т (Техперевооружение)'!$I734,".",'Шифры Т (Техперевооружение)'!$A734,"Т-ПБ",))</f>
        <v>-</v>
      </c>
    </row>
    <row r="735" spans="1:24" hidden="1" x14ac:dyDescent="0.25">
      <c r="A735" s="37">
        <v>33</v>
      </c>
      <c r="B735" s="37" t="s">
        <v>561</v>
      </c>
      <c r="C735" s="37" t="s">
        <v>34</v>
      </c>
      <c r="D735" s="37" t="s">
        <v>276</v>
      </c>
      <c r="E735" s="37">
        <v>1</v>
      </c>
      <c r="F735" s="37" t="s">
        <v>2072</v>
      </c>
      <c r="G735" s="37">
        <v>3</v>
      </c>
      <c r="H735" s="39"/>
      <c r="I735" s="37" t="s">
        <v>563</v>
      </c>
      <c r="J735" s="37"/>
      <c r="K735" s="37"/>
      <c r="L735" s="37" t="s">
        <v>2065</v>
      </c>
      <c r="M735" s="37" t="s">
        <v>2066</v>
      </c>
      <c r="N735" s="37" t="s">
        <v>2067</v>
      </c>
      <c r="O735" s="37"/>
      <c r="P735" s="37"/>
      <c r="Q735" s="37"/>
      <c r="R735" s="42" t="str">
        <f>IF(ISBLANK('Шифры Т (Техперевооружение)'!$K735),"-",CONCATENATE('Шифры Т (Техперевооружение)'!$K735,"-ПЗ"))</f>
        <v>-</v>
      </c>
      <c r="S735" s="37" t="str">
        <f>IF(ISBLANK('Шифры Т (Техперевооружение)'!$L735),"-",CONCATENATE("Том"," 2.",'Шифры Т (Техперевооружение)'!$E735,".",'Шифры Т (Техперевооружение)'!$G735," ",'Шифры Т (Техперевооружение)'!$I735,".",'Шифры Т (Техперевооружение)'!$A735,"Т-ППО",'Шифры Т (Техперевооружение)'!$E735,".",'Шифры Т (Техперевооружение)'!$G735,))</f>
        <v>Том 2.1.3 2001.РП.33Т-ППО1.3</v>
      </c>
      <c r="T735" s="37" t="str">
        <f>IF(ISBLANK('Шифры Т (Техперевооружение)'!$M735),"-",CONCATENATE("Том"," 3.",'Шифры Т (Техперевооружение)'!$E735,".",'Шифры Т (Техперевооружение)'!$G735," ",'Шифры Т (Техперевооружение)'!$I735,".",'Шифры Т (Техперевооружение)'!$A735,"Т-ТКР",'Шифры Т (Техперевооружение)'!$E735,".",'Шифры Т (Техперевооружение)'!$G735,))</f>
        <v>Том 3.1.3 2001.РП.33Т-ТКР1.3</v>
      </c>
      <c r="U735" s="37" t="str">
        <f>IF(ISBLANK('Шифры Т (Техперевооружение)'!$O735),"-",CONCATENATE("Том"," 4."," ",'Шифры Т (Техперевооружение)'!$I735,".",'Шифры Т (Техперевооружение)'!$A735,"Т-ИЛО",))</f>
        <v>-</v>
      </c>
      <c r="V735" s="37" t="str">
        <f>IF(ISBLANK('Шифры Т (Техперевооружение)'!$O735),"-",CONCATENATE("Том"," 5."," ",'Шифры Т (Техперевооружение)'!$I735,".",'Шифры Т (Техперевооружение)'!$A735,"Т-ПОС",))</f>
        <v>-</v>
      </c>
      <c r="W735" s="37" t="str">
        <f>IF(ISBLANK('Шифры Т (Техперевооружение)'!$P735),"-",CONCATENATE("Том"," 7."," ",'Шифры Т (Техперевооружение)'!$I735,".",'Шифры Т (Техперевооружение)'!$A735,"Т-ООС",))</f>
        <v>-</v>
      </c>
      <c r="X735" s="37" t="str">
        <f>IF(ISBLANK('Шифры Т (Техперевооружение)'!$Q735),"-",CONCATENATE("Том"," 8."," ",'Шифры Т (Техперевооружение)'!$I735,".",'Шифры Т (Техперевооружение)'!$A735,"Т-ПБ",))</f>
        <v>-</v>
      </c>
    </row>
    <row r="736" spans="1:24" hidden="1" x14ac:dyDescent="0.25">
      <c r="A736" s="37">
        <v>33</v>
      </c>
      <c r="B736" s="37" t="s">
        <v>561</v>
      </c>
      <c r="C736" s="37" t="s">
        <v>34</v>
      </c>
      <c r="D736" s="37" t="s">
        <v>276</v>
      </c>
      <c r="E736" s="37">
        <v>1</v>
      </c>
      <c r="F736" s="37" t="s">
        <v>2073</v>
      </c>
      <c r="G736" s="37">
        <v>4</v>
      </c>
      <c r="H736" s="39"/>
      <c r="I736" s="37" t="s">
        <v>563</v>
      </c>
      <c r="J736" s="37"/>
      <c r="K736" s="37"/>
      <c r="L736" s="37" t="s">
        <v>2065</v>
      </c>
      <c r="M736" s="37" t="s">
        <v>2066</v>
      </c>
      <c r="N736" s="37" t="s">
        <v>2067</v>
      </c>
      <c r="O736" s="37"/>
      <c r="P736" s="37"/>
      <c r="Q736" s="37"/>
      <c r="R736" s="42" t="str">
        <f>IF(ISBLANK('Шифры Т (Техперевооружение)'!$K736),"-",CONCATENATE('Шифры Т (Техперевооружение)'!$K736,"-ПЗ"))</f>
        <v>-</v>
      </c>
      <c r="S736" s="37" t="str">
        <f>IF(ISBLANK('Шифры Т (Техперевооружение)'!$L736),"-",CONCATENATE("Том"," 2.",'Шифры Т (Техперевооружение)'!$E736,".",'Шифры Т (Техперевооружение)'!$G736," ",'Шифры Т (Техперевооружение)'!$I736,".",'Шифры Т (Техперевооружение)'!$A736,"Т-ППО",'Шифры Т (Техперевооружение)'!$E736,".",'Шифры Т (Техперевооружение)'!$G736,))</f>
        <v>Том 2.1.4 2001.РП.33Т-ППО1.4</v>
      </c>
      <c r="T736" s="37" t="str">
        <f>IF(ISBLANK('Шифры Т (Техперевооружение)'!$M736),"-",CONCATENATE("Том"," 3.",'Шифры Т (Техперевооружение)'!$E736,".",'Шифры Т (Техперевооружение)'!$G736," ",'Шифры Т (Техперевооружение)'!$I736,".",'Шифры Т (Техперевооружение)'!$A736,"Т-ТКР",'Шифры Т (Техперевооружение)'!$E736,".",'Шифры Т (Техперевооружение)'!$G736,))</f>
        <v>Том 3.1.4 2001.РП.33Т-ТКР1.4</v>
      </c>
      <c r="U736" s="37" t="str">
        <f>IF(ISBLANK('Шифры Т (Техперевооружение)'!$O736),"-",CONCATENATE("Том"," 4."," ",'Шифры Т (Техперевооружение)'!$I736,".",'Шифры Т (Техперевооружение)'!$A736,"Т-ИЛО",))</f>
        <v>-</v>
      </c>
      <c r="V736" s="37" t="str">
        <f>IF(ISBLANK('Шифры Т (Техперевооружение)'!$O736),"-",CONCATENATE("Том"," 5."," ",'Шифры Т (Техперевооружение)'!$I736,".",'Шифры Т (Техперевооружение)'!$A736,"Т-ПОС",))</f>
        <v>-</v>
      </c>
      <c r="W736" s="37" t="str">
        <f>IF(ISBLANK('Шифры Т (Техперевооружение)'!$P736),"-",CONCATENATE("Том"," 7."," ",'Шифры Т (Техперевооружение)'!$I736,".",'Шифры Т (Техперевооружение)'!$A736,"Т-ООС",))</f>
        <v>-</v>
      </c>
      <c r="X736" s="37" t="str">
        <f>IF(ISBLANK('Шифры Т (Техперевооружение)'!$Q736),"-",CONCATENATE("Том"," 8."," ",'Шифры Т (Техперевооружение)'!$I736,".",'Шифры Т (Техперевооружение)'!$A736,"Т-ПБ",))</f>
        <v>-</v>
      </c>
    </row>
    <row r="737" spans="1:24" hidden="1" x14ac:dyDescent="0.25">
      <c r="A737" s="37">
        <v>33</v>
      </c>
      <c r="B737" s="37" t="s">
        <v>561</v>
      </c>
      <c r="C737" s="37" t="s">
        <v>34</v>
      </c>
      <c r="D737" s="37" t="s">
        <v>276</v>
      </c>
      <c r="E737" s="37">
        <v>1</v>
      </c>
      <c r="F737" s="37" t="s">
        <v>2074</v>
      </c>
      <c r="G737" s="37">
        <v>5</v>
      </c>
      <c r="H737" s="39"/>
      <c r="I737" s="37" t="s">
        <v>563</v>
      </c>
      <c r="J737" s="37"/>
      <c r="K737" s="37"/>
      <c r="L737" s="37" t="s">
        <v>2065</v>
      </c>
      <c r="M737" s="37" t="s">
        <v>2066</v>
      </c>
      <c r="N737" s="37" t="s">
        <v>2067</v>
      </c>
      <c r="O737" s="37"/>
      <c r="P737" s="37"/>
      <c r="Q737" s="37"/>
      <c r="R737" s="42" t="str">
        <f>IF(ISBLANK('Шифры Т (Техперевооружение)'!$K737),"-",CONCATENATE('Шифры Т (Техперевооружение)'!$K737,"-ПЗ"))</f>
        <v>-</v>
      </c>
      <c r="S737" s="37" t="str">
        <f>IF(ISBLANK('Шифры Т (Техперевооружение)'!$L737),"-",CONCATENATE("Том"," 2.",'Шифры Т (Техперевооружение)'!$E737,".",'Шифры Т (Техперевооружение)'!$G737," ",'Шифры Т (Техперевооружение)'!$I737,".",'Шифры Т (Техперевооружение)'!$A737,"Т-ППО",'Шифры Т (Техперевооружение)'!$E737,".",'Шифры Т (Техперевооружение)'!$G737,))</f>
        <v>Том 2.1.5 2001.РП.33Т-ППО1.5</v>
      </c>
      <c r="T737" s="37" t="str">
        <f>IF(ISBLANK('Шифры Т (Техперевооружение)'!$M737),"-",CONCATENATE("Том"," 3.",'Шифры Т (Техперевооружение)'!$E737,".",'Шифры Т (Техперевооружение)'!$G737," ",'Шифры Т (Техперевооружение)'!$I737,".",'Шифры Т (Техперевооружение)'!$A737,"Т-ТКР",'Шифры Т (Техперевооружение)'!$E737,".",'Шифры Т (Техперевооружение)'!$G737,))</f>
        <v>Том 3.1.5 2001.РП.33Т-ТКР1.5</v>
      </c>
      <c r="U737" s="37" t="str">
        <f>IF(ISBLANK('Шифры Т (Техперевооружение)'!$O737),"-",CONCATENATE("Том"," 4."," ",'Шифры Т (Техперевооружение)'!$I737,".",'Шифры Т (Техперевооружение)'!$A737,"Т-ИЛО",))</f>
        <v>-</v>
      </c>
      <c r="V737" s="37" t="str">
        <f>IF(ISBLANK('Шифры Т (Техперевооружение)'!$O737),"-",CONCATENATE("Том"," 5."," ",'Шифры Т (Техперевооружение)'!$I737,".",'Шифры Т (Техперевооружение)'!$A737,"Т-ПОС",))</f>
        <v>-</v>
      </c>
      <c r="W737" s="37" t="str">
        <f>IF(ISBLANK('Шифры Т (Техперевооружение)'!$P737),"-",CONCATENATE("Том"," 7."," ",'Шифры Т (Техперевооружение)'!$I737,".",'Шифры Т (Техперевооружение)'!$A737,"Т-ООС",))</f>
        <v>-</v>
      </c>
      <c r="X737" s="37" t="str">
        <f>IF(ISBLANK('Шифры Т (Техперевооружение)'!$Q737),"-",CONCATENATE("Том"," 8."," ",'Шифры Т (Техперевооружение)'!$I737,".",'Шифры Т (Техперевооружение)'!$A737,"Т-ПБ",))</f>
        <v>-</v>
      </c>
    </row>
    <row r="738" spans="1:24" hidden="1" x14ac:dyDescent="0.25">
      <c r="A738" s="37">
        <v>33</v>
      </c>
      <c r="B738" s="37" t="s">
        <v>561</v>
      </c>
      <c r="C738" s="37" t="s">
        <v>34</v>
      </c>
      <c r="D738" s="37" t="s">
        <v>276</v>
      </c>
      <c r="E738" s="37">
        <v>1</v>
      </c>
      <c r="F738" s="37" t="s">
        <v>2075</v>
      </c>
      <c r="G738" s="37">
        <v>6</v>
      </c>
      <c r="H738" s="39"/>
      <c r="I738" s="37" t="s">
        <v>563</v>
      </c>
      <c r="J738" s="37"/>
      <c r="K738" s="37"/>
      <c r="L738" s="37" t="s">
        <v>2065</v>
      </c>
      <c r="M738" s="37" t="s">
        <v>2066</v>
      </c>
      <c r="N738" s="37" t="s">
        <v>2067</v>
      </c>
      <c r="O738" s="37"/>
      <c r="P738" s="37"/>
      <c r="Q738" s="37"/>
      <c r="R738" s="42" t="str">
        <f>IF(ISBLANK('Шифры Т (Техперевооружение)'!$K738),"-",CONCATENATE('Шифры Т (Техперевооружение)'!$K738,"-ПЗ"))</f>
        <v>-</v>
      </c>
      <c r="S738" s="37" t="str">
        <f>IF(ISBLANK('Шифры Т (Техперевооружение)'!$L738),"-",CONCATENATE("Том"," 2.",'Шифры Т (Техперевооружение)'!$E738,".",'Шифры Т (Техперевооружение)'!$G738," ",'Шифры Т (Техперевооружение)'!$I738,".",'Шифры Т (Техперевооружение)'!$A738,"Т-ППО",'Шифры Т (Техперевооружение)'!$E738,".",'Шифры Т (Техперевооружение)'!$G738,))</f>
        <v>Том 2.1.6 2001.РП.33Т-ППО1.6</v>
      </c>
      <c r="T738" s="37" t="str">
        <f>IF(ISBLANK('Шифры Т (Техперевооружение)'!$M738),"-",CONCATENATE("Том"," 3.",'Шифры Т (Техперевооружение)'!$E738,".",'Шифры Т (Техперевооружение)'!$G738," ",'Шифры Т (Техперевооружение)'!$I738,".",'Шифры Т (Техперевооружение)'!$A738,"Т-ТКР",'Шифры Т (Техперевооружение)'!$E738,".",'Шифры Т (Техперевооружение)'!$G738,))</f>
        <v>Том 3.1.6 2001.РП.33Т-ТКР1.6</v>
      </c>
      <c r="U738" s="37" t="str">
        <f>IF(ISBLANK('Шифры Т (Техперевооружение)'!$O738),"-",CONCATENATE("Том"," 4."," ",'Шифры Т (Техперевооружение)'!$I738,".",'Шифры Т (Техперевооружение)'!$A738,"Т-ИЛО",))</f>
        <v>-</v>
      </c>
      <c r="V738" s="37" t="str">
        <f>IF(ISBLANK('Шифры Т (Техперевооружение)'!$O738),"-",CONCATENATE("Том"," 5."," ",'Шифры Т (Техперевооружение)'!$I738,".",'Шифры Т (Техперевооружение)'!$A738,"Т-ПОС",))</f>
        <v>-</v>
      </c>
      <c r="W738" s="37" t="str">
        <f>IF(ISBLANK('Шифры Т (Техперевооружение)'!$P738),"-",CONCATENATE("Том"," 7."," ",'Шифры Т (Техперевооружение)'!$I738,".",'Шифры Т (Техперевооружение)'!$A738,"Т-ООС",))</f>
        <v>-</v>
      </c>
      <c r="X738" s="37" t="str">
        <f>IF(ISBLANK('Шифры Т (Техперевооружение)'!$Q738),"-",CONCATENATE("Том"," 8."," ",'Шифры Т (Техперевооружение)'!$I738,".",'Шифры Т (Техперевооружение)'!$A738,"Т-ПБ",))</f>
        <v>-</v>
      </c>
    </row>
    <row r="739" spans="1:24" hidden="1" x14ac:dyDescent="0.25">
      <c r="A739" s="37">
        <v>33</v>
      </c>
      <c r="B739" s="37" t="s">
        <v>561</v>
      </c>
      <c r="C739" s="37" t="s">
        <v>34</v>
      </c>
      <c r="D739" s="37" t="s">
        <v>276</v>
      </c>
      <c r="E739" s="37">
        <v>1</v>
      </c>
      <c r="F739" s="37" t="s">
        <v>2076</v>
      </c>
      <c r="G739" s="37">
        <v>7</v>
      </c>
      <c r="H739" s="39"/>
      <c r="I739" s="37" t="s">
        <v>563</v>
      </c>
      <c r="J739" s="37"/>
      <c r="K739" s="37"/>
      <c r="L739" s="37" t="s">
        <v>2065</v>
      </c>
      <c r="M739" s="37" t="s">
        <v>2066</v>
      </c>
      <c r="N739" s="37" t="s">
        <v>2067</v>
      </c>
      <c r="O739" s="37"/>
      <c r="P739" s="37"/>
      <c r="Q739" s="37"/>
      <c r="R739" s="42" t="str">
        <f>IF(ISBLANK('Шифры Т (Техперевооружение)'!$K739),"-",CONCATENATE('Шифры Т (Техперевооружение)'!$K739,"-ПЗ"))</f>
        <v>-</v>
      </c>
      <c r="S739" s="37" t="str">
        <f>IF(ISBLANK('Шифры Т (Техперевооружение)'!$L739),"-",CONCATENATE("Том"," 2.",'Шифры Т (Техперевооружение)'!$E739,".",'Шифры Т (Техперевооружение)'!$G739," ",'Шифры Т (Техперевооружение)'!$I739,".",'Шифры Т (Техперевооружение)'!$A739,"Т-ППО",'Шифры Т (Техперевооружение)'!$E739,".",'Шифры Т (Техперевооружение)'!$G739,))</f>
        <v>Том 2.1.7 2001.РП.33Т-ППО1.7</v>
      </c>
      <c r="T739" s="37" t="str">
        <f>IF(ISBLANK('Шифры Т (Техперевооружение)'!$M739),"-",CONCATENATE("Том"," 3.",'Шифры Т (Техперевооружение)'!$E739,".",'Шифры Т (Техперевооружение)'!$G739," ",'Шифры Т (Техперевооружение)'!$I739,".",'Шифры Т (Техперевооружение)'!$A739,"Т-ТКР",'Шифры Т (Техперевооружение)'!$E739,".",'Шифры Т (Техперевооружение)'!$G739,))</f>
        <v>Том 3.1.7 2001.РП.33Т-ТКР1.7</v>
      </c>
      <c r="U739" s="37" t="str">
        <f>IF(ISBLANK('Шифры Т (Техперевооружение)'!$O739),"-",CONCATENATE("Том"," 4."," ",'Шифры Т (Техперевооружение)'!$I739,".",'Шифры Т (Техперевооружение)'!$A739,"Т-ИЛО",))</f>
        <v>-</v>
      </c>
      <c r="V739" s="37" t="str">
        <f>IF(ISBLANK('Шифры Т (Техперевооружение)'!$O739),"-",CONCATENATE("Том"," 5."," ",'Шифры Т (Техперевооружение)'!$I739,".",'Шифры Т (Техперевооружение)'!$A739,"Т-ПОС",))</f>
        <v>-</v>
      </c>
      <c r="W739" s="37" t="str">
        <f>IF(ISBLANK('Шифры Т (Техперевооружение)'!$P739),"-",CONCATENATE("Том"," 7."," ",'Шифры Т (Техперевооружение)'!$I739,".",'Шифры Т (Техперевооружение)'!$A739,"Т-ООС",))</f>
        <v>-</v>
      </c>
      <c r="X739" s="37" t="str">
        <f>IF(ISBLANK('Шифры Т (Техперевооружение)'!$Q739),"-",CONCATENATE("Том"," 8."," ",'Шифры Т (Техперевооружение)'!$I739,".",'Шифры Т (Техперевооружение)'!$A739,"Т-ПБ",))</f>
        <v>-</v>
      </c>
    </row>
    <row r="740" spans="1:24" hidden="1" x14ac:dyDescent="0.25">
      <c r="A740" s="37">
        <v>33</v>
      </c>
      <c r="B740" s="37" t="s">
        <v>561</v>
      </c>
      <c r="C740" s="37" t="s">
        <v>34</v>
      </c>
      <c r="D740" s="37" t="s">
        <v>278</v>
      </c>
      <c r="E740" s="37">
        <v>2</v>
      </c>
      <c r="F740" s="37" t="s">
        <v>2077</v>
      </c>
      <c r="G740" s="37">
        <v>1</v>
      </c>
      <c r="H740" s="39">
        <v>3</v>
      </c>
      <c r="I740" s="37" t="s">
        <v>563</v>
      </c>
      <c r="J740" s="37"/>
      <c r="K740" s="37"/>
      <c r="L740" s="37" t="s">
        <v>2078</v>
      </c>
      <c r="M740" s="37" t="s">
        <v>2079</v>
      </c>
      <c r="N740" s="37" t="s">
        <v>2080</v>
      </c>
      <c r="O740" s="37"/>
      <c r="P740" s="37"/>
      <c r="Q740" s="37"/>
      <c r="R740" s="37" t="str">
        <f>IF(ISBLANK('Шифры Т (Техперевооружение)'!$K740),"-",CONCATENATE('Шифры Т (Техперевооружение)'!$K740,"-ПЗ"))</f>
        <v>-</v>
      </c>
      <c r="S740" s="37" t="str">
        <f>IF(ISBLANK('Шифры Т (Техперевооружение)'!$L740),"-",CONCATENATE("Том"," 2.",'Шифры Т (Техперевооружение)'!$E740,".",'Шифры Т (Техперевооружение)'!$G740," ",'Шифры Т (Техперевооружение)'!$I740,".",'Шифры Т (Техперевооружение)'!$A740,"Т-ППО",'Шифры Т (Техперевооружение)'!$E740,".",'Шифры Т (Техперевооружение)'!$G740,))</f>
        <v>Том 2.2.1 2001.РП.33Т-ППО2.1</v>
      </c>
      <c r="T740" s="37" t="str">
        <f>IF(ISBLANK('Шифры Т (Техперевооружение)'!$M740),"-",CONCATENATE("Том"," 3.",'Шифры Т (Техперевооружение)'!$E740,".",'Шифры Т (Техперевооружение)'!$G740," ",'Шифры Т (Техперевооружение)'!$I740,".",'Шифры Т (Техперевооружение)'!$A740,"Т-ТКР",'Шифры Т (Техперевооружение)'!$E740,".",'Шифры Т (Техперевооружение)'!$G740,))</f>
        <v>Том 3.2.1 2001.РП.33Т-ТКР2.1</v>
      </c>
      <c r="U740" s="37" t="str">
        <f>IF(ISBLANK('Шифры Т (Техперевооружение)'!$O740),"-",CONCATENATE("Том"," 4."," ",'Шифры Т (Техперевооружение)'!$I740,".",'Шифры Т (Техперевооружение)'!$A740,"Т-ИЛО",))</f>
        <v>-</v>
      </c>
      <c r="V740" s="37" t="str">
        <f>IF(ISBLANK('Шифры Т (Техперевооружение)'!$O740),"-",CONCATENATE("Том"," 5."," ",'Шифры Т (Техперевооружение)'!$I740,".",'Шифры Т (Техперевооружение)'!$A740,"Т-ПОС",))</f>
        <v>-</v>
      </c>
      <c r="W740" s="37" t="str">
        <f>IF(ISBLANK('Шифры Т (Техперевооружение)'!$P740),"-",CONCATENATE("Том"," 7."," ",'Шифры Т (Техперевооружение)'!$I740,".",'Шифры Т (Техперевооружение)'!$A740,"Т-ООС",))</f>
        <v>-</v>
      </c>
      <c r="X740" s="37" t="str">
        <f>IF(ISBLANK('Шифры Т (Техперевооружение)'!$Q740),"-",CONCATENATE("Том"," 8."," ",'Шифры Т (Техперевооружение)'!$I740,".",'Шифры Т (Техперевооружение)'!$A740,"Т-ПБ",))</f>
        <v>-</v>
      </c>
    </row>
    <row r="741" spans="1:24" hidden="1" x14ac:dyDescent="0.25">
      <c r="A741" s="37">
        <v>33</v>
      </c>
      <c r="B741" s="37" t="s">
        <v>561</v>
      </c>
      <c r="C741" s="37" t="s">
        <v>34</v>
      </c>
      <c r="D741" s="37" t="s">
        <v>278</v>
      </c>
      <c r="E741" s="37">
        <v>2</v>
      </c>
      <c r="F741" s="37" t="s">
        <v>2081</v>
      </c>
      <c r="G741" s="37">
        <v>2</v>
      </c>
      <c r="H741" s="39"/>
      <c r="I741" s="37" t="s">
        <v>563</v>
      </c>
      <c r="J741" s="37"/>
      <c r="K741" s="37"/>
      <c r="L741" s="37" t="s">
        <v>2078</v>
      </c>
      <c r="M741" s="37" t="s">
        <v>2079</v>
      </c>
      <c r="N741" s="37" t="s">
        <v>2080</v>
      </c>
      <c r="O741" s="37"/>
      <c r="P741" s="37"/>
      <c r="Q741" s="37"/>
      <c r="R741" s="42" t="str">
        <f>IF(ISBLANK('Шифры Т (Техперевооружение)'!$K741),"-",CONCATENATE('Шифры Т (Техперевооружение)'!$K741,"-ПЗ"))</f>
        <v>-</v>
      </c>
      <c r="S741" s="37" t="str">
        <f>IF(ISBLANK('Шифры Т (Техперевооружение)'!$L741),"-",CONCATENATE("Том"," 2.",'Шифры Т (Техперевооружение)'!$E741,".",'Шифры Т (Техперевооружение)'!$G741," ",'Шифры Т (Техперевооружение)'!$I741,".",'Шифры Т (Техперевооружение)'!$A741,"Т-ППО",'Шифры Т (Техперевооружение)'!$E741,".",'Шифры Т (Техперевооружение)'!$G741,))</f>
        <v>Том 2.2.2 2001.РП.33Т-ППО2.2</v>
      </c>
      <c r="T741" s="37" t="str">
        <f>IF(ISBLANK('Шифры Т (Техперевооружение)'!$M741),"-",CONCATENATE("Том"," 3.",'Шифры Т (Техперевооружение)'!$E741,".",'Шифры Т (Техперевооружение)'!$G741," ",'Шифры Т (Техперевооружение)'!$I741,".",'Шифры Т (Техперевооружение)'!$A741,"Т-ТКР",'Шифры Т (Техперевооружение)'!$E741,".",'Шифры Т (Техперевооружение)'!$G741,))</f>
        <v>Том 3.2.2 2001.РП.33Т-ТКР2.2</v>
      </c>
      <c r="U741" s="37" t="str">
        <f>IF(ISBLANK('Шифры Т (Техперевооружение)'!$O741),"-",CONCATENATE("Том"," 4."," ",'Шифры Т (Техперевооружение)'!$I741,".",'Шифры Т (Техперевооружение)'!$A741,"Т-ИЛО",))</f>
        <v>-</v>
      </c>
      <c r="V741" s="37" t="str">
        <f>IF(ISBLANK('Шифры Т (Техперевооружение)'!$O741),"-",CONCATENATE("Том"," 5."," ",'Шифры Т (Техперевооружение)'!$I741,".",'Шифры Т (Техперевооружение)'!$A741,"Т-ПОС",))</f>
        <v>-</v>
      </c>
      <c r="W741" s="37" t="str">
        <f>IF(ISBLANK('Шифры Т (Техперевооружение)'!$P741),"-",CONCATENATE("Том"," 7."," ",'Шифры Т (Техперевооружение)'!$I741,".",'Шифры Т (Техперевооружение)'!$A741,"Т-ООС",))</f>
        <v>-</v>
      </c>
      <c r="X741" s="37" t="str">
        <f>IF(ISBLANK('Шифры Т (Техперевооружение)'!$Q741),"-",CONCATENATE("Том"," 8."," ",'Шифры Т (Техперевооружение)'!$I741,".",'Шифры Т (Техперевооружение)'!$A741,"Т-ПБ",))</f>
        <v>-</v>
      </c>
    </row>
    <row r="742" spans="1:24" hidden="1" x14ac:dyDescent="0.25">
      <c r="A742" s="37">
        <v>33</v>
      </c>
      <c r="B742" s="37" t="s">
        <v>561</v>
      </c>
      <c r="C742" s="37" t="s">
        <v>34</v>
      </c>
      <c r="D742" s="37" t="s">
        <v>278</v>
      </c>
      <c r="E742" s="37">
        <v>2</v>
      </c>
      <c r="F742" s="37" t="s">
        <v>2082</v>
      </c>
      <c r="G742" s="37">
        <v>3</v>
      </c>
      <c r="H742" s="39"/>
      <c r="I742" s="37" t="s">
        <v>563</v>
      </c>
      <c r="J742" s="37"/>
      <c r="K742" s="37"/>
      <c r="L742" s="37" t="s">
        <v>2078</v>
      </c>
      <c r="M742" s="37" t="s">
        <v>2079</v>
      </c>
      <c r="N742" s="37" t="s">
        <v>2080</v>
      </c>
      <c r="O742" s="37"/>
      <c r="P742" s="37"/>
      <c r="Q742" s="37"/>
      <c r="R742" s="42" t="str">
        <f>IF(ISBLANK('Шифры Т (Техперевооружение)'!$K742),"-",CONCATENATE('Шифры Т (Техперевооружение)'!$K742,"-ПЗ"))</f>
        <v>-</v>
      </c>
      <c r="S742" s="37" t="str">
        <f>IF(ISBLANK('Шифры Т (Техперевооружение)'!$L742),"-",CONCATENATE("Том"," 2.",'Шифры Т (Техперевооружение)'!$E742,".",'Шифры Т (Техперевооружение)'!$G742," ",'Шифры Т (Техперевооружение)'!$I742,".",'Шифры Т (Техперевооружение)'!$A742,"Т-ППО",'Шифры Т (Техперевооружение)'!$E742,".",'Шифры Т (Техперевооружение)'!$G742,))</f>
        <v>Том 2.2.3 2001.РП.33Т-ППО2.3</v>
      </c>
      <c r="T742" s="37" t="str">
        <f>IF(ISBLANK('Шифры Т (Техперевооружение)'!$M742),"-",CONCATENATE("Том"," 3.",'Шифры Т (Техперевооружение)'!$E742,".",'Шифры Т (Техперевооружение)'!$G742," ",'Шифры Т (Техперевооружение)'!$I742,".",'Шифры Т (Техперевооружение)'!$A742,"Т-ТКР",'Шифры Т (Техперевооружение)'!$E742,".",'Шифры Т (Техперевооружение)'!$G742,))</f>
        <v>Том 3.2.3 2001.РП.33Т-ТКР2.3</v>
      </c>
      <c r="U742" s="37" t="str">
        <f>IF(ISBLANK('Шифры Т (Техперевооружение)'!$O742),"-",CONCATENATE("Том"," 4."," ",'Шифры Т (Техперевооружение)'!$I742,".",'Шифры Т (Техперевооружение)'!$A742,"Т-ИЛО",))</f>
        <v>-</v>
      </c>
      <c r="V742" s="37" t="str">
        <f>IF(ISBLANK('Шифры Т (Техперевооружение)'!$O742),"-",CONCATENATE("Том"," 5."," ",'Шифры Т (Техперевооружение)'!$I742,".",'Шифры Т (Техперевооружение)'!$A742,"Т-ПОС",))</f>
        <v>-</v>
      </c>
      <c r="W742" s="37" t="str">
        <f>IF(ISBLANK('Шифры Т (Техперевооружение)'!$P742),"-",CONCATENATE("Том"," 7."," ",'Шифры Т (Техперевооружение)'!$I742,".",'Шифры Т (Техперевооружение)'!$A742,"Т-ООС",))</f>
        <v>-</v>
      </c>
      <c r="X742" s="37" t="str">
        <f>IF(ISBLANK('Шифры Т (Техперевооружение)'!$Q742),"-",CONCATENATE("Том"," 8."," ",'Шифры Т (Техперевооружение)'!$I742,".",'Шифры Т (Техперевооружение)'!$A742,"Т-ПБ",))</f>
        <v>-</v>
      </c>
    </row>
    <row r="743" spans="1:24" hidden="1" x14ac:dyDescent="0.25">
      <c r="A743" s="37">
        <v>33</v>
      </c>
      <c r="B743" s="37" t="s">
        <v>561</v>
      </c>
      <c r="C743" s="37" t="s">
        <v>34</v>
      </c>
      <c r="D743" s="37" t="s">
        <v>280</v>
      </c>
      <c r="E743" s="37">
        <v>3</v>
      </c>
      <c r="F743" s="37" t="s">
        <v>2083</v>
      </c>
      <c r="G743" s="37">
        <v>1</v>
      </c>
      <c r="H743" s="39">
        <v>2</v>
      </c>
      <c r="I743" s="37" t="s">
        <v>563</v>
      </c>
      <c r="J743" s="37"/>
      <c r="K743" s="37"/>
      <c r="L743" s="37" t="s">
        <v>2084</v>
      </c>
      <c r="M743" s="37" t="s">
        <v>2085</v>
      </c>
      <c r="N743" s="37" t="s">
        <v>2086</v>
      </c>
      <c r="O743" s="37"/>
      <c r="P743" s="37"/>
      <c r="Q743" s="37"/>
      <c r="R743" s="37" t="str">
        <f>IF(ISBLANK('Шифры Т (Техперевооружение)'!$K743),"-",CONCATENATE('Шифры Т (Техперевооружение)'!$K743,"-ПЗ"))</f>
        <v>-</v>
      </c>
      <c r="S743" s="37" t="str">
        <f>IF(ISBLANK('Шифры Т (Техперевооружение)'!$L743),"-",CONCATENATE("Том"," 2.",'Шифры Т (Техперевооружение)'!$E743,".",'Шифры Т (Техперевооружение)'!$G743," ",'Шифры Т (Техперевооружение)'!$I743,".",'Шифры Т (Техперевооружение)'!$A743,"Т-ППО",'Шифры Т (Техперевооружение)'!$E743,".",'Шифры Т (Техперевооружение)'!$G743,))</f>
        <v>Том 2.3.1 2001.РП.33Т-ППО3.1</v>
      </c>
      <c r="T743" s="37" t="str">
        <f>IF(ISBLANK('Шифры Т (Техперевооружение)'!$M743),"-",CONCATENATE("Том"," 3.",'Шифры Т (Техперевооружение)'!$E743,".",'Шифры Т (Техперевооружение)'!$G743," ",'Шифры Т (Техперевооружение)'!$I743,".",'Шифры Т (Техперевооружение)'!$A743,"Т-ТКР",'Шифры Т (Техперевооружение)'!$E743,".",'Шифры Т (Техперевооружение)'!$G743,))</f>
        <v>Том 3.3.1 2001.РП.33Т-ТКР3.1</v>
      </c>
      <c r="U743" s="37" t="str">
        <f>IF(ISBLANK('Шифры Т (Техперевооружение)'!$O743),"-",CONCATENATE("Том"," 4."," ",'Шифры Т (Техперевооружение)'!$I743,".",'Шифры Т (Техперевооружение)'!$A743,"Т-ИЛО",))</f>
        <v>-</v>
      </c>
      <c r="V743" s="37" t="str">
        <f>IF(ISBLANK('Шифры Т (Техперевооружение)'!$O743),"-",CONCATENATE("Том"," 5."," ",'Шифры Т (Техперевооружение)'!$I743,".",'Шифры Т (Техперевооружение)'!$A743,"Т-ПОС",))</f>
        <v>-</v>
      </c>
      <c r="W743" s="37" t="str">
        <f>IF(ISBLANK('Шифры Т (Техперевооружение)'!$P743),"-",CONCATENATE("Том"," 7."," ",'Шифры Т (Техперевооружение)'!$I743,".",'Шифры Т (Техперевооружение)'!$A743,"Т-ООС",))</f>
        <v>-</v>
      </c>
      <c r="X743" s="37" t="str">
        <f>IF(ISBLANK('Шифры Т (Техперевооружение)'!$Q743),"-",CONCATENATE("Том"," 8."," ",'Шифры Т (Техперевооружение)'!$I743,".",'Шифры Т (Техперевооружение)'!$A743,"Т-ПБ",))</f>
        <v>-</v>
      </c>
    </row>
    <row r="744" spans="1:24" hidden="1" x14ac:dyDescent="0.25">
      <c r="A744" s="37">
        <v>33</v>
      </c>
      <c r="B744" s="37" t="s">
        <v>561</v>
      </c>
      <c r="C744" s="37" t="s">
        <v>34</v>
      </c>
      <c r="D744" s="37" t="s">
        <v>280</v>
      </c>
      <c r="E744" s="37">
        <v>3</v>
      </c>
      <c r="F744" s="37" t="s">
        <v>2087</v>
      </c>
      <c r="G744" s="37">
        <v>2</v>
      </c>
      <c r="H744" s="39"/>
      <c r="I744" s="37" t="s">
        <v>563</v>
      </c>
      <c r="J744" s="37"/>
      <c r="K744" s="37"/>
      <c r="L744" s="37" t="s">
        <v>2084</v>
      </c>
      <c r="M744" s="37" t="s">
        <v>2085</v>
      </c>
      <c r="N744" s="37" t="s">
        <v>2086</v>
      </c>
      <c r="O744" s="37"/>
      <c r="P744" s="37"/>
      <c r="Q744" s="37"/>
      <c r="R744" s="42" t="str">
        <f>IF(ISBLANK('Шифры Т (Техперевооружение)'!$K744),"-",CONCATENATE('Шифры Т (Техперевооружение)'!$K744,"-ПЗ"))</f>
        <v>-</v>
      </c>
      <c r="S744" s="37" t="str">
        <f>IF(ISBLANK('Шифры Т (Техперевооружение)'!$L744),"-",CONCATENATE("Том"," 2.",'Шифры Т (Техперевооружение)'!$E744,".",'Шифры Т (Техперевооружение)'!$G744," ",'Шифры Т (Техперевооружение)'!$I744,".",'Шифры Т (Техперевооружение)'!$A744,"Т-ППО",'Шифры Т (Техперевооружение)'!$E744,".",'Шифры Т (Техперевооружение)'!$G744,))</f>
        <v>Том 2.3.2 2001.РП.33Т-ППО3.2</v>
      </c>
      <c r="T744" s="37" t="str">
        <f>IF(ISBLANK('Шифры Т (Техперевооружение)'!$M744),"-",CONCATENATE("Том"," 3.",'Шифры Т (Техперевооружение)'!$E744,".",'Шифры Т (Техперевооружение)'!$G744," ",'Шифры Т (Техперевооружение)'!$I744,".",'Шифры Т (Техперевооружение)'!$A744,"Т-ТКР",'Шифры Т (Техперевооружение)'!$E744,".",'Шифры Т (Техперевооружение)'!$G744,))</f>
        <v>Том 3.3.2 2001.РП.33Т-ТКР3.2</v>
      </c>
      <c r="U744" s="37" t="str">
        <f>IF(ISBLANK('Шифры Т (Техперевооружение)'!$O744),"-",CONCATENATE("Том"," 4."," ",'Шифры Т (Техперевооружение)'!$I744,".",'Шифры Т (Техперевооружение)'!$A744,"Т-ИЛО",))</f>
        <v>-</v>
      </c>
      <c r="V744" s="37" t="str">
        <f>IF(ISBLANK('Шифры Т (Техперевооружение)'!$O744),"-",CONCATENATE("Том"," 5."," ",'Шифры Т (Техперевооружение)'!$I744,".",'Шифры Т (Техперевооружение)'!$A744,"Т-ПОС",))</f>
        <v>-</v>
      </c>
      <c r="W744" s="37" t="str">
        <f>IF(ISBLANK('Шифры Т (Техперевооружение)'!$P744),"-",CONCATENATE("Том"," 7."," ",'Шифры Т (Техперевооружение)'!$I744,".",'Шифры Т (Техперевооружение)'!$A744,"Т-ООС",))</f>
        <v>-</v>
      </c>
      <c r="X744" s="37" t="str">
        <f>IF(ISBLANK('Шифры Т (Техперевооружение)'!$Q744),"-",CONCATENATE("Том"," 8."," ",'Шифры Т (Техперевооружение)'!$I744,".",'Шифры Т (Техперевооружение)'!$A744,"Т-ПБ",))</f>
        <v>-</v>
      </c>
    </row>
    <row r="745" spans="1:24" hidden="1" x14ac:dyDescent="0.25">
      <c r="A745" s="37">
        <v>33</v>
      </c>
      <c r="B745" s="37" t="s">
        <v>561</v>
      </c>
      <c r="C745" s="37" t="s">
        <v>34</v>
      </c>
      <c r="D745" s="37" t="s">
        <v>282</v>
      </c>
      <c r="E745" s="37">
        <v>4</v>
      </c>
      <c r="F745" s="37" t="s">
        <v>2088</v>
      </c>
      <c r="G745" s="37">
        <v>1</v>
      </c>
      <c r="H745" s="39">
        <v>2</v>
      </c>
      <c r="I745" s="37" t="s">
        <v>563</v>
      </c>
      <c r="J745" s="37"/>
      <c r="K745" s="37"/>
      <c r="L745" s="37" t="s">
        <v>2089</v>
      </c>
      <c r="M745" s="37" t="s">
        <v>2090</v>
      </c>
      <c r="N745" s="37" t="s">
        <v>2091</v>
      </c>
      <c r="O745" s="37"/>
      <c r="P745" s="37"/>
      <c r="Q745" s="37"/>
      <c r="R745" s="37" t="str">
        <f>IF(ISBLANK('Шифры Т (Техперевооружение)'!$K745),"-",CONCATENATE('Шифры Т (Техперевооружение)'!$K745,"-ПЗ"))</f>
        <v>-</v>
      </c>
      <c r="S745" s="37" t="str">
        <f>IF(ISBLANK('Шифры Т (Техперевооружение)'!$L745),"-",CONCATENATE("Том"," 2.",'Шифры Т (Техперевооружение)'!$E745,".",'Шифры Т (Техперевооружение)'!$G745," ",'Шифры Т (Техперевооружение)'!$I745,".",'Шифры Т (Техперевооружение)'!$A745,"Т-ППО",'Шифры Т (Техперевооружение)'!$E745,".",'Шифры Т (Техперевооружение)'!$G745,))</f>
        <v>Том 2.4.1 2001.РП.33Т-ППО4.1</v>
      </c>
      <c r="T745" s="37" t="str">
        <f>IF(ISBLANK('Шифры Т (Техперевооружение)'!$M745),"-",CONCATENATE("Том"," 3.",'Шифры Т (Техперевооружение)'!$E745,".",'Шифры Т (Техперевооружение)'!$G745," ",'Шифры Т (Техперевооружение)'!$I745,".",'Шифры Т (Техперевооружение)'!$A745,"Т-ТКР",'Шифры Т (Техперевооружение)'!$E745,".",'Шифры Т (Техперевооружение)'!$G745,))</f>
        <v>Том 3.4.1 2001.РП.33Т-ТКР4.1</v>
      </c>
      <c r="U745" s="37" t="str">
        <f>IF(ISBLANK('Шифры Т (Техперевооружение)'!$O745),"-",CONCATENATE("Том"," 4."," ",'Шифры Т (Техперевооружение)'!$I745,".",'Шифры Т (Техперевооружение)'!$A745,"Т-ИЛО",))</f>
        <v>-</v>
      </c>
      <c r="V745" s="37" t="str">
        <f>IF(ISBLANK('Шифры Т (Техперевооружение)'!$O745),"-",CONCATENATE("Том"," 5."," ",'Шифры Т (Техперевооружение)'!$I745,".",'Шифры Т (Техперевооружение)'!$A745,"Т-ПОС",))</f>
        <v>-</v>
      </c>
      <c r="W745" s="37" t="str">
        <f>IF(ISBLANK('Шифры Т (Техперевооружение)'!$P745),"-",CONCATENATE("Том"," 7."," ",'Шифры Т (Техперевооружение)'!$I745,".",'Шифры Т (Техперевооружение)'!$A745,"Т-ООС",))</f>
        <v>-</v>
      </c>
      <c r="X745" s="37" t="str">
        <f>IF(ISBLANK('Шифры Т (Техперевооружение)'!$Q745),"-",CONCATENATE("Том"," 8."," ",'Шифры Т (Техперевооружение)'!$I745,".",'Шифры Т (Техперевооружение)'!$A745,"Т-ПБ",))</f>
        <v>-</v>
      </c>
    </row>
    <row r="746" spans="1:24" hidden="1" x14ac:dyDescent="0.25">
      <c r="A746" s="37">
        <v>33</v>
      </c>
      <c r="B746" s="37" t="s">
        <v>561</v>
      </c>
      <c r="C746" s="37" t="s">
        <v>34</v>
      </c>
      <c r="D746" s="37" t="s">
        <v>282</v>
      </c>
      <c r="E746" s="37">
        <v>4</v>
      </c>
      <c r="F746" s="37" t="s">
        <v>2092</v>
      </c>
      <c r="G746" s="37">
        <v>2</v>
      </c>
      <c r="H746" s="39"/>
      <c r="I746" s="37" t="s">
        <v>563</v>
      </c>
      <c r="J746" s="37"/>
      <c r="K746" s="37"/>
      <c r="L746" s="37" t="s">
        <v>2089</v>
      </c>
      <c r="M746" s="37" t="s">
        <v>2090</v>
      </c>
      <c r="N746" s="37" t="s">
        <v>2091</v>
      </c>
      <c r="O746" s="37"/>
      <c r="P746" s="37"/>
      <c r="Q746" s="37"/>
      <c r="R746" s="42" t="str">
        <f>IF(ISBLANK('Шифры Т (Техперевооружение)'!$K746),"-",CONCATENATE('Шифры Т (Техперевооружение)'!$K746,"-ПЗ"))</f>
        <v>-</v>
      </c>
      <c r="S746" s="37" t="str">
        <f>IF(ISBLANK('Шифры Т (Техперевооружение)'!$L746),"-",CONCATENATE("Том"," 2.",'Шифры Т (Техперевооружение)'!$E746,".",'Шифры Т (Техперевооружение)'!$G746," ",'Шифры Т (Техперевооружение)'!$I746,".",'Шифры Т (Техперевооружение)'!$A746,"Т-ППО",'Шифры Т (Техперевооружение)'!$E746,".",'Шифры Т (Техперевооружение)'!$G746,))</f>
        <v>Том 2.4.2 2001.РП.33Т-ППО4.2</v>
      </c>
      <c r="T746" s="37" t="str">
        <f>IF(ISBLANK('Шифры Т (Техперевооружение)'!$M746),"-",CONCATENATE("Том"," 3.",'Шифры Т (Техперевооружение)'!$E746,".",'Шифры Т (Техперевооружение)'!$G746," ",'Шифры Т (Техперевооружение)'!$I746,".",'Шифры Т (Техперевооружение)'!$A746,"Т-ТКР",'Шифры Т (Техперевооружение)'!$E746,".",'Шифры Т (Техперевооружение)'!$G746,))</f>
        <v>Том 3.4.2 2001.РП.33Т-ТКР4.2</v>
      </c>
      <c r="U746" s="37" t="str">
        <f>IF(ISBLANK('Шифры Т (Техперевооружение)'!$O746),"-",CONCATENATE("Том"," 4."," ",'Шифры Т (Техперевооружение)'!$I746,".",'Шифры Т (Техперевооружение)'!$A746,"Т-ИЛО",))</f>
        <v>-</v>
      </c>
      <c r="V746" s="37" t="str">
        <f>IF(ISBLANK('Шифры Т (Техперевооружение)'!$O746),"-",CONCATENATE("Том"," 5."," ",'Шифры Т (Техперевооружение)'!$I746,".",'Шифры Т (Техперевооружение)'!$A746,"Т-ПОС",))</f>
        <v>-</v>
      </c>
      <c r="W746" s="37" t="str">
        <f>IF(ISBLANK('Шифры Т (Техперевооружение)'!$P746),"-",CONCATENATE("Том"," 7."," ",'Шифры Т (Техперевооружение)'!$I746,".",'Шифры Т (Техперевооружение)'!$A746,"Т-ООС",))</f>
        <v>-</v>
      </c>
      <c r="X746" s="37" t="str">
        <f>IF(ISBLANK('Шифры Т (Техперевооружение)'!$Q746),"-",CONCATENATE("Том"," 8."," ",'Шифры Т (Техперевооружение)'!$I746,".",'Шифры Т (Техперевооружение)'!$A746,"Т-ПБ",))</f>
        <v>-</v>
      </c>
    </row>
    <row r="747" spans="1:24" hidden="1" x14ac:dyDescent="0.25">
      <c r="A747" s="37">
        <v>34</v>
      </c>
      <c r="B747" s="37" t="s">
        <v>561</v>
      </c>
      <c r="C747" s="37" t="s">
        <v>35</v>
      </c>
      <c r="D747" s="37" t="s">
        <v>188</v>
      </c>
      <c r="E747" s="37">
        <v>1</v>
      </c>
      <c r="F747" s="43" t="s">
        <v>2093</v>
      </c>
      <c r="G747" s="37">
        <v>1</v>
      </c>
      <c r="H747" s="39">
        <v>3</v>
      </c>
      <c r="I747" s="37" t="s">
        <v>563</v>
      </c>
      <c r="J747" s="37" t="s">
        <v>2094</v>
      </c>
      <c r="K747" s="37" t="s">
        <v>2095</v>
      </c>
      <c r="L747" s="37" t="s">
        <v>2096</v>
      </c>
      <c r="M747" s="37" t="s">
        <v>2097</v>
      </c>
      <c r="N747" s="37" t="s">
        <v>2098</v>
      </c>
      <c r="O747" s="37" t="s">
        <v>2099</v>
      </c>
      <c r="P747" s="37" t="s">
        <v>2100</v>
      </c>
      <c r="Q747" s="37" t="s">
        <v>2101</v>
      </c>
      <c r="R747" s="37" t="str">
        <f>IF(ISBLANK('Шифры Т (Техперевооружение)'!$K747),"-",CONCATENATE('Шифры Т (Техперевооружение)'!$K747,"-ПЗ"))</f>
        <v>Том 1 2001.РП.34Т-ПЗ</v>
      </c>
      <c r="S747" s="37" t="str">
        <f>IF(ISBLANK('Шифры Т (Техперевооружение)'!$L747),"-",CONCATENATE("Том"," 2.",'Шифры Т (Техперевооружение)'!$E747,".",'Шифры Т (Техперевооружение)'!$G747," ",'Шифры Т (Техперевооружение)'!$I747,".",'Шифры Т (Техперевооружение)'!$A747,"Т-ППО",'Шифры Т (Техперевооружение)'!$E747,".",'Шифры Т (Техперевооружение)'!$G747,))</f>
        <v>Том 2.1.1 2001.РП.34Т-ППО1.1</v>
      </c>
      <c r="T747" s="37" t="str">
        <f>IF(ISBLANK('Шифры Т (Техперевооружение)'!$M747),"-",CONCATENATE("Том"," 3.",'Шифры Т (Техперевооружение)'!$E747,".",'Шифры Т (Техперевооружение)'!$G747," ",'Шифры Т (Техперевооружение)'!$I747,".",'Шифры Т (Техперевооружение)'!$A747,"Т-ТКР",'Шифры Т (Техперевооружение)'!$E747,".",'Шифры Т (Техперевооружение)'!$G747,))</f>
        <v>Том 3.1.1 2001.РП.34Т-ТКР1.1</v>
      </c>
      <c r="U747" s="37" t="str">
        <f>IF(ISBLANK('Шифры Т (Техперевооружение)'!$O747),"-",CONCATENATE("Том"," 4."," ",'Шифры Т (Техперевооружение)'!$I747,".",'Шифры Т (Техперевооружение)'!$A747,"Т-ИЛО",))</f>
        <v>Том 4. 2001.РП.34Т-ИЛО</v>
      </c>
      <c r="V747" s="37" t="str">
        <f>IF(ISBLANK('Шифры Т (Техперевооружение)'!$O747),"-",CONCATENATE("Том"," 5."," ",'Шифры Т (Техперевооружение)'!$I747,".",'Шифры Т (Техперевооружение)'!$A747,"Т-ПОС",))</f>
        <v>Том 5. 2001.РП.34Т-ПОС</v>
      </c>
      <c r="W747" s="37" t="str">
        <f>IF(ISBLANK('Шифры Т (Техперевооружение)'!$P747),"-",CONCATENATE("Том"," 7."," ",'Шифры Т (Техперевооружение)'!$I747,".",'Шифры Т (Техперевооружение)'!$A747,"Т-ООС",))</f>
        <v>Том 7. 2001.РП.34Т-ООС</v>
      </c>
      <c r="X747" s="37" t="str">
        <f>IF(ISBLANK('Шифры Т (Техперевооружение)'!$Q747),"-",CONCATENATE("Том"," 8."," ",'Шифры Т (Техперевооружение)'!$I747,".",'Шифры Т (Техперевооружение)'!$A747,"Т-ПБ",))</f>
        <v>Том 8. 2001.РП.34Т-ПБ</v>
      </c>
    </row>
    <row r="748" spans="1:24" hidden="1" x14ac:dyDescent="0.25">
      <c r="A748" s="37">
        <v>34</v>
      </c>
      <c r="B748" s="37" t="s">
        <v>561</v>
      </c>
      <c r="C748" s="37" t="s">
        <v>35</v>
      </c>
      <c r="D748" s="37" t="s">
        <v>188</v>
      </c>
      <c r="E748" s="37">
        <v>1</v>
      </c>
      <c r="F748" s="43" t="s">
        <v>2102</v>
      </c>
      <c r="G748" s="37">
        <v>2</v>
      </c>
      <c r="H748" s="39"/>
      <c r="I748" s="37" t="s">
        <v>563</v>
      </c>
      <c r="J748" s="37"/>
      <c r="K748" s="37"/>
      <c r="L748" s="37" t="s">
        <v>2096</v>
      </c>
      <c r="M748" s="37" t="s">
        <v>2097</v>
      </c>
      <c r="N748" s="37" t="s">
        <v>2098</v>
      </c>
      <c r="O748" s="37"/>
      <c r="P748" s="37"/>
      <c r="Q748" s="37"/>
      <c r="R748" s="42" t="str">
        <f>IF(ISBLANK('Шифры Т (Техперевооружение)'!$K748),"-",CONCATENATE('Шифры Т (Техперевооружение)'!$K748,"-ПЗ"))</f>
        <v>-</v>
      </c>
      <c r="S748" s="37" t="str">
        <f>IF(ISBLANK('Шифры Т (Техперевооружение)'!$L748),"-",CONCATENATE("Том"," 2.",'Шифры Т (Техперевооружение)'!$E748,".",'Шифры Т (Техперевооружение)'!$G748," ",'Шифры Т (Техперевооружение)'!$I748,".",'Шифры Т (Техперевооружение)'!$A748,"Т-ППО",'Шифры Т (Техперевооружение)'!$E748,".",'Шифры Т (Техперевооружение)'!$G748,))</f>
        <v>Том 2.1.2 2001.РП.34Т-ППО1.2</v>
      </c>
      <c r="T748" s="37" t="str">
        <f>IF(ISBLANK('Шифры Т (Техперевооружение)'!$M748),"-",CONCATENATE("Том"," 3.",'Шифры Т (Техперевооружение)'!$E748,".",'Шифры Т (Техперевооружение)'!$G748," ",'Шифры Т (Техперевооружение)'!$I748,".",'Шифры Т (Техперевооружение)'!$A748,"Т-ТКР",'Шифры Т (Техперевооружение)'!$E748,".",'Шифры Т (Техперевооружение)'!$G748,))</f>
        <v>Том 3.1.2 2001.РП.34Т-ТКР1.2</v>
      </c>
      <c r="U748" s="37" t="str">
        <f>IF(ISBLANK('Шифры Т (Техперевооружение)'!$O748),"-",CONCATENATE("Том"," 4."," ",'Шифры Т (Техперевооружение)'!$I748,".",'Шифры Т (Техперевооружение)'!$A748,"Т-ИЛО",))</f>
        <v>-</v>
      </c>
      <c r="V748" s="37" t="str">
        <f>IF(ISBLANK('Шифры Т (Техперевооружение)'!$O748),"-",CONCATENATE("Том"," 5."," ",'Шифры Т (Техперевооружение)'!$I748,".",'Шифры Т (Техперевооружение)'!$A748,"Т-ПОС",))</f>
        <v>-</v>
      </c>
      <c r="W748" s="37" t="str">
        <f>IF(ISBLANK('Шифры Т (Техперевооружение)'!$P748),"-",CONCATENATE("Том"," 7."," ",'Шифры Т (Техперевооружение)'!$I748,".",'Шифры Т (Техперевооружение)'!$A748,"Т-ООС",))</f>
        <v>-</v>
      </c>
      <c r="X748" s="37" t="str">
        <f>IF(ISBLANK('Шифры Т (Техперевооружение)'!$Q748),"-",CONCATENATE("Том"," 8."," ",'Шифры Т (Техперевооружение)'!$I748,".",'Шифры Т (Техперевооружение)'!$A748,"Т-ПБ",))</f>
        <v>-</v>
      </c>
    </row>
    <row r="749" spans="1:24" hidden="1" x14ac:dyDescent="0.25">
      <c r="A749" s="37">
        <v>34</v>
      </c>
      <c r="B749" s="37" t="s">
        <v>561</v>
      </c>
      <c r="C749" s="37" t="s">
        <v>35</v>
      </c>
      <c r="D749" s="37" t="s">
        <v>188</v>
      </c>
      <c r="E749" s="37">
        <v>1</v>
      </c>
      <c r="F749" s="43" t="s">
        <v>2103</v>
      </c>
      <c r="G749" s="37">
        <v>3</v>
      </c>
      <c r="H749" s="39"/>
      <c r="I749" s="37" t="s">
        <v>563</v>
      </c>
      <c r="J749" s="37"/>
      <c r="K749" s="37"/>
      <c r="L749" s="37" t="s">
        <v>2096</v>
      </c>
      <c r="M749" s="37" t="s">
        <v>2097</v>
      </c>
      <c r="N749" s="37" t="s">
        <v>2098</v>
      </c>
      <c r="O749" s="37"/>
      <c r="P749" s="37"/>
      <c r="Q749" s="37"/>
      <c r="R749" s="42" t="str">
        <f>IF(ISBLANK('Шифры Т (Техперевооружение)'!$K749),"-",CONCATENATE('Шифры Т (Техперевооружение)'!$K749,"-ПЗ"))</f>
        <v>-</v>
      </c>
      <c r="S749" s="37" t="str">
        <f>IF(ISBLANK('Шифры Т (Техперевооружение)'!$L749),"-",CONCATENATE("Том"," 2.",'Шифры Т (Техперевооружение)'!$E749,".",'Шифры Т (Техперевооружение)'!$G749," ",'Шифры Т (Техперевооружение)'!$I749,".",'Шифры Т (Техперевооружение)'!$A749,"Т-ППО",'Шифры Т (Техперевооружение)'!$E749,".",'Шифры Т (Техперевооружение)'!$G749,))</f>
        <v>Том 2.1.3 2001.РП.34Т-ППО1.3</v>
      </c>
      <c r="T749" s="37" t="str">
        <f>IF(ISBLANK('Шифры Т (Техперевооружение)'!$M749),"-",CONCATENATE("Том"," 3.",'Шифры Т (Техперевооружение)'!$E749,".",'Шифры Т (Техперевооружение)'!$G749," ",'Шифры Т (Техперевооружение)'!$I749,".",'Шифры Т (Техперевооружение)'!$A749,"Т-ТКР",'Шифры Т (Техперевооружение)'!$E749,".",'Шифры Т (Техперевооружение)'!$G749,))</f>
        <v>Том 3.1.3 2001.РП.34Т-ТКР1.3</v>
      </c>
      <c r="U749" s="37" t="str">
        <f>IF(ISBLANK('Шифры Т (Техперевооружение)'!$O749),"-",CONCATENATE("Том"," 4."," ",'Шифры Т (Техперевооружение)'!$I749,".",'Шифры Т (Техперевооружение)'!$A749,"Т-ИЛО",))</f>
        <v>-</v>
      </c>
      <c r="V749" s="37" t="str">
        <f>IF(ISBLANK('Шифры Т (Техперевооружение)'!$O749),"-",CONCATENATE("Том"," 5."," ",'Шифры Т (Техперевооружение)'!$I749,".",'Шифры Т (Техперевооружение)'!$A749,"Т-ПОС",))</f>
        <v>-</v>
      </c>
      <c r="W749" s="37" t="str">
        <f>IF(ISBLANK('Шифры Т (Техперевооружение)'!$P749),"-",CONCATENATE("Том"," 7."," ",'Шифры Т (Техперевооружение)'!$I749,".",'Шифры Т (Техперевооружение)'!$A749,"Т-ООС",))</f>
        <v>-</v>
      </c>
      <c r="X749" s="37" t="str">
        <f>IF(ISBLANK('Шифры Т (Техперевооружение)'!$Q749),"-",CONCATENATE("Том"," 8."," ",'Шифры Т (Техперевооружение)'!$I749,".",'Шифры Т (Техперевооружение)'!$A749,"Т-ПБ",))</f>
        <v>-</v>
      </c>
    </row>
    <row r="750" spans="1:24" hidden="1" x14ac:dyDescent="0.25">
      <c r="A750" s="37">
        <v>34</v>
      </c>
      <c r="B750" s="37" t="s">
        <v>561</v>
      </c>
      <c r="C750" s="37" t="s">
        <v>35</v>
      </c>
      <c r="D750" s="37" t="s">
        <v>190</v>
      </c>
      <c r="E750" s="37">
        <v>2</v>
      </c>
      <c r="F750" s="37" t="s">
        <v>2104</v>
      </c>
      <c r="G750" s="37">
        <v>1</v>
      </c>
      <c r="H750" s="39">
        <v>4</v>
      </c>
      <c r="I750" s="37" t="s">
        <v>563</v>
      </c>
      <c r="J750" s="37"/>
      <c r="K750" s="37"/>
      <c r="L750" s="37" t="s">
        <v>2105</v>
      </c>
      <c r="M750" s="37" t="s">
        <v>2106</v>
      </c>
      <c r="N750" s="37" t="s">
        <v>2107</v>
      </c>
      <c r="O750" s="37"/>
      <c r="P750" s="37"/>
      <c r="Q750" s="37"/>
      <c r="R750" s="37" t="str">
        <f>IF(ISBLANK('Шифры Т (Техперевооружение)'!$K750),"-",CONCATENATE('Шифры Т (Техперевооружение)'!$K750,"-ПЗ"))</f>
        <v>-</v>
      </c>
      <c r="S750" s="37" t="str">
        <f>IF(ISBLANK('Шифры Т (Техперевооружение)'!$L750),"-",CONCATENATE("Том"," 2.",'Шифры Т (Техперевооружение)'!$E750,".",'Шифры Т (Техперевооружение)'!$G750," ",'Шифры Т (Техперевооружение)'!$I750,".",'Шифры Т (Техперевооружение)'!$A750,"Т-ППО",'Шифры Т (Техперевооружение)'!$E750,".",'Шифры Т (Техперевооружение)'!$G750,))</f>
        <v>Том 2.2.1 2001.РП.34Т-ППО2.1</v>
      </c>
      <c r="T750" s="37" t="str">
        <f>IF(ISBLANK('Шифры Т (Техперевооружение)'!$M750),"-",CONCATENATE("Том"," 3.",'Шифры Т (Техперевооружение)'!$E750,".",'Шифры Т (Техперевооружение)'!$G750," ",'Шифры Т (Техперевооружение)'!$I750,".",'Шифры Т (Техперевооружение)'!$A750,"Т-ТКР",'Шифры Т (Техперевооружение)'!$E750,".",'Шифры Т (Техперевооружение)'!$G750,))</f>
        <v>Том 3.2.1 2001.РП.34Т-ТКР2.1</v>
      </c>
      <c r="U750" s="37" t="str">
        <f>IF(ISBLANK('Шифры Т (Техперевооружение)'!$O750),"-",CONCATENATE("Том"," 4."," ",'Шифры Т (Техперевооружение)'!$I750,".",'Шифры Т (Техперевооружение)'!$A750,"Т-ИЛО",))</f>
        <v>-</v>
      </c>
      <c r="V750" s="37" t="str">
        <f>IF(ISBLANK('Шифры Т (Техперевооружение)'!$O750),"-",CONCATENATE("Том"," 5."," ",'Шифры Т (Техперевооружение)'!$I750,".",'Шифры Т (Техперевооружение)'!$A750,"Т-ПОС",))</f>
        <v>-</v>
      </c>
      <c r="W750" s="37" t="str">
        <f>IF(ISBLANK('Шифры Т (Техперевооружение)'!$P750),"-",CONCATENATE("Том"," 7."," ",'Шифры Т (Техперевооружение)'!$I750,".",'Шифры Т (Техперевооружение)'!$A750,"Т-ООС",))</f>
        <v>-</v>
      </c>
      <c r="X750" s="37" t="str">
        <f>IF(ISBLANK('Шифры Т (Техперевооружение)'!$Q750),"-",CONCATENATE("Том"," 8."," ",'Шифры Т (Техперевооружение)'!$I750,".",'Шифры Т (Техперевооружение)'!$A750,"Т-ПБ",))</f>
        <v>-</v>
      </c>
    </row>
    <row r="751" spans="1:24" hidden="1" x14ac:dyDescent="0.25">
      <c r="A751" s="37">
        <v>34</v>
      </c>
      <c r="B751" s="37" t="s">
        <v>561</v>
      </c>
      <c r="C751" s="37" t="s">
        <v>35</v>
      </c>
      <c r="D751" s="37" t="s">
        <v>190</v>
      </c>
      <c r="E751" s="37">
        <v>2</v>
      </c>
      <c r="F751" s="37" t="s">
        <v>2108</v>
      </c>
      <c r="G751" s="37">
        <v>2</v>
      </c>
      <c r="H751" s="39"/>
      <c r="I751" s="37" t="s">
        <v>563</v>
      </c>
      <c r="J751" s="37"/>
      <c r="K751" s="37"/>
      <c r="L751" s="37" t="s">
        <v>2105</v>
      </c>
      <c r="M751" s="37" t="s">
        <v>2106</v>
      </c>
      <c r="N751" s="37" t="s">
        <v>2107</v>
      </c>
      <c r="O751" s="37"/>
      <c r="P751" s="37"/>
      <c r="Q751" s="37"/>
      <c r="R751" s="42" t="str">
        <f>IF(ISBLANK('Шифры Т (Техперевооружение)'!$K751),"-",CONCATENATE('Шифры Т (Техперевооружение)'!$K751,"-ПЗ"))</f>
        <v>-</v>
      </c>
      <c r="S751" s="37" t="str">
        <f>IF(ISBLANK('Шифры Т (Техперевооружение)'!$L751),"-",CONCATENATE("Том"," 2.",'Шифры Т (Техперевооружение)'!$E751,".",'Шифры Т (Техперевооружение)'!$G751," ",'Шифры Т (Техперевооружение)'!$I751,".",'Шифры Т (Техперевооружение)'!$A751,"Т-ППО",'Шифры Т (Техперевооружение)'!$E751,".",'Шифры Т (Техперевооружение)'!$G751,))</f>
        <v>Том 2.2.2 2001.РП.34Т-ППО2.2</v>
      </c>
      <c r="T751" s="37" t="str">
        <f>IF(ISBLANK('Шифры Т (Техперевооружение)'!$M751),"-",CONCATENATE("Том"," 3.",'Шифры Т (Техперевооружение)'!$E751,".",'Шифры Т (Техперевооружение)'!$G751," ",'Шифры Т (Техперевооружение)'!$I751,".",'Шифры Т (Техперевооружение)'!$A751,"Т-ТКР",'Шифры Т (Техперевооружение)'!$E751,".",'Шифры Т (Техперевооружение)'!$G751,))</f>
        <v>Том 3.2.2 2001.РП.34Т-ТКР2.2</v>
      </c>
      <c r="U751" s="37" t="str">
        <f>IF(ISBLANK('Шифры Т (Техперевооружение)'!$O751),"-",CONCATENATE("Том"," 4."," ",'Шифры Т (Техперевооружение)'!$I751,".",'Шифры Т (Техперевооружение)'!$A751,"Т-ИЛО",))</f>
        <v>-</v>
      </c>
      <c r="V751" s="37" t="str">
        <f>IF(ISBLANK('Шифры Т (Техперевооружение)'!$O751),"-",CONCATENATE("Том"," 5."," ",'Шифры Т (Техперевооружение)'!$I751,".",'Шифры Т (Техперевооружение)'!$A751,"Т-ПОС",))</f>
        <v>-</v>
      </c>
      <c r="W751" s="37" t="str">
        <f>IF(ISBLANK('Шифры Т (Техперевооружение)'!$P751),"-",CONCATENATE("Том"," 7."," ",'Шифры Т (Техперевооружение)'!$I751,".",'Шифры Т (Техперевооружение)'!$A751,"Т-ООС",))</f>
        <v>-</v>
      </c>
      <c r="X751" s="37" t="str">
        <f>IF(ISBLANK('Шифры Т (Техперевооружение)'!$Q751),"-",CONCATENATE("Том"," 8."," ",'Шифры Т (Техперевооружение)'!$I751,".",'Шифры Т (Техперевооружение)'!$A751,"Т-ПБ",))</f>
        <v>-</v>
      </c>
    </row>
    <row r="752" spans="1:24" hidden="1" x14ac:dyDescent="0.25">
      <c r="A752" s="37">
        <v>34</v>
      </c>
      <c r="B752" s="37" t="s">
        <v>561</v>
      </c>
      <c r="C752" s="37" t="s">
        <v>35</v>
      </c>
      <c r="D752" s="37" t="s">
        <v>190</v>
      </c>
      <c r="E752" s="37">
        <v>2</v>
      </c>
      <c r="F752" s="37" t="s">
        <v>2109</v>
      </c>
      <c r="G752" s="37">
        <v>3</v>
      </c>
      <c r="H752" s="39"/>
      <c r="I752" s="37" t="s">
        <v>563</v>
      </c>
      <c r="J752" s="37"/>
      <c r="K752" s="37"/>
      <c r="L752" s="37" t="s">
        <v>2105</v>
      </c>
      <c r="M752" s="37" t="s">
        <v>2106</v>
      </c>
      <c r="N752" s="37" t="s">
        <v>2107</v>
      </c>
      <c r="O752" s="37"/>
      <c r="P752" s="37"/>
      <c r="Q752" s="37"/>
      <c r="R752" s="42" t="str">
        <f>IF(ISBLANK('Шифры Т (Техперевооружение)'!$K752),"-",CONCATENATE('Шифры Т (Техперевооружение)'!$K752,"-ПЗ"))</f>
        <v>-</v>
      </c>
      <c r="S752" s="37" t="str">
        <f>IF(ISBLANK('Шифры Т (Техперевооружение)'!$L752),"-",CONCATENATE("Том"," 2.",'Шифры Т (Техперевооружение)'!$E752,".",'Шифры Т (Техперевооружение)'!$G752," ",'Шифры Т (Техперевооружение)'!$I752,".",'Шифры Т (Техперевооружение)'!$A752,"Т-ППО",'Шифры Т (Техперевооружение)'!$E752,".",'Шифры Т (Техперевооружение)'!$G752,))</f>
        <v>Том 2.2.3 2001.РП.34Т-ППО2.3</v>
      </c>
      <c r="T752" s="37" t="str">
        <f>IF(ISBLANK('Шифры Т (Техперевооружение)'!$M752),"-",CONCATENATE("Том"," 3.",'Шифры Т (Техперевооружение)'!$E752,".",'Шифры Т (Техперевооружение)'!$G752," ",'Шифры Т (Техперевооружение)'!$I752,".",'Шифры Т (Техперевооружение)'!$A752,"Т-ТКР",'Шифры Т (Техперевооружение)'!$E752,".",'Шифры Т (Техперевооружение)'!$G752,))</f>
        <v>Том 3.2.3 2001.РП.34Т-ТКР2.3</v>
      </c>
      <c r="U752" s="37" t="str">
        <f>IF(ISBLANK('Шифры Т (Техперевооружение)'!$O752),"-",CONCATENATE("Том"," 4."," ",'Шифры Т (Техперевооружение)'!$I752,".",'Шифры Т (Техперевооружение)'!$A752,"Т-ИЛО",))</f>
        <v>-</v>
      </c>
      <c r="V752" s="37" t="str">
        <f>IF(ISBLANK('Шифры Т (Техперевооружение)'!$O752),"-",CONCATENATE("Том"," 5."," ",'Шифры Т (Техперевооружение)'!$I752,".",'Шифры Т (Техперевооружение)'!$A752,"Т-ПОС",))</f>
        <v>-</v>
      </c>
      <c r="W752" s="37" t="str">
        <f>IF(ISBLANK('Шифры Т (Техперевооружение)'!$P752),"-",CONCATENATE("Том"," 7."," ",'Шифры Т (Техперевооружение)'!$I752,".",'Шифры Т (Техперевооружение)'!$A752,"Т-ООС",))</f>
        <v>-</v>
      </c>
      <c r="X752" s="37" t="str">
        <f>IF(ISBLANK('Шифры Т (Техперевооружение)'!$Q752),"-",CONCATENATE("Том"," 8."," ",'Шифры Т (Техперевооружение)'!$I752,".",'Шифры Т (Техперевооружение)'!$A752,"Т-ПБ",))</f>
        <v>-</v>
      </c>
    </row>
    <row r="753" spans="1:24" hidden="1" x14ac:dyDescent="0.25">
      <c r="A753" s="37">
        <v>34</v>
      </c>
      <c r="B753" s="37" t="s">
        <v>561</v>
      </c>
      <c r="C753" s="37" t="s">
        <v>35</v>
      </c>
      <c r="D753" s="37" t="s">
        <v>190</v>
      </c>
      <c r="E753" s="37">
        <v>2</v>
      </c>
      <c r="F753" s="37" t="s">
        <v>2110</v>
      </c>
      <c r="G753" s="37">
        <v>4</v>
      </c>
      <c r="H753" s="39"/>
      <c r="I753" s="37" t="s">
        <v>563</v>
      </c>
      <c r="J753" s="37"/>
      <c r="K753" s="37"/>
      <c r="L753" s="37" t="s">
        <v>2105</v>
      </c>
      <c r="M753" s="37" t="s">
        <v>2106</v>
      </c>
      <c r="N753" s="37" t="s">
        <v>2107</v>
      </c>
      <c r="O753" s="37"/>
      <c r="P753" s="37"/>
      <c r="Q753" s="37"/>
      <c r="R753" s="42" t="str">
        <f>IF(ISBLANK('Шифры Т (Техперевооружение)'!$K753),"-",CONCATENATE('Шифры Т (Техперевооружение)'!$K753,"-ПЗ"))</f>
        <v>-</v>
      </c>
      <c r="S753" s="37" t="str">
        <f>IF(ISBLANK('Шифры Т (Техперевооружение)'!$L753),"-",CONCATENATE("Том"," 2.",'Шифры Т (Техперевооружение)'!$E753,".",'Шифры Т (Техперевооружение)'!$G753," ",'Шифры Т (Техперевооружение)'!$I753,".",'Шифры Т (Техперевооружение)'!$A753,"Т-ППО",'Шифры Т (Техперевооружение)'!$E753,".",'Шифры Т (Техперевооружение)'!$G753,))</f>
        <v>Том 2.2.4 2001.РП.34Т-ППО2.4</v>
      </c>
      <c r="T753" s="37" t="str">
        <f>IF(ISBLANK('Шифры Т (Техперевооружение)'!$M753),"-",CONCATENATE("Том"," 3.",'Шифры Т (Техперевооружение)'!$E753,".",'Шифры Т (Техперевооружение)'!$G753," ",'Шифры Т (Техперевооружение)'!$I753,".",'Шифры Т (Техперевооружение)'!$A753,"Т-ТКР",'Шифры Т (Техперевооружение)'!$E753,".",'Шифры Т (Техперевооружение)'!$G753,))</f>
        <v>Том 3.2.4 2001.РП.34Т-ТКР2.4</v>
      </c>
      <c r="U753" s="37" t="str">
        <f>IF(ISBLANK('Шифры Т (Техперевооружение)'!$O753),"-",CONCATENATE("Том"," 4."," ",'Шифры Т (Техперевооружение)'!$I753,".",'Шифры Т (Техперевооружение)'!$A753,"Т-ИЛО",))</f>
        <v>-</v>
      </c>
      <c r="V753" s="37" t="str">
        <f>IF(ISBLANK('Шифры Т (Техперевооружение)'!$O753),"-",CONCATENATE("Том"," 5."," ",'Шифры Т (Техперевооружение)'!$I753,".",'Шифры Т (Техперевооружение)'!$A753,"Т-ПОС",))</f>
        <v>-</v>
      </c>
      <c r="W753" s="37" t="str">
        <f>IF(ISBLANK('Шифры Т (Техперевооружение)'!$P753),"-",CONCATENATE("Том"," 7."," ",'Шифры Т (Техперевооружение)'!$I753,".",'Шифры Т (Техперевооружение)'!$A753,"Т-ООС",))</f>
        <v>-</v>
      </c>
      <c r="X753" s="37" t="str">
        <f>IF(ISBLANK('Шифры Т (Техперевооружение)'!$Q753),"-",CONCATENATE("Том"," 8."," ",'Шифры Т (Техперевооружение)'!$I753,".",'Шифры Т (Техперевооружение)'!$A753,"Т-ПБ",))</f>
        <v>-</v>
      </c>
    </row>
    <row r="754" spans="1:24" hidden="1" x14ac:dyDescent="0.25">
      <c r="A754" s="37">
        <v>34</v>
      </c>
      <c r="B754" s="37" t="s">
        <v>561</v>
      </c>
      <c r="C754" s="37" t="s">
        <v>35</v>
      </c>
      <c r="D754" s="37" t="s">
        <v>192</v>
      </c>
      <c r="E754" s="37">
        <v>3</v>
      </c>
      <c r="F754" s="37" t="s">
        <v>2111</v>
      </c>
      <c r="G754" s="37">
        <v>1</v>
      </c>
      <c r="H754" s="39">
        <v>4</v>
      </c>
      <c r="I754" s="37" t="s">
        <v>563</v>
      </c>
      <c r="J754" s="37"/>
      <c r="K754" s="37"/>
      <c r="L754" s="37" t="s">
        <v>2112</v>
      </c>
      <c r="M754" s="37" t="s">
        <v>2113</v>
      </c>
      <c r="N754" s="37" t="s">
        <v>2114</v>
      </c>
      <c r="O754" s="37"/>
      <c r="P754" s="37"/>
      <c r="Q754" s="37"/>
      <c r="R754" s="37" t="str">
        <f>IF(ISBLANK('Шифры Т (Техперевооружение)'!$K754),"-",CONCATENATE('Шифры Т (Техперевооружение)'!$K754,"-ПЗ"))</f>
        <v>-</v>
      </c>
      <c r="S754" s="37" t="str">
        <f>IF(ISBLANK('Шифры Т (Техперевооружение)'!$L754),"-",CONCATENATE("Том"," 2.",'Шифры Т (Техперевооружение)'!$E754,".",'Шифры Т (Техперевооружение)'!$G754," ",'Шифры Т (Техперевооружение)'!$I754,".",'Шифры Т (Техперевооружение)'!$A754,"Т-ППО",'Шифры Т (Техперевооружение)'!$E754,".",'Шифры Т (Техперевооружение)'!$G754,))</f>
        <v>Том 2.3.1 2001.РП.34Т-ППО3.1</v>
      </c>
      <c r="T754" s="37" t="str">
        <f>IF(ISBLANK('Шифры Т (Техперевооружение)'!$M754),"-",CONCATENATE("Том"," 3.",'Шифры Т (Техперевооружение)'!$E754,".",'Шифры Т (Техперевооружение)'!$G754," ",'Шифры Т (Техперевооружение)'!$I754,".",'Шифры Т (Техперевооружение)'!$A754,"Т-ТКР",'Шифры Т (Техперевооружение)'!$E754,".",'Шифры Т (Техперевооружение)'!$G754,))</f>
        <v>Том 3.3.1 2001.РП.34Т-ТКР3.1</v>
      </c>
      <c r="U754" s="37" t="str">
        <f>IF(ISBLANK('Шифры Т (Техперевооружение)'!$O754),"-",CONCATENATE("Том"," 4."," ",'Шифры Т (Техперевооружение)'!$I754,".",'Шифры Т (Техперевооружение)'!$A754,"Т-ИЛО",))</f>
        <v>-</v>
      </c>
      <c r="V754" s="37" t="str">
        <f>IF(ISBLANK('Шифры Т (Техперевооружение)'!$O754),"-",CONCATENATE("Том"," 5."," ",'Шифры Т (Техперевооружение)'!$I754,".",'Шифры Т (Техперевооружение)'!$A754,"Т-ПОС",))</f>
        <v>-</v>
      </c>
      <c r="W754" s="37" t="str">
        <f>IF(ISBLANK('Шифры Т (Техперевооружение)'!$P754),"-",CONCATENATE("Том"," 7."," ",'Шифры Т (Техперевооружение)'!$I754,".",'Шифры Т (Техперевооружение)'!$A754,"Т-ООС",))</f>
        <v>-</v>
      </c>
      <c r="X754" s="37" t="str">
        <f>IF(ISBLANK('Шифры Т (Техперевооружение)'!$Q754),"-",CONCATENATE("Том"," 8."," ",'Шифры Т (Техперевооружение)'!$I754,".",'Шифры Т (Техперевооружение)'!$A754,"Т-ПБ",))</f>
        <v>-</v>
      </c>
    </row>
    <row r="755" spans="1:24" hidden="1" x14ac:dyDescent="0.25">
      <c r="A755" s="37">
        <v>34</v>
      </c>
      <c r="B755" s="37" t="s">
        <v>561</v>
      </c>
      <c r="C755" s="37" t="s">
        <v>35</v>
      </c>
      <c r="D755" s="37" t="s">
        <v>192</v>
      </c>
      <c r="E755" s="37">
        <v>3</v>
      </c>
      <c r="F755" s="37" t="s">
        <v>2115</v>
      </c>
      <c r="G755" s="37">
        <v>2</v>
      </c>
      <c r="H755" s="39"/>
      <c r="I755" s="37" t="s">
        <v>563</v>
      </c>
      <c r="J755" s="37"/>
      <c r="K755" s="37"/>
      <c r="L755" s="37" t="s">
        <v>2112</v>
      </c>
      <c r="M755" s="37" t="s">
        <v>2113</v>
      </c>
      <c r="N755" s="37" t="s">
        <v>2114</v>
      </c>
      <c r="O755" s="37"/>
      <c r="P755" s="37"/>
      <c r="Q755" s="37"/>
      <c r="R755" s="42" t="str">
        <f>IF(ISBLANK('Шифры Т (Техперевооружение)'!$K755),"-",CONCATENATE('Шифры Т (Техперевооружение)'!$K755,"-ПЗ"))</f>
        <v>-</v>
      </c>
      <c r="S755" s="37" t="str">
        <f>IF(ISBLANK('Шифры Т (Техперевооружение)'!$L755),"-",CONCATENATE("Том"," 2.",'Шифры Т (Техперевооружение)'!$E755,".",'Шифры Т (Техперевооружение)'!$G755," ",'Шифры Т (Техперевооружение)'!$I755,".",'Шифры Т (Техперевооружение)'!$A755,"Т-ППО",'Шифры Т (Техперевооружение)'!$E755,".",'Шифры Т (Техперевооружение)'!$G755,))</f>
        <v>Том 2.3.2 2001.РП.34Т-ППО3.2</v>
      </c>
      <c r="T755" s="37" t="str">
        <f>IF(ISBLANK('Шифры Т (Техперевооружение)'!$M755),"-",CONCATENATE("Том"," 3.",'Шифры Т (Техперевооружение)'!$E755,".",'Шифры Т (Техперевооружение)'!$G755," ",'Шифры Т (Техперевооружение)'!$I755,".",'Шифры Т (Техперевооружение)'!$A755,"Т-ТКР",'Шифры Т (Техперевооружение)'!$E755,".",'Шифры Т (Техперевооружение)'!$G755,))</f>
        <v>Том 3.3.2 2001.РП.34Т-ТКР3.2</v>
      </c>
      <c r="U755" s="37" t="str">
        <f>IF(ISBLANK('Шифры Т (Техперевооружение)'!$O755),"-",CONCATENATE("Том"," 4."," ",'Шифры Т (Техперевооружение)'!$I755,".",'Шифры Т (Техперевооружение)'!$A755,"Т-ИЛО",))</f>
        <v>-</v>
      </c>
      <c r="V755" s="37" t="str">
        <f>IF(ISBLANK('Шифры Т (Техперевооружение)'!$O755),"-",CONCATENATE("Том"," 5."," ",'Шифры Т (Техперевооружение)'!$I755,".",'Шифры Т (Техперевооружение)'!$A755,"Т-ПОС",))</f>
        <v>-</v>
      </c>
      <c r="W755" s="37" t="str">
        <f>IF(ISBLANK('Шифры Т (Техперевооружение)'!$P755),"-",CONCATENATE("Том"," 7."," ",'Шифры Т (Техперевооружение)'!$I755,".",'Шифры Т (Техперевооружение)'!$A755,"Т-ООС",))</f>
        <v>-</v>
      </c>
      <c r="X755" s="37" t="str">
        <f>IF(ISBLANK('Шифры Т (Техперевооружение)'!$Q755),"-",CONCATENATE("Том"," 8."," ",'Шифры Т (Техперевооружение)'!$I755,".",'Шифры Т (Техперевооружение)'!$A755,"Т-ПБ",))</f>
        <v>-</v>
      </c>
    </row>
    <row r="756" spans="1:24" hidden="1" x14ac:dyDescent="0.25">
      <c r="A756" s="37">
        <v>34</v>
      </c>
      <c r="B756" s="37" t="s">
        <v>561</v>
      </c>
      <c r="C756" s="37" t="s">
        <v>35</v>
      </c>
      <c r="D756" s="37" t="s">
        <v>192</v>
      </c>
      <c r="E756" s="37">
        <v>3</v>
      </c>
      <c r="F756" s="37" t="s">
        <v>2116</v>
      </c>
      <c r="G756" s="37">
        <v>3</v>
      </c>
      <c r="H756" s="39"/>
      <c r="I756" s="37" t="s">
        <v>563</v>
      </c>
      <c r="J756" s="37"/>
      <c r="K756" s="37"/>
      <c r="L756" s="37" t="s">
        <v>2112</v>
      </c>
      <c r="M756" s="37" t="s">
        <v>2113</v>
      </c>
      <c r="N756" s="37" t="s">
        <v>2114</v>
      </c>
      <c r="O756" s="37"/>
      <c r="P756" s="37"/>
      <c r="Q756" s="37"/>
      <c r="R756" s="42" t="str">
        <f>IF(ISBLANK('Шифры Т (Техперевооружение)'!$K756),"-",CONCATENATE('Шифры Т (Техперевооружение)'!$K756,"-ПЗ"))</f>
        <v>-</v>
      </c>
      <c r="S756" s="37" t="str">
        <f>IF(ISBLANK('Шифры Т (Техперевооружение)'!$L756),"-",CONCATENATE("Том"," 2.",'Шифры Т (Техперевооружение)'!$E756,".",'Шифры Т (Техперевооружение)'!$G756," ",'Шифры Т (Техперевооружение)'!$I756,".",'Шифры Т (Техперевооружение)'!$A756,"Т-ППО",'Шифры Т (Техперевооружение)'!$E756,".",'Шифры Т (Техперевооружение)'!$G756,))</f>
        <v>Том 2.3.3 2001.РП.34Т-ППО3.3</v>
      </c>
      <c r="T756" s="37" t="str">
        <f>IF(ISBLANK('Шифры Т (Техперевооружение)'!$M756),"-",CONCATENATE("Том"," 3.",'Шифры Т (Техперевооружение)'!$E756,".",'Шифры Т (Техперевооружение)'!$G756," ",'Шифры Т (Техперевооружение)'!$I756,".",'Шифры Т (Техперевооружение)'!$A756,"Т-ТКР",'Шифры Т (Техперевооружение)'!$E756,".",'Шифры Т (Техперевооружение)'!$G756,))</f>
        <v>Том 3.3.3 2001.РП.34Т-ТКР3.3</v>
      </c>
      <c r="U756" s="37" t="str">
        <f>IF(ISBLANK('Шифры Т (Техперевооружение)'!$O756),"-",CONCATENATE("Том"," 4."," ",'Шифры Т (Техперевооружение)'!$I756,".",'Шифры Т (Техперевооружение)'!$A756,"Т-ИЛО",))</f>
        <v>-</v>
      </c>
      <c r="V756" s="37" t="str">
        <f>IF(ISBLANK('Шифры Т (Техперевооружение)'!$O756),"-",CONCATENATE("Том"," 5."," ",'Шифры Т (Техперевооружение)'!$I756,".",'Шифры Т (Техперевооружение)'!$A756,"Т-ПОС",))</f>
        <v>-</v>
      </c>
      <c r="W756" s="37" t="str">
        <f>IF(ISBLANK('Шифры Т (Техперевооружение)'!$P756),"-",CONCATENATE("Том"," 7."," ",'Шифры Т (Техперевооружение)'!$I756,".",'Шифры Т (Техперевооружение)'!$A756,"Т-ООС",))</f>
        <v>-</v>
      </c>
      <c r="X756" s="37" t="str">
        <f>IF(ISBLANK('Шифры Т (Техперевооружение)'!$Q756),"-",CONCATENATE("Том"," 8."," ",'Шифры Т (Техперевооружение)'!$I756,".",'Шифры Т (Техперевооружение)'!$A756,"Т-ПБ",))</f>
        <v>-</v>
      </c>
    </row>
    <row r="757" spans="1:24" hidden="1" x14ac:dyDescent="0.25">
      <c r="A757" s="37">
        <v>34</v>
      </c>
      <c r="B757" s="37" t="s">
        <v>561</v>
      </c>
      <c r="C757" s="37" t="s">
        <v>35</v>
      </c>
      <c r="D757" s="37" t="s">
        <v>192</v>
      </c>
      <c r="E757" s="37">
        <v>3</v>
      </c>
      <c r="F757" s="37" t="s">
        <v>2117</v>
      </c>
      <c r="G757" s="37">
        <v>4</v>
      </c>
      <c r="H757" s="39"/>
      <c r="I757" s="37" t="s">
        <v>563</v>
      </c>
      <c r="J757" s="37"/>
      <c r="K757" s="37"/>
      <c r="L757" s="37" t="s">
        <v>2112</v>
      </c>
      <c r="M757" s="37" t="s">
        <v>2113</v>
      </c>
      <c r="N757" s="37" t="s">
        <v>2114</v>
      </c>
      <c r="O757" s="37"/>
      <c r="P757" s="37"/>
      <c r="Q757" s="37"/>
      <c r="R757" s="42" t="str">
        <f>IF(ISBLANK('Шифры Т (Техперевооружение)'!$K757),"-",CONCATENATE('Шифры Т (Техперевооружение)'!$K757,"-ПЗ"))</f>
        <v>-</v>
      </c>
      <c r="S757" s="37" t="str">
        <f>IF(ISBLANK('Шифры Т (Техперевооружение)'!$L757),"-",CONCATENATE("Том"," 2.",'Шифры Т (Техперевооружение)'!$E757,".",'Шифры Т (Техперевооружение)'!$G757," ",'Шифры Т (Техперевооружение)'!$I757,".",'Шифры Т (Техперевооружение)'!$A757,"Т-ППО",'Шифры Т (Техперевооружение)'!$E757,".",'Шифры Т (Техперевооружение)'!$G757,))</f>
        <v>Том 2.3.4 2001.РП.34Т-ППО3.4</v>
      </c>
      <c r="T757" s="37" t="str">
        <f>IF(ISBLANK('Шифры Т (Техперевооружение)'!$M757),"-",CONCATENATE("Том"," 3.",'Шифры Т (Техперевооружение)'!$E757,".",'Шифры Т (Техперевооружение)'!$G757," ",'Шифры Т (Техперевооружение)'!$I757,".",'Шифры Т (Техперевооружение)'!$A757,"Т-ТКР",'Шифры Т (Техперевооружение)'!$E757,".",'Шифры Т (Техперевооружение)'!$G757,))</f>
        <v>Том 3.3.4 2001.РП.34Т-ТКР3.4</v>
      </c>
      <c r="U757" s="37" t="str">
        <f>IF(ISBLANK('Шифры Т (Техперевооружение)'!$O757),"-",CONCATENATE("Том"," 4."," ",'Шифры Т (Техперевооружение)'!$I757,".",'Шифры Т (Техперевооружение)'!$A757,"Т-ИЛО",))</f>
        <v>-</v>
      </c>
      <c r="V757" s="37" t="str">
        <f>IF(ISBLANK('Шифры Т (Техперевооружение)'!$O757),"-",CONCATENATE("Том"," 5."," ",'Шифры Т (Техперевооружение)'!$I757,".",'Шифры Т (Техперевооружение)'!$A757,"Т-ПОС",))</f>
        <v>-</v>
      </c>
      <c r="W757" s="37" t="str">
        <f>IF(ISBLANK('Шифры Т (Техперевооружение)'!$P757),"-",CONCATENATE("Том"," 7."," ",'Шифры Т (Техперевооружение)'!$I757,".",'Шифры Т (Техперевооружение)'!$A757,"Т-ООС",))</f>
        <v>-</v>
      </c>
      <c r="X757" s="37" t="str">
        <f>IF(ISBLANK('Шифры Т (Техперевооружение)'!$Q757),"-",CONCATENATE("Том"," 8."," ",'Шифры Т (Техперевооружение)'!$I757,".",'Шифры Т (Техперевооружение)'!$A757,"Т-ПБ",))</f>
        <v>-</v>
      </c>
    </row>
    <row r="758" spans="1:24" hidden="1" x14ac:dyDescent="0.25">
      <c r="A758" s="37">
        <v>35</v>
      </c>
      <c r="B758" s="37" t="s">
        <v>561</v>
      </c>
      <c r="C758" s="37" t="s">
        <v>36</v>
      </c>
      <c r="D758" s="37" t="s">
        <v>218</v>
      </c>
      <c r="E758" s="37">
        <v>1</v>
      </c>
      <c r="F758" s="37" t="s">
        <v>2118</v>
      </c>
      <c r="G758" s="37">
        <v>1</v>
      </c>
      <c r="H758" s="39">
        <v>2</v>
      </c>
      <c r="I758" s="37" t="s">
        <v>563</v>
      </c>
      <c r="J758" s="37" t="s">
        <v>2119</v>
      </c>
      <c r="K758" s="37" t="s">
        <v>2120</v>
      </c>
      <c r="L758" s="37" t="s">
        <v>2121</v>
      </c>
      <c r="M758" s="37" t="s">
        <v>2122</v>
      </c>
      <c r="N758" s="37" t="s">
        <v>2123</v>
      </c>
      <c r="O758" s="37" t="s">
        <v>2124</v>
      </c>
      <c r="P758" s="37" t="s">
        <v>2125</v>
      </c>
      <c r="Q758" s="37" t="s">
        <v>2126</v>
      </c>
      <c r="R758" s="37" t="str">
        <f>IF(ISBLANK('Шифры Т (Техперевооружение)'!$K758),"-",CONCATENATE('Шифры Т (Техперевооружение)'!$K758,"-ПЗ"))</f>
        <v>Том 1 2001.РП.35Т-ПЗ</v>
      </c>
      <c r="S758" s="37" t="str">
        <f>IF(ISBLANK('Шифры Т (Техперевооружение)'!$L758),"-",CONCATENATE("Том"," 2.",'Шифры Т (Техперевооружение)'!$E758,".",'Шифры Т (Техперевооружение)'!$G758," ",'Шифры Т (Техперевооружение)'!$I758,".",'Шифры Т (Техперевооружение)'!$A758,"Т-ППО",'Шифры Т (Техперевооружение)'!$E758,".",'Шифры Т (Техперевооружение)'!$G758,))</f>
        <v>Том 2.1.1 2001.РП.35Т-ППО1.1</v>
      </c>
      <c r="T758" s="37" t="str">
        <f>IF(ISBLANK('Шифры Т (Техперевооружение)'!$M758),"-",CONCATENATE("Том"," 3.",'Шифры Т (Техперевооружение)'!$E758,".",'Шифры Т (Техперевооружение)'!$G758," ",'Шифры Т (Техперевооружение)'!$I758,".",'Шифры Т (Техперевооружение)'!$A758,"Т-ТКР",'Шифры Т (Техперевооружение)'!$E758,".",'Шифры Т (Техперевооружение)'!$G758,))</f>
        <v>Том 3.1.1 2001.РП.35Т-ТКР1.1</v>
      </c>
      <c r="U758" s="37" t="str">
        <f>IF(ISBLANK('Шифры Т (Техперевооружение)'!$O758),"-",CONCATENATE("Том"," 4."," ",'Шифры Т (Техперевооружение)'!$I758,".",'Шифры Т (Техперевооружение)'!$A758,"Т-ИЛО",))</f>
        <v>Том 4. 2001.РП.35Т-ИЛО</v>
      </c>
      <c r="V758" s="37" t="str">
        <f>IF(ISBLANK('Шифры Т (Техперевооружение)'!$O758),"-",CONCATENATE("Том"," 5."," ",'Шифры Т (Техперевооружение)'!$I758,".",'Шифры Т (Техперевооружение)'!$A758,"Т-ПОС",))</f>
        <v>Том 5. 2001.РП.35Т-ПОС</v>
      </c>
      <c r="W758" s="37" t="str">
        <f>IF(ISBLANK('Шифры Т (Техперевооружение)'!$P758),"-",CONCATENATE("Том"," 7."," ",'Шифры Т (Техперевооружение)'!$I758,".",'Шифры Т (Техперевооружение)'!$A758,"Т-ООС",))</f>
        <v>Том 7. 2001.РП.35Т-ООС</v>
      </c>
      <c r="X758" s="37" t="str">
        <f>IF(ISBLANK('Шифры Т (Техперевооружение)'!$Q758),"-",CONCATENATE("Том"," 8."," ",'Шифры Т (Техперевооружение)'!$I758,".",'Шифры Т (Техперевооружение)'!$A758,"Т-ПБ",))</f>
        <v>Том 8. 2001.РП.35Т-ПБ</v>
      </c>
    </row>
    <row r="759" spans="1:24" hidden="1" x14ac:dyDescent="0.25">
      <c r="A759" s="37">
        <v>35</v>
      </c>
      <c r="B759" s="37" t="s">
        <v>561</v>
      </c>
      <c r="C759" s="37" t="s">
        <v>36</v>
      </c>
      <c r="D759" s="37" t="s">
        <v>218</v>
      </c>
      <c r="E759" s="37">
        <v>1</v>
      </c>
      <c r="F759" s="37" t="s">
        <v>2127</v>
      </c>
      <c r="G759" s="37">
        <v>2</v>
      </c>
      <c r="H759" s="39"/>
      <c r="I759" s="37" t="s">
        <v>563</v>
      </c>
      <c r="J759" s="37"/>
      <c r="K759" s="37"/>
      <c r="L759" s="37" t="s">
        <v>2121</v>
      </c>
      <c r="M759" s="37" t="s">
        <v>2122</v>
      </c>
      <c r="N759" s="37" t="s">
        <v>2123</v>
      </c>
      <c r="O759" s="37"/>
      <c r="P759" s="37"/>
      <c r="Q759" s="37"/>
      <c r="R759" s="42" t="str">
        <f>IF(ISBLANK('Шифры Т (Техперевооружение)'!$K759),"-",CONCATENATE('Шифры Т (Техперевооружение)'!$K759,"-ПЗ"))</f>
        <v>-</v>
      </c>
      <c r="S759" s="37" t="str">
        <f>IF(ISBLANK('Шифры Т (Техперевооружение)'!$L759),"-",CONCATENATE("Том"," 2.",'Шифры Т (Техперевооружение)'!$E759,".",'Шифры Т (Техперевооружение)'!$G759," ",'Шифры Т (Техперевооружение)'!$I759,".",'Шифры Т (Техперевооружение)'!$A759,"Т-ППО",'Шифры Т (Техперевооружение)'!$E759,".",'Шифры Т (Техперевооружение)'!$G759,))</f>
        <v>Том 2.1.2 2001.РП.35Т-ППО1.2</v>
      </c>
      <c r="T759" s="37" t="str">
        <f>IF(ISBLANK('Шифры Т (Техперевооружение)'!$M759),"-",CONCATENATE("Том"," 3.",'Шифры Т (Техперевооружение)'!$E759,".",'Шифры Т (Техперевооружение)'!$G759," ",'Шифры Т (Техперевооружение)'!$I759,".",'Шифры Т (Техперевооружение)'!$A759,"Т-ТКР",'Шифры Т (Техперевооружение)'!$E759,".",'Шифры Т (Техперевооружение)'!$G759,))</f>
        <v>Том 3.1.2 2001.РП.35Т-ТКР1.2</v>
      </c>
      <c r="U759" s="37" t="str">
        <f>IF(ISBLANK('Шифры Т (Техперевооружение)'!$O759),"-",CONCATENATE("Том"," 4."," ",'Шифры Т (Техперевооружение)'!$I759,".",'Шифры Т (Техперевооружение)'!$A759,"Т-ИЛО",))</f>
        <v>-</v>
      </c>
      <c r="V759" s="37" t="str">
        <f>IF(ISBLANK('Шифры Т (Техперевооружение)'!$O759),"-",CONCATENATE("Том"," 5."," ",'Шифры Т (Техперевооружение)'!$I759,".",'Шифры Т (Техперевооружение)'!$A759,"Т-ПОС",))</f>
        <v>-</v>
      </c>
      <c r="W759" s="37" t="str">
        <f>IF(ISBLANK('Шифры Т (Техперевооружение)'!$P759),"-",CONCATENATE("Том"," 7."," ",'Шифры Т (Техперевооружение)'!$I759,".",'Шифры Т (Техперевооружение)'!$A759,"Т-ООС",))</f>
        <v>-</v>
      </c>
      <c r="X759" s="37" t="str">
        <f>IF(ISBLANK('Шифры Т (Техперевооружение)'!$Q759),"-",CONCATENATE("Том"," 8."," ",'Шифры Т (Техперевооружение)'!$I759,".",'Шифры Т (Техперевооружение)'!$A759,"Т-ПБ",))</f>
        <v>-</v>
      </c>
    </row>
    <row r="760" spans="1:24" hidden="1" x14ac:dyDescent="0.25">
      <c r="A760" s="37">
        <v>35</v>
      </c>
      <c r="B760" s="37" t="s">
        <v>561</v>
      </c>
      <c r="C760" s="37" t="s">
        <v>36</v>
      </c>
      <c r="D760" s="37" t="s">
        <v>220</v>
      </c>
      <c r="E760" s="37">
        <v>2</v>
      </c>
      <c r="F760" s="37" t="s">
        <v>2128</v>
      </c>
      <c r="G760" s="37">
        <v>1</v>
      </c>
      <c r="H760" s="39">
        <v>1</v>
      </c>
      <c r="I760" s="37" t="s">
        <v>563</v>
      </c>
      <c r="J760" s="37"/>
      <c r="K760" s="37"/>
      <c r="L760" s="37" t="s">
        <v>2129</v>
      </c>
      <c r="M760" s="37" t="s">
        <v>2130</v>
      </c>
      <c r="N760" s="37" t="s">
        <v>2131</v>
      </c>
      <c r="O760" s="37"/>
      <c r="P760" s="37"/>
      <c r="Q760" s="37"/>
      <c r="R760" s="37" t="str">
        <f>IF(ISBLANK('Шифры Т (Техперевооружение)'!$K760),"-",CONCATENATE('Шифры Т (Техперевооружение)'!$K760,"-ПЗ"))</f>
        <v>-</v>
      </c>
      <c r="S760" s="37" t="str">
        <f>IF(ISBLANK('Шифры Т (Техперевооружение)'!$L760),"-",CONCATENATE("Том"," 2.",'Шифры Т (Техперевооружение)'!$E760,".",'Шифры Т (Техперевооружение)'!$G760," ",'Шифры Т (Техперевооружение)'!$I760,".",'Шифры Т (Техперевооружение)'!$A760,"Т-ППО",'Шифры Т (Техперевооружение)'!$E760,".",'Шифры Т (Техперевооружение)'!$G760,))</f>
        <v>Том 2.2.1 2001.РП.35Т-ППО2.1</v>
      </c>
      <c r="T760" s="37" t="str">
        <f>IF(ISBLANK('Шифры Т (Техперевооружение)'!$M760),"-",CONCATENATE("Том"," 3.",'Шифры Т (Техперевооружение)'!$E760,".",'Шифры Т (Техперевооружение)'!$G760," ",'Шифры Т (Техперевооружение)'!$I760,".",'Шифры Т (Техперевооружение)'!$A760,"Т-ТКР",'Шифры Т (Техперевооружение)'!$E760,".",'Шифры Т (Техперевооружение)'!$G760,))</f>
        <v>Том 3.2.1 2001.РП.35Т-ТКР2.1</v>
      </c>
      <c r="U760" s="37" t="str">
        <f>IF(ISBLANK('Шифры Т (Техперевооружение)'!$O760),"-",CONCATENATE("Том"," 4."," ",'Шифры Т (Техперевооружение)'!$I760,".",'Шифры Т (Техперевооружение)'!$A760,"Т-ИЛО",))</f>
        <v>-</v>
      </c>
      <c r="V760" s="37" t="str">
        <f>IF(ISBLANK('Шифры Т (Техперевооружение)'!$O760),"-",CONCATENATE("Том"," 5."," ",'Шифры Т (Техперевооружение)'!$I760,".",'Шифры Т (Техперевооружение)'!$A760,"Т-ПОС",))</f>
        <v>-</v>
      </c>
      <c r="W760" s="37" t="str">
        <f>IF(ISBLANK('Шифры Т (Техперевооружение)'!$P760),"-",CONCATENATE("Том"," 7."," ",'Шифры Т (Техперевооружение)'!$I760,".",'Шифры Т (Техперевооружение)'!$A760,"Т-ООС",))</f>
        <v>-</v>
      </c>
      <c r="X760" s="37" t="str">
        <f>IF(ISBLANK('Шифры Т (Техперевооружение)'!$Q760),"-",CONCATENATE("Том"," 8."," ",'Шифры Т (Техперевооружение)'!$I760,".",'Шифры Т (Техперевооружение)'!$A760,"Т-ПБ",))</f>
        <v>-</v>
      </c>
    </row>
    <row r="761" spans="1:24" hidden="1" x14ac:dyDescent="0.25">
      <c r="A761" s="37">
        <v>35</v>
      </c>
      <c r="B761" s="37" t="s">
        <v>561</v>
      </c>
      <c r="C761" s="37" t="s">
        <v>36</v>
      </c>
      <c r="D761" s="37" t="s">
        <v>222</v>
      </c>
      <c r="E761" s="37">
        <v>3</v>
      </c>
      <c r="F761" s="37" t="s">
        <v>2132</v>
      </c>
      <c r="G761" s="37">
        <v>1</v>
      </c>
      <c r="H761" s="39">
        <v>3</v>
      </c>
      <c r="I761" s="37" t="s">
        <v>563</v>
      </c>
      <c r="J761" s="37"/>
      <c r="K761" s="37"/>
      <c r="L761" s="37" t="s">
        <v>2133</v>
      </c>
      <c r="M761" s="37" t="s">
        <v>2134</v>
      </c>
      <c r="N761" s="37" t="s">
        <v>2135</v>
      </c>
      <c r="O761" s="37"/>
      <c r="P761" s="37"/>
      <c r="Q761" s="37"/>
      <c r="R761" s="37" t="str">
        <f>IF(ISBLANK('Шифры Т (Техперевооружение)'!$K761),"-",CONCATENATE('Шифры Т (Техперевооружение)'!$K761,"-ПЗ"))</f>
        <v>-</v>
      </c>
      <c r="S761" s="37" t="str">
        <f>IF(ISBLANK('Шифры Т (Техперевооружение)'!$L761),"-",CONCATENATE("Том"," 2.",'Шифры Т (Техперевооружение)'!$E761,".",'Шифры Т (Техперевооружение)'!$G761," ",'Шифры Т (Техперевооружение)'!$I761,".",'Шифры Т (Техперевооружение)'!$A761,"Т-ППО",'Шифры Т (Техперевооружение)'!$E761,".",'Шифры Т (Техперевооружение)'!$G761,))</f>
        <v>Том 2.3.1 2001.РП.35Т-ППО3.1</v>
      </c>
      <c r="T761" s="37" t="str">
        <f>IF(ISBLANK('Шифры Т (Техперевооружение)'!$M761),"-",CONCATENATE("Том"," 3.",'Шифры Т (Техперевооружение)'!$E761,".",'Шифры Т (Техперевооружение)'!$G761," ",'Шифры Т (Техперевооружение)'!$I761,".",'Шифры Т (Техперевооружение)'!$A761,"Т-ТКР",'Шифры Т (Техперевооружение)'!$E761,".",'Шифры Т (Техперевооружение)'!$G761,))</f>
        <v>Том 3.3.1 2001.РП.35Т-ТКР3.1</v>
      </c>
      <c r="U761" s="37" t="str">
        <f>IF(ISBLANK('Шифры Т (Техперевооружение)'!$O761),"-",CONCATENATE("Том"," 4."," ",'Шифры Т (Техперевооружение)'!$I761,".",'Шифры Т (Техперевооружение)'!$A761,"Т-ИЛО",))</f>
        <v>-</v>
      </c>
      <c r="V761" s="37" t="str">
        <f>IF(ISBLANK('Шифры Т (Техперевооружение)'!$O761),"-",CONCATENATE("Том"," 5."," ",'Шифры Т (Техперевооружение)'!$I761,".",'Шифры Т (Техперевооружение)'!$A761,"Т-ПОС",))</f>
        <v>-</v>
      </c>
      <c r="W761" s="37" t="str">
        <f>IF(ISBLANK('Шифры Т (Техперевооружение)'!$P761),"-",CONCATENATE("Том"," 7."," ",'Шифры Т (Техперевооружение)'!$I761,".",'Шифры Т (Техперевооружение)'!$A761,"Т-ООС",))</f>
        <v>-</v>
      </c>
      <c r="X761" s="37" t="str">
        <f>IF(ISBLANK('Шифры Т (Техперевооружение)'!$Q761),"-",CONCATENATE("Том"," 8."," ",'Шифры Т (Техперевооружение)'!$I761,".",'Шифры Т (Техперевооружение)'!$A761,"Т-ПБ",))</f>
        <v>-</v>
      </c>
    </row>
    <row r="762" spans="1:24" hidden="1" x14ac:dyDescent="0.25">
      <c r="A762" s="37">
        <v>35</v>
      </c>
      <c r="B762" s="37" t="s">
        <v>561</v>
      </c>
      <c r="C762" s="37" t="s">
        <v>36</v>
      </c>
      <c r="D762" s="37" t="s">
        <v>222</v>
      </c>
      <c r="E762" s="37">
        <v>3</v>
      </c>
      <c r="F762" s="37" t="s">
        <v>2136</v>
      </c>
      <c r="G762" s="37">
        <v>2</v>
      </c>
      <c r="H762" s="39"/>
      <c r="I762" s="37" t="s">
        <v>563</v>
      </c>
      <c r="J762" s="37"/>
      <c r="K762" s="37"/>
      <c r="L762" s="37" t="s">
        <v>2133</v>
      </c>
      <c r="M762" s="37" t="s">
        <v>2134</v>
      </c>
      <c r="N762" s="37" t="s">
        <v>2135</v>
      </c>
      <c r="O762" s="37"/>
      <c r="P762" s="37"/>
      <c r="Q762" s="37"/>
      <c r="R762" s="42" t="str">
        <f>IF(ISBLANK('Шифры Т (Техперевооружение)'!$K762),"-",CONCATENATE('Шифры Т (Техперевооружение)'!$K762,"-ПЗ"))</f>
        <v>-</v>
      </c>
      <c r="S762" s="37" t="str">
        <f>IF(ISBLANK('Шифры Т (Техперевооружение)'!$L762),"-",CONCATENATE("Том"," 2.",'Шифры Т (Техперевооружение)'!$E762,".",'Шифры Т (Техперевооружение)'!$G762," ",'Шифры Т (Техперевооружение)'!$I762,".",'Шифры Т (Техперевооружение)'!$A762,"Т-ППО",'Шифры Т (Техперевооружение)'!$E762,".",'Шифры Т (Техперевооружение)'!$G762,))</f>
        <v>Том 2.3.2 2001.РП.35Т-ППО3.2</v>
      </c>
      <c r="T762" s="37" t="str">
        <f>IF(ISBLANK('Шифры Т (Техперевооружение)'!$M762),"-",CONCATENATE("Том"," 3.",'Шифры Т (Техперевооружение)'!$E762,".",'Шифры Т (Техперевооружение)'!$G762," ",'Шифры Т (Техперевооружение)'!$I762,".",'Шифры Т (Техперевооружение)'!$A762,"Т-ТКР",'Шифры Т (Техперевооружение)'!$E762,".",'Шифры Т (Техперевооружение)'!$G762,))</f>
        <v>Том 3.3.2 2001.РП.35Т-ТКР3.2</v>
      </c>
      <c r="U762" s="37" t="str">
        <f>IF(ISBLANK('Шифры Т (Техперевооружение)'!$O762),"-",CONCATENATE("Том"," 4."," ",'Шифры Т (Техперевооружение)'!$I762,".",'Шифры Т (Техперевооружение)'!$A762,"Т-ИЛО",))</f>
        <v>-</v>
      </c>
      <c r="V762" s="37" t="str">
        <f>IF(ISBLANK('Шифры Т (Техперевооружение)'!$O762),"-",CONCATENATE("Том"," 5."," ",'Шифры Т (Техперевооружение)'!$I762,".",'Шифры Т (Техперевооружение)'!$A762,"Т-ПОС",))</f>
        <v>-</v>
      </c>
      <c r="W762" s="37" t="str">
        <f>IF(ISBLANK('Шифры Т (Техперевооружение)'!$P762),"-",CONCATENATE("Том"," 7."," ",'Шифры Т (Техперевооружение)'!$I762,".",'Шифры Т (Техперевооружение)'!$A762,"Т-ООС",))</f>
        <v>-</v>
      </c>
      <c r="X762" s="37" t="str">
        <f>IF(ISBLANK('Шифры Т (Техперевооружение)'!$Q762),"-",CONCATENATE("Том"," 8."," ",'Шифры Т (Техперевооружение)'!$I762,".",'Шифры Т (Техперевооружение)'!$A762,"Т-ПБ",))</f>
        <v>-</v>
      </c>
    </row>
    <row r="763" spans="1:24" hidden="1" x14ac:dyDescent="0.25">
      <c r="A763" s="37">
        <v>35</v>
      </c>
      <c r="B763" s="37" t="s">
        <v>561</v>
      </c>
      <c r="C763" s="37" t="s">
        <v>36</v>
      </c>
      <c r="D763" s="37" t="s">
        <v>222</v>
      </c>
      <c r="E763" s="37">
        <v>3</v>
      </c>
      <c r="F763" s="37" t="s">
        <v>2137</v>
      </c>
      <c r="G763" s="37">
        <v>3</v>
      </c>
      <c r="H763" s="39"/>
      <c r="I763" s="37" t="s">
        <v>563</v>
      </c>
      <c r="J763" s="37"/>
      <c r="K763" s="37"/>
      <c r="L763" s="37" t="s">
        <v>2133</v>
      </c>
      <c r="M763" s="37" t="s">
        <v>2134</v>
      </c>
      <c r="N763" s="37" t="s">
        <v>2135</v>
      </c>
      <c r="O763" s="37"/>
      <c r="P763" s="37"/>
      <c r="Q763" s="37"/>
      <c r="R763" s="42" t="str">
        <f>IF(ISBLANK('Шифры Т (Техперевооружение)'!$K763),"-",CONCATENATE('Шифры Т (Техперевооружение)'!$K763,"-ПЗ"))</f>
        <v>-</v>
      </c>
      <c r="S763" s="37" t="str">
        <f>IF(ISBLANK('Шифры Т (Техперевооружение)'!$L763),"-",CONCATENATE("Том"," 2.",'Шифры Т (Техперевооружение)'!$E763,".",'Шифры Т (Техперевооружение)'!$G763," ",'Шифры Т (Техперевооружение)'!$I763,".",'Шифры Т (Техперевооружение)'!$A763,"Т-ППО",'Шифры Т (Техперевооружение)'!$E763,".",'Шифры Т (Техперевооружение)'!$G763,))</f>
        <v>Том 2.3.3 2001.РП.35Т-ППО3.3</v>
      </c>
      <c r="T763" s="37" t="str">
        <f>IF(ISBLANK('Шифры Т (Техперевооружение)'!$M763),"-",CONCATENATE("Том"," 3.",'Шифры Т (Техперевооружение)'!$E763,".",'Шифры Т (Техперевооружение)'!$G763," ",'Шифры Т (Техперевооружение)'!$I763,".",'Шифры Т (Техперевооружение)'!$A763,"Т-ТКР",'Шифры Т (Техперевооружение)'!$E763,".",'Шифры Т (Техперевооружение)'!$G763,))</f>
        <v>Том 3.3.3 2001.РП.35Т-ТКР3.3</v>
      </c>
      <c r="U763" s="37" t="str">
        <f>IF(ISBLANK('Шифры Т (Техперевооружение)'!$O763),"-",CONCATENATE("Том"," 4."," ",'Шифры Т (Техперевооружение)'!$I763,".",'Шифры Т (Техперевооружение)'!$A763,"Т-ИЛО",))</f>
        <v>-</v>
      </c>
      <c r="V763" s="37" t="str">
        <f>IF(ISBLANK('Шифры Т (Техперевооружение)'!$O763),"-",CONCATENATE("Том"," 5."," ",'Шифры Т (Техперевооружение)'!$I763,".",'Шифры Т (Техперевооружение)'!$A763,"Т-ПОС",))</f>
        <v>-</v>
      </c>
      <c r="W763" s="37" t="str">
        <f>IF(ISBLANK('Шифры Т (Техперевооружение)'!$P763),"-",CONCATENATE("Том"," 7."," ",'Шифры Т (Техперевооружение)'!$I763,".",'Шифры Т (Техперевооружение)'!$A763,"Т-ООС",))</f>
        <v>-</v>
      </c>
      <c r="X763" s="37" t="str">
        <f>IF(ISBLANK('Шифры Т (Техперевооружение)'!$Q763),"-",CONCATENATE("Том"," 8."," ",'Шифры Т (Техперевооружение)'!$I763,".",'Шифры Т (Техперевооружение)'!$A763,"Т-ПБ",))</f>
        <v>-</v>
      </c>
    </row>
    <row r="764" spans="1:24" hidden="1" x14ac:dyDescent="0.25">
      <c r="A764" s="37">
        <v>35</v>
      </c>
      <c r="B764" s="37" t="s">
        <v>561</v>
      </c>
      <c r="C764" s="37" t="s">
        <v>36</v>
      </c>
      <c r="D764" s="37" t="s">
        <v>224</v>
      </c>
      <c r="E764" s="37">
        <v>4</v>
      </c>
      <c r="F764" s="37" t="s">
        <v>2138</v>
      </c>
      <c r="G764" s="37">
        <v>1</v>
      </c>
      <c r="H764" s="39">
        <v>6</v>
      </c>
      <c r="I764" s="37" t="s">
        <v>563</v>
      </c>
      <c r="J764" s="37"/>
      <c r="K764" s="37"/>
      <c r="L764" s="37" t="s">
        <v>2139</v>
      </c>
      <c r="M764" s="37" t="s">
        <v>2140</v>
      </c>
      <c r="N764" s="37" t="s">
        <v>2141</v>
      </c>
      <c r="O764" s="37"/>
      <c r="P764" s="37"/>
      <c r="Q764" s="37"/>
      <c r="R764" s="37" t="str">
        <f>IF(ISBLANK('Шифры Т (Техперевооружение)'!$K764),"-",CONCATENATE('Шифры Т (Техперевооружение)'!$K764,"-ПЗ"))</f>
        <v>-</v>
      </c>
      <c r="S764" s="37" t="str">
        <f>IF(ISBLANK('Шифры Т (Техперевооружение)'!$L764),"-",CONCATENATE("Том"," 2.",'Шифры Т (Техперевооружение)'!$E764,".",'Шифры Т (Техперевооружение)'!$G764," ",'Шифры Т (Техперевооружение)'!$I764,".",'Шифры Т (Техперевооружение)'!$A764,"Т-ППО",'Шифры Т (Техперевооружение)'!$E764,".",'Шифры Т (Техперевооружение)'!$G764,))</f>
        <v>Том 2.4.1 2001.РП.35Т-ППО4.1</v>
      </c>
      <c r="T764" s="37" t="str">
        <f>IF(ISBLANK('Шифры Т (Техперевооружение)'!$M764),"-",CONCATENATE("Том"," 3.",'Шифры Т (Техперевооружение)'!$E764,".",'Шифры Т (Техперевооружение)'!$G764," ",'Шифры Т (Техперевооружение)'!$I764,".",'Шифры Т (Техперевооружение)'!$A764,"Т-ТКР",'Шифры Т (Техперевооружение)'!$E764,".",'Шифры Т (Техперевооружение)'!$G764,))</f>
        <v>Том 3.4.1 2001.РП.35Т-ТКР4.1</v>
      </c>
      <c r="U764" s="37" t="str">
        <f>IF(ISBLANK('Шифры Т (Техперевооружение)'!$O764),"-",CONCATENATE("Том"," 4."," ",'Шифры Т (Техперевооружение)'!$I764,".",'Шифры Т (Техперевооружение)'!$A764,"Т-ИЛО",))</f>
        <v>-</v>
      </c>
      <c r="V764" s="37" t="str">
        <f>IF(ISBLANK('Шифры Т (Техперевооружение)'!$O764),"-",CONCATENATE("Том"," 5."," ",'Шифры Т (Техперевооружение)'!$I764,".",'Шифры Т (Техперевооружение)'!$A764,"Т-ПОС",))</f>
        <v>-</v>
      </c>
      <c r="W764" s="37" t="str">
        <f>IF(ISBLANK('Шифры Т (Техперевооружение)'!$P764),"-",CONCATENATE("Том"," 7."," ",'Шифры Т (Техперевооружение)'!$I764,".",'Шифры Т (Техперевооружение)'!$A764,"Т-ООС",))</f>
        <v>-</v>
      </c>
      <c r="X764" s="37" t="str">
        <f>IF(ISBLANK('Шифры Т (Техперевооружение)'!$Q764),"-",CONCATENATE("Том"," 8."," ",'Шифры Т (Техперевооружение)'!$I764,".",'Шифры Т (Техперевооружение)'!$A764,"Т-ПБ",))</f>
        <v>-</v>
      </c>
    </row>
    <row r="765" spans="1:24" hidden="1" x14ac:dyDescent="0.25">
      <c r="A765" s="37">
        <v>35</v>
      </c>
      <c r="B765" s="37" t="s">
        <v>561</v>
      </c>
      <c r="C765" s="37" t="s">
        <v>36</v>
      </c>
      <c r="D765" s="37" t="s">
        <v>224</v>
      </c>
      <c r="E765" s="37">
        <v>4</v>
      </c>
      <c r="F765" s="37" t="s">
        <v>2142</v>
      </c>
      <c r="G765" s="37">
        <v>2</v>
      </c>
      <c r="H765" s="39"/>
      <c r="I765" s="37" t="s">
        <v>563</v>
      </c>
      <c r="J765" s="37"/>
      <c r="K765" s="37"/>
      <c r="L765" s="37" t="s">
        <v>2139</v>
      </c>
      <c r="M765" s="37" t="s">
        <v>2140</v>
      </c>
      <c r="N765" s="37" t="s">
        <v>2141</v>
      </c>
      <c r="O765" s="37"/>
      <c r="P765" s="37"/>
      <c r="Q765" s="37"/>
      <c r="R765" s="42" t="str">
        <f>IF(ISBLANK('Шифры Т (Техперевооружение)'!$K765),"-",CONCATENATE('Шифры Т (Техперевооружение)'!$K765,"-ПЗ"))</f>
        <v>-</v>
      </c>
      <c r="S765" s="37" t="str">
        <f>IF(ISBLANK('Шифры Т (Техперевооружение)'!$L765),"-",CONCATENATE("Том"," 2.",'Шифры Т (Техперевооружение)'!$E765,".",'Шифры Т (Техперевооружение)'!$G765," ",'Шифры Т (Техперевооружение)'!$I765,".",'Шифры Т (Техперевооружение)'!$A765,"Т-ППО",'Шифры Т (Техперевооружение)'!$E765,".",'Шифры Т (Техперевооружение)'!$G765,))</f>
        <v>Том 2.4.2 2001.РП.35Т-ППО4.2</v>
      </c>
      <c r="T765" s="37" t="str">
        <f>IF(ISBLANK('Шифры Т (Техперевооружение)'!$M765),"-",CONCATENATE("Том"," 3.",'Шифры Т (Техперевооружение)'!$E765,".",'Шифры Т (Техперевооружение)'!$G765," ",'Шифры Т (Техперевооружение)'!$I765,".",'Шифры Т (Техперевооружение)'!$A765,"Т-ТКР",'Шифры Т (Техперевооружение)'!$E765,".",'Шифры Т (Техперевооружение)'!$G765,))</f>
        <v>Том 3.4.2 2001.РП.35Т-ТКР4.2</v>
      </c>
      <c r="U765" s="37" t="str">
        <f>IF(ISBLANK('Шифры Т (Техперевооружение)'!$O765),"-",CONCATENATE("Том"," 4."," ",'Шифры Т (Техперевооружение)'!$I765,".",'Шифры Т (Техперевооружение)'!$A765,"Т-ИЛО",))</f>
        <v>-</v>
      </c>
      <c r="V765" s="37" t="str">
        <f>IF(ISBLANK('Шифры Т (Техперевооружение)'!$O765),"-",CONCATENATE("Том"," 5."," ",'Шифры Т (Техперевооружение)'!$I765,".",'Шифры Т (Техперевооружение)'!$A765,"Т-ПОС",))</f>
        <v>-</v>
      </c>
      <c r="W765" s="37" t="str">
        <f>IF(ISBLANK('Шифры Т (Техперевооружение)'!$P765),"-",CONCATENATE("Том"," 7."," ",'Шифры Т (Техперевооружение)'!$I765,".",'Шифры Т (Техперевооружение)'!$A765,"Т-ООС",))</f>
        <v>-</v>
      </c>
      <c r="X765" s="37" t="str">
        <f>IF(ISBLANK('Шифры Т (Техперевооружение)'!$Q765),"-",CONCATENATE("Том"," 8."," ",'Шифры Т (Техперевооружение)'!$I765,".",'Шифры Т (Техперевооружение)'!$A765,"Т-ПБ",))</f>
        <v>-</v>
      </c>
    </row>
    <row r="766" spans="1:24" hidden="1" x14ac:dyDescent="0.25">
      <c r="A766" s="37">
        <v>35</v>
      </c>
      <c r="B766" s="37" t="s">
        <v>561</v>
      </c>
      <c r="C766" s="37" t="s">
        <v>36</v>
      </c>
      <c r="D766" s="37" t="s">
        <v>224</v>
      </c>
      <c r="E766" s="37">
        <v>4</v>
      </c>
      <c r="F766" s="37" t="s">
        <v>2143</v>
      </c>
      <c r="G766" s="37">
        <v>3</v>
      </c>
      <c r="H766" s="39"/>
      <c r="I766" s="37" t="s">
        <v>563</v>
      </c>
      <c r="J766" s="37"/>
      <c r="K766" s="37"/>
      <c r="L766" s="37" t="s">
        <v>2139</v>
      </c>
      <c r="M766" s="37" t="s">
        <v>2140</v>
      </c>
      <c r="N766" s="37" t="s">
        <v>2141</v>
      </c>
      <c r="O766" s="37"/>
      <c r="P766" s="37"/>
      <c r="Q766" s="37"/>
      <c r="R766" s="42" t="str">
        <f>IF(ISBLANK('Шифры Т (Техперевооружение)'!$K766),"-",CONCATENATE('Шифры Т (Техперевооружение)'!$K766,"-ПЗ"))</f>
        <v>-</v>
      </c>
      <c r="S766" s="37" t="str">
        <f>IF(ISBLANK('Шифры Т (Техперевооружение)'!$L766),"-",CONCATENATE("Том"," 2.",'Шифры Т (Техперевооружение)'!$E766,".",'Шифры Т (Техперевооружение)'!$G766," ",'Шифры Т (Техперевооружение)'!$I766,".",'Шифры Т (Техперевооружение)'!$A766,"Т-ППО",'Шифры Т (Техперевооружение)'!$E766,".",'Шифры Т (Техперевооружение)'!$G766,))</f>
        <v>Том 2.4.3 2001.РП.35Т-ППО4.3</v>
      </c>
      <c r="T766" s="37" t="str">
        <f>IF(ISBLANK('Шифры Т (Техперевооружение)'!$M766),"-",CONCATENATE("Том"," 3.",'Шифры Т (Техперевооружение)'!$E766,".",'Шифры Т (Техперевооружение)'!$G766," ",'Шифры Т (Техперевооружение)'!$I766,".",'Шифры Т (Техперевооружение)'!$A766,"Т-ТКР",'Шифры Т (Техперевооружение)'!$E766,".",'Шифры Т (Техперевооружение)'!$G766,))</f>
        <v>Том 3.4.3 2001.РП.35Т-ТКР4.3</v>
      </c>
      <c r="U766" s="37" t="str">
        <f>IF(ISBLANK('Шифры Т (Техперевооружение)'!$O766),"-",CONCATENATE("Том"," 4."," ",'Шифры Т (Техперевооружение)'!$I766,".",'Шифры Т (Техперевооружение)'!$A766,"Т-ИЛО",))</f>
        <v>-</v>
      </c>
      <c r="V766" s="37" t="str">
        <f>IF(ISBLANK('Шифры Т (Техперевооружение)'!$O766),"-",CONCATENATE("Том"," 5."," ",'Шифры Т (Техперевооружение)'!$I766,".",'Шифры Т (Техперевооружение)'!$A766,"Т-ПОС",))</f>
        <v>-</v>
      </c>
      <c r="W766" s="37" t="str">
        <f>IF(ISBLANK('Шифры Т (Техперевооружение)'!$P766),"-",CONCATENATE("Том"," 7."," ",'Шифры Т (Техперевооружение)'!$I766,".",'Шифры Т (Техперевооружение)'!$A766,"Т-ООС",))</f>
        <v>-</v>
      </c>
      <c r="X766" s="37" t="str">
        <f>IF(ISBLANK('Шифры Т (Техперевооружение)'!$Q766),"-",CONCATENATE("Том"," 8."," ",'Шифры Т (Техперевооружение)'!$I766,".",'Шифры Т (Техперевооружение)'!$A766,"Т-ПБ",))</f>
        <v>-</v>
      </c>
    </row>
    <row r="767" spans="1:24" hidden="1" x14ac:dyDescent="0.25">
      <c r="A767" s="37">
        <v>35</v>
      </c>
      <c r="B767" s="37" t="s">
        <v>561</v>
      </c>
      <c r="C767" s="37" t="s">
        <v>36</v>
      </c>
      <c r="D767" s="37" t="s">
        <v>224</v>
      </c>
      <c r="E767" s="37">
        <v>4</v>
      </c>
      <c r="F767" s="37" t="s">
        <v>2144</v>
      </c>
      <c r="G767" s="37">
        <v>4</v>
      </c>
      <c r="H767" s="39"/>
      <c r="I767" s="37" t="s">
        <v>563</v>
      </c>
      <c r="J767" s="37"/>
      <c r="K767" s="37"/>
      <c r="L767" s="37" t="s">
        <v>2139</v>
      </c>
      <c r="M767" s="37" t="s">
        <v>2140</v>
      </c>
      <c r="N767" s="37" t="s">
        <v>2141</v>
      </c>
      <c r="O767" s="37"/>
      <c r="P767" s="37"/>
      <c r="Q767" s="37"/>
      <c r="R767" s="42" t="str">
        <f>IF(ISBLANK('Шифры Т (Техперевооружение)'!$K767),"-",CONCATENATE('Шифры Т (Техперевооружение)'!$K767,"-ПЗ"))</f>
        <v>-</v>
      </c>
      <c r="S767" s="37" t="str">
        <f>IF(ISBLANK('Шифры Т (Техперевооружение)'!$L767),"-",CONCATENATE("Том"," 2.",'Шифры Т (Техперевооружение)'!$E767,".",'Шифры Т (Техперевооружение)'!$G767," ",'Шифры Т (Техперевооружение)'!$I767,".",'Шифры Т (Техперевооружение)'!$A767,"Т-ППО",'Шифры Т (Техперевооружение)'!$E767,".",'Шифры Т (Техперевооружение)'!$G767,))</f>
        <v>Том 2.4.4 2001.РП.35Т-ППО4.4</v>
      </c>
      <c r="T767" s="37" t="str">
        <f>IF(ISBLANK('Шифры Т (Техперевооружение)'!$M767),"-",CONCATENATE("Том"," 3.",'Шифры Т (Техперевооружение)'!$E767,".",'Шифры Т (Техперевооружение)'!$G767," ",'Шифры Т (Техперевооружение)'!$I767,".",'Шифры Т (Техперевооружение)'!$A767,"Т-ТКР",'Шифры Т (Техперевооружение)'!$E767,".",'Шифры Т (Техперевооружение)'!$G767,))</f>
        <v>Том 3.4.4 2001.РП.35Т-ТКР4.4</v>
      </c>
      <c r="U767" s="37" t="str">
        <f>IF(ISBLANK('Шифры Т (Техперевооружение)'!$O767),"-",CONCATENATE("Том"," 4."," ",'Шифры Т (Техперевооружение)'!$I767,".",'Шифры Т (Техперевооружение)'!$A767,"Т-ИЛО",))</f>
        <v>-</v>
      </c>
      <c r="V767" s="37" t="str">
        <f>IF(ISBLANK('Шифры Т (Техперевооружение)'!$O767),"-",CONCATENATE("Том"," 5."," ",'Шифры Т (Техперевооружение)'!$I767,".",'Шифры Т (Техперевооружение)'!$A767,"Т-ПОС",))</f>
        <v>-</v>
      </c>
      <c r="W767" s="37" t="str">
        <f>IF(ISBLANK('Шифры Т (Техперевооружение)'!$P767),"-",CONCATENATE("Том"," 7."," ",'Шифры Т (Техперевооружение)'!$I767,".",'Шифры Т (Техперевооружение)'!$A767,"Т-ООС",))</f>
        <v>-</v>
      </c>
      <c r="X767" s="37" t="str">
        <f>IF(ISBLANK('Шифры Т (Техперевооружение)'!$Q767),"-",CONCATENATE("Том"," 8."," ",'Шифры Т (Техперевооружение)'!$I767,".",'Шифры Т (Техперевооружение)'!$A767,"Т-ПБ",))</f>
        <v>-</v>
      </c>
    </row>
    <row r="768" spans="1:24" hidden="1" x14ac:dyDescent="0.25">
      <c r="A768" s="37">
        <v>35</v>
      </c>
      <c r="B768" s="37" t="s">
        <v>561</v>
      </c>
      <c r="C768" s="37" t="s">
        <v>36</v>
      </c>
      <c r="D768" s="37" t="s">
        <v>224</v>
      </c>
      <c r="E768" s="37">
        <v>4</v>
      </c>
      <c r="F768" s="37" t="s">
        <v>2145</v>
      </c>
      <c r="G768" s="37">
        <v>5</v>
      </c>
      <c r="H768" s="39"/>
      <c r="I768" s="37" t="s">
        <v>563</v>
      </c>
      <c r="J768" s="37"/>
      <c r="K768" s="37"/>
      <c r="L768" s="37" t="s">
        <v>2139</v>
      </c>
      <c r="M768" s="37" t="s">
        <v>2140</v>
      </c>
      <c r="N768" s="37" t="s">
        <v>2141</v>
      </c>
      <c r="O768" s="37"/>
      <c r="P768" s="37"/>
      <c r="Q768" s="37"/>
      <c r="R768" s="42" t="str">
        <f>IF(ISBLANK('Шифры Т (Техперевооружение)'!$K768),"-",CONCATENATE('Шифры Т (Техперевооружение)'!$K768,"-ПЗ"))</f>
        <v>-</v>
      </c>
      <c r="S768" s="37" t="str">
        <f>IF(ISBLANK('Шифры Т (Техперевооружение)'!$L768),"-",CONCATENATE("Том"," 2.",'Шифры Т (Техперевооружение)'!$E768,".",'Шифры Т (Техперевооружение)'!$G768," ",'Шифры Т (Техперевооружение)'!$I768,".",'Шифры Т (Техперевооружение)'!$A768,"Т-ППО",'Шифры Т (Техперевооружение)'!$E768,".",'Шифры Т (Техперевооружение)'!$G768,))</f>
        <v>Том 2.4.5 2001.РП.35Т-ППО4.5</v>
      </c>
      <c r="T768" s="37" t="str">
        <f>IF(ISBLANK('Шифры Т (Техперевооружение)'!$M768),"-",CONCATENATE("Том"," 3.",'Шифры Т (Техперевооружение)'!$E768,".",'Шифры Т (Техперевооружение)'!$G768," ",'Шифры Т (Техперевооружение)'!$I768,".",'Шифры Т (Техперевооружение)'!$A768,"Т-ТКР",'Шифры Т (Техперевооружение)'!$E768,".",'Шифры Т (Техперевооружение)'!$G768,))</f>
        <v>Том 3.4.5 2001.РП.35Т-ТКР4.5</v>
      </c>
      <c r="U768" s="37" t="str">
        <f>IF(ISBLANK('Шифры Т (Техперевооружение)'!$O768),"-",CONCATENATE("Том"," 4."," ",'Шифры Т (Техперевооружение)'!$I768,".",'Шифры Т (Техперевооружение)'!$A768,"Т-ИЛО",))</f>
        <v>-</v>
      </c>
      <c r="V768" s="37" t="str">
        <f>IF(ISBLANK('Шифры Т (Техперевооружение)'!$O768),"-",CONCATENATE("Том"," 5."," ",'Шифры Т (Техперевооружение)'!$I768,".",'Шифры Т (Техперевооружение)'!$A768,"Т-ПОС",))</f>
        <v>-</v>
      </c>
      <c r="W768" s="37" t="str">
        <f>IF(ISBLANK('Шифры Т (Техперевооружение)'!$P768),"-",CONCATENATE("Том"," 7."," ",'Шифры Т (Техперевооружение)'!$I768,".",'Шифры Т (Техперевооружение)'!$A768,"Т-ООС",))</f>
        <v>-</v>
      </c>
      <c r="X768" s="37" t="str">
        <f>IF(ISBLANK('Шифры Т (Техперевооружение)'!$Q768),"-",CONCATENATE("Том"," 8."," ",'Шифры Т (Техперевооружение)'!$I768,".",'Шифры Т (Техперевооружение)'!$A768,"Т-ПБ",))</f>
        <v>-</v>
      </c>
    </row>
    <row r="769" spans="1:24" hidden="1" x14ac:dyDescent="0.25">
      <c r="A769" s="37">
        <v>35</v>
      </c>
      <c r="B769" s="37" t="s">
        <v>561</v>
      </c>
      <c r="C769" s="37" t="s">
        <v>36</v>
      </c>
      <c r="D769" s="37" t="s">
        <v>224</v>
      </c>
      <c r="E769" s="37">
        <v>4</v>
      </c>
      <c r="F769" s="37" t="s">
        <v>2146</v>
      </c>
      <c r="G769" s="37">
        <v>6</v>
      </c>
      <c r="H769" s="39"/>
      <c r="I769" s="37" t="s">
        <v>563</v>
      </c>
      <c r="J769" s="37"/>
      <c r="K769" s="37"/>
      <c r="L769" s="37" t="s">
        <v>2139</v>
      </c>
      <c r="M769" s="37" t="s">
        <v>2140</v>
      </c>
      <c r="N769" s="37" t="s">
        <v>2141</v>
      </c>
      <c r="O769" s="37"/>
      <c r="P769" s="37"/>
      <c r="Q769" s="37"/>
      <c r="R769" s="42" t="str">
        <f>IF(ISBLANK('Шифры Т (Техперевооружение)'!$K769),"-",CONCATENATE('Шифры Т (Техперевооружение)'!$K769,"-ПЗ"))</f>
        <v>-</v>
      </c>
      <c r="S769" s="37" t="str">
        <f>IF(ISBLANK('Шифры Т (Техперевооружение)'!$L769),"-",CONCATENATE("Том"," 2.",'Шифры Т (Техперевооружение)'!$E769,".",'Шифры Т (Техперевооружение)'!$G769," ",'Шифры Т (Техперевооружение)'!$I769,".",'Шифры Т (Техперевооружение)'!$A769,"Т-ППО",'Шифры Т (Техперевооружение)'!$E769,".",'Шифры Т (Техперевооружение)'!$G769,))</f>
        <v>Том 2.4.6 2001.РП.35Т-ППО4.6</v>
      </c>
      <c r="T769" s="37" t="str">
        <f>IF(ISBLANK('Шифры Т (Техперевооружение)'!$M769),"-",CONCATENATE("Том"," 3.",'Шифры Т (Техперевооружение)'!$E769,".",'Шифры Т (Техперевооружение)'!$G769," ",'Шифры Т (Техперевооружение)'!$I769,".",'Шифры Т (Техперевооружение)'!$A769,"Т-ТКР",'Шифры Т (Техперевооружение)'!$E769,".",'Шифры Т (Техперевооружение)'!$G769,))</f>
        <v>Том 3.4.6 2001.РП.35Т-ТКР4.6</v>
      </c>
      <c r="U769" s="37" t="str">
        <f>IF(ISBLANK('Шифры Т (Техперевооружение)'!$O769),"-",CONCATENATE("Том"," 4."," ",'Шифры Т (Техперевооружение)'!$I769,".",'Шифры Т (Техперевооружение)'!$A769,"Т-ИЛО",))</f>
        <v>-</v>
      </c>
      <c r="V769" s="37" t="str">
        <f>IF(ISBLANK('Шифры Т (Техперевооружение)'!$O769),"-",CONCATENATE("Том"," 5."," ",'Шифры Т (Техперевооружение)'!$I769,".",'Шифры Т (Техперевооружение)'!$A769,"Т-ПОС",))</f>
        <v>-</v>
      </c>
      <c r="W769" s="37" t="str">
        <f>IF(ISBLANK('Шифры Т (Техперевооружение)'!$P769),"-",CONCATENATE("Том"," 7."," ",'Шифры Т (Техперевооружение)'!$I769,".",'Шифры Т (Техперевооружение)'!$A769,"Т-ООС",))</f>
        <v>-</v>
      </c>
      <c r="X769" s="37" t="str">
        <f>IF(ISBLANK('Шифры Т (Техперевооружение)'!$Q769),"-",CONCATENATE("Том"," 8."," ",'Шифры Т (Техперевооружение)'!$I769,".",'Шифры Т (Техперевооружение)'!$A769,"Т-ПБ",))</f>
        <v>-</v>
      </c>
    </row>
    <row r="770" spans="1:24" hidden="1" x14ac:dyDescent="0.25">
      <c r="A770" s="37">
        <v>35</v>
      </c>
      <c r="B770" s="37" t="s">
        <v>561</v>
      </c>
      <c r="C770" s="37" t="s">
        <v>36</v>
      </c>
      <c r="D770" s="37" t="s">
        <v>226</v>
      </c>
      <c r="E770" s="37">
        <v>5</v>
      </c>
      <c r="F770" s="37" t="s">
        <v>2147</v>
      </c>
      <c r="G770" s="37">
        <v>1</v>
      </c>
      <c r="H770" s="39">
        <v>3</v>
      </c>
      <c r="I770" s="37" t="s">
        <v>563</v>
      </c>
      <c r="J770" s="37"/>
      <c r="K770" s="37"/>
      <c r="L770" s="37" t="s">
        <v>2148</v>
      </c>
      <c r="M770" s="37" t="s">
        <v>2149</v>
      </c>
      <c r="N770" s="37" t="s">
        <v>2150</v>
      </c>
      <c r="O770" s="37"/>
      <c r="P770" s="37"/>
      <c r="Q770" s="37"/>
      <c r="R770" s="37" t="str">
        <f>IF(ISBLANK('Шифры Т (Техперевооружение)'!$K770),"-",CONCATENATE('Шифры Т (Техперевооружение)'!$K770,"-ПЗ"))</f>
        <v>-</v>
      </c>
      <c r="S770" s="37" t="str">
        <f>IF(ISBLANK('Шифры Т (Техперевооружение)'!$L770),"-",CONCATENATE("Том"," 2.",'Шифры Т (Техперевооружение)'!$E770,".",'Шифры Т (Техперевооружение)'!$G770," ",'Шифры Т (Техперевооружение)'!$I770,".",'Шифры Т (Техперевооружение)'!$A770,"Т-ППО",'Шифры Т (Техперевооружение)'!$E770,".",'Шифры Т (Техперевооружение)'!$G770,))</f>
        <v>Том 2.5.1 2001.РП.35Т-ППО5.1</v>
      </c>
      <c r="T770" s="37" t="str">
        <f>IF(ISBLANK('Шифры Т (Техперевооружение)'!$M770),"-",CONCATENATE("Том"," 3.",'Шифры Т (Техперевооружение)'!$E770,".",'Шифры Т (Техперевооружение)'!$G770," ",'Шифры Т (Техперевооружение)'!$I770,".",'Шифры Т (Техперевооружение)'!$A770,"Т-ТКР",'Шифры Т (Техперевооружение)'!$E770,".",'Шифры Т (Техперевооружение)'!$G770,))</f>
        <v>Том 3.5.1 2001.РП.35Т-ТКР5.1</v>
      </c>
      <c r="U770" s="37" t="str">
        <f>IF(ISBLANK('Шифры Т (Техперевооружение)'!$O770),"-",CONCATENATE("Том"," 4."," ",'Шифры Т (Техперевооружение)'!$I770,".",'Шифры Т (Техперевооружение)'!$A770,"Т-ИЛО",))</f>
        <v>-</v>
      </c>
      <c r="V770" s="37" t="str">
        <f>IF(ISBLANK('Шифры Т (Техперевооружение)'!$O770),"-",CONCATENATE("Том"," 5."," ",'Шифры Т (Техперевооружение)'!$I770,".",'Шифры Т (Техперевооружение)'!$A770,"Т-ПОС",))</f>
        <v>-</v>
      </c>
      <c r="W770" s="37" t="str">
        <f>IF(ISBLANK('Шифры Т (Техперевооружение)'!$P770),"-",CONCATENATE("Том"," 7."," ",'Шифры Т (Техперевооружение)'!$I770,".",'Шифры Т (Техперевооружение)'!$A770,"Т-ООС",))</f>
        <v>-</v>
      </c>
      <c r="X770" s="37" t="str">
        <f>IF(ISBLANK('Шифры Т (Техперевооружение)'!$Q770),"-",CONCATENATE("Том"," 8."," ",'Шифры Т (Техперевооружение)'!$I770,".",'Шифры Т (Техперевооружение)'!$A770,"Т-ПБ",))</f>
        <v>-</v>
      </c>
    </row>
    <row r="771" spans="1:24" hidden="1" x14ac:dyDescent="0.25">
      <c r="A771" s="37">
        <v>35</v>
      </c>
      <c r="B771" s="37" t="s">
        <v>561</v>
      </c>
      <c r="C771" s="37" t="s">
        <v>36</v>
      </c>
      <c r="D771" s="37" t="s">
        <v>226</v>
      </c>
      <c r="E771" s="37">
        <v>5</v>
      </c>
      <c r="F771" s="37" t="s">
        <v>2151</v>
      </c>
      <c r="G771" s="37">
        <v>2</v>
      </c>
      <c r="H771" s="39"/>
      <c r="I771" s="37" t="s">
        <v>563</v>
      </c>
      <c r="J771" s="37"/>
      <c r="K771" s="37"/>
      <c r="L771" s="37" t="s">
        <v>2148</v>
      </c>
      <c r="M771" s="37" t="s">
        <v>2149</v>
      </c>
      <c r="N771" s="37" t="s">
        <v>2150</v>
      </c>
      <c r="O771" s="37"/>
      <c r="P771" s="37"/>
      <c r="Q771" s="37"/>
      <c r="R771" s="42" t="str">
        <f>IF(ISBLANK('Шифры Т (Техперевооружение)'!$K771),"-",CONCATENATE('Шифры Т (Техперевооружение)'!$K771,"-ПЗ"))</f>
        <v>-</v>
      </c>
      <c r="S771" s="37" t="str">
        <f>IF(ISBLANK('Шифры Т (Техперевооружение)'!$L771),"-",CONCATENATE("Том"," 2.",'Шифры Т (Техперевооружение)'!$E771,".",'Шифры Т (Техперевооружение)'!$G771," ",'Шифры Т (Техперевооружение)'!$I771,".",'Шифры Т (Техперевооружение)'!$A771,"Т-ППО",'Шифры Т (Техперевооружение)'!$E771,".",'Шифры Т (Техперевооружение)'!$G771,))</f>
        <v>Том 2.5.2 2001.РП.35Т-ППО5.2</v>
      </c>
      <c r="T771" s="37" t="str">
        <f>IF(ISBLANK('Шифры Т (Техперевооружение)'!$M771),"-",CONCATENATE("Том"," 3.",'Шифры Т (Техперевооружение)'!$E771,".",'Шифры Т (Техперевооружение)'!$G771," ",'Шифры Т (Техперевооружение)'!$I771,".",'Шифры Т (Техперевооружение)'!$A771,"Т-ТКР",'Шифры Т (Техперевооружение)'!$E771,".",'Шифры Т (Техперевооружение)'!$G771,))</f>
        <v>Том 3.5.2 2001.РП.35Т-ТКР5.2</v>
      </c>
      <c r="U771" s="37" t="str">
        <f>IF(ISBLANK('Шифры Т (Техперевооружение)'!$O771),"-",CONCATENATE("Том"," 4."," ",'Шифры Т (Техперевооружение)'!$I771,".",'Шифры Т (Техперевооружение)'!$A771,"Т-ИЛО",))</f>
        <v>-</v>
      </c>
      <c r="V771" s="37" t="str">
        <f>IF(ISBLANK('Шифры Т (Техперевооружение)'!$O771),"-",CONCATENATE("Том"," 5."," ",'Шифры Т (Техперевооружение)'!$I771,".",'Шифры Т (Техперевооружение)'!$A771,"Т-ПОС",))</f>
        <v>-</v>
      </c>
      <c r="W771" s="37" t="str">
        <f>IF(ISBLANK('Шифры Т (Техперевооружение)'!$P771),"-",CONCATENATE("Том"," 7."," ",'Шифры Т (Техперевооружение)'!$I771,".",'Шифры Т (Техперевооружение)'!$A771,"Т-ООС",))</f>
        <v>-</v>
      </c>
      <c r="X771" s="37" t="str">
        <f>IF(ISBLANK('Шифры Т (Техперевооружение)'!$Q771),"-",CONCATENATE("Том"," 8."," ",'Шифры Т (Техперевооружение)'!$I771,".",'Шифры Т (Техперевооружение)'!$A771,"Т-ПБ",))</f>
        <v>-</v>
      </c>
    </row>
    <row r="772" spans="1:24" hidden="1" x14ac:dyDescent="0.25">
      <c r="A772" s="37">
        <v>35</v>
      </c>
      <c r="B772" s="37" t="s">
        <v>561</v>
      </c>
      <c r="C772" s="37" t="s">
        <v>36</v>
      </c>
      <c r="D772" s="37" t="s">
        <v>226</v>
      </c>
      <c r="E772" s="37">
        <v>5</v>
      </c>
      <c r="F772" s="37" t="s">
        <v>2152</v>
      </c>
      <c r="G772" s="37">
        <v>3</v>
      </c>
      <c r="H772" s="39"/>
      <c r="I772" s="37" t="s">
        <v>563</v>
      </c>
      <c r="J772" s="37"/>
      <c r="K772" s="37"/>
      <c r="L772" s="37" t="s">
        <v>2148</v>
      </c>
      <c r="M772" s="37" t="s">
        <v>2149</v>
      </c>
      <c r="N772" s="37" t="s">
        <v>2150</v>
      </c>
      <c r="O772" s="37"/>
      <c r="P772" s="37"/>
      <c r="Q772" s="37"/>
      <c r="R772" s="42" t="str">
        <f>IF(ISBLANK('Шифры Т (Техперевооружение)'!$K772),"-",CONCATENATE('Шифры Т (Техперевооружение)'!$K772,"-ПЗ"))</f>
        <v>-</v>
      </c>
      <c r="S772" s="37" t="str">
        <f>IF(ISBLANK('Шифры Т (Техперевооружение)'!$L772),"-",CONCATENATE("Том"," 2.",'Шифры Т (Техперевооружение)'!$E772,".",'Шифры Т (Техперевооружение)'!$G772," ",'Шифры Т (Техперевооружение)'!$I772,".",'Шифры Т (Техперевооружение)'!$A772,"Т-ППО",'Шифры Т (Техперевооружение)'!$E772,".",'Шифры Т (Техперевооружение)'!$G772,))</f>
        <v>Том 2.5.3 2001.РП.35Т-ППО5.3</v>
      </c>
      <c r="T772" s="37" t="str">
        <f>IF(ISBLANK('Шифры Т (Техперевооружение)'!$M772),"-",CONCATENATE("Том"," 3.",'Шифры Т (Техперевооружение)'!$E772,".",'Шифры Т (Техперевооружение)'!$G772," ",'Шифры Т (Техперевооружение)'!$I772,".",'Шифры Т (Техперевооружение)'!$A772,"Т-ТКР",'Шифры Т (Техперевооружение)'!$E772,".",'Шифры Т (Техперевооружение)'!$G772,))</f>
        <v>Том 3.5.3 2001.РП.35Т-ТКР5.3</v>
      </c>
      <c r="U772" s="37" t="str">
        <f>IF(ISBLANK('Шифры Т (Техперевооружение)'!$O772),"-",CONCATENATE("Том"," 4."," ",'Шифры Т (Техперевооружение)'!$I772,".",'Шифры Т (Техперевооружение)'!$A772,"Т-ИЛО",))</f>
        <v>-</v>
      </c>
      <c r="V772" s="37" t="str">
        <f>IF(ISBLANK('Шифры Т (Техперевооружение)'!$O772),"-",CONCATENATE("Том"," 5."," ",'Шифры Т (Техперевооружение)'!$I772,".",'Шифры Т (Техперевооружение)'!$A772,"Т-ПОС",))</f>
        <v>-</v>
      </c>
      <c r="W772" s="37" t="str">
        <f>IF(ISBLANK('Шифры Т (Техперевооружение)'!$P772),"-",CONCATENATE("Том"," 7."," ",'Шифры Т (Техперевооружение)'!$I772,".",'Шифры Т (Техперевооружение)'!$A772,"Т-ООС",))</f>
        <v>-</v>
      </c>
      <c r="X772" s="37" t="str">
        <f>IF(ISBLANK('Шифры Т (Техперевооружение)'!$Q772),"-",CONCATENATE("Том"," 8."," ",'Шифры Т (Техперевооружение)'!$I772,".",'Шифры Т (Техперевооружение)'!$A772,"Т-ПБ",))</f>
        <v>-</v>
      </c>
    </row>
    <row r="773" spans="1:24" hidden="1" x14ac:dyDescent="0.25">
      <c r="A773" s="37">
        <v>35</v>
      </c>
      <c r="B773" s="37" t="s">
        <v>561</v>
      </c>
      <c r="C773" s="37" t="s">
        <v>36</v>
      </c>
      <c r="D773" s="37" t="s">
        <v>228</v>
      </c>
      <c r="E773" s="37">
        <v>6</v>
      </c>
      <c r="F773" s="43" t="s">
        <v>2153</v>
      </c>
      <c r="G773" s="37">
        <v>1</v>
      </c>
      <c r="H773" s="39">
        <v>1</v>
      </c>
      <c r="I773" s="37" t="s">
        <v>563</v>
      </c>
      <c r="J773" s="37"/>
      <c r="K773" s="37"/>
      <c r="L773" s="37" t="s">
        <v>2154</v>
      </c>
      <c r="M773" s="37" t="s">
        <v>2155</v>
      </c>
      <c r="N773" s="37" t="s">
        <v>2156</v>
      </c>
      <c r="O773" s="37"/>
      <c r="P773" s="37"/>
      <c r="Q773" s="37"/>
      <c r="R773" s="37" t="str">
        <f>IF(ISBLANK('Шифры Т (Техперевооружение)'!$K773),"-",CONCATENATE('Шифры Т (Техперевооружение)'!$K773,"-ПЗ"))</f>
        <v>-</v>
      </c>
      <c r="S773" s="37" t="str">
        <f>IF(ISBLANK('Шифры Т (Техперевооружение)'!$L773),"-",CONCATENATE("Том"," 2.",'Шифры Т (Техперевооружение)'!$E773,".",'Шифры Т (Техперевооружение)'!$G773," ",'Шифры Т (Техперевооружение)'!$I773,".",'Шифры Т (Техперевооружение)'!$A773,"Т-ППО",'Шифры Т (Техперевооружение)'!$E773,".",'Шифры Т (Техперевооружение)'!$G773,))</f>
        <v>Том 2.6.1 2001.РП.35Т-ППО6.1</v>
      </c>
      <c r="T773" s="37" t="str">
        <f>IF(ISBLANK('Шифры Т (Техперевооружение)'!$M773),"-",CONCATENATE("Том"," 3.",'Шифры Т (Техперевооружение)'!$E773,".",'Шифры Т (Техперевооружение)'!$G773," ",'Шифры Т (Техперевооружение)'!$I773,".",'Шифры Т (Техперевооружение)'!$A773,"Т-ТКР",'Шифры Т (Техперевооружение)'!$E773,".",'Шифры Т (Техперевооружение)'!$G773,))</f>
        <v>Том 3.6.1 2001.РП.35Т-ТКР6.1</v>
      </c>
      <c r="U773" s="37" t="str">
        <f>IF(ISBLANK('Шифры Т (Техперевооружение)'!$O773),"-",CONCATENATE("Том"," 4."," ",'Шифры Т (Техперевооружение)'!$I773,".",'Шифры Т (Техперевооружение)'!$A773,"Т-ИЛО",))</f>
        <v>-</v>
      </c>
      <c r="V773" s="37" t="str">
        <f>IF(ISBLANK('Шифры Т (Техперевооружение)'!$O773),"-",CONCATENATE("Том"," 5."," ",'Шифры Т (Техперевооружение)'!$I773,".",'Шифры Т (Техперевооружение)'!$A773,"Т-ПОС",))</f>
        <v>-</v>
      </c>
      <c r="W773" s="37" t="str">
        <f>IF(ISBLANK('Шифры Т (Техперевооружение)'!$P773),"-",CONCATENATE("Том"," 7."," ",'Шифры Т (Техперевооружение)'!$I773,".",'Шифры Т (Техперевооружение)'!$A773,"Т-ООС",))</f>
        <v>-</v>
      </c>
      <c r="X773" s="37" t="str">
        <f>IF(ISBLANK('Шифры Т (Техперевооружение)'!$Q773),"-",CONCATENATE("Том"," 8."," ",'Шифры Т (Техперевооружение)'!$I773,".",'Шифры Т (Техперевооружение)'!$A773,"Т-ПБ",))</f>
        <v>-</v>
      </c>
    </row>
    <row r="774" spans="1:24" hidden="1" x14ac:dyDescent="0.25">
      <c r="A774" s="37">
        <v>35</v>
      </c>
      <c r="B774" s="37" t="s">
        <v>561</v>
      </c>
      <c r="C774" s="37" t="s">
        <v>36</v>
      </c>
      <c r="D774" s="37" t="s">
        <v>230</v>
      </c>
      <c r="E774" s="37">
        <v>7</v>
      </c>
      <c r="F774" s="37" t="s">
        <v>2157</v>
      </c>
      <c r="G774" s="37">
        <v>1</v>
      </c>
      <c r="H774" s="39">
        <v>4</v>
      </c>
      <c r="I774" s="37" t="s">
        <v>563</v>
      </c>
      <c r="J774" s="37"/>
      <c r="K774" s="37"/>
      <c r="L774" s="37" t="s">
        <v>2158</v>
      </c>
      <c r="M774" s="37" t="s">
        <v>2159</v>
      </c>
      <c r="N774" s="37" t="s">
        <v>2160</v>
      </c>
      <c r="O774" s="37"/>
      <c r="P774" s="37"/>
      <c r="Q774" s="37"/>
      <c r="R774" s="37" t="str">
        <f>IF(ISBLANK('Шифры Т (Техперевооружение)'!$K774),"-",CONCATENATE('Шифры Т (Техперевооружение)'!$K774,"-ПЗ"))</f>
        <v>-</v>
      </c>
      <c r="S774" s="37" t="str">
        <f>IF(ISBLANK('Шифры Т (Техперевооружение)'!$L774),"-",CONCATENATE("Том"," 2.",'Шифры Т (Техперевооружение)'!$E774,".",'Шифры Т (Техперевооружение)'!$G774," ",'Шифры Т (Техперевооружение)'!$I774,".",'Шифры Т (Техперевооружение)'!$A774,"Т-ППО",'Шифры Т (Техперевооружение)'!$E774,".",'Шифры Т (Техперевооружение)'!$G774,))</f>
        <v>Том 2.7.1 2001.РП.35Т-ППО7.1</v>
      </c>
      <c r="T774" s="37" t="str">
        <f>IF(ISBLANK('Шифры Т (Техперевооружение)'!$M774),"-",CONCATENATE("Том"," 3.",'Шифры Т (Техперевооружение)'!$E774,".",'Шифры Т (Техперевооружение)'!$G774," ",'Шифры Т (Техперевооружение)'!$I774,".",'Шифры Т (Техперевооружение)'!$A774,"Т-ТКР",'Шифры Т (Техперевооружение)'!$E774,".",'Шифры Т (Техперевооружение)'!$G774,))</f>
        <v>Том 3.7.1 2001.РП.35Т-ТКР7.1</v>
      </c>
      <c r="U774" s="37" t="str">
        <f>IF(ISBLANK('Шифры Т (Техперевооружение)'!$O774),"-",CONCATENATE("Том"," 4."," ",'Шифры Т (Техперевооружение)'!$I774,".",'Шифры Т (Техперевооружение)'!$A774,"Т-ИЛО",))</f>
        <v>-</v>
      </c>
      <c r="V774" s="37" t="str">
        <f>IF(ISBLANK('Шифры Т (Техперевооружение)'!$O774),"-",CONCATENATE("Том"," 5."," ",'Шифры Т (Техперевооружение)'!$I774,".",'Шифры Т (Техперевооружение)'!$A774,"Т-ПОС",))</f>
        <v>-</v>
      </c>
      <c r="W774" s="37" t="str">
        <f>IF(ISBLANK('Шифры Т (Техперевооружение)'!$P774),"-",CONCATENATE("Том"," 7."," ",'Шифры Т (Техперевооружение)'!$I774,".",'Шифры Т (Техперевооружение)'!$A774,"Т-ООС",))</f>
        <v>-</v>
      </c>
      <c r="X774" s="37" t="str">
        <f>IF(ISBLANK('Шифры Т (Техперевооружение)'!$Q774),"-",CONCATENATE("Том"," 8."," ",'Шифры Т (Техперевооружение)'!$I774,".",'Шифры Т (Техперевооружение)'!$A774,"Т-ПБ",))</f>
        <v>-</v>
      </c>
    </row>
    <row r="775" spans="1:24" hidden="1" x14ac:dyDescent="0.25">
      <c r="A775" s="37">
        <v>35</v>
      </c>
      <c r="B775" s="37" t="s">
        <v>561</v>
      </c>
      <c r="C775" s="37" t="s">
        <v>36</v>
      </c>
      <c r="D775" s="37" t="s">
        <v>230</v>
      </c>
      <c r="E775" s="37">
        <v>7</v>
      </c>
      <c r="F775" s="37" t="s">
        <v>2161</v>
      </c>
      <c r="G775" s="37">
        <v>2</v>
      </c>
      <c r="H775" s="39"/>
      <c r="I775" s="37" t="s">
        <v>563</v>
      </c>
      <c r="J775" s="37"/>
      <c r="K775" s="37"/>
      <c r="L775" s="37" t="s">
        <v>2158</v>
      </c>
      <c r="M775" s="37" t="s">
        <v>2159</v>
      </c>
      <c r="N775" s="37" t="s">
        <v>2160</v>
      </c>
      <c r="O775" s="37"/>
      <c r="P775" s="37"/>
      <c r="Q775" s="37"/>
      <c r="R775" s="42" t="str">
        <f>IF(ISBLANK('Шифры Т (Техперевооружение)'!$K775),"-",CONCATENATE('Шифры Т (Техперевооружение)'!$K775,"-ПЗ"))</f>
        <v>-</v>
      </c>
      <c r="S775" s="37" t="str">
        <f>IF(ISBLANK('Шифры Т (Техперевооружение)'!$L775),"-",CONCATENATE("Том"," 2.",'Шифры Т (Техперевооружение)'!$E775,".",'Шифры Т (Техперевооружение)'!$G775," ",'Шифры Т (Техперевооружение)'!$I775,".",'Шифры Т (Техперевооружение)'!$A775,"Т-ППО",'Шифры Т (Техперевооружение)'!$E775,".",'Шифры Т (Техперевооружение)'!$G775,))</f>
        <v>Том 2.7.2 2001.РП.35Т-ППО7.2</v>
      </c>
      <c r="T775" s="37" t="str">
        <f>IF(ISBLANK('Шифры Т (Техперевооружение)'!$M775),"-",CONCATENATE("Том"," 3.",'Шифры Т (Техперевооружение)'!$E775,".",'Шифры Т (Техперевооружение)'!$G775," ",'Шифры Т (Техперевооружение)'!$I775,".",'Шифры Т (Техперевооружение)'!$A775,"Т-ТКР",'Шифры Т (Техперевооружение)'!$E775,".",'Шифры Т (Техперевооружение)'!$G775,))</f>
        <v>Том 3.7.2 2001.РП.35Т-ТКР7.2</v>
      </c>
      <c r="U775" s="37" t="str">
        <f>IF(ISBLANK('Шифры Т (Техперевооружение)'!$O775),"-",CONCATENATE("Том"," 4."," ",'Шифры Т (Техперевооружение)'!$I775,".",'Шифры Т (Техперевооружение)'!$A775,"Т-ИЛО",))</f>
        <v>-</v>
      </c>
      <c r="V775" s="37" t="str">
        <f>IF(ISBLANK('Шифры Т (Техперевооружение)'!$O775),"-",CONCATENATE("Том"," 5."," ",'Шифры Т (Техперевооружение)'!$I775,".",'Шифры Т (Техперевооружение)'!$A775,"Т-ПОС",))</f>
        <v>-</v>
      </c>
      <c r="W775" s="37" t="str">
        <f>IF(ISBLANK('Шифры Т (Техперевооружение)'!$P775),"-",CONCATENATE("Том"," 7."," ",'Шифры Т (Техперевооружение)'!$I775,".",'Шифры Т (Техперевооружение)'!$A775,"Т-ООС",))</f>
        <v>-</v>
      </c>
      <c r="X775" s="37" t="str">
        <f>IF(ISBLANK('Шифры Т (Техперевооружение)'!$Q775),"-",CONCATENATE("Том"," 8."," ",'Шифры Т (Техперевооружение)'!$I775,".",'Шифры Т (Техперевооружение)'!$A775,"Т-ПБ",))</f>
        <v>-</v>
      </c>
    </row>
    <row r="776" spans="1:24" hidden="1" x14ac:dyDescent="0.25">
      <c r="A776" s="37">
        <v>35</v>
      </c>
      <c r="B776" s="37" t="s">
        <v>561</v>
      </c>
      <c r="C776" s="37" t="s">
        <v>36</v>
      </c>
      <c r="D776" s="37" t="s">
        <v>230</v>
      </c>
      <c r="E776" s="37">
        <v>7</v>
      </c>
      <c r="F776" s="37" t="s">
        <v>2162</v>
      </c>
      <c r="G776" s="37">
        <v>3</v>
      </c>
      <c r="H776" s="39"/>
      <c r="I776" s="37" t="s">
        <v>563</v>
      </c>
      <c r="J776" s="37"/>
      <c r="K776" s="37"/>
      <c r="L776" s="37" t="s">
        <v>2158</v>
      </c>
      <c r="M776" s="37" t="s">
        <v>2159</v>
      </c>
      <c r="N776" s="37" t="s">
        <v>2160</v>
      </c>
      <c r="O776" s="37"/>
      <c r="P776" s="37"/>
      <c r="Q776" s="37"/>
      <c r="R776" s="42" t="str">
        <f>IF(ISBLANK('Шифры Т (Техперевооружение)'!$K776),"-",CONCATENATE('Шифры Т (Техперевооружение)'!$K776,"-ПЗ"))</f>
        <v>-</v>
      </c>
      <c r="S776" s="37" t="str">
        <f>IF(ISBLANK('Шифры Т (Техперевооружение)'!$L776),"-",CONCATENATE("Том"," 2.",'Шифры Т (Техперевооружение)'!$E776,".",'Шифры Т (Техперевооружение)'!$G776," ",'Шифры Т (Техперевооружение)'!$I776,".",'Шифры Т (Техперевооружение)'!$A776,"Т-ППО",'Шифры Т (Техперевооружение)'!$E776,".",'Шифры Т (Техперевооружение)'!$G776,))</f>
        <v>Том 2.7.3 2001.РП.35Т-ППО7.3</v>
      </c>
      <c r="T776" s="37" t="str">
        <f>IF(ISBLANK('Шифры Т (Техперевооружение)'!$M776),"-",CONCATENATE("Том"," 3.",'Шифры Т (Техперевооружение)'!$E776,".",'Шифры Т (Техперевооружение)'!$G776," ",'Шифры Т (Техперевооружение)'!$I776,".",'Шифры Т (Техперевооружение)'!$A776,"Т-ТКР",'Шифры Т (Техперевооружение)'!$E776,".",'Шифры Т (Техперевооружение)'!$G776,))</f>
        <v>Том 3.7.3 2001.РП.35Т-ТКР7.3</v>
      </c>
      <c r="U776" s="37" t="str">
        <f>IF(ISBLANK('Шифры Т (Техперевооружение)'!$O776),"-",CONCATENATE("Том"," 4."," ",'Шифры Т (Техперевооружение)'!$I776,".",'Шифры Т (Техперевооружение)'!$A776,"Т-ИЛО",))</f>
        <v>-</v>
      </c>
      <c r="V776" s="37" t="str">
        <f>IF(ISBLANK('Шифры Т (Техперевооружение)'!$O776),"-",CONCATENATE("Том"," 5."," ",'Шифры Т (Техперевооружение)'!$I776,".",'Шифры Т (Техперевооружение)'!$A776,"Т-ПОС",))</f>
        <v>-</v>
      </c>
      <c r="W776" s="37" t="str">
        <f>IF(ISBLANK('Шифры Т (Техперевооружение)'!$P776),"-",CONCATENATE("Том"," 7."," ",'Шифры Т (Техперевооружение)'!$I776,".",'Шифры Т (Техперевооружение)'!$A776,"Т-ООС",))</f>
        <v>-</v>
      </c>
      <c r="X776" s="37" t="str">
        <f>IF(ISBLANK('Шифры Т (Техперевооружение)'!$Q776),"-",CONCATENATE("Том"," 8."," ",'Шифры Т (Техперевооружение)'!$I776,".",'Шифры Т (Техперевооружение)'!$A776,"Т-ПБ",))</f>
        <v>-</v>
      </c>
    </row>
    <row r="777" spans="1:24" hidden="1" x14ac:dyDescent="0.25">
      <c r="A777" s="37">
        <v>35</v>
      </c>
      <c r="B777" s="37" t="s">
        <v>561</v>
      </c>
      <c r="C777" s="37" t="s">
        <v>36</v>
      </c>
      <c r="D777" s="37" t="s">
        <v>230</v>
      </c>
      <c r="E777" s="37">
        <v>7</v>
      </c>
      <c r="F777" s="37" t="s">
        <v>2163</v>
      </c>
      <c r="G777" s="37">
        <v>4</v>
      </c>
      <c r="H777" s="39"/>
      <c r="I777" s="37" t="s">
        <v>563</v>
      </c>
      <c r="J777" s="37"/>
      <c r="K777" s="37"/>
      <c r="L777" s="37" t="s">
        <v>2158</v>
      </c>
      <c r="M777" s="37" t="s">
        <v>2159</v>
      </c>
      <c r="N777" s="37" t="s">
        <v>2160</v>
      </c>
      <c r="O777" s="37"/>
      <c r="P777" s="37"/>
      <c r="Q777" s="37"/>
      <c r="R777" s="42" t="str">
        <f>IF(ISBLANK('Шифры Т (Техперевооружение)'!$K777),"-",CONCATENATE('Шифры Т (Техперевооружение)'!$K777,"-ПЗ"))</f>
        <v>-</v>
      </c>
      <c r="S777" s="37" t="str">
        <f>IF(ISBLANK('Шифры Т (Техперевооружение)'!$L777),"-",CONCATENATE("Том"," 2.",'Шифры Т (Техперевооружение)'!$E777,".",'Шифры Т (Техперевооружение)'!$G777," ",'Шифры Т (Техперевооружение)'!$I777,".",'Шифры Т (Техперевооружение)'!$A777,"Т-ППО",'Шифры Т (Техперевооружение)'!$E777,".",'Шифры Т (Техперевооружение)'!$G777,))</f>
        <v>Том 2.7.4 2001.РП.35Т-ППО7.4</v>
      </c>
      <c r="T777" s="37" t="str">
        <f>IF(ISBLANK('Шифры Т (Техперевооружение)'!$M777),"-",CONCATENATE("Том"," 3.",'Шифры Т (Техперевооружение)'!$E777,".",'Шифры Т (Техперевооружение)'!$G777," ",'Шифры Т (Техперевооружение)'!$I777,".",'Шифры Т (Техперевооружение)'!$A777,"Т-ТКР",'Шифры Т (Техперевооружение)'!$E777,".",'Шифры Т (Техперевооружение)'!$G777,))</f>
        <v>Том 3.7.4 2001.РП.35Т-ТКР7.4</v>
      </c>
      <c r="U777" s="37" t="str">
        <f>IF(ISBLANK('Шифры Т (Техперевооружение)'!$O777),"-",CONCATENATE("Том"," 4."," ",'Шифры Т (Техперевооружение)'!$I777,".",'Шифры Т (Техперевооружение)'!$A777,"Т-ИЛО",))</f>
        <v>-</v>
      </c>
      <c r="V777" s="37" t="str">
        <f>IF(ISBLANK('Шифры Т (Техперевооружение)'!$O777),"-",CONCATENATE("Том"," 5."," ",'Шифры Т (Техперевооружение)'!$I777,".",'Шифры Т (Техперевооружение)'!$A777,"Т-ПОС",))</f>
        <v>-</v>
      </c>
      <c r="W777" s="37" t="str">
        <f>IF(ISBLANK('Шифры Т (Техперевооружение)'!$P777),"-",CONCATENATE("Том"," 7."," ",'Шифры Т (Техперевооружение)'!$I777,".",'Шифры Т (Техперевооружение)'!$A777,"Т-ООС",))</f>
        <v>-</v>
      </c>
      <c r="X777" s="37" t="str">
        <f>IF(ISBLANK('Шифры Т (Техперевооружение)'!$Q777),"-",CONCATENATE("Том"," 8."," ",'Шифры Т (Техперевооружение)'!$I777,".",'Шифры Т (Техперевооружение)'!$A777,"Т-ПБ",))</f>
        <v>-</v>
      </c>
    </row>
    <row r="778" spans="1:24" hidden="1" x14ac:dyDescent="0.25">
      <c r="A778" s="37">
        <v>36</v>
      </c>
      <c r="B778" s="37" t="s">
        <v>561</v>
      </c>
      <c r="C778" s="37" t="s">
        <v>80</v>
      </c>
      <c r="D778" s="37" t="s">
        <v>497</v>
      </c>
      <c r="E778" s="37">
        <v>1</v>
      </c>
      <c r="F778" s="37" t="s">
        <v>2164</v>
      </c>
      <c r="G778" s="37">
        <v>1</v>
      </c>
      <c r="H778" s="39">
        <v>7</v>
      </c>
      <c r="I778" s="37" t="s">
        <v>563</v>
      </c>
      <c r="J778" s="37" t="s">
        <v>2165</v>
      </c>
      <c r="K778" s="37" t="s">
        <v>2166</v>
      </c>
      <c r="L778" s="37" t="s">
        <v>2167</v>
      </c>
      <c r="M778" s="37" t="s">
        <v>2168</v>
      </c>
      <c r="N778" s="37" t="s">
        <v>2169</v>
      </c>
      <c r="O778" s="37" t="s">
        <v>2170</v>
      </c>
      <c r="P778" s="37" t="s">
        <v>2171</v>
      </c>
      <c r="Q778" s="37" t="s">
        <v>2172</v>
      </c>
      <c r="R778" s="37" t="str">
        <f>IF(ISBLANK('Шифры Т (Техперевооружение)'!$K778),"-",CONCATENATE('Шифры Т (Техперевооружение)'!$K778,"-ПЗ"))</f>
        <v>Том 1 2001.РП.36Т-ПЗ</v>
      </c>
      <c r="S778" s="37" t="str">
        <f>IF(ISBLANK('Шифры Т (Техперевооружение)'!$L778),"-",CONCATENATE("Том"," 2.",'Шифры Т (Техперевооружение)'!$E778,".",'Шифры Т (Техперевооружение)'!$G778," ",'Шифры Т (Техперевооружение)'!$I778,".",'Шифры Т (Техперевооружение)'!$A778,"Т-ППО",'Шифры Т (Техперевооружение)'!$E778,".",'Шифры Т (Техперевооружение)'!$G778,))</f>
        <v>Том 2.1.1 2001.РП.36Т-ППО1.1</v>
      </c>
      <c r="T778" s="37" t="str">
        <f>IF(ISBLANK('Шифры Т (Техперевооружение)'!$M778),"-",CONCATENATE("Том"," 3.",'Шифры Т (Техперевооружение)'!$E778,".",'Шифры Т (Техперевооружение)'!$G778," ",'Шифры Т (Техперевооружение)'!$I778,".",'Шифры Т (Техперевооружение)'!$A778,"Т-ТКР",'Шифры Т (Техперевооружение)'!$E778,".",'Шифры Т (Техперевооружение)'!$G778,))</f>
        <v>Том 3.1.1 2001.РП.36Т-ТКР1.1</v>
      </c>
      <c r="U778" s="37" t="str">
        <f>IF(ISBLANK('Шифры Т (Техперевооружение)'!$O778),"-",CONCATENATE("Том"," 4."," ",'Шифры Т (Техперевооружение)'!$I778,".",'Шифры Т (Техперевооружение)'!$A778,"Т-ИЛО",))</f>
        <v>Том 4. 2001.РП.36Т-ИЛО</v>
      </c>
      <c r="V778" s="37" t="str">
        <f>IF(ISBLANK('Шифры Т (Техперевооружение)'!$O778),"-",CONCATENATE("Том"," 5."," ",'Шифры Т (Техперевооружение)'!$I778,".",'Шифры Т (Техперевооружение)'!$A778,"Т-ПОС",))</f>
        <v>Том 5. 2001.РП.36Т-ПОС</v>
      </c>
      <c r="W778" s="37" t="str">
        <f>IF(ISBLANK('Шифры Т (Техперевооружение)'!$P778),"-",CONCATENATE("Том"," 7."," ",'Шифры Т (Техперевооружение)'!$I778,".",'Шифры Т (Техперевооружение)'!$A778,"Т-ООС",))</f>
        <v>Том 7. 2001.РП.36Т-ООС</v>
      </c>
      <c r="X778" s="37" t="str">
        <f>IF(ISBLANK('Шифры Т (Техперевооружение)'!$Q778),"-",CONCATENATE("Том"," 8."," ",'Шифры Т (Техперевооружение)'!$I778,".",'Шифры Т (Техперевооружение)'!$A778,"Т-ПБ",))</f>
        <v>Том 8. 2001.РП.36Т-ПБ</v>
      </c>
    </row>
    <row r="779" spans="1:24" hidden="1" x14ac:dyDescent="0.25">
      <c r="A779" s="37">
        <v>36</v>
      </c>
      <c r="B779" s="37" t="s">
        <v>561</v>
      </c>
      <c r="C779" s="37" t="s">
        <v>80</v>
      </c>
      <c r="D779" s="37" t="s">
        <v>497</v>
      </c>
      <c r="E779" s="37">
        <v>1</v>
      </c>
      <c r="F779" s="37" t="s">
        <v>2173</v>
      </c>
      <c r="G779" s="37">
        <v>2</v>
      </c>
      <c r="H779" s="39"/>
      <c r="I779" s="37" t="s">
        <v>563</v>
      </c>
      <c r="J779" s="37"/>
      <c r="K779" s="37"/>
      <c r="L779" s="37" t="s">
        <v>2167</v>
      </c>
      <c r="M779" s="37" t="s">
        <v>2168</v>
      </c>
      <c r="N779" s="37" t="s">
        <v>2169</v>
      </c>
      <c r="O779" s="37"/>
      <c r="P779" s="37"/>
      <c r="Q779" s="37"/>
      <c r="R779" s="42" t="str">
        <f>IF(ISBLANK('Шифры Т (Техперевооружение)'!$K779),"-",CONCATENATE('Шифры Т (Техперевооружение)'!$K779,"-ПЗ"))</f>
        <v>-</v>
      </c>
      <c r="S779" s="37" t="str">
        <f>IF(ISBLANK('Шифры Т (Техперевооружение)'!$L779),"-",CONCATENATE("Том"," 2.",'Шифры Т (Техперевооружение)'!$E779,".",'Шифры Т (Техперевооружение)'!$G779," ",'Шифры Т (Техперевооружение)'!$I779,".",'Шифры Т (Техперевооружение)'!$A779,"Т-ППО",'Шифры Т (Техперевооружение)'!$E779,".",'Шифры Т (Техперевооружение)'!$G779,))</f>
        <v>Том 2.1.2 2001.РП.36Т-ППО1.2</v>
      </c>
      <c r="T779" s="37" t="str">
        <f>IF(ISBLANK('Шифры Т (Техперевооружение)'!$M779),"-",CONCATENATE("Том"," 3.",'Шифры Т (Техперевооружение)'!$E779,".",'Шифры Т (Техперевооружение)'!$G779," ",'Шифры Т (Техперевооружение)'!$I779,".",'Шифры Т (Техперевооружение)'!$A779,"Т-ТКР",'Шифры Т (Техперевооружение)'!$E779,".",'Шифры Т (Техперевооружение)'!$G779,))</f>
        <v>Том 3.1.2 2001.РП.36Т-ТКР1.2</v>
      </c>
      <c r="U779" s="37" t="str">
        <f>IF(ISBLANK('Шифры Т (Техперевооружение)'!$O779),"-",CONCATENATE("Том"," 4."," ",'Шифры Т (Техперевооружение)'!$I779,".",'Шифры Т (Техперевооружение)'!$A779,"Т-ИЛО",))</f>
        <v>-</v>
      </c>
      <c r="V779" s="37" t="str">
        <f>IF(ISBLANK('Шифры Т (Техперевооружение)'!$O779),"-",CONCATENATE("Том"," 5."," ",'Шифры Т (Техперевооружение)'!$I779,".",'Шифры Т (Техперевооружение)'!$A779,"Т-ПОС",))</f>
        <v>-</v>
      </c>
      <c r="W779" s="37" t="str">
        <f>IF(ISBLANK('Шифры Т (Техперевооружение)'!$P779),"-",CONCATENATE("Том"," 7."," ",'Шифры Т (Техперевооружение)'!$I779,".",'Шифры Т (Техперевооружение)'!$A779,"Т-ООС",))</f>
        <v>-</v>
      </c>
      <c r="X779" s="37" t="str">
        <f>IF(ISBLANK('Шифры Т (Техперевооружение)'!$Q779),"-",CONCATENATE("Том"," 8."," ",'Шифры Т (Техперевооружение)'!$I779,".",'Шифры Т (Техперевооружение)'!$A779,"Т-ПБ",))</f>
        <v>-</v>
      </c>
    </row>
    <row r="780" spans="1:24" hidden="1" x14ac:dyDescent="0.25">
      <c r="A780" s="37">
        <v>36</v>
      </c>
      <c r="B780" s="37" t="s">
        <v>561</v>
      </c>
      <c r="C780" s="37" t="s">
        <v>80</v>
      </c>
      <c r="D780" s="37" t="s">
        <v>497</v>
      </c>
      <c r="E780" s="37">
        <v>1</v>
      </c>
      <c r="F780" s="37" t="s">
        <v>2174</v>
      </c>
      <c r="G780" s="37">
        <v>3</v>
      </c>
      <c r="H780" s="39"/>
      <c r="I780" s="37" t="s">
        <v>563</v>
      </c>
      <c r="J780" s="37"/>
      <c r="K780" s="37"/>
      <c r="L780" s="37" t="s">
        <v>2167</v>
      </c>
      <c r="M780" s="37" t="s">
        <v>2168</v>
      </c>
      <c r="N780" s="37" t="s">
        <v>2169</v>
      </c>
      <c r="O780" s="37"/>
      <c r="P780" s="37"/>
      <c r="Q780" s="37"/>
      <c r="R780" s="42" t="str">
        <f>IF(ISBLANK('Шифры Т (Техперевооружение)'!$K780),"-",CONCATENATE('Шифры Т (Техперевооружение)'!$K780,"-ПЗ"))</f>
        <v>-</v>
      </c>
      <c r="S780" s="37" t="str">
        <f>IF(ISBLANK('Шифры Т (Техперевооружение)'!$L780),"-",CONCATENATE("Том"," 2.",'Шифры Т (Техперевооружение)'!$E780,".",'Шифры Т (Техперевооружение)'!$G780," ",'Шифры Т (Техперевооружение)'!$I780,".",'Шифры Т (Техперевооружение)'!$A780,"Т-ППО",'Шифры Т (Техперевооружение)'!$E780,".",'Шифры Т (Техперевооружение)'!$G780,))</f>
        <v>Том 2.1.3 2001.РП.36Т-ППО1.3</v>
      </c>
      <c r="T780" s="37" t="str">
        <f>IF(ISBLANK('Шифры Т (Техперевооружение)'!$M780),"-",CONCATENATE("Том"," 3.",'Шифры Т (Техперевооружение)'!$E780,".",'Шифры Т (Техперевооружение)'!$G780," ",'Шифры Т (Техперевооружение)'!$I780,".",'Шифры Т (Техперевооружение)'!$A780,"Т-ТКР",'Шифры Т (Техперевооружение)'!$E780,".",'Шифры Т (Техперевооружение)'!$G780,))</f>
        <v>Том 3.1.3 2001.РП.36Т-ТКР1.3</v>
      </c>
      <c r="U780" s="37" t="str">
        <f>IF(ISBLANK('Шифры Т (Техперевооружение)'!$O780),"-",CONCATENATE("Том"," 4."," ",'Шифры Т (Техперевооружение)'!$I780,".",'Шифры Т (Техперевооружение)'!$A780,"Т-ИЛО",))</f>
        <v>-</v>
      </c>
      <c r="V780" s="37" t="str">
        <f>IF(ISBLANK('Шифры Т (Техперевооружение)'!$O780),"-",CONCATENATE("Том"," 5."," ",'Шифры Т (Техперевооружение)'!$I780,".",'Шифры Т (Техперевооружение)'!$A780,"Т-ПОС",))</f>
        <v>-</v>
      </c>
      <c r="W780" s="37" t="str">
        <f>IF(ISBLANK('Шифры Т (Техперевооружение)'!$P780),"-",CONCATENATE("Том"," 7."," ",'Шифры Т (Техперевооружение)'!$I780,".",'Шифры Т (Техперевооружение)'!$A780,"Т-ООС",))</f>
        <v>-</v>
      </c>
      <c r="X780" s="37" t="str">
        <f>IF(ISBLANK('Шифры Т (Техперевооружение)'!$Q780),"-",CONCATENATE("Том"," 8."," ",'Шифры Т (Техперевооружение)'!$I780,".",'Шифры Т (Техперевооружение)'!$A780,"Т-ПБ",))</f>
        <v>-</v>
      </c>
    </row>
    <row r="781" spans="1:24" hidden="1" x14ac:dyDescent="0.25">
      <c r="A781" s="37">
        <v>36</v>
      </c>
      <c r="B781" s="37" t="s">
        <v>561</v>
      </c>
      <c r="C781" s="37" t="s">
        <v>80</v>
      </c>
      <c r="D781" s="37" t="s">
        <v>497</v>
      </c>
      <c r="E781" s="37">
        <v>1</v>
      </c>
      <c r="F781" s="37" t="s">
        <v>2175</v>
      </c>
      <c r="G781" s="37">
        <v>4</v>
      </c>
      <c r="H781" s="39"/>
      <c r="I781" s="37" t="s">
        <v>563</v>
      </c>
      <c r="J781" s="37"/>
      <c r="K781" s="37"/>
      <c r="L781" s="37" t="s">
        <v>2167</v>
      </c>
      <c r="M781" s="37" t="s">
        <v>2168</v>
      </c>
      <c r="N781" s="37" t="s">
        <v>2169</v>
      </c>
      <c r="O781" s="37"/>
      <c r="P781" s="37"/>
      <c r="Q781" s="37"/>
      <c r="R781" s="42" t="str">
        <f>IF(ISBLANK('Шифры Т (Техперевооружение)'!$K781),"-",CONCATENATE('Шифры Т (Техперевооружение)'!$K781,"-ПЗ"))</f>
        <v>-</v>
      </c>
      <c r="S781" s="37" t="str">
        <f>IF(ISBLANK('Шифры Т (Техперевооружение)'!$L781),"-",CONCATENATE("Том"," 2.",'Шифры Т (Техперевооружение)'!$E781,".",'Шифры Т (Техперевооружение)'!$G781," ",'Шифры Т (Техперевооружение)'!$I781,".",'Шифры Т (Техперевооружение)'!$A781,"Т-ППО",'Шифры Т (Техперевооружение)'!$E781,".",'Шифры Т (Техперевооружение)'!$G781,))</f>
        <v>Том 2.1.4 2001.РП.36Т-ППО1.4</v>
      </c>
      <c r="T781" s="37" t="str">
        <f>IF(ISBLANK('Шифры Т (Техперевооружение)'!$M781),"-",CONCATENATE("Том"," 3.",'Шифры Т (Техперевооружение)'!$E781,".",'Шифры Т (Техперевооружение)'!$G781," ",'Шифры Т (Техперевооружение)'!$I781,".",'Шифры Т (Техперевооружение)'!$A781,"Т-ТКР",'Шифры Т (Техперевооружение)'!$E781,".",'Шифры Т (Техперевооружение)'!$G781,))</f>
        <v>Том 3.1.4 2001.РП.36Т-ТКР1.4</v>
      </c>
      <c r="U781" s="37" t="str">
        <f>IF(ISBLANK('Шифры Т (Техперевооружение)'!$O781),"-",CONCATENATE("Том"," 4."," ",'Шифры Т (Техперевооружение)'!$I781,".",'Шифры Т (Техперевооружение)'!$A781,"Т-ИЛО",))</f>
        <v>-</v>
      </c>
      <c r="V781" s="37" t="str">
        <f>IF(ISBLANK('Шифры Т (Техперевооружение)'!$O781),"-",CONCATENATE("Том"," 5."," ",'Шифры Т (Техперевооружение)'!$I781,".",'Шифры Т (Техперевооружение)'!$A781,"Т-ПОС",))</f>
        <v>-</v>
      </c>
      <c r="W781" s="37" t="str">
        <f>IF(ISBLANK('Шифры Т (Техперевооружение)'!$P781),"-",CONCATENATE("Том"," 7."," ",'Шифры Т (Техперевооружение)'!$I781,".",'Шифры Т (Техперевооружение)'!$A781,"Т-ООС",))</f>
        <v>-</v>
      </c>
      <c r="X781" s="37" t="str">
        <f>IF(ISBLANK('Шифры Т (Техперевооружение)'!$Q781),"-",CONCATENATE("Том"," 8."," ",'Шифры Т (Техперевооружение)'!$I781,".",'Шифры Т (Техперевооружение)'!$A781,"Т-ПБ",))</f>
        <v>-</v>
      </c>
    </row>
    <row r="782" spans="1:24" hidden="1" x14ac:dyDescent="0.25">
      <c r="A782" s="37">
        <v>36</v>
      </c>
      <c r="B782" s="37" t="s">
        <v>561</v>
      </c>
      <c r="C782" s="37" t="s">
        <v>80</v>
      </c>
      <c r="D782" s="37" t="s">
        <v>497</v>
      </c>
      <c r="E782" s="37">
        <v>1</v>
      </c>
      <c r="F782" s="37" t="s">
        <v>2176</v>
      </c>
      <c r="G782" s="37">
        <v>5</v>
      </c>
      <c r="H782" s="39"/>
      <c r="I782" s="37" t="s">
        <v>563</v>
      </c>
      <c r="J782" s="37"/>
      <c r="K782" s="37"/>
      <c r="L782" s="37" t="s">
        <v>2167</v>
      </c>
      <c r="M782" s="37" t="s">
        <v>2168</v>
      </c>
      <c r="N782" s="37" t="s">
        <v>2169</v>
      </c>
      <c r="O782" s="37"/>
      <c r="P782" s="37"/>
      <c r="Q782" s="37"/>
      <c r="R782" s="42" t="str">
        <f>IF(ISBLANK('Шифры Т (Техперевооружение)'!$K782),"-",CONCATENATE('Шифры Т (Техперевооружение)'!$K782,"-ПЗ"))</f>
        <v>-</v>
      </c>
      <c r="S782" s="37" t="str">
        <f>IF(ISBLANK('Шифры Т (Техперевооружение)'!$L782),"-",CONCATENATE("Том"," 2.",'Шифры Т (Техперевооружение)'!$E782,".",'Шифры Т (Техперевооружение)'!$G782," ",'Шифры Т (Техперевооружение)'!$I782,".",'Шифры Т (Техперевооружение)'!$A782,"Т-ППО",'Шифры Т (Техперевооружение)'!$E782,".",'Шифры Т (Техперевооружение)'!$G782,))</f>
        <v>Том 2.1.5 2001.РП.36Т-ППО1.5</v>
      </c>
      <c r="T782" s="37" t="str">
        <f>IF(ISBLANK('Шифры Т (Техперевооружение)'!$M782),"-",CONCATENATE("Том"," 3.",'Шифры Т (Техперевооружение)'!$E782,".",'Шифры Т (Техперевооружение)'!$G782," ",'Шифры Т (Техперевооружение)'!$I782,".",'Шифры Т (Техперевооружение)'!$A782,"Т-ТКР",'Шифры Т (Техперевооружение)'!$E782,".",'Шифры Т (Техперевооружение)'!$G782,))</f>
        <v>Том 3.1.5 2001.РП.36Т-ТКР1.5</v>
      </c>
      <c r="U782" s="37" t="str">
        <f>IF(ISBLANK('Шифры Т (Техперевооружение)'!$O782),"-",CONCATENATE("Том"," 4."," ",'Шифры Т (Техперевооружение)'!$I782,".",'Шифры Т (Техперевооружение)'!$A782,"Т-ИЛО",))</f>
        <v>-</v>
      </c>
      <c r="V782" s="37" t="str">
        <f>IF(ISBLANK('Шифры Т (Техперевооружение)'!$O782),"-",CONCATENATE("Том"," 5."," ",'Шифры Т (Техперевооружение)'!$I782,".",'Шифры Т (Техперевооружение)'!$A782,"Т-ПОС",))</f>
        <v>-</v>
      </c>
      <c r="W782" s="37" t="str">
        <f>IF(ISBLANK('Шифры Т (Техперевооружение)'!$P782),"-",CONCATENATE("Том"," 7."," ",'Шифры Т (Техперевооружение)'!$I782,".",'Шифры Т (Техперевооружение)'!$A782,"Т-ООС",))</f>
        <v>-</v>
      </c>
      <c r="X782" s="37" t="str">
        <f>IF(ISBLANK('Шифры Т (Техперевооружение)'!$Q782),"-",CONCATENATE("Том"," 8."," ",'Шифры Т (Техперевооружение)'!$I782,".",'Шифры Т (Техперевооружение)'!$A782,"Т-ПБ",))</f>
        <v>-</v>
      </c>
    </row>
    <row r="783" spans="1:24" hidden="1" x14ac:dyDescent="0.25">
      <c r="A783" s="37">
        <v>36</v>
      </c>
      <c r="B783" s="37" t="s">
        <v>561</v>
      </c>
      <c r="C783" s="37" t="s">
        <v>80</v>
      </c>
      <c r="D783" s="37" t="s">
        <v>497</v>
      </c>
      <c r="E783" s="37">
        <v>1</v>
      </c>
      <c r="F783" s="37" t="s">
        <v>2177</v>
      </c>
      <c r="G783" s="37">
        <v>6</v>
      </c>
      <c r="H783" s="39"/>
      <c r="I783" s="37" t="s">
        <v>563</v>
      </c>
      <c r="J783" s="37"/>
      <c r="K783" s="37"/>
      <c r="L783" s="37" t="s">
        <v>2167</v>
      </c>
      <c r="M783" s="37" t="s">
        <v>2168</v>
      </c>
      <c r="N783" s="37" t="s">
        <v>2169</v>
      </c>
      <c r="O783" s="37"/>
      <c r="P783" s="37"/>
      <c r="Q783" s="37"/>
      <c r="R783" s="42" t="str">
        <f>IF(ISBLANK('Шифры Т (Техперевооружение)'!$K783),"-",CONCATENATE('Шифры Т (Техперевооружение)'!$K783,"-ПЗ"))</f>
        <v>-</v>
      </c>
      <c r="S783" s="37" t="str">
        <f>IF(ISBLANK('Шифры Т (Техперевооружение)'!$L783),"-",CONCATENATE("Том"," 2.",'Шифры Т (Техперевооружение)'!$E783,".",'Шифры Т (Техперевооружение)'!$G783," ",'Шифры Т (Техперевооружение)'!$I783,".",'Шифры Т (Техперевооружение)'!$A783,"Т-ППО",'Шифры Т (Техперевооружение)'!$E783,".",'Шифры Т (Техперевооружение)'!$G783,))</f>
        <v>Том 2.1.6 2001.РП.36Т-ППО1.6</v>
      </c>
      <c r="T783" s="37" t="str">
        <f>IF(ISBLANK('Шифры Т (Техперевооружение)'!$M783),"-",CONCATENATE("Том"," 3.",'Шифры Т (Техперевооружение)'!$E783,".",'Шифры Т (Техперевооружение)'!$G783," ",'Шифры Т (Техперевооружение)'!$I783,".",'Шифры Т (Техперевооружение)'!$A783,"Т-ТКР",'Шифры Т (Техперевооружение)'!$E783,".",'Шифры Т (Техперевооружение)'!$G783,))</f>
        <v>Том 3.1.6 2001.РП.36Т-ТКР1.6</v>
      </c>
      <c r="U783" s="37" t="str">
        <f>IF(ISBLANK('Шифры Т (Техперевооружение)'!$O783),"-",CONCATENATE("Том"," 4."," ",'Шифры Т (Техперевооружение)'!$I783,".",'Шифры Т (Техперевооружение)'!$A783,"Т-ИЛО",))</f>
        <v>-</v>
      </c>
      <c r="V783" s="37" t="str">
        <f>IF(ISBLANK('Шифры Т (Техперевооружение)'!$O783),"-",CONCATENATE("Том"," 5."," ",'Шифры Т (Техперевооружение)'!$I783,".",'Шифры Т (Техперевооружение)'!$A783,"Т-ПОС",))</f>
        <v>-</v>
      </c>
      <c r="W783" s="37" t="str">
        <f>IF(ISBLANK('Шифры Т (Техперевооружение)'!$P783),"-",CONCATENATE("Том"," 7."," ",'Шифры Т (Техперевооружение)'!$I783,".",'Шифры Т (Техперевооружение)'!$A783,"Т-ООС",))</f>
        <v>-</v>
      </c>
      <c r="X783" s="37" t="str">
        <f>IF(ISBLANK('Шифры Т (Техперевооружение)'!$Q783),"-",CONCATENATE("Том"," 8."," ",'Шифры Т (Техперевооружение)'!$I783,".",'Шифры Т (Техперевооружение)'!$A783,"Т-ПБ",))</f>
        <v>-</v>
      </c>
    </row>
    <row r="784" spans="1:24" hidden="1" x14ac:dyDescent="0.25">
      <c r="A784" s="37">
        <v>36</v>
      </c>
      <c r="B784" s="37" t="s">
        <v>561</v>
      </c>
      <c r="C784" s="37" t="s">
        <v>80</v>
      </c>
      <c r="D784" s="37" t="s">
        <v>497</v>
      </c>
      <c r="E784" s="37">
        <v>1</v>
      </c>
      <c r="F784" s="37" t="s">
        <v>2178</v>
      </c>
      <c r="G784" s="37">
        <v>7</v>
      </c>
      <c r="H784" s="39"/>
      <c r="I784" s="37" t="s">
        <v>563</v>
      </c>
      <c r="J784" s="37"/>
      <c r="K784" s="37"/>
      <c r="L784" s="37" t="s">
        <v>2167</v>
      </c>
      <c r="M784" s="37" t="s">
        <v>2168</v>
      </c>
      <c r="N784" s="37" t="s">
        <v>2169</v>
      </c>
      <c r="O784" s="37"/>
      <c r="P784" s="37"/>
      <c r="Q784" s="37"/>
      <c r="R784" s="42" t="str">
        <f>IF(ISBLANK('Шифры Т (Техперевооружение)'!$K784),"-",CONCATENATE('Шифры Т (Техперевооружение)'!$K784,"-ПЗ"))</f>
        <v>-</v>
      </c>
      <c r="S784" s="37" t="str">
        <f>IF(ISBLANK('Шифры Т (Техперевооружение)'!$L784),"-",CONCATENATE("Том"," 2.",'Шифры Т (Техперевооружение)'!$E784,".",'Шифры Т (Техперевооружение)'!$G784," ",'Шифры Т (Техперевооружение)'!$I784,".",'Шифры Т (Техперевооружение)'!$A784,"Т-ППО",'Шифры Т (Техперевооружение)'!$E784,".",'Шифры Т (Техперевооружение)'!$G784,))</f>
        <v>Том 2.1.7 2001.РП.36Т-ППО1.7</v>
      </c>
      <c r="T784" s="37" t="str">
        <f>IF(ISBLANK('Шифры Т (Техперевооружение)'!$M784),"-",CONCATENATE("Том"," 3.",'Шифры Т (Техперевооружение)'!$E784,".",'Шифры Т (Техперевооружение)'!$G784," ",'Шифры Т (Техперевооружение)'!$I784,".",'Шифры Т (Техперевооружение)'!$A784,"Т-ТКР",'Шифры Т (Техперевооружение)'!$E784,".",'Шифры Т (Техперевооружение)'!$G784,))</f>
        <v>Том 3.1.7 2001.РП.36Т-ТКР1.7</v>
      </c>
      <c r="U784" s="37" t="str">
        <f>IF(ISBLANK('Шифры Т (Техперевооружение)'!$O784),"-",CONCATENATE("Том"," 4."," ",'Шифры Т (Техперевооружение)'!$I784,".",'Шифры Т (Техперевооружение)'!$A784,"Т-ИЛО",))</f>
        <v>-</v>
      </c>
      <c r="V784" s="37" t="str">
        <f>IF(ISBLANK('Шифры Т (Техперевооружение)'!$O784),"-",CONCATENATE("Том"," 5."," ",'Шифры Т (Техперевооружение)'!$I784,".",'Шифры Т (Техперевооружение)'!$A784,"Т-ПОС",))</f>
        <v>-</v>
      </c>
      <c r="W784" s="37" t="str">
        <f>IF(ISBLANK('Шифры Т (Техперевооружение)'!$P784),"-",CONCATENATE("Том"," 7."," ",'Шифры Т (Техперевооружение)'!$I784,".",'Шифры Т (Техперевооружение)'!$A784,"Т-ООС",))</f>
        <v>-</v>
      </c>
      <c r="X784" s="37" t="str">
        <f>IF(ISBLANK('Шифры Т (Техперевооружение)'!$Q784),"-",CONCATENATE("Том"," 8."," ",'Шифры Т (Техперевооружение)'!$I784,".",'Шифры Т (Техперевооружение)'!$A784,"Т-ПБ",))</f>
        <v>-</v>
      </c>
    </row>
    <row r="785" spans="1:24" hidden="1" x14ac:dyDescent="0.25">
      <c r="A785" s="37">
        <v>36</v>
      </c>
      <c r="B785" s="37" t="s">
        <v>561</v>
      </c>
      <c r="C785" s="37" t="s">
        <v>80</v>
      </c>
      <c r="D785" s="37" t="s">
        <v>499</v>
      </c>
      <c r="E785" s="37">
        <v>2</v>
      </c>
      <c r="F785" s="37" t="s">
        <v>2179</v>
      </c>
      <c r="G785" s="37">
        <v>1</v>
      </c>
      <c r="H785" s="39">
        <v>2</v>
      </c>
      <c r="I785" s="37" t="s">
        <v>563</v>
      </c>
      <c r="J785" s="37"/>
      <c r="K785" s="37"/>
      <c r="L785" s="37" t="s">
        <v>2180</v>
      </c>
      <c r="M785" s="37" t="s">
        <v>2181</v>
      </c>
      <c r="N785" s="37" t="s">
        <v>2182</v>
      </c>
      <c r="O785" s="37"/>
      <c r="P785" s="37"/>
      <c r="Q785" s="37"/>
      <c r="R785" s="37" t="str">
        <f>IF(ISBLANK('Шифры Т (Техперевооружение)'!$K785),"-",CONCATENATE('Шифры Т (Техперевооружение)'!$K785,"-ПЗ"))</f>
        <v>-</v>
      </c>
      <c r="S785" s="37" t="str">
        <f>IF(ISBLANK('Шифры Т (Техперевооружение)'!$L785),"-",CONCATENATE("Том"," 2.",'Шифры Т (Техперевооружение)'!$E785,".",'Шифры Т (Техперевооружение)'!$G785," ",'Шифры Т (Техперевооружение)'!$I785,".",'Шифры Т (Техперевооружение)'!$A785,"Т-ППО",'Шифры Т (Техперевооружение)'!$E785,".",'Шифры Т (Техперевооружение)'!$G785,))</f>
        <v>Том 2.2.1 2001.РП.36Т-ППО2.1</v>
      </c>
      <c r="T785" s="37" t="str">
        <f>IF(ISBLANK('Шифры Т (Техперевооружение)'!$M785),"-",CONCATENATE("Том"," 3.",'Шифры Т (Техперевооружение)'!$E785,".",'Шифры Т (Техперевооружение)'!$G785," ",'Шифры Т (Техперевооружение)'!$I785,".",'Шифры Т (Техперевооружение)'!$A785,"Т-ТКР",'Шифры Т (Техперевооружение)'!$E785,".",'Шифры Т (Техперевооружение)'!$G785,))</f>
        <v>Том 3.2.1 2001.РП.36Т-ТКР2.1</v>
      </c>
      <c r="U785" s="37" t="str">
        <f>IF(ISBLANK('Шифры Т (Техперевооружение)'!$O785),"-",CONCATENATE("Том"," 4."," ",'Шифры Т (Техперевооружение)'!$I785,".",'Шифры Т (Техперевооружение)'!$A785,"Т-ИЛО",))</f>
        <v>-</v>
      </c>
      <c r="V785" s="37" t="str">
        <f>IF(ISBLANK('Шифры Т (Техперевооружение)'!$O785),"-",CONCATENATE("Том"," 5."," ",'Шифры Т (Техперевооружение)'!$I785,".",'Шифры Т (Техперевооружение)'!$A785,"Т-ПОС",))</f>
        <v>-</v>
      </c>
      <c r="W785" s="37" t="str">
        <f>IF(ISBLANK('Шифры Т (Техперевооружение)'!$P785),"-",CONCATENATE("Том"," 7."," ",'Шифры Т (Техперевооружение)'!$I785,".",'Шифры Т (Техперевооружение)'!$A785,"Т-ООС",))</f>
        <v>-</v>
      </c>
      <c r="X785" s="37" t="str">
        <f>IF(ISBLANK('Шифры Т (Техперевооружение)'!$Q785),"-",CONCATENATE("Том"," 8."," ",'Шифры Т (Техперевооружение)'!$I785,".",'Шифры Т (Техперевооружение)'!$A785,"Т-ПБ",))</f>
        <v>-</v>
      </c>
    </row>
    <row r="786" spans="1:24" hidden="1" x14ac:dyDescent="0.25">
      <c r="A786" s="37">
        <v>36</v>
      </c>
      <c r="B786" s="37" t="s">
        <v>561</v>
      </c>
      <c r="C786" s="37" t="s">
        <v>80</v>
      </c>
      <c r="D786" s="37" t="s">
        <v>499</v>
      </c>
      <c r="E786" s="37">
        <v>2</v>
      </c>
      <c r="F786" s="37" t="s">
        <v>2183</v>
      </c>
      <c r="G786" s="37">
        <v>2</v>
      </c>
      <c r="H786" s="39"/>
      <c r="I786" s="37" t="s">
        <v>563</v>
      </c>
      <c r="J786" s="37"/>
      <c r="K786" s="37"/>
      <c r="L786" s="37" t="s">
        <v>2180</v>
      </c>
      <c r="M786" s="37" t="s">
        <v>2181</v>
      </c>
      <c r="N786" s="37" t="s">
        <v>2182</v>
      </c>
      <c r="O786" s="37"/>
      <c r="P786" s="37"/>
      <c r="Q786" s="37"/>
      <c r="R786" s="42" t="str">
        <f>IF(ISBLANK('Шифры Т (Техперевооружение)'!$K786),"-",CONCATENATE('Шифры Т (Техперевооружение)'!$K786,"-ПЗ"))</f>
        <v>-</v>
      </c>
      <c r="S786" s="37" t="str">
        <f>IF(ISBLANK('Шифры Т (Техперевооружение)'!$L786),"-",CONCATENATE("Том"," 2.",'Шифры Т (Техперевооружение)'!$E786,".",'Шифры Т (Техперевооружение)'!$G786," ",'Шифры Т (Техперевооружение)'!$I786,".",'Шифры Т (Техперевооружение)'!$A786,"Т-ППО",'Шифры Т (Техперевооружение)'!$E786,".",'Шифры Т (Техперевооружение)'!$G786,))</f>
        <v>Том 2.2.2 2001.РП.36Т-ППО2.2</v>
      </c>
      <c r="T786" s="37" t="str">
        <f>IF(ISBLANK('Шифры Т (Техперевооружение)'!$M786),"-",CONCATENATE("Том"," 3.",'Шифры Т (Техперевооружение)'!$E786,".",'Шифры Т (Техперевооружение)'!$G786," ",'Шифры Т (Техперевооружение)'!$I786,".",'Шифры Т (Техперевооружение)'!$A786,"Т-ТКР",'Шифры Т (Техперевооружение)'!$E786,".",'Шифры Т (Техперевооружение)'!$G786,))</f>
        <v>Том 3.2.2 2001.РП.36Т-ТКР2.2</v>
      </c>
      <c r="U786" s="37" t="str">
        <f>IF(ISBLANK('Шифры Т (Техперевооружение)'!$O786),"-",CONCATENATE("Том"," 4."," ",'Шифры Т (Техперевооружение)'!$I786,".",'Шифры Т (Техперевооружение)'!$A786,"Т-ИЛО",))</f>
        <v>-</v>
      </c>
      <c r="V786" s="37" t="str">
        <f>IF(ISBLANK('Шифры Т (Техперевооружение)'!$O786),"-",CONCATENATE("Том"," 5."," ",'Шифры Т (Техперевооружение)'!$I786,".",'Шифры Т (Техперевооружение)'!$A786,"Т-ПОС",))</f>
        <v>-</v>
      </c>
      <c r="W786" s="37" t="str">
        <f>IF(ISBLANK('Шифры Т (Техперевооружение)'!$P786),"-",CONCATENATE("Том"," 7."," ",'Шифры Т (Техперевооружение)'!$I786,".",'Шифры Т (Техперевооружение)'!$A786,"Т-ООС",))</f>
        <v>-</v>
      </c>
      <c r="X786" s="37" t="str">
        <f>IF(ISBLANK('Шифры Т (Техперевооружение)'!$Q786),"-",CONCATENATE("Том"," 8."," ",'Шифры Т (Техперевооружение)'!$I786,".",'Шифры Т (Техперевооружение)'!$A786,"Т-ПБ",))</f>
        <v>-</v>
      </c>
    </row>
    <row r="787" spans="1:24" hidden="1" x14ac:dyDescent="0.25">
      <c r="A787" s="37">
        <v>36</v>
      </c>
      <c r="B787" s="37" t="s">
        <v>561</v>
      </c>
      <c r="C787" s="37" t="s">
        <v>80</v>
      </c>
      <c r="D787" s="37" t="s">
        <v>252</v>
      </c>
      <c r="E787" s="37">
        <v>3</v>
      </c>
      <c r="F787" s="37"/>
      <c r="G787" s="37"/>
      <c r="H787" s="39">
        <v>1</v>
      </c>
      <c r="I787" s="37" t="s">
        <v>563</v>
      </c>
      <c r="J787" s="37"/>
      <c r="K787" s="37"/>
      <c r="L787" s="37" t="s">
        <v>2184</v>
      </c>
      <c r="M787" s="37" t="s">
        <v>2185</v>
      </c>
      <c r="N787" s="37" t="s">
        <v>2186</v>
      </c>
      <c r="O787" s="37"/>
      <c r="P787" s="37"/>
      <c r="Q787" s="37"/>
      <c r="R787" s="37" t="str">
        <f>IF(ISBLANK('Шифры Т (Техперевооружение)'!$K787),"-",CONCATENATE('Шифры Т (Техперевооружение)'!$K787,"-ПЗ"))</f>
        <v>-</v>
      </c>
      <c r="S787" s="37" t="str">
        <f>IF(ISBLANK('Шифры Т (Техперевооружение)'!$L787),"-",CONCATENATE("Том"," 2.",'Шифры Т (Техперевооружение)'!$E787,".",'Шифры Т (Техперевооружение)'!$G787," ",'Шифры Т (Техперевооружение)'!$I787,".",'Шифры Т (Техперевооружение)'!$A787,"Т-ППО",'Шифры Т (Техперевооружение)'!$E787,".",'Шифры Т (Техперевооружение)'!$G787,))</f>
        <v>Том 2.3. 2001.РП.36Т-ППО3.</v>
      </c>
      <c r="T787" s="37" t="str">
        <f>IF(ISBLANK('Шифры Т (Техперевооружение)'!$M787),"-",CONCATENATE("Том"," 3.",'Шифры Т (Техперевооружение)'!$E787,".",'Шифры Т (Техперевооружение)'!$G787," ",'Шифры Т (Техперевооружение)'!$I787,".",'Шифры Т (Техперевооружение)'!$A787,"Т-ТКР",'Шифры Т (Техперевооружение)'!$E787,".",'Шифры Т (Техперевооружение)'!$G787,))</f>
        <v>Том 3.3. 2001.РП.36Т-ТКР3.</v>
      </c>
      <c r="U787" s="37" t="str">
        <f>IF(ISBLANK('Шифры Т (Техперевооружение)'!$O787),"-",CONCATENATE("Том"," 4."," ",'Шифры Т (Техперевооружение)'!$I787,".",'Шифры Т (Техперевооружение)'!$A787,"Т-ИЛО",))</f>
        <v>-</v>
      </c>
      <c r="V787" s="37" t="str">
        <f>IF(ISBLANK('Шифры Т (Техперевооружение)'!$O787),"-",CONCATENATE("Том"," 5."," ",'Шифры Т (Техперевооружение)'!$I787,".",'Шифры Т (Техперевооружение)'!$A787,"Т-ПОС",))</f>
        <v>-</v>
      </c>
      <c r="W787" s="37" t="str">
        <f>IF(ISBLANK('Шифры Т (Техперевооружение)'!$P787),"-",CONCATENATE("Том"," 7."," ",'Шифры Т (Техперевооружение)'!$I787,".",'Шифры Т (Техперевооружение)'!$A787,"Т-ООС",))</f>
        <v>-</v>
      </c>
      <c r="X787" s="37" t="str">
        <f>IF(ISBLANK('Шифры Т (Техперевооружение)'!$Q787),"-",CONCATENATE("Том"," 8."," ",'Шифры Т (Техперевооружение)'!$I787,".",'Шифры Т (Техперевооружение)'!$A787,"Т-ПБ",))</f>
        <v>-</v>
      </c>
    </row>
    <row r="788" spans="1:24" hidden="1" x14ac:dyDescent="0.25">
      <c r="A788" s="37">
        <v>37</v>
      </c>
      <c r="B788" s="37" t="s">
        <v>561</v>
      </c>
      <c r="C788" s="37" t="s">
        <v>82</v>
      </c>
      <c r="D788" s="37" t="s">
        <v>501</v>
      </c>
      <c r="E788" s="37">
        <v>1</v>
      </c>
      <c r="F788" s="37" t="s">
        <v>2187</v>
      </c>
      <c r="G788" s="37">
        <v>1</v>
      </c>
      <c r="H788" s="39">
        <v>2</v>
      </c>
      <c r="I788" s="37" t="s">
        <v>563</v>
      </c>
      <c r="J788" s="37" t="s">
        <v>2188</v>
      </c>
      <c r="K788" s="37" t="s">
        <v>2189</v>
      </c>
      <c r="L788" s="37" t="s">
        <v>2190</v>
      </c>
      <c r="M788" s="37" t="s">
        <v>2191</v>
      </c>
      <c r="N788" s="37" t="s">
        <v>2192</v>
      </c>
      <c r="O788" s="37" t="s">
        <v>2193</v>
      </c>
      <c r="P788" s="37" t="s">
        <v>2194</v>
      </c>
      <c r="Q788" s="37" t="s">
        <v>2195</v>
      </c>
      <c r="R788" s="37" t="str">
        <f>IF(ISBLANK('Шифры Т (Техперевооружение)'!$K788),"-",CONCATENATE('Шифры Т (Техперевооружение)'!$K788,"-ПЗ"))</f>
        <v>Том 1 2001.РП.37Т-ПЗ</v>
      </c>
      <c r="S788" s="37" t="str">
        <f>IF(ISBLANK('Шифры Т (Техперевооружение)'!$L788),"-",CONCATENATE("Том"," 2.",'Шифры Т (Техперевооружение)'!$E788,".",'Шифры Т (Техперевооружение)'!$G788," ",'Шифры Т (Техперевооружение)'!$I788,".",'Шифры Т (Техперевооружение)'!$A788,"Т-ППО",'Шифры Т (Техперевооружение)'!$E788,".",'Шифры Т (Техперевооружение)'!$G788,))</f>
        <v>Том 2.1.1 2001.РП.37Т-ППО1.1</v>
      </c>
      <c r="T788" s="37" t="str">
        <f>IF(ISBLANK('Шифры Т (Техперевооружение)'!$M788),"-",CONCATENATE("Том"," 3.",'Шифры Т (Техперевооружение)'!$E788,".",'Шифры Т (Техперевооружение)'!$G788," ",'Шифры Т (Техперевооружение)'!$I788,".",'Шифры Т (Техперевооружение)'!$A788,"Т-ТКР",'Шифры Т (Техперевооружение)'!$E788,".",'Шифры Т (Техперевооружение)'!$G788,))</f>
        <v>Том 3.1.1 2001.РП.37Т-ТКР1.1</v>
      </c>
      <c r="U788" s="37" t="str">
        <f>IF(ISBLANK('Шифры Т (Техперевооружение)'!$O788),"-",CONCATENATE("Том"," 4."," ",'Шифры Т (Техперевооружение)'!$I788,".",'Шифры Т (Техперевооружение)'!$A788,"Т-ИЛО",))</f>
        <v>Том 4. 2001.РП.37Т-ИЛО</v>
      </c>
      <c r="V788" s="37" t="str">
        <f>IF(ISBLANK('Шифры Т (Техперевооружение)'!$O788),"-",CONCATENATE("Том"," 5."," ",'Шифры Т (Техперевооружение)'!$I788,".",'Шифры Т (Техперевооружение)'!$A788,"Т-ПОС",))</f>
        <v>Том 5. 2001.РП.37Т-ПОС</v>
      </c>
      <c r="W788" s="37" t="str">
        <f>IF(ISBLANK('Шифры Т (Техперевооружение)'!$P788),"-",CONCATENATE("Том"," 7."," ",'Шифры Т (Техперевооружение)'!$I788,".",'Шифры Т (Техперевооружение)'!$A788,"Т-ООС",))</f>
        <v>Том 7. 2001.РП.37Т-ООС</v>
      </c>
      <c r="X788" s="37" t="str">
        <f>IF(ISBLANK('Шифры Т (Техперевооружение)'!$Q788),"-",CONCATENATE("Том"," 8."," ",'Шифры Т (Техперевооружение)'!$I788,".",'Шифры Т (Техперевооружение)'!$A788,"Т-ПБ",))</f>
        <v>Том 8. 2001.РП.37Т-ПБ</v>
      </c>
    </row>
    <row r="789" spans="1:24" hidden="1" x14ac:dyDescent="0.25">
      <c r="A789" s="37">
        <v>37</v>
      </c>
      <c r="B789" s="37" t="s">
        <v>561</v>
      </c>
      <c r="C789" s="37" t="s">
        <v>82</v>
      </c>
      <c r="D789" s="37" t="s">
        <v>501</v>
      </c>
      <c r="E789" s="37">
        <v>1</v>
      </c>
      <c r="F789" s="37" t="s">
        <v>2196</v>
      </c>
      <c r="G789" s="37">
        <v>2</v>
      </c>
      <c r="H789" s="39"/>
      <c r="I789" s="37" t="s">
        <v>563</v>
      </c>
      <c r="J789" s="37"/>
      <c r="K789" s="37"/>
      <c r="L789" s="37" t="s">
        <v>2190</v>
      </c>
      <c r="M789" s="37" t="s">
        <v>2191</v>
      </c>
      <c r="N789" s="37" t="s">
        <v>2192</v>
      </c>
      <c r="O789" s="37"/>
      <c r="P789" s="37"/>
      <c r="Q789" s="37"/>
      <c r="R789" s="42" t="str">
        <f>IF(ISBLANK('Шифры Т (Техперевооружение)'!$K789),"-",CONCATENATE('Шифры Т (Техперевооружение)'!$K789,"-ПЗ"))</f>
        <v>-</v>
      </c>
      <c r="S789" s="37" t="str">
        <f>IF(ISBLANK('Шифры Т (Техперевооружение)'!$L789),"-",CONCATENATE("Том"," 2.",'Шифры Т (Техперевооружение)'!$E789,".",'Шифры Т (Техперевооружение)'!$G789," ",'Шифры Т (Техперевооружение)'!$I789,".",'Шифры Т (Техперевооружение)'!$A789,"Т-ППО",'Шифры Т (Техперевооружение)'!$E789,".",'Шифры Т (Техперевооружение)'!$G789,))</f>
        <v>Том 2.1.2 2001.РП.37Т-ППО1.2</v>
      </c>
      <c r="T789" s="37" t="str">
        <f>IF(ISBLANK('Шифры Т (Техперевооружение)'!$M789),"-",CONCATENATE("Том"," 3.",'Шифры Т (Техперевооружение)'!$E789,".",'Шифры Т (Техперевооружение)'!$G789," ",'Шифры Т (Техперевооружение)'!$I789,".",'Шифры Т (Техперевооружение)'!$A789,"Т-ТКР",'Шифры Т (Техперевооружение)'!$E789,".",'Шифры Т (Техперевооружение)'!$G789,))</f>
        <v>Том 3.1.2 2001.РП.37Т-ТКР1.2</v>
      </c>
      <c r="U789" s="37" t="str">
        <f>IF(ISBLANK('Шифры Т (Техперевооружение)'!$O789),"-",CONCATENATE("Том"," 4."," ",'Шифры Т (Техперевооружение)'!$I789,".",'Шифры Т (Техперевооружение)'!$A789,"Т-ИЛО",))</f>
        <v>-</v>
      </c>
      <c r="V789" s="37" t="str">
        <f>IF(ISBLANK('Шифры Т (Техперевооружение)'!$O789),"-",CONCATENATE("Том"," 5."," ",'Шифры Т (Техперевооружение)'!$I789,".",'Шифры Т (Техперевооружение)'!$A789,"Т-ПОС",))</f>
        <v>-</v>
      </c>
      <c r="W789" s="37" t="str">
        <f>IF(ISBLANK('Шифры Т (Техперевооружение)'!$P789),"-",CONCATENATE("Том"," 7."," ",'Шифры Т (Техперевооружение)'!$I789,".",'Шифры Т (Техперевооружение)'!$A789,"Т-ООС",))</f>
        <v>-</v>
      </c>
      <c r="X789" s="37" t="str">
        <f>IF(ISBLANK('Шифры Т (Техперевооружение)'!$Q789),"-",CONCATENATE("Том"," 8."," ",'Шифры Т (Техперевооружение)'!$I789,".",'Шифры Т (Техперевооружение)'!$A789,"Т-ПБ",))</f>
        <v>-</v>
      </c>
    </row>
    <row r="790" spans="1:24" hidden="1" x14ac:dyDescent="0.25">
      <c r="A790" s="37">
        <v>37</v>
      </c>
      <c r="B790" s="37" t="s">
        <v>561</v>
      </c>
      <c r="C790" s="37" t="s">
        <v>82</v>
      </c>
      <c r="D790" s="37" t="s">
        <v>503</v>
      </c>
      <c r="E790" s="37">
        <v>2</v>
      </c>
      <c r="F790" s="37" t="s">
        <v>2197</v>
      </c>
      <c r="G790" s="37">
        <v>1</v>
      </c>
      <c r="H790" s="39">
        <v>2</v>
      </c>
      <c r="I790" s="37" t="s">
        <v>563</v>
      </c>
      <c r="J790" s="37"/>
      <c r="K790" s="37"/>
      <c r="L790" s="37" t="s">
        <v>2198</v>
      </c>
      <c r="M790" s="37" t="s">
        <v>2199</v>
      </c>
      <c r="N790" s="37" t="s">
        <v>2200</v>
      </c>
      <c r="O790" s="37"/>
      <c r="P790" s="37"/>
      <c r="Q790" s="37"/>
      <c r="R790" s="37" t="str">
        <f>IF(ISBLANK('Шифры Т (Техперевооружение)'!$K790),"-",CONCATENATE('Шифры Т (Техперевооружение)'!$K790,"-ПЗ"))</f>
        <v>-</v>
      </c>
      <c r="S790" s="37" t="str">
        <f>IF(ISBLANK('Шифры Т (Техперевооружение)'!$L790),"-",CONCATENATE("Том"," 2.",'Шифры Т (Техперевооружение)'!$E790,".",'Шифры Т (Техперевооружение)'!$G790," ",'Шифры Т (Техперевооружение)'!$I790,".",'Шифры Т (Техперевооружение)'!$A790,"Т-ППО",'Шифры Т (Техперевооружение)'!$E790,".",'Шифры Т (Техперевооружение)'!$G790,))</f>
        <v>Том 2.2.1 2001.РП.37Т-ППО2.1</v>
      </c>
      <c r="T790" s="37" t="str">
        <f>IF(ISBLANK('Шифры Т (Техперевооружение)'!$M790),"-",CONCATENATE("Том"," 3.",'Шифры Т (Техперевооружение)'!$E790,".",'Шифры Т (Техперевооружение)'!$G790," ",'Шифры Т (Техперевооружение)'!$I790,".",'Шифры Т (Техперевооружение)'!$A790,"Т-ТКР",'Шифры Т (Техперевооружение)'!$E790,".",'Шифры Т (Техперевооружение)'!$G790,))</f>
        <v>Том 3.2.1 2001.РП.37Т-ТКР2.1</v>
      </c>
      <c r="U790" s="37" t="str">
        <f>IF(ISBLANK('Шифры Т (Техперевооружение)'!$O790),"-",CONCATENATE("Том"," 4."," ",'Шифры Т (Техперевооружение)'!$I790,".",'Шифры Т (Техперевооружение)'!$A790,"Т-ИЛО",))</f>
        <v>-</v>
      </c>
      <c r="V790" s="37" t="str">
        <f>IF(ISBLANK('Шифры Т (Техперевооружение)'!$O790),"-",CONCATENATE("Том"," 5."," ",'Шифры Т (Техперевооружение)'!$I790,".",'Шифры Т (Техперевооружение)'!$A790,"Т-ПОС",))</f>
        <v>-</v>
      </c>
      <c r="W790" s="37" t="str">
        <f>IF(ISBLANK('Шифры Т (Техперевооружение)'!$P790),"-",CONCATENATE("Том"," 7."," ",'Шифры Т (Техперевооружение)'!$I790,".",'Шифры Т (Техперевооружение)'!$A790,"Т-ООС",))</f>
        <v>-</v>
      </c>
      <c r="X790" s="37" t="str">
        <f>IF(ISBLANK('Шифры Т (Техперевооружение)'!$Q790),"-",CONCATENATE("Том"," 8."," ",'Шифры Т (Техперевооружение)'!$I790,".",'Шифры Т (Техперевооружение)'!$A790,"Т-ПБ",))</f>
        <v>-</v>
      </c>
    </row>
    <row r="791" spans="1:24" hidden="1" x14ac:dyDescent="0.25">
      <c r="A791" s="37">
        <v>37</v>
      </c>
      <c r="B791" s="37" t="s">
        <v>561</v>
      </c>
      <c r="C791" s="37" t="s">
        <v>82</v>
      </c>
      <c r="D791" s="37" t="s">
        <v>503</v>
      </c>
      <c r="E791" s="37">
        <v>2</v>
      </c>
      <c r="F791" s="37" t="s">
        <v>2201</v>
      </c>
      <c r="G791" s="37">
        <v>2</v>
      </c>
      <c r="H791" s="39"/>
      <c r="I791" s="37" t="s">
        <v>563</v>
      </c>
      <c r="J791" s="37"/>
      <c r="K791" s="37"/>
      <c r="L791" s="37" t="s">
        <v>2198</v>
      </c>
      <c r="M791" s="37" t="s">
        <v>2199</v>
      </c>
      <c r="N791" s="37" t="s">
        <v>2200</v>
      </c>
      <c r="O791" s="37"/>
      <c r="P791" s="37"/>
      <c r="Q791" s="37"/>
      <c r="R791" s="42" t="str">
        <f>IF(ISBLANK('Шифры Т (Техперевооружение)'!$K791),"-",CONCATENATE('Шифры Т (Техперевооружение)'!$K791,"-ПЗ"))</f>
        <v>-</v>
      </c>
      <c r="S791" s="37" t="str">
        <f>IF(ISBLANK('Шифры Т (Техперевооружение)'!$L791),"-",CONCATENATE("Том"," 2.",'Шифры Т (Техперевооружение)'!$E791,".",'Шифры Т (Техперевооружение)'!$G791," ",'Шифры Т (Техперевооружение)'!$I791,".",'Шифры Т (Техперевооружение)'!$A791,"Т-ППО",'Шифры Т (Техперевооружение)'!$E791,".",'Шифры Т (Техперевооружение)'!$G791,))</f>
        <v>Том 2.2.2 2001.РП.37Т-ППО2.2</v>
      </c>
      <c r="T791" s="37" t="str">
        <f>IF(ISBLANK('Шифры Т (Техперевооружение)'!$M791),"-",CONCATENATE("Том"," 3.",'Шифры Т (Техперевооружение)'!$E791,".",'Шифры Т (Техперевооружение)'!$G791," ",'Шифры Т (Техперевооружение)'!$I791,".",'Шифры Т (Техперевооружение)'!$A791,"Т-ТКР",'Шифры Т (Техперевооружение)'!$E791,".",'Шифры Т (Техперевооружение)'!$G791,))</f>
        <v>Том 3.2.2 2001.РП.37Т-ТКР2.2</v>
      </c>
      <c r="U791" s="37" t="str">
        <f>IF(ISBLANK('Шифры Т (Техперевооружение)'!$O791),"-",CONCATENATE("Том"," 4."," ",'Шифры Т (Техперевооружение)'!$I791,".",'Шифры Т (Техперевооружение)'!$A791,"Т-ИЛО",))</f>
        <v>-</v>
      </c>
      <c r="V791" s="37" t="str">
        <f>IF(ISBLANK('Шифры Т (Техперевооружение)'!$O791),"-",CONCATENATE("Том"," 5."," ",'Шифры Т (Техперевооружение)'!$I791,".",'Шифры Т (Техперевооружение)'!$A791,"Т-ПОС",))</f>
        <v>-</v>
      </c>
      <c r="W791" s="37" t="str">
        <f>IF(ISBLANK('Шифры Т (Техперевооружение)'!$P791),"-",CONCATENATE("Том"," 7."," ",'Шифры Т (Техперевооружение)'!$I791,".",'Шифры Т (Техперевооружение)'!$A791,"Т-ООС",))</f>
        <v>-</v>
      </c>
      <c r="X791" s="37" t="str">
        <f>IF(ISBLANK('Шифры Т (Техперевооружение)'!$Q791),"-",CONCATENATE("Том"," 8."," ",'Шифры Т (Техперевооружение)'!$I791,".",'Шифры Т (Техперевооружение)'!$A791,"Т-ПБ",))</f>
        <v>-</v>
      </c>
    </row>
    <row r="792" spans="1:24" hidden="1" x14ac:dyDescent="0.25">
      <c r="A792" s="37">
        <v>37</v>
      </c>
      <c r="B792" s="37" t="s">
        <v>561</v>
      </c>
      <c r="C792" s="37" t="s">
        <v>82</v>
      </c>
      <c r="D792" s="37" t="s">
        <v>445</v>
      </c>
      <c r="E792" s="37">
        <v>3</v>
      </c>
      <c r="F792" s="37" t="s">
        <v>2202</v>
      </c>
      <c r="G792" s="37">
        <v>1</v>
      </c>
      <c r="H792" s="39">
        <v>7</v>
      </c>
      <c r="I792" s="37" t="s">
        <v>563</v>
      </c>
      <c r="J792" s="37"/>
      <c r="K792" s="37"/>
      <c r="L792" s="37" t="s">
        <v>2203</v>
      </c>
      <c r="M792" s="37" t="s">
        <v>2204</v>
      </c>
      <c r="N792" s="37" t="s">
        <v>2205</v>
      </c>
      <c r="O792" s="37"/>
      <c r="P792" s="37"/>
      <c r="Q792" s="37"/>
      <c r="R792" s="37" t="str">
        <f>IF(ISBLANK('Шифры Т (Техперевооружение)'!$K792),"-",CONCATENATE('Шифры Т (Техперевооружение)'!$K792,"-ПЗ"))</f>
        <v>-</v>
      </c>
      <c r="S792" s="37" t="str">
        <f>IF(ISBLANK('Шифры Т (Техперевооружение)'!$L792),"-",CONCATENATE("Том"," 2.",'Шифры Т (Техперевооружение)'!$E792,".",'Шифры Т (Техперевооружение)'!$G792," ",'Шифры Т (Техперевооружение)'!$I792,".",'Шифры Т (Техперевооружение)'!$A792,"Т-ППО",'Шифры Т (Техперевооружение)'!$E792,".",'Шифры Т (Техперевооружение)'!$G792,))</f>
        <v>Том 2.3.1 2001.РП.37Т-ППО3.1</v>
      </c>
      <c r="T792" s="37" t="str">
        <f>IF(ISBLANK('Шифры Т (Техперевооружение)'!$M792),"-",CONCATENATE("Том"," 3.",'Шифры Т (Техперевооружение)'!$E792,".",'Шифры Т (Техперевооружение)'!$G792," ",'Шифры Т (Техперевооружение)'!$I792,".",'Шифры Т (Техперевооружение)'!$A792,"Т-ТКР",'Шифры Т (Техперевооружение)'!$E792,".",'Шифры Т (Техперевооружение)'!$G792,))</f>
        <v>Том 3.3.1 2001.РП.37Т-ТКР3.1</v>
      </c>
      <c r="U792" s="37" t="str">
        <f>IF(ISBLANK('Шифры Т (Техперевооружение)'!$O792),"-",CONCATENATE("Том"," 4."," ",'Шифры Т (Техперевооружение)'!$I792,".",'Шифры Т (Техперевооружение)'!$A792,"Т-ИЛО",))</f>
        <v>-</v>
      </c>
      <c r="V792" s="37" t="str">
        <f>IF(ISBLANK('Шифры Т (Техперевооружение)'!$O792),"-",CONCATENATE("Том"," 5."," ",'Шифры Т (Техперевооружение)'!$I792,".",'Шифры Т (Техперевооружение)'!$A792,"Т-ПОС",))</f>
        <v>-</v>
      </c>
      <c r="W792" s="37" t="str">
        <f>IF(ISBLANK('Шифры Т (Техперевооружение)'!$P792),"-",CONCATENATE("Том"," 7."," ",'Шифры Т (Техперевооружение)'!$I792,".",'Шифры Т (Техперевооружение)'!$A792,"Т-ООС",))</f>
        <v>-</v>
      </c>
      <c r="X792" s="37" t="str">
        <f>IF(ISBLANK('Шифры Т (Техперевооружение)'!$Q792),"-",CONCATENATE("Том"," 8."," ",'Шифры Т (Техперевооружение)'!$I792,".",'Шифры Т (Техперевооружение)'!$A792,"Т-ПБ",))</f>
        <v>-</v>
      </c>
    </row>
    <row r="793" spans="1:24" hidden="1" x14ac:dyDescent="0.25">
      <c r="A793" s="37">
        <v>37</v>
      </c>
      <c r="B793" s="37" t="s">
        <v>561</v>
      </c>
      <c r="C793" s="37" t="s">
        <v>82</v>
      </c>
      <c r="D793" s="37" t="s">
        <v>445</v>
      </c>
      <c r="E793" s="37"/>
      <c r="F793" s="37" t="s">
        <v>2206</v>
      </c>
      <c r="G793" s="37">
        <v>1</v>
      </c>
      <c r="H793" s="39"/>
      <c r="I793" s="37" t="s">
        <v>563</v>
      </c>
      <c r="J793" s="37"/>
      <c r="K793" s="37"/>
      <c r="L793" s="37" t="s">
        <v>2203</v>
      </c>
      <c r="M793" s="37" t="s">
        <v>2204</v>
      </c>
      <c r="N793" s="37" t="s">
        <v>2205</v>
      </c>
      <c r="O793" s="37"/>
      <c r="P793" s="37"/>
      <c r="Q793" s="37"/>
      <c r="R793" s="42" t="str">
        <f>IF(ISBLANK('Шифры Т (Техперевооружение)'!$K793),"-",CONCATENATE('Шифры Т (Техперевооружение)'!$K793,"-ПЗ"))</f>
        <v>-</v>
      </c>
      <c r="S793" s="37" t="str">
        <f>IF(ISBLANK('Шифры Т (Техперевооружение)'!$L793),"-",CONCATENATE("Том"," 2.",'Шифры Т (Техперевооружение)'!$E793,".",'Шифры Т (Техперевооружение)'!$G793," ",'Шифры Т (Техперевооружение)'!$I793,".",'Шифры Т (Техперевооружение)'!$A793,"Т-ППО",'Шифры Т (Техперевооружение)'!$E793,".",'Шифры Т (Техперевооружение)'!$G793,))</f>
        <v>Том 2..1 2001.РП.37Т-ППО.1</v>
      </c>
      <c r="T793" s="37" t="str">
        <f>IF(ISBLANK('Шифры Т (Техперевооружение)'!$M793),"-",CONCATENATE("Том"," 3.",'Шифры Т (Техперевооружение)'!$E793,".",'Шифры Т (Техперевооружение)'!$G793," ",'Шифры Т (Техперевооружение)'!$I793,".",'Шифры Т (Техперевооружение)'!$A793,"Т-ТКР",'Шифры Т (Техперевооружение)'!$E793,".",'Шифры Т (Техперевооружение)'!$G793,))</f>
        <v>Том 3..1 2001.РП.37Т-ТКР.1</v>
      </c>
      <c r="U793" s="37" t="str">
        <f>IF(ISBLANK('Шифры Т (Техперевооружение)'!$O793),"-",CONCATENATE("Том"," 4."," ",'Шифры Т (Техперевооружение)'!$I793,".",'Шифры Т (Техперевооружение)'!$A793,"Т-ИЛО",))</f>
        <v>-</v>
      </c>
      <c r="V793" s="37" t="str">
        <f>IF(ISBLANK('Шифры Т (Техперевооружение)'!$O793),"-",CONCATENATE("Том"," 5."," ",'Шифры Т (Техперевооружение)'!$I793,".",'Шифры Т (Техперевооружение)'!$A793,"Т-ПОС",))</f>
        <v>-</v>
      </c>
      <c r="W793" s="37" t="str">
        <f>IF(ISBLANK('Шифры Т (Техперевооружение)'!$P793),"-",CONCATENATE("Том"," 7."," ",'Шифры Т (Техперевооружение)'!$I793,".",'Шифры Т (Техперевооружение)'!$A793,"Т-ООС",))</f>
        <v>-</v>
      </c>
      <c r="X793" s="37" t="str">
        <f>IF(ISBLANK('Шифры Т (Техперевооружение)'!$Q793),"-",CONCATENATE("Том"," 8."," ",'Шифры Т (Техперевооружение)'!$I793,".",'Шифры Т (Техперевооружение)'!$A793,"Т-ПБ",))</f>
        <v>-</v>
      </c>
    </row>
    <row r="794" spans="1:24" hidden="1" x14ac:dyDescent="0.25">
      <c r="A794" s="37">
        <v>37</v>
      </c>
      <c r="B794" s="37" t="s">
        <v>561</v>
      </c>
      <c r="C794" s="37" t="s">
        <v>82</v>
      </c>
      <c r="D794" s="37" t="s">
        <v>445</v>
      </c>
      <c r="E794" s="37"/>
      <c r="F794" s="37" t="s">
        <v>2207</v>
      </c>
      <c r="G794" s="37">
        <v>2</v>
      </c>
      <c r="H794" s="39"/>
      <c r="I794" s="37" t="s">
        <v>563</v>
      </c>
      <c r="J794" s="37"/>
      <c r="K794" s="37"/>
      <c r="L794" s="37" t="s">
        <v>2203</v>
      </c>
      <c r="M794" s="37" t="s">
        <v>2204</v>
      </c>
      <c r="N794" s="37" t="s">
        <v>2205</v>
      </c>
      <c r="O794" s="37"/>
      <c r="P794" s="37"/>
      <c r="Q794" s="37"/>
      <c r="R794" s="42" t="str">
        <f>IF(ISBLANK('Шифры Т (Техперевооружение)'!$K794),"-",CONCATENATE('Шифры Т (Техперевооружение)'!$K794,"-ПЗ"))</f>
        <v>-</v>
      </c>
      <c r="S794" s="37" t="str">
        <f>IF(ISBLANK('Шифры Т (Техперевооружение)'!$L794),"-",CONCATENATE("Том"," 2.",'Шифры Т (Техперевооружение)'!$E794,".",'Шифры Т (Техперевооружение)'!$G794," ",'Шифры Т (Техперевооружение)'!$I794,".",'Шифры Т (Техперевооружение)'!$A794,"Т-ППО",'Шифры Т (Техперевооружение)'!$E794,".",'Шифры Т (Техперевооружение)'!$G794,))</f>
        <v>Том 2..2 2001.РП.37Т-ППО.2</v>
      </c>
      <c r="T794" s="37" t="str">
        <f>IF(ISBLANK('Шифры Т (Техперевооружение)'!$M794),"-",CONCATENATE("Том"," 3.",'Шифры Т (Техперевооружение)'!$E794,".",'Шифры Т (Техперевооружение)'!$G794," ",'Шифры Т (Техперевооружение)'!$I794,".",'Шифры Т (Техперевооружение)'!$A794,"Т-ТКР",'Шифры Т (Техперевооружение)'!$E794,".",'Шифры Т (Техперевооружение)'!$G794,))</f>
        <v>Том 3..2 2001.РП.37Т-ТКР.2</v>
      </c>
      <c r="U794" s="37" t="str">
        <f>IF(ISBLANK('Шифры Т (Техперевооружение)'!$O794),"-",CONCATENATE("Том"," 4."," ",'Шифры Т (Техперевооружение)'!$I794,".",'Шифры Т (Техперевооружение)'!$A794,"Т-ИЛО",))</f>
        <v>-</v>
      </c>
      <c r="V794" s="37" t="str">
        <f>IF(ISBLANK('Шифры Т (Техперевооружение)'!$O794),"-",CONCATENATE("Том"," 5."," ",'Шифры Т (Техперевооружение)'!$I794,".",'Шифры Т (Техперевооружение)'!$A794,"Т-ПОС",))</f>
        <v>-</v>
      </c>
      <c r="W794" s="37" t="str">
        <f>IF(ISBLANK('Шифры Т (Техперевооружение)'!$P794),"-",CONCATENATE("Том"," 7."," ",'Шифры Т (Техперевооружение)'!$I794,".",'Шифры Т (Техперевооружение)'!$A794,"Т-ООС",))</f>
        <v>-</v>
      </c>
      <c r="X794" s="37" t="str">
        <f>IF(ISBLANK('Шифры Т (Техперевооружение)'!$Q794),"-",CONCATENATE("Том"," 8."," ",'Шифры Т (Техперевооружение)'!$I794,".",'Шифры Т (Техперевооружение)'!$A794,"Т-ПБ",))</f>
        <v>-</v>
      </c>
    </row>
    <row r="795" spans="1:24" hidden="1" x14ac:dyDescent="0.25">
      <c r="A795" s="37">
        <v>37</v>
      </c>
      <c r="B795" s="37" t="s">
        <v>561</v>
      </c>
      <c r="C795" s="37" t="s">
        <v>82</v>
      </c>
      <c r="D795" s="37" t="s">
        <v>445</v>
      </c>
      <c r="E795" s="37"/>
      <c r="F795" s="37" t="s">
        <v>2208</v>
      </c>
      <c r="G795" s="37">
        <v>3</v>
      </c>
      <c r="H795" s="39"/>
      <c r="I795" s="37" t="s">
        <v>563</v>
      </c>
      <c r="J795" s="37"/>
      <c r="K795" s="37"/>
      <c r="L795" s="37" t="s">
        <v>2203</v>
      </c>
      <c r="M795" s="37" t="s">
        <v>2204</v>
      </c>
      <c r="N795" s="37" t="s">
        <v>2205</v>
      </c>
      <c r="O795" s="37"/>
      <c r="P795" s="37"/>
      <c r="Q795" s="37"/>
      <c r="R795" s="42" t="str">
        <f>IF(ISBLANK('Шифры Т (Техперевооружение)'!$K795),"-",CONCATENATE('Шифры Т (Техперевооружение)'!$K795,"-ПЗ"))</f>
        <v>-</v>
      </c>
      <c r="S795" s="37" t="str">
        <f>IF(ISBLANK('Шифры Т (Техперевооружение)'!$L795),"-",CONCATENATE("Том"," 2.",'Шифры Т (Техперевооружение)'!$E795,".",'Шифры Т (Техперевооружение)'!$G795," ",'Шифры Т (Техперевооружение)'!$I795,".",'Шифры Т (Техперевооружение)'!$A795,"Т-ППО",'Шифры Т (Техперевооружение)'!$E795,".",'Шифры Т (Техперевооружение)'!$G795,))</f>
        <v>Том 2..3 2001.РП.37Т-ППО.3</v>
      </c>
      <c r="T795" s="37" t="str">
        <f>IF(ISBLANK('Шифры Т (Техперевооружение)'!$M795),"-",CONCATENATE("Том"," 3.",'Шифры Т (Техперевооружение)'!$E795,".",'Шифры Т (Техперевооружение)'!$G795," ",'Шифры Т (Техперевооружение)'!$I795,".",'Шифры Т (Техперевооружение)'!$A795,"Т-ТКР",'Шифры Т (Техперевооружение)'!$E795,".",'Шифры Т (Техперевооружение)'!$G795,))</f>
        <v>Том 3..3 2001.РП.37Т-ТКР.3</v>
      </c>
      <c r="U795" s="37" t="str">
        <f>IF(ISBLANK('Шифры Т (Техперевооружение)'!$O795),"-",CONCATENATE("Том"," 4."," ",'Шифры Т (Техперевооружение)'!$I795,".",'Шифры Т (Техперевооружение)'!$A795,"Т-ИЛО",))</f>
        <v>-</v>
      </c>
      <c r="V795" s="37" t="str">
        <f>IF(ISBLANK('Шифры Т (Техперевооружение)'!$O795),"-",CONCATENATE("Том"," 5."," ",'Шифры Т (Техперевооружение)'!$I795,".",'Шифры Т (Техперевооружение)'!$A795,"Т-ПОС",))</f>
        <v>-</v>
      </c>
      <c r="W795" s="37" t="str">
        <f>IF(ISBLANK('Шифры Т (Техперевооружение)'!$P795),"-",CONCATENATE("Том"," 7."," ",'Шифры Т (Техперевооружение)'!$I795,".",'Шифры Т (Техперевооружение)'!$A795,"Т-ООС",))</f>
        <v>-</v>
      </c>
      <c r="X795" s="37" t="str">
        <f>IF(ISBLANK('Шифры Т (Техперевооружение)'!$Q795),"-",CONCATENATE("Том"," 8."," ",'Шифры Т (Техперевооружение)'!$I795,".",'Шифры Т (Техперевооружение)'!$A795,"Т-ПБ",))</f>
        <v>-</v>
      </c>
    </row>
    <row r="796" spans="1:24" hidden="1" x14ac:dyDescent="0.25">
      <c r="A796" s="37">
        <v>37</v>
      </c>
      <c r="B796" s="37" t="s">
        <v>561</v>
      </c>
      <c r="C796" s="37" t="s">
        <v>82</v>
      </c>
      <c r="D796" s="37" t="s">
        <v>445</v>
      </c>
      <c r="E796" s="37"/>
      <c r="F796" s="37" t="s">
        <v>2209</v>
      </c>
      <c r="G796" s="37">
        <v>4</v>
      </c>
      <c r="H796" s="39"/>
      <c r="I796" s="37" t="s">
        <v>563</v>
      </c>
      <c r="J796" s="37"/>
      <c r="K796" s="37"/>
      <c r="L796" s="37" t="s">
        <v>2203</v>
      </c>
      <c r="M796" s="37" t="s">
        <v>2204</v>
      </c>
      <c r="N796" s="37" t="s">
        <v>2205</v>
      </c>
      <c r="O796" s="37"/>
      <c r="P796" s="37"/>
      <c r="Q796" s="37"/>
      <c r="R796" s="42" t="str">
        <f>IF(ISBLANK('Шифры Т (Техперевооружение)'!$K796),"-",CONCATENATE('Шифры Т (Техперевооружение)'!$K796,"-ПЗ"))</f>
        <v>-</v>
      </c>
      <c r="S796" s="37" t="str">
        <f>IF(ISBLANK('Шифры Т (Техперевооружение)'!$L796),"-",CONCATENATE("Том"," 2.",'Шифры Т (Техперевооружение)'!$E796,".",'Шифры Т (Техперевооружение)'!$G796," ",'Шифры Т (Техперевооружение)'!$I796,".",'Шифры Т (Техперевооружение)'!$A796,"Т-ППО",'Шифры Т (Техперевооружение)'!$E796,".",'Шифры Т (Техперевооружение)'!$G796,))</f>
        <v>Том 2..4 2001.РП.37Т-ППО.4</v>
      </c>
      <c r="T796" s="37" t="str">
        <f>IF(ISBLANK('Шифры Т (Техперевооружение)'!$M796),"-",CONCATENATE("Том"," 3.",'Шифры Т (Техперевооружение)'!$E796,".",'Шифры Т (Техперевооружение)'!$G796," ",'Шифры Т (Техперевооружение)'!$I796,".",'Шифры Т (Техперевооружение)'!$A796,"Т-ТКР",'Шифры Т (Техперевооружение)'!$E796,".",'Шифры Т (Техперевооружение)'!$G796,))</f>
        <v>Том 3..4 2001.РП.37Т-ТКР.4</v>
      </c>
      <c r="U796" s="37" t="str">
        <f>IF(ISBLANK('Шифры Т (Техперевооружение)'!$O796),"-",CONCATENATE("Том"," 4."," ",'Шифры Т (Техперевооружение)'!$I796,".",'Шифры Т (Техперевооружение)'!$A796,"Т-ИЛО",))</f>
        <v>-</v>
      </c>
      <c r="V796" s="37" t="str">
        <f>IF(ISBLANK('Шифры Т (Техперевооружение)'!$O796),"-",CONCATENATE("Том"," 5."," ",'Шифры Т (Техперевооружение)'!$I796,".",'Шифры Т (Техперевооружение)'!$A796,"Т-ПОС",))</f>
        <v>-</v>
      </c>
      <c r="W796" s="37" t="str">
        <f>IF(ISBLANK('Шифры Т (Техперевооружение)'!$P796),"-",CONCATENATE("Том"," 7."," ",'Шифры Т (Техперевооружение)'!$I796,".",'Шифры Т (Техперевооружение)'!$A796,"Т-ООС",))</f>
        <v>-</v>
      </c>
      <c r="X796" s="37" t="str">
        <f>IF(ISBLANK('Шифры Т (Техперевооружение)'!$Q796),"-",CONCATENATE("Том"," 8."," ",'Шифры Т (Техперевооружение)'!$I796,".",'Шифры Т (Техперевооружение)'!$A796,"Т-ПБ",))</f>
        <v>-</v>
      </c>
    </row>
    <row r="797" spans="1:24" hidden="1" x14ac:dyDescent="0.25">
      <c r="A797" s="37">
        <v>37</v>
      </c>
      <c r="B797" s="37" t="s">
        <v>561</v>
      </c>
      <c r="C797" s="37" t="s">
        <v>82</v>
      </c>
      <c r="D797" s="37" t="s">
        <v>445</v>
      </c>
      <c r="E797" s="37"/>
      <c r="F797" s="37" t="s">
        <v>2210</v>
      </c>
      <c r="G797" s="37">
        <v>5</v>
      </c>
      <c r="H797" s="39"/>
      <c r="I797" s="37" t="s">
        <v>563</v>
      </c>
      <c r="J797" s="37"/>
      <c r="K797" s="37"/>
      <c r="L797" s="37" t="s">
        <v>2203</v>
      </c>
      <c r="M797" s="37" t="s">
        <v>2204</v>
      </c>
      <c r="N797" s="37" t="s">
        <v>2205</v>
      </c>
      <c r="O797" s="37"/>
      <c r="P797" s="37"/>
      <c r="Q797" s="37"/>
      <c r="R797" s="42" t="str">
        <f>IF(ISBLANK('Шифры Т (Техперевооружение)'!$K797),"-",CONCATENATE('Шифры Т (Техперевооружение)'!$K797,"-ПЗ"))</f>
        <v>-</v>
      </c>
      <c r="S797" s="37" t="str">
        <f>IF(ISBLANK('Шифры Т (Техперевооружение)'!$L797),"-",CONCATENATE("Том"," 2.",'Шифры Т (Техперевооружение)'!$E797,".",'Шифры Т (Техперевооружение)'!$G797," ",'Шифры Т (Техперевооружение)'!$I797,".",'Шифры Т (Техперевооружение)'!$A797,"Т-ППО",'Шифры Т (Техперевооружение)'!$E797,".",'Шифры Т (Техперевооружение)'!$G797,))</f>
        <v>Том 2..5 2001.РП.37Т-ППО.5</v>
      </c>
      <c r="T797" s="37" t="str">
        <f>IF(ISBLANK('Шифры Т (Техперевооружение)'!$M797),"-",CONCATENATE("Том"," 3.",'Шифры Т (Техперевооружение)'!$E797,".",'Шифры Т (Техперевооружение)'!$G797," ",'Шифры Т (Техперевооружение)'!$I797,".",'Шифры Т (Техперевооружение)'!$A797,"Т-ТКР",'Шифры Т (Техперевооружение)'!$E797,".",'Шифры Т (Техперевооружение)'!$G797,))</f>
        <v>Том 3..5 2001.РП.37Т-ТКР.5</v>
      </c>
      <c r="U797" s="37" t="str">
        <f>IF(ISBLANK('Шифры Т (Техперевооружение)'!$O797),"-",CONCATENATE("Том"," 4."," ",'Шифры Т (Техперевооружение)'!$I797,".",'Шифры Т (Техперевооружение)'!$A797,"Т-ИЛО",))</f>
        <v>-</v>
      </c>
      <c r="V797" s="37" t="str">
        <f>IF(ISBLANK('Шифры Т (Техперевооружение)'!$O797),"-",CONCATENATE("Том"," 5."," ",'Шифры Т (Техперевооружение)'!$I797,".",'Шифры Т (Техперевооружение)'!$A797,"Т-ПОС",))</f>
        <v>-</v>
      </c>
      <c r="W797" s="37" t="str">
        <f>IF(ISBLANK('Шифры Т (Техперевооружение)'!$P797),"-",CONCATENATE("Том"," 7."," ",'Шифры Т (Техперевооружение)'!$I797,".",'Шифры Т (Техперевооружение)'!$A797,"Т-ООС",))</f>
        <v>-</v>
      </c>
      <c r="X797" s="37" t="str">
        <f>IF(ISBLANK('Шифры Т (Техперевооружение)'!$Q797),"-",CONCATENATE("Том"," 8."," ",'Шифры Т (Техперевооружение)'!$I797,".",'Шифры Т (Техперевооружение)'!$A797,"Т-ПБ",))</f>
        <v>-</v>
      </c>
    </row>
    <row r="798" spans="1:24" hidden="1" x14ac:dyDescent="0.25">
      <c r="A798" s="37">
        <v>37</v>
      </c>
      <c r="B798" s="37" t="s">
        <v>561</v>
      </c>
      <c r="C798" s="37" t="s">
        <v>82</v>
      </c>
      <c r="D798" s="37" t="s">
        <v>445</v>
      </c>
      <c r="E798" s="37"/>
      <c r="F798" s="37" t="s">
        <v>2211</v>
      </c>
      <c r="G798" s="37">
        <v>6</v>
      </c>
      <c r="H798" s="39"/>
      <c r="I798" s="37" t="s">
        <v>563</v>
      </c>
      <c r="J798" s="37"/>
      <c r="K798" s="37"/>
      <c r="L798" s="37" t="s">
        <v>2203</v>
      </c>
      <c r="M798" s="37" t="s">
        <v>2204</v>
      </c>
      <c r="N798" s="37" t="s">
        <v>2205</v>
      </c>
      <c r="O798" s="37"/>
      <c r="P798" s="37"/>
      <c r="Q798" s="37"/>
      <c r="R798" s="42" t="str">
        <f>IF(ISBLANK('Шифры Т (Техперевооружение)'!$K798),"-",CONCATENATE('Шифры Т (Техперевооружение)'!$K798,"-ПЗ"))</f>
        <v>-</v>
      </c>
      <c r="S798" s="37" t="str">
        <f>IF(ISBLANK('Шифры Т (Техперевооружение)'!$L798),"-",CONCATENATE("Том"," 2.",'Шифры Т (Техперевооружение)'!$E798,".",'Шифры Т (Техперевооружение)'!$G798," ",'Шифры Т (Техперевооружение)'!$I798,".",'Шифры Т (Техперевооружение)'!$A798,"Т-ППО",'Шифры Т (Техперевооружение)'!$E798,".",'Шифры Т (Техперевооружение)'!$G798,))</f>
        <v>Том 2..6 2001.РП.37Т-ППО.6</v>
      </c>
      <c r="T798" s="37" t="str">
        <f>IF(ISBLANK('Шифры Т (Техперевооружение)'!$M798),"-",CONCATENATE("Том"," 3.",'Шифры Т (Техперевооружение)'!$E798,".",'Шифры Т (Техперевооружение)'!$G798," ",'Шифры Т (Техперевооружение)'!$I798,".",'Шифры Т (Техперевооружение)'!$A798,"Т-ТКР",'Шифры Т (Техперевооружение)'!$E798,".",'Шифры Т (Техперевооружение)'!$G798,))</f>
        <v>Том 3..6 2001.РП.37Т-ТКР.6</v>
      </c>
      <c r="U798" s="37" t="str">
        <f>IF(ISBLANK('Шифры Т (Техперевооружение)'!$O798),"-",CONCATENATE("Том"," 4."," ",'Шифры Т (Техперевооружение)'!$I798,".",'Шифры Т (Техперевооружение)'!$A798,"Т-ИЛО",))</f>
        <v>-</v>
      </c>
      <c r="V798" s="37" t="str">
        <f>IF(ISBLANK('Шифры Т (Техперевооружение)'!$O798),"-",CONCATENATE("Том"," 5."," ",'Шифры Т (Техперевооружение)'!$I798,".",'Шифры Т (Техперевооружение)'!$A798,"Т-ПОС",))</f>
        <v>-</v>
      </c>
      <c r="W798" s="37" t="str">
        <f>IF(ISBLANK('Шифры Т (Техперевооружение)'!$P798),"-",CONCATENATE("Том"," 7."," ",'Шифры Т (Техперевооружение)'!$I798,".",'Шифры Т (Техперевооружение)'!$A798,"Т-ООС",))</f>
        <v>-</v>
      </c>
      <c r="X798" s="37" t="str">
        <f>IF(ISBLANK('Шифры Т (Техперевооружение)'!$Q798),"-",CONCATENATE("Том"," 8."," ",'Шифры Т (Техперевооружение)'!$I798,".",'Шифры Т (Техперевооружение)'!$A798,"Т-ПБ",))</f>
        <v>-</v>
      </c>
    </row>
    <row r="799" spans="1:24" hidden="1" x14ac:dyDescent="0.25">
      <c r="A799" s="37">
        <v>38</v>
      </c>
      <c r="B799" s="37" t="s">
        <v>561</v>
      </c>
      <c r="C799" s="37" t="s">
        <v>84</v>
      </c>
      <c r="D799" s="37" t="s">
        <v>480</v>
      </c>
      <c r="E799" s="37">
        <v>1</v>
      </c>
      <c r="F799" s="37"/>
      <c r="G799" s="37"/>
      <c r="H799" s="39">
        <v>3</v>
      </c>
      <c r="I799" s="37" t="s">
        <v>563</v>
      </c>
      <c r="J799" s="37" t="s">
        <v>2212</v>
      </c>
      <c r="K799" s="37" t="s">
        <v>2213</v>
      </c>
      <c r="L799" s="37" t="s">
        <v>2214</v>
      </c>
      <c r="M799" s="37" t="s">
        <v>2215</v>
      </c>
      <c r="N799" s="37" t="s">
        <v>2216</v>
      </c>
      <c r="O799" s="37" t="s">
        <v>2217</v>
      </c>
      <c r="P799" s="37" t="s">
        <v>2218</v>
      </c>
      <c r="Q799" s="37" t="s">
        <v>2219</v>
      </c>
      <c r="R799" s="37" t="str">
        <f>IF(ISBLANK('Шифры Т (Техперевооружение)'!$K799),"-",CONCATENATE('Шифры Т (Техперевооружение)'!$K799,"-ПЗ"))</f>
        <v>Том 1 2001.РП.38Т-ПЗ</v>
      </c>
      <c r="S799" s="37" t="str">
        <f>IF(ISBLANK('Шифры Т (Техперевооружение)'!$L799),"-",CONCATENATE("Том"," 2.",'Шифры Т (Техперевооружение)'!$E799,".",'Шифры Т (Техперевооружение)'!$G799," ",'Шифры Т (Техперевооружение)'!$I799,".",'Шифры Т (Техперевооружение)'!$A799,"Т-ППО",'Шифры Т (Техперевооружение)'!$E799,".",'Шифры Т (Техперевооружение)'!$G799,))</f>
        <v>Том 2.1. 2001.РП.38Т-ППО1.</v>
      </c>
      <c r="T799" s="37" t="str">
        <f>IF(ISBLANK('Шифры Т (Техперевооружение)'!$M799),"-",CONCATENATE("Том"," 3.",'Шифры Т (Техперевооружение)'!$E799,".",'Шифры Т (Техперевооружение)'!$G799," ",'Шифры Т (Техперевооружение)'!$I799,".",'Шифры Т (Техперевооружение)'!$A799,"Т-ТКР",'Шифры Т (Техперевооружение)'!$E799,".",'Шифры Т (Техперевооружение)'!$G799,))</f>
        <v>Том 3.1. 2001.РП.38Т-ТКР1.</v>
      </c>
      <c r="U799" s="37" t="str">
        <f>IF(ISBLANK('Шифры Т (Техперевооружение)'!$O799),"-",CONCATENATE("Том"," 4."," ",'Шифры Т (Техперевооружение)'!$I799,".",'Шифры Т (Техперевооружение)'!$A799,"Т-ИЛО",))</f>
        <v>Том 4. 2001.РП.38Т-ИЛО</v>
      </c>
      <c r="V799" s="37" t="str">
        <f>IF(ISBLANK('Шифры Т (Техперевооружение)'!$O799),"-",CONCATENATE("Том"," 5."," ",'Шифры Т (Техперевооружение)'!$I799,".",'Шифры Т (Техперевооружение)'!$A799,"Т-ПОС",))</f>
        <v>Том 5. 2001.РП.38Т-ПОС</v>
      </c>
      <c r="W799" s="37" t="str">
        <f>IF(ISBLANK('Шифры Т (Техперевооружение)'!$P799),"-",CONCATENATE("Том"," 7."," ",'Шифры Т (Техперевооружение)'!$I799,".",'Шифры Т (Техперевооружение)'!$A799,"Т-ООС",))</f>
        <v>Том 7. 2001.РП.38Т-ООС</v>
      </c>
      <c r="X799" s="37" t="str">
        <f>IF(ISBLANK('Шифры Т (Техперевооружение)'!$Q799),"-",CONCATENATE("Том"," 8."," ",'Шифры Т (Техперевооружение)'!$I799,".",'Шифры Т (Техперевооружение)'!$A799,"Т-ПБ",))</f>
        <v>Том 8. 2001.РП.38Т-ПБ</v>
      </c>
    </row>
    <row r="800" spans="1:24" hidden="1" x14ac:dyDescent="0.25">
      <c r="A800" s="37">
        <v>38</v>
      </c>
      <c r="B800" s="37" t="s">
        <v>561</v>
      </c>
      <c r="C800" s="37" t="s">
        <v>84</v>
      </c>
      <c r="D800" s="37" t="s">
        <v>505</v>
      </c>
      <c r="E800" s="37">
        <v>2</v>
      </c>
      <c r="F800" s="37"/>
      <c r="G800" s="37"/>
      <c r="H800" s="39">
        <v>19</v>
      </c>
      <c r="I800" s="37" t="s">
        <v>563</v>
      </c>
      <c r="J800" s="37"/>
      <c r="K800" s="37"/>
      <c r="L800" s="37" t="s">
        <v>2220</v>
      </c>
      <c r="M800" s="37" t="s">
        <v>2221</v>
      </c>
      <c r="N800" s="37" t="s">
        <v>2222</v>
      </c>
      <c r="O800" s="37"/>
      <c r="P800" s="37"/>
      <c r="Q800" s="37"/>
      <c r="R800" s="37" t="str">
        <f>IF(ISBLANK('Шифры Т (Техперевооружение)'!$K800),"-",CONCATENATE('Шифры Т (Техперевооружение)'!$K800,"-ПЗ"))</f>
        <v>-</v>
      </c>
      <c r="S800" s="37" t="str">
        <f>IF(ISBLANK('Шифры Т (Техперевооружение)'!$L800),"-",CONCATENATE("Том"," 2.",'Шифры Т (Техперевооружение)'!$E800,".",'Шифры Т (Техперевооружение)'!$G800," ",'Шифры Т (Техперевооружение)'!$I800,".",'Шифры Т (Техперевооружение)'!$A800,"Т-ППО",'Шифры Т (Техперевооружение)'!$E800,".",'Шифры Т (Техперевооружение)'!$G800,))</f>
        <v>Том 2.2. 2001.РП.38Т-ППО2.</v>
      </c>
      <c r="T800" s="37" t="str">
        <f>IF(ISBLANK('Шифры Т (Техперевооружение)'!$M800),"-",CONCATENATE("Том"," 3.",'Шифры Т (Техперевооружение)'!$E800,".",'Шифры Т (Техперевооружение)'!$G800," ",'Шифры Т (Техперевооружение)'!$I800,".",'Шифры Т (Техперевооружение)'!$A800,"Т-ТКР",'Шифры Т (Техперевооружение)'!$E800,".",'Шифры Т (Техперевооружение)'!$G800,))</f>
        <v>Том 3.2. 2001.РП.38Т-ТКР2.</v>
      </c>
      <c r="U800" s="37" t="str">
        <f>IF(ISBLANK('Шифры Т (Техперевооружение)'!$O800),"-",CONCATENATE("Том"," 4."," ",'Шифры Т (Техперевооружение)'!$I800,".",'Шифры Т (Техперевооружение)'!$A800,"Т-ИЛО",))</f>
        <v>-</v>
      </c>
      <c r="V800" s="37" t="str">
        <f>IF(ISBLANK('Шифры Т (Техперевооружение)'!$O800),"-",CONCATENATE("Том"," 5."," ",'Шифры Т (Техперевооружение)'!$I800,".",'Шифры Т (Техперевооружение)'!$A800,"Т-ПОС",))</f>
        <v>-</v>
      </c>
      <c r="W800" s="37" t="str">
        <f>IF(ISBLANK('Шифры Т (Техперевооружение)'!$P800),"-",CONCATENATE("Том"," 7."," ",'Шифры Т (Техперевооружение)'!$I800,".",'Шифры Т (Техперевооружение)'!$A800,"Т-ООС",))</f>
        <v>-</v>
      </c>
      <c r="X800" s="37" t="str">
        <f>IF(ISBLANK('Шифры Т (Техперевооружение)'!$Q800),"-",CONCATENATE("Том"," 8."," ",'Шифры Т (Техперевооружение)'!$I800,".",'Шифры Т (Техперевооружение)'!$A800,"Т-ПБ",))</f>
        <v>-</v>
      </c>
    </row>
    <row r="801" spans="1:24" hidden="1" x14ac:dyDescent="0.25">
      <c r="A801" s="37">
        <v>38</v>
      </c>
      <c r="B801" s="37" t="s">
        <v>561</v>
      </c>
      <c r="C801" s="37" t="s">
        <v>84</v>
      </c>
      <c r="D801" s="37" t="s">
        <v>507</v>
      </c>
      <c r="E801" s="37">
        <v>3</v>
      </c>
      <c r="F801" s="37"/>
      <c r="G801" s="37"/>
      <c r="H801" s="39">
        <v>1</v>
      </c>
      <c r="I801" s="37" t="s">
        <v>563</v>
      </c>
      <c r="J801" s="37"/>
      <c r="K801" s="37"/>
      <c r="L801" s="37" t="s">
        <v>2223</v>
      </c>
      <c r="M801" s="37" t="s">
        <v>2224</v>
      </c>
      <c r="N801" s="37" t="s">
        <v>2225</v>
      </c>
      <c r="O801" s="37"/>
      <c r="P801" s="37"/>
      <c r="Q801" s="37"/>
      <c r="R801" s="37" t="str">
        <f>IF(ISBLANK('Шифры Т (Техперевооружение)'!$K801),"-",CONCATENATE('Шифры Т (Техперевооружение)'!$K801,"-ПЗ"))</f>
        <v>-</v>
      </c>
      <c r="S801" s="37" t="str">
        <f>IF(ISBLANK('Шифры Т (Техперевооружение)'!$L801),"-",CONCATENATE("Том"," 2.",'Шифры Т (Техперевооружение)'!$E801,".",'Шифры Т (Техперевооружение)'!$G801," ",'Шифры Т (Техперевооружение)'!$I801,".",'Шифры Т (Техперевооружение)'!$A801,"Т-ППО",'Шифры Т (Техперевооружение)'!$E801,".",'Шифры Т (Техперевооружение)'!$G801,))</f>
        <v>Том 2.3. 2001.РП.38Т-ППО3.</v>
      </c>
      <c r="T801" s="37" t="str">
        <f>IF(ISBLANK('Шифры Т (Техперевооружение)'!$M801),"-",CONCATENATE("Том"," 3.",'Шифры Т (Техперевооружение)'!$E801,".",'Шифры Т (Техперевооружение)'!$G801," ",'Шифры Т (Техперевооружение)'!$I801,".",'Шифры Т (Техперевооружение)'!$A801,"Т-ТКР",'Шифры Т (Техперевооружение)'!$E801,".",'Шифры Т (Техперевооружение)'!$G801,))</f>
        <v>Том 3.3. 2001.РП.38Т-ТКР3.</v>
      </c>
      <c r="U801" s="37" t="str">
        <f>IF(ISBLANK('Шифры Т (Техперевооружение)'!$O801),"-",CONCATENATE("Том"," 4."," ",'Шифры Т (Техперевооружение)'!$I801,".",'Шифры Т (Техперевооружение)'!$A801,"Т-ИЛО",))</f>
        <v>-</v>
      </c>
      <c r="V801" s="37" t="str">
        <f>IF(ISBLANK('Шифры Т (Техперевооружение)'!$O801),"-",CONCATENATE("Том"," 5."," ",'Шифры Т (Техперевооружение)'!$I801,".",'Шифры Т (Техперевооружение)'!$A801,"Т-ПОС",))</f>
        <v>-</v>
      </c>
      <c r="W801" s="37" t="str">
        <f>IF(ISBLANK('Шифры Т (Техперевооружение)'!$P801),"-",CONCATENATE("Том"," 7."," ",'Шифры Т (Техперевооружение)'!$I801,".",'Шифры Т (Техперевооружение)'!$A801,"Т-ООС",))</f>
        <v>-</v>
      </c>
      <c r="X801" s="37" t="str">
        <f>IF(ISBLANK('Шифры Т (Техперевооружение)'!$Q801),"-",CONCATENATE("Том"," 8."," ",'Шифры Т (Техперевооружение)'!$I801,".",'Шифры Т (Техперевооружение)'!$A801,"Т-ПБ",))</f>
        <v>-</v>
      </c>
    </row>
    <row r="802" spans="1:24" hidden="1" x14ac:dyDescent="0.25">
      <c r="A802" s="37">
        <v>38</v>
      </c>
      <c r="B802" s="37" t="s">
        <v>561</v>
      </c>
      <c r="C802" s="37" t="s">
        <v>84</v>
      </c>
      <c r="D802" s="37" t="s">
        <v>488</v>
      </c>
      <c r="E802" s="37">
        <v>4</v>
      </c>
      <c r="F802" s="37"/>
      <c r="G802" s="37"/>
      <c r="H802" s="39">
        <v>3</v>
      </c>
      <c r="I802" s="37" t="s">
        <v>563</v>
      </c>
      <c r="J802" s="37"/>
      <c r="K802" s="37"/>
      <c r="L802" s="37" t="s">
        <v>2226</v>
      </c>
      <c r="M802" s="37" t="s">
        <v>2227</v>
      </c>
      <c r="N802" s="37" t="s">
        <v>2228</v>
      </c>
      <c r="O802" s="37"/>
      <c r="P802" s="37"/>
      <c r="Q802" s="37"/>
      <c r="R802" s="37" t="str">
        <f>IF(ISBLANK('Шифры Т (Техперевооружение)'!$K802),"-",CONCATENATE('Шифры Т (Техперевооружение)'!$K802,"-ПЗ"))</f>
        <v>-</v>
      </c>
      <c r="S802" s="37" t="str">
        <f>IF(ISBLANK('Шифры Т (Техперевооружение)'!$L802),"-",CONCATENATE("Том"," 2.",'Шифры Т (Техперевооружение)'!$E802,".",'Шифры Т (Техперевооружение)'!$G802," ",'Шифры Т (Техперевооружение)'!$I802,".",'Шифры Т (Техперевооружение)'!$A802,"Т-ППО",'Шифры Т (Техперевооружение)'!$E802,".",'Шифры Т (Техперевооружение)'!$G802,))</f>
        <v>Том 2.4. 2001.РП.38Т-ППО4.</v>
      </c>
      <c r="T802" s="37" t="str">
        <f>IF(ISBLANK('Шифры Т (Техперевооружение)'!$M802),"-",CONCATENATE("Том"," 3.",'Шифры Т (Техперевооружение)'!$E802,".",'Шифры Т (Техперевооружение)'!$G802," ",'Шифры Т (Техперевооружение)'!$I802,".",'Шифры Т (Техперевооружение)'!$A802,"Т-ТКР",'Шифры Т (Техперевооружение)'!$E802,".",'Шифры Т (Техперевооружение)'!$G802,))</f>
        <v>Том 3.4. 2001.РП.38Т-ТКР4.</v>
      </c>
      <c r="U802" s="37" t="str">
        <f>IF(ISBLANK('Шифры Т (Техперевооружение)'!$O802),"-",CONCATENATE("Том"," 4."," ",'Шифры Т (Техперевооружение)'!$I802,".",'Шифры Т (Техперевооружение)'!$A802,"Т-ИЛО",))</f>
        <v>-</v>
      </c>
      <c r="V802" s="37" t="str">
        <f>IF(ISBLANK('Шифры Т (Техперевооружение)'!$O802),"-",CONCATENATE("Том"," 5."," ",'Шифры Т (Техперевооружение)'!$I802,".",'Шифры Т (Техперевооружение)'!$A802,"Т-ПОС",))</f>
        <v>-</v>
      </c>
      <c r="W802" s="37" t="str">
        <f>IF(ISBLANK('Шифры Т (Техперевооружение)'!$P802),"-",CONCATENATE("Том"," 7."," ",'Шифры Т (Техперевооружение)'!$I802,".",'Шифры Т (Техперевооружение)'!$A802,"Т-ООС",))</f>
        <v>-</v>
      </c>
      <c r="X802" s="37" t="str">
        <f>IF(ISBLANK('Шифры Т (Техперевооружение)'!$Q802),"-",CONCATENATE("Том"," 8."," ",'Шифры Т (Техперевооружение)'!$I802,".",'Шифры Т (Техперевооружение)'!$A802,"Т-ПБ",))</f>
        <v>-</v>
      </c>
    </row>
    <row r="803" spans="1:24" hidden="1" x14ac:dyDescent="0.25">
      <c r="A803" s="37">
        <v>38</v>
      </c>
      <c r="B803" s="37" t="s">
        <v>561</v>
      </c>
      <c r="C803" s="37" t="s">
        <v>84</v>
      </c>
      <c r="D803" s="37" t="s">
        <v>486</v>
      </c>
      <c r="E803" s="37">
        <v>5</v>
      </c>
      <c r="F803" s="37"/>
      <c r="G803" s="37"/>
      <c r="H803" s="39">
        <v>10</v>
      </c>
      <c r="I803" s="37" t="s">
        <v>563</v>
      </c>
      <c r="J803" s="37"/>
      <c r="K803" s="37"/>
      <c r="L803" s="37" t="s">
        <v>2229</v>
      </c>
      <c r="M803" s="37" t="s">
        <v>2230</v>
      </c>
      <c r="N803" s="37" t="s">
        <v>2231</v>
      </c>
      <c r="O803" s="37"/>
      <c r="P803" s="37"/>
      <c r="Q803" s="37"/>
      <c r="R803" s="37" t="str">
        <f>IF(ISBLANK('Шифры Т (Техперевооружение)'!$K803),"-",CONCATENATE('Шифры Т (Техперевооружение)'!$K803,"-ПЗ"))</f>
        <v>-</v>
      </c>
      <c r="S803" s="37" t="str">
        <f>IF(ISBLANK('Шифры Т (Техперевооружение)'!$L803),"-",CONCATENATE("Том"," 2.",'Шифры Т (Техперевооружение)'!$E803,".",'Шифры Т (Техперевооружение)'!$G803," ",'Шифры Т (Техперевооружение)'!$I803,".",'Шифры Т (Техперевооружение)'!$A803,"Т-ППО",'Шифры Т (Техперевооружение)'!$E803,".",'Шифры Т (Техперевооружение)'!$G803,))</f>
        <v>Том 2.5. 2001.РП.38Т-ППО5.</v>
      </c>
      <c r="T803" s="37" t="str">
        <f>IF(ISBLANK('Шифры Т (Техперевооружение)'!$M803),"-",CONCATENATE("Том"," 3.",'Шифры Т (Техперевооружение)'!$E803,".",'Шифры Т (Техперевооружение)'!$G803," ",'Шифры Т (Техперевооружение)'!$I803,".",'Шифры Т (Техперевооружение)'!$A803,"Т-ТКР",'Шифры Т (Техперевооружение)'!$E803,".",'Шифры Т (Техперевооружение)'!$G803,))</f>
        <v>Том 3.5. 2001.РП.38Т-ТКР5.</v>
      </c>
      <c r="U803" s="37" t="str">
        <f>IF(ISBLANK('Шифры Т (Техперевооружение)'!$O803),"-",CONCATENATE("Том"," 4."," ",'Шифры Т (Техперевооружение)'!$I803,".",'Шифры Т (Техперевооружение)'!$A803,"Т-ИЛО",))</f>
        <v>-</v>
      </c>
      <c r="V803" s="37" t="str">
        <f>IF(ISBLANK('Шифры Т (Техперевооружение)'!$O803),"-",CONCATENATE("Том"," 5."," ",'Шифры Т (Техперевооружение)'!$I803,".",'Шифры Т (Техперевооружение)'!$A803,"Т-ПОС",))</f>
        <v>-</v>
      </c>
      <c r="W803" s="37" t="str">
        <f>IF(ISBLANK('Шифры Т (Техперевооружение)'!$P803),"-",CONCATENATE("Том"," 7."," ",'Шифры Т (Техперевооружение)'!$I803,".",'Шифры Т (Техперевооружение)'!$A803,"Т-ООС",))</f>
        <v>-</v>
      </c>
      <c r="X803" s="37" t="str">
        <f>IF(ISBLANK('Шифры Т (Техперевооружение)'!$Q803),"-",CONCATENATE("Том"," 8."," ",'Шифры Т (Техперевооружение)'!$I803,".",'Шифры Т (Техперевооружение)'!$A803,"Т-ПБ",))</f>
        <v>-</v>
      </c>
    </row>
    <row r="804" spans="1:24" hidden="1" x14ac:dyDescent="0.25">
      <c r="A804" s="37">
        <v>38</v>
      </c>
      <c r="B804" s="37" t="s">
        <v>561</v>
      </c>
      <c r="C804" s="37" t="s">
        <v>84</v>
      </c>
      <c r="D804" s="37" t="s">
        <v>490</v>
      </c>
      <c r="E804" s="37">
        <v>6</v>
      </c>
      <c r="F804" s="37"/>
      <c r="G804" s="37"/>
      <c r="H804" s="39">
        <v>9</v>
      </c>
      <c r="I804" s="37" t="s">
        <v>563</v>
      </c>
      <c r="J804" s="37"/>
      <c r="K804" s="37"/>
      <c r="L804" s="37" t="s">
        <v>2232</v>
      </c>
      <c r="M804" s="37" t="s">
        <v>2233</v>
      </c>
      <c r="N804" s="37" t="s">
        <v>2234</v>
      </c>
      <c r="O804" s="37"/>
      <c r="P804" s="37"/>
      <c r="Q804" s="37"/>
      <c r="R804" s="37" t="str">
        <f>IF(ISBLANK('Шифры Т (Техперевооружение)'!$K804),"-",CONCATENATE('Шифры Т (Техперевооружение)'!$K804,"-ПЗ"))</f>
        <v>-</v>
      </c>
      <c r="S804" s="37" t="str">
        <f>IF(ISBLANK('Шифры Т (Техперевооружение)'!$L804),"-",CONCATENATE("Том"," 2.",'Шифры Т (Техперевооружение)'!$E804,".",'Шифры Т (Техперевооружение)'!$G804," ",'Шифры Т (Техперевооружение)'!$I804,".",'Шифры Т (Техперевооружение)'!$A804,"Т-ППО",'Шифры Т (Техперевооружение)'!$E804,".",'Шифры Т (Техперевооружение)'!$G804,))</f>
        <v>Том 2.6. 2001.РП.38Т-ППО6.</v>
      </c>
      <c r="T804" s="37" t="str">
        <f>IF(ISBLANK('Шифры Т (Техперевооружение)'!$M804),"-",CONCATENATE("Том"," 3.",'Шифры Т (Техперевооружение)'!$E804,".",'Шифры Т (Техперевооружение)'!$G804," ",'Шифры Т (Техперевооружение)'!$I804,".",'Шифры Т (Техперевооружение)'!$A804,"Т-ТКР",'Шифры Т (Техперевооружение)'!$E804,".",'Шифры Т (Техперевооружение)'!$G804,))</f>
        <v>Том 3.6. 2001.РП.38Т-ТКР6.</v>
      </c>
      <c r="U804" s="37" t="str">
        <f>IF(ISBLANK('Шифры Т (Техперевооружение)'!$O804),"-",CONCATENATE("Том"," 4."," ",'Шифры Т (Техперевооружение)'!$I804,".",'Шифры Т (Техперевооружение)'!$A804,"Т-ИЛО",))</f>
        <v>-</v>
      </c>
      <c r="V804" s="37" t="str">
        <f>IF(ISBLANK('Шифры Т (Техперевооружение)'!$O804),"-",CONCATENATE("Том"," 5."," ",'Шифры Т (Техперевооружение)'!$I804,".",'Шифры Т (Техперевооружение)'!$A804,"Т-ПОС",))</f>
        <v>-</v>
      </c>
      <c r="W804" s="37" t="str">
        <f>IF(ISBLANK('Шифры Т (Техперевооружение)'!$P804),"-",CONCATENATE("Том"," 7."," ",'Шифры Т (Техперевооружение)'!$I804,".",'Шифры Т (Техперевооружение)'!$A804,"Т-ООС",))</f>
        <v>-</v>
      </c>
      <c r="X804" s="37" t="str">
        <f>IF(ISBLANK('Шифры Т (Техперевооружение)'!$Q804),"-",CONCATENATE("Том"," 8."," ",'Шифры Т (Техперевооружение)'!$I804,".",'Шифры Т (Техперевооружение)'!$A804,"Т-ПБ",))</f>
        <v>-</v>
      </c>
    </row>
    <row r="805" spans="1:24" hidden="1" x14ac:dyDescent="0.25">
      <c r="A805" s="37">
        <v>38</v>
      </c>
      <c r="B805" s="37" t="s">
        <v>561</v>
      </c>
      <c r="C805" s="37" t="s">
        <v>84</v>
      </c>
      <c r="D805" s="37" t="s">
        <v>509</v>
      </c>
      <c r="E805" s="37">
        <v>7</v>
      </c>
      <c r="F805" s="37"/>
      <c r="G805" s="37"/>
      <c r="H805" s="39">
        <v>2</v>
      </c>
      <c r="I805" s="37" t="s">
        <v>563</v>
      </c>
      <c r="J805" s="37"/>
      <c r="K805" s="37"/>
      <c r="L805" s="37" t="s">
        <v>2235</v>
      </c>
      <c r="M805" s="37" t="s">
        <v>2236</v>
      </c>
      <c r="N805" s="37" t="s">
        <v>2237</v>
      </c>
      <c r="O805" s="37"/>
      <c r="P805" s="37"/>
      <c r="Q805" s="37"/>
      <c r="R805" s="37" t="str">
        <f>IF(ISBLANK('Шифры Т (Техперевооружение)'!$K805),"-",CONCATENATE('Шифры Т (Техперевооружение)'!$K805,"-ПЗ"))</f>
        <v>-</v>
      </c>
      <c r="S805" s="37" t="str">
        <f>IF(ISBLANK('Шифры Т (Техперевооружение)'!$L805),"-",CONCATENATE("Том"," 2.",'Шифры Т (Техперевооружение)'!$E805,".",'Шифры Т (Техперевооружение)'!$G805," ",'Шифры Т (Техперевооружение)'!$I805,".",'Шифры Т (Техперевооружение)'!$A805,"Т-ППО",'Шифры Т (Техперевооружение)'!$E805,".",'Шифры Т (Техперевооружение)'!$G805,))</f>
        <v>Том 2.7. 2001.РП.38Т-ППО7.</v>
      </c>
      <c r="T805" s="37" t="str">
        <f>IF(ISBLANK('Шифры Т (Техперевооружение)'!$M805),"-",CONCATENATE("Том"," 3.",'Шифры Т (Техперевооружение)'!$E805,".",'Шифры Т (Техперевооружение)'!$G805," ",'Шифры Т (Техперевооружение)'!$I805,".",'Шифры Т (Техперевооружение)'!$A805,"Т-ТКР",'Шифры Т (Техперевооружение)'!$E805,".",'Шифры Т (Техперевооружение)'!$G805,))</f>
        <v>Том 3.7. 2001.РП.38Т-ТКР7.</v>
      </c>
      <c r="U805" s="37" t="str">
        <f>IF(ISBLANK('Шифры Т (Техперевооружение)'!$O805),"-",CONCATENATE("Том"," 4."," ",'Шифры Т (Техперевооружение)'!$I805,".",'Шифры Т (Техперевооружение)'!$A805,"Т-ИЛО",))</f>
        <v>-</v>
      </c>
      <c r="V805" s="37" t="str">
        <f>IF(ISBLANK('Шифры Т (Техперевооружение)'!$O805),"-",CONCATENATE("Том"," 5."," ",'Шифры Т (Техперевооружение)'!$I805,".",'Шифры Т (Техперевооружение)'!$A805,"Т-ПОС",))</f>
        <v>-</v>
      </c>
      <c r="W805" s="37" t="str">
        <f>IF(ISBLANK('Шифры Т (Техперевооружение)'!$P805),"-",CONCATENATE("Том"," 7."," ",'Шифры Т (Техперевооружение)'!$I805,".",'Шифры Т (Техперевооружение)'!$A805,"Т-ООС",))</f>
        <v>-</v>
      </c>
      <c r="X805" s="37" t="str">
        <f>IF(ISBLANK('Шифры Т (Техперевооружение)'!$Q805),"-",CONCATENATE("Том"," 8."," ",'Шифры Т (Техперевооружение)'!$I805,".",'Шифры Т (Техперевооружение)'!$A805,"Т-ПБ",))</f>
        <v>-</v>
      </c>
    </row>
    <row r="806" spans="1:24" hidden="1" x14ac:dyDescent="0.25">
      <c r="A806" s="37">
        <v>38</v>
      </c>
      <c r="B806" s="37" t="s">
        <v>561</v>
      </c>
      <c r="C806" s="37" t="s">
        <v>84</v>
      </c>
      <c r="D806" s="37" t="s">
        <v>511</v>
      </c>
      <c r="E806" s="37">
        <v>8</v>
      </c>
      <c r="F806" s="37"/>
      <c r="G806" s="37"/>
      <c r="H806" s="39">
        <v>3</v>
      </c>
      <c r="I806" s="37" t="s">
        <v>563</v>
      </c>
      <c r="J806" s="37"/>
      <c r="K806" s="37"/>
      <c r="L806" s="37" t="s">
        <v>2238</v>
      </c>
      <c r="M806" s="37" t="s">
        <v>2239</v>
      </c>
      <c r="N806" s="37" t="s">
        <v>2240</v>
      </c>
      <c r="O806" s="37"/>
      <c r="P806" s="37"/>
      <c r="Q806" s="37"/>
      <c r="R806" s="37" t="str">
        <f>IF(ISBLANK('Шифры Т (Техперевооружение)'!$K806),"-",CONCATENATE('Шифры Т (Техперевооружение)'!$K806,"-ПЗ"))</f>
        <v>-</v>
      </c>
      <c r="S806" s="37" t="str">
        <f>IF(ISBLANK('Шифры Т (Техперевооружение)'!$L806),"-",CONCATENATE("Том"," 2.",'Шифры Т (Техперевооружение)'!$E806,".",'Шифры Т (Техперевооружение)'!$G806," ",'Шифры Т (Техперевооружение)'!$I806,".",'Шифры Т (Техперевооружение)'!$A806,"Т-ППО",'Шифры Т (Техперевооружение)'!$E806,".",'Шифры Т (Техперевооружение)'!$G806,))</f>
        <v>Том 2.8. 2001.РП.38Т-ППО8.</v>
      </c>
      <c r="T806" s="37" t="str">
        <f>IF(ISBLANK('Шифры Т (Техперевооружение)'!$M806),"-",CONCATENATE("Том"," 3.",'Шифры Т (Техперевооружение)'!$E806,".",'Шифры Т (Техперевооружение)'!$G806," ",'Шифры Т (Техперевооружение)'!$I806,".",'Шифры Т (Техперевооружение)'!$A806,"Т-ТКР",'Шифры Т (Техперевооружение)'!$E806,".",'Шифры Т (Техперевооружение)'!$G806,))</f>
        <v>Том 3.8. 2001.РП.38Т-ТКР8.</v>
      </c>
      <c r="U806" s="37" t="str">
        <f>IF(ISBLANK('Шифры Т (Техперевооружение)'!$O806),"-",CONCATENATE("Том"," 4."," ",'Шифры Т (Техперевооружение)'!$I806,".",'Шифры Т (Техперевооружение)'!$A806,"Т-ИЛО",))</f>
        <v>-</v>
      </c>
      <c r="V806" s="37" t="str">
        <f>IF(ISBLANK('Шифры Т (Техперевооружение)'!$O806),"-",CONCATENATE("Том"," 5."," ",'Шифры Т (Техперевооружение)'!$I806,".",'Шифры Т (Техперевооружение)'!$A806,"Т-ПОС",))</f>
        <v>-</v>
      </c>
      <c r="W806" s="37" t="str">
        <f>IF(ISBLANK('Шифры Т (Техперевооружение)'!$P806),"-",CONCATENATE("Том"," 7."," ",'Шифры Т (Техперевооружение)'!$I806,".",'Шифры Т (Техперевооружение)'!$A806,"Т-ООС",))</f>
        <v>-</v>
      </c>
      <c r="X806" s="37" t="str">
        <f>IF(ISBLANK('Шифры Т (Техперевооружение)'!$Q806),"-",CONCATENATE("Том"," 8."," ",'Шифры Т (Техперевооружение)'!$I806,".",'Шифры Т (Техперевооружение)'!$A806,"Т-ПБ",))</f>
        <v>-</v>
      </c>
    </row>
    <row r="807" spans="1:24" hidden="1" x14ac:dyDescent="0.25">
      <c r="A807" s="37">
        <v>38</v>
      </c>
      <c r="B807" s="37" t="s">
        <v>561</v>
      </c>
      <c r="C807" s="37" t="s">
        <v>84</v>
      </c>
      <c r="D807" s="37" t="s">
        <v>513</v>
      </c>
      <c r="E807" s="37">
        <v>9</v>
      </c>
      <c r="F807" s="37"/>
      <c r="G807" s="37"/>
      <c r="H807" s="39">
        <v>2</v>
      </c>
      <c r="I807" s="37" t="s">
        <v>563</v>
      </c>
      <c r="J807" s="37"/>
      <c r="K807" s="37"/>
      <c r="L807" s="37" t="s">
        <v>2241</v>
      </c>
      <c r="M807" s="37" t="s">
        <v>2242</v>
      </c>
      <c r="N807" s="37" t="s">
        <v>2243</v>
      </c>
      <c r="O807" s="37"/>
      <c r="P807" s="37"/>
      <c r="Q807" s="37"/>
      <c r="R807" s="37" t="str">
        <f>IF(ISBLANK('Шифры Т (Техперевооружение)'!$K807),"-",CONCATENATE('Шифры Т (Техперевооружение)'!$K807,"-ПЗ"))</f>
        <v>-</v>
      </c>
      <c r="S807" s="37" t="str">
        <f>IF(ISBLANK('Шифры Т (Техперевооружение)'!$L807),"-",CONCATENATE("Том"," 2.",'Шифры Т (Техперевооружение)'!$E807,".",'Шифры Т (Техперевооружение)'!$G807," ",'Шифры Т (Техперевооружение)'!$I807,".",'Шифры Т (Техперевооружение)'!$A807,"Т-ППО",'Шифры Т (Техперевооружение)'!$E807,".",'Шифры Т (Техперевооружение)'!$G807,))</f>
        <v>Том 2.9. 2001.РП.38Т-ППО9.</v>
      </c>
      <c r="T807" s="37" t="str">
        <f>IF(ISBLANK('Шифры Т (Техперевооружение)'!$M807),"-",CONCATENATE("Том"," 3.",'Шифры Т (Техперевооружение)'!$E807,".",'Шифры Т (Техперевооружение)'!$G807," ",'Шифры Т (Техперевооружение)'!$I807,".",'Шифры Т (Техперевооружение)'!$A807,"Т-ТКР",'Шифры Т (Техперевооружение)'!$E807,".",'Шифры Т (Техперевооружение)'!$G807,))</f>
        <v>Том 3.9. 2001.РП.38Т-ТКР9.</v>
      </c>
      <c r="U807" s="37" t="str">
        <f>IF(ISBLANK('Шифры Т (Техперевооружение)'!$O807),"-",CONCATENATE("Том"," 4."," ",'Шифры Т (Техперевооружение)'!$I807,".",'Шифры Т (Техперевооружение)'!$A807,"Т-ИЛО",))</f>
        <v>-</v>
      </c>
      <c r="V807" s="37" t="str">
        <f>IF(ISBLANK('Шифры Т (Техперевооружение)'!$O807),"-",CONCATENATE("Том"," 5."," ",'Шифры Т (Техперевооружение)'!$I807,".",'Шифры Т (Техперевооружение)'!$A807,"Т-ПОС",))</f>
        <v>-</v>
      </c>
      <c r="W807" s="37" t="str">
        <f>IF(ISBLANK('Шифры Т (Техперевооружение)'!$P807),"-",CONCATENATE("Том"," 7."," ",'Шифры Т (Техперевооружение)'!$I807,".",'Шифры Т (Техперевооружение)'!$A807,"Т-ООС",))</f>
        <v>-</v>
      </c>
      <c r="X807" s="37" t="str">
        <f>IF(ISBLANK('Шифры Т (Техперевооружение)'!$Q807),"-",CONCATENATE("Том"," 8."," ",'Шифры Т (Техперевооружение)'!$I807,".",'Шифры Т (Техперевооружение)'!$A807,"Т-ПБ",))</f>
        <v>-</v>
      </c>
    </row>
    <row r="808" spans="1:24" hidden="1" x14ac:dyDescent="0.25">
      <c r="A808" s="37">
        <v>38</v>
      </c>
      <c r="B808" s="37" t="s">
        <v>561</v>
      </c>
      <c r="C808" s="37" t="s">
        <v>84</v>
      </c>
      <c r="D808" s="37" t="s">
        <v>515</v>
      </c>
      <c r="E808" s="37">
        <v>10</v>
      </c>
      <c r="F808" s="37"/>
      <c r="G808" s="37"/>
      <c r="H808" s="39">
        <v>21</v>
      </c>
      <c r="I808" s="37" t="s">
        <v>563</v>
      </c>
      <c r="J808" s="37"/>
      <c r="K808" s="37"/>
      <c r="L808" s="37" t="s">
        <v>2244</v>
      </c>
      <c r="M808" s="37" t="s">
        <v>2245</v>
      </c>
      <c r="N808" s="37" t="s">
        <v>2246</v>
      </c>
      <c r="O808" s="37"/>
      <c r="P808" s="37"/>
      <c r="Q808" s="37"/>
      <c r="R808" s="37" t="str">
        <f>IF(ISBLANK('Шифры Т (Техперевооружение)'!$K808),"-",CONCATENATE('Шифры Т (Техперевооружение)'!$K808,"-ПЗ"))</f>
        <v>-</v>
      </c>
      <c r="S808" s="37" t="str">
        <f>IF(ISBLANK('Шифры Т (Техперевооружение)'!$L808),"-",CONCATENATE("Том"," 2.",'Шифры Т (Техперевооружение)'!$E808,".",'Шифры Т (Техперевооружение)'!$G808," ",'Шифры Т (Техперевооружение)'!$I808,".",'Шифры Т (Техперевооружение)'!$A808,"Т-ППО",'Шифры Т (Техперевооружение)'!$E808,".",'Шифры Т (Техперевооружение)'!$G808,))</f>
        <v>Том 2.10. 2001.РП.38Т-ППО10.</v>
      </c>
      <c r="T808" s="37" t="str">
        <f>IF(ISBLANK('Шифры Т (Техперевооружение)'!$M808),"-",CONCATENATE("Том"," 3.",'Шифры Т (Техперевооружение)'!$E808,".",'Шифры Т (Техперевооружение)'!$G808," ",'Шифры Т (Техперевооружение)'!$I808,".",'Шифры Т (Техперевооружение)'!$A808,"Т-ТКР",'Шифры Т (Техперевооружение)'!$E808,".",'Шифры Т (Техперевооружение)'!$G808,))</f>
        <v>Том 3.10. 2001.РП.38Т-ТКР10.</v>
      </c>
      <c r="U808" s="37" t="str">
        <f>IF(ISBLANK('Шифры Т (Техперевооружение)'!$O808),"-",CONCATENATE("Том"," 4."," ",'Шифры Т (Техперевооружение)'!$I808,".",'Шифры Т (Техперевооружение)'!$A808,"Т-ИЛО",))</f>
        <v>-</v>
      </c>
      <c r="V808" s="37" t="str">
        <f>IF(ISBLANK('Шифры Т (Техперевооружение)'!$O808),"-",CONCATENATE("Том"," 5."," ",'Шифры Т (Техперевооружение)'!$I808,".",'Шифры Т (Техперевооружение)'!$A808,"Т-ПОС",))</f>
        <v>-</v>
      </c>
      <c r="W808" s="37" t="str">
        <f>IF(ISBLANK('Шифры Т (Техперевооружение)'!$P808),"-",CONCATENATE("Том"," 7."," ",'Шифры Т (Техперевооружение)'!$I808,".",'Шифры Т (Техперевооружение)'!$A808,"Т-ООС",))</f>
        <v>-</v>
      </c>
      <c r="X808" s="37" t="str">
        <f>IF(ISBLANK('Шифры Т (Техперевооружение)'!$Q808),"-",CONCATENATE("Том"," 8."," ",'Шифры Т (Техперевооружение)'!$I808,".",'Шифры Т (Техперевооружение)'!$A808,"Т-ПБ",))</f>
        <v>-</v>
      </c>
    </row>
    <row r="809" spans="1:24" hidden="1" x14ac:dyDescent="0.25">
      <c r="A809" s="37">
        <v>38</v>
      </c>
      <c r="B809" s="37" t="s">
        <v>561</v>
      </c>
      <c r="C809" s="37" t="s">
        <v>84</v>
      </c>
      <c r="D809" s="37" t="s">
        <v>473</v>
      </c>
      <c r="E809" s="37">
        <v>11</v>
      </c>
      <c r="F809" s="37"/>
      <c r="G809" s="37"/>
      <c r="H809" s="39">
        <v>1</v>
      </c>
      <c r="I809" s="37" t="s">
        <v>563</v>
      </c>
      <c r="J809" s="37"/>
      <c r="K809" s="37"/>
      <c r="L809" s="37" t="s">
        <v>2247</v>
      </c>
      <c r="M809" s="37" t="s">
        <v>2248</v>
      </c>
      <c r="N809" s="37" t="s">
        <v>2249</v>
      </c>
      <c r="O809" s="37"/>
      <c r="P809" s="37"/>
      <c r="Q809" s="37"/>
      <c r="R809" s="37" t="str">
        <f>IF(ISBLANK('Шифры Т (Техперевооружение)'!$K809),"-",CONCATENATE('Шифры Т (Техперевооружение)'!$K809,"-ПЗ"))</f>
        <v>-</v>
      </c>
      <c r="S809" s="37" t="str">
        <f>IF(ISBLANK('Шифры Т (Техперевооружение)'!$L809),"-",CONCATENATE("Том"," 2.",'Шифры Т (Техперевооружение)'!$E809,".",'Шифры Т (Техперевооружение)'!$G809," ",'Шифры Т (Техперевооружение)'!$I809,".",'Шифры Т (Техперевооружение)'!$A809,"Т-ППО",'Шифры Т (Техперевооружение)'!$E809,".",'Шифры Т (Техперевооружение)'!$G809,))</f>
        <v>Том 2.11. 2001.РП.38Т-ППО11.</v>
      </c>
      <c r="T809" s="37" t="str">
        <f>IF(ISBLANK('Шифры Т (Техперевооружение)'!$M809),"-",CONCATENATE("Том"," 3.",'Шифры Т (Техперевооружение)'!$E809,".",'Шифры Т (Техперевооружение)'!$G809," ",'Шифры Т (Техперевооружение)'!$I809,".",'Шифры Т (Техперевооружение)'!$A809,"Т-ТКР",'Шифры Т (Техперевооружение)'!$E809,".",'Шифры Т (Техперевооружение)'!$G809,))</f>
        <v>Том 3.11. 2001.РП.38Т-ТКР11.</v>
      </c>
      <c r="U809" s="37" t="str">
        <f>IF(ISBLANK('Шифры Т (Техперевооружение)'!$O809),"-",CONCATENATE("Том"," 4."," ",'Шифры Т (Техперевооружение)'!$I809,".",'Шифры Т (Техперевооружение)'!$A809,"Т-ИЛО",))</f>
        <v>-</v>
      </c>
      <c r="V809" s="37" t="str">
        <f>IF(ISBLANK('Шифры Т (Техперевооружение)'!$O809),"-",CONCATENATE("Том"," 5."," ",'Шифры Т (Техперевооружение)'!$I809,".",'Шифры Т (Техперевооружение)'!$A809,"Т-ПОС",))</f>
        <v>-</v>
      </c>
      <c r="W809" s="37" t="str">
        <f>IF(ISBLANK('Шифры Т (Техперевооружение)'!$P809),"-",CONCATENATE("Том"," 7."," ",'Шифры Т (Техперевооружение)'!$I809,".",'Шифры Т (Техперевооружение)'!$A809,"Т-ООС",))</f>
        <v>-</v>
      </c>
      <c r="X809" s="37" t="str">
        <f>IF(ISBLANK('Шифры Т (Техперевооружение)'!$Q809),"-",CONCATENATE("Том"," 8."," ",'Шифры Т (Техперевооружение)'!$I809,".",'Шифры Т (Техперевооружение)'!$A809,"Т-ПБ",))</f>
        <v>-</v>
      </c>
    </row>
    <row r="810" spans="1:24" hidden="1" x14ac:dyDescent="0.25">
      <c r="A810" s="37">
        <v>38</v>
      </c>
      <c r="B810" s="37" t="s">
        <v>561</v>
      </c>
      <c r="C810" s="37" t="s">
        <v>84</v>
      </c>
      <c r="D810" s="37" t="s">
        <v>474</v>
      </c>
      <c r="E810" s="37">
        <v>12</v>
      </c>
      <c r="F810" s="37"/>
      <c r="G810" s="37"/>
      <c r="H810" s="39">
        <v>10</v>
      </c>
      <c r="I810" s="37" t="s">
        <v>563</v>
      </c>
      <c r="J810" s="37"/>
      <c r="K810" s="37"/>
      <c r="L810" s="37" t="s">
        <v>2250</v>
      </c>
      <c r="M810" s="37" t="s">
        <v>2251</v>
      </c>
      <c r="N810" s="37" t="s">
        <v>2252</v>
      </c>
      <c r="O810" s="37"/>
      <c r="P810" s="37"/>
      <c r="Q810" s="37"/>
      <c r="R810" s="37" t="str">
        <f>IF(ISBLANK('Шифры Т (Техперевооружение)'!$K810),"-",CONCATENATE('Шифры Т (Техперевооружение)'!$K810,"-ПЗ"))</f>
        <v>-</v>
      </c>
      <c r="S810" s="37" t="str">
        <f>IF(ISBLANK('Шифры Т (Техперевооружение)'!$L810),"-",CONCATENATE("Том"," 2.",'Шифры Т (Техперевооружение)'!$E810,".",'Шифры Т (Техперевооружение)'!$G810," ",'Шифры Т (Техперевооружение)'!$I810,".",'Шифры Т (Техперевооружение)'!$A810,"Т-ППО",'Шифры Т (Техперевооружение)'!$E810,".",'Шифры Т (Техперевооружение)'!$G810,))</f>
        <v>Том 2.12. 2001.РП.38Т-ППО12.</v>
      </c>
      <c r="T810" s="37" t="str">
        <f>IF(ISBLANK('Шифры Т (Техперевооружение)'!$M810),"-",CONCATENATE("Том"," 3.",'Шифры Т (Техперевооружение)'!$E810,".",'Шифры Т (Техперевооружение)'!$G810," ",'Шифры Т (Техперевооружение)'!$I810,".",'Шифры Т (Техперевооружение)'!$A810,"Т-ТКР",'Шифры Т (Техперевооружение)'!$E810,".",'Шифры Т (Техперевооружение)'!$G810,))</f>
        <v>Том 3.12. 2001.РП.38Т-ТКР12.</v>
      </c>
      <c r="U810" s="37" t="str">
        <f>IF(ISBLANK('Шифры Т (Техперевооружение)'!$O810),"-",CONCATENATE("Том"," 4."," ",'Шифры Т (Техперевооружение)'!$I810,".",'Шифры Т (Техперевооружение)'!$A810,"Т-ИЛО",))</f>
        <v>-</v>
      </c>
      <c r="V810" s="37" t="str">
        <f>IF(ISBLANK('Шифры Т (Техперевооружение)'!$O810),"-",CONCATENATE("Том"," 5."," ",'Шифры Т (Техперевооружение)'!$I810,".",'Шифры Т (Техперевооружение)'!$A810,"Т-ПОС",))</f>
        <v>-</v>
      </c>
      <c r="W810" s="37" t="str">
        <f>IF(ISBLANK('Шифры Т (Техперевооружение)'!$P810),"-",CONCATENATE("Том"," 7."," ",'Шифры Т (Техперевооружение)'!$I810,".",'Шифры Т (Техперевооружение)'!$A810,"Т-ООС",))</f>
        <v>-</v>
      </c>
      <c r="X810" s="37" t="str">
        <f>IF(ISBLANK('Шифры Т (Техперевооружение)'!$Q810),"-",CONCATENATE("Том"," 8."," ",'Шифры Т (Техперевооружение)'!$I810,".",'Шифры Т (Техперевооружение)'!$A810,"Т-ПБ",))</f>
        <v>-</v>
      </c>
    </row>
    <row r="811" spans="1:24" hidden="1" x14ac:dyDescent="0.25">
      <c r="A811" s="37">
        <v>38</v>
      </c>
      <c r="B811" s="37" t="s">
        <v>561</v>
      </c>
      <c r="C811" s="37" t="s">
        <v>84</v>
      </c>
      <c r="D811" s="37" t="s">
        <v>475</v>
      </c>
      <c r="E811" s="37">
        <v>13</v>
      </c>
      <c r="F811" s="37"/>
      <c r="G811" s="37"/>
      <c r="H811" s="39">
        <v>2</v>
      </c>
      <c r="I811" s="37" t="s">
        <v>563</v>
      </c>
      <c r="J811" s="37"/>
      <c r="K811" s="37"/>
      <c r="L811" s="37" t="s">
        <v>2253</v>
      </c>
      <c r="M811" s="37" t="s">
        <v>2254</v>
      </c>
      <c r="N811" s="37" t="s">
        <v>2255</v>
      </c>
      <c r="O811" s="37"/>
      <c r="P811" s="37"/>
      <c r="Q811" s="37"/>
      <c r="R811" s="37" t="str">
        <f>IF(ISBLANK('Шифры Т (Техперевооружение)'!$K811),"-",CONCATENATE('Шифры Т (Техперевооружение)'!$K811,"-ПЗ"))</f>
        <v>-</v>
      </c>
      <c r="S811" s="37" t="str">
        <f>IF(ISBLANK('Шифры Т (Техперевооружение)'!$L811),"-",CONCATENATE("Том"," 2.",'Шифры Т (Техперевооружение)'!$E811,".",'Шифры Т (Техперевооружение)'!$G811," ",'Шифры Т (Техперевооружение)'!$I811,".",'Шифры Т (Техперевооружение)'!$A811,"Т-ППО",'Шифры Т (Техперевооружение)'!$E811,".",'Шифры Т (Техперевооружение)'!$G811,))</f>
        <v>Том 2.13. 2001.РП.38Т-ППО13.</v>
      </c>
      <c r="T811" s="37" t="str">
        <f>IF(ISBLANK('Шифры Т (Техперевооружение)'!$M811),"-",CONCATENATE("Том"," 3.",'Шифры Т (Техперевооружение)'!$E811,".",'Шифры Т (Техперевооружение)'!$G811," ",'Шифры Т (Техперевооружение)'!$I811,".",'Шифры Т (Техперевооружение)'!$A811,"Т-ТКР",'Шифры Т (Техперевооружение)'!$E811,".",'Шифры Т (Техперевооружение)'!$G811,))</f>
        <v>Том 3.13. 2001.РП.38Т-ТКР13.</v>
      </c>
      <c r="U811" s="37" t="str">
        <f>IF(ISBLANK('Шифры Т (Техперевооружение)'!$O811),"-",CONCATENATE("Том"," 4."," ",'Шифры Т (Техперевооружение)'!$I811,".",'Шифры Т (Техперевооружение)'!$A811,"Т-ИЛО",))</f>
        <v>-</v>
      </c>
      <c r="V811" s="37" t="str">
        <f>IF(ISBLANK('Шифры Т (Техперевооружение)'!$O811),"-",CONCATENATE("Том"," 5."," ",'Шифры Т (Техперевооружение)'!$I811,".",'Шифры Т (Техперевооружение)'!$A811,"Т-ПОС",))</f>
        <v>-</v>
      </c>
      <c r="W811" s="37" t="str">
        <f>IF(ISBLANK('Шифры Т (Техперевооружение)'!$P811),"-",CONCATENATE("Том"," 7."," ",'Шифры Т (Техперевооружение)'!$I811,".",'Шифры Т (Техперевооружение)'!$A811,"Т-ООС",))</f>
        <v>-</v>
      </c>
      <c r="X811" s="37" t="str">
        <f>IF(ISBLANK('Шифры Т (Техперевооружение)'!$Q811),"-",CONCATENATE("Том"," 8."," ",'Шифры Т (Техперевооружение)'!$I811,".",'Шифры Т (Техперевооружение)'!$A811,"Т-ПБ",))</f>
        <v>-</v>
      </c>
    </row>
    <row r="812" spans="1:24" hidden="1" x14ac:dyDescent="0.25">
      <c r="A812" s="37">
        <v>38</v>
      </c>
      <c r="B812" s="37" t="s">
        <v>561</v>
      </c>
      <c r="C812" s="37" t="s">
        <v>84</v>
      </c>
      <c r="D812" s="37" t="s">
        <v>476</v>
      </c>
      <c r="E812" s="37">
        <v>14</v>
      </c>
      <c r="F812" s="37"/>
      <c r="G812" s="37"/>
      <c r="H812" s="39">
        <v>3</v>
      </c>
      <c r="I812" s="37" t="s">
        <v>563</v>
      </c>
      <c r="J812" s="37"/>
      <c r="K812" s="37"/>
      <c r="L812" s="37" t="s">
        <v>2256</v>
      </c>
      <c r="M812" s="37" t="s">
        <v>2257</v>
      </c>
      <c r="N812" s="37" t="s">
        <v>2258</v>
      </c>
      <c r="O812" s="37"/>
      <c r="P812" s="37"/>
      <c r="Q812" s="37"/>
      <c r="R812" s="37" t="str">
        <f>IF(ISBLANK('Шифры Т (Техперевооружение)'!$K812),"-",CONCATENATE('Шифры Т (Техперевооружение)'!$K812,"-ПЗ"))</f>
        <v>-</v>
      </c>
      <c r="S812" s="37" t="str">
        <f>IF(ISBLANK('Шифры Т (Техперевооружение)'!$L812),"-",CONCATENATE("Том"," 2.",'Шифры Т (Техперевооружение)'!$E812,".",'Шифры Т (Техперевооружение)'!$G812," ",'Шифры Т (Техперевооружение)'!$I812,".",'Шифры Т (Техперевооружение)'!$A812,"Т-ППО",'Шифры Т (Техперевооружение)'!$E812,".",'Шифры Т (Техперевооружение)'!$G812,))</f>
        <v>Том 2.14. 2001.РП.38Т-ППО14.</v>
      </c>
      <c r="T812" s="37" t="str">
        <f>IF(ISBLANK('Шифры Т (Техперевооружение)'!$M812),"-",CONCATENATE("Том"," 3.",'Шифры Т (Техперевооружение)'!$E812,".",'Шифры Т (Техперевооружение)'!$G812," ",'Шифры Т (Техперевооружение)'!$I812,".",'Шифры Т (Техперевооружение)'!$A812,"Т-ТКР",'Шифры Т (Техперевооружение)'!$E812,".",'Шифры Т (Техперевооружение)'!$G812,))</f>
        <v>Том 3.14. 2001.РП.38Т-ТКР14.</v>
      </c>
      <c r="U812" s="37" t="str">
        <f>IF(ISBLANK('Шифры Т (Техперевооружение)'!$O812),"-",CONCATENATE("Том"," 4."," ",'Шифры Т (Техперевооружение)'!$I812,".",'Шифры Т (Техперевооружение)'!$A812,"Т-ИЛО",))</f>
        <v>-</v>
      </c>
      <c r="V812" s="37" t="str">
        <f>IF(ISBLANK('Шифры Т (Техперевооружение)'!$O812),"-",CONCATENATE("Том"," 5."," ",'Шифры Т (Техперевооружение)'!$I812,".",'Шифры Т (Техперевооружение)'!$A812,"Т-ПОС",))</f>
        <v>-</v>
      </c>
      <c r="W812" s="37" t="str">
        <f>IF(ISBLANK('Шифры Т (Техперевооружение)'!$P812),"-",CONCATENATE("Том"," 7."," ",'Шифры Т (Техперевооружение)'!$I812,".",'Шифры Т (Техперевооружение)'!$A812,"Т-ООС",))</f>
        <v>-</v>
      </c>
      <c r="X812" s="37" t="str">
        <f>IF(ISBLANK('Шифры Т (Техперевооружение)'!$Q812),"-",CONCATENATE("Том"," 8."," ",'Шифры Т (Техперевооружение)'!$I812,".",'Шифры Т (Техперевооружение)'!$A812,"Т-ПБ",))</f>
        <v>-</v>
      </c>
    </row>
    <row r="813" spans="1:24" hidden="1" x14ac:dyDescent="0.25">
      <c r="A813" s="37">
        <v>38</v>
      </c>
      <c r="B813" s="37" t="s">
        <v>561</v>
      </c>
      <c r="C813" s="37" t="s">
        <v>84</v>
      </c>
      <c r="D813" s="37" t="s">
        <v>521</v>
      </c>
      <c r="E813" s="37">
        <v>15</v>
      </c>
      <c r="F813" s="37"/>
      <c r="G813" s="37"/>
      <c r="H813" s="39">
        <v>1</v>
      </c>
      <c r="I813" s="37" t="s">
        <v>563</v>
      </c>
      <c r="J813" s="37"/>
      <c r="K813" s="37"/>
      <c r="L813" s="37" t="s">
        <v>2259</v>
      </c>
      <c r="M813" s="37" t="s">
        <v>2260</v>
      </c>
      <c r="N813" s="37" t="s">
        <v>2261</v>
      </c>
      <c r="O813" s="37"/>
      <c r="P813" s="37"/>
      <c r="Q813" s="37"/>
      <c r="R813" s="37" t="str">
        <f>IF(ISBLANK('Шифры Т (Техперевооружение)'!$K813),"-",CONCATENATE('Шифры Т (Техперевооружение)'!$K813,"-ПЗ"))</f>
        <v>-</v>
      </c>
      <c r="S813" s="37" t="str">
        <f>IF(ISBLANK('Шифры Т (Техперевооружение)'!$L813),"-",CONCATENATE("Том"," 2.",'Шифры Т (Техперевооружение)'!$E813,".",'Шифры Т (Техперевооружение)'!$G813," ",'Шифры Т (Техперевооружение)'!$I813,".",'Шифры Т (Техперевооружение)'!$A813,"Т-ППО",'Шифры Т (Техперевооружение)'!$E813,".",'Шифры Т (Техперевооружение)'!$G813,))</f>
        <v>Том 2.15. 2001.РП.38Т-ППО15.</v>
      </c>
      <c r="T813" s="37" t="str">
        <f>IF(ISBLANK('Шифры Т (Техперевооружение)'!$M813),"-",CONCATENATE("Том"," 3.",'Шифры Т (Техперевооружение)'!$E813,".",'Шифры Т (Техперевооружение)'!$G813," ",'Шифры Т (Техперевооружение)'!$I813,".",'Шифры Т (Техперевооружение)'!$A813,"Т-ТКР",'Шифры Т (Техперевооружение)'!$E813,".",'Шифры Т (Техперевооружение)'!$G813,))</f>
        <v>Том 3.15. 2001.РП.38Т-ТКР15.</v>
      </c>
      <c r="U813" s="37" t="str">
        <f>IF(ISBLANK('Шифры Т (Техперевооружение)'!$O813),"-",CONCATENATE("Том"," 4."," ",'Шифры Т (Техперевооружение)'!$I813,".",'Шифры Т (Техперевооружение)'!$A813,"Т-ИЛО",))</f>
        <v>-</v>
      </c>
      <c r="V813" s="37" t="str">
        <f>IF(ISBLANK('Шифры Т (Техперевооружение)'!$O813),"-",CONCATENATE("Том"," 5."," ",'Шифры Т (Техперевооружение)'!$I813,".",'Шифры Т (Техперевооружение)'!$A813,"Т-ПОС",))</f>
        <v>-</v>
      </c>
      <c r="W813" s="37" t="str">
        <f>IF(ISBLANK('Шифры Т (Техперевооружение)'!$P813),"-",CONCATENATE("Том"," 7."," ",'Шифры Т (Техперевооружение)'!$I813,".",'Шифры Т (Техперевооружение)'!$A813,"Т-ООС",))</f>
        <v>-</v>
      </c>
      <c r="X813" s="37" t="str">
        <f>IF(ISBLANK('Шифры Т (Техперевооружение)'!$Q813),"-",CONCATENATE("Том"," 8."," ",'Шифры Т (Техперевооружение)'!$I813,".",'Шифры Т (Техперевооружение)'!$A813,"Т-ПБ",))</f>
        <v>-</v>
      </c>
    </row>
    <row r="814" spans="1:24" hidden="1" x14ac:dyDescent="0.25">
      <c r="A814" s="37">
        <v>38</v>
      </c>
      <c r="B814" s="37" t="s">
        <v>561</v>
      </c>
      <c r="C814" s="37" t="s">
        <v>84</v>
      </c>
      <c r="D814" s="37" t="s">
        <v>523</v>
      </c>
      <c r="E814" s="37">
        <v>16</v>
      </c>
      <c r="F814" s="37"/>
      <c r="G814" s="37"/>
      <c r="H814" s="39">
        <v>5</v>
      </c>
      <c r="I814" s="37" t="s">
        <v>563</v>
      </c>
      <c r="J814" s="37"/>
      <c r="K814" s="37"/>
      <c r="L814" s="37" t="s">
        <v>2262</v>
      </c>
      <c r="M814" s="37" t="s">
        <v>2263</v>
      </c>
      <c r="N814" s="37" t="s">
        <v>2264</v>
      </c>
      <c r="O814" s="37"/>
      <c r="P814" s="37"/>
      <c r="Q814" s="37"/>
      <c r="R814" s="37" t="str">
        <f>IF(ISBLANK('Шифры Т (Техперевооружение)'!$K814),"-",CONCATENATE('Шифры Т (Техперевооружение)'!$K814,"-ПЗ"))</f>
        <v>-</v>
      </c>
      <c r="S814" s="37" t="str">
        <f>IF(ISBLANK('Шифры Т (Техперевооружение)'!$L814),"-",CONCATENATE("Том"," 2.",'Шифры Т (Техперевооружение)'!$E814,".",'Шифры Т (Техперевооружение)'!$G814," ",'Шифры Т (Техперевооружение)'!$I814,".",'Шифры Т (Техперевооружение)'!$A814,"Т-ППО",'Шифры Т (Техперевооружение)'!$E814,".",'Шифры Т (Техперевооружение)'!$G814,))</f>
        <v>Том 2.16. 2001.РП.38Т-ППО16.</v>
      </c>
      <c r="T814" s="37" t="str">
        <f>IF(ISBLANK('Шифры Т (Техперевооружение)'!$M814),"-",CONCATENATE("Том"," 3.",'Шифры Т (Техперевооружение)'!$E814,".",'Шифры Т (Техперевооружение)'!$G814," ",'Шифры Т (Техперевооружение)'!$I814,".",'Шифры Т (Техперевооружение)'!$A814,"Т-ТКР",'Шифры Т (Техперевооружение)'!$E814,".",'Шифры Т (Техперевооружение)'!$G814,))</f>
        <v>Том 3.16. 2001.РП.38Т-ТКР16.</v>
      </c>
      <c r="U814" s="37" t="str">
        <f>IF(ISBLANK('Шифры Т (Техперевооружение)'!$O814),"-",CONCATENATE("Том"," 4."," ",'Шифры Т (Техперевооружение)'!$I814,".",'Шифры Т (Техперевооружение)'!$A814,"Т-ИЛО",))</f>
        <v>-</v>
      </c>
      <c r="V814" s="37" t="str">
        <f>IF(ISBLANK('Шифры Т (Техперевооружение)'!$O814),"-",CONCATENATE("Том"," 5."," ",'Шифры Т (Техперевооружение)'!$I814,".",'Шифры Т (Техперевооружение)'!$A814,"Т-ПОС",))</f>
        <v>-</v>
      </c>
      <c r="W814" s="37" t="str">
        <f>IF(ISBLANK('Шифры Т (Техперевооружение)'!$P814),"-",CONCATENATE("Том"," 7."," ",'Шифры Т (Техперевооружение)'!$I814,".",'Шифры Т (Техперевооружение)'!$A814,"Т-ООС",))</f>
        <v>-</v>
      </c>
      <c r="X814" s="37" t="str">
        <f>IF(ISBLANK('Шифры Т (Техперевооружение)'!$Q814),"-",CONCATENATE("Том"," 8."," ",'Шифры Т (Техперевооружение)'!$I814,".",'Шифры Т (Техперевооружение)'!$A814,"Т-ПБ",))</f>
        <v>-</v>
      </c>
    </row>
    <row r="815" spans="1:24" hidden="1" x14ac:dyDescent="0.25">
      <c r="A815" s="37">
        <v>38</v>
      </c>
      <c r="B815" s="37" t="s">
        <v>561</v>
      </c>
      <c r="C815" s="37" t="s">
        <v>84</v>
      </c>
      <c r="D815" s="37" t="s">
        <v>477</v>
      </c>
      <c r="E815" s="37">
        <v>17</v>
      </c>
      <c r="F815" s="37"/>
      <c r="G815" s="37"/>
      <c r="H815" s="39">
        <v>5</v>
      </c>
      <c r="I815" s="37" t="s">
        <v>563</v>
      </c>
      <c r="J815" s="37"/>
      <c r="K815" s="37"/>
      <c r="L815" s="37" t="s">
        <v>2265</v>
      </c>
      <c r="M815" s="37" t="s">
        <v>2266</v>
      </c>
      <c r="N815" s="37" t="s">
        <v>2267</v>
      </c>
      <c r="O815" s="37"/>
      <c r="P815" s="37"/>
      <c r="Q815" s="37"/>
      <c r="R815" s="37" t="str">
        <f>IF(ISBLANK('Шифры Т (Техперевооружение)'!$K815),"-",CONCATENATE('Шифры Т (Техперевооружение)'!$K815,"-ПЗ"))</f>
        <v>-</v>
      </c>
      <c r="S815" s="37" t="str">
        <f>IF(ISBLANK('Шифры Т (Техперевооружение)'!$L815),"-",CONCATENATE("Том"," 2.",'Шифры Т (Техперевооружение)'!$E815,".",'Шифры Т (Техперевооружение)'!$G815," ",'Шифры Т (Техперевооружение)'!$I815,".",'Шифры Т (Техперевооружение)'!$A815,"Т-ППО",'Шифры Т (Техперевооружение)'!$E815,".",'Шифры Т (Техперевооружение)'!$G815,))</f>
        <v>Том 2.17. 2001.РП.38Т-ППО17.</v>
      </c>
      <c r="T815" s="37" t="str">
        <f>IF(ISBLANK('Шифры Т (Техперевооружение)'!$M815),"-",CONCATENATE("Том"," 3.",'Шифры Т (Техперевооружение)'!$E815,".",'Шифры Т (Техперевооружение)'!$G815," ",'Шифры Т (Техперевооружение)'!$I815,".",'Шифры Т (Техперевооружение)'!$A815,"Т-ТКР",'Шифры Т (Техперевооружение)'!$E815,".",'Шифры Т (Техперевооружение)'!$G815,))</f>
        <v>Том 3.17. 2001.РП.38Т-ТКР17.</v>
      </c>
      <c r="U815" s="37" t="str">
        <f>IF(ISBLANK('Шифры Т (Техперевооружение)'!$O815),"-",CONCATENATE("Том"," 4."," ",'Шифры Т (Техперевооружение)'!$I815,".",'Шифры Т (Техперевооружение)'!$A815,"Т-ИЛО",))</f>
        <v>-</v>
      </c>
      <c r="V815" s="37" t="str">
        <f>IF(ISBLANK('Шифры Т (Техперевооружение)'!$O815),"-",CONCATENATE("Том"," 5."," ",'Шифры Т (Техперевооружение)'!$I815,".",'Шифры Т (Техперевооружение)'!$A815,"Т-ПОС",))</f>
        <v>-</v>
      </c>
      <c r="W815" s="37" t="str">
        <f>IF(ISBLANK('Шифры Т (Техперевооружение)'!$P815),"-",CONCATENATE("Том"," 7."," ",'Шифры Т (Техперевооружение)'!$I815,".",'Шифры Т (Техперевооружение)'!$A815,"Т-ООС",))</f>
        <v>-</v>
      </c>
      <c r="X815" s="37" t="str">
        <f>IF(ISBLANK('Шифры Т (Техперевооружение)'!$Q815),"-",CONCATENATE("Том"," 8."," ",'Шифры Т (Техперевооружение)'!$I815,".",'Шифры Т (Техперевооружение)'!$A815,"Т-ПБ",))</f>
        <v>-</v>
      </c>
    </row>
    <row r="816" spans="1:24" hidden="1" x14ac:dyDescent="0.25">
      <c r="A816" s="37">
        <v>38</v>
      </c>
      <c r="B816" s="37" t="s">
        <v>561</v>
      </c>
      <c r="C816" s="37" t="s">
        <v>84</v>
      </c>
      <c r="D816" s="37" t="s">
        <v>526</v>
      </c>
      <c r="E816" s="37">
        <v>18</v>
      </c>
      <c r="F816" s="37"/>
      <c r="G816" s="37"/>
      <c r="H816" s="39">
        <v>13</v>
      </c>
      <c r="I816" s="37" t="s">
        <v>563</v>
      </c>
      <c r="J816" s="37"/>
      <c r="K816" s="37"/>
      <c r="L816" s="37" t="s">
        <v>2268</v>
      </c>
      <c r="M816" s="37" t="s">
        <v>2269</v>
      </c>
      <c r="N816" s="37" t="s">
        <v>2270</v>
      </c>
      <c r="O816" s="37"/>
      <c r="P816" s="37"/>
      <c r="Q816" s="37"/>
      <c r="R816" s="37" t="str">
        <f>IF(ISBLANK('Шифры Т (Техперевооружение)'!$K816),"-",CONCATENATE('Шифры Т (Техперевооружение)'!$K816,"-ПЗ"))</f>
        <v>-</v>
      </c>
      <c r="S816" s="37" t="str">
        <f>IF(ISBLANK('Шифры Т (Техперевооружение)'!$L816),"-",CONCATENATE("Том"," 2.",'Шифры Т (Техперевооружение)'!$E816,".",'Шифры Т (Техперевооружение)'!$G816," ",'Шифры Т (Техперевооружение)'!$I816,".",'Шифры Т (Техперевооружение)'!$A816,"Т-ППО",'Шифры Т (Техперевооружение)'!$E816,".",'Шифры Т (Техперевооружение)'!$G816,))</f>
        <v>Том 2.18. 2001.РП.38Т-ППО18.</v>
      </c>
      <c r="T816" s="37" t="str">
        <f>IF(ISBLANK('Шифры Т (Техперевооружение)'!$M816),"-",CONCATENATE("Том"," 3.",'Шифры Т (Техперевооружение)'!$E816,".",'Шифры Т (Техперевооружение)'!$G816," ",'Шифры Т (Техперевооружение)'!$I816,".",'Шифры Т (Техперевооружение)'!$A816,"Т-ТКР",'Шифры Т (Техперевооружение)'!$E816,".",'Шифры Т (Техперевооружение)'!$G816,))</f>
        <v>Том 3.18. 2001.РП.38Т-ТКР18.</v>
      </c>
      <c r="U816" s="37" t="str">
        <f>IF(ISBLANK('Шифры Т (Техперевооружение)'!$O816),"-",CONCATENATE("Том"," 4."," ",'Шифры Т (Техперевооружение)'!$I816,".",'Шифры Т (Техперевооружение)'!$A816,"Т-ИЛО",))</f>
        <v>-</v>
      </c>
      <c r="V816" s="37" t="str">
        <f>IF(ISBLANK('Шифры Т (Техперевооружение)'!$O816),"-",CONCATENATE("Том"," 5."," ",'Шифры Т (Техперевооружение)'!$I816,".",'Шифры Т (Техперевооружение)'!$A816,"Т-ПОС",))</f>
        <v>-</v>
      </c>
      <c r="W816" s="37" t="str">
        <f>IF(ISBLANK('Шифры Т (Техперевооружение)'!$P816),"-",CONCATENATE("Том"," 7."," ",'Шифры Т (Техперевооружение)'!$I816,".",'Шифры Т (Техперевооружение)'!$A816,"Т-ООС",))</f>
        <v>-</v>
      </c>
      <c r="X816" s="37" t="str">
        <f>IF(ISBLANK('Шифры Т (Техперевооружение)'!$Q816),"-",CONCATENATE("Том"," 8."," ",'Шифры Т (Техперевооружение)'!$I816,".",'Шифры Т (Техперевооружение)'!$A816,"Т-ПБ",))</f>
        <v>-</v>
      </c>
    </row>
    <row r="817" spans="1:24" hidden="1" x14ac:dyDescent="0.25">
      <c r="A817" s="37">
        <v>38</v>
      </c>
      <c r="B817" s="37" t="s">
        <v>561</v>
      </c>
      <c r="C817" s="37" t="s">
        <v>84</v>
      </c>
      <c r="D817" s="37" t="s">
        <v>478</v>
      </c>
      <c r="E817" s="37">
        <v>19</v>
      </c>
      <c r="F817" s="37"/>
      <c r="G817" s="37"/>
      <c r="H817" s="39">
        <v>1</v>
      </c>
      <c r="I817" s="37" t="s">
        <v>563</v>
      </c>
      <c r="J817" s="37"/>
      <c r="K817" s="37"/>
      <c r="L817" s="37" t="s">
        <v>2271</v>
      </c>
      <c r="M817" s="37" t="s">
        <v>2272</v>
      </c>
      <c r="N817" s="37" t="s">
        <v>2273</v>
      </c>
      <c r="O817" s="37"/>
      <c r="P817" s="37"/>
      <c r="Q817" s="37"/>
      <c r="R817" s="37" t="str">
        <f>IF(ISBLANK('Шифры Т (Техперевооружение)'!$K817),"-",CONCATENATE('Шифры Т (Техперевооружение)'!$K817,"-ПЗ"))</f>
        <v>-</v>
      </c>
      <c r="S817" s="37" t="str">
        <f>IF(ISBLANK('Шифры Т (Техперевооружение)'!$L817),"-",CONCATENATE("Том"," 2.",'Шифры Т (Техперевооружение)'!$E817,".",'Шифры Т (Техперевооружение)'!$G817," ",'Шифры Т (Техперевооружение)'!$I817,".",'Шифры Т (Техперевооружение)'!$A817,"Т-ППО",'Шифры Т (Техперевооружение)'!$E817,".",'Шифры Т (Техперевооружение)'!$G817,))</f>
        <v>Том 2.19. 2001.РП.38Т-ППО19.</v>
      </c>
      <c r="T817" s="37" t="str">
        <f>IF(ISBLANK('Шифры Т (Техперевооружение)'!$M817),"-",CONCATENATE("Том"," 3.",'Шифры Т (Техперевооружение)'!$E817,".",'Шифры Т (Техперевооружение)'!$G817," ",'Шифры Т (Техперевооружение)'!$I817,".",'Шифры Т (Техперевооружение)'!$A817,"Т-ТКР",'Шифры Т (Техперевооружение)'!$E817,".",'Шифры Т (Техперевооружение)'!$G817,))</f>
        <v>Том 3.19. 2001.РП.38Т-ТКР19.</v>
      </c>
      <c r="U817" s="37" t="str">
        <f>IF(ISBLANK('Шифры Т (Техперевооружение)'!$O817),"-",CONCATENATE("Том"," 4."," ",'Шифры Т (Техперевооружение)'!$I817,".",'Шифры Т (Техперевооружение)'!$A817,"Т-ИЛО",))</f>
        <v>-</v>
      </c>
      <c r="V817" s="37" t="str">
        <f>IF(ISBLANK('Шифры Т (Техперевооружение)'!$O817),"-",CONCATENATE("Том"," 5."," ",'Шифры Т (Техперевооружение)'!$I817,".",'Шифры Т (Техперевооружение)'!$A817,"Т-ПОС",))</f>
        <v>-</v>
      </c>
      <c r="W817" s="37" t="str">
        <f>IF(ISBLANK('Шифры Т (Техперевооружение)'!$P817),"-",CONCATENATE("Том"," 7."," ",'Шифры Т (Техперевооружение)'!$I817,".",'Шифры Т (Техперевооружение)'!$A817,"Т-ООС",))</f>
        <v>-</v>
      </c>
      <c r="X817" s="37" t="str">
        <f>IF(ISBLANK('Шифры Т (Техперевооружение)'!$Q817),"-",CONCATENATE("Том"," 8."," ",'Шифры Т (Техперевооружение)'!$I817,".",'Шифры Т (Техперевооружение)'!$A817,"Т-ПБ",))</f>
        <v>-</v>
      </c>
    </row>
    <row r="818" spans="1:24" hidden="1" x14ac:dyDescent="0.25">
      <c r="A818" s="37">
        <v>38</v>
      </c>
      <c r="B818" s="37" t="s">
        <v>561</v>
      </c>
      <c r="C818" s="37" t="s">
        <v>84</v>
      </c>
      <c r="D818" s="37" t="s">
        <v>479</v>
      </c>
      <c r="E818" s="37">
        <v>20</v>
      </c>
      <c r="F818" s="37"/>
      <c r="G818" s="37"/>
      <c r="H818" s="39">
        <v>4</v>
      </c>
      <c r="I818" s="37" t="s">
        <v>563</v>
      </c>
      <c r="J818" s="37"/>
      <c r="K818" s="37"/>
      <c r="L818" s="37" t="s">
        <v>2274</v>
      </c>
      <c r="M818" s="37" t="s">
        <v>2275</v>
      </c>
      <c r="N818" s="37" t="s">
        <v>2276</v>
      </c>
      <c r="O818" s="37"/>
      <c r="P818" s="37"/>
      <c r="Q818" s="37"/>
      <c r="R818" s="37" t="str">
        <f>IF(ISBLANK('Шифры Т (Техперевооружение)'!$K818),"-",CONCATENATE('Шифры Т (Техперевооружение)'!$K818,"-ПЗ"))</f>
        <v>-</v>
      </c>
      <c r="S818" s="37" t="str">
        <f>IF(ISBLANK('Шифры Т (Техперевооружение)'!$L818),"-",CONCATENATE("Том"," 2.",'Шифры Т (Техперевооружение)'!$E818,".",'Шифры Т (Техперевооружение)'!$G818," ",'Шифры Т (Техперевооружение)'!$I818,".",'Шифры Т (Техперевооружение)'!$A818,"Т-ППО",'Шифры Т (Техперевооружение)'!$E818,".",'Шифры Т (Техперевооружение)'!$G818,))</f>
        <v>Том 2.20. 2001.РП.38Т-ППО20.</v>
      </c>
      <c r="T818" s="37" t="str">
        <f>IF(ISBLANK('Шифры Т (Техперевооружение)'!$M818),"-",CONCATENATE("Том"," 3.",'Шифры Т (Техперевооружение)'!$E818,".",'Шифры Т (Техперевооружение)'!$G818," ",'Шифры Т (Техперевооружение)'!$I818,".",'Шифры Т (Техперевооружение)'!$A818,"Т-ТКР",'Шифры Т (Техперевооружение)'!$E818,".",'Шифры Т (Техперевооружение)'!$G818,))</f>
        <v>Том 3.20. 2001.РП.38Т-ТКР20.</v>
      </c>
      <c r="U818" s="37" t="str">
        <f>IF(ISBLANK('Шифры Т (Техперевооружение)'!$O818),"-",CONCATENATE("Том"," 4."," ",'Шифры Т (Техперевооружение)'!$I818,".",'Шифры Т (Техперевооружение)'!$A818,"Т-ИЛО",))</f>
        <v>-</v>
      </c>
      <c r="V818" s="37" t="str">
        <f>IF(ISBLANK('Шифры Т (Техперевооружение)'!$O818),"-",CONCATENATE("Том"," 5."," ",'Шифры Т (Техперевооружение)'!$I818,".",'Шифры Т (Техперевооружение)'!$A818,"Т-ПОС",))</f>
        <v>-</v>
      </c>
      <c r="W818" s="37" t="str">
        <f>IF(ISBLANK('Шифры Т (Техперевооружение)'!$P818),"-",CONCATENATE("Том"," 7."," ",'Шифры Т (Техперевооружение)'!$I818,".",'Шифры Т (Техперевооружение)'!$A818,"Т-ООС",))</f>
        <v>-</v>
      </c>
      <c r="X818" s="37" t="str">
        <f>IF(ISBLANK('Шифры Т (Техперевооружение)'!$Q818),"-",CONCATENATE("Том"," 8."," ",'Шифры Т (Техперевооружение)'!$I818,".",'Шифры Т (Техперевооружение)'!$A818,"Т-ПБ",))</f>
        <v>-</v>
      </c>
    </row>
    <row r="819" spans="1:24" hidden="1" x14ac:dyDescent="0.25">
      <c r="A819" s="37">
        <v>39</v>
      </c>
      <c r="B819" s="37" t="s">
        <v>561</v>
      </c>
      <c r="C819" s="37" t="s">
        <v>86</v>
      </c>
      <c r="D819" s="37" t="s">
        <v>413</v>
      </c>
      <c r="E819" s="37">
        <v>1</v>
      </c>
      <c r="F819" s="37" t="s">
        <v>2277</v>
      </c>
      <c r="G819" s="37">
        <v>1</v>
      </c>
      <c r="H819" s="39">
        <v>5</v>
      </c>
      <c r="I819" s="37" t="s">
        <v>563</v>
      </c>
      <c r="J819" s="37" t="s">
        <v>2278</v>
      </c>
      <c r="K819" s="37" t="s">
        <v>2279</v>
      </c>
      <c r="L819" s="37" t="s">
        <v>2280</v>
      </c>
      <c r="M819" s="37" t="s">
        <v>2281</v>
      </c>
      <c r="N819" s="37" t="s">
        <v>2282</v>
      </c>
      <c r="O819" s="37" t="s">
        <v>2283</v>
      </c>
      <c r="P819" s="37" t="s">
        <v>2284</v>
      </c>
      <c r="Q819" s="37" t="s">
        <v>2285</v>
      </c>
      <c r="R819" s="37" t="str">
        <f>IF(ISBLANK('Шифры Т (Техперевооружение)'!$K819),"-",CONCATENATE('Шифры Т (Техперевооружение)'!$K819,"-ПЗ"))</f>
        <v>Том 1 2001.РП.39Т-ПЗ</v>
      </c>
      <c r="S819" s="37" t="str">
        <f>IF(ISBLANK('Шифры Т (Техперевооружение)'!$L819),"-",CONCATENATE("Том"," 2.",'Шифры Т (Техперевооружение)'!$E819,".",'Шифры Т (Техперевооружение)'!$G819," ",'Шифры Т (Техперевооружение)'!$I819,".",'Шифры Т (Техперевооружение)'!$A819,"Т-ППО",'Шифры Т (Техперевооружение)'!$E819,".",'Шифры Т (Техперевооружение)'!$G819,))</f>
        <v>Том 2.1.1 2001.РП.39Т-ППО1.1</v>
      </c>
      <c r="T819" s="37" t="str">
        <f>IF(ISBLANK('Шифры Т (Техперевооружение)'!$M819),"-",CONCATENATE("Том"," 3.",'Шифры Т (Техперевооружение)'!$E819,".",'Шифры Т (Техперевооружение)'!$G819," ",'Шифры Т (Техперевооружение)'!$I819,".",'Шифры Т (Техперевооружение)'!$A819,"Т-ТКР",'Шифры Т (Техперевооружение)'!$E819,".",'Шифры Т (Техперевооружение)'!$G819,))</f>
        <v>Том 3.1.1 2001.РП.39Т-ТКР1.1</v>
      </c>
      <c r="U819" s="37" t="str">
        <f>IF(ISBLANK('Шифры Т (Техперевооружение)'!$O819),"-",CONCATENATE("Том"," 4."," ",'Шифры Т (Техперевооружение)'!$I819,".",'Шифры Т (Техперевооружение)'!$A819,"Т-ИЛО",))</f>
        <v>Том 4. 2001.РП.39Т-ИЛО</v>
      </c>
      <c r="V819" s="37" t="str">
        <f>IF(ISBLANK('Шифры Т (Техперевооружение)'!$O819),"-",CONCATENATE("Том"," 5."," ",'Шифры Т (Техперевооружение)'!$I819,".",'Шифры Т (Техперевооружение)'!$A819,"Т-ПОС",))</f>
        <v>Том 5. 2001.РП.39Т-ПОС</v>
      </c>
      <c r="W819" s="37" t="str">
        <f>IF(ISBLANK('Шифры Т (Техперевооружение)'!$P819),"-",CONCATENATE("Том"," 7."," ",'Шифры Т (Техперевооружение)'!$I819,".",'Шифры Т (Техперевооружение)'!$A819,"Т-ООС",))</f>
        <v>Том 7. 2001.РП.39Т-ООС</v>
      </c>
      <c r="X819" s="37" t="str">
        <f>IF(ISBLANK('Шифры Т (Техперевооружение)'!$Q819),"-",CONCATENATE("Том"," 8."," ",'Шифры Т (Техперевооружение)'!$I819,".",'Шифры Т (Техперевооружение)'!$A819,"Т-ПБ",))</f>
        <v>Том 8. 2001.РП.39Т-ПБ</v>
      </c>
    </row>
    <row r="820" spans="1:24" hidden="1" x14ac:dyDescent="0.25">
      <c r="A820" s="37">
        <v>39</v>
      </c>
      <c r="B820" s="37" t="s">
        <v>561</v>
      </c>
      <c r="C820" s="37" t="s">
        <v>86</v>
      </c>
      <c r="D820" s="37" t="s">
        <v>413</v>
      </c>
      <c r="E820" s="37">
        <v>1</v>
      </c>
      <c r="F820" s="37" t="s">
        <v>2286</v>
      </c>
      <c r="G820" s="37">
        <v>2</v>
      </c>
      <c r="H820" s="39"/>
      <c r="I820" s="37" t="s">
        <v>563</v>
      </c>
      <c r="J820" s="37"/>
      <c r="K820" s="37"/>
      <c r="L820" s="37" t="s">
        <v>2280</v>
      </c>
      <c r="M820" s="37" t="s">
        <v>2281</v>
      </c>
      <c r="N820" s="37" t="s">
        <v>2282</v>
      </c>
      <c r="O820" s="37"/>
      <c r="P820" s="37"/>
      <c r="Q820" s="37"/>
      <c r="R820" s="42" t="str">
        <f>IF(ISBLANK('Шифры Т (Техперевооружение)'!$K820),"-",CONCATENATE('Шифры Т (Техперевооружение)'!$K820,"-ПЗ"))</f>
        <v>-</v>
      </c>
      <c r="S820" s="37" t="str">
        <f>IF(ISBLANK('Шифры Т (Техперевооружение)'!$L820),"-",CONCATENATE("Том"," 2.",'Шифры Т (Техперевооружение)'!$E820,".",'Шифры Т (Техперевооружение)'!$G820," ",'Шифры Т (Техперевооружение)'!$I820,".",'Шифры Т (Техперевооружение)'!$A820,"Т-ППО",'Шифры Т (Техперевооружение)'!$E820,".",'Шифры Т (Техперевооружение)'!$G820,))</f>
        <v>Том 2.1.2 2001.РП.39Т-ППО1.2</v>
      </c>
      <c r="T820" s="37" t="str">
        <f>IF(ISBLANK('Шифры Т (Техперевооружение)'!$M820),"-",CONCATENATE("Том"," 3.",'Шифры Т (Техперевооружение)'!$E820,".",'Шифры Т (Техперевооружение)'!$G820," ",'Шифры Т (Техперевооружение)'!$I820,".",'Шифры Т (Техперевооружение)'!$A820,"Т-ТКР",'Шифры Т (Техперевооружение)'!$E820,".",'Шифры Т (Техперевооружение)'!$G820,))</f>
        <v>Том 3.1.2 2001.РП.39Т-ТКР1.2</v>
      </c>
      <c r="U820" s="37" t="str">
        <f>IF(ISBLANK('Шифры Т (Техперевооружение)'!$O820),"-",CONCATENATE("Том"," 4."," ",'Шифры Т (Техперевооружение)'!$I820,".",'Шифры Т (Техперевооружение)'!$A820,"Т-ИЛО",))</f>
        <v>-</v>
      </c>
      <c r="V820" s="37" t="str">
        <f>IF(ISBLANK('Шифры Т (Техперевооружение)'!$O820),"-",CONCATENATE("Том"," 5."," ",'Шифры Т (Техперевооружение)'!$I820,".",'Шифры Т (Техперевооружение)'!$A820,"Т-ПОС",))</f>
        <v>-</v>
      </c>
      <c r="W820" s="37" t="str">
        <f>IF(ISBLANK('Шифры Т (Техперевооружение)'!$P820),"-",CONCATENATE("Том"," 7."," ",'Шифры Т (Техперевооружение)'!$I820,".",'Шифры Т (Техперевооружение)'!$A820,"Т-ООС",))</f>
        <v>-</v>
      </c>
      <c r="X820" s="37" t="str">
        <f>IF(ISBLANK('Шифры Т (Техперевооружение)'!$Q820),"-",CONCATENATE("Том"," 8."," ",'Шифры Т (Техперевооружение)'!$I820,".",'Шифры Т (Техперевооружение)'!$A820,"Т-ПБ",))</f>
        <v>-</v>
      </c>
    </row>
    <row r="821" spans="1:24" hidden="1" x14ac:dyDescent="0.25">
      <c r="A821" s="37">
        <v>39</v>
      </c>
      <c r="B821" s="37" t="s">
        <v>561</v>
      </c>
      <c r="C821" s="37" t="s">
        <v>86</v>
      </c>
      <c r="D821" s="37" t="s">
        <v>413</v>
      </c>
      <c r="E821" s="37">
        <v>1</v>
      </c>
      <c r="F821" s="37" t="s">
        <v>2287</v>
      </c>
      <c r="G821" s="37">
        <v>3</v>
      </c>
      <c r="H821" s="39"/>
      <c r="I821" s="37" t="s">
        <v>563</v>
      </c>
      <c r="J821" s="37"/>
      <c r="K821" s="37"/>
      <c r="L821" s="37" t="s">
        <v>2280</v>
      </c>
      <c r="M821" s="37" t="s">
        <v>2281</v>
      </c>
      <c r="N821" s="37" t="s">
        <v>2282</v>
      </c>
      <c r="O821" s="37"/>
      <c r="P821" s="37"/>
      <c r="Q821" s="37"/>
      <c r="R821" s="42" t="str">
        <f>IF(ISBLANK('Шифры Т (Техперевооружение)'!$K821),"-",CONCATENATE('Шифры Т (Техперевооружение)'!$K821,"-ПЗ"))</f>
        <v>-</v>
      </c>
      <c r="S821" s="37" t="str">
        <f>IF(ISBLANK('Шифры Т (Техперевооружение)'!$L821),"-",CONCATENATE("Том"," 2.",'Шифры Т (Техперевооружение)'!$E821,".",'Шифры Т (Техперевооружение)'!$G821," ",'Шифры Т (Техперевооружение)'!$I821,".",'Шифры Т (Техперевооружение)'!$A821,"Т-ППО",'Шифры Т (Техперевооружение)'!$E821,".",'Шифры Т (Техперевооружение)'!$G821,))</f>
        <v>Том 2.1.3 2001.РП.39Т-ППО1.3</v>
      </c>
      <c r="T821" s="37" t="str">
        <f>IF(ISBLANK('Шифры Т (Техперевооружение)'!$M821),"-",CONCATENATE("Том"," 3.",'Шифры Т (Техперевооружение)'!$E821,".",'Шифры Т (Техперевооружение)'!$G821," ",'Шифры Т (Техперевооружение)'!$I821,".",'Шифры Т (Техперевооружение)'!$A821,"Т-ТКР",'Шифры Т (Техперевооружение)'!$E821,".",'Шифры Т (Техперевооружение)'!$G821,))</f>
        <v>Том 3.1.3 2001.РП.39Т-ТКР1.3</v>
      </c>
      <c r="U821" s="37" t="str">
        <f>IF(ISBLANK('Шифры Т (Техперевооружение)'!$O821),"-",CONCATENATE("Том"," 4."," ",'Шифры Т (Техперевооружение)'!$I821,".",'Шифры Т (Техперевооружение)'!$A821,"Т-ИЛО",))</f>
        <v>-</v>
      </c>
      <c r="V821" s="37" t="str">
        <f>IF(ISBLANK('Шифры Т (Техперевооружение)'!$O821),"-",CONCATENATE("Том"," 5."," ",'Шифры Т (Техперевооружение)'!$I821,".",'Шифры Т (Техперевооружение)'!$A821,"Т-ПОС",))</f>
        <v>-</v>
      </c>
      <c r="W821" s="37" t="str">
        <f>IF(ISBLANK('Шифры Т (Техперевооружение)'!$P821),"-",CONCATENATE("Том"," 7."," ",'Шифры Т (Техперевооружение)'!$I821,".",'Шифры Т (Техперевооружение)'!$A821,"Т-ООС",))</f>
        <v>-</v>
      </c>
      <c r="X821" s="37" t="str">
        <f>IF(ISBLANK('Шифры Т (Техперевооружение)'!$Q821),"-",CONCATENATE("Том"," 8."," ",'Шифры Т (Техперевооружение)'!$I821,".",'Шифры Т (Техперевооружение)'!$A821,"Т-ПБ",))</f>
        <v>-</v>
      </c>
    </row>
    <row r="822" spans="1:24" hidden="1" x14ac:dyDescent="0.25">
      <c r="A822" s="37">
        <v>39</v>
      </c>
      <c r="B822" s="37" t="s">
        <v>561</v>
      </c>
      <c r="C822" s="37" t="s">
        <v>86</v>
      </c>
      <c r="D822" s="37" t="s">
        <v>413</v>
      </c>
      <c r="E822" s="37">
        <v>1</v>
      </c>
      <c r="F822" s="37" t="s">
        <v>2288</v>
      </c>
      <c r="G822" s="37">
        <v>4</v>
      </c>
      <c r="H822" s="39"/>
      <c r="I822" s="37" t="s">
        <v>563</v>
      </c>
      <c r="J822" s="37"/>
      <c r="K822" s="37"/>
      <c r="L822" s="37" t="s">
        <v>2280</v>
      </c>
      <c r="M822" s="37" t="s">
        <v>2281</v>
      </c>
      <c r="N822" s="37" t="s">
        <v>2282</v>
      </c>
      <c r="O822" s="37"/>
      <c r="P822" s="37"/>
      <c r="Q822" s="37"/>
      <c r="R822" s="42" t="str">
        <f>IF(ISBLANK('Шифры Т (Техперевооружение)'!$K822),"-",CONCATENATE('Шифры Т (Техперевооружение)'!$K822,"-ПЗ"))</f>
        <v>-</v>
      </c>
      <c r="S822" s="37" t="str">
        <f>IF(ISBLANK('Шифры Т (Техперевооружение)'!$L822),"-",CONCATENATE("Том"," 2.",'Шифры Т (Техперевооружение)'!$E822,".",'Шифры Т (Техперевооружение)'!$G822," ",'Шифры Т (Техперевооружение)'!$I822,".",'Шифры Т (Техперевооружение)'!$A822,"Т-ППО",'Шифры Т (Техперевооружение)'!$E822,".",'Шифры Т (Техперевооружение)'!$G822,))</f>
        <v>Том 2.1.4 2001.РП.39Т-ППО1.4</v>
      </c>
      <c r="T822" s="37" t="str">
        <f>IF(ISBLANK('Шифры Т (Техперевооружение)'!$M822),"-",CONCATENATE("Том"," 3.",'Шифры Т (Техперевооружение)'!$E822,".",'Шифры Т (Техперевооружение)'!$G822," ",'Шифры Т (Техперевооружение)'!$I822,".",'Шифры Т (Техперевооружение)'!$A822,"Т-ТКР",'Шифры Т (Техперевооружение)'!$E822,".",'Шифры Т (Техперевооружение)'!$G822,))</f>
        <v>Том 3.1.4 2001.РП.39Т-ТКР1.4</v>
      </c>
      <c r="U822" s="37" t="str">
        <f>IF(ISBLANK('Шифры Т (Техперевооружение)'!$O822),"-",CONCATENATE("Том"," 4."," ",'Шифры Т (Техперевооружение)'!$I822,".",'Шифры Т (Техперевооружение)'!$A822,"Т-ИЛО",))</f>
        <v>-</v>
      </c>
      <c r="V822" s="37" t="str">
        <f>IF(ISBLANK('Шифры Т (Техперевооружение)'!$O822),"-",CONCATENATE("Том"," 5."," ",'Шифры Т (Техперевооружение)'!$I822,".",'Шифры Т (Техперевооружение)'!$A822,"Т-ПОС",))</f>
        <v>-</v>
      </c>
      <c r="W822" s="37" t="str">
        <f>IF(ISBLANK('Шифры Т (Техперевооружение)'!$P822),"-",CONCATENATE("Том"," 7."," ",'Шифры Т (Техперевооружение)'!$I822,".",'Шифры Т (Техперевооружение)'!$A822,"Т-ООС",))</f>
        <v>-</v>
      </c>
      <c r="X822" s="37" t="str">
        <f>IF(ISBLANK('Шифры Т (Техперевооружение)'!$Q822),"-",CONCATENATE("Том"," 8."," ",'Шифры Т (Техперевооружение)'!$I822,".",'Шифры Т (Техперевооружение)'!$A822,"Т-ПБ",))</f>
        <v>-</v>
      </c>
    </row>
    <row r="823" spans="1:24" hidden="1" x14ac:dyDescent="0.25">
      <c r="A823" s="37">
        <v>39</v>
      </c>
      <c r="B823" s="37" t="s">
        <v>561</v>
      </c>
      <c r="C823" s="37" t="s">
        <v>86</v>
      </c>
      <c r="D823" s="37" t="s">
        <v>413</v>
      </c>
      <c r="E823" s="37">
        <v>1</v>
      </c>
      <c r="F823" s="37" t="s">
        <v>2289</v>
      </c>
      <c r="G823" s="37">
        <v>5</v>
      </c>
      <c r="H823" s="39"/>
      <c r="I823" s="37" t="s">
        <v>563</v>
      </c>
      <c r="J823" s="37"/>
      <c r="K823" s="37"/>
      <c r="L823" s="37" t="s">
        <v>2280</v>
      </c>
      <c r="M823" s="37" t="s">
        <v>2281</v>
      </c>
      <c r="N823" s="37" t="s">
        <v>2282</v>
      </c>
      <c r="O823" s="37"/>
      <c r="P823" s="37"/>
      <c r="Q823" s="37"/>
      <c r="R823" s="42" t="str">
        <f>IF(ISBLANK('Шифры Т (Техперевооружение)'!$K823),"-",CONCATENATE('Шифры Т (Техперевооружение)'!$K823,"-ПЗ"))</f>
        <v>-</v>
      </c>
      <c r="S823" s="37" t="str">
        <f>IF(ISBLANK('Шифры Т (Техперевооружение)'!$L823),"-",CONCATENATE("Том"," 2.",'Шифры Т (Техперевооружение)'!$E823,".",'Шифры Т (Техперевооружение)'!$G823," ",'Шифры Т (Техперевооружение)'!$I823,".",'Шифры Т (Техперевооружение)'!$A823,"Т-ППО",'Шифры Т (Техперевооружение)'!$E823,".",'Шифры Т (Техперевооружение)'!$G823,))</f>
        <v>Том 2.1.5 2001.РП.39Т-ППО1.5</v>
      </c>
      <c r="T823" s="37" t="str">
        <f>IF(ISBLANK('Шифры Т (Техперевооружение)'!$M823),"-",CONCATENATE("Том"," 3.",'Шифры Т (Техперевооружение)'!$E823,".",'Шифры Т (Техперевооружение)'!$G823," ",'Шифры Т (Техперевооружение)'!$I823,".",'Шифры Т (Техперевооружение)'!$A823,"Т-ТКР",'Шифры Т (Техперевооружение)'!$E823,".",'Шифры Т (Техперевооружение)'!$G823,))</f>
        <v>Том 3.1.5 2001.РП.39Т-ТКР1.5</v>
      </c>
      <c r="U823" s="37" t="str">
        <f>IF(ISBLANK('Шифры Т (Техперевооружение)'!$O823),"-",CONCATENATE("Том"," 4."," ",'Шифры Т (Техперевооружение)'!$I823,".",'Шифры Т (Техперевооружение)'!$A823,"Т-ИЛО",))</f>
        <v>-</v>
      </c>
      <c r="V823" s="37" t="str">
        <f>IF(ISBLANK('Шифры Т (Техперевооружение)'!$O823),"-",CONCATENATE("Том"," 5."," ",'Шифры Т (Техперевооружение)'!$I823,".",'Шифры Т (Техперевооружение)'!$A823,"Т-ПОС",))</f>
        <v>-</v>
      </c>
      <c r="W823" s="37" t="str">
        <f>IF(ISBLANK('Шифры Т (Техперевооружение)'!$P823),"-",CONCATENATE("Том"," 7."," ",'Шифры Т (Техперевооружение)'!$I823,".",'Шифры Т (Техперевооружение)'!$A823,"Т-ООС",))</f>
        <v>-</v>
      </c>
      <c r="X823" s="37" t="str">
        <f>IF(ISBLANK('Шифры Т (Техперевооружение)'!$Q823),"-",CONCATENATE("Том"," 8."," ",'Шифры Т (Техперевооружение)'!$I823,".",'Шифры Т (Техперевооружение)'!$A823,"Т-ПБ",))</f>
        <v>-</v>
      </c>
    </row>
    <row r="824" spans="1:24" hidden="1" x14ac:dyDescent="0.25">
      <c r="A824" s="37">
        <v>39</v>
      </c>
      <c r="B824" s="37" t="s">
        <v>561</v>
      </c>
      <c r="C824" s="37" t="s">
        <v>86</v>
      </c>
      <c r="D824" s="37" t="s">
        <v>531</v>
      </c>
      <c r="E824" s="37">
        <v>2</v>
      </c>
      <c r="F824" s="37" t="s">
        <v>2290</v>
      </c>
      <c r="G824" s="37">
        <v>1</v>
      </c>
      <c r="H824" s="39">
        <v>11</v>
      </c>
      <c r="I824" s="37" t="s">
        <v>563</v>
      </c>
      <c r="J824" s="37"/>
      <c r="K824" s="37"/>
      <c r="L824" s="37" t="s">
        <v>2291</v>
      </c>
      <c r="M824" s="37" t="s">
        <v>2292</v>
      </c>
      <c r="N824" s="37" t="s">
        <v>2293</v>
      </c>
      <c r="O824" s="37"/>
      <c r="P824" s="37"/>
      <c r="Q824" s="37"/>
      <c r="R824" s="37" t="str">
        <f>IF(ISBLANK('Шифры Т (Техперевооружение)'!$K824),"-",CONCATENATE('Шифры Т (Техперевооружение)'!$K824,"-ПЗ"))</f>
        <v>-</v>
      </c>
      <c r="S824" s="37" t="str">
        <f>IF(ISBLANK('Шифры Т (Техперевооружение)'!$L824),"-",CONCATENATE("Том"," 2.",'Шифры Т (Техперевооружение)'!$E824,".",'Шифры Т (Техперевооружение)'!$G824," ",'Шифры Т (Техперевооружение)'!$I824,".",'Шифры Т (Техперевооружение)'!$A824,"Т-ППО",'Шифры Т (Техперевооружение)'!$E824,".",'Шифры Т (Техперевооружение)'!$G824,))</f>
        <v>Том 2.2.1 2001.РП.39Т-ППО2.1</v>
      </c>
      <c r="T824" s="37" t="str">
        <f>IF(ISBLANK('Шифры Т (Техперевооружение)'!$M824),"-",CONCATENATE("Том"," 3.",'Шифры Т (Техперевооружение)'!$E824,".",'Шифры Т (Техперевооружение)'!$G824," ",'Шифры Т (Техперевооружение)'!$I824,".",'Шифры Т (Техперевооружение)'!$A824,"Т-ТКР",'Шифры Т (Техперевооружение)'!$E824,".",'Шифры Т (Техперевооружение)'!$G824,))</f>
        <v>Том 3.2.1 2001.РП.39Т-ТКР2.1</v>
      </c>
      <c r="U824" s="37" t="str">
        <f>IF(ISBLANK('Шифры Т (Техперевооружение)'!$O824),"-",CONCATENATE("Том"," 4."," ",'Шифры Т (Техперевооружение)'!$I824,".",'Шифры Т (Техперевооружение)'!$A824,"Т-ИЛО",))</f>
        <v>-</v>
      </c>
      <c r="V824" s="37" t="str">
        <f>IF(ISBLANK('Шифры Т (Техперевооружение)'!$O824),"-",CONCATENATE("Том"," 5."," ",'Шифры Т (Техперевооружение)'!$I824,".",'Шифры Т (Техперевооружение)'!$A824,"Т-ПОС",))</f>
        <v>-</v>
      </c>
      <c r="W824" s="37" t="str">
        <f>IF(ISBLANK('Шифры Т (Техперевооружение)'!$P824),"-",CONCATENATE("Том"," 7."," ",'Шифры Т (Техперевооружение)'!$I824,".",'Шифры Т (Техперевооружение)'!$A824,"Т-ООС",))</f>
        <v>-</v>
      </c>
      <c r="X824" s="37" t="str">
        <f>IF(ISBLANK('Шифры Т (Техперевооружение)'!$Q824),"-",CONCATENATE("Том"," 8."," ",'Шифры Т (Техперевооружение)'!$I824,".",'Шифры Т (Техперевооружение)'!$A824,"Т-ПБ",))</f>
        <v>-</v>
      </c>
    </row>
    <row r="825" spans="1:24" hidden="1" x14ac:dyDescent="0.25">
      <c r="A825" s="37">
        <v>39</v>
      </c>
      <c r="B825" s="37" t="s">
        <v>561</v>
      </c>
      <c r="C825" s="37" t="s">
        <v>86</v>
      </c>
      <c r="D825" s="37" t="s">
        <v>531</v>
      </c>
      <c r="E825" s="37">
        <v>2</v>
      </c>
      <c r="F825" s="37" t="s">
        <v>2294</v>
      </c>
      <c r="G825" s="37">
        <v>2</v>
      </c>
      <c r="H825" s="39"/>
      <c r="I825" s="37" t="s">
        <v>563</v>
      </c>
      <c r="J825" s="37"/>
      <c r="K825" s="37"/>
      <c r="L825" s="37" t="s">
        <v>2291</v>
      </c>
      <c r="M825" s="37" t="s">
        <v>2292</v>
      </c>
      <c r="N825" s="37" t="s">
        <v>2293</v>
      </c>
      <c r="O825" s="37"/>
      <c r="P825" s="37"/>
      <c r="Q825" s="37"/>
      <c r="R825" s="42" t="str">
        <f>IF(ISBLANK('Шифры Т (Техперевооружение)'!$K825),"-",CONCATENATE('Шифры Т (Техперевооружение)'!$K825,"-ПЗ"))</f>
        <v>-</v>
      </c>
      <c r="S825" s="37" t="str">
        <f>IF(ISBLANK('Шифры Т (Техперевооружение)'!$L825),"-",CONCATENATE("Том"," 2.",'Шифры Т (Техперевооружение)'!$E825,".",'Шифры Т (Техперевооружение)'!$G825," ",'Шифры Т (Техперевооружение)'!$I825,".",'Шифры Т (Техперевооружение)'!$A825,"Т-ППО",'Шифры Т (Техперевооружение)'!$E825,".",'Шифры Т (Техперевооружение)'!$G825,))</f>
        <v>Том 2.2.2 2001.РП.39Т-ППО2.2</v>
      </c>
      <c r="T825" s="37" t="str">
        <f>IF(ISBLANK('Шифры Т (Техперевооружение)'!$M825),"-",CONCATENATE("Том"," 3.",'Шифры Т (Техперевооружение)'!$E825,".",'Шифры Т (Техперевооружение)'!$G825," ",'Шифры Т (Техперевооружение)'!$I825,".",'Шифры Т (Техперевооружение)'!$A825,"Т-ТКР",'Шифры Т (Техперевооружение)'!$E825,".",'Шифры Т (Техперевооружение)'!$G825,))</f>
        <v>Том 3.2.2 2001.РП.39Т-ТКР2.2</v>
      </c>
      <c r="U825" s="37" t="str">
        <f>IF(ISBLANK('Шифры Т (Техперевооружение)'!$O825),"-",CONCATENATE("Том"," 4."," ",'Шифры Т (Техперевооружение)'!$I825,".",'Шифры Т (Техперевооружение)'!$A825,"Т-ИЛО",))</f>
        <v>-</v>
      </c>
      <c r="V825" s="37" t="str">
        <f>IF(ISBLANK('Шифры Т (Техперевооружение)'!$O825),"-",CONCATENATE("Том"," 5."," ",'Шифры Т (Техперевооружение)'!$I825,".",'Шифры Т (Техперевооружение)'!$A825,"Т-ПОС",))</f>
        <v>-</v>
      </c>
      <c r="W825" s="37" t="str">
        <f>IF(ISBLANK('Шифры Т (Техперевооружение)'!$P825),"-",CONCATENATE("Том"," 7."," ",'Шифры Т (Техперевооружение)'!$I825,".",'Шифры Т (Техперевооружение)'!$A825,"Т-ООС",))</f>
        <v>-</v>
      </c>
      <c r="X825" s="37" t="str">
        <f>IF(ISBLANK('Шифры Т (Техперевооружение)'!$Q825),"-",CONCATENATE("Том"," 8."," ",'Шифры Т (Техперевооружение)'!$I825,".",'Шифры Т (Техперевооружение)'!$A825,"Т-ПБ",))</f>
        <v>-</v>
      </c>
    </row>
    <row r="826" spans="1:24" hidden="1" x14ac:dyDescent="0.25">
      <c r="A826" s="37">
        <v>39</v>
      </c>
      <c r="B826" s="37" t="s">
        <v>561</v>
      </c>
      <c r="C826" s="37" t="s">
        <v>86</v>
      </c>
      <c r="D826" s="37" t="s">
        <v>531</v>
      </c>
      <c r="E826" s="37">
        <v>2</v>
      </c>
      <c r="F826" s="37" t="s">
        <v>2295</v>
      </c>
      <c r="G826" s="37">
        <v>3</v>
      </c>
      <c r="H826" s="39"/>
      <c r="I826" s="37" t="s">
        <v>563</v>
      </c>
      <c r="J826" s="37"/>
      <c r="K826" s="37"/>
      <c r="L826" s="37" t="s">
        <v>2291</v>
      </c>
      <c r="M826" s="37" t="s">
        <v>2292</v>
      </c>
      <c r="N826" s="37" t="s">
        <v>2293</v>
      </c>
      <c r="O826" s="37"/>
      <c r="P826" s="37"/>
      <c r="Q826" s="37"/>
      <c r="R826" s="42" t="str">
        <f>IF(ISBLANK('Шифры Т (Техперевооружение)'!$K826),"-",CONCATENATE('Шифры Т (Техперевооружение)'!$K826,"-ПЗ"))</f>
        <v>-</v>
      </c>
      <c r="S826" s="37" t="str">
        <f>IF(ISBLANK('Шифры Т (Техперевооружение)'!$L826),"-",CONCATENATE("Том"," 2.",'Шифры Т (Техперевооружение)'!$E826,".",'Шифры Т (Техперевооружение)'!$G826," ",'Шифры Т (Техперевооружение)'!$I826,".",'Шифры Т (Техперевооружение)'!$A826,"Т-ППО",'Шифры Т (Техперевооружение)'!$E826,".",'Шифры Т (Техперевооружение)'!$G826,))</f>
        <v>Том 2.2.3 2001.РП.39Т-ППО2.3</v>
      </c>
      <c r="T826" s="37" t="str">
        <f>IF(ISBLANK('Шифры Т (Техперевооружение)'!$M826),"-",CONCATENATE("Том"," 3.",'Шифры Т (Техперевооружение)'!$E826,".",'Шифры Т (Техперевооружение)'!$G826," ",'Шифры Т (Техперевооружение)'!$I826,".",'Шифры Т (Техперевооружение)'!$A826,"Т-ТКР",'Шифры Т (Техперевооружение)'!$E826,".",'Шифры Т (Техперевооружение)'!$G826,))</f>
        <v>Том 3.2.3 2001.РП.39Т-ТКР2.3</v>
      </c>
      <c r="U826" s="37" t="str">
        <f>IF(ISBLANK('Шифры Т (Техперевооружение)'!$O826),"-",CONCATENATE("Том"," 4."," ",'Шифры Т (Техперевооружение)'!$I826,".",'Шифры Т (Техперевооружение)'!$A826,"Т-ИЛО",))</f>
        <v>-</v>
      </c>
      <c r="V826" s="37" t="str">
        <f>IF(ISBLANK('Шифры Т (Техперевооружение)'!$O826),"-",CONCATENATE("Том"," 5."," ",'Шифры Т (Техперевооружение)'!$I826,".",'Шифры Т (Техперевооружение)'!$A826,"Т-ПОС",))</f>
        <v>-</v>
      </c>
      <c r="W826" s="37" t="str">
        <f>IF(ISBLANK('Шифры Т (Техперевооружение)'!$P826),"-",CONCATENATE("Том"," 7."," ",'Шифры Т (Техперевооружение)'!$I826,".",'Шифры Т (Техперевооружение)'!$A826,"Т-ООС",))</f>
        <v>-</v>
      </c>
      <c r="X826" s="37" t="str">
        <f>IF(ISBLANK('Шифры Т (Техперевооружение)'!$Q826),"-",CONCATENATE("Том"," 8."," ",'Шифры Т (Техперевооружение)'!$I826,".",'Шифры Т (Техперевооружение)'!$A826,"Т-ПБ",))</f>
        <v>-</v>
      </c>
    </row>
    <row r="827" spans="1:24" hidden="1" x14ac:dyDescent="0.25">
      <c r="A827" s="37">
        <v>39</v>
      </c>
      <c r="B827" s="37" t="s">
        <v>561</v>
      </c>
      <c r="C827" s="37" t="s">
        <v>86</v>
      </c>
      <c r="D827" s="37" t="s">
        <v>531</v>
      </c>
      <c r="E827" s="37">
        <v>2</v>
      </c>
      <c r="F827" s="37" t="s">
        <v>2296</v>
      </c>
      <c r="G827" s="37">
        <v>4</v>
      </c>
      <c r="H827" s="39"/>
      <c r="I827" s="37" t="s">
        <v>563</v>
      </c>
      <c r="J827" s="37"/>
      <c r="K827" s="37"/>
      <c r="L827" s="37" t="s">
        <v>2291</v>
      </c>
      <c r="M827" s="37" t="s">
        <v>2292</v>
      </c>
      <c r="N827" s="37" t="s">
        <v>2293</v>
      </c>
      <c r="O827" s="37"/>
      <c r="P827" s="37"/>
      <c r="Q827" s="37"/>
      <c r="R827" s="42" t="str">
        <f>IF(ISBLANK('Шифры Т (Техперевооружение)'!$K827),"-",CONCATENATE('Шифры Т (Техперевооружение)'!$K827,"-ПЗ"))</f>
        <v>-</v>
      </c>
      <c r="S827" s="37" t="str">
        <f>IF(ISBLANK('Шифры Т (Техперевооружение)'!$L827),"-",CONCATENATE("Том"," 2.",'Шифры Т (Техперевооружение)'!$E827,".",'Шифры Т (Техперевооружение)'!$G827," ",'Шифры Т (Техперевооружение)'!$I827,".",'Шифры Т (Техперевооружение)'!$A827,"Т-ППО",'Шифры Т (Техперевооружение)'!$E827,".",'Шифры Т (Техперевооружение)'!$G827,))</f>
        <v>Том 2.2.4 2001.РП.39Т-ППО2.4</v>
      </c>
      <c r="T827" s="37" t="str">
        <f>IF(ISBLANK('Шифры Т (Техперевооружение)'!$M827),"-",CONCATENATE("Том"," 3.",'Шифры Т (Техперевооружение)'!$E827,".",'Шифры Т (Техперевооружение)'!$G827," ",'Шифры Т (Техперевооружение)'!$I827,".",'Шифры Т (Техперевооружение)'!$A827,"Т-ТКР",'Шифры Т (Техперевооружение)'!$E827,".",'Шифры Т (Техперевооружение)'!$G827,))</f>
        <v>Том 3.2.4 2001.РП.39Т-ТКР2.4</v>
      </c>
      <c r="U827" s="37" t="str">
        <f>IF(ISBLANK('Шифры Т (Техперевооружение)'!$O827),"-",CONCATENATE("Том"," 4."," ",'Шифры Т (Техперевооружение)'!$I827,".",'Шифры Т (Техперевооружение)'!$A827,"Т-ИЛО",))</f>
        <v>-</v>
      </c>
      <c r="V827" s="37" t="str">
        <f>IF(ISBLANK('Шифры Т (Техперевооружение)'!$O827),"-",CONCATENATE("Том"," 5."," ",'Шифры Т (Техперевооружение)'!$I827,".",'Шифры Т (Техперевооружение)'!$A827,"Т-ПОС",))</f>
        <v>-</v>
      </c>
      <c r="W827" s="37" t="str">
        <f>IF(ISBLANK('Шифры Т (Техперевооружение)'!$P827),"-",CONCATENATE("Том"," 7."," ",'Шифры Т (Техперевооружение)'!$I827,".",'Шифры Т (Техперевооружение)'!$A827,"Т-ООС",))</f>
        <v>-</v>
      </c>
      <c r="X827" s="37" t="str">
        <f>IF(ISBLANK('Шифры Т (Техперевооружение)'!$Q827),"-",CONCATENATE("Том"," 8."," ",'Шифры Т (Техперевооружение)'!$I827,".",'Шифры Т (Техперевооружение)'!$A827,"Т-ПБ",))</f>
        <v>-</v>
      </c>
    </row>
    <row r="828" spans="1:24" hidden="1" x14ac:dyDescent="0.25">
      <c r="A828" s="37">
        <v>39</v>
      </c>
      <c r="B828" s="37" t="s">
        <v>561</v>
      </c>
      <c r="C828" s="37" t="s">
        <v>86</v>
      </c>
      <c r="D828" s="37" t="s">
        <v>531</v>
      </c>
      <c r="E828" s="37">
        <v>2</v>
      </c>
      <c r="F828" s="37" t="s">
        <v>2297</v>
      </c>
      <c r="G828" s="37">
        <v>5</v>
      </c>
      <c r="H828" s="39"/>
      <c r="I828" s="37" t="s">
        <v>563</v>
      </c>
      <c r="J828" s="37"/>
      <c r="K828" s="37"/>
      <c r="L828" s="37" t="s">
        <v>2291</v>
      </c>
      <c r="M828" s="37" t="s">
        <v>2292</v>
      </c>
      <c r="N828" s="37" t="s">
        <v>2293</v>
      </c>
      <c r="O828" s="37"/>
      <c r="P828" s="37"/>
      <c r="Q828" s="37"/>
      <c r="R828" s="42" t="str">
        <f>IF(ISBLANK('Шифры Т (Техперевооружение)'!$K828),"-",CONCATENATE('Шифры Т (Техперевооружение)'!$K828,"-ПЗ"))</f>
        <v>-</v>
      </c>
      <c r="S828" s="37" t="str">
        <f>IF(ISBLANK('Шифры Т (Техперевооружение)'!$L828),"-",CONCATENATE("Том"," 2.",'Шифры Т (Техперевооружение)'!$E828,".",'Шифры Т (Техперевооружение)'!$G828," ",'Шифры Т (Техперевооружение)'!$I828,".",'Шифры Т (Техперевооружение)'!$A828,"Т-ППО",'Шифры Т (Техперевооружение)'!$E828,".",'Шифры Т (Техперевооружение)'!$G828,))</f>
        <v>Том 2.2.5 2001.РП.39Т-ППО2.5</v>
      </c>
      <c r="T828" s="37" t="str">
        <f>IF(ISBLANK('Шифры Т (Техперевооружение)'!$M828),"-",CONCATENATE("Том"," 3.",'Шифры Т (Техперевооружение)'!$E828,".",'Шифры Т (Техперевооружение)'!$G828," ",'Шифры Т (Техперевооружение)'!$I828,".",'Шифры Т (Техперевооружение)'!$A828,"Т-ТКР",'Шифры Т (Техперевооружение)'!$E828,".",'Шифры Т (Техперевооружение)'!$G828,))</f>
        <v>Том 3.2.5 2001.РП.39Т-ТКР2.5</v>
      </c>
      <c r="U828" s="37" t="str">
        <f>IF(ISBLANK('Шифры Т (Техперевооружение)'!$O828),"-",CONCATENATE("Том"," 4."," ",'Шифры Т (Техперевооружение)'!$I828,".",'Шифры Т (Техперевооружение)'!$A828,"Т-ИЛО",))</f>
        <v>-</v>
      </c>
      <c r="V828" s="37" t="str">
        <f>IF(ISBLANK('Шифры Т (Техперевооружение)'!$O828),"-",CONCATENATE("Том"," 5."," ",'Шифры Т (Техперевооружение)'!$I828,".",'Шифры Т (Техперевооружение)'!$A828,"Т-ПОС",))</f>
        <v>-</v>
      </c>
      <c r="W828" s="37" t="str">
        <f>IF(ISBLANK('Шифры Т (Техперевооружение)'!$P828),"-",CONCATENATE("Том"," 7."," ",'Шифры Т (Техперевооружение)'!$I828,".",'Шифры Т (Техперевооружение)'!$A828,"Т-ООС",))</f>
        <v>-</v>
      </c>
      <c r="X828" s="37" t="str">
        <f>IF(ISBLANK('Шифры Т (Техперевооружение)'!$Q828),"-",CONCATENATE("Том"," 8."," ",'Шифры Т (Техперевооружение)'!$I828,".",'Шифры Т (Техперевооружение)'!$A828,"Т-ПБ",))</f>
        <v>-</v>
      </c>
    </row>
    <row r="829" spans="1:24" hidden="1" x14ac:dyDescent="0.25">
      <c r="A829" s="37">
        <v>39</v>
      </c>
      <c r="B829" s="37" t="s">
        <v>561</v>
      </c>
      <c r="C829" s="37" t="s">
        <v>86</v>
      </c>
      <c r="D829" s="37" t="s">
        <v>531</v>
      </c>
      <c r="E829" s="37">
        <v>2</v>
      </c>
      <c r="F829" s="37" t="s">
        <v>2298</v>
      </c>
      <c r="G829" s="37">
        <v>6</v>
      </c>
      <c r="H829" s="39"/>
      <c r="I829" s="37" t="s">
        <v>563</v>
      </c>
      <c r="J829" s="37"/>
      <c r="K829" s="37"/>
      <c r="L829" s="37" t="s">
        <v>2291</v>
      </c>
      <c r="M829" s="37" t="s">
        <v>2292</v>
      </c>
      <c r="N829" s="37" t="s">
        <v>2293</v>
      </c>
      <c r="O829" s="37"/>
      <c r="P829" s="37"/>
      <c r="Q829" s="37"/>
      <c r="R829" s="42" t="str">
        <f>IF(ISBLANK('Шифры Т (Техперевооружение)'!$K829),"-",CONCATENATE('Шифры Т (Техперевооружение)'!$K829,"-ПЗ"))</f>
        <v>-</v>
      </c>
      <c r="S829" s="37" t="str">
        <f>IF(ISBLANK('Шифры Т (Техперевооружение)'!$L829),"-",CONCATENATE("Том"," 2.",'Шифры Т (Техперевооружение)'!$E829,".",'Шифры Т (Техперевооружение)'!$G829," ",'Шифры Т (Техперевооружение)'!$I829,".",'Шифры Т (Техперевооружение)'!$A829,"Т-ППО",'Шифры Т (Техперевооружение)'!$E829,".",'Шифры Т (Техперевооружение)'!$G829,))</f>
        <v>Том 2.2.6 2001.РП.39Т-ППО2.6</v>
      </c>
      <c r="T829" s="37" t="str">
        <f>IF(ISBLANK('Шифры Т (Техперевооружение)'!$M829),"-",CONCATENATE("Том"," 3.",'Шифры Т (Техперевооружение)'!$E829,".",'Шифры Т (Техперевооружение)'!$G829," ",'Шифры Т (Техперевооружение)'!$I829,".",'Шифры Т (Техперевооружение)'!$A829,"Т-ТКР",'Шифры Т (Техперевооружение)'!$E829,".",'Шифры Т (Техперевооружение)'!$G829,))</f>
        <v>Том 3.2.6 2001.РП.39Т-ТКР2.6</v>
      </c>
      <c r="U829" s="37" t="str">
        <f>IF(ISBLANK('Шифры Т (Техперевооружение)'!$O829),"-",CONCATENATE("Том"," 4."," ",'Шифры Т (Техперевооружение)'!$I829,".",'Шифры Т (Техперевооружение)'!$A829,"Т-ИЛО",))</f>
        <v>-</v>
      </c>
      <c r="V829" s="37" t="str">
        <f>IF(ISBLANK('Шифры Т (Техперевооружение)'!$O829),"-",CONCATENATE("Том"," 5."," ",'Шифры Т (Техперевооружение)'!$I829,".",'Шифры Т (Техперевооружение)'!$A829,"Т-ПОС",))</f>
        <v>-</v>
      </c>
      <c r="W829" s="37" t="str">
        <f>IF(ISBLANK('Шифры Т (Техперевооружение)'!$P829),"-",CONCATENATE("Том"," 7."," ",'Шифры Т (Техперевооружение)'!$I829,".",'Шифры Т (Техперевооружение)'!$A829,"Т-ООС",))</f>
        <v>-</v>
      </c>
      <c r="X829" s="37" t="str">
        <f>IF(ISBLANK('Шифры Т (Техперевооружение)'!$Q829),"-",CONCATENATE("Том"," 8."," ",'Шифры Т (Техперевооружение)'!$I829,".",'Шифры Т (Техперевооружение)'!$A829,"Т-ПБ",))</f>
        <v>-</v>
      </c>
    </row>
    <row r="830" spans="1:24" hidden="1" x14ac:dyDescent="0.25">
      <c r="A830" s="37">
        <v>39</v>
      </c>
      <c r="B830" s="37" t="s">
        <v>561</v>
      </c>
      <c r="C830" s="37" t="s">
        <v>86</v>
      </c>
      <c r="D830" s="37" t="s">
        <v>531</v>
      </c>
      <c r="E830" s="37">
        <v>2</v>
      </c>
      <c r="F830" s="37" t="s">
        <v>2299</v>
      </c>
      <c r="G830" s="37">
        <v>7</v>
      </c>
      <c r="H830" s="39"/>
      <c r="I830" s="37" t="s">
        <v>563</v>
      </c>
      <c r="J830" s="37"/>
      <c r="K830" s="37"/>
      <c r="L830" s="37" t="s">
        <v>2291</v>
      </c>
      <c r="M830" s="37" t="s">
        <v>2292</v>
      </c>
      <c r="N830" s="37" t="s">
        <v>2293</v>
      </c>
      <c r="O830" s="37"/>
      <c r="P830" s="37"/>
      <c r="Q830" s="37"/>
      <c r="R830" s="42" t="str">
        <f>IF(ISBLANK('Шифры Т (Техперевооружение)'!$K830),"-",CONCATENATE('Шифры Т (Техперевооружение)'!$K830,"-ПЗ"))</f>
        <v>-</v>
      </c>
      <c r="S830" s="37" t="str">
        <f>IF(ISBLANK('Шифры Т (Техперевооружение)'!$L830),"-",CONCATENATE("Том"," 2.",'Шифры Т (Техперевооружение)'!$E830,".",'Шифры Т (Техперевооружение)'!$G830," ",'Шифры Т (Техперевооружение)'!$I830,".",'Шифры Т (Техперевооружение)'!$A830,"Т-ППО",'Шифры Т (Техперевооружение)'!$E830,".",'Шифры Т (Техперевооружение)'!$G830,))</f>
        <v>Том 2.2.7 2001.РП.39Т-ППО2.7</v>
      </c>
      <c r="T830" s="37" t="str">
        <f>IF(ISBLANK('Шифры Т (Техперевооружение)'!$M830),"-",CONCATENATE("Том"," 3.",'Шифры Т (Техперевооружение)'!$E830,".",'Шифры Т (Техперевооружение)'!$G830," ",'Шифры Т (Техперевооружение)'!$I830,".",'Шифры Т (Техперевооружение)'!$A830,"Т-ТКР",'Шифры Т (Техперевооружение)'!$E830,".",'Шифры Т (Техперевооружение)'!$G830,))</f>
        <v>Том 3.2.7 2001.РП.39Т-ТКР2.7</v>
      </c>
      <c r="U830" s="37" t="str">
        <f>IF(ISBLANK('Шифры Т (Техперевооружение)'!$O830),"-",CONCATENATE("Том"," 4."," ",'Шифры Т (Техперевооружение)'!$I830,".",'Шифры Т (Техперевооружение)'!$A830,"Т-ИЛО",))</f>
        <v>-</v>
      </c>
      <c r="V830" s="37" t="str">
        <f>IF(ISBLANK('Шифры Т (Техперевооружение)'!$O830),"-",CONCATENATE("Том"," 5."," ",'Шифры Т (Техперевооружение)'!$I830,".",'Шифры Т (Техперевооружение)'!$A830,"Т-ПОС",))</f>
        <v>-</v>
      </c>
      <c r="W830" s="37" t="str">
        <f>IF(ISBLANK('Шифры Т (Техперевооружение)'!$P830),"-",CONCATENATE("Том"," 7."," ",'Шифры Т (Техперевооружение)'!$I830,".",'Шифры Т (Техперевооружение)'!$A830,"Т-ООС",))</f>
        <v>-</v>
      </c>
      <c r="X830" s="37" t="str">
        <f>IF(ISBLANK('Шифры Т (Техперевооружение)'!$Q830),"-",CONCATENATE("Том"," 8."," ",'Шифры Т (Техперевооружение)'!$I830,".",'Шифры Т (Техперевооружение)'!$A830,"Т-ПБ",))</f>
        <v>-</v>
      </c>
    </row>
    <row r="831" spans="1:24" hidden="1" x14ac:dyDescent="0.25">
      <c r="A831" s="37">
        <v>39</v>
      </c>
      <c r="B831" s="37" t="s">
        <v>561</v>
      </c>
      <c r="C831" s="37" t="s">
        <v>86</v>
      </c>
      <c r="D831" s="37" t="s">
        <v>531</v>
      </c>
      <c r="E831" s="37">
        <v>2</v>
      </c>
      <c r="F831" s="37" t="s">
        <v>2300</v>
      </c>
      <c r="G831" s="37">
        <v>8</v>
      </c>
      <c r="H831" s="39"/>
      <c r="I831" s="37" t="s">
        <v>563</v>
      </c>
      <c r="J831" s="37"/>
      <c r="K831" s="37"/>
      <c r="L831" s="37" t="s">
        <v>2291</v>
      </c>
      <c r="M831" s="37" t="s">
        <v>2292</v>
      </c>
      <c r="N831" s="37" t="s">
        <v>2293</v>
      </c>
      <c r="O831" s="37"/>
      <c r="P831" s="37"/>
      <c r="Q831" s="37"/>
      <c r="R831" s="42" t="str">
        <f>IF(ISBLANK('Шифры Т (Техперевооружение)'!$K831),"-",CONCATENATE('Шифры Т (Техперевооружение)'!$K831,"-ПЗ"))</f>
        <v>-</v>
      </c>
      <c r="S831" s="37" t="str">
        <f>IF(ISBLANK('Шифры Т (Техперевооружение)'!$L831),"-",CONCATENATE("Том"," 2.",'Шифры Т (Техперевооружение)'!$E831,".",'Шифры Т (Техперевооружение)'!$G831," ",'Шифры Т (Техперевооружение)'!$I831,".",'Шифры Т (Техперевооружение)'!$A831,"Т-ППО",'Шифры Т (Техперевооружение)'!$E831,".",'Шифры Т (Техперевооружение)'!$G831,))</f>
        <v>Том 2.2.8 2001.РП.39Т-ППО2.8</v>
      </c>
      <c r="T831" s="37" t="str">
        <f>IF(ISBLANK('Шифры Т (Техперевооружение)'!$M831),"-",CONCATENATE("Том"," 3.",'Шифры Т (Техперевооружение)'!$E831,".",'Шифры Т (Техперевооружение)'!$G831," ",'Шифры Т (Техперевооружение)'!$I831,".",'Шифры Т (Техперевооружение)'!$A831,"Т-ТКР",'Шифры Т (Техперевооружение)'!$E831,".",'Шифры Т (Техперевооружение)'!$G831,))</f>
        <v>Том 3.2.8 2001.РП.39Т-ТКР2.8</v>
      </c>
      <c r="U831" s="37" t="str">
        <f>IF(ISBLANK('Шифры Т (Техперевооружение)'!$O831),"-",CONCATENATE("Том"," 4."," ",'Шифры Т (Техперевооружение)'!$I831,".",'Шифры Т (Техперевооружение)'!$A831,"Т-ИЛО",))</f>
        <v>-</v>
      </c>
      <c r="V831" s="37" t="str">
        <f>IF(ISBLANK('Шифры Т (Техперевооружение)'!$O831),"-",CONCATENATE("Том"," 5."," ",'Шифры Т (Техперевооружение)'!$I831,".",'Шифры Т (Техперевооружение)'!$A831,"Т-ПОС",))</f>
        <v>-</v>
      </c>
      <c r="W831" s="37" t="str">
        <f>IF(ISBLANK('Шифры Т (Техперевооружение)'!$P831),"-",CONCATENATE("Том"," 7."," ",'Шифры Т (Техперевооружение)'!$I831,".",'Шифры Т (Техперевооружение)'!$A831,"Т-ООС",))</f>
        <v>-</v>
      </c>
      <c r="X831" s="37" t="str">
        <f>IF(ISBLANK('Шифры Т (Техперевооружение)'!$Q831),"-",CONCATENATE("Том"," 8."," ",'Шифры Т (Техперевооружение)'!$I831,".",'Шифры Т (Техперевооружение)'!$A831,"Т-ПБ",))</f>
        <v>-</v>
      </c>
    </row>
    <row r="832" spans="1:24" hidden="1" x14ac:dyDescent="0.25">
      <c r="A832" s="37">
        <v>39</v>
      </c>
      <c r="B832" s="37" t="s">
        <v>561</v>
      </c>
      <c r="C832" s="37" t="s">
        <v>86</v>
      </c>
      <c r="D832" s="37" t="s">
        <v>531</v>
      </c>
      <c r="E832" s="37">
        <v>2</v>
      </c>
      <c r="F832" s="37" t="s">
        <v>2301</v>
      </c>
      <c r="G832" s="37">
        <v>9</v>
      </c>
      <c r="H832" s="39"/>
      <c r="I832" s="37" t="s">
        <v>563</v>
      </c>
      <c r="J832" s="37"/>
      <c r="K832" s="37"/>
      <c r="L832" s="37" t="s">
        <v>2291</v>
      </c>
      <c r="M832" s="37" t="s">
        <v>2292</v>
      </c>
      <c r="N832" s="37" t="s">
        <v>2293</v>
      </c>
      <c r="O832" s="37"/>
      <c r="P832" s="37"/>
      <c r="Q832" s="37"/>
      <c r="R832" s="42" t="str">
        <f>IF(ISBLANK('Шифры Т (Техперевооружение)'!$K832),"-",CONCATENATE('Шифры Т (Техперевооружение)'!$K832,"-ПЗ"))</f>
        <v>-</v>
      </c>
      <c r="S832" s="37" t="str">
        <f>IF(ISBLANK('Шифры Т (Техперевооружение)'!$L832),"-",CONCATENATE("Том"," 2.",'Шифры Т (Техперевооружение)'!$E832,".",'Шифры Т (Техперевооружение)'!$G832," ",'Шифры Т (Техперевооружение)'!$I832,".",'Шифры Т (Техперевооружение)'!$A832,"Т-ППО",'Шифры Т (Техперевооружение)'!$E832,".",'Шифры Т (Техперевооружение)'!$G832,))</f>
        <v>Том 2.2.9 2001.РП.39Т-ППО2.9</v>
      </c>
      <c r="T832" s="37" t="str">
        <f>IF(ISBLANK('Шифры Т (Техперевооружение)'!$M832),"-",CONCATENATE("Том"," 3.",'Шифры Т (Техперевооружение)'!$E832,".",'Шифры Т (Техперевооружение)'!$G832," ",'Шифры Т (Техперевооружение)'!$I832,".",'Шифры Т (Техперевооружение)'!$A832,"Т-ТКР",'Шифры Т (Техперевооружение)'!$E832,".",'Шифры Т (Техперевооружение)'!$G832,))</f>
        <v>Том 3.2.9 2001.РП.39Т-ТКР2.9</v>
      </c>
      <c r="U832" s="37" t="str">
        <f>IF(ISBLANK('Шифры Т (Техперевооружение)'!$O832),"-",CONCATENATE("Том"," 4."," ",'Шифры Т (Техперевооружение)'!$I832,".",'Шифры Т (Техперевооружение)'!$A832,"Т-ИЛО",))</f>
        <v>-</v>
      </c>
      <c r="V832" s="37" t="str">
        <f>IF(ISBLANK('Шифры Т (Техперевооружение)'!$O832),"-",CONCATENATE("Том"," 5."," ",'Шифры Т (Техперевооружение)'!$I832,".",'Шифры Т (Техперевооружение)'!$A832,"Т-ПОС",))</f>
        <v>-</v>
      </c>
      <c r="W832" s="37" t="str">
        <f>IF(ISBLANK('Шифры Т (Техперевооружение)'!$P832),"-",CONCATENATE("Том"," 7."," ",'Шифры Т (Техперевооружение)'!$I832,".",'Шифры Т (Техперевооружение)'!$A832,"Т-ООС",))</f>
        <v>-</v>
      </c>
      <c r="X832" s="37" t="str">
        <f>IF(ISBLANK('Шифры Т (Техперевооружение)'!$Q832),"-",CONCATENATE("Том"," 8."," ",'Шифры Т (Техперевооружение)'!$I832,".",'Шифры Т (Техперевооружение)'!$A832,"Т-ПБ",))</f>
        <v>-</v>
      </c>
    </row>
    <row r="833" spans="1:24" hidden="1" x14ac:dyDescent="0.25">
      <c r="A833" s="37">
        <v>39</v>
      </c>
      <c r="B833" s="37" t="s">
        <v>561</v>
      </c>
      <c r="C833" s="37" t="s">
        <v>86</v>
      </c>
      <c r="D833" s="37" t="s">
        <v>531</v>
      </c>
      <c r="E833" s="37">
        <v>2</v>
      </c>
      <c r="F833" s="37" t="s">
        <v>2302</v>
      </c>
      <c r="G833" s="37">
        <v>10</v>
      </c>
      <c r="H833" s="39"/>
      <c r="I833" s="37" t="s">
        <v>563</v>
      </c>
      <c r="J833" s="37"/>
      <c r="K833" s="37"/>
      <c r="L833" s="37" t="s">
        <v>2291</v>
      </c>
      <c r="M833" s="37" t="s">
        <v>2292</v>
      </c>
      <c r="N833" s="37" t="s">
        <v>2293</v>
      </c>
      <c r="O833" s="37"/>
      <c r="P833" s="37"/>
      <c r="Q833" s="37"/>
      <c r="R833" s="42" t="str">
        <f>IF(ISBLANK('Шифры Т (Техперевооружение)'!$K833),"-",CONCATENATE('Шифры Т (Техперевооружение)'!$K833,"-ПЗ"))</f>
        <v>-</v>
      </c>
      <c r="S833" s="37" t="str">
        <f>IF(ISBLANK('Шифры Т (Техперевооружение)'!$L833),"-",CONCATENATE("Том"," 2.",'Шифры Т (Техперевооружение)'!$E833,".",'Шифры Т (Техперевооружение)'!$G833," ",'Шифры Т (Техперевооружение)'!$I833,".",'Шифры Т (Техперевооружение)'!$A833,"Т-ППО",'Шифры Т (Техперевооружение)'!$E833,".",'Шифры Т (Техперевооружение)'!$G833,))</f>
        <v>Том 2.2.10 2001.РП.39Т-ППО2.10</v>
      </c>
      <c r="T833" s="37" t="str">
        <f>IF(ISBLANK('Шифры Т (Техперевооружение)'!$M833),"-",CONCATENATE("Том"," 3.",'Шифры Т (Техперевооружение)'!$E833,".",'Шифры Т (Техперевооружение)'!$G833," ",'Шифры Т (Техперевооружение)'!$I833,".",'Шифры Т (Техперевооружение)'!$A833,"Т-ТКР",'Шифры Т (Техперевооружение)'!$E833,".",'Шифры Т (Техперевооружение)'!$G833,))</f>
        <v>Том 3.2.10 2001.РП.39Т-ТКР2.10</v>
      </c>
      <c r="U833" s="37" t="str">
        <f>IF(ISBLANK('Шифры Т (Техперевооружение)'!$O833),"-",CONCATENATE("Том"," 4."," ",'Шифры Т (Техперевооружение)'!$I833,".",'Шифры Т (Техперевооружение)'!$A833,"Т-ИЛО",))</f>
        <v>-</v>
      </c>
      <c r="V833" s="37" t="str">
        <f>IF(ISBLANK('Шифры Т (Техперевооружение)'!$O833),"-",CONCATENATE("Том"," 5."," ",'Шифры Т (Техперевооружение)'!$I833,".",'Шифры Т (Техперевооружение)'!$A833,"Т-ПОС",))</f>
        <v>-</v>
      </c>
      <c r="W833" s="37" t="str">
        <f>IF(ISBLANK('Шифры Т (Техперевооружение)'!$P833),"-",CONCATENATE("Том"," 7."," ",'Шифры Т (Техперевооружение)'!$I833,".",'Шифры Т (Техперевооружение)'!$A833,"Т-ООС",))</f>
        <v>-</v>
      </c>
      <c r="X833" s="37" t="str">
        <f>IF(ISBLANK('Шифры Т (Техперевооружение)'!$Q833),"-",CONCATENATE("Том"," 8."," ",'Шифры Т (Техперевооружение)'!$I833,".",'Шифры Т (Техперевооружение)'!$A833,"Т-ПБ",))</f>
        <v>-</v>
      </c>
    </row>
    <row r="834" spans="1:24" hidden="1" x14ac:dyDescent="0.25">
      <c r="A834" s="37">
        <v>39</v>
      </c>
      <c r="B834" s="37" t="s">
        <v>561</v>
      </c>
      <c r="C834" s="37" t="s">
        <v>86</v>
      </c>
      <c r="D834" s="37" t="s">
        <v>531</v>
      </c>
      <c r="E834" s="37">
        <v>2</v>
      </c>
      <c r="F834" s="37" t="s">
        <v>2303</v>
      </c>
      <c r="G834" s="37">
        <v>11</v>
      </c>
      <c r="H834" s="39"/>
      <c r="I834" s="37" t="s">
        <v>563</v>
      </c>
      <c r="J834" s="37"/>
      <c r="K834" s="37"/>
      <c r="L834" s="37" t="s">
        <v>2291</v>
      </c>
      <c r="M834" s="37" t="s">
        <v>2292</v>
      </c>
      <c r="N834" s="37" t="s">
        <v>2293</v>
      </c>
      <c r="O834" s="37"/>
      <c r="P834" s="37"/>
      <c r="Q834" s="37"/>
      <c r="R834" s="42" t="str">
        <f>IF(ISBLANK('Шифры Т (Техперевооружение)'!$K834),"-",CONCATENATE('Шифры Т (Техперевооружение)'!$K834,"-ПЗ"))</f>
        <v>-</v>
      </c>
      <c r="S834" s="37" t="str">
        <f>IF(ISBLANK('Шифры Т (Техперевооружение)'!$L834),"-",CONCATENATE("Том"," 2.",'Шифры Т (Техперевооружение)'!$E834,".",'Шифры Т (Техперевооружение)'!$G834," ",'Шифры Т (Техперевооружение)'!$I834,".",'Шифры Т (Техперевооружение)'!$A834,"Т-ППО",'Шифры Т (Техперевооружение)'!$E834,".",'Шифры Т (Техперевооружение)'!$G834,))</f>
        <v>Том 2.2.11 2001.РП.39Т-ППО2.11</v>
      </c>
      <c r="T834" s="37" t="str">
        <f>IF(ISBLANK('Шифры Т (Техперевооружение)'!$M834),"-",CONCATENATE("Том"," 3.",'Шифры Т (Техперевооружение)'!$E834,".",'Шифры Т (Техперевооружение)'!$G834," ",'Шифры Т (Техперевооружение)'!$I834,".",'Шифры Т (Техперевооружение)'!$A834,"Т-ТКР",'Шифры Т (Техперевооружение)'!$E834,".",'Шифры Т (Техперевооружение)'!$G834,))</f>
        <v>Том 3.2.11 2001.РП.39Т-ТКР2.11</v>
      </c>
      <c r="U834" s="37" t="str">
        <f>IF(ISBLANK('Шифры Т (Техперевооружение)'!$O834),"-",CONCATENATE("Том"," 4."," ",'Шифры Т (Техперевооружение)'!$I834,".",'Шифры Т (Техперевооружение)'!$A834,"Т-ИЛО",))</f>
        <v>-</v>
      </c>
      <c r="V834" s="37" t="str">
        <f>IF(ISBLANK('Шифры Т (Техперевооружение)'!$O834),"-",CONCATENATE("Том"," 5."," ",'Шифры Т (Техперевооружение)'!$I834,".",'Шифры Т (Техперевооружение)'!$A834,"Т-ПОС",))</f>
        <v>-</v>
      </c>
      <c r="W834" s="37" t="str">
        <f>IF(ISBLANK('Шифры Т (Техперевооружение)'!$P834),"-",CONCATENATE("Том"," 7."," ",'Шифры Т (Техперевооружение)'!$I834,".",'Шифры Т (Техперевооружение)'!$A834,"Т-ООС",))</f>
        <v>-</v>
      </c>
      <c r="X834" s="37" t="str">
        <f>IF(ISBLANK('Шифры Т (Техперевооружение)'!$Q834),"-",CONCATENATE("Том"," 8."," ",'Шифры Т (Техперевооружение)'!$I834,".",'Шифры Т (Техперевооружение)'!$A834,"Т-ПБ",))</f>
        <v>-</v>
      </c>
    </row>
    <row r="835" spans="1:24" hidden="1" x14ac:dyDescent="0.25">
      <c r="A835" s="37">
        <v>39</v>
      </c>
      <c r="B835" s="37" t="s">
        <v>561</v>
      </c>
      <c r="C835" s="37" t="s">
        <v>86</v>
      </c>
      <c r="D835" s="37" t="s">
        <v>532</v>
      </c>
      <c r="E835" s="37">
        <v>3</v>
      </c>
      <c r="F835" s="37" t="s">
        <v>2304</v>
      </c>
      <c r="G835" s="37">
        <v>1</v>
      </c>
      <c r="H835" s="39">
        <v>3</v>
      </c>
      <c r="I835" s="37" t="s">
        <v>563</v>
      </c>
      <c r="J835" s="37"/>
      <c r="K835" s="37"/>
      <c r="L835" s="37" t="s">
        <v>2305</v>
      </c>
      <c r="M835" s="37" t="s">
        <v>2306</v>
      </c>
      <c r="N835" s="37" t="s">
        <v>2307</v>
      </c>
      <c r="O835" s="37"/>
      <c r="P835" s="37"/>
      <c r="Q835" s="37"/>
      <c r="R835" s="42" t="str">
        <f>IF(ISBLANK('Шифры Т (Техперевооружение)'!$K835),"-",CONCATENATE('Шифры Т (Техперевооружение)'!$K835,"-ПЗ"))</f>
        <v>-</v>
      </c>
      <c r="S835" s="37" t="str">
        <f>IF(ISBLANK('Шифры Т (Техперевооружение)'!$L835),"-",CONCATENATE("Том"," 2.",'Шифры Т (Техперевооружение)'!$E835,".",'Шифры Т (Техперевооружение)'!$G835," ",'Шифры Т (Техперевооружение)'!$I835,".",'Шифры Т (Техперевооружение)'!$A835,"Т-ППО",'Шифры Т (Техперевооружение)'!$E835,".",'Шифры Т (Техперевооружение)'!$G835,))</f>
        <v>Том 2.3.1 2001.РП.39Т-ППО3.1</v>
      </c>
      <c r="T835" s="37" t="str">
        <f>IF(ISBLANK('Шифры Т (Техперевооружение)'!$M835),"-",CONCATENATE("Том"," 3.",'Шифры Т (Техперевооружение)'!$E835,".",'Шифры Т (Техперевооружение)'!$G835," ",'Шифры Т (Техперевооружение)'!$I835,".",'Шифры Т (Техперевооружение)'!$A835,"Т-ТКР",'Шифры Т (Техперевооружение)'!$E835,".",'Шифры Т (Техперевооружение)'!$G835,))</f>
        <v>Том 3.3.1 2001.РП.39Т-ТКР3.1</v>
      </c>
      <c r="U835" s="37" t="str">
        <f>IF(ISBLANK('Шифры Т (Техперевооружение)'!$O835),"-",CONCATENATE("Том"," 4."," ",'Шифры Т (Техперевооружение)'!$I835,".",'Шифры Т (Техперевооружение)'!$A835,"Т-ИЛО",))</f>
        <v>-</v>
      </c>
      <c r="V835" s="37" t="str">
        <f>IF(ISBLANK('Шифры Т (Техперевооружение)'!$O835),"-",CONCATENATE("Том"," 5."," ",'Шифры Т (Техперевооружение)'!$I835,".",'Шифры Т (Техперевооружение)'!$A835,"Т-ПОС",))</f>
        <v>-</v>
      </c>
      <c r="W835" s="37" t="str">
        <f>IF(ISBLANK('Шифры Т (Техперевооружение)'!$P835),"-",CONCATENATE("Том"," 7."," ",'Шифры Т (Техперевооружение)'!$I835,".",'Шифры Т (Техперевооружение)'!$A835,"Т-ООС",))</f>
        <v>-</v>
      </c>
      <c r="X835" s="37" t="str">
        <f>IF(ISBLANK('Шифры Т (Техперевооружение)'!$Q835),"-",CONCATENATE("Том"," 8."," ",'Шифры Т (Техперевооружение)'!$I835,".",'Шифры Т (Техперевооружение)'!$A835,"Т-ПБ",))</f>
        <v>-</v>
      </c>
    </row>
    <row r="836" spans="1:24" hidden="1" x14ac:dyDescent="0.25">
      <c r="A836" s="37">
        <v>39</v>
      </c>
      <c r="B836" s="37" t="s">
        <v>561</v>
      </c>
      <c r="C836" s="37" t="s">
        <v>86</v>
      </c>
      <c r="D836" s="37" t="s">
        <v>532</v>
      </c>
      <c r="E836" s="37">
        <v>3</v>
      </c>
      <c r="F836" s="37" t="s">
        <v>2308</v>
      </c>
      <c r="G836" s="37">
        <v>2</v>
      </c>
      <c r="H836" s="39"/>
      <c r="I836" s="37" t="s">
        <v>563</v>
      </c>
      <c r="J836" s="37"/>
      <c r="K836" s="37"/>
      <c r="L836" s="37" t="s">
        <v>2305</v>
      </c>
      <c r="M836" s="37" t="s">
        <v>2306</v>
      </c>
      <c r="N836" s="37" t="s">
        <v>2307</v>
      </c>
      <c r="O836" s="37"/>
      <c r="P836" s="37"/>
      <c r="Q836" s="37"/>
      <c r="R836" s="42" t="str">
        <f>IF(ISBLANK('Шифры Т (Техперевооружение)'!$K836),"-",CONCATENATE('Шифры Т (Техперевооружение)'!$K836,"-ПЗ"))</f>
        <v>-</v>
      </c>
      <c r="S836" s="37" t="str">
        <f>IF(ISBLANK('Шифры Т (Техперевооружение)'!$L836),"-",CONCATENATE("Том"," 2.",'Шифры Т (Техперевооружение)'!$E836,".",'Шифры Т (Техперевооружение)'!$G836," ",'Шифры Т (Техперевооружение)'!$I836,".",'Шифры Т (Техперевооружение)'!$A836,"Т-ППО",'Шифры Т (Техперевооружение)'!$E836,".",'Шифры Т (Техперевооружение)'!$G836,))</f>
        <v>Том 2.3.2 2001.РП.39Т-ППО3.2</v>
      </c>
      <c r="T836" s="37" t="str">
        <f>IF(ISBLANK('Шифры Т (Техперевооружение)'!$M836),"-",CONCATENATE("Том"," 3.",'Шифры Т (Техперевооружение)'!$E836,".",'Шифры Т (Техперевооружение)'!$G836," ",'Шифры Т (Техперевооружение)'!$I836,".",'Шифры Т (Техперевооружение)'!$A836,"Т-ТКР",'Шифры Т (Техперевооружение)'!$E836,".",'Шифры Т (Техперевооружение)'!$G836,))</f>
        <v>Том 3.3.2 2001.РП.39Т-ТКР3.2</v>
      </c>
      <c r="U836" s="37" t="str">
        <f>IF(ISBLANK('Шифры Т (Техперевооружение)'!$O836),"-",CONCATENATE("Том"," 4."," ",'Шифры Т (Техперевооружение)'!$I836,".",'Шифры Т (Техперевооружение)'!$A836,"Т-ИЛО",))</f>
        <v>-</v>
      </c>
      <c r="V836" s="37" t="str">
        <f>IF(ISBLANK('Шифры Т (Техперевооружение)'!$O836),"-",CONCATENATE("Том"," 5."," ",'Шифры Т (Техперевооружение)'!$I836,".",'Шифры Т (Техперевооружение)'!$A836,"Т-ПОС",))</f>
        <v>-</v>
      </c>
      <c r="W836" s="37" t="str">
        <f>IF(ISBLANK('Шифры Т (Техперевооружение)'!$P836),"-",CONCATENATE("Том"," 7."," ",'Шифры Т (Техперевооружение)'!$I836,".",'Шифры Т (Техперевооружение)'!$A836,"Т-ООС",))</f>
        <v>-</v>
      </c>
      <c r="X836" s="37" t="str">
        <f>IF(ISBLANK('Шифры Т (Техперевооружение)'!$Q836),"-",CONCATENATE("Том"," 8."," ",'Шифры Т (Техперевооружение)'!$I836,".",'Шифры Т (Техперевооружение)'!$A836,"Т-ПБ",))</f>
        <v>-</v>
      </c>
    </row>
    <row r="837" spans="1:24" hidden="1" x14ac:dyDescent="0.25">
      <c r="A837" s="37">
        <v>39</v>
      </c>
      <c r="B837" s="37" t="s">
        <v>561</v>
      </c>
      <c r="C837" s="37" t="s">
        <v>86</v>
      </c>
      <c r="D837" s="37" t="s">
        <v>532</v>
      </c>
      <c r="E837" s="37">
        <v>3</v>
      </c>
      <c r="F837" s="37" t="s">
        <v>2309</v>
      </c>
      <c r="G837" s="37">
        <v>3</v>
      </c>
      <c r="H837" s="39"/>
      <c r="I837" s="37" t="s">
        <v>563</v>
      </c>
      <c r="J837" s="37"/>
      <c r="K837" s="37"/>
      <c r="L837" s="37" t="s">
        <v>2305</v>
      </c>
      <c r="M837" s="37" t="s">
        <v>2306</v>
      </c>
      <c r="N837" s="37" t="s">
        <v>2307</v>
      </c>
      <c r="O837" s="37"/>
      <c r="P837" s="37"/>
      <c r="Q837" s="37"/>
      <c r="R837" s="37" t="str">
        <f>IF(ISBLANK('Шифры Т (Техперевооружение)'!$K837),"-",CONCATENATE('Шифры Т (Техперевооружение)'!$K837,"-ПЗ"))</f>
        <v>-</v>
      </c>
      <c r="S837" s="37" t="str">
        <f>IF(ISBLANK('Шифры Т (Техперевооружение)'!$L837),"-",CONCATENATE("Том"," 2.",'Шифры Т (Техперевооружение)'!$E837,".",'Шифры Т (Техперевооружение)'!$G837," ",'Шифры Т (Техперевооружение)'!$I837,".",'Шифры Т (Техперевооружение)'!$A837,"Т-ППО",'Шифры Т (Техперевооружение)'!$E837,".",'Шифры Т (Техперевооружение)'!$G837,))</f>
        <v>Том 2.3.3 2001.РП.39Т-ППО3.3</v>
      </c>
      <c r="T837" s="37" t="str">
        <f>IF(ISBLANK('Шифры Т (Техперевооружение)'!$M837),"-",CONCATENATE("Том"," 3.",'Шифры Т (Техперевооружение)'!$E837,".",'Шифры Т (Техперевооружение)'!$G837," ",'Шифры Т (Техперевооружение)'!$I837,".",'Шифры Т (Техперевооружение)'!$A837,"Т-ТКР",'Шифры Т (Техперевооружение)'!$E837,".",'Шифры Т (Техперевооружение)'!$G837,))</f>
        <v>Том 3.3.3 2001.РП.39Т-ТКР3.3</v>
      </c>
      <c r="U837" s="37" t="str">
        <f>IF(ISBLANK('Шифры Т (Техперевооружение)'!$O837),"-",CONCATENATE("Том"," 4."," ",'Шифры Т (Техперевооружение)'!$I837,".",'Шифры Т (Техперевооружение)'!$A837,"Т-ИЛО",))</f>
        <v>-</v>
      </c>
      <c r="V837" s="37" t="str">
        <f>IF(ISBLANK('Шифры Т (Техперевооружение)'!$O837),"-",CONCATENATE("Том"," 5."," ",'Шифры Т (Техперевооружение)'!$I837,".",'Шифры Т (Техперевооружение)'!$A837,"Т-ПОС",))</f>
        <v>-</v>
      </c>
      <c r="W837" s="37" t="str">
        <f>IF(ISBLANK('Шифры Т (Техперевооружение)'!$P837),"-",CONCATENATE("Том"," 7."," ",'Шифры Т (Техперевооружение)'!$I837,".",'Шифры Т (Техперевооружение)'!$A837,"Т-ООС",))</f>
        <v>-</v>
      </c>
      <c r="X837" s="37" t="str">
        <f>IF(ISBLANK('Шифры Т (Техперевооружение)'!$Q837),"-",CONCATENATE("Том"," 8."," ",'Шифры Т (Техперевооружение)'!$I837,".",'Шифры Т (Техперевооружение)'!$A837,"Т-ПБ",))</f>
        <v>-</v>
      </c>
    </row>
  </sheetData>
  <phoneticPr fontId="1" type="noConversion"/>
  <conditionalFormatting sqref="F750:F772 F302:F334 F2:F24 F26:F34 F36:F43 F45:F52 F54:F55 F57:F89 F104:F143 F336:F497 F499:F568 F145:F300 F774:F837 F570:F746 F91:F102">
    <cfRule type="duplicateValues" dxfId="80" priority="100"/>
  </conditionalFormatting>
  <conditionalFormatting sqref="F569">
    <cfRule type="duplicateValues" dxfId="79" priority="1"/>
  </conditionalFormatting>
  <dataValidations count="1">
    <dataValidation type="list" allowBlank="1" showInputMessage="1" showErrorMessage="1" sqref="B2:B837" xr:uid="{00000000-0002-0000-0300-000000000000}">
      <formula1>"Новое строительство,Техперевооружение,Система учёта"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920"/>
  <sheetViews>
    <sheetView topLeftCell="G930" workbookViewId="0">
      <selection activeCell="H930" sqref="H930"/>
    </sheetView>
  </sheetViews>
  <sheetFormatPr defaultRowHeight="15" x14ac:dyDescent="0.25"/>
  <cols>
    <col min="1" max="1" width="11.42578125" customWidth="1"/>
    <col min="2" max="2" width="20.5703125" bestFit="1" customWidth="1"/>
    <col min="3" max="3" width="19.7109375" customWidth="1"/>
    <col min="4" max="4" width="27.140625" customWidth="1"/>
    <col min="5" max="5" width="11.140625" customWidth="1"/>
    <col min="6" max="6" width="17.85546875" customWidth="1"/>
    <col min="7" max="7" width="13.42578125" customWidth="1"/>
    <col min="8" max="8" width="18.7109375" customWidth="1"/>
    <col min="9" max="9" width="25.140625" customWidth="1"/>
    <col min="10" max="10" width="21.7109375" customWidth="1"/>
    <col min="11" max="11" width="22.42578125" customWidth="1"/>
    <col min="12" max="12" width="29" customWidth="1"/>
    <col min="13" max="13" width="21.28515625" customWidth="1"/>
    <col min="14" max="14" width="21.5703125" customWidth="1"/>
    <col min="15" max="15" width="19.28515625" customWidth="1"/>
    <col min="16" max="16" width="18" customWidth="1"/>
    <col min="17" max="17" width="19.7109375" customWidth="1"/>
    <col min="18" max="18" width="19.42578125" customWidth="1"/>
    <col min="19" max="19" width="32.42578125" customWidth="1"/>
    <col min="20" max="20" width="31.7109375" customWidth="1"/>
    <col min="21" max="21" width="30.7109375" customWidth="1"/>
    <col min="22" max="22" width="26.5703125" customWidth="1"/>
    <col min="23" max="23" width="22.42578125" customWidth="1"/>
    <col min="24" max="24" width="29.28515625" customWidth="1"/>
  </cols>
  <sheetData>
    <row r="1" spans="1:24" s="38" customFormat="1" x14ac:dyDescent="0.25">
      <c r="A1" s="40" t="s">
        <v>541</v>
      </c>
      <c r="B1" s="40" t="s">
        <v>535</v>
      </c>
      <c r="C1" s="40" t="s">
        <v>41</v>
      </c>
      <c r="D1" s="40" t="s">
        <v>88</v>
      </c>
      <c r="E1" s="40" t="s">
        <v>542</v>
      </c>
      <c r="F1" s="40" t="s">
        <v>543</v>
      </c>
      <c r="G1" s="40" t="s">
        <v>544</v>
      </c>
      <c r="H1" s="40" t="s">
        <v>39</v>
      </c>
      <c r="I1" s="40" t="s">
        <v>545</v>
      </c>
      <c r="J1" s="40" t="s">
        <v>546</v>
      </c>
      <c r="K1" s="40" t="s">
        <v>547</v>
      </c>
      <c r="L1" s="40" t="s">
        <v>548</v>
      </c>
      <c r="M1" s="40" t="s">
        <v>549</v>
      </c>
      <c r="N1" s="40" t="s">
        <v>550</v>
      </c>
      <c r="O1" s="40" t="s">
        <v>551</v>
      </c>
      <c r="P1" s="40" t="s">
        <v>552</v>
      </c>
      <c r="Q1" s="40" t="s">
        <v>553</v>
      </c>
      <c r="R1" s="41" t="s">
        <v>554</v>
      </c>
      <c r="S1" s="41" t="s">
        <v>555</v>
      </c>
      <c r="T1" s="41" t="s">
        <v>556</v>
      </c>
      <c r="U1" s="41" t="s">
        <v>557</v>
      </c>
      <c r="V1" s="41" t="s">
        <v>558</v>
      </c>
      <c r="W1" s="41" t="s">
        <v>559</v>
      </c>
      <c r="X1" s="41" t="s">
        <v>560</v>
      </c>
    </row>
    <row r="2" spans="1:24" hidden="1" x14ac:dyDescent="0.25">
      <c r="A2" s="37">
        <v>1</v>
      </c>
      <c r="B2" s="37" t="s">
        <v>2310</v>
      </c>
      <c r="C2" s="37" t="s">
        <v>2</v>
      </c>
      <c r="D2" s="37" t="s">
        <v>284</v>
      </c>
      <c r="E2" s="37">
        <v>1</v>
      </c>
      <c r="F2" s="37" t="s">
        <v>562</v>
      </c>
      <c r="G2" s="37">
        <v>1</v>
      </c>
      <c r="H2" s="39">
        <v>6</v>
      </c>
      <c r="I2" s="37" t="s">
        <v>563</v>
      </c>
      <c r="J2" s="37" t="s">
        <v>2311</v>
      </c>
      <c r="K2" s="37" t="s">
        <v>2312</v>
      </c>
      <c r="L2" s="37" t="s">
        <v>2313</v>
      </c>
      <c r="M2" s="37" t="s">
        <v>2314</v>
      </c>
      <c r="N2" s="37" t="s">
        <v>2315</v>
      </c>
      <c r="O2" s="37" t="s">
        <v>2316</v>
      </c>
      <c r="P2" s="37" t="s">
        <v>2317</v>
      </c>
      <c r="Q2" s="37" t="s">
        <v>2318</v>
      </c>
      <c r="R2" s="37" t="str">
        <f>IF(ISBLANK('Шифры С (Новое строительство)'!$K2),"-",CONCATENATE('Шифры С (Новое строительство)'!$K2,"-ПЗ"))</f>
        <v>Том 1 2001.РП.1С-ПЗ</v>
      </c>
      <c r="S2" s="37" t="str">
        <f>IF(ISBLANK('Шифры С (Новое строительство)'!$L2),"-",CONCATENATE("Том"," 2.",'Шифры С (Новое строительство)'!$E2,".",'Шифры С (Новое строительство)'!$G2," ",'Шифры С (Новое строительство)'!$I2,".",'Шифры С (Новое строительство)'!$A2,"С-ППО",'Шифры С (Новое строительство)'!$E2,".",'Шифры С (Новое строительство)'!$G2,))</f>
        <v>Том 2.1.1 2001.РП.1С-ППО1.1</v>
      </c>
      <c r="T2" s="37" t="str">
        <f>IF(ISBLANK('Шифры С (Новое строительство)'!$M2),"-",CONCATENATE("Том"," 3.",'Шифры С (Новое строительство)'!$E2,".",'Шифры С (Новое строительство)'!$G2," ",'Шифры С (Новое строительство)'!$I2,".",'Шифры С (Новое строительство)'!$A2,"С-ТКР",'Шифры С (Новое строительство)'!$E2,".",'Шифры С (Новое строительство)'!$G2,))</f>
        <v>Том 3.1.1 2001.РП.1С-ТКР1.1</v>
      </c>
      <c r="U2" s="37" t="str">
        <f>IF(ISBLANK('Шифры С (Новое строительство)'!$O2),"-",CONCATENATE("Том"," 4."," ",'Шифры С (Новое строительство)'!$I2,".",'Шифры С (Новое строительство)'!$A2,"С-ИЛО",))</f>
        <v>Том 4. 2001.РП.1С-ИЛО</v>
      </c>
      <c r="V2" s="37" t="str">
        <f>IF(ISBLANK('Шифры С (Новое строительство)'!$O2),"-",CONCATENATE("Том"," 5."," ",'Шифры С (Новое строительство)'!$I2,".",'Шифры С (Новое строительство)'!$A2,"С-ПОС",))</f>
        <v>Том 5. 2001.РП.1С-ПОС</v>
      </c>
      <c r="W2" s="37" t="str">
        <f>IF(ISBLANK('Шифры С (Новое строительство)'!$P2),"-",CONCATENATE("Том"," 7."," ",'Шифры С (Новое строительство)'!$I2,".",'Шифры С (Новое строительство)'!$A2,"С-ООС",))</f>
        <v>Том 7. 2001.РП.1С-ООС</v>
      </c>
      <c r="X2" s="37" t="str">
        <f>IF(ISBLANK('Шифры С (Новое строительство)'!$Q2),"-",CONCATENATE("Том"," 8."," ",'Шифры С (Новое строительство)'!$I2,".",'Шифры С (Новое строительство)'!$A2,"С-ПБ",))</f>
        <v>Том 8. 2001.РП.1С-ПБ</v>
      </c>
    </row>
    <row r="3" spans="1:24" hidden="1" x14ac:dyDescent="0.25">
      <c r="A3" s="37">
        <v>1</v>
      </c>
      <c r="B3" s="37" t="s">
        <v>2310</v>
      </c>
      <c r="C3" s="37" t="s">
        <v>2</v>
      </c>
      <c r="D3" s="37" t="s">
        <v>284</v>
      </c>
      <c r="E3" s="37">
        <v>1</v>
      </c>
      <c r="F3" s="37" t="s">
        <v>572</v>
      </c>
      <c r="G3" s="37">
        <v>2</v>
      </c>
      <c r="H3" s="39"/>
      <c r="I3" s="37" t="s">
        <v>563</v>
      </c>
      <c r="J3" s="37"/>
      <c r="K3" s="37"/>
      <c r="L3" s="37" t="s">
        <v>2313</v>
      </c>
      <c r="M3" s="37" t="s">
        <v>2314</v>
      </c>
      <c r="N3" s="37" t="s">
        <v>2315</v>
      </c>
      <c r="O3" s="37"/>
      <c r="P3" s="37"/>
      <c r="Q3" s="37"/>
      <c r="R3" s="37" t="str">
        <f>IF(ISBLANK('Шифры С (Новое строительство)'!$K3),"-",CONCATENATE('Шифры С (Новое строительство)'!$K3,"-ПЗ"))</f>
        <v>-</v>
      </c>
      <c r="S3" s="37" t="str">
        <f>IF(ISBLANK('Шифры С (Новое строительство)'!$L3),"-",CONCATENATE("Том"," 2.",'Шифры С (Новое строительство)'!$E3,".",'Шифры С (Новое строительство)'!$G3," ",'Шифры С (Новое строительство)'!$I3,".",'Шифры С (Новое строительство)'!$A3,"С-ППО",'Шифры С (Новое строительство)'!$E3,".",'Шифры С (Новое строительство)'!$G3,))</f>
        <v>Том 2.1.2 2001.РП.1С-ППО1.2</v>
      </c>
      <c r="T3" s="37" t="str">
        <f>IF(ISBLANK('Шифры С (Новое строительство)'!$M3),"-",CONCATENATE("Том"," 3.",'Шифры С (Новое строительство)'!$E3,".",'Шифры С (Новое строительство)'!$G3," ",'Шифры С (Новое строительство)'!$I3,".",'Шифры С (Новое строительство)'!$A3,"С-ТКР",'Шифры С (Новое строительство)'!$E3,".",'Шифры С (Новое строительство)'!$G3,))</f>
        <v>Том 3.1.2 2001.РП.1С-ТКР1.2</v>
      </c>
      <c r="U3" s="37" t="str">
        <f>IF(ISBLANK('Шифры С (Новое строительство)'!$O3),"-",CONCATENATE("Том"," 4."," ",'Шифры С (Новое строительство)'!$I3,".",'Шифры С (Новое строительство)'!$A3,"С-ИЛО",))</f>
        <v>-</v>
      </c>
      <c r="V3" s="37" t="str">
        <f>IF(ISBLANK('Шифры С (Новое строительство)'!$O3),"-",CONCATENATE("Том"," 5."," ",'Шифры С (Новое строительство)'!$I3,".",'Шифры С (Новое строительство)'!$A3,"С-ПОС",))</f>
        <v>-</v>
      </c>
      <c r="W3" s="37" t="str">
        <f>IF(ISBLANK('Шифры С (Новое строительство)'!$P3),"-",CONCATENATE("Том"," 7."," ",'Шифры С (Новое строительство)'!$I3,".",'Шифры С (Новое строительство)'!$A3,"С-ООС",))</f>
        <v>-</v>
      </c>
      <c r="X3" s="37" t="str">
        <f>IF(ISBLANK('Шифры С (Новое строительство)'!$Q3),"-",CONCATENATE("Том"," 8."," ",'Шифры С (Новое строительство)'!$I3,".",'Шифры С (Новое строительство)'!$A3,"С-ПБ",))</f>
        <v>-</v>
      </c>
    </row>
    <row r="4" spans="1:24" hidden="1" x14ac:dyDescent="0.25">
      <c r="A4" s="37">
        <v>1</v>
      </c>
      <c r="B4" s="37" t="s">
        <v>2310</v>
      </c>
      <c r="C4" s="37" t="s">
        <v>2</v>
      </c>
      <c r="D4" s="37" t="s">
        <v>284</v>
      </c>
      <c r="E4" s="37">
        <v>1</v>
      </c>
      <c r="F4" s="37" t="s">
        <v>573</v>
      </c>
      <c r="G4" s="37">
        <v>3</v>
      </c>
      <c r="H4" s="39"/>
      <c r="I4" s="37" t="s">
        <v>563</v>
      </c>
      <c r="J4" s="37"/>
      <c r="K4" s="37"/>
      <c r="L4" s="37" t="s">
        <v>2313</v>
      </c>
      <c r="M4" s="37" t="s">
        <v>2314</v>
      </c>
      <c r="N4" s="37" t="s">
        <v>2315</v>
      </c>
      <c r="O4" s="37"/>
      <c r="P4" s="37"/>
      <c r="Q4" s="37"/>
      <c r="R4" s="37" t="str">
        <f>IF(ISBLANK('Шифры С (Новое строительство)'!$K4),"-",CONCATENATE('Шифры С (Новое строительство)'!$K4,"-ПЗ"))</f>
        <v>-</v>
      </c>
      <c r="S4" s="37" t="str">
        <f>IF(ISBLANK('Шифры С (Новое строительство)'!$L4),"-",CONCATENATE("Том"," 2.",'Шифры С (Новое строительство)'!$E4,".",'Шифры С (Новое строительство)'!$G4," ",'Шифры С (Новое строительство)'!$I4,".",'Шифры С (Новое строительство)'!$A4,"С-ППО",'Шифры С (Новое строительство)'!$E4,".",'Шифры С (Новое строительство)'!$G4,))</f>
        <v>Том 2.1.3 2001.РП.1С-ППО1.3</v>
      </c>
      <c r="T4" s="37" t="str">
        <f>IF(ISBLANK('Шифры С (Новое строительство)'!$M4),"-",CONCATENATE("Том"," 3.",'Шифры С (Новое строительство)'!$E4,".",'Шифры С (Новое строительство)'!$G4," ",'Шифры С (Новое строительство)'!$I4,".",'Шифры С (Новое строительство)'!$A4,"С-ТКР",'Шифры С (Новое строительство)'!$E4,".",'Шифры С (Новое строительство)'!$G4,))</f>
        <v>Том 3.1.3 2001.РП.1С-ТКР1.3</v>
      </c>
      <c r="U4" s="37" t="str">
        <f>IF(ISBLANK('Шифры С (Новое строительство)'!$O4),"-",CONCATENATE("Том"," 4."," ",'Шифры С (Новое строительство)'!$I4,".",'Шифры С (Новое строительство)'!$A4,"С-ИЛО",))</f>
        <v>-</v>
      </c>
      <c r="V4" s="37" t="str">
        <f>IF(ISBLANK('Шифры С (Новое строительство)'!$O4),"-",CONCATENATE("Том"," 5."," ",'Шифры С (Новое строительство)'!$I4,".",'Шифры С (Новое строительство)'!$A4,"С-ПОС",))</f>
        <v>-</v>
      </c>
      <c r="W4" s="37" t="str">
        <f>IF(ISBLANK('Шифры С (Новое строительство)'!$P4),"-",CONCATENATE("Том"," 7."," ",'Шифры С (Новое строительство)'!$I4,".",'Шифры С (Новое строительство)'!$A4,"С-ООС",))</f>
        <v>-</v>
      </c>
      <c r="X4" s="37" t="str">
        <f>IF(ISBLANK('Шифры С (Новое строительство)'!$Q4),"-",CONCATENATE("Том"," 8."," ",'Шифры С (Новое строительство)'!$I4,".",'Шифры С (Новое строительство)'!$A4,"С-ПБ",))</f>
        <v>-</v>
      </c>
    </row>
    <row r="5" spans="1:24" hidden="1" x14ac:dyDescent="0.25">
      <c r="A5" s="37">
        <v>1</v>
      </c>
      <c r="B5" s="37" t="s">
        <v>2310</v>
      </c>
      <c r="C5" s="37" t="s">
        <v>2</v>
      </c>
      <c r="D5" s="37" t="s">
        <v>284</v>
      </c>
      <c r="E5" s="37">
        <v>1</v>
      </c>
      <c r="F5" s="37" t="s">
        <v>574</v>
      </c>
      <c r="G5" s="37">
        <v>4</v>
      </c>
      <c r="H5" s="39"/>
      <c r="I5" s="37" t="s">
        <v>563</v>
      </c>
      <c r="J5" s="37"/>
      <c r="K5" s="37"/>
      <c r="L5" s="37" t="s">
        <v>2313</v>
      </c>
      <c r="M5" s="37" t="s">
        <v>2314</v>
      </c>
      <c r="N5" s="37" t="s">
        <v>2315</v>
      </c>
      <c r="O5" s="37"/>
      <c r="P5" s="37"/>
      <c r="Q5" s="37"/>
      <c r="R5" s="37" t="str">
        <f>IF(ISBLANK('Шифры С (Новое строительство)'!$K5),"-",CONCATENATE('Шифры С (Новое строительство)'!$K5,"-ПЗ"))</f>
        <v>-</v>
      </c>
      <c r="S5" s="37" t="str">
        <f>IF(ISBLANK('Шифры С (Новое строительство)'!$L5),"-",CONCATENATE("Том"," 2.",'Шифры С (Новое строительство)'!$E5,".",'Шифры С (Новое строительство)'!$G5," ",'Шифры С (Новое строительство)'!$I5,".",'Шифры С (Новое строительство)'!$A5,"С-ППО",'Шифры С (Новое строительство)'!$E5,".",'Шифры С (Новое строительство)'!$G5,))</f>
        <v>Том 2.1.4 2001.РП.1С-ППО1.4</v>
      </c>
      <c r="T5" s="37" t="str">
        <f>IF(ISBLANK('Шифры С (Новое строительство)'!$M5),"-",CONCATENATE("Том"," 3.",'Шифры С (Новое строительство)'!$E5,".",'Шифры С (Новое строительство)'!$G5," ",'Шифры С (Новое строительство)'!$I5,".",'Шифры С (Новое строительство)'!$A5,"С-ТКР",'Шифры С (Новое строительство)'!$E5,".",'Шифры С (Новое строительство)'!$G5,))</f>
        <v>Том 3.1.4 2001.РП.1С-ТКР1.4</v>
      </c>
      <c r="U5" s="37" t="str">
        <f>IF(ISBLANK('Шифры С (Новое строительство)'!$O5),"-",CONCATENATE("Том"," 4."," ",'Шифры С (Новое строительство)'!$I5,".",'Шифры С (Новое строительство)'!$A5,"С-ИЛО",))</f>
        <v>-</v>
      </c>
      <c r="V5" s="37" t="str">
        <f>IF(ISBLANK('Шифры С (Новое строительство)'!$O5),"-",CONCATENATE("Том"," 5."," ",'Шифры С (Новое строительство)'!$I5,".",'Шифры С (Новое строительство)'!$A5,"С-ПОС",))</f>
        <v>-</v>
      </c>
      <c r="W5" s="37" t="str">
        <f>IF(ISBLANK('Шифры С (Новое строительство)'!$P5),"-",CONCATENATE("Том"," 7."," ",'Шифры С (Новое строительство)'!$I5,".",'Шифры С (Новое строительство)'!$A5,"С-ООС",))</f>
        <v>-</v>
      </c>
      <c r="X5" s="37" t="str">
        <f>IF(ISBLANK('Шифры С (Новое строительство)'!$Q5),"-",CONCATENATE("Том"," 8."," ",'Шифры С (Новое строительство)'!$I5,".",'Шифры С (Новое строительство)'!$A5,"С-ПБ",))</f>
        <v>-</v>
      </c>
    </row>
    <row r="6" spans="1:24" hidden="1" x14ac:dyDescent="0.25">
      <c r="A6" s="37">
        <v>1</v>
      </c>
      <c r="B6" s="37" t="s">
        <v>2310</v>
      </c>
      <c r="C6" s="37" t="s">
        <v>2</v>
      </c>
      <c r="D6" s="37" t="s">
        <v>284</v>
      </c>
      <c r="E6" s="37">
        <v>1</v>
      </c>
      <c r="F6" s="37" t="s">
        <v>575</v>
      </c>
      <c r="G6" s="37">
        <v>5</v>
      </c>
      <c r="H6" s="39"/>
      <c r="I6" s="37" t="s">
        <v>563</v>
      </c>
      <c r="J6" s="37"/>
      <c r="K6" s="37"/>
      <c r="L6" s="37" t="s">
        <v>2313</v>
      </c>
      <c r="M6" s="37" t="s">
        <v>2314</v>
      </c>
      <c r="N6" s="37" t="s">
        <v>2315</v>
      </c>
      <c r="O6" s="37"/>
      <c r="P6" s="37"/>
      <c r="Q6" s="37"/>
      <c r="R6" s="37" t="str">
        <f>IF(ISBLANK('Шифры С (Новое строительство)'!$K6),"-",CONCATENATE('Шифры С (Новое строительство)'!$K6,"-ПЗ"))</f>
        <v>-</v>
      </c>
      <c r="S6" s="37" t="str">
        <f>IF(ISBLANK('Шифры С (Новое строительство)'!$L6),"-",CONCATENATE("Том"," 2.",'Шифры С (Новое строительство)'!$E6,".",'Шифры С (Новое строительство)'!$G6," ",'Шифры С (Новое строительство)'!$I6,".",'Шифры С (Новое строительство)'!$A6,"С-ППО",'Шифры С (Новое строительство)'!$E6,".",'Шифры С (Новое строительство)'!$G6,))</f>
        <v>Том 2.1.5 2001.РП.1С-ППО1.5</v>
      </c>
      <c r="T6" s="37" t="str">
        <f>IF(ISBLANK('Шифры С (Новое строительство)'!$M6),"-",CONCATENATE("Том"," 3.",'Шифры С (Новое строительство)'!$E6,".",'Шифры С (Новое строительство)'!$G6," ",'Шифры С (Новое строительство)'!$I6,".",'Шифры С (Новое строительство)'!$A6,"С-ТКР",'Шифры С (Новое строительство)'!$E6,".",'Шифры С (Новое строительство)'!$G6,))</f>
        <v>Том 3.1.5 2001.РП.1С-ТКР1.5</v>
      </c>
      <c r="U6" s="37" t="str">
        <f>IF(ISBLANK('Шифры С (Новое строительство)'!$O6),"-",CONCATENATE("Том"," 4."," ",'Шифры С (Новое строительство)'!$I6,".",'Шифры С (Новое строительство)'!$A6,"С-ИЛО",))</f>
        <v>-</v>
      </c>
      <c r="V6" s="37" t="str">
        <f>IF(ISBLANK('Шифры С (Новое строительство)'!$O6),"-",CONCATENATE("Том"," 5."," ",'Шифры С (Новое строительство)'!$I6,".",'Шифры С (Новое строительство)'!$A6,"С-ПОС",))</f>
        <v>-</v>
      </c>
      <c r="W6" s="37" t="str">
        <f>IF(ISBLANK('Шифры С (Новое строительство)'!$P6),"-",CONCATENATE("Том"," 7."," ",'Шифры С (Новое строительство)'!$I6,".",'Шифры С (Новое строительство)'!$A6,"С-ООС",))</f>
        <v>-</v>
      </c>
      <c r="X6" s="37" t="str">
        <f>IF(ISBLANK('Шифры С (Новое строительство)'!$Q6),"-",CONCATENATE("Том"," 8."," ",'Шифры С (Новое строительство)'!$I6,".",'Шифры С (Новое строительство)'!$A6,"С-ПБ",))</f>
        <v>-</v>
      </c>
    </row>
    <row r="7" spans="1:24" hidden="1" x14ac:dyDescent="0.25">
      <c r="A7" s="37">
        <v>1</v>
      </c>
      <c r="B7" s="37" t="s">
        <v>2310</v>
      </c>
      <c r="C7" s="37" t="s">
        <v>2</v>
      </c>
      <c r="D7" s="37" t="s">
        <v>284</v>
      </c>
      <c r="E7" s="37">
        <v>1</v>
      </c>
      <c r="F7" s="37" t="s">
        <v>576</v>
      </c>
      <c r="G7" s="37">
        <v>6</v>
      </c>
      <c r="H7" s="39"/>
      <c r="I7" s="37" t="s">
        <v>563</v>
      </c>
      <c r="J7" s="37"/>
      <c r="K7" s="37"/>
      <c r="L7" s="37" t="s">
        <v>2313</v>
      </c>
      <c r="M7" s="37" t="s">
        <v>2314</v>
      </c>
      <c r="N7" s="37" t="s">
        <v>2315</v>
      </c>
      <c r="O7" s="37"/>
      <c r="P7" s="37"/>
      <c r="Q7" s="37"/>
      <c r="R7" s="37" t="str">
        <f>IF(ISBLANK('Шифры С (Новое строительство)'!$K7),"-",CONCATENATE('Шифры С (Новое строительство)'!$K7,"-ПЗ"))</f>
        <v>-</v>
      </c>
      <c r="S7" s="37" t="str">
        <f>IF(ISBLANK('Шифры С (Новое строительство)'!$L7),"-",CONCATENATE("Том"," 2.",'Шифры С (Новое строительство)'!$E7,".",'Шифры С (Новое строительство)'!$G7," ",'Шифры С (Новое строительство)'!$I7,".",'Шифры С (Новое строительство)'!$A7,"С-ППО",'Шифры С (Новое строительство)'!$E7,".",'Шифры С (Новое строительство)'!$G7,))</f>
        <v>Том 2.1.6 2001.РП.1С-ППО1.6</v>
      </c>
      <c r="T7" s="37" t="str">
        <f>IF(ISBLANK('Шифры С (Новое строительство)'!$M7),"-",CONCATENATE("Том"," 3.",'Шифры С (Новое строительство)'!$E7,".",'Шифры С (Новое строительство)'!$G7," ",'Шифры С (Новое строительство)'!$I7,".",'Шифры С (Новое строительство)'!$A7,"С-ТКР",'Шифры С (Новое строительство)'!$E7,".",'Шифры С (Новое строительство)'!$G7,))</f>
        <v>Том 3.1.6 2001.РП.1С-ТКР1.6</v>
      </c>
      <c r="U7" s="37" t="str">
        <f>IF(ISBLANK('Шифры С (Новое строительство)'!$O7),"-",CONCATENATE("Том"," 4."," ",'Шифры С (Новое строительство)'!$I7,".",'Шифры С (Новое строительство)'!$A7,"С-ИЛО",))</f>
        <v>-</v>
      </c>
      <c r="V7" s="37" t="str">
        <f>IF(ISBLANK('Шифры С (Новое строительство)'!$O7),"-",CONCATENATE("Том"," 5."," ",'Шифры С (Новое строительство)'!$I7,".",'Шифры С (Новое строительство)'!$A7,"С-ПОС",))</f>
        <v>-</v>
      </c>
      <c r="W7" s="37" t="str">
        <f>IF(ISBLANK('Шифры С (Новое строительство)'!$P7),"-",CONCATENATE("Том"," 7."," ",'Шифры С (Новое строительство)'!$I7,".",'Шифры С (Новое строительство)'!$A7,"С-ООС",))</f>
        <v>-</v>
      </c>
      <c r="X7" s="37" t="str">
        <f>IF(ISBLANK('Шифры С (Новое строительство)'!$Q7),"-",CONCATENATE("Том"," 8."," ",'Шифры С (Новое строительство)'!$I7,".",'Шифры С (Новое строительство)'!$A7,"С-ПБ",))</f>
        <v>-</v>
      </c>
    </row>
    <row r="8" spans="1:24" hidden="1" x14ac:dyDescent="0.25">
      <c r="A8" s="37">
        <v>1</v>
      </c>
      <c r="B8" s="37" t="s">
        <v>2310</v>
      </c>
      <c r="C8" s="37" t="s">
        <v>2</v>
      </c>
      <c r="D8" s="37" t="s">
        <v>286</v>
      </c>
      <c r="E8" s="37">
        <v>2</v>
      </c>
      <c r="F8" s="37" t="s">
        <v>577</v>
      </c>
      <c r="G8" s="37">
        <v>1</v>
      </c>
      <c r="H8" s="39">
        <v>1</v>
      </c>
      <c r="I8" s="37" t="s">
        <v>563</v>
      </c>
      <c r="J8" s="37"/>
      <c r="K8" s="37"/>
      <c r="L8" s="37" t="s">
        <v>2319</v>
      </c>
      <c r="M8" s="37" t="s">
        <v>2320</v>
      </c>
      <c r="N8" s="37" t="s">
        <v>2321</v>
      </c>
      <c r="O8" s="37"/>
      <c r="P8" s="37"/>
      <c r="Q8" s="37"/>
      <c r="R8" s="37" t="str">
        <f>IF(ISBLANK('Шифры С (Новое строительство)'!$K8),"-",CONCATENATE('Шифры С (Новое строительство)'!$K8,"-ПЗ"))</f>
        <v>-</v>
      </c>
      <c r="S8" s="37" t="str">
        <f>IF(ISBLANK('Шифры С (Новое строительство)'!$L8),"-",CONCATENATE("Том"," 2.",'Шифры С (Новое строительство)'!$E8,".",'Шифры С (Новое строительство)'!$G8," ",'Шифры С (Новое строительство)'!$I8,".",'Шифры С (Новое строительство)'!$A8,"С-ППО",'Шифры С (Новое строительство)'!$E8,".",'Шифры С (Новое строительство)'!$G8,))</f>
        <v>Том 2.2.1 2001.РП.1С-ППО2.1</v>
      </c>
      <c r="T8" s="37" t="str">
        <f>IF(ISBLANK('Шифры С (Новое строительство)'!$M8),"-",CONCATENATE("Том"," 3.",'Шифры С (Новое строительство)'!$E8,".",'Шифры С (Новое строительство)'!$G8," ",'Шифры С (Новое строительство)'!$I8,".",'Шифры С (Новое строительство)'!$A8,"С-ТКР",'Шифры С (Новое строительство)'!$E8,".",'Шифры С (Новое строительство)'!$G8,))</f>
        <v>Том 3.2.1 2001.РП.1С-ТКР2.1</v>
      </c>
      <c r="U8" s="37" t="str">
        <f>IF(ISBLANK('Шифры С (Новое строительство)'!$O8),"-",CONCATENATE("Том"," 4."," ",'Шифры С (Новое строительство)'!$I8,".",'Шифры С (Новое строительство)'!$A8,"С-ИЛО",))</f>
        <v>-</v>
      </c>
      <c r="V8" s="37" t="str">
        <f>IF(ISBLANK('Шифры С (Новое строительство)'!$O8),"-",CONCATENATE("Том"," 5."," ",'Шифры С (Новое строительство)'!$I8,".",'Шифры С (Новое строительство)'!$A8,"С-ПОС",))</f>
        <v>-</v>
      </c>
      <c r="W8" s="37" t="str">
        <f>IF(ISBLANK('Шифры С (Новое строительство)'!$P8),"-",CONCATENATE("Том"," 7."," ",'Шифры С (Новое строительство)'!$I8,".",'Шифры С (Новое строительство)'!$A8,"С-ООС",))</f>
        <v>-</v>
      </c>
      <c r="X8" s="37" t="str">
        <f>IF(ISBLANK('Шифры С (Новое строительство)'!$Q8),"-",CONCATENATE("Том"," 8."," ",'Шифры С (Новое строительство)'!$I8,".",'Шифры С (Новое строительство)'!$A8,"С-ПБ",))</f>
        <v>-</v>
      </c>
    </row>
    <row r="9" spans="1:24" hidden="1" x14ac:dyDescent="0.25">
      <c r="A9" s="37">
        <v>1</v>
      </c>
      <c r="B9" s="37" t="s">
        <v>2310</v>
      </c>
      <c r="C9" s="37" t="s">
        <v>2</v>
      </c>
      <c r="D9" s="37" t="s">
        <v>287</v>
      </c>
      <c r="E9" s="37">
        <v>3</v>
      </c>
      <c r="F9" s="37" t="s">
        <v>581</v>
      </c>
      <c r="G9" s="37">
        <v>1</v>
      </c>
      <c r="H9" s="39">
        <v>3</v>
      </c>
      <c r="I9" s="37" t="s">
        <v>563</v>
      </c>
      <c r="J9" s="37"/>
      <c r="K9" s="37"/>
      <c r="L9" s="37" t="s">
        <v>2319</v>
      </c>
      <c r="M9" s="37" t="s">
        <v>2320</v>
      </c>
      <c r="N9" s="37" t="s">
        <v>2321</v>
      </c>
      <c r="O9" s="37"/>
      <c r="P9" s="37"/>
      <c r="Q9" s="37"/>
      <c r="R9" s="37" t="str">
        <f>IF(ISBLANK('Шифры С (Новое строительство)'!$K9),"-",CONCATENATE('Шифры С (Новое строительство)'!$K9,"-ПЗ"))</f>
        <v>-</v>
      </c>
      <c r="S9" s="37" t="str">
        <f>IF(ISBLANK('Шифры С (Новое строительство)'!$L9),"-",CONCATENATE("Том"," 2.",'Шифры С (Новое строительство)'!$E9,".",'Шифры С (Новое строительство)'!$G9," ",'Шифры С (Новое строительство)'!$I9,".",'Шифры С (Новое строительство)'!$A9,"С-ППО",'Шифры С (Новое строительство)'!$E9,".",'Шифры С (Новое строительство)'!$G9,))</f>
        <v>Том 2.3.1 2001.РП.1С-ППО3.1</v>
      </c>
      <c r="T9" s="37" t="str">
        <f>IF(ISBLANK('Шифры С (Новое строительство)'!$M9),"-",CONCATENATE("Том"," 3.",'Шифры С (Новое строительство)'!$E9,".",'Шифры С (Новое строительство)'!$G9," ",'Шифры С (Новое строительство)'!$I9,".",'Шифры С (Новое строительство)'!$A9,"С-ТКР",'Шифры С (Новое строительство)'!$E9,".",'Шифры С (Новое строительство)'!$G9,))</f>
        <v>Том 3.3.1 2001.РП.1С-ТКР3.1</v>
      </c>
      <c r="U9" s="37" t="str">
        <f>IF(ISBLANK('Шифры С (Новое строительство)'!$O9),"-",CONCATENATE("Том"," 4."," ",'Шифры С (Новое строительство)'!$I9,".",'Шифры С (Новое строительство)'!$A9,"С-ИЛО",))</f>
        <v>-</v>
      </c>
      <c r="V9" s="37" t="str">
        <f>IF(ISBLANK('Шифры С (Новое строительство)'!$O9),"-",CONCATENATE("Том"," 5."," ",'Шифры С (Новое строительство)'!$I9,".",'Шифры С (Новое строительство)'!$A9,"С-ПОС",))</f>
        <v>-</v>
      </c>
      <c r="W9" s="37" t="str">
        <f>IF(ISBLANK('Шифры С (Новое строительство)'!$P9),"-",CONCATENATE("Том"," 7."," ",'Шифры С (Новое строительство)'!$I9,".",'Шифры С (Новое строительство)'!$A9,"С-ООС",))</f>
        <v>-</v>
      </c>
      <c r="X9" s="37" t="str">
        <f>IF(ISBLANK('Шифры С (Новое строительство)'!$Q9),"-",CONCATENATE("Том"," 8."," ",'Шифры С (Новое строительство)'!$I9,".",'Шифры С (Новое строительство)'!$A9,"С-ПБ",))</f>
        <v>-</v>
      </c>
    </row>
    <row r="10" spans="1:24" hidden="1" x14ac:dyDescent="0.25">
      <c r="A10" s="37">
        <v>1</v>
      </c>
      <c r="B10" s="37" t="s">
        <v>2310</v>
      </c>
      <c r="C10" s="37" t="s">
        <v>2</v>
      </c>
      <c r="D10" s="37" t="s">
        <v>287</v>
      </c>
      <c r="E10" s="37">
        <v>3</v>
      </c>
      <c r="F10" s="37" t="s">
        <v>582</v>
      </c>
      <c r="G10" s="37">
        <v>2</v>
      </c>
      <c r="H10" s="39"/>
      <c r="I10" s="37" t="s">
        <v>563</v>
      </c>
      <c r="J10" s="37"/>
      <c r="K10" s="37"/>
      <c r="L10" s="37" t="s">
        <v>2319</v>
      </c>
      <c r="M10" s="37" t="s">
        <v>2320</v>
      </c>
      <c r="N10" s="37" t="s">
        <v>2321</v>
      </c>
      <c r="O10" s="37"/>
      <c r="P10" s="37"/>
      <c r="Q10" s="37"/>
      <c r="R10" s="37" t="str">
        <f>IF(ISBLANK('Шифры С (Новое строительство)'!$K10),"-",CONCATENATE('Шифры С (Новое строительство)'!$K10,"-ПЗ"))</f>
        <v>-</v>
      </c>
      <c r="S10" s="37" t="str">
        <f>IF(ISBLANK('Шифры С (Новое строительство)'!$L10),"-",CONCATENATE("Том"," 2.",'Шифры С (Новое строительство)'!$E10,".",'Шифры С (Новое строительство)'!$G10," ",'Шифры С (Новое строительство)'!$I10,".",'Шифры С (Новое строительство)'!$A10,"С-ППО",'Шифры С (Новое строительство)'!$E10,".",'Шифры С (Новое строительство)'!$G10,))</f>
        <v>Том 2.3.2 2001.РП.1С-ППО3.2</v>
      </c>
      <c r="T10" s="37" t="str">
        <f>IF(ISBLANK('Шифры С (Новое строительство)'!$M10),"-",CONCATENATE("Том"," 3.",'Шифры С (Новое строительство)'!$E10,".",'Шифры С (Новое строительство)'!$G10," ",'Шифры С (Новое строительство)'!$I10,".",'Шифры С (Новое строительство)'!$A10,"С-ТКР",'Шифры С (Новое строительство)'!$E10,".",'Шифры С (Новое строительство)'!$G10,))</f>
        <v>Том 3.3.2 2001.РП.1С-ТКР3.2</v>
      </c>
      <c r="U10" s="37" t="str">
        <f>IF(ISBLANK('Шифры С (Новое строительство)'!$O10),"-",CONCATENATE("Том"," 4."," ",'Шифры С (Новое строительство)'!$I10,".",'Шифры С (Новое строительство)'!$A10,"С-ИЛО",))</f>
        <v>-</v>
      </c>
      <c r="V10" s="37" t="str">
        <f>IF(ISBLANK('Шифры С (Новое строительство)'!$O10),"-",CONCATENATE("Том"," 5."," ",'Шифры С (Новое строительство)'!$I10,".",'Шифры С (Новое строительство)'!$A10,"С-ПОС",))</f>
        <v>-</v>
      </c>
      <c r="W10" s="37" t="str">
        <f>IF(ISBLANK('Шифры С (Новое строительство)'!$P10),"-",CONCATENATE("Том"," 7."," ",'Шифры С (Новое строительство)'!$I10,".",'Шифры С (Новое строительство)'!$A10,"С-ООС",))</f>
        <v>-</v>
      </c>
      <c r="X10" s="37" t="str">
        <f>IF(ISBLANK('Шифры С (Новое строительство)'!$Q10),"-",CONCATENATE("Том"," 8."," ",'Шифры С (Новое строительство)'!$I10,".",'Шифры С (Новое строительство)'!$A10,"С-ПБ",))</f>
        <v>-</v>
      </c>
    </row>
    <row r="11" spans="1:24" hidden="1" x14ac:dyDescent="0.25">
      <c r="A11" s="37">
        <v>1</v>
      </c>
      <c r="B11" s="37" t="s">
        <v>2310</v>
      </c>
      <c r="C11" s="37" t="s">
        <v>2</v>
      </c>
      <c r="D11" s="37" t="s">
        <v>287</v>
      </c>
      <c r="E11" s="37">
        <v>3</v>
      </c>
      <c r="F11" s="37" t="s">
        <v>583</v>
      </c>
      <c r="G11" s="37">
        <v>3</v>
      </c>
      <c r="H11" s="39"/>
      <c r="I11" s="37" t="s">
        <v>563</v>
      </c>
      <c r="J11" s="37"/>
      <c r="K11" s="37"/>
      <c r="L11" s="37" t="s">
        <v>2322</v>
      </c>
      <c r="M11" s="37" t="s">
        <v>2323</v>
      </c>
      <c r="N11" s="37" t="s">
        <v>2324</v>
      </c>
      <c r="O11" s="37"/>
      <c r="P11" s="37"/>
      <c r="Q11" s="37"/>
      <c r="R11" s="37" t="str">
        <f>IF(ISBLANK('Шифры С (Новое строительство)'!$K11),"-",CONCATENATE('Шифры С (Новое строительство)'!$K11,"-ПЗ"))</f>
        <v>-</v>
      </c>
      <c r="S11" s="37" t="str">
        <f>IF(ISBLANK('Шифры С (Новое строительство)'!$L11),"-",CONCATENATE("Том"," 2.",'Шифры С (Новое строительство)'!$E11,".",'Шифры С (Новое строительство)'!$G11," ",'Шифры С (Новое строительство)'!$I11,".",'Шифры С (Новое строительство)'!$A11,"С-ППО",'Шифры С (Новое строительство)'!$E11,".",'Шифры С (Новое строительство)'!$G11,))</f>
        <v>Том 2.3.3 2001.РП.1С-ППО3.3</v>
      </c>
      <c r="T11" s="37" t="str">
        <f>IF(ISBLANK('Шифры С (Новое строительство)'!$M11),"-",CONCATENATE("Том"," 3.",'Шифры С (Новое строительство)'!$E11,".",'Шифры С (Новое строительство)'!$G11," ",'Шифры С (Новое строительство)'!$I11,".",'Шифры С (Новое строительство)'!$A11,"С-ТКР",'Шифры С (Новое строительство)'!$E11,".",'Шифры С (Новое строительство)'!$G11,))</f>
        <v>Том 3.3.3 2001.РП.1С-ТКР3.3</v>
      </c>
      <c r="U11" s="37" t="str">
        <f>IF(ISBLANK('Шифры С (Новое строительство)'!$O11),"-",CONCATENATE("Том"," 4."," ",'Шифры С (Новое строительство)'!$I11,".",'Шифры С (Новое строительство)'!$A11,"С-ИЛО",))</f>
        <v>-</v>
      </c>
      <c r="V11" s="37" t="str">
        <f>IF(ISBLANK('Шифры С (Новое строительство)'!$O11),"-",CONCATENATE("Том"," 5."," ",'Шифры С (Новое строительство)'!$I11,".",'Шифры С (Новое строительство)'!$A11,"С-ПОС",))</f>
        <v>-</v>
      </c>
      <c r="W11" s="37" t="str">
        <f>IF(ISBLANK('Шифры С (Новое строительство)'!$P11),"-",CONCATENATE("Том"," 7."," ",'Шифры С (Новое строительство)'!$I11,".",'Шифры С (Новое строительство)'!$A11,"С-ООС",))</f>
        <v>-</v>
      </c>
      <c r="X11" s="37" t="str">
        <f>IF(ISBLANK('Шифры С (Новое строительство)'!$Q11),"-",CONCATENATE("Том"," 8."," ",'Шифры С (Новое строительство)'!$I11,".",'Шифры С (Новое строительство)'!$A11,"С-ПБ",))</f>
        <v>-</v>
      </c>
    </row>
    <row r="12" spans="1:24" hidden="1" x14ac:dyDescent="0.25">
      <c r="A12" s="37">
        <v>2</v>
      </c>
      <c r="B12" s="37" t="s">
        <v>2310</v>
      </c>
      <c r="C12" s="37" t="s">
        <v>3</v>
      </c>
      <c r="D12" s="37" t="s">
        <v>140</v>
      </c>
      <c r="E12" s="37">
        <v>1</v>
      </c>
      <c r="F12" s="37" t="s">
        <v>587</v>
      </c>
      <c r="G12" s="37">
        <v>1</v>
      </c>
      <c r="H12" s="39">
        <v>5</v>
      </c>
      <c r="I12" s="37" t="s">
        <v>563</v>
      </c>
      <c r="J12" s="37"/>
      <c r="K12" s="37"/>
      <c r="L12" s="37" t="s">
        <v>2325</v>
      </c>
      <c r="M12" s="37" t="s">
        <v>2326</v>
      </c>
      <c r="N12" s="37" t="s">
        <v>2327</v>
      </c>
      <c r="O12" s="37"/>
      <c r="P12" s="37"/>
      <c r="Q12" s="37"/>
      <c r="R12" s="37" t="str">
        <f>IF(ISBLANK('Шифры С (Новое строительство)'!$K12),"-",CONCATENATE('Шифры С (Новое строительство)'!$K12,"-ПЗ"))</f>
        <v>-</v>
      </c>
      <c r="S12" s="37" t="str">
        <f>IF(ISBLANK('Шифры С (Новое строительство)'!$L12),"-",CONCATENATE("Том"," 2.",'Шифры С (Новое строительство)'!$E12,".",'Шифры С (Новое строительство)'!$G12," ",'Шифры С (Новое строительство)'!$I12,".",'Шифры С (Новое строительство)'!$A12,"С-ППО",'Шифры С (Новое строительство)'!$E12,".",'Шифры С (Новое строительство)'!$G12,))</f>
        <v>Том 2.1.1 2001.РП.2С-ППО1.1</v>
      </c>
      <c r="T12" s="37" t="str">
        <f>IF(ISBLANK('Шифры С (Новое строительство)'!$M12),"-",CONCATENATE("Том"," 3.",'Шифры С (Новое строительство)'!$E12,".",'Шифры С (Новое строительство)'!$G12," ",'Шифры С (Новое строительство)'!$I12,".",'Шифры С (Новое строительство)'!$A12,"С-ТКР",'Шифры С (Новое строительство)'!$E12,".",'Шифры С (Новое строительство)'!$G12,))</f>
        <v>Том 3.1.1 2001.РП.2С-ТКР1.1</v>
      </c>
      <c r="U12" s="37" t="str">
        <f>IF(ISBLANK('Шифры С (Новое строительство)'!$O12),"-",CONCATENATE("Том"," 4."," ",'Шифры С (Новое строительство)'!$I12,".",'Шифры С (Новое строительство)'!$A12,"С-ИЛО",))</f>
        <v>-</v>
      </c>
      <c r="V12" s="37" t="str">
        <f>IF(ISBLANK('Шифры С (Новое строительство)'!$O12),"-",CONCATENATE("Том"," 5."," ",'Шифры С (Новое строительство)'!$I12,".",'Шифры С (Новое строительство)'!$A12,"С-ПОС",))</f>
        <v>-</v>
      </c>
      <c r="W12" s="37" t="str">
        <f>IF(ISBLANK('Шифры С (Новое строительство)'!$P12),"-",CONCATENATE("Том"," 7."," ",'Шифры С (Новое строительство)'!$I12,".",'Шифры С (Новое строительство)'!$A12,"С-ООС",))</f>
        <v>-</v>
      </c>
      <c r="X12" s="37" t="str">
        <f>IF(ISBLANK('Шифры С (Новое строительство)'!$Q12),"-",CONCATENATE("Том"," 8."," ",'Шифры С (Новое строительство)'!$I12,".",'Шифры С (Новое строительство)'!$A12,"С-ПБ",))</f>
        <v>-</v>
      </c>
    </row>
    <row r="13" spans="1:24" hidden="1" x14ac:dyDescent="0.25">
      <c r="A13" s="37">
        <v>2</v>
      </c>
      <c r="B13" s="37" t="s">
        <v>2310</v>
      </c>
      <c r="C13" s="37" t="s">
        <v>3</v>
      </c>
      <c r="D13" s="37" t="s">
        <v>140</v>
      </c>
      <c r="E13" s="37">
        <v>1</v>
      </c>
      <c r="F13" s="37" t="s">
        <v>591</v>
      </c>
      <c r="G13" s="37">
        <v>2</v>
      </c>
      <c r="H13" s="39"/>
      <c r="I13" s="37" t="s">
        <v>563</v>
      </c>
      <c r="J13" s="37"/>
      <c r="K13" s="37"/>
      <c r="L13" s="37" t="s">
        <v>2325</v>
      </c>
      <c r="M13" s="37" t="s">
        <v>2326</v>
      </c>
      <c r="N13" s="37" t="s">
        <v>2327</v>
      </c>
      <c r="O13" s="37"/>
      <c r="P13" s="37"/>
      <c r="Q13" s="37"/>
      <c r="R13" s="37" t="str">
        <f>IF(ISBLANK('Шифры С (Новое строительство)'!$K13),"-",CONCATENATE('Шифры С (Новое строительство)'!$K13,"-ПЗ"))</f>
        <v>-</v>
      </c>
      <c r="S13" s="37" t="str">
        <f>IF(ISBLANK('Шифры С (Новое строительство)'!$L13),"-",CONCATENATE("Том"," 2.",'Шифры С (Новое строительство)'!$E13,".",'Шифры С (Новое строительство)'!$G13," ",'Шифры С (Новое строительство)'!$I13,".",'Шифры С (Новое строительство)'!$A13,"С-ППО",'Шифры С (Новое строительство)'!$E13,".",'Шифры С (Новое строительство)'!$G13,))</f>
        <v>Том 2.1.2 2001.РП.2С-ППО1.2</v>
      </c>
      <c r="T13" s="37" t="str">
        <f>IF(ISBLANK('Шифры С (Новое строительство)'!$M13),"-",CONCATENATE("Том"," 3.",'Шифры С (Новое строительство)'!$E13,".",'Шифры С (Новое строительство)'!$G13," ",'Шифры С (Новое строительство)'!$I13,".",'Шифры С (Новое строительство)'!$A13,"С-ТКР",'Шифры С (Новое строительство)'!$E13,".",'Шифры С (Новое строительство)'!$G13,))</f>
        <v>Том 3.1.2 2001.РП.2С-ТКР1.2</v>
      </c>
      <c r="U13" s="37" t="str">
        <f>IF(ISBLANK('Шифры С (Новое строительство)'!$O13),"-",CONCATENATE("Том"," 4."," ",'Шифры С (Новое строительство)'!$I13,".",'Шифры С (Новое строительство)'!$A13,"С-ИЛО",))</f>
        <v>-</v>
      </c>
      <c r="V13" s="37" t="str">
        <f>IF(ISBLANK('Шифры С (Новое строительство)'!$O13),"-",CONCATENATE("Том"," 5."," ",'Шифры С (Новое строительство)'!$I13,".",'Шифры С (Новое строительство)'!$A13,"С-ПОС",))</f>
        <v>-</v>
      </c>
      <c r="W13" s="37" t="str">
        <f>IF(ISBLANK('Шифры С (Новое строительство)'!$P13),"-",CONCATENATE("Том"," 7."," ",'Шифры С (Новое строительство)'!$I13,".",'Шифры С (Новое строительство)'!$A13,"С-ООС",))</f>
        <v>-</v>
      </c>
      <c r="X13" s="37" t="str">
        <f>IF(ISBLANK('Шифры С (Новое строительство)'!$Q13),"-",CONCATENATE("Том"," 8."," ",'Шифры С (Новое строительство)'!$I13,".",'Шифры С (Новое строительство)'!$A13,"С-ПБ",))</f>
        <v>-</v>
      </c>
    </row>
    <row r="14" spans="1:24" hidden="1" x14ac:dyDescent="0.25">
      <c r="A14" s="37">
        <v>2</v>
      </c>
      <c r="B14" s="37" t="s">
        <v>2310</v>
      </c>
      <c r="C14" s="37" t="s">
        <v>3</v>
      </c>
      <c r="D14" s="37" t="s">
        <v>140</v>
      </c>
      <c r="E14" s="37">
        <v>1</v>
      </c>
      <c r="F14" s="37" t="s">
        <v>2328</v>
      </c>
      <c r="G14" s="37">
        <v>3</v>
      </c>
      <c r="H14" s="39"/>
      <c r="I14" s="37" t="s">
        <v>563</v>
      </c>
      <c r="J14" s="37"/>
      <c r="K14" s="37"/>
      <c r="L14" s="37" t="s">
        <v>2325</v>
      </c>
      <c r="M14" s="37" t="s">
        <v>2326</v>
      </c>
      <c r="N14" s="37" t="s">
        <v>2327</v>
      </c>
      <c r="O14" s="37"/>
      <c r="P14" s="37"/>
      <c r="Q14" s="37"/>
      <c r="R14" s="37" t="str">
        <f>IF(ISBLANK('Шифры С (Новое строительство)'!$K14),"-",CONCATENATE('Шифры С (Новое строительство)'!$K14,"-ПЗ"))</f>
        <v>-</v>
      </c>
      <c r="S14" s="37" t="str">
        <f>IF(ISBLANK('Шифры С (Новое строительство)'!$L14),"-",CONCATENATE("Том"," 2.",'Шифры С (Новое строительство)'!$E14,".",'Шифры С (Новое строительство)'!$G14," ",'Шифры С (Новое строительство)'!$I14,".",'Шифры С (Новое строительство)'!$A14,"С-ППО",'Шифры С (Новое строительство)'!$E14,".",'Шифры С (Новое строительство)'!$G14,))</f>
        <v>Том 2.1.3 2001.РП.2С-ППО1.3</v>
      </c>
      <c r="T14" s="37" t="str">
        <f>IF(ISBLANK('Шифры С (Новое строительство)'!$M14),"-",CONCATENATE("Том"," 3.",'Шифры С (Новое строительство)'!$E14,".",'Шифры С (Новое строительство)'!$G14," ",'Шифры С (Новое строительство)'!$I14,".",'Шифры С (Новое строительство)'!$A14,"С-ТКР",'Шифры С (Новое строительство)'!$E14,".",'Шифры С (Новое строительство)'!$G14,))</f>
        <v>Том 3.1.3 2001.РП.2С-ТКР1.3</v>
      </c>
      <c r="U14" s="37" t="str">
        <f>IF(ISBLANK('Шифры С (Новое строительство)'!$O14),"-",CONCATENATE("Том"," 4."," ",'Шифры С (Новое строительство)'!$I14,".",'Шифры С (Новое строительство)'!$A14,"С-ИЛО",))</f>
        <v>-</v>
      </c>
      <c r="V14" s="37" t="str">
        <f>IF(ISBLANK('Шифры С (Новое строительство)'!$O14),"-",CONCATENATE("Том"," 5."," ",'Шифры С (Новое строительство)'!$I14,".",'Шифры С (Новое строительство)'!$A14,"С-ПОС",))</f>
        <v>-</v>
      </c>
      <c r="W14" s="37" t="str">
        <f>IF(ISBLANK('Шифры С (Новое строительство)'!$P14),"-",CONCATENATE("Том"," 7."," ",'Шифры С (Новое строительство)'!$I14,".",'Шифры С (Новое строительство)'!$A14,"С-ООС",))</f>
        <v>-</v>
      </c>
      <c r="X14" s="37" t="str">
        <f>IF(ISBLANK('Шифры С (Новое строительство)'!$Q14),"-",CONCATENATE("Том"," 8."," ",'Шифры С (Новое строительство)'!$I14,".",'Шифры С (Новое строительство)'!$A14,"С-ПБ",))</f>
        <v>-</v>
      </c>
    </row>
    <row r="15" spans="1:24" hidden="1" x14ac:dyDescent="0.25">
      <c r="A15" s="37">
        <v>2</v>
      </c>
      <c r="B15" s="37" t="s">
        <v>2310</v>
      </c>
      <c r="C15" s="37" t="s">
        <v>3</v>
      </c>
      <c r="D15" s="37" t="s">
        <v>140</v>
      </c>
      <c r="E15" s="37">
        <v>1</v>
      </c>
      <c r="F15" s="37" t="s">
        <v>2329</v>
      </c>
      <c r="G15" s="37">
        <v>4</v>
      </c>
      <c r="H15" s="39"/>
      <c r="I15" s="37" t="s">
        <v>563</v>
      </c>
      <c r="J15" s="37"/>
      <c r="K15" s="37"/>
      <c r="L15" s="37" t="s">
        <v>2325</v>
      </c>
      <c r="M15" s="37" t="s">
        <v>2326</v>
      </c>
      <c r="N15" s="37" t="s">
        <v>2327</v>
      </c>
      <c r="O15" s="37"/>
      <c r="P15" s="37"/>
      <c r="Q15" s="37"/>
      <c r="R15" s="37" t="str">
        <f>IF(ISBLANK('Шифры С (Новое строительство)'!$K15),"-",CONCATENATE('Шифры С (Новое строительство)'!$K15,"-ПЗ"))</f>
        <v>-</v>
      </c>
      <c r="S15" s="37" t="str">
        <f>IF(ISBLANK('Шифры С (Новое строительство)'!$L15),"-",CONCATENATE("Том"," 2.",'Шифры С (Новое строительство)'!$E15,".",'Шифры С (Новое строительство)'!$G15," ",'Шифры С (Новое строительство)'!$I15,".",'Шифры С (Новое строительство)'!$A15,"С-ППО",'Шифры С (Новое строительство)'!$E15,".",'Шифры С (Новое строительство)'!$G15,))</f>
        <v>Том 2.1.4 2001.РП.2С-ППО1.4</v>
      </c>
      <c r="T15" s="37" t="str">
        <f>IF(ISBLANK('Шифры С (Новое строительство)'!$M15),"-",CONCATENATE("Том"," 3.",'Шифры С (Новое строительство)'!$E15,".",'Шифры С (Новое строительство)'!$G15," ",'Шифры С (Новое строительство)'!$I15,".",'Шифры С (Новое строительство)'!$A15,"С-ТКР",'Шифры С (Новое строительство)'!$E15,".",'Шифры С (Новое строительство)'!$G15,))</f>
        <v>Том 3.1.4 2001.РП.2С-ТКР1.4</v>
      </c>
      <c r="U15" s="37" t="str">
        <f>IF(ISBLANK('Шифры С (Новое строительство)'!$O15),"-",CONCATENATE("Том"," 4."," ",'Шифры С (Новое строительство)'!$I15,".",'Шифры С (Новое строительство)'!$A15,"С-ИЛО",))</f>
        <v>-</v>
      </c>
      <c r="V15" s="37" t="str">
        <f>IF(ISBLANK('Шифры С (Новое строительство)'!$O15),"-",CONCATENATE("Том"," 5."," ",'Шифры С (Новое строительство)'!$I15,".",'Шифры С (Новое строительство)'!$A15,"С-ПОС",))</f>
        <v>-</v>
      </c>
      <c r="W15" s="37" t="str">
        <f>IF(ISBLANK('Шифры С (Новое строительство)'!$P15),"-",CONCATENATE("Том"," 7."," ",'Шифры С (Новое строительство)'!$I15,".",'Шифры С (Новое строительство)'!$A15,"С-ООС",))</f>
        <v>-</v>
      </c>
      <c r="X15" s="37" t="str">
        <f>IF(ISBLANK('Шифры С (Новое строительство)'!$Q15),"-",CONCATENATE("Том"," 8."," ",'Шифры С (Новое строительство)'!$I15,".",'Шифры С (Новое строительство)'!$A15,"С-ПБ",))</f>
        <v>-</v>
      </c>
    </row>
    <row r="16" spans="1:24" hidden="1" x14ac:dyDescent="0.25">
      <c r="A16" s="37">
        <v>2</v>
      </c>
      <c r="B16" s="37" t="s">
        <v>2310</v>
      </c>
      <c r="C16" s="37" t="s">
        <v>3</v>
      </c>
      <c r="D16" s="37" t="s">
        <v>140</v>
      </c>
      <c r="E16" s="37">
        <v>1</v>
      </c>
      <c r="F16" s="37" t="s">
        <v>592</v>
      </c>
      <c r="G16" s="37">
        <v>5</v>
      </c>
      <c r="H16" s="39"/>
      <c r="I16" s="37" t="s">
        <v>563</v>
      </c>
      <c r="J16" s="37" t="s">
        <v>2330</v>
      </c>
      <c r="K16" s="37" t="s">
        <v>2331</v>
      </c>
      <c r="L16" s="37" t="s">
        <v>2325</v>
      </c>
      <c r="M16" s="37" t="s">
        <v>2326</v>
      </c>
      <c r="N16" s="37" t="s">
        <v>2327</v>
      </c>
      <c r="O16" s="37" t="s">
        <v>2332</v>
      </c>
      <c r="P16" s="37" t="s">
        <v>2333</v>
      </c>
      <c r="Q16" s="37" t="s">
        <v>2334</v>
      </c>
      <c r="R16" s="37" t="str">
        <f>IF(ISBLANK('Шифры С (Новое строительство)'!$K16),"-",CONCATENATE('Шифры С (Новое строительство)'!$K16,"-ПЗ"))</f>
        <v>Том 1 2001.РП.2С-ПЗ</v>
      </c>
      <c r="S16" s="37" t="str">
        <f>IF(ISBLANK('Шифры С (Новое строительство)'!$L16),"-",CONCATENATE("Том"," 2.",'Шифры С (Новое строительство)'!$E16,".",'Шифры С (Новое строительство)'!$G16," ",'Шифры С (Новое строительство)'!$I16,".",'Шифры С (Новое строительство)'!$A16,"С-ППО",'Шифры С (Новое строительство)'!$E16,".",'Шифры С (Новое строительство)'!$G16,))</f>
        <v>Том 2.1.5 2001.РП.2С-ППО1.5</v>
      </c>
      <c r="T16" s="37" t="str">
        <f>IF(ISBLANK('Шифры С (Новое строительство)'!$M16),"-",CONCATENATE("Том"," 3.",'Шифры С (Новое строительство)'!$E16,".",'Шифры С (Новое строительство)'!$G16," ",'Шифры С (Новое строительство)'!$I16,".",'Шифры С (Новое строительство)'!$A16,"С-ТКР",'Шифры С (Новое строительство)'!$E16,".",'Шифры С (Новое строительство)'!$G16,))</f>
        <v>Том 3.1.5 2001.РП.2С-ТКР1.5</v>
      </c>
      <c r="U16" s="37" t="str">
        <f>IF(ISBLANK('Шифры С (Новое строительство)'!$O16),"-",CONCATENATE("Том"," 4."," ",'Шифры С (Новое строительство)'!$I16,".",'Шифры С (Новое строительство)'!$A16,"С-ИЛО",))</f>
        <v>Том 4. 2001.РП.2С-ИЛО</v>
      </c>
      <c r="V16" s="37" t="str">
        <f>IF(ISBLANK('Шифры С (Новое строительство)'!$O16),"-",CONCATENATE("Том"," 5."," ",'Шифры С (Новое строительство)'!$I16,".",'Шифры С (Новое строительство)'!$A16,"С-ПОС",))</f>
        <v>Том 5. 2001.РП.2С-ПОС</v>
      </c>
      <c r="W16" s="37" t="str">
        <f>IF(ISBLANK('Шифры С (Новое строительство)'!$P16),"-",CONCATENATE("Том"," 7."," ",'Шифры С (Новое строительство)'!$I16,".",'Шифры С (Новое строительство)'!$A16,"С-ООС",))</f>
        <v>Том 7. 2001.РП.2С-ООС</v>
      </c>
      <c r="X16" s="37" t="str">
        <f>IF(ISBLANK('Шифры С (Новое строительство)'!$Q16),"-",CONCATENATE("Том"," 8."," ",'Шифры С (Новое строительство)'!$I16,".",'Шифры С (Новое строительство)'!$A16,"С-ПБ",))</f>
        <v>Том 8. 2001.РП.2С-ПБ</v>
      </c>
    </row>
    <row r="17" spans="1:24" hidden="1" x14ac:dyDescent="0.25">
      <c r="A17" s="37">
        <v>2</v>
      </c>
      <c r="B17" s="37" t="s">
        <v>2310</v>
      </c>
      <c r="C17" s="37" t="s">
        <v>3</v>
      </c>
      <c r="D17" s="37" t="s">
        <v>142</v>
      </c>
      <c r="E17" s="37">
        <v>2</v>
      </c>
      <c r="F17" s="37" t="s">
        <v>2335</v>
      </c>
      <c r="G17" s="37">
        <v>1</v>
      </c>
      <c r="H17" s="39">
        <v>2</v>
      </c>
      <c r="I17" s="37" t="s">
        <v>563</v>
      </c>
      <c r="J17" s="37"/>
      <c r="K17" s="37"/>
      <c r="L17" s="37" t="s">
        <v>2336</v>
      </c>
      <c r="M17" s="37" t="s">
        <v>2337</v>
      </c>
      <c r="N17" s="37" t="s">
        <v>2338</v>
      </c>
      <c r="O17" s="37"/>
      <c r="P17" s="37"/>
      <c r="Q17" s="37"/>
      <c r="R17" s="37" t="str">
        <f>IF(ISBLANK('Шифры С (Новое строительство)'!$K17),"-",CONCATENATE('Шифры С (Новое строительство)'!$K17,"-ПЗ"))</f>
        <v>-</v>
      </c>
      <c r="S17" s="37" t="str">
        <f>IF(ISBLANK('Шифры С (Новое строительство)'!$L17),"-",CONCATENATE("Том"," 2.",'Шифры С (Новое строительство)'!$E17,".",'Шифры С (Новое строительство)'!$G17," ",'Шифры С (Новое строительство)'!$I17,".",'Шифры С (Новое строительство)'!$A17,"С-ППО",'Шифры С (Новое строительство)'!$E17,".",'Шифры С (Новое строительство)'!$G17,))</f>
        <v>Том 2.2.1 2001.РП.2С-ППО2.1</v>
      </c>
      <c r="T17" s="37" t="str">
        <f>IF(ISBLANK('Шифры С (Новое строительство)'!$M17),"-",CONCATENATE("Том"," 3.",'Шифры С (Новое строительство)'!$E17,".",'Шифры С (Новое строительство)'!$G17," ",'Шифры С (Новое строительство)'!$I17,".",'Шифры С (Новое строительство)'!$A17,"С-ТКР",'Шифры С (Новое строительство)'!$E17,".",'Шифры С (Новое строительство)'!$G17,))</f>
        <v>Том 3.2.1 2001.РП.2С-ТКР2.1</v>
      </c>
      <c r="U17" s="37" t="str">
        <f>IF(ISBLANK('Шифры С (Новое строительство)'!$O17),"-",CONCATENATE("Том"," 4."," ",'Шифры С (Новое строительство)'!$I17,".",'Шифры С (Новое строительство)'!$A17,"С-ИЛО",))</f>
        <v>-</v>
      </c>
      <c r="V17" s="37" t="str">
        <f>IF(ISBLANK('Шифры С (Новое строительство)'!$O17),"-",CONCATENATE("Том"," 5."," ",'Шифры С (Новое строительство)'!$I17,".",'Шифры С (Новое строительство)'!$A17,"С-ПОС",))</f>
        <v>-</v>
      </c>
      <c r="W17" s="37" t="str">
        <f>IF(ISBLANK('Шифры С (Новое строительство)'!$P17),"-",CONCATENATE("Том"," 7."," ",'Шифры С (Новое строительство)'!$I17,".",'Шифры С (Новое строительство)'!$A17,"С-ООС",))</f>
        <v>-</v>
      </c>
      <c r="X17" s="37" t="str">
        <f>IF(ISBLANK('Шифры С (Новое строительство)'!$Q17),"-",CONCATENATE("Том"," 8."," ",'Шифры С (Новое строительство)'!$I17,".",'Шифры С (Новое строительство)'!$A17,"С-ПБ",))</f>
        <v>-</v>
      </c>
    </row>
    <row r="18" spans="1:24" hidden="1" x14ac:dyDescent="0.25">
      <c r="A18" s="37">
        <v>2</v>
      </c>
      <c r="B18" s="37" t="s">
        <v>2310</v>
      </c>
      <c r="C18" s="37" t="s">
        <v>3</v>
      </c>
      <c r="D18" s="37" t="s">
        <v>142</v>
      </c>
      <c r="E18" s="37">
        <v>2</v>
      </c>
      <c r="F18" s="37" t="s">
        <v>2339</v>
      </c>
      <c r="G18" s="37">
        <v>2</v>
      </c>
      <c r="H18" s="39"/>
      <c r="I18" s="37" t="s">
        <v>563</v>
      </c>
      <c r="J18" s="37"/>
      <c r="K18" s="37"/>
      <c r="L18" s="37" t="s">
        <v>2336</v>
      </c>
      <c r="M18" s="37" t="s">
        <v>2337</v>
      </c>
      <c r="N18" s="37" t="s">
        <v>2338</v>
      </c>
      <c r="O18" s="37"/>
      <c r="P18" s="37"/>
      <c r="Q18" s="37"/>
      <c r="R18" s="37" t="str">
        <f>IF(ISBLANK('Шифры С (Новое строительство)'!$K18),"-",CONCATENATE('Шифры С (Новое строительство)'!$K18,"-ПЗ"))</f>
        <v>-</v>
      </c>
      <c r="S18" s="37" t="str">
        <f>IF(ISBLANK('Шифры С (Новое строительство)'!$L18),"-",CONCATENATE("Том"," 2.",'Шифры С (Новое строительство)'!$E18,".",'Шифры С (Новое строительство)'!$G18," ",'Шифры С (Новое строительство)'!$I18,".",'Шифры С (Новое строительство)'!$A18,"С-ППО",'Шифры С (Новое строительство)'!$E18,".",'Шифры С (Новое строительство)'!$G18,))</f>
        <v>Том 2.2.2 2001.РП.2С-ППО2.2</v>
      </c>
      <c r="T18" s="37" t="str">
        <f>IF(ISBLANK('Шифры С (Новое строительство)'!$M18),"-",CONCATENATE("Том"," 3.",'Шифры С (Новое строительство)'!$E18,".",'Шифры С (Новое строительство)'!$G18," ",'Шифры С (Новое строительство)'!$I18,".",'Шифры С (Новое строительство)'!$A18,"С-ТКР",'Шифры С (Новое строительство)'!$E18,".",'Шифры С (Новое строительство)'!$G18,))</f>
        <v>Том 3.2.2 2001.РП.2С-ТКР2.2</v>
      </c>
      <c r="U18" s="37" t="str">
        <f>IF(ISBLANK('Шифры С (Новое строительство)'!$O18),"-",CONCATENATE("Том"," 4."," ",'Шифры С (Новое строительство)'!$I18,".",'Шифры С (Новое строительство)'!$A18,"С-ИЛО",))</f>
        <v>-</v>
      </c>
      <c r="V18" s="37" t="str">
        <f>IF(ISBLANK('Шифры С (Новое строительство)'!$O18),"-",CONCATENATE("Том"," 5."," ",'Шифры С (Новое строительство)'!$I18,".",'Шифры С (Новое строительство)'!$A18,"С-ПОС",))</f>
        <v>-</v>
      </c>
      <c r="W18" s="37" t="str">
        <f>IF(ISBLANK('Шифры С (Новое строительство)'!$P18),"-",CONCATENATE("Том"," 7."," ",'Шифры С (Новое строительство)'!$I18,".",'Шифры С (Новое строительство)'!$A18,"С-ООС",))</f>
        <v>-</v>
      </c>
      <c r="X18" s="37" t="str">
        <f>IF(ISBLANK('Шифры С (Новое строительство)'!$Q18),"-",CONCATENATE("Том"," 8."," ",'Шифры С (Новое строительство)'!$I18,".",'Шифры С (Новое строительство)'!$A18,"С-ПБ",))</f>
        <v>-</v>
      </c>
    </row>
    <row r="19" spans="1:24" hidden="1" x14ac:dyDescent="0.25">
      <c r="A19" s="37">
        <v>2</v>
      </c>
      <c r="B19" s="37" t="s">
        <v>2310</v>
      </c>
      <c r="C19" s="37" t="s">
        <v>3</v>
      </c>
      <c r="D19" s="37" t="s">
        <v>143</v>
      </c>
      <c r="E19" s="37">
        <v>3</v>
      </c>
      <c r="F19" s="37" t="s">
        <v>2340</v>
      </c>
      <c r="G19" s="37">
        <v>1</v>
      </c>
      <c r="H19" s="39">
        <v>3</v>
      </c>
      <c r="I19" s="37" t="s">
        <v>563</v>
      </c>
      <c r="J19" s="37"/>
      <c r="K19" s="37"/>
      <c r="L19" s="37" t="s">
        <v>2341</v>
      </c>
      <c r="M19" s="37" t="s">
        <v>2342</v>
      </c>
      <c r="N19" s="37" t="s">
        <v>2343</v>
      </c>
      <c r="O19" s="37"/>
      <c r="P19" s="37"/>
      <c r="Q19" s="37"/>
      <c r="R19" s="37" t="str">
        <f>IF(ISBLANK('Шифры С (Новое строительство)'!$K19),"-",CONCATENATE('Шифры С (Новое строительство)'!$K19,"-ПЗ"))</f>
        <v>-</v>
      </c>
      <c r="S19" s="37" t="str">
        <f>IF(ISBLANK('Шифры С (Новое строительство)'!$L19),"-",CONCATENATE("Том"," 2.",'Шифры С (Новое строительство)'!$E19,".",'Шифры С (Новое строительство)'!$G19," ",'Шифры С (Новое строительство)'!$I19,".",'Шифры С (Новое строительство)'!$A19,"С-ППО",'Шифры С (Новое строительство)'!$E19,".",'Шифры С (Новое строительство)'!$G19,))</f>
        <v>Том 2.3.1 2001.РП.2С-ППО3.1</v>
      </c>
      <c r="T19" s="37" t="str">
        <f>IF(ISBLANK('Шифры С (Новое строительство)'!$M19),"-",CONCATENATE("Том"," 3.",'Шифры С (Новое строительство)'!$E19,".",'Шифры С (Новое строительство)'!$G19," ",'Шифры С (Новое строительство)'!$I19,".",'Шифры С (Новое строительство)'!$A19,"С-ТКР",'Шифры С (Новое строительство)'!$E19,".",'Шифры С (Новое строительство)'!$G19,))</f>
        <v>Том 3.3.1 2001.РП.2С-ТКР3.1</v>
      </c>
      <c r="U19" s="37" t="str">
        <f>IF(ISBLANK('Шифры С (Новое строительство)'!$O19),"-",CONCATENATE("Том"," 4."," ",'Шифры С (Новое строительство)'!$I19,".",'Шифры С (Новое строительство)'!$A19,"С-ИЛО",))</f>
        <v>-</v>
      </c>
      <c r="V19" s="37" t="str">
        <f>IF(ISBLANK('Шифры С (Новое строительство)'!$O19),"-",CONCATENATE("Том"," 5."," ",'Шифры С (Новое строительство)'!$I19,".",'Шифры С (Новое строительство)'!$A19,"С-ПОС",))</f>
        <v>-</v>
      </c>
      <c r="W19" s="37" t="str">
        <f>IF(ISBLANK('Шифры С (Новое строительство)'!$P19),"-",CONCATENATE("Том"," 7."," ",'Шифры С (Новое строительство)'!$I19,".",'Шифры С (Новое строительство)'!$A19,"С-ООС",))</f>
        <v>-</v>
      </c>
      <c r="X19" s="37" t="str">
        <f>IF(ISBLANK('Шифры С (Новое строительство)'!$Q19),"-",CONCATENATE("Том"," 8."," ",'Шифры С (Новое строительство)'!$I19,".",'Шифры С (Новое строительство)'!$A19,"С-ПБ",))</f>
        <v>-</v>
      </c>
    </row>
    <row r="20" spans="1:24" hidden="1" x14ac:dyDescent="0.25">
      <c r="A20" s="37">
        <v>2</v>
      </c>
      <c r="B20" s="37" t="s">
        <v>2310</v>
      </c>
      <c r="C20" s="37" t="s">
        <v>3</v>
      </c>
      <c r="D20" s="37" t="s">
        <v>143</v>
      </c>
      <c r="E20" s="37">
        <v>3</v>
      </c>
      <c r="F20" s="37" t="s">
        <v>2344</v>
      </c>
      <c r="G20" s="37">
        <v>2</v>
      </c>
      <c r="H20" s="39"/>
      <c r="I20" s="37" t="s">
        <v>563</v>
      </c>
      <c r="J20" s="37"/>
      <c r="K20" s="37"/>
      <c r="L20" s="37" t="s">
        <v>2341</v>
      </c>
      <c r="M20" s="37" t="s">
        <v>2342</v>
      </c>
      <c r="N20" s="37" t="s">
        <v>2343</v>
      </c>
      <c r="O20" s="37"/>
      <c r="P20" s="37"/>
      <c r="Q20" s="37"/>
      <c r="R20" s="37" t="str">
        <f>IF(ISBLANK('Шифры С (Новое строительство)'!$K20),"-",CONCATENATE('Шифры С (Новое строительство)'!$K20,"-ПЗ"))</f>
        <v>-</v>
      </c>
      <c r="S20" s="37" t="str">
        <f>IF(ISBLANK('Шифры С (Новое строительство)'!$L20),"-",CONCATENATE("Том"," 2.",'Шифры С (Новое строительство)'!$E20,".",'Шифры С (Новое строительство)'!$G20," ",'Шифры С (Новое строительство)'!$I20,".",'Шифры С (Новое строительство)'!$A20,"С-ППО",'Шифры С (Новое строительство)'!$E20,".",'Шифры С (Новое строительство)'!$G20,))</f>
        <v>Том 2.3.2 2001.РП.2С-ППО3.2</v>
      </c>
      <c r="T20" s="37" t="str">
        <f>IF(ISBLANK('Шифры С (Новое строительство)'!$M20),"-",CONCATENATE("Том"," 3.",'Шифры С (Новое строительство)'!$E20,".",'Шифры С (Новое строительство)'!$G20," ",'Шифры С (Новое строительство)'!$I20,".",'Шифры С (Новое строительство)'!$A20,"С-ТКР",'Шифры С (Новое строительство)'!$E20,".",'Шифры С (Новое строительство)'!$G20,))</f>
        <v>Том 3.3.2 2001.РП.2С-ТКР3.2</v>
      </c>
      <c r="U20" s="37" t="str">
        <f>IF(ISBLANK('Шифры С (Новое строительство)'!$O20),"-",CONCATENATE("Том"," 4."," ",'Шифры С (Новое строительство)'!$I20,".",'Шифры С (Новое строительство)'!$A20,"С-ИЛО",))</f>
        <v>-</v>
      </c>
      <c r="V20" s="37" t="str">
        <f>IF(ISBLANK('Шифры С (Новое строительство)'!$O20),"-",CONCATENATE("Том"," 5."," ",'Шифры С (Новое строительство)'!$I20,".",'Шифры С (Новое строительство)'!$A20,"С-ПОС",))</f>
        <v>-</v>
      </c>
      <c r="W20" s="37" t="str">
        <f>IF(ISBLANK('Шифры С (Новое строительство)'!$P20),"-",CONCATENATE("Том"," 7."," ",'Шифры С (Новое строительство)'!$I20,".",'Шифры С (Новое строительство)'!$A20,"С-ООС",))</f>
        <v>-</v>
      </c>
      <c r="X20" s="37" t="str">
        <f>IF(ISBLANK('Шифры С (Новое строительство)'!$Q20),"-",CONCATENATE("Том"," 8."," ",'Шифры С (Новое строительство)'!$I20,".",'Шифры С (Новое строительство)'!$A20,"С-ПБ",))</f>
        <v>-</v>
      </c>
    </row>
    <row r="21" spans="1:24" hidden="1" x14ac:dyDescent="0.25">
      <c r="A21" s="37">
        <v>2</v>
      </c>
      <c r="B21" s="37" t="s">
        <v>2310</v>
      </c>
      <c r="C21" s="37" t="s">
        <v>3</v>
      </c>
      <c r="D21" s="37" t="s">
        <v>143</v>
      </c>
      <c r="E21" s="37">
        <v>3</v>
      </c>
      <c r="F21" s="37" t="s">
        <v>598</v>
      </c>
      <c r="G21" s="37">
        <v>3</v>
      </c>
      <c r="H21" s="39"/>
      <c r="I21" s="37" t="s">
        <v>563</v>
      </c>
      <c r="J21" s="37"/>
      <c r="K21" s="37"/>
      <c r="L21" s="37" t="s">
        <v>2341</v>
      </c>
      <c r="M21" s="37" t="s">
        <v>2342</v>
      </c>
      <c r="N21" s="37" t="s">
        <v>2343</v>
      </c>
      <c r="O21" s="37"/>
      <c r="P21" s="37"/>
      <c r="Q21" s="37"/>
      <c r="R21" s="37" t="str">
        <f>IF(ISBLANK('Шифры С (Новое строительство)'!$K21),"-",CONCATENATE('Шифры С (Новое строительство)'!$K21,"-ПЗ"))</f>
        <v>-</v>
      </c>
      <c r="S21" s="37" t="str">
        <f>IF(ISBLANK('Шифры С (Новое строительство)'!$L21),"-",CONCATENATE("Том"," 2.",'Шифры С (Новое строительство)'!$E21,".",'Шифры С (Новое строительство)'!$G21," ",'Шифры С (Новое строительство)'!$I21,".",'Шифры С (Новое строительство)'!$A21,"С-ППО",'Шифры С (Новое строительство)'!$E21,".",'Шифры С (Новое строительство)'!$G21,))</f>
        <v>Том 2.3.3 2001.РП.2С-ППО3.3</v>
      </c>
      <c r="T21" s="37" t="str">
        <f>IF(ISBLANK('Шифры С (Новое строительство)'!$M21),"-",CONCATENATE("Том"," 3.",'Шифры С (Новое строительство)'!$E21,".",'Шифры С (Новое строительство)'!$G21," ",'Шифры С (Новое строительство)'!$I21,".",'Шифры С (Новое строительство)'!$A21,"С-ТКР",'Шифры С (Новое строительство)'!$E21,".",'Шифры С (Новое строительство)'!$G21,))</f>
        <v>Том 3.3.3 2001.РП.2С-ТКР3.3</v>
      </c>
      <c r="U21" s="37" t="str">
        <f>IF(ISBLANK('Шифры С (Новое строительство)'!$O21),"-",CONCATENATE("Том"," 4."," ",'Шифры С (Новое строительство)'!$I21,".",'Шифры С (Новое строительство)'!$A21,"С-ИЛО",))</f>
        <v>-</v>
      </c>
      <c r="V21" s="37" t="str">
        <f>IF(ISBLANK('Шифры С (Новое строительство)'!$O21),"-",CONCATENATE("Том"," 5."," ",'Шифры С (Новое строительство)'!$I21,".",'Шифры С (Новое строительство)'!$A21,"С-ПОС",))</f>
        <v>-</v>
      </c>
      <c r="W21" s="37" t="str">
        <f>IF(ISBLANK('Шифры С (Новое строительство)'!$P21),"-",CONCATENATE("Том"," 7."," ",'Шифры С (Новое строительство)'!$I21,".",'Шифры С (Новое строительство)'!$A21,"С-ООС",))</f>
        <v>-</v>
      </c>
      <c r="X21" s="37" t="str">
        <f>IF(ISBLANK('Шифры С (Новое строительство)'!$Q21),"-",CONCATENATE("Том"," 8."," ",'Шифры С (Новое строительство)'!$I21,".",'Шифры С (Новое строительство)'!$A21,"С-ПБ",))</f>
        <v>-</v>
      </c>
    </row>
    <row r="22" spans="1:24" hidden="1" x14ac:dyDescent="0.25">
      <c r="A22" s="37">
        <v>2</v>
      </c>
      <c r="B22" s="37" t="s">
        <v>2310</v>
      </c>
      <c r="C22" s="37" t="s">
        <v>3</v>
      </c>
      <c r="D22" s="37" t="s">
        <v>145</v>
      </c>
      <c r="E22" s="37">
        <v>4</v>
      </c>
      <c r="F22" s="37" t="s">
        <v>602</v>
      </c>
      <c r="G22" s="37">
        <v>1</v>
      </c>
      <c r="H22" s="39">
        <v>1</v>
      </c>
      <c r="I22" s="37" t="s">
        <v>563</v>
      </c>
      <c r="J22" s="37"/>
      <c r="K22" s="37"/>
      <c r="L22" s="37" t="s">
        <v>2345</v>
      </c>
      <c r="M22" s="37" t="s">
        <v>2346</v>
      </c>
      <c r="N22" s="37" t="s">
        <v>2347</v>
      </c>
      <c r="O22" s="37"/>
      <c r="P22" s="37"/>
      <c r="Q22" s="37"/>
      <c r="R22" s="37" t="str">
        <f>IF(ISBLANK('Шифры С (Новое строительство)'!$K22),"-",CONCATENATE('Шифры С (Новое строительство)'!$K22,"-ПЗ"))</f>
        <v>-</v>
      </c>
      <c r="S22" s="37" t="str">
        <f>IF(ISBLANK('Шифры С (Новое строительство)'!$L22),"-",CONCATENATE("Том"," 2.",'Шифры С (Новое строительство)'!$E22,".",'Шифры С (Новое строительство)'!$G22," ",'Шифры С (Новое строительство)'!$I22,".",'Шифры С (Новое строительство)'!$A22,"С-ППО",'Шифры С (Новое строительство)'!$E22,".",'Шифры С (Новое строительство)'!$G22,))</f>
        <v>Том 2.4.1 2001.РП.2С-ППО4.1</v>
      </c>
      <c r="T22" s="37" t="str">
        <f>IF(ISBLANK('Шифры С (Новое строительство)'!$M22),"-",CONCATENATE("Том"," 3.",'Шифры С (Новое строительство)'!$E22,".",'Шифры С (Новое строительство)'!$G22," ",'Шифры С (Новое строительство)'!$I22,".",'Шифры С (Новое строительство)'!$A22,"С-ТКР",'Шифры С (Новое строительство)'!$E22,".",'Шифры С (Новое строительство)'!$G22,))</f>
        <v>Том 3.4.1 2001.РП.2С-ТКР4.1</v>
      </c>
      <c r="U22" s="37" t="str">
        <f>IF(ISBLANK('Шифры С (Новое строительство)'!$O22),"-",CONCATENATE("Том"," 4."," ",'Шифры С (Новое строительство)'!$I22,".",'Шифры С (Новое строительство)'!$A22,"С-ИЛО",))</f>
        <v>-</v>
      </c>
      <c r="V22" s="37" t="str">
        <f>IF(ISBLANK('Шифры С (Новое строительство)'!$O22),"-",CONCATENATE("Том"," 5."," ",'Шифры С (Новое строительство)'!$I22,".",'Шифры С (Новое строительство)'!$A22,"С-ПОС",))</f>
        <v>-</v>
      </c>
      <c r="W22" s="37" t="str">
        <f>IF(ISBLANK('Шифры С (Новое строительство)'!$P22),"-",CONCATENATE("Том"," 7."," ",'Шифры С (Новое строительство)'!$I22,".",'Шифры С (Новое строительство)'!$A22,"С-ООС",))</f>
        <v>-</v>
      </c>
      <c r="X22" s="37" t="str">
        <f>IF(ISBLANK('Шифры С (Новое строительство)'!$Q22),"-",CONCATENATE("Том"," 8."," ",'Шифры С (Новое строительство)'!$I22,".",'Шифры С (Новое строительство)'!$A22,"С-ПБ",))</f>
        <v>-</v>
      </c>
    </row>
    <row r="23" spans="1:24" hidden="1" x14ac:dyDescent="0.25">
      <c r="A23" s="37">
        <v>2</v>
      </c>
      <c r="B23" s="37" t="s">
        <v>2310</v>
      </c>
      <c r="C23" s="37" t="s">
        <v>3</v>
      </c>
      <c r="D23" s="37" t="s">
        <v>147</v>
      </c>
      <c r="E23" s="37">
        <v>5</v>
      </c>
      <c r="F23" s="37" t="s">
        <v>2348</v>
      </c>
      <c r="G23" s="37">
        <v>1</v>
      </c>
      <c r="H23" s="39">
        <v>4</v>
      </c>
      <c r="I23" s="37" t="s">
        <v>563</v>
      </c>
      <c r="J23" s="37"/>
      <c r="K23" s="37"/>
      <c r="L23" s="37" t="s">
        <v>2349</v>
      </c>
      <c r="M23" s="37" t="s">
        <v>2350</v>
      </c>
      <c r="N23" s="37" t="s">
        <v>2351</v>
      </c>
      <c r="O23" s="37"/>
      <c r="P23" s="37"/>
      <c r="Q23" s="37"/>
      <c r="R23" s="37" t="str">
        <f>IF(ISBLANK('Шифры С (Новое строительство)'!$K23),"-",CONCATENATE('Шифры С (Новое строительство)'!$K23,"-ПЗ"))</f>
        <v>-</v>
      </c>
      <c r="S23" s="37" t="str">
        <f>IF(ISBLANK('Шифры С (Новое строительство)'!$L23),"-",CONCATENATE("Том"," 2.",'Шифры С (Новое строительство)'!$E23,".",'Шифры С (Новое строительство)'!$G23," ",'Шифры С (Новое строительство)'!$I23,".",'Шифры С (Новое строительство)'!$A23,"С-ППО",'Шифры С (Новое строительство)'!$E23,".",'Шифры С (Новое строительство)'!$G23,))</f>
        <v>Том 2.5.1 2001.РП.2С-ППО5.1</v>
      </c>
      <c r="T23" s="37" t="str">
        <f>IF(ISBLANK('Шифры С (Новое строительство)'!$M23),"-",CONCATENATE("Том"," 3.",'Шифры С (Новое строительство)'!$E23,".",'Шифры С (Новое строительство)'!$G23," ",'Шифры С (Новое строительство)'!$I23,".",'Шифры С (Новое строительство)'!$A23,"С-ТКР",'Шифры С (Новое строительство)'!$E23,".",'Шифры С (Новое строительство)'!$G23,))</f>
        <v>Том 3.5.1 2001.РП.2С-ТКР5.1</v>
      </c>
      <c r="U23" s="37" t="str">
        <f>IF(ISBLANK('Шифры С (Новое строительство)'!$O23),"-",CONCATENATE("Том"," 4."," ",'Шифры С (Новое строительство)'!$I23,".",'Шифры С (Новое строительство)'!$A23,"С-ИЛО",))</f>
        <v>-</v>
      </c>
      <c r="V23" s="37" t="str">
        <f>IF(ISBLANK('Шифры С (Новое строительство)'!$O23),"-",CONCATENATE("Том"," 5."," ",'Шифры С (Новое строительство)'!$I23,".",'Шифры С (Новое строительство)'!$A23,"С-ПОС",))</f>
        <v>-</v>
      </c>
      <c r="W23" s="37" t="str">
        <f>IF(ISBLANK('Шифры С (Новое строительство)'!$P23),"-",CONCATENATE("Том"," 7."," ",'Шифры С (Новое строительство)'!$I23,".",'Шифры С (Новое строительство)'!$A23,"С-ООС",))</f>
        <v>-</v>
      </c>
      <c r="X23" s="37" t="str">
        <f>IF(ISBLANK('Шифры С (Новое строительство)'!$Q23),"-",CONCATENATE("Том"," 8."," ",'Шифры С (Новое строительство)'!$I23,".",'Шифры С (Новое строительство)'!$A23,"С-ПБ",))</f>
        <v>-</v>
      </c>
    </row>
    <row r="24" spans="1:24" hidden="1" x14ac:dyDescent="0.25">
      <c r="A24" s="37">
        <v>2</v>
      </c>
      <c r="B24" s="37" t="s">
        <v>2310</v>
      </c>
      <c r="C24" s="37" t="s">
        <v>3</v>
      </c>
      <c r="D24" s="37" t="s">
        <v>147</v>
      </c>
      <c r="E24" s="37">
        <v>5</v>
      </c>
      <c r="F24" s="37" t="s">
        <v>606</v>
      </c>
      <c r="G24" s="37">
        <v>2</v>
      </c>
      <c r="H24" s="39"/>
      <c r="I24" s="37" t="s">
        <v>563</v>
      </c>
      <c r="J24" s="37"/>
      <c r="K24" s="37"/>
      <c r="L24" s="37" t="s">
        <v>2349</v>
      </c>
      <c r="M24" s="37" t="s">
        <v>2350</v>
      </c>
      <c r="N24" s="37" t="s">
        <v>2351</v>
      </c>
      <c r="O24" s="37"/>
      <c r="P24" s="37"/>
      <c r="Q24" s="37"/>
      <c r="R24" s="37" t="str">
        <f>IF(ISBLANK('Шифры С (Новое строительство)'!$K24),"-",CONCATENATE('Шифры С (Новое строительство)'!$K24,"-ПЗ"))</f>
        <v>-</v>
      </c>
      <c r="S24" s="37" t="str">
        <f>IF(ISBLANK('Шифры С (Новое строительство)'!$L24),"-",CONCATENATE("Том"," 2.",'Шифры С (Новое строительство)'!$E24,".",'Шифры С (Новое строительство)'!$G24," ",'Шифры С (Новое строительство)'!$I24,".",'Шифры С (Новое строительство)'!$A24,"С-ППО",'Шифры С (Новое строительство)'!$E24,".",'Шифры С (Новое строительство)'!$G24,))</f>
        <v>Том 2.5.2 2001.РП.2С-ППО5.2</v>
      </c>
      <c r="T24" s="37" t="str">
        <f>IF(ISBLANK('Шифры С (Новое строительство)'!$M24),"-",CONCATENATE("Том"," 3.",'Шифры С (Новое строительство)'!$E24,".",'Шифры С (Новое строительство)'!$G24," ",'Шифры С (Новое строительство)'!$I24,".",'Шифры С (Новое строительство)'!$A24,"С-ТКР",'Шифры С (Новое строительство)'!$E24,".",'Шифры С (Новое строительство)'!$G24,))</f>
        <v>Том 3.5.2 2001.РП.2С-ТКР5.2</v>
      </c>
      <c r="U24" s="37" t="str">
        <f>IF(ISBLANK('Шифры С (Новое строительство)'!$O24),"-",CONCATENATE("Том"," 4."," ",'Шифры С (Новое строительство)'!$I24,".",'Шифры С (Новое строительство)'!$A24,"С-ИЛО",))</f>
        <v>-</v>
      </c>
      <c r="V24" s="37" t="str">
        <f>IF(ISBLANK('Шифры С (Новое строительство)'!$O24),"-",CONCATENATE("Том"," 5."," ",'Шифры С (Новое строительство)'!$I24,".",'Шифры С (Новое строительство)'!$A24,"С-ПОС",))</f>
        <v>-</v>
      </c>
      <c r="W24" s="37" t="str">
        <f>IF(ISBLANK('Шифры С (Новое строительство)'!$P24),"-",CONCATENATE("Том"," 7."," ",'Шифры С (Новое строительство)'!$I24,".",'Шифры С (Новое строительство)'!$A24,"С-ООС",))</f>
        <v>-</v>
      </c>
      <c r="X24" s="37" t="str">
        <f>IF(ISBLANK('Шифры С (Новое строительство)'!$Q24),"-",CONCATENATE("Том"," 8."," ",'Шифры С (Новое строительство)'!$I24,".",'Шифры С (Новое строительство)'!$A24,"С-ПБ",))</f>
        <v>-</v>
      </c>
    </row>
    <row r="25" spans="1:24" hidden="1" x14ac:dyDescent="0.25">
      <c r="A25" s="37">
        <v>2</v>
      </c>
      <c r="B25" s="37" t="s">
        <v>2310</v>
      </c>
      <c r="C25" s="37" t="s">
        <v>3</v>
      </c>
      <c r="D25" s="37" t="s">
        <v>147</v>
      </c>
      <c r="E25" s="37">
        <v>5</v>
      </c>
      <c r="F25" s="37" t="s">
        <v>610</v>
      </c>
      <c r="G25" s="37">
        <v>3</v>
      </c>
      <c r="H25" s="39"/>
      <c r="I25" s="37" t="s">
        <v>563</v>
      </c>
      <c r="J25" s="37"/>
      <c r="K25" s="37"/>
      <c r="L25" s="37" t="s">
        <v>2349</v>
      </c>
      <c r="M25" s="37" t="s">
        <v>2350</v>
      </c>
      <c r="N25" s="37" t="s">
        <v>2351</v>
      </c>
      <c r="O25" s="37"/>
      <c r="P25" s="37"/>
      <c r="Q25" s="37"/>
      <c r="R25" s="37" t="str">
        <f>IF(ISBLANK('Шифры С (Новое строительство)'!$K25),"-",CONCATENATE('Шифры С (Новое строительство)'!$K25,"-ПЗ"))</f>
        <v>-</v>
      </c>
      <c r="S25" s="37" t="str">
        <f>IF(ISBLANK('Шифры С (Новое строительство)'!$L25),"-",CONCATENATE("Том"," 2.",'Шифры С (Новое строительство)'!$E25,".",'Шифры С (Новое строительство)'!$G25," ",'Шифры С (Новое строительство)'!$I25,".",'Шифры С (Новое строительство)'!$A25,"С-ППО",'Шифры С (Новое строительство)'!$E25,".",'Шифры С (Новое строительство)'!$G25,))</f>
        <v>Том 2.5.3 2001.РП.2С-ППО5.3</v>
      </c>
      <c r="T25" s="37" t="str">
        <f>IF(ISBLANK('Шифры С (Новое строительство)'!$M25),"-",CONCATENATE("Том"," 3.",'Шифры С (Новое строительство)'!$E25,".",'Шифры С (Новое строительство)'!$G25," ",'Шифры С (Новое строительство)'!$I25,".",'Шифры С (Новое строительство)'!$A25,"С-ТКР",'Шифры С (Новое строительство)'!$E25,".",'Шифры С (Новое строительство)'!$G25,))</f>
        <v>Том 3.5.3 2001.РП.2С-ТКР5.3</v>
      </c>
      <c r="U25" s="37" t="str">
        <f>IF(ISBLANK('Шифры С (Новое строительство)'!$O25),"-",CONCATENATE("Том"," 4."," ",'Шифры С (Новое строительство)'!$I25,".",'Шифры С (Новое строительство)'!$A25,"С-ИЛО",))</f>
        <v>-</v>
      </c>
      <c r="V25" s="37" t="str">
        <f>IF(ISBLANK('Шифры С (Новое строительство)'!$O25),"-",CONCATENATE("Том"," 5."," ",'Шифры С (Новое строительство)'!$I25,".",'Шифры С (Новое строительство)'!$A25,"С-ПОС",))</f>
        <v>-</v>
      </c>
      <c r="W25" s="37" t="str">
        <f>IF(ISBLANK('Шифры С (Новое строительство)'!$P25),"-",CONCATENATE("Том"," 7."," ",'Шифры С (Новое строительство)'!$I25,".",'Шифры С (Новое строительство)'!$A25,"С-ООС",))</f>
        <v>-</v>
      </c>
      <c r="X25" s="37" t="str">
        <f>IF(ISBLANK('Шифры С (Новое строительство)'!$Q25),"-",CONCATENATE("Том"," 8."," ",'Шифры С (Новое строительство)'!$I25,".",'Шифры С (Новое строительство)'!$A25,"С-ПБ",))</f>
        <v>-</v>
      </c>
    </row>
    <row r="26" spans="1:24" hidden="1" x14ac:dyDescent="0.25">
      <c r="A26" s="37">
        <v>2</v>
      </c>
      <c r="B26" s="37" t="s">
        <v>2310</v>
      </c>
      <c r="C26" s="37" t="s">
        <v>3</v>
      </c>
      <c r="D26" s="37" t="s">
        <v>147</v>
      </c>
      <c r="E26" s="37">
        <v>5</v>
      </c>
      <c r="F26" s="37" t="s">
        <v>2352</v>
      </c>
      <c r="G26" s="37">
        <v>4</v>
      </c>
      <c r="H26" s="39"/>
      <c r="I26" s="37" t="s">
        <v>563</v>
      </c>
      <c r="J26" s="37"/>
      <c r="K26" s="37"/>
      <c r="L26" s="37" t="s">
        <v>2349</v>
      </c>
      <c r="M26" s="37" t="s">
        <v>2350</v>
      </c>
      <c r="N26" s="37" t="s">
        <v>2351</v>
      </c>
      <c r="O26" s="37"/>
      <c r="P26" s="37"/>
      <c r="Q26" s="37"/>
      <c r="R26" s="37" t="str">
        <f>IF(ISBLANK('Шифры С (Новое строительство)'!$K26),"-",CONCATENATE('Шифры С (Новое строительство)'!$K26,"-ПЗ"))</f>
        <v>-</v>
      </c>
      <c r="S26" s="37" t="str">
        <f>IF(ISBLANK('Шифры С (Новое строительство)'!$L26),"-",CONCATENATE("Том"," 2.",'Шифры С (Новое строительство)'!$E26,".",'Шифры С (Новое строительство)'!$G26," ",'Шифры С (Новое строительство)'!$I26,".",'Шифры С (Новое строительство)'!$A26,"С-ППО",'Шифры С (Новое строительство)'!$E26,".",'Шифры С (Новое строительство)'!$G26,))</f>
        <v>Том 2.5.4 2001.РП.2С-ППО5.4</v>
      </c>
      <c r="T26" s="37" t="str">
        <f>IF(ISBLANK('Шифры С (Новое строительство)'!$M26),"-",CONCATENATE("Том"," 3.",'Шифры С (Новое строительство)'!$E26,".",'Шифры С (Новое строительство)'!$G26," ",'Шифры С (Новое строительство)'!$I26,".",'Шифры С (Новое строительство)'!$A26,"С-ТКР",'Шифры С (Новое строительство)'!$E26,".",'Шифры С (Новое строительство)'!$G26,))</f>
        <v>Том 3.5.4 2001.РП.2С-ТКР5.4</v>
      </c>
      <c r="U26" s="37" t="str">
        <f>IF(ISBLANK('Шифры С (Новое строительство)'!$O26),"-",CONCATENATE("Том"," 4."," ",'Шифры С (Новое строительство)'!$I26,".",'Шифры С (Новое строительство)'!$A26,"С-ИЛО",))</f>
        <v>-</v>
      </c>
      <c r="V26" s="37" t="str">
        <f>IF(ISBLANK('Шифры С (Новое строительство)'!$O26),"-",CONCATENATE("Том"," 5."," ",'Шифры С (Новое строительство)'!$I26,".",'Шифры С (Новое строительство)'!$A26,"С-ПОС",))</f>
        <v>-</v>
      </c>
      <c r="W26" s="37" t="str">
        <f>IF(ISBLANK('Шифры С (Новое строительство)'!$P26),"-",CONCATENATE("Том"," 7."," ",'Шифры С (Новое строительство)'!$I26,".",'Шифры С (Новое строительство)'!$A26,"С-ООС",))</f>
        <v>-</v>
      </c>
      <c r="X26" s="37" t="str">
        <f>IF(ISBLANK('Шифры С (Новое строительство)'!$Q26),"-",CONCATENATE("Том"," 8."," ",'Шифры С (Новое строительство)'!$I26,".",'Шифры С (Новое строительство)'!$A26,"С-ПБ",))</f>
        <v>-</v>
      </c>
    </row>
    <row r="27" spans="1:24" hidden="1" x14ac:dyDescent="0.25">
      <c r="A27" s="37">
        <v>2</v>
      </c>
      <c r="B27" s="37" t="s">
        <v>2310</v>
      </c>
      <c r="C27" s="37" t="s">
        <v>3</v>
      </c>
      <c r="D27" s="37" t="s">
        <v>149</v>
      </c>
      <c r="E27" s="37">
        <v>6</v>
      </c>
      <c r="F27" s="43" t="s">
        <v>2353</v>
      </c>
      <c r="G27" s="37">
        <v>1</v>
      </c>
      <c r="H27" s="39">
        <v>4</v>
      </c>
      <c r="I27" s="37" t="s">
        <v>563</v>
      </c>
      <c r="J27" s="37"/>
      <c r="K27" s="37"/>
      <c r="L27" s="37" t="s">
        <v>2354</v>
      </c>
      <c r="M27" s="37" t="s">
        <v>2355</v>
      </c>
      <c r="N27" s="37" t="s">
        <v>2356</v>
      </c>
      <c r="O27" s="37"/>
      <c r="P27" s="37"/>
      <c r="Q27" s="37"/>
      <c r="R27" s="37" t="str">
        <f>IF(ISBLANK('Шифры С (Новое строительство)'!$K27),"-",CONCATENATE('Шифры С (Новое строительство)'!$K27,"-ПЗ"))</f>
        <v>-</v>
      </c>
      <c r="S27" s="37" t="str">
        <f>IF(ISBLANK('Шифры С (Новое строительство)'!$L27),"-",CONCATENATE("Том"," 2.",'Шифры С (Новое строительство)'!$E27,".",'Шифры С (Новое строительство)'!$G27," ",'Шифры С (Новое строительство)'!$I27,".",'Шифры С (Новое строительство)'!$A27,"С-ППО",'Шифры С (Новое строительство)'!$E27,".",'Шифры С (Новое строительство)'!$G27,))</f>
        <v>Том 2.6.1 2001.РП.2С-ППО6.1</v>
      </c>
      <c r="T27" s="37" t="str">
        <f>IF(ISBLANK('Шифры С (Новое строительство)'!$M27),"-",CONCATENATE("Том"," 3.",'Шифры С (Новое строительство)'!$E27,".",'Шифры С (Новое строительство)'!$G27," ",'Шифры С (Новое строительство)'!$I27,".",'Шифры С (Новое строительство)'!$A27,"С-ТКР",'Шифры С (Новое строительство)'!$E27,".",'Шифры С (Новое строительство)'!$G27,))</f>
        <v>Том 3.6.1 2001.РП.2С-ТКР6.1</v>
      </c>
      <c r="U27" s="37" t="str">
        <f>IF(ISBLANK('Шифры С (Новое строительство)'!$O27),"-",CONCATENATE("Том"," 4."," ",'Шифры С (Новое строительство)'!$I27,".",'Шифры С (Новое строительство)'!$A27,"С-ИЛО",))</f>
        <v>-</v>
      </c>
      <c r="V27" s="37" t="str">
        <f>IF(ISBLANK('Шифры С (Новое строительство)'!$O27),"-",CONCATENATE("Том"," 5."," ",'Шифры С (Новое строительство)'!$I27,".",'Шифры С (Новое строительство)'!$A27,"С-ПОС",))</f>
        <v>-</v>
      </c>
      <c r="W27" s="37" t="str">
        <f>IF(ISBLANK('Шифры С (Новое строительство)'!$P27),"-",CONCATENATE("Том"," 7."," ",'Шифры С (Новое строительство)'!$I27,".",'Шифры С (Новое строительство)'!$A27,"С-ООС",))</f>
        <v>-</v>
      </c>
      <c r="X27" s="37" t="str">
        <f>IF(ISBLANK('Шифры С (Новое строительство)'!$Q27),"-",CONCATENATE("Том"," 8."," ",'Шифры С (Новое строительство)'!$I27,".",'Шифры С (Новое строительство)'!$A27,"С-ПБ",))</f>
        <v>-</v>
      </c>
    </row>
    <row r="28" spans="1:24" hidden="1" x14ac:dyDescent="0.25">
      <c r="A28" s="37">
        <v>2</v>
      </c>
      <c r="B28" s="37" t="s">
        <v>2310</v>
      </c>
      <c r="C28" s="37" t="s">
        <v>3</v>
      </c>
      <c r="D28" s="37" t="s">
        <v>149</v>
      </c>
      <c r="E28" s="37">
        <v>6</v>
      </c>
      <c r="F28" s="37" t="s">
        <v>611</v>
      </c>
      <c r="G28" s="37">
        <v>2</v>
      </c>
      <c r="H28" s="39"/>
      <c r="I28" s="37" t="s">
        <v>563</v>
      </c>
      <c r="J28" s="37"/>
      <c r="K28" s="37"/>
      <c r="L28" s="37" t="s">
        <v>2354</v>
      </c>
      <c r="M28" s="37" t="s">
        <v>2355</v>
      </c>
      <c r="N28" s="37" t="s">
        <v>2356</v>
      </c>
      <c r="O28" s="37"/>
      <c r="P28" s="37"/>
      <c r="Q28" s="37"/>
      <c r="R28" s="37" t="str">
        <f>IF(ISBLANK('Шифры С (Новое строительство)'!$K28),"-",CONCATENATE('Шифры С (Новое строительство)'!$K28,"-ПЗ"))</f>
        <v>-</v>
      </c>
      <c r="S28" s="37" t="str">
        <f>IF(ISBLANK('Шифры С (Новое строительство)'!$L28),"-",CONCATENATE("Том"," 2.",'Шифры С (Новое строительство)'!$E28,".",'Шифры С (Новое строительство)'!$G28," ",'Шифры С (Новое строительство)'!$I28,".",'Шифры С (Новое строительство)'!$A28,"С-ППО",'Шифры С (Новое строительство)'!$E28,".",'Шифры С (Новое строительство)'!$G28,))</f>
        <v>Том 2.6.2 2001.РП.2С-ППО6.2</v>
      </c>
      <c r="T28" s="37" t="str">
        <f>IF(ISBLANK('Шифры С (Новое строительство)'!$M28),"-",CONCATENATE("Том"," 3.",'Шифры С (Новое строительство)'!$E28,".",'Шифры С (Новое строительство)'!$G28," ",'Шифры С (Новое строительство)'!$I28,".",'Шифры С (Новое строительство)'!$A28,"С-ТКР",'Шифры С (Новое строительство)'!$E28,".",'Шифры С (Новое строительство)'!$G28,))</f>
        <v>Том 3.6.2 2001.РП.2С-ТКР6.2</v>
      </c>
      <c r="U28" s="37" t="str">
        <f>IF(ISBLANK('Шифры С (Новое строительство)'!$O28),"-",CONCATENATE("Том"," 4."," ",'Шифры С (Новое строительство)'!$I28,".",'Шифры С (Новое строительство)'!$A28,"С-ИЛО",))</f>
        <v>-</v>
      </c>
      <c r="V28" s="37" t="str">
        <f>IF(ISBLANK('Шифры С (Новое строительство)'!$O28),"-",CONCATENATE("Том"," 5."," ",'Шифры С (Новое строительство)'!$I28,".",'Шифры С (Новое строительство)'!$A28,"С-ПОС",))</f>
        <v>-</v>
      </c>
      <c r="W28" s="37" t="str">
        <f>IF(ISBLANK('Шифры С (Новое строительство)'!$P28),"-",CONCATENATE("Том"," 7."," ",'Шифры С (Новое строительство)'!$I28,".",'Шифры С (Новое строительство)'!$A28,"С-ООС",))</f>
        <v>-</v>
      </c>
      <c r="X28" s="37" t="str">
        <f>IF(ISBLANK('Шифры С (Новое строительство)'!$Q28),"-",CONCATENATE("Том"," 8."," ",'Шифры С (Новое строительство)'!$I28,".",'Шифры С (Новое строительство)'!$A28,"С-ПБ",))</f>
        <v>-</v>
      </c>
    </row>
    <row r="29" spans="1:24" hidden="1" x14ac:dyDescent="0.25">
      <c r="A29" s="37">
        <v>2</v>
      </c>
      <c r="B29" s="37" t="s">
        <v>2310</v>
      </c>
      <c r="C29" s="37" t="s">
        <v>3</v>
      </c>
      <c r="D29" s="37" t="s">
        <v>149</v>
      </c>
      <c r="E29" s="37">
        <v>6</v>
      </c>
      <c r="F29" s="37" t="s">
        <v>615</v>
      </c>
      <c r="G29" s="37">
        <v>3</v>
      </c>
      <c r="H29" s="39"/>
      <c r="I29" s="37" t="s">
        <v>563</v>
      </c>
      <c r="J29" s="37"/>
      <c r="K29" s="37"/>
      <c r="L29" s="37" t="s">
        <v>2354</v>
      </c>
      <c r="M29" s="37" t="s">
        <v>2355</v>
      </c>
      <c r="N29" s="37" t="s">
        <v>2356</v>
      </c>
      <c r="O29" s="37"/>
      <c r="P29" s="37"/>
      <c r="Q29" s="37"/>
      <c r="R29" s="37" t="str">
        <f>IF(ISBLANK('Шифры С (Новое строительство)'!$K29),"-",CONCATENATE('Шифры С (Новое строительство)'!$K29,"-ПЗ"))</f>
        <v>-</v>
      </c>
      <c r="S29" s="37" t="str">
        <f>IF(ISBLANK('Шифры С (Новое строительство)'!$L29),"-",CONCATENATE("Том"," 2.",'Шифры С (Новое строительство)'!$E29,".",'Шифры С (Новое строительство)'!$G29," ",'Шифры С (Новое строительство)'!$I29,".",'Шифры С (Новое строительство)'!$A29,"С-ППО",'Шифры С (Новое строительство)'!$E29,".",'Шифры С (Новое строительство)'!$G29,))</f>
        <v>Том 2.6.3 2001.РП.2С-ППО6.3</v>
      </c>
      <c r="T29" s="37" t="str">
        <f>IF(ISBLANK('Шифры С (Новое строительство)'!$M29),"-",CONCATENATE("Том"," 3.",'Шифры С (Новое строительство)'!$E29,".",'Шифры С (Новое строительство)'!$G29," ",'Шифры С (Новое строительство)'!$I29,".",'Шифры С (Новое строительство)'!$A29,"С-ТКР",'Шифры С (Новое строительство)'!$E29,".",'Шифры С (Новое строительство)'!$G29,))</f>
        <v>Том 3.6.3 2001.РП.2С-ТКР6.3</v>
      </c>
      <c r="U29" s="37" t="str">
        <f>IF(ISBLANK('Шифры С (Новое строительство)'!$O29),"-",CONCATENATE("Том"," 4."," ",'Шифры С (Новое строительство)'!$I29,".",'Шифры С (Новое строительство)'!$A29,"С-ИЛО",))</f>
        <v>-</v>
      </c>
      <c r="V29" s="37" t="str">
        <f>IF(ISBLANK('Шифры С (Новое строительство)'!$O29),"-",CONCATENATE("Том"," 5."," ",'Шифры С (Новое строительство)'!$I29,".",'Шифры С (Новое строительство)'!$A29,"С-ПОС",))</f>
        <v>-</v>
      </c>
      <c r="W29" s="37" t="str">
        <f>IF(ISBLANK('Шифры С (Новое строительство)'!$P29),"-",CONCATENATE("Том"," 7."," ",'Шифры С (Новое строительство)'!$I29,".",'Шифры С (Новое строительство)'!$A29,"С-ООС",))</f>
        <v>-</v>
      </c>
      <c r="X29" s="37" t="str">
        <f>IF(ISBLANK('Шифры С (Новое строительство)'!$Q29),"-",CONCATENATE("Том"," 8."," ",'Шифры С (Новое строительство)'!$I29,".",'Шифры С (Новое строительство)'!$A29,"С-ПБ",))</f>
        <v>-</v>
      </c>
    </row>
    <row r="30" spans="1:24" hidden="1" x14ac:dyDescent="0.25">
      <c r="A30" s="37">
        <v>2</v>
      </c>
      <c r="B30" s="37" t="s">
        <v>2310</v>
      </c>
      <c r="C30" s="37" t="s">
        <v>3</v>
      </c>
      <c r="D30" s="37" t="s">
        <v>149</v>
      </c>
      <c r="E30" s="37">
        <v>6</v>
      </c>
      <c r="F30" s="37" t="s">
        <v>616</v>
      </c>
      <c r="G30" s="37">
        <v>4</v>
      </c>
      <c r="H30" s="39"/>
      <c r="I30" s="37" t="s">
        <v>563</v>
      </c>
      <c r="J30" s="37"/>
      <c r="K30" s="37"/>
      <c r="L30" s="37" t="s">
        <v>2354</v>
      </c>
      <c r="M30" s="37" t="s">
        <v>2355</v>
      </c>
      <c r="N30" s="37" t="s">
        <v>2356</v>
      </c>
      <c r="O30" s="37"/>
      <c r="P30" s="37"/>
      <c r="Q30" s="37"/>
      <c r="R30" s="37" t="str">
        <f>IF(ISBLANK('Шифры С (Новое строительство)'!$K30),"-",CONCATENATE('Шифры С (Новое строительство)'!$K30,"-ПЗ"))</f>
        <v>-</v>
      </c>
      <c r="S30" s="37" t="str">
        <f>IF(ISBLANK('Шифры С (Новое строительство)'!$L30),"-",CONCATENATE("Том"," 2.",'Шифры С (Новое строительство)'!$E30,".",'Шифры С (Новое строительство)'!$G30," ",'Шифры С (Новое строительство)'!$I30,".",'Шифры С (Новое строительство)'!$A30,"С-ППО",'Шифры С (Новое строительство)'!$E30,".",'Шифры С (Новое строительство)'!$G30,))</f>
        <v>Том 2.6.4 2001.РП.2С-ППО6.4</v>
      </c>
      <c r="T30" s="37" t="str">
        <f>IF(ISBLANK('Шифры С (Новое строительство)'!$M30),"-",CONCATENATE("Том"," 3.",'Шифры С (Новое строительство)'!$E30,".",'Шифры С (Новое строительство)'!$G30," ",'Шифры С (Новое строительство)'!$I30,".",'Шифры С (Новое строительство)'!$A30,"С-ТКР",'Шифры С (Новое строительство)'!$E30,".",'Шифры С (Новое строительство)'!$G30,))</f>
        <v>Том 3.6.4 2001.РП.2С-ТКР6.4</v>
      </c>
      <c r="U30" s="37" t="str">
        <f>IF(ISBLANK('Шифры С (Новое строительство)'!$O30),"-",CONCATENATE("Том"," 4."," ",'Шифры С (Новое строительство)'!$I30,".",'Шифры С (Новое строительство)'!$A30,"С-ИЛО",))</f>
        <v>-</v>
      </c>
      <c r="V30" s="37" t="str">
        <f>IF(ISBLANK('Шифры С (Новое строительство)'!$O30),"-",CONCATENATE("Том"," 5."," ",'Шифры С (Новое строительство)'!$I30,".",'Шифры С (Новое строительство)'!$A30,"С-ПОС",))</f>
        <v>-</v>
      </c>
      <c r="W30" s="37" t="str">
        <f>IF(ISBLANK('Шифры С (Новое строительство)'!$P30),"-",CONCATENATE("Том"," 7."," ",'Шифры С (Новое строительство)'!$I30,".",'Шифры С (Новое строительство)'!$A30,"С-ООС",))</f>
        <v>-</v>
      </c>
      <c r="X30" s="37" t="str">
        <f>IF(ISBLANK('Шифры С (Новое строительство)'!$Q30),"-",CONCATENATE("Том"," 8."," ",'Шифры С (Новое строительство)'!$I30,".",'Шифры С (Новое строительство)'!$A30,"С-ПБ",))</f>
        <v>-</v>
      </c>
    </row>
    <row r="31" spans="1:24" hidden="1" x14ac:dyDescent="0.25">
      <c r="A31" s="37">
        <v>2</v>
      </c>
      <c r="B31" s="37" t="s">
        <v>2310</v>
      </c>
      <c r="C31" s="37" t="s">
        <v>3</v>
      </c>
      <c r="D31" s="37" t="s">
        <v>151</v>
      </c>
      <c r="E31" s="37">
        <v>7</v>
      </c>
      <c r="F31" s="37" t="s">
        <v>617</v>
      </c>
      <c r="G31" s="37">
        <v>1</v>
      </c>
      <c r="H31" s="39">
        <v>6</v>
      </c>
      <c r="I31" s="37" t="s">
        <v>563</v>
      </c>
      <c r="J31" s="37"/>
      <c r="K31" s="37"/>
      <c r="L31" s="37" t="s">
        <v>2357</v>
      </c>
      <c r="M31" s="37" t="s">
        <v>2358</v>
      </c>
      <c r="N31" s="37" t="s">
        <v>2359</v>
      </c>
      <c r="O31" s="37"/>
      <c r="P31" s="37"/>
      <c r="Q31" s="37"/>
      <c r="R31" s="37" t="str">
        <f>IF(ISBLANK('Шифры С (Новое строительство)'!$K31),"-",CONCATENATE('Шифры С (Новое строительство)'!$K31,"-ПЗ"))</f>
        <v>-</v>
      </c>
      <c r="S31" s="37" t="str">
        <f>IF(ISBLANK('Шифры С (Новое строительство)'!$L31),"-",CONCATENATE("Том"," 2.",'Шифры С (Новое строительство)'!$E31,".",'Шифры С (Новое строительство)'!$G31," ",'Шифры С (Новое строительство)'!$I31,".",'Шифры С (Новое строительство)'!$A31,"С-ППО",'Шифры С (Новое строительство)'!$E31,".",'Шифры С (Новое строительство)'!$G31,))</f>
        <v>Том 2.7.1 2001.РП.2С-ППО7.1</v>
      </c>
      <c r="T31" s="37" t="str">
        <f>IF(ISBLANK('Шифры С (Новое строительство)'!$M31),"-",CONCATENATE("Том"," 3.",'Шифры С (Новое строительство)'!$E31,".",'Шифры С (Новое строительство)'!$G31," ",'Шифры С (Новое строительство)'!$I31,".",'Шифры С (Новое строительство)'!$A31,"С-ТКР",'Шифры С (Новое строительство)'!$E31,".",'Шифры С (Новое строительство)'!$G31,))</f>
        <v>Том 3.7.1 2001.РП.2С-ТКР7.1</v>
      </c>
      <c r="U31" s="37" t="str">
        <f>IF(ISBLANK('Шифры С (Новое строительство)'!$O31),"-",CONCATENATE("Том"," 4."," ",'Шифры С (Новое строительство)'!$I31,".",'Шифры С (Новое строительство)'!$A31,"С-ИЛО",))</f>
        <v>-</v>
      </c>
      <c r="V31" s="37" t="str">
        <f>IF(ISBLANK('Шифры С (Новое строительство)'!$O31),"-",CONCATENATE("Том"," 5."," ",'Шифры С (Новое строительство)'!$I31,".",'Шифры С (Новое строительство)'!$A31,"С-ПОС",))</f>
        <v>-</v>
      </c>
      <c r="W31" s="37" t="str">
        <f>IF(ISBLANK('Шифры С (Новое строительство)'!$P31),"-",CONCATENATE("Том"," 7."," ",'Шифры С (Новое строительство)'!$I31,".",'Шифры С (Новое строительство)'!$A31,"С-ООС",))</f>
        <v>-</v>
      </c>
      <c r="X31" s="37" t="str">
        <f>IF(ISBLANK('Шифры С (Новое строительство)'!$Q31),"-",CONCATENATE("Том"," 8."," ",'Шифры С (Новое строительство)'!$I31,".",'Шифры С (Новое строительство)'!$A31,"С-ПБ",))</f>
        <v>-</v>
      </c>
    </row>
    <row r="32" spans="1:24" hidden="1" x14ac:dyDescent="0.25">
      <c r="A32" s="37">
        <v>2</v>
      </c>
      <c r="B32" s="37" t="s">
        <v>2310</v>
      </c>
      <c r="C32" s="37" t="s">
        <v>3</v>
      </c>
      <c r="D32" s="37" t="s">
        <v>151</v>
      </c>
      <c r="E32" s="37">
        <v>7</v>
      </c>
      <c r="F32" s="37" t="s">
        <v>621</v>
      </c>
      <c r="G32" s="37">
        <v>2</v>
      </c>
      <c r="H32" s="39"/>
      <c r="I32" s="37" t="s">
        <v>563</v>
      </c>
      <c r="J32" s="37"/>
      <c r="K32" s="37"/>
      <c r="L32" s="37" t="s">
        <v>2357</v>
      </c>
      <c r="M32" s="37" t="s">
        <v>2358</v>
      </c>
      <c r="N32" s="37" t="s">
        <v>2359</v>
      </c>
      <c r="O32" s="37"/>
      <c r="P32" s="37"/>
      <c r="Q32" s="37"/>
      <c r="R32" s="37" t="str">
        <f>IF(ISBLANK('Шифры С (Новое строительство)'!$K32),"-",CONCATENATE('Шифры С (Новое строительство)'!$K32,"-ПЗ"))</f>
        <v>-</v>
      </c>
      <c r="S32" s="37" t="str">
        <f>IF(ISBLANK('Шифры С (Новое строительство)'!$L32),"-",CONCATENATE("Том"," 2.",'Шифры С (Новое строительство)'!$E32,".",'Шифры С (Новое строительство)'!$G32," ",'Шифры С (Новое строительство)'!$I32,".",'Шифры С (Новое строительство)'!$A32,"С-ППО",'Шифры С (Новое строительство)'!$E32,".",'Шифры С (Новое строительство)'!$G32,))</f>
        <v>Том 2.7.2 2001.РП.2С-ППО7.2</v>
      </c>
      <c r="T32" s="37" t="str">
        <f>IF(ISBLANK('Шифры С (Новое строительство)'!$M32),"-",CONCATENATE("Том"," 3.",'Шифры С (Новое строительство)'!$E32,".",'Шифры С (Новое строительство)'!$G32," ",'Шифры С (Новое строительство)'!$I32,".",'Шифры С (Новое строительство)'!$A32,"С-ТКР",'Шифры С (Новое строительство)'!$E32,".",'Шифры С (Новое строительство)'!$G32,))</f>
        <v>Том 3.7.2 2001.РП.2С-ТКР7.2</v>
      </c>
      <c r="U32" s="37" t="str">
        <f>IF(ISBLANK('Шифры С (Новое строительство)'!$O32),"-",CONCATENATE("Том"," 4."," ",'Шифры С (Новое строительство)'!$I32,".",'Шифры С (Новое строительство)'!$A32,"С-ИЛО",))</f>
        <v>-</v>
      </c>
      <c r="V32" s="37" t="str">
        <f>IF(ISBLANK('Шифры С (Новое строительство)'!$O32),"-",CONCATENATE("Том"," 5."," ",'Шифры С (Новое строительство)'!$I32,".",'Шифры С (Новое строительство)'!$A32,"С-ПОС",))</f>
        <v>-</v>
      </c>
      <c r="W32" s="37" t="str">
        <f>IF(ISBLANK('Шифры С (Новое строительство)'!$P32),"-",CONCATENATE("Том"," 7."," ",'Шифры С (Новое строительство)'!$I32,".",'Шифры С (Новое строительство)'!$A32,"С-ООС",))</f>
        <v>-</v>
      </c>
      <c r="X32" s="37" t="str">
        <f>IF(ISBLANK('Шифры С (Новое строительство)'!$Q32),"-",CONCATENATE("Том"," 8."," ",'Шифры С (Новое строительство)'!$I32,".",'Шифры С (Новое строительство)'!$A32,"С-ПБ",))</f>
        <v>-</v>
      </c>
    </row>
    <row r="33" spans="1:24" hidden="1" x14ac:dyDescent="0.25">
      <c r="A33" s="37">
        <v>2</v>
      </c>
      <c r="B33" s="37" t="s">
        <v>2310</v>
      </c>
      <c r="C33" s="37" t="s">
        <v>3</v>
      </c>
      <c r="D33" s="37" t="s">
        <v>151</v>
      </c>
      <c r="E33" s="37">
        <v>7</v>
      </c>
      <c r="F33" s="37" t="s">
        <v>622</v>
      </c>
      <c r="G33" s="37">
        <v>3</v>
      </c>
      <c r="H33" s="39"/>
      <c r="I33" s="37" t="s">
        <v>563</v>
      </c>
      <c r="J33" s="37"/>
      <c r="K33" s="37"/>
      <c r="L33" s="37" t="s">
        <v>2357</v>
      </c>
      <c r="M33" s="37" t="s">
        <v>2358</v>
      </c>
      <c r="N33" s="37" t="s">
        <v>2359</v>
      </c>
      <c r="O33" s="37"/>
      <c r="P33" s="37"/>
      <c r="Q33" s="37"/>
      <c r="R33" s="37" t="str">
        <f>IF(ISBLANK('Шифры С (Новое строительство)'!$K33),"-",CONCATENATE('Шифры С (Новое строительство)'!$K33,"-ПЗ"))</f>
        <v>-</v>
      </c>
      <c r="S33" s="37" t="str">
        <f>IF(ISBLANK('Шифры С (Новое строительство)'!$L33),"-",CONCATENATE("Том"," 2.",'Шифры С (Новое строительство)'!$E33,".",'Шифры С (Новое строительство)'!$G33," ",'Шифры С (Новое строительство)'!$I33,".",'Шифры С (Новое строительство)'!$A33,"С-ППО",'Шифры С (Новое строительство)'!$E33,".",'Шифры С (Новое строительство)'!$G33,))</f>
        <v>Том 2.7.3 2001.РП.2С-ППО7.3</v>
      </c>
      <c r="T33" s="37" t="str">
        <f>IF(ISBLANK('Шифры С (Новое строительство)'!$M33),"-",CONCATENATE("Том"," 3.",'Шифры С (Новое строительство)'!$E33,".",'Шифры С (Новое строительство)'!$G33," ",'Шифры С (Новое строительство)'!$I33,".",'Шифры С (Новое строительство)'!$A33,"С-ТКР",'Шифры С (Новое строительство)'!$E33,".",'Шифры С (Новое строительство)'!$G33,))</f>
        <v>Том 3.7.3 2001.РП.2С-ТКР7.3</v>
      </c>
      <c r="U33" s="37" t="str">
        <f>IF(ISBLANK('Шифры С (Новое строительство)'!$O33),"-",CONCATENATE("Том"," 4."," ",'Шифры С (Новое строительство)'!$I33,".",'Шифры С (Новое строительство)'!$A33,"С-ИЛО",))</f>
        <v>-</v>
      </c>
      <c r="V33" s="37" t="str">
        <f>IF(ISBLANK('Шифры С (Новое строительство)'!$O33),"-",CONCATENATE("Том"," 5."," ",'Шифры С (Новое строительство)'!$I33,".",'Шифры С (Новое строительство)'!$A33,"С-ПОС",))</f>
        <v>-</v>
      </c>
      <c r="W33" s="37" t="str">
        <f>IF(ISBLANK('Шифры С (Новое строительство)'!$P33),"-",CONCATENATE("Том"," 7."," ",'Шифры С (Новое строительство)'!$I33,".",'Шифры С (Новое строительство)'!$A33,"С-ООС",))</f>
        <v>-</v>
      </c>
      <c r="X33" s="37" t="str">
        <f>IF(ISBLANK('Шифры С (Новое строительство)'!$Q33),"-",CONCATENATE("Том"," 8."," ",'Шифры С (Новое строительство)'!$I33,".",'Шифры С (Новое строительство)'!$A33,"С-ПБ",))</f>
        <v>-</v>
      </c>
    </row>
    <row r="34" spans="1:24" hidden="1" x14ac:dyDescent="0.25">
      <c r="A34" s="37">
        <v>2</v>
      </c>
      <c r="B34" s="37" t="s">
        <v>2310</v>
      </c>
      <c r="C34" s="37" t="s">
        <v>3</v>
      </c>
      <c r="D34" s="37" t="s">
        <v>151</v>
      </c>
      <c r="E34" s="37">
        <v>7</v>
      </c>
      <c r="F34" s="37" t="s">
        <v>2360</v>
      </c>
      <c r="G34" s="37">
        <v>4</v>
      </c>
      <c r="H34" s="39"/>
      <c r="I34" s="37" t="s">
        <v>563</v>
      </c>
      <c r="J34" s="37"/>
      <c r="K34" s="37"/>
      <c r="L34" s="37" t="s">
        <v>2357</v>
      </c>
      <c r="M34" s="37" t="s">
        <v>2358</v>
      </c>
      <c r="N34" s="37" t="s">
        <v>2359</v>
      </c>
      <c r="O34" s="37"/>
      <c r="P34" s="37"/>
      <c r="Q34" s="37"/>
      <c r="R34" s="37" t="str">
        <f>IF(ISBLANK('Шифры С (Новое строительство)'!$K34),"-",CONCATENATE('Шифры С (Новое строительство)'!$K34,"-ПЗ"))</f>
        <v>-</v>
      </c>
      <c r="S34" s="37" t="str">
        <f>IF(ISBLANK('Шифры С (Новое строительство)'!$L34),"-",CONCATENATE("Том"," 2.",'Шифры С (Новое строительство)'!$E34,".",'Шифры С (Новое строительство)'!$G34," ",'Шифры С (Новое строительство)'!$I34,".",'Шифры С (Новое строительство)'!$A34,"С-ППО",'Шифры С (Новое строительство)'!$E34,".",'Шифры С (Новое строительство)'!$G34,))</f>
        <v>Том 2.7.4 2001.РП.2С-ППО7.4</v>
      </c>
      <c r="T34" s="37" t="str">
        <f>IF(ISBLANK('Шифры С (Новое строительство)'!$M34),"-",CONCATENATE("Том"," 3.",'Шифры С (Новое строительство)'!$E34,".",'Шифры С (Новое строительство)'!$G34," ",'Шифры С (Новое строительство)'!$I34,".",'Шифры С (Новое строительство)'!$A34,"С-ТКР",'Шифры С (Новое строительство)'!$E34,".",'Шифры С (Новое строительство)'!$G34,))</f>
        <v>Том 3.7.4 2001.РП.2С-ТКР7.4</v>
      </c>
      <c r="U34" s="37" t="str">
        <f>IF(ISBLANK('Шифры С (Новое строительство)'!$O34),"-",CONCATENATE("Том"," 4."," ",'Шифры С (Новое строительство)'!$I34,".",'Шифры С (Новое строительство)'!$A34,"С-ИЛО",))</f>
        <v>-</v>
      </c>
      <c r="V34" s="37" t="str">
        <f>IF(ISBLANK('Шифры С (Новое строительство)'!$O34),"-",CONCATENATE("Том"," 5."," ",'Шифры С (Новое строительство)'!$I34,".",'Шифры С (Новое строительство)'!$A34,"С-ПОС",))</f>
        <v>-</v>
      </c>
      <c r="W34" s="37" t="str">
        <f>IF(ISBLANK('Шифры С (Новое строительство)'!$P34),"-",CONCATENATE("Том"," 7."," ",'Шифры С (Новое строительство)'!$I34,".",'Шифры С (Новое строительство)'!$A34,"С-ООС",))</f>
        <v>-</v>
      </c>
      <c r="X34" s="37" t="str">
        <f>IF(ISBLANK('Шифры С (Новое строительство)'!$Q34),"-",CONCATENATE("Том"," 8."," ",'Шифры С (Новое строительство)'!$I34,".",'Шифры С (Новое строительство)'!$A34,"С-ПБ",))</f>
        <v>-</v>
      </c>
    </row>
    <row r="35" spans="1:24" hidden="1" x14ac:dyDescent="0.25">
      <c r="A35" s="37">
        <v>2</v>
      </c>
      <c r="B35" s="37" t="s">
        <v>2310</v>
      </c>
      <c r="C35" s="37" t="s">
        <v>3</v>
      </c>
      <c r="D35" s="37" t="s">
        <v>151</v>
      </c>
      <c r="E35" s="37">
        <v>7</v>
      </c>
      <c r="F35" s="37" t="s">
        <v>2361</v>
      </c>
      <c r="G35" s="37">
        <v>5</v>
      </c>
      <c r="H35" s="39"/>
      <c r="I35" s="37" t="s">
        <v>563</v>
      </c>
      <c r="J35" s="37"/>
      <c r="K35" s="37"/>
      <c r="L35" s="37" t="s">
        <v>2357</v>
      </c>
      <c r="M35" s="37" t="s">
        <v>2358</v>
      </c>
      <c r="N35" s="37" t="s">
        <v>2359</v>
      </c>
      <c r="O35" s="37"/>
      <c r="P35" s="37"/>
      <c r="Q35" s="37"/>
      <c r="R35" s="37" t="str">
        <f>IF(ISBLANK('Шифры С (Новое строительство)'!$K35),"-",CONCATENATE('Шифры С (Новое строительство)'!$K35,"-ПЗ"))</f>
        <v>-</v>
      </c>
      <c r="S35" s="37" t="str">
        <f>IF(ISBLANK('Шифры С (Новое строительство)'!$L35),"-",CONCATENATE("Том"," 2.",'Шифры С (Новое строительство)'!$E35,".",'Шифры С (Новое строительство)'!$G35," ",'Шифры С (Новое строительство)'!$I35,".",'Шифры С (Новое строительство)'!$A35,"С-ППО",'Шифры С (Новое строительство)'!$E35,".",'Шифры С (Новое строительство)'!$G35,))</f>
        <v>Том 2.7.5 2001.РП.2С-ППО7.5</v>
      </c>
      <c r="T35" s="37" t="str">
        <f>IF(ISBLANK('Шифры С (Новое строительство)'!$M35),"-",CONCATENATE("Том"," 3.",'Шифры С (Новое строительство)'!$E35,".",'Шифры С (Новое строительство)'!$G35," ",'Шифры С (Новое строительство)'!$I35,".",'Шифры С (Новое строительство)'!$A35,"С-ТКР",'Шифры С (Новое строительство)'!$E35,".",'Шифры С (Новое строительство)'!$G35,))</f>
        <v>Том 3.7.5 2001.РП.2С-ТКР7.5</v>
      </c>
      <c r="U35" s="37" t="str">
        <f>IF(ISBLANK('Шифры С (Новое строительство)'!$O35),"-",CONCATENATE("Том"," 4."," ",'Шифры С (Новое строительство)'!$I35,".",'Шифры С (Новое строительство)'!$A35,"С-ИЛО",))</f>
        <v>-</v>
      </c>
      <c r="V35" s="37" t="str">
        <f>IF(ISBLANK('Шифры С (Новое строительство)'!$O35),"-",CONCATENATE("Том"," 5."," ",'Шифры С (Новое строительство)'!$I35,".",'Шифры С (Новое строительство)'!$A35,"С-ПОС",))</f>
        <v>-</v>
      </c>
      <c r="W35" s="37" t="str">
        <f>IF(ISBLANK('Шифры С (Новое строительство)'!$P35),"-",CONCATENATE("Том"," 7."," ",'Шифры С (Новое строительство)'!$I35,".",'Шифры С (Новое строительство)'!$A35,"С-ООС",))</f>
        <v>-</v>
      </c>
      <c r="X35" s="37" t="str">
        <f>IF(ISBLANK('Шифры С (Новое строительство)'!$Q35),"-",CONCATENATE("Том"," 8."," ",'Шифры С (Новое строительство)'!$I35,".",'Шифры С (Новое строительство)'!$A35,"С-ПБ",))</f>
        <v>-</v>
      </c>
    </row>
    <row r="36" spans="1:24" hidden="1" x14ac:dyDescent="0.25">
      <c r="A36" s="37">
        <v>2</v>
      </c>
      <c r="B36" s="37" t="s">
        <v>2310</v>
      </c>
      <c r="C36" s="37" t="s">
        <v>3</v>
      </c>
      <c r="D36" s="37" t="s">
        <v>151</v>
      </c>
      <c r="E36" s="37">
        <v>7</v>
      </c>
      <c r="F36" s="37" t="s">
        <v>2362</v>
      </c>
      <c r="G36" s="37">
        <v>6</v>
      </c>
      <c r="H36" s="39"/>
      <c r="I36" s="37" t="s">
        <v>563</v>
      </c>
      <c r="J36" s="37"/>
      <c r="K36" s="37"/>
      <c r="L36" s="37" t="s">
        <v>2357</v>
      </c>
      <c r="M36" s="37" t="s">
        <v>2358</v>
      </c>
      <c r="N36" s="37" t="s">
        <v>2359</v>
      </c>
      <c r="O36" s="37"/>
      <c r="P36" s="37"/>
      <c r="Q36" s="37"/>
      <c r="R36" s="37" t="str">
        <f>IF(ISBLANK('Шифры С (Новое строительство)'!$K36),"-",CONCATENATE('Шифры С (Новое строительство)'!$K36,"-ПЗ"))</f>
        <v>-</v>
      </c>
      <c r="S36" s="37" t="str">
        <f>IF(ISBLANK('Шифры С (Новое строительство)'!$L36),"-",CONCATENATE("Том"," 2.",'Шифры С (Новое строительство)'!$E36,".",'Шифры С (Новое строительство)'!$G36," ",'Шифры С (Новое строительство)'!$I36,".",'Шифры С (Новое строительство)'!$A36,"С-ППО",'Шифры С (Новое строительство)'!$E36,".",'Шифры С (Новое строительство)'!$G36,))</f>
        <v>Том 2.7.6 2001.РП.2С-ППО7.6</v>
      </c>
      <c r="T36" s="37" t="str">
        <f>IF(ISBLANK('Шифры С (Новое строительство)'!$M36),"-",CONCATENATE("Том"," 3.",'Шифры С (Новое строительство)'!$E36,".",'Шифры С (Новое строительство)'!$G36," ",'Шифры С (Новое строительство)'!$I36,".",'Шифры С (Новое строительство)'!$A36,"С-ТКР",'Шифры С (Новое строительство)'!$E36,".",'Шифры С (Новое строительство)'!$G36,))</f>
        <v>Том 3.7.6 2001.РП.2С-ТКР7.6</v>
      </c>
      <c r="U36" s="37" t="str">
        <f>IF(ISBLANK('Шифры С (Новое строительство)'!$O36),"-",CONCATENATE("Том"," 4."," ",'Шифры С (Новое строительство)'!$I36,".",'Шифры С (Новое строительство)'!$A36,"С-ИЛО",))</f>
        <v>-</v>
      </c>
      <c r="V36" s="37" t="str">
        <f>IF(ISBLANK('Шифры С (Новое строительство)'!$O36),"-",CONCATENATE("Том"," 5."," ",'Шифры С (Новое строительство)'!$I36,".",'Шифры С (Новое строительство)'!$A36,"С-ПОС",))</f>
        <v>-</v>
      </c>
      <c r="W36" s="37" t="str">
        <f>IF(ISBLANK('Шифры С (Новое строительство)'!$P36),"-",CONCATENATE("Том"," 7."," ",'Шифры С (Новое строительство)'!$I36,".",'Шифры С (Новое строительство)'!$A36,"С-ООС",))</f>
        <v>-</v>
      </c>
      <c r="X36" s="37" t="str">
        <f>IF(ISBLANK('Шифры С (Новое строительство)'!$Q36),"-",CONCATENATE("Том"," 8."," ",'Шифры С (Новое строительство)'!$I36,".",'Шифры С (Новое строительство)'!$A36,"С-ПБ",))</f>
        <v>-</v>
      </c>
    </row>
    <row r="37" spans="1:24" hidden="1" x14ac:dyDescent="0.25">
      <c r="A37" s="37">
        <v>3</v>
      </c>
      <c r="B37" s="37" t="s">
        <v>2310</v>
      </c>
      <c r="C37" s="37" t="s">
        <v>4</v>
      </c>
      <c r="D37" s="37" t="s">
        <v>384</v>
      </c>
      <c r="E37" s="37">
        <v>1</v>
      </c>
      <c r="F37" s="43" t="s">
        <v>623</v>
      </c>
      <c r="G37" s="37">
        <v>1</v>
      </c>
      <c r="H37" s="39">
        <v>10</v>
      </c>
      <c r="I37" s="37" t="s">
        <v>563</v>
      </c>
      <c r="J37" s="37" t="s">
        <v>2363</v>
      </c>
      <c r="K37" s="37" t="s">
        <v>2364</v>
      </c>
      <c r="L37" s="37" t="s">
        <v>2365</v>
      </c>
      <c r="M37" s="37" t="s">
        <v>2366</v>
      </c>
      <c r="N37" s="37" t="s">
        <v>2367</v>
      </c>
      <c r="O37" s="37" t="s">
        <v>2368</v>
      </c>
      <c r="P37" s="37" t="s">
        <v>2369</v>
      </c>
      <c r="Q37" s="37" t="s">
        <v>2370</v>
      </c>
      <c r="R37" s="37" t="str">
        <f>IF(ISBLANK('Шифры С (Новое строительство)'!$K37),"-",CONCATENATE('Шифры С (Новое строительство)'!$K37,"-ПЗ"))</f>
        <v>Том 1 2001.РП.3С-ПЗ</v>
      </c>
      <c r="S37" s="37" t="str">
        <f>IF(ISBLANK('Шифры С (Новое строительство)'!$L37),"-",CONCATENATE("Том"," 2.",'Шифры С (Новое строительство)'!$E37,".",'Шифры С (Новое строительство)'!$G37," ",'Шифры С (Новое строительство)'!$I37,".",'Шифры С (Новое строительство)'!$A37,"С-ППО",'Шифры С (Новое строительство)'!$E37,".",'Шифры С (Новое строительство)'!$G37,))</f>
        <v>Том 2.1.1 2001.РП.3С-ППО1.1</v>
      </c>
      <c r="T37" s="37" t="str">
        <f>IF(ISBLANK('Шифры С (Новое строительство)'!$M37),"-",CONCATENATE("Том"," 3.",'Шифры С (Новое строительство)'!$E37,".",'Шифры С (Новое строительство)'!$G37," ",'Шифры С (Новое строительство)'!$I37,".",'Шифры С (Новое строительство)'!$A37,"С-ТКР",'Шифры С (Новое строительство)'!$E37,".",'Шифры С (Новое строительство)'!$G37,))</f>
        <v>Том 3.1.1 2001.РП.3С-ТКР1.1</v>
      </c>
      <c r="U37" s="37" t="str">
        <f>IF(ISBLANK('Шифры С (Новое строительство)'!$O37),"-",CONCATENATE("Том"," 4."," ",'Шифры С (Новое строительство)'!$I37,".",'Шифры С (Новое строительство)'!$A37,"С-ИЛО",))</f>
        <v>Том 4. 2001.РП.3С-ИЛО</v>
      </c>
      <c r="V37" s="37" t="str">
        <f>IF(ISBLANK('Шифры С (Новое строительство)'!$O37),"-",CONCATENATE("Том"," 5."," ",'Шифры С (Новое строительство)'!$I37,".",'Шифры С (Новое строительство)'!$A37,"С-ПОС",))</f>
        <v>Том 5. 2001.РП.3С-ПОС</v>
      </c>
      <c r="W37" s="37" t="str">
        <f>IF(ISBLANK('Шифры С (Новое строительство)'!$P37),"-",CONCATENATE("Том"," 7."," ",'Шифры С (Новое строительство)'!$I37,".",'Шифры С (Новое строительство)'!$A37,"С-ООС",))</f>
        <v>Том 7. 2001.РП.3С-ООС</v>
      </c>
      <c r="X37" s="37" t="str">
        <f>IF(ISBLANK('Шифры С (Новое строительство)'!$Q37),"-",CONCATENATE("Том"," 8."," ",'Шифры С (Новое строительство)'!$I37,".",'Шифры С (Новое строительство)'!$A37,"С-ПБ",))</f>
        <v>Том 8. 2001.РП.3С-ПБ</v>
      </c>
    </row>
    <row r="38" spans="1:24" hidden="1" x14ac:dyDescent="0.25">
      <c r="A38" s="37">
        <v>3</v>
      </c>
      <c r="B38" s="37" t="s">
        <v>2310</v>
      </c>
      <c r="C38" s="37" t="s">
        <v>4</v>
      </c>
      <c r="D38" s="37" t="s">
        <v>384</v>
      </c>
      <c r="E38" s="37">
        <v>1</v>
      </c>
      <c r="F38" s="37" t="s">
        <v>632</v>
      </c>
      <c r="G38" s="37">
        <v>2</v>
      </c>
      <c r="H38" s="39"/>
      <c r="I38" s="37" t="s">
        <v>563</v>
      </c>
      <c r="J38" s="37"/>
      <c r="K38" s="37"/>
      <c r="L38" s="37" t="s">
        <v>2365</v>
      </c>
      <c r="M38" s="37" t="s">
        <v>2366</v>
      </c>
      <c r="N38" s="37" t="s">
        <v>2367</v>
      </c>
      <c r="O38" s="37"/>
      <c r="P38" s="37"/>
      <c r="Q38" s="37"/>
      <c r="R38" s="37" t="str">
        <f>IF(ISBLANK('Шифры С (Новое строительство)'!$K38),"-",CONCATENATE('Шифры С (Новое строительство)'!$K38,"-ПЗ"))</f>
        <v>-</v>
      </c>
      <c r="S38" s="37" t="str">
        <f>IF(ISBLANK('Шифры С (Новое строительство)'!$L38),"-",CONCATENATE("Том"," 2.",'Шифры С (Новое строительство)'!$E38,".",'Шифры С (Новое строительство)'!$G38," ",'Шифры С (Новое строительство)'!$I38,".",'Шифры С (Новое строительство)'!$A38,"С-ППО",'Шифры С (Новое строительство)'!$E38,".",'Шифры С (Новое строительство)'!$G38,))</f>
        <v>Том 2.1.2 2001.РП.3С-ППО1.2</v>
      </c>
      <c r="T38" s="37" t="str">
        <f>IF(ISBLANK('Шифры С (Новое строительство)'!$M38),"-",CONCATENATE("Том"," 3.",'Шифры С (Новое строительство)'!$E38,".",'Шифры С (Новое строительство)'!$G38," ",'Шифры С (Новое строительство)'!$I38,".",'Шифры С (Новое строительство)'!$A38,"С-ТКР",'Шифры С (Новое строительство)'!$E38,".",'Шифры С (Новое строительство)'!$G38,))</f>
        <v>Том 3.1.2 2001.РП.3С-ТКР1.2</v>
      </c>
      <c r="U38" s="37" t="str">
        <f>IF(ISBLANK('Шифры С (Новое строительство)'!$O38),"-",CONCATENATE("Том"," 4."," ",'Шифры С (Новое строительство)'!$I38,".",'Шифры С (Новое строительство)'!$A38,"С-ИЛО",))</f>
        <v>-</v>
      </c>
      <c r="V38" s="37" t="str">
        <f>IF(ISBLANK('Шифры С (Новое строительство)'!$O38),"-",CONCATENATE("Том"," 5."," ",'Шифры С (Новое строительство)'!$I38,".",'Шифры С (Новое строительство)'!$A38,"С-ПОС",))</f>
        <v>-</v>
      </c>
      <c r="W38" s="37" t="str">
        <f>IF(ISBLANK('Шифры С (Новое строительство)'!$P38),"-",CONCATENATE("Том"," 7."," ",'Шифры С (Новое строительство)'!$I38,".",'Шифры С (Новое строительство)'!$A38,"С-ООС",))</f>
        <v>-</v>
      </c>
      <c r="X38" s="37" t="str">
        <f>IF(ISBLANK('Шифры С (Новое строительство)'!$Q38),"-",CONCATENATE("Том"," 8."," ",'Шифры С (Новое строительство)'!$I38,".",'Шифры С (Новое строительство)'!$A38,"С-ПБ",))</f>
        <v>-</v>
      </c>
    </row>
    <row r="39" spans="1:24" hidden="1" x14ac:dyDescent="0.25">
      <c r="A39" s="37">
        <v>3</v>
      </c>
      <c r="B39" s="37" t="s">
        <v>2310</v>
      </c>
      <c r="C39" s="37" t="s">
        <v>4</v>
      </c>
      <c r="D39" s="37" t="s">
        <v>384</v>
      </c>
      <c r="E39" s="37">
        <v>1</v>
      </c>
      <c r="F39" s="37" t="s">
        <v>633</v>
      </c>
      <c r="G39" s="37">
        <v>3</v>
      </c>
      <c r="H39" s="39"/>
      <c r="I39" s="37" t="s">
        <v>563</v>
      </c>
      <c r="J39" s="37"/>
      <c r="K39" s="37"/>
      <c r="L39" s="37" t="s">
        <v>2365</v>
      </c>
      <c r="M39" s="37" t="s">
        <v>2366</v>
      </c>
      <c r="N39" s="37" t="s">
        <v>2367</v>
      </c>
      <c r="O39" s="37"/>
      <c r="P39" s="37"/>
      <c r="Q39" s="37"/>
      <c r="R39" s="37" t="str">
        <f>IF(ISBLANK('Шифры С (Новое строительство)'!$K39),"-",CONCATENATE('Шифры С (Новое строительство)'!$K39,"-ПЗ"))</f>
        <v>-</v>
      </c>
      <c r="S39" s="37" t="str">
        <f>IF(ISBLANK('Шифры С (Новое строительство)'!$L39),"-",CONCATENATE("Том"," 2.",'Шифры С (Новое строительство)'!$E39,".",'Шифры С (Новое строительство)'!$G39," ",'Шифры С (Новое строительство)'!$I39,".",'Шифры С (Новое строительство)'!$A39,"С-ППО",'Шифры С (Новое строительство)'!$E39,".",'Шифры С (Новое строительство)'!$G39,))</f>
        <v>Том 2.1.3 2001.РП.3С-ППО1.3</v>
      </c>
      <c r="T39" s="37" t="str">
        <f>IF(ISBLANK('Шифры С (Новое строительство)'!$M39),"-",CONCATENATE("Том"," 3.",'Шифры С (Новое строительство)'!$E39,".",'Шифры С (Новое строительство)'!$G39," ",'Шифры С (Новое строительство)'!$I39,".",'Шифры С (Новое строительство)'!$A39,"С-ТКР",'Шифры С (Новое строительство)'!$E39,".",'Шифры С (Новое строительство)'!$G39,))</f>
        <v>Том 3.1.3 2001.РП.3С-ТКР1.3</v>
      </c>
      <c r="U39" s="37" t="str">
        <f>IF(ISBLANK('Шифры С (Новое строительство)'!$O39),"-",CONCATENATE("Том"," 4."," ",'Шифры С (Новое строительство)'!$I39,".",'Шифры С (Новое строительство)'!$A39,"С-ИЛО",))</f>
        <v>-</v>
      </c>
      <c r="V39" s="37" t="str">
        <f>IF(ISBLANK('Шифры С (Новое строительство)'!$O39),"-",CONCATENATE("Том"," 5."," ",'Шифры С (Новое строительство)'!$I39,".",'Шифры С (Новое строительство)'!$A39,"С-ПОС",))</f>
        <v>-</v>
      </c>
      <c r="W39" s="37" t="str">
        <f>IF(ISBLANK('Шифры С (Новое строительство)'!$P39),"-",CONCATENATE("Том"," 7."," ",'Шифры С (Новое строительство)'!$I39,".",'Шифры С (Новое строительство)'!$A39,"С-ООС",))</f>
        <v>-</v>
      </c>
      <c r="X39" s="37" t="str">
        <f>IF(ISBLANK('Шифры С (Новое строительство)'!$Q39),"-",CONCATENATE("Том"," 8."," ",'Шифры С (Новое строительство)'!$I39,".",'Шифры С (Новое строительство)'!$A39,"С-ПБ",))</f>
        <v>-</v>
      </c>
    </row>
    <row r="40" spans="1:24" hidden="1" x14ac:dyDescent="0.25">
      <c r="A40" s="37">
        <v>3</v>
      </c>
      <c r="B40" s="37" t="s">
        <v>2310</v>
      </c>
      <c r="C40" s="37" t="s">
        <v>4</v>
      </c>
      <c r="D40" s="37" t="s">
        <v>384</v>
      </c>
      <c r="E40" s="37">
        <v>1</v>
      </c>
      <c r="F40" s="37" t="s">
        <v>634</v>
      </c>
      <c r="G40" s="37">
        <v>4</v>
      </c>
      <c r="H40" s="39"/>
      <c r="I40" s="37" t="s">
        <v>563</v>
      </c>
      <c r="J40" s="37"/>
      <c r="K40" s="37"/>
      <c r="L40" s="37" t="s">
        <v>2365</v>
      </c>
      <c r="M40" s="37" t="s">
        <v>2366</v>
      </c>
      <c r="N40" s="37" t="s">
        <v>2367</v>
      </c>
      <c r="O40" s="37"/>
      <c r="P40" s="37"/>
      <c r="Q40" s="37"/>
      <c r="R40" s="37" t="str">
        <f>IF(ISBLANK('Шифры С (Новое строительство)'!$K40),"-",CONCATENATE('Шифры С (Новое строительство)'!$K40,"-ПЗ"))</f>
        <v>-</v>
      </c>
      <c r="S40" s="37" t="str">
        <f>IF(ISBLANK('Шифры С (Новое строительство)'!$L40),"-",CONCATENATE("Том"," 2.",'Шифры С (Новое строительство)'!$E40,".",'Шифры С (Новое строительство)'!$G40," ",'Шифры С (Новое строительство)'!$I40,".",'Шифры С (Новое строительство)'!$A40,"С-ППО",'Шифры С (Новое строительство)'!$E40,".",'Шифры С (Новое строительство)'!$G40,))</f>
        <v>Том 2.1.4 2001.РП.3С-ППО1.4</v>
      </c>
      <c r="T40" s="37" t="str">
        <f>IF(ISBLANK('Шифры С (Новое строительство)'!$M40),"-",CONCATENATE("Том"," 3.",'Шифры С (Новое строительство)'!$E40,".",'Шифры С (Новое строительство)'!$G40," ",'Шифры С (Новое строительство)'!$I40,".",'Шифры С (Новое строительство)'!$A40,"С-ТКР",'Шифры С (Новое строительство)'!$E40,".",'Шифры С (Новое строительство)'!$G40,))</f>
        <v>Том 3.1.4 2001.РП.3С-ТКР1.4</v>
      </c>
      <c r="U40" s="37" t="str">
        <f>IF(ISBLANK('Шифры С (Новое строительство)'!$O40),"-",CONCATENATE("Том"," 4."," ",'Шифры С (Новое строительство)'!$I40,".",'Шифры С (Новое строительство)'!$A40,"С-ИЛО",))</f>
        <v>-</v>
      </c>
      <c r="V40" s="37" t="str">
        <f>IF(ISBLANK('Шифры С (Новое строительство)'!$O40),"-",CONCATENATE("Том"," 5."," ",'Шифры С (Новое строительство)'!$I40,".",'Шифры С (Новое строительство)'!$A40,"С-ПОС",))</f>
        <v>-</v>
      </c>
      <c r="W40" s="37" t="str">
        <f>IF(ISBLANK('Шифры С (Новое строительство)'!$P40),"-",CONCATENATE("Том"," 7."," ",'Шифры С (Новое строительство)'!$I40,".",'Шифры С (Новое строительство)'!$A40,"С-ООС",))</f>
        <v>-</v>
      </c>
      <c r="X40" s="37" t="str">
        <f>IF(ISBLANK('Шифры С (Новое строительство)'!$Q40),"-",CONCATENATE("Том"," 8."," ",'Шифры С (Новое строительство)'!$I40,".",'Шифры С (Новое строительство)'!$A40,"С-ПБ",))</f>
        <v>-</v>
      </c>
    </row>
    <row r="41" spans="1:24" hidden="1" x14ac:dyDescent="0.25">
      <c r="A41" s="37">
        <v>3</v>
      </c>
      <c r="B41" s="37" t="s">
        <v>2310</v>
      </c>
      <c r="C41" s="37" t="s">
        <v>4</v>
      </c>
      <c r="D41" s="37" t="s">
        <v>384</v>
      </c>
      <c r="E41" s="37">
        <v>1</v>
      </c>
      <c r="F41" s="37" t="s">
        <v>635</v>
      </c>
      <c r="G41" s="37">
        <v>5</v>
      </c>
      <c r="H41" s="39"/>
      <c r="I41" s="37" t="s">
        <v>563</v>
      </c>
      <c r="J41" s="37"/>
      <c r="K41" s="37"/>
      <c r="L41" s="37" t="s">
        <v>2365</v>
      </c>
      <c r="M41" s="37" t="s">
        <v>2366</v>
      </c>
      <c r="N41" s="37" t="s">
        <v>2367</v>
      </c>
      <c r="O41" s="37"/>
      <c r="P41" s="37"/>
      <c r="Q41" s="37"/>
      <c r="R41" s="37" t="str">
        <f>IF(ISBLANK('Шифры С (Новое строительство)'!$K41),"-",CONCATENATE('Шифры С (Новое строительство)'!$K41,"-ПЗ"))</f>
        <v>-</v>
      </c>
      <c r="S41" s="37" t="str">
        <f>IF(ISBLANK('Шифры С (Новое строительство)'!$L41),"-",CONCATENATE("Том"," 2.",'Шифры С (Новое строительство)'!$E41,".",'Шифры С (Новое строительство)'!$G41," ",'Шифры С (Новое строительство)'!$I41,".",'Шифры С (Новое строительство)'!$A41,"С-ППО",'Шифры С (Новое строительство)'!$E41,".",'Шифры С (Новое строительство)'!$G41,))</f>
        <v>Том 2.1.5 2001.РП.3С-ППО1.5</v>
      </c>
      <c r="T41" s="37" t="str">
        <f>IF(ISBLANK('Шифры С (Новое строительство)'!$M41),"-",CONCATENATE("Том"," 3.",'Шифры С (Новое строительство)'!$E41,".",'Шифры С (Новое строительство)'!$G41," ",'Шифры С (Новое строительство)'!$I41,".",'Шифры С (Новое строительство)'!$A41,"С-ТКР",'Шифры С (Новое строительство)'!$E41,".",'Шифры С (Новое строительство)'!$G41,))</f>
        <v>Том 3.1.5 2001.РП.3С-ТКР1.5</v>
      </c>
      <c r="U41" s="37" t="str">
        <f>IF(ISBLANK('Шифры С (Новое строительство)'!$O41),"-",CONCATENATE("Том"," 4."," ",'Шифры С (Новое строительство)'!$I41,".",'Шифры С (Новое строительство)'!$A41,"С-ИЛО",))</f>
        <v>-</v>
      </c>
      <c r="V41" s="37" t="str">
        <f>IF(ISBLANK('Шифры С (Новое строительство)'!$O41),"-",CONCATENATE("Том"," 5."," ",'Шифры С (Новое строительство)'!$I41,".",'Шифры С (Новое строительство)'!$A41,"С-ПОС",))</f>
        <v>-</v>
      </c>
      <c r="W41" s="37" t="str">
        <f>IF(ISBLANK('Шифры С (Новое строительство)'!$P41),"-",CONCATENATE("Том"," 7."," ",'Шифры С (Новое строительство)'!$I41,".",'Шифры С (Новое строительство)'!$A41,"С-ООС",))</f>
        <v>-</v>
      </c>
      <c r="X41" s="37" t="str">
        <f>IF(ISBLANK('Шифры С (Новое строительство)'!$Q41),"-",CONCATENATE("Том"," 8."," ",'Шифры С (Новое строительство)'!$I41,".",'Шифры С (Новое строительство)'!$A41,"С-ПБ",))</f>
        <v>-</v>
      </c>
    </row>
    <row r="42" spans="1:24" hidden="1" x14ac:dyDescent="0.25">
      <c r="A42" s="37">
        <v>3</v>
      </c>
      <c r="B42" s="37" t="s">
        <v>2310</v>
      </c>
      <c r="C42" s="37" t="s">
        <v>4</v>
      </c>
      <c r="D42" s="37" t="s">
        <v>384</v>
      </c>
      <c r="E42" s="37">
        <v>1</v>
      </c>
      <c r="F42" s="37" t="s">
        <v>636</v>
      </c>
      <c r="G42" s="37">
        <v>6</v>
      </c>
      <c r="H42" s="39"/>
      <c r="I42" s="37" t="s">
        <v>563</v>
      </c>
      <c r="J42" s="37"/>
      <c r="K42" s="37"/>
      <c r="L42" s="37" t="s">
        <v>2365</v>
      </c>
      <c r="M42" s="37" t="s">
        <v>2366</v>
      </c>
      <c r="N42" s="37" t="s">
        <v>2367</v>
      </c>
      <c r="O42" s="37"/>
      <c r="P42" s="37"/>
      <c r="Q42" s="37"/>
      <c r="R42" s="37" t="str">
        <f>IF(ISBLANK('Шифры С (Новое строительство)'!$K42),"-",CONCATENATE('Шифры С (Новое строительство)'!$K42,"-ПЗ"))</f>
        <v>-</v>
      </c>
      <c r="S42" s="37" t="str">
        <f>IF(ISBLANK('Шифры С (Новое строительство)'!$L42),"-",CONCATENATE("Том"," 2.",'Шифры С (Новое строительство)'!$E42,".",'Шифры С (Новое строительство)'!$G42," ",'Шифры С (Новое строительство)'!$I42,".",'Шифры С (Новое строительство)'!$A42,"С-ППО",'Шифры С (Новое строительство)'!$E42,".",'Шифры С (Новое строительство)'!$G42,))</f>
        <v>Том 2.1.6 2001.РП.3С-ППО1.6</v>
      </c>
      <c r="T42" s="37" t="str">
        <f>IF(ISBLANK('Шифры С (Новое строительство)'!$M42),"-",CONCATENATE("Том"," 3.",'Шифры С (Новое строительство)'!$E42,".",'Шифры С (Новое строительство)'!$G42," ",'Шифры С (Новое строительство)'!$I42,".",'Шифры С (Новое строительство)'!$A42,"С-ТКР",'Шифры С (Новое строительство)'!$E42,".",'Шифры С (Новое строительство)'!$G42,))</f>
        <v>Том 3.1.6 2001.РП.3С-ТКР1.6</v>
      </c>
      <c r="U42" s="37" t="str">
        <f>IF(ISBLANK('Шифры С (Новое строительство)'!$O42),"-",CONCATENATE("Том"," 4."," ",'Шифры С (Новое строительство)'!$I42,".",'Шифры С (Новое строительство)'!$A42,"С-ИЛО",))</f>
        <v>-</v>
      </c>
      <c r="V42" s="37" t="str">
        <f>IF(ISBLANK('Шифры С (Новое строительство)'!$O42),"-",CONCATENATE("Том"," 5."," ",'Шифры С (Новое строительство)'!$I42,".",'Шифры С (Новое строительство)'!$A42,"С-ПОС",))</f>
        <v>-</v>
      </c>
      <c r="W42" s="37" t="str">
        <f>IF(ISBLANK('Шифры С (Новое строительство)'!$P42),"-",CONCATENATE("Том"," 7."," ",'Шифры С (Новое строительство)'!$I42,".",'Шифры С (Новое строительство)'!$A42,"С-ООС",))</f>
        <v>-</v>
      </c>
      <c r="X42" s="37" t="str">
        <f>IF(ISBLANK('Шифры С (Новое строительство)'!$Q42),"-",CONCATENATE("Том"," 8."," ",'Шифры С (Новое строительство)'!$I42,".",'Шифры С (Новое строительство)'!$A42,"С-ПБ",))</f>
        <v>-</v>
      </c>
    </row>
    <row r="43" spans="1:24" hidden="1" x14ac:dyDescent="0.25">
      <c r="A43" s="37">
        <v>3</v>
      </c>
      <c r="B43" s="37" t="s">
        <v>2310</v>
      </c>
      <c r="C43" s="37" t="s">
        <v>4</v>
      </c>
      <c r="D43" s="37" t="s">
        <v>384</v>
      </c>
      <c r="E43" s="37">
        <v>1</v>
      </c>
      <c r="F43" s="37" t="s">
        <v>637</v>
      </c>
      <c r="G43" s="37">
        <v>7</v>
      </c>
      <c r="H43" s="39"/>
      <c r="I43" s="37" t="s">
        <v>563</v>
      </c>
      <c r="J43" s="37"/>
      <c r="K43" s="37"/>
      <c r="L43" s="37" t="s">
        <v>2365</v>
      </c>
      <c r="M43" s="37" t="s">
        <v>2366</v>
      </c>
      <c r="N43" s="37" t="s">
        <v>2367</v>
      </c>
      <c r="O43" s="37"/>
      <c r="P43" s="37"/>
      <c r="Q43" s="37"/>
      <c r="R43" s="37" t="str">
        <f>IF(ISBLANK('Шифры С (Новое строительство)'!$K43),"-",CONCATENATE('Шифры С (Новое строительство)'!$K43,"-ПЗ"))</f>
        <v>-</v>
      </c>
      <c r="S43" s="37" t="str">
        <f>IF(ISBLANK('Шифры С (Новое строительство)'!$L43),"-",CONCATENATE("Том"," 2.",'Шифры С (Новое строительство)'!$E43,".",'Шифры С (Новое строительство)'!$G43," ",'Шифры С (Новое строительство)'!$I43,".",'Шифры С (Новое строительство)'!$A43,"С-ППО",'Шифры С (Новое строительство)'!$E43,".",'Шифры С (Новое строительство)'!$G43,))</f>
        <v>Том 2.1.7 2001.РП.3С-ППО1.7</v>
      </c>
      <c r="T43" s="37" t="str">
        <f>IF(ISBLANK('Шифры С (Новое строительство)'!$M43),"-",CONCATENATE("Том"," 3.",'Шифры С (Новое строительство)'!$E43,".",'Шифры С (Новое строительство)'!$G43," ",'Шифры С (Новое строительство)'!$I43,".",'Шифры С (Новое строительство)'!$A43,"С-ТКР",'Шифры С (Новое строительство)'!$E43,".",'Шифры С (Новое строительство)'!$G43,))</f>
        <v>Том 3.1.7 2001.РП.3С-ТКР1.7</v>
      </c>
      <c r="U43" s="37" t="str">
        <f>IF(ISBLANK('Шифры С (Новое строительство)'!$O43),"-",CONCATENATE("Том"," 4."," ",'Шифры С (Новое строительство)'!$I43,".",'Шифры С (Новое строительство)'!$A43,"С-ИЛО",))</f>
        <v>-</v>
      </c>
      <c r="V43" s="37" t="str">
        <f>IF(ISBLANK('Шифры С (Новое строительство)'!$O43),"-",CONCATENATE("Том"," 5."," ",'Шифры С (Новое строительство)'!$I43,".",'Шифры С (Новое строительство)'!$A43,"С-ПОС",))</f>
        <v>-</v>
      </c>
      <c r="W43" s="37" t="str">
        <f>IF(ISBLANK('Шифры С (Новое строительство)'!$P43),"-",CONCATENATE("Том"," 7."," ",'Шифры С (Новое строительство)'!$I43,".",'Шифры С (Новое строительство)'!$A43,"С-ООС",))</f>
        <v>-</v>
      </c>
      <c r="X43" s="37" t="str">
        <f>IF(ISBLANK('Шифры С (Новое строительство)'!$Q43),"-",CONCATENATE("Том"," 8."," ",'Шифры С (Новое строительство)'!$I43,".",'Шифры С (Новое строительство)'!$A43,"С-ПБ",))</f>
        <v>-</v>
      </c>
    </row>
    <row r="44" spans="1:24" hidden="1" x14ac:dyDescent="0.25">
      <c r="A44" s="37">
        <v>3</v>
      </c>
      <c r="B44" s="37" t="s">
        <v>2310</v>
      </c>
      <c r="C44" s="37" t="s">
        <v>4</v>
      </c>
      <c r="D44" s="37" t="s">
        <v>384</v>
      </c>
      <c r="E44" s="37">
        <v>1</v>
      </c>
      <c r="F44" s="37" t="s">
        <v>638</v>
      </c>
      <c r="G44" s="37">
        <v>8</v>
      </c>
      <c r="H44" s="39"/>
      <c r="I44" s="37" t="s">
        <v>563</v>
      </c>
      <c r="J44" s="37"/>
      <c r="K44" s="37"/>
      <c r="L44" s="37" t="s">
        <v>2365</v>
      </c>
      <c r="M44" s="37" t="s">
        <v>2366</v>
      </c>
      <c r="N44" s="37" t="s">
        <v>2367</v>
      </c>
      <c r="O44" s="37"/>
      <c r="P44" s="37"/>
      <c r="Q44" s="37"/>
      <c r="R44" s="37" t="str">
        <f>IF(ISBLANK('Шифры С (Новое строительство)'!$K44),"-",CONCATENATE('Шифры С (Новое строительство)'!$K44,"-ПЗ"))</f>
        <v>-</v>
      </c>
      <c r="S44" s="37" t="str">
        <f>IF(ISBLANK('Шифры С (Новое строительство)'!$L44),"-",CONCATENATE("Том"," 2.",'Шифры С (Новое строительство)'!$E44,".",'Шифры С (Новое строительство)'!$G44," ",'Шифры С (Новое строительство)'!$I44,".",'Шифры С (Новое строительство)'!$A44,"С-ППО",'Шифры С (Новое строительство)'!$E44,".",'Шифры С (Новое строительство)'!$G44,))</f>
        <v>Том 2.1.8 2001.РП.3С-ППО1.8</v>
      </c>
      <c r="T44" s="37" t="str">
        <f>IF(ISBLANK('Шифры С (Новое строительство)'!$M44),"-",CONCATENATE("Том"," 3.",'Шифры С (Новое строительство)'!$E44,".",'Шифры С (Новое строительство)'!$G44," ",'Шифры С (Новое строительство)'!$I44,".",'Шифры С (Новое строительство)'!$A44,"С-ТКР",'Шифры С (Новое строительство)'!$E44,".",'Шифры С (Новое строительство)'!$G44,))</f>
        <v>Том 3.1.8 2001.РП.3С-ТКР1.8</v>
      </c>
      <c r="U44" s="37" t="str">
        <f>IF(ISBLANK('Шифры С (Новое строительство)'!$O44),"-",CONCATENATE("Том"," 4."," ",'Шифры С (Новое строительство)'!$I44,".",'Шифры С (Новое строительство)'!$A44,"С-ИЛО",))</f>
        <v>-</v>
      </c>
      <c r="V44" s="37" t="str">
        <f>IF(ISBLANK('Шифры С (Новое строительство)'!$O44),"-",CONCATENATE("Том"," 5."," ",'Шифры С (Новое строительство)'!$I44,".",'Шифры С (Новое строительство)'!$A44,"С-ПОС",))</f>
        <v>-</v>
      </c>
      <c r="W44" s="37" t="str">
        <f>IF(ISBLANK('Шифры С (Новое строительство)'!$P44),"-",CONCATENATE("Том"," 7."," ",'Шифры С (Новое строительство)'!$I44,".",'Шифры С (Новое строительство)'!$A44,"С-ООС",))</f>
        <v>-</v>
      </c>
      <c r="X44" s="37" t="str">
        <f>IF(ISBLANK('Шифры С (Новое строительство)'!$Q44),"-",CONCATENATE("Том"," 8."," ",'Шифры С (Новое строительство)'!$I44,".",'Шифры С (Новое строительство)'!$A44,"С-ПБ",))</f>
        <v>-</v>
      </c>
    </row>
    <row r="45" spans="1:24" hidden="1" x14ac:dyDescent="0.25">
      <c r="A45" s="37">
        <v>3</v>
      </c>
      <c r="B45" s="37" t="s">
        <v>2310</v>
      </c>
      <c r="C45" s="37" t="s">
        <v>4</v>
      </c>
      <c r="D45" s="37" t="s">
        <v>384</v>
      </c>
      <c r="E45" s="37">
        <v>1</v>
      </c>
      <c r="F45" s="37" t="s">
        <v>639</v>
      </c>
      <c r="G45" s="37">
        <v>9</v>
      </c>
      <c r="H45" s="39"/>
      <c r="I45" s="37" t="s">
        <v>563</v>
      </c>
      <c r="J45" s="37"/>
      <c r="K45" s="37"/>
      <c r="L45" s="37" t="s">
        <v>2365</v>
      </c>
      <c r="M45" s="37" t="s">
        <v>2366</v>
      </c>
      <c r="N45" s="37" t="s">
        <v>2367</v>
      </c>
      <c r="O45" s="37"/>
      <c r="P45" s="37"/>
      <c r="Q45" s="37"/>
      <c r="R45" s="37" t="str">
        <f>IF(ISBLANK('Шифры С (Новое строительство)'!$K45),"-",CONCATENATE('Шифры С (Новое строительство)'!$K45,"-ПЗ"))</f>
        <v>-</v>
      </c>
      <c r="S45" s="37" t="str">
        <f>IF(ISBLANK('Шифры С (Новое строительство)'!$L45),"-",CONCATENATE("Том"," 2.",'Шифры С (Новое строительство)'!$E45,".",'Шифры С (Новое строительство)'!$G45," ",'Шифры С (Новое строительство)'!$I45,".",'Шифры С (Новое строительство)'!$A45,"С-ППО",'Шифры С (Новое строительство)'!$E45,".",'Шифры С (Новое строительство)'!$G45,))</f>
        <v>Том 2.1.9 2001.РП.3С-ППО1.9</v>
      </c>
      <c r="T45" s="37" t="str">
        <f>IF(ISBLANK('Шифры С (Новое строительство)'!$M45),"-",CONCATENATE("Том"," 3.",'Шифры С (Новое строительство)'!$E45,".",'Шифры С (Новое строительство)'!$G45," ",'Шифры С (Новое строительство)'!$I45,".",'Шифры С (Новое строительство)'!$A45,"С-ТКР",'Шифры С (Новое строительство)'!$E45,".",'Шифры С (Новое строительство)'!$G45,))</f>
        <v>Том 3.1.9 2001.РП.3С-ТКР1.9</v>
      </c>
      <c r="U45" s="37" t="str">
        <f>IF(ISBLANK('Шифры С (Новое строительство)'!$O45),"-",CONCATENATE("Том"," 4."," ",'Шифры С (Новое строительство)'!$I45,".",'Шифры С (Новое строительство)'!$A45,"С-ИЛО",))</f>
        <v>-</v>
      </c>
      <c r="V45" s="37" t="str">
        <f>IF(ISBLANK('Шифры С (Новое строительство)'!$O45),"-",CONCATENATE("Том"," 5."," ",'Шифры С (Новое строительство)'!$I45,".",'Шифры С (Новое строительство)'!$A45,"С-ПОС",))</f>
        <v>-</v>
      </c>
      <c r="W45" s="37" t="str">
        <f>IF(ISBLANK('Шифры С (Новое строительство)'!$P45),"-",CONCATENATE("Том"," 7."," ",'Шифры С (Новое строительство)'!$I45,".",'Шифры С (Новое строительство)'!$A45,"С-ООС",))</f>
        <v>-</v>
      </c>
      <c r="X45" s="37" t="str">
        <f>IF(ISBLANK('Шифры С (Новое строительство)'!$Q45),"-",CONCATENATE("Том"," 8."," ",'Шифры С (Новое строительство)'!$I45,".",'Шифры С (Новое строительство)'!$A45,"С-ПБ",))</f>
        <v>-</v>
      </c>
    </row>
    <row r="46" spans="1:24" hidden="1" x14ac:dyDescent="0.25">
      <c r="A46" s="37">
        <v>3</v>
      </c>
      <c r="B46" s="37" t="s">
        <v>2310</v>
      </c>
      <c r="C46" s="37" t="s">
        <v>4</v>
      </c>
      <c r="D46" s="37" t="s">
        <v>384</v>
      </c>
      <c r="E46" s="37">
        <v>1</v>
      </c>
      <c r="F46" s="37" t="s">
        <v>640</v>
      </c>
      <c r="G46" s="37">
        <v>10</v>
      </c>
      <c r="H46" s="39"/>
      <c r="I46" s="37" t="s">
        <v>563</v>
      </c>
      <c r="J46" s="37"/>
      <c r="K46" s="37"/>
      <c r="L46" s="37" t="s">
        <v>2365</v>
      </c>
      <c r="M46" s="37" t="s">
        <v>2366</v>
      </c>
      <c r="N46" s="37" t="s">
        <v>2367</v>
      </c>
      <c r="O46" s="37"/>
      <c r="P46" s="37"/>
      <c r="Q46" s="37"/>
      <c r="R46" s="37" t="str">
        <f>IF(ISBLANK('Шифры С (Новое строительство)'!$K46),"-",CONCATENATE('Шифры С (Новое строительство)'!$K46,"-ПЗ"))</f>
        <v>-</v>
      </c>
      <c r="S46" s="37" t="str">
        <f>IF(ISBLANK('Шифры С (Новое строительство)'!$L46),"-",CONCATENATE("Том"," 2.",'Шифры С (Новое строительство)'!$E46,".",'Шифры С (Новое строительство)'!$G46," ",'Шифры С (Новое строительство)'!$I46,".",'Шифры С (Новое строительство)'!$A46,"С-ППО",'Шифры С (Новое строительство)'!$E46,".",'Шифры С (Новое строительство)'!$G46,))</f>
        <v>Том 2.1.10 2001.РП.3С-ППО1.10</v>
      </c>
      <c r="T46" s="37" t="str">
        <f>IF(ISBLANK('Шифры С (Новое строительство)'!$M46),"-",CONCATENATE("Том"," 3.",'Шифры С (Новое строительство)'!$E46,".",'Шифры С (Новое строительство)'!$G46," ",'Шифры С (Новое строительство)'!$I46,".",'Шифры С (Новое строительство)'!$A46,"С-ТКР",'Шифры С (Новое строительство)'!$E46,".",'Шифры С (Новое строительство)'!$G46,))</f>
        <v>Том 3.1.10 2001.РП.3С-ТКР1.10</v>
      </c>
      <c r="U46" s="37" t="str">
        <f>IF(ISBLANK('Шифры С (Новое строительство)'!$O46),"-",CONCATENATE("Том"," 4."," ",'Шифры С (Новое строительство)'!$I46,".",'Шифры С (Новое строительство)'!$A46,"С-ИЛО",))</f>
        <v>-</v>
      </c>
      <c r="V46" s="37" t="str">
        <f>IF(ISBLANK('Шифры С (Новое строительство)'!$O46),"-",CONCATENATE("Том"," 5."," ",'Шифры С (Новое строительство)'!$I46,".",'Шифры С (Новое строительство)'!$A46,"С-ПОС",))</f>
        <v>-</v>
      </c>
      <c r="W46" s="37" t="str">
        <f>IF(ISBLANK('Шифры С (Новое строительство)'!$P46),"-",CONCATENATE("Том"," 7."," ",'Шифры С (Новое строительство)'!$I46,".",'Шифры С (Новое строительство)'!$A46,"С-ООС",))</f>
        <v>-</v>
      </c>
      <c r="X46" s="37" t="str">
        <f>IF(ISBLANK('Шифры С (Новое строительство)'!$Q46),"-",CONCATENATE("Том"," 8."," ",'Шифры С (Новое строительство)'!$I46,".",'Шифры С (Новое строительство)'!$A46,"С-ПБ",))</f>
        <v>-</v>
      </c>
    </row>
    <row r="47" spans="1:24" hidden="1" x14ac:dyDescent="0.25">
      <c r="A47" s="37">
        <v>3</v>
      </c>
      <c r="B47" s="37" t="s">
        <v>2310</v>
      </c>
      <c r="C47" s="37" t="s">
        <v>4</v>
      </c>
      <c r="D47" s="37" t="s">
        <v>386</v>
      </c>
      <c r="E47" s="37">
        <v>2</v>
      </c>
      <c r="F47" s="43" t="s">
        <v>641</v>
      </c>
      <c r="G47" s="37">
        <v>1</v>
      </c>
      <c r="H47" s="39">
        <v>2</v>
      </c>
      <c r="I47" s="37" t="s">
        <v>563</v>
      </c>
      <c r="J47" s="37"/>
      <c r="K47" s="37"/>
      <c r="L47" s="37" t="s">
        <v>2371</v>
      </c>
      <c r="M47" s="37" t="s">
        <v>2372</v>
      </c>
      <c r="N47" s="37" t="s">
        <v>2373</v>
      </c>
      <c r="O47" s="37"/>
      <c r="P47" s="37"/>
      <c r="Q47" s="37"/>
      <c r="R47" s="37" t="str">
        <f>IF(ISBLANK('Шифры С (Новое строительство)'!$K47),"-",CONCATENATE('Шифры С (Новое строительство)'!$K47,"-ПЗ"))</f>
        <v>-</v>
      </c>
      <c r="S47" s="37" t="str">
        <f>IF(ISBLANK('Шифры С (Новое строительство)'!$L47),"-",CONCATENATE("Том"," 2.",'Шифры С (Новое строительство)'!$E47,".",'Шифры С (Новое строительство)'!$G47," ",'Шифры С (Новое строительство)'!$I47,".",'Шифры С (Новое строительство)'!$A47,"С-ППО",'Шифры С (Новое строительство)'!$E47,".",'Шифры С (Новое строительство)'!$G47,))</f>
        <v>Том 2.2.1 2001.РП.3С-ППО2.1</v>
      </c>
      <c r="T47" s="37" t="str">
        <f>IF(ISBLANK('Шифры С (Новое строительство)'!$M47),"-",CONCATENATE("Том"," 3.",'Шифры С (Новое строительство)'!$E47,".",'Шифры С (Новое строительство)'!$G47," ",'Шифры С (Новое строительство)'!$I47,".",'Шифры С (Новое строительство)'!$A47,"С-ТКР",'Шифры С (Новое строительство)'!$E47,".",'Шифры С (Новое строительство)'!$G47,))</f>
        <v>Том 3.2.1 2001.РП.3С-ТКР2.1</v>
      </c>
      <c r="U47" s="37" t="str">
        <f>IF(ISBLANK('Шифры С (Новое строительство)'!$O47),"-",CONCATENATE("Том"," 4."," ",'Шифры С (Новое строительство)'!$I47,".",'Шифры С (Новое строительство)'!$A47,"С-ИЛО",))</f>
        <v>-</v>
      </c>
      <c r="V47" s="37" t="str">
        <f>IF(ISBLANK('Шифры С (Новое строительство)'!$O47),"-",CONCATENATE("Том"," 5."," ",'Шифры С (Новое строительство)'!$I47,".",'Шифры С (Новое строительство)'!$A47,"С-ПОС",))</f>
        <v>-</v>
      </c>
      <c r="W47" s="37" t="str">
        <f>IF(ISBLANK('Шифры С (Новое строительство)'!$P47),"-",CONCATENATE("Том"," 7."," ",'Шифры С (Новое строительство)'!$I47,".",'Шифры С (Новое строительство)'!$A47,"С-ООС",))</f>
        <v>-</v>
      </c>
      <c r="X47" s="37" t="str">
        <f>IF(ISBLANK('Шифры С (Новое строительство)'!$Q47),"-",CONCATENATE("Том"," 8."," ",'Шифры С (Новое строительство)'!$I47,".",'Шифры С (Новое строительство)'!$A47,"С-ПБ",))</f>
        <v>-</v>
      </c>
    </row>
    <row r="48" spans="1:24" hidden="1" x14ac:dyDescent="0.25">
      <c r="A48" s="37">
        <v>3</v>
      </c>
      <c r="B48" s="37" t="s">
        <v>2310</v>
      </c>
      <c r="C48" s="37" t="s">
        <v>4</v>
      </c>
      <c r="D48" s="37" t="s">
        <v>386</v>
      </c>
      <c r="E48" s="37">
        <v>2</v>
      </c>
      <c r="F48" s="37" t="s">
        <v>645</v>
      </c>
      <c r="G48" s="37">
        <v>2</v>
      </c>
      <c r="H48" s="39"/>
      <c r="I48" s="37" t="s">
        <v>563</v>
      </c>
      <c r="J48" s="37"/>
      <c r="K48" s="37"/>
      <c r="L48" s="37" t="s">
        <v>2371</v>
      </c>
      <c r="M48" s="37" t="s">
        <v>2372</v>
      </c>
      <c r="N48" s="37" t="s">
        <v>2373</v>
      </c>
      <c r="O48" s="37"/>
      <c r="P48" s="37"/>
      <c r="Q48" s="37"/>
      <c r="R48" s="37" t="str">
        <f>IF(ISBLANK('Шифры С (Новое строительство)'!$K48),"-",CONCATENATE('Шифры С (Новое строительство)'!$K48,"-ПЗ"))</f>
        <v>-</v>
      </c>
      <c r="S48" s="37" t="str">
        <f>IF(ISBLANK('Шифры С (Новое строительство)'!$L48),"-",CONCATENATE("Том"," 2.",'Шифры С (Новое строительство)'!$E48,".",'Шифры С (Новое строительство)'!$G48," ",'Шифры С (Новое строительство)'!$I48,".",'Шифры С (Новое строительство)'!$A48,"С-ППО",'Шифры С (Новое строительство)'!$E48,".",'Шифры С (Новое строительство)'!$G48,))</f>
        <v>Том 2.2.2 2001.РП.3С-ППО2.2</v>
      </c>
      <c r="T48" s="37" t="str">
        <f>IF(ISBLANK('Шифры С (Новое строительство)'!$M48),"-",CONCATENATE("Том"," 3.",'Шифры С (Новое строительство)'!$E48,".",'Шифры С (Новое строительство)'!$G48," ",'Шифры С (Новое строительство)'!$I48,".",'Шифры С (Новое строительство)'!$A48,"С-ТКР",'Шифры С (Новое строительство)'!$E48,".",'Шифры С (Новое строительство)'!$G48,))</f>
        <v>Том 3.2.2 2001.РП.3С-ТКР2.2</v>
      </c>
      <c r="U48" s="37" t="str">
        <f>IF(ISBLANK('Шифры С (Новое строительство)'!$O48),"-",CONCATENATE("Том"," 4."," ",'Шифры С (Новое строительство)'!$I48,".",'Шифры С (Новое строительство)'!$A48,"С-ИЛО",))</f>
        <v>-</v>
      </c>
      <c r="V48" s="37" t="str">
        <f>IF(ISBLANK('Шифры С (Новое строительство)'!$O48),"-",CONCATENATE("Том"," 5."," ",'Шифры С (Новое строительство)'!$I48,".",'Шифры С (Новое строительство)'!$A48,"С-ПОС",))</f>
        <v>-</v>
      </c>
      <c r="W48" s="37" t="str">
        <f>IF(ISBLANK('Шифры С (Новое строительство)'!$P48),"-",CONCATENATE("Том"," 7."," ",'Шифры С (Новое строительство)'!$I48,".",'Шифры С (Новое строительство)'!$A48,"С-ООС",))</f>
        <v>-</v>
      </c>
      <c r="X48" s="37" t="str">
        <f>IF(ISBLANK('Шифры С (Новое строительство)'!$Q48),"-",CONCATENATE("Том"," 8."," ",'Шифры С (Новое строительство)'!$I48,".",'Шифры С (Новое строительство)'!$A48,"С-ПБ",))</f>
        <v>-</v>
      </c>
    </row>
    <row r="49" spans="1:24" hidden="1" x14ac:dyDescent="0.25">
      <c r="A49" s="37">
        <v>3</v>
      </c>
      <c r="B49" s="37" t="s">
        <v>2310</v>
      </c>
      <c r="C49" s="37" t="s">
        <v>4</v>
      </c>
      <c r="D49" s="37" t="s">
        <v>387</v>
      </c>
      <c r="E49" s="37">
        <v>3</v>
      </c>
      <c r="F49" s="37" t="s">
        <v>646</v>
      </c>
      <c r="G49" s="37">
        <v>1</v>
      </c>
      <c r="H49" s="39">
        <v>4</v>
      </c>
      <c r="I49" s="37" t="s">
        <v>563</v>
      </c>
      <c r="J49" s="37"/>
      <c r="K49" s="37"/>
      <c r="L49" s="37" t="s">
        <v>2374</v>
      </c>
      <c r="M49" s="37" t="s">
        <v>2375</v>
      </c>
      <c r="N49" s="37" t="s">
        <v>2376</v>
      </c>
      <c r="O49" s="37"/>
      <c r="P49" s="37"/>
      <c r="Q49" s="37"/>
      <c r="R49" s="37" t="str">
        <f>IF(ISBLANK('Шифры С (Новое строительство)'!$K49),"-",CONCATENATE('Шифры С (Новое строительство)'!$K49,"-ПЗ"))</f>
        <v>-</v>
      </c>
      <c r="S49" s="37" t="str">
        <f>IF(ISBLANK('Шифры С (Новое строительство)'!$L49),"-",CONCATENATE("Том"," 2.",'Шифры С (Новое строительство)'!$E49,".",'Шифры С (Новое строительство)'!$G49," ",'Шифры С (Новое строительство)'!$I49,".",'Шифры С (Новое строительство)'!$A49,"С-ППО",'Шифры С (Новое строительство)'!$E49,".",'Шифры С (Новое строительство)'!$G49,))</f>
        <v>Том 2.3.1 2001.РП.3С-ППО3.1</v>
      </c>
      <c r="T49" s="37" t="str">
        <f>IF(ISBLANK('Шифры С (Новое строительство)'!$M49),"-",CONCATENATE("Том"," 3.",'Шифры С (Новое строительство)'!$E49,".",'Шифры С (Новое строительство)'!$G49," ",'Шифры С (Новое строительство)'!$I49,".",'Шифры С (Новое строительство)'!$A49,"С-ТКР",'Шифры С (Новое строительство)'!$E49,".",'Шифры С (Новое строительство)'!$G49,))</f>
        <v>Том 3.3.1 2001.РП.3С-ТКР3.1</v>
      </c>
      <c r="U49" s="37" t="str">
        <f>IF(ISBLANK('Шифры С (Новое строительство)'!$O49),"-",CONCATENATE("Том"," 4."," ",'Шифры С (Новое строительство)'!$I49,".",'Шифры С (Новое строительство)'!$A49,"С-ИЛО",))</f>
        <v>-</v>
      </c>
      <c r="V49" s="37" t="str">
        <f>IF(ISBLANK('Шифры С (Новое строительство)'!$O49),"-",CONCATENATE("Том"," 5."," ",'Шифры С (Новое строительство)'!$I49,".",'Шифры С (Новое строительство)'!$A49,"С-ПОС",))</f>
        <v>-</v>
      </c>
      <c r="W49" s="37" t="str">
        <f>IF(ISBLANK('Шифры С (Новое строительство)'!$P49),"-",CONCATENATE("Том"," 7."," ",'Шифры С (Новое строительство)'!$I49,".",'Шифры С (Новое строительство)'!$A49,"С-ООС",))</f>
        <v>-</v>
      </c>
      <c r="X49" s="37" t="str">
        <f>IF(ISBLANK('Шифры С (Новое строительство)'!$Q49),"-",CONCATENATE("Том"," 8."," ",'Шифры С (Новое строительство)'!$I49,".",'Шифры С (Новое строительство)'!$A49,"С-ПБ",))</f>
        <v>-</v>
      </c>
    </row>
    <row r="50" spans="1:24" hidden="1" x14ac:dyDescent="0.25">
      <c r="A50" s="37">
        <v>3</v>
      </c>
      <c r="B50" s="37" t="s">
        <v>2310</v>
      </c>
      <c r="C50" s="37" t="s">
        <v>4</v>
      </c>
      <c r="D50" s="37" t="s">
        <v>387</v>
      </c>
      <c r="E50" s="37">
        <v>3</v>
      </c>
      <c r="F50" s="37" t="s">
        <v>650</v>
      </c>
      <c r="G50" s="37">
        <v>2</v>
      </c>
      <c r="H50" s="39"/>
      <c r="I50" s="37" t="s">
        <v>563</v>
      </c>
      <c r="J50" s="37"/>
      <c r="K50" s="37"/>
      <c r="L50" s="37" t="s">
        <v>2374</v>
      </c>
      <c r="M50" s="37" t="s">
        <v>2375</v>
      </c>
      <c r="N50" s="37" t="s">
        <v>2376</v>
      </c>
      <c r="O50" s="37"/>
      <c r="P50" s="37"/>
      <c r="Q50" s="37"/>
      <c r="R50" s="37" t="str">
        <f>IF(ISBLANK('Шифры С (Новое строительство)'!$K50),"-",CONCATENATE('Шифры С (Новое строительство)'!$K50,"-ПЗ"))</f>
        <v>-</v>
      </c>
      <c r="S50" s="37" t="str">
        <f>IF(ISBLANK('Шифры С (Новое строительство)'!$L50),"-",CONCATENATE("Том"," 2.",'Шифры С (Новое строительство)'!$E50,".",'Шифры С (Новое строительство)'!$G50," ",'Шифры С (Новое строительство)'!$I50,".",'Шифры С (Новое строительство)'!$A50,"С-ППО",'Шифры С (Новое строительство)'!$E50,".",'Шифры С (Новое строительство)'!$G50,))</f>
        <v>Том 2.3.2 2001.РП.3С-ППО3.2</v>
      </c>
      <c r="T50" s="37" t="str">
        <f>IF(ISBLANK('Шифры С (Новое строительство)'!$M50),"-",CONCATENATE("Том"," 3.",'Шифры С (Новое строительство)'!$E50,".",'Шифры С (Новое строительство)'!$G50," ",'Шифры С (Новое строительство)'!$I50,".",'Шифры С (Новое строительство)'!$A50,"С-ТКР",'Шифры С (Новое строительство)'!$E50,".",'Шифры С (Новое строительство)'!$G50,))</f>
        <v>Том 3.3.2 2001.РП.3С-ТКР3.2</v>
      </c>
      <c r="U50" s="37" t="str">
        <f>IF(ISBLANK('Шифры С (Новое строительство)'!$O50),"-",CONCATENATE("Том"," 4."," ",'Шифры С (Новое строительство)'!$I50,".",'Шифры С (Новое строительство)'!$A50,"С-ИЛО",))</f>
        <v>-</v>
      </c>
      <c r="V50" s="37" t="str">
        <f>IF(ISBLANK('Шифры С (Новое строительство)'!$O50),"-",CONCATENATE("Том"," 5."," ",'Шифры С (Новое строительство)'!$I50,".",'Шифры С (Новое строительство)'!$A50,"С-ПОС",))</f>
        <v>-</v>
      </c>
      <c r="W50" s="37" t="str">
        <f>IF(ISBLANK('Шифры С (Новое строительство)'!$P50),"-",CONCATENATE("Том"," 7."," ",'Шифры С (Новое строительство)'!$I50,".",'Шифры С (Новое строительство)'!$A50,"С-ООС",))</f>
        <v>-</v>
      </c>
      <c r="X50" s="37" t="str">
        <f>IF(ISBLANK('Шифры С (Новое строительство)'!$Q50),"-",CONCATENATE("Том"," 8."," ",'Шифры С (Новое строительство)'!$I50,".",'Шифры С (Новое строительство)'!$A50,"С-ПБ",))</f>
        <v>-</v>
      </c>
    </row>
    <row r="51" spans="1:24" hidden="1" x14ac:dyDescent="0.25">
      <c r="A51" s="37">
        <v>3</v>
      </c>
      <c r="B51" s="37" t="s">
        <v>2310</v>
      </c>
      <c r="C51" s="37" t="s">
        <v>4</v>
      </c>
      <c r="D51" s="37" t="s">
        <v>387</v>
      </c>
      <c r="E51" s="37">
        <v>3</v>
      </c>
      <c r="F51" s="37" t="s">
        <v>651</v>
      </c>
      <c r="G51" s="37">
        <v>3</v>
      </c>
      <c r="H51" s="39"/>
      <c r="I51" s="37" t="s">
        <v>563</v>
      </c>
      <c r="J51" s="37"/>
      <c r="K51" s="37"/>
      <c r="L51" s="37" t="s">
        <v>2374</v>
      </c>
      <c r="M51" s="37" t="s">
        <v>2375</v>
      </c>
      <c r="N51" s="37" t="s">
        <v>2376</v>
      </c>
      <c r="O51" s="37"/>
      <c r="P51" s="37"/>
      <c r="Q51" s="37"/>
      <c r="R51" s="37" t="str">
        <f>IF(ISBLANK('Шифры С (Новое строительство)'!$K51),"-",CONCATENATE('Шифры С (Новое строительство)'!$K51,"-ПЗ"))</f>
        <v>-</v>
      </c>
      <c r="S51" s="37" t="str">
        <f>IF(ISBLANK('Шифры С (Новое строительство)'!$L51),"-",CONCATENATE("Том"," 2.",'Шифры С (Новое строительство)'!$E51,".",'Шифры С (Новое строительство)'!$G51," ",'Шифры С (Новое строительство)'!$I51,".",'Шифры С (Новое строительство)'!$A51,"С-ППО",'Шифры С (Новое строительство)'!$E51,".",'Шифры С (Новое строительство)'!$G51,))</f>
        <v>Том 2.3.3 2001.РП.3С-ППО3.3</v>
      </c>
      <c r="T51" s="37" t="str">
        <f>IF(ISBLANK('Шифры С (Новое строительство)'!$M51),"-",CONCATENATE("Том"," 3.",'Шифры С (Новое строительство)'!$E51,".",'Шифры С (Новое строительство)'!$G51," ",'Шифры С (Новое строительство)'!$I51,".",'Шифры С (Новое строительство)'!$A51,"С-ТКР",'Шифры С (Новое строительство)'!$E51,".",'Шифры С (Новое строительство)'!$G51,))</f>
        <v>Том 3.3.3 2001.РП.3С-ТКР3.3</v>
      </c>
      <c r="U51" s="37" t="str">
        <f>IF(ISBLANK('Шифры С (Новое строительство)'!$O51),"-",CONCATENATE("Том"," 4."," ",'Шифры С (Новое строительство)'!$I51,".",'Шифры С (Новое строительство)'!$A51,"С-ИЛО",))</f>
        <v>-</v>
      </c>
      <c r="V51" s="37" t="str">
        <f>IF(ISBLANK('Шифры С (Новое строительство)'!$O51),"-",CONCATENATE("Том"," 5."," ",'Шифры С (Новое строительство)'!$I51,".",'Шифры С (Новое строительство)'!$A51,"С-ПОС",))</f>
        <v>-</v>
      </c>
      <c r="W51" s="37" t="str">
        <f>IF(ISBLANK('Шифры С (Новое строительство)'!$P51),"-",CONCATENATE("Том"," 7."," ",'Шифры С (Новое строительство)'!$I51,".",'Шифры С (Новое строительство)'!$A51,"С-ООС",))</f>
        <v>-</v>
      </c>
      <c r="X51" s="37" t="str">
        <f>IF(ISBLANK('Шифры С (Новое строительство)'!$Q51),"-",CONCATENATE("Том"," 8."," ",'Шифры С (Новое строительство)'!$I51,".",'Шифры С (Новое строительство)'!$A51,"С-ПБ",))</f>
        <v>-</v>
      </c>
    </row>
    <row r="52" spans="1:24" hidden="1" x14ac:dyDescent="0.25">
      <c r="A52" s="37">
        <v>3</v>
      </c>
      <c r="B52" s="37" t="s">
        <v>2310</v>
      </c>
      <c r="C52" s="37" t="s">
        <v>4</v>
      </c>
      <c r="D52" s="37" t="s">
        <v>387</v>
      </c>
      <c r="E52" s="37">
        <v>3</v>
      </c>
      <c r="F52" s="37" t="s">
        <v>652</v>
      </c>
      <c r="G52" s="37">
        <v>4</v>
      </c>
      <c r="H52" s="39"/>
      <c r="I52" s="37" t="s">
        <v>563</v>
      </c>
      <c r="J52" s="37"/>
      <c r="K52" s="37"/>
      <c r="L52" s="37" t="s">
        <v>2374</v>
      </c>
      <c r="M52" s="37" t="s">
        <v>2375</v>
      </c>
      <c r="N52" s="37" t="s">
        <v>2376</v>
      </c>
      <c r="O52" s="37"/>
      <c r="P52" s="37"/>
      <c r="Q52" s="37"/>
      <c r="R52" s="37" t="str">
        <f>IF(ISBLANK('Шифры С (Новое строительство)'!$K52),"-",CONCATENATE('Шифры С (Новое строительство)'!$K52,"-ПЗ"))</f>
        <v>-</v>
      </c>
      <c r="S52" s="37" t="str">
        <f>IF(ISBLANK('Шифры С (Новое строительство)'!$L52),"-",CONCATENATE("Том"," 2.",'Шифры С (Новое строительство)'!$E52,".",'Шифры С (Новое строительство)'!$G52," ",'Шифры С (Новое строительство)'!$I52,".",'Шифры С (Новое строительство)'!$A52,"С-ППО",'Шифры С (Новое строительство)'!$E52,".",'Шифры С (Новое строительство)'!$G52,))</f>
        <v>Том 2.3.4 2001.РП.3С-ППО3.4</v>
      </c>
      <c r="T52" s="37" t="str">
        <f>IF(ISBLANK('Шифры С (Новое строительство)'!$M52),"-",CONCATENATE("Том"," 3.",'Шифры С (Новое строительство)'!$E52,".",'Шифры С (Новое строительство)'!$G52," ",'Шифры С (Новое строительство)'!$I52,".",'Шифры С (Новое строительство)'!$A52,"С-ТКР",'Шифры С (Новое строительство)'!$E52,".",'Шифры С (Новое строительство)'!$G52,))</f>
        <v>Том 3.3.4 2001.РП.3С-ТКР3.4</v>
      </c>
      <c r="U52" s="37" t="str">
        <f>IF(ISBLANK('Шифры С (Новое строительство)'!$O52),"-",CONCATENATE("Том"," 4."," ",'Шифры С (Новое строительство)'!$I52,".",'Шифры С (Новое строительство)'!$A52,"С-ИЛО",))</f>
        <v>-</v>
      </c>
      <c r="V52" s="37" t="str">
        <f>IF(ISBLANK('Шифры С (Новое строительство)'!$O52),"-",CONCATENATE("Том"," 5."," ",'Шифры С (Новое строительство)'!$I52,".",'Шифры С (Новое строительство)'!$A52,"С-ПОС",))</f>
        <v>-</v>
      </c>
      <c r="W52" s="37" t="str">
        <f>IF(ISBLANK('Шифры С (Новое строительство)'!$P52),"-",CONCATENATE("Том"," 7."," ",'Шифры С (Новое строительство)'!$I52,".",'Шифры С (Новое строительство)'!$A52,"С-ООС",))</f>
        <v>-</v>
      </c>
      <c r="X52" s="37" t="str">
        <f>IF(ISBLANK('Шифры С (Новое строительство)'!$Q52),"-",CONCATENATE("Том"," 8."," ",'Шифры С (Новое строительство)'!$I52,".",'Шифры С (Новое строительство)'!$A52,"С-ПБ",))</f>
        <v>-</v>
      </c>
    </row>
    <row r="53" spans="1:24" hidden="1" x14ac:dyDescent="0.25">
      <c r="A53" s="37">
        <v>3</v>
      </c>
      <c r="B53" s="37" t="s">
        <v>2310</v>
      </c>
      <c r="C53" s="37" t="s">
        <v>4</v>
      </c>
      <c r="D53" s="37" t="s">
        <v>389</v>
      </c>
      <c r="E53" s="37">
        <v>4</v>
      </c>
      <c r="F53" s="37" t="s">
        <v>653</v>
      </c>
      <c r="G53" s="37">
        <v>1</v>
      </c>
      <c r="H53" s="39">
        <v>3</v>
      </c>
      <c r="I53" s="37" t="s">
        <v>563</v>
      </c>
      <c r="J53" s="37"/>
      <c r="K53" s="37"/>
      <c r="L53" s="37" t="s">
        <v>2377</v>
      </c>
      <c r="M53" s="37" t="s">
        <v>2378</v>
      </c>
      <c r="N53" s="37" t="s">
        <v>2379</v>
      </c>
      <c r="O53" s="37"/>
      <c r="P53" s="37"/>
      <c r="Q53" s="37"/>
      <c r="R53" s="37" t="str">
        <f>IF(ISBLANK('Шифры С (Новое строительство)'!$K53),"-",CONCATENATE('Шифры С (Новое строительство)'!$K53,"-ПЗ"))</f>
        <v>-</v>
      </c>
      <c r="S53" s="37" t="str">
        <f>IF(ISBLANK('Шифры С (Новое строительство)'!$L53),"-",CONCATENATE("Том"," 2.",'Шифры С (Новое строительство)'!$E53,".",'Шифры С (Новое строительство)'!$G53," ",'Шифры С (Новое строительство)'!$I53,".",'Шифры С (Новое строительство)'!$A53,"С-ППО",'Шифры С (Новое строительство)'!$E53,".",'Шифры С (Новое строительство)'!$G53,))</f>
        <v>Том 2.4.1 2001.РП.3С-ППО4.1</v>
      </c>
      <c r="T53" s="37" t="str">
        <f>IF(ISBLANK('Шифры С (Новое строительство)'!$M53),"-",CONCATENATE("Том"," 3.",'Шифры С (Новое строительство)'!$E53,".",'Шифры С (Новое строительство)'!$G53," ",'Шифры С (Новое строительство)'!$I53,".",'Шифры С (Новое строительство)'!$A53,"С-ТКР",'Шифры С (Новое строительство)'!$E53,".",'Шифры С (Новое строительство)'!$G53,))</f>
        <v>Том 3.4.1 2001.РП.3С-ТКР4.1</v>
      </c>
      <c r="U53" s="37" t="str">
        <f>IF(ISBLANK('Шифры С (Новое строительство)'!$O53),"-",CONCATENATE("Том"," 4."," ",'Шифры С (Новое строительство)'!$I53,".",'Шифры С (Новое строительство)'!$A53,"С-ИЛО",))</f>
        <v>-</v>
      </c>
      <c r="V53" s="37" t="str">
        <f>IF(ISBLANK('Шифры С (Новое строительство)'!$O53),"-",CONCATENATE("Том"," 5."," ",'Шифры С (Новое строительство)'!$I53,".",'Шифры С (Новое строительство)'!$A53,"С-ПОС",))</f>
        <v>-</v>
      </c>
      <c r="W53" s="37" t="str">
        <f>IF(ISBLANK('Шифры С (Новое строительство)'!$P53),"-",CONCATENATE("Том"," 7."," ",'Шифры С (Новое строительство)'!$I53,".",'Шифры С (Новое строительство)'!$A53,"С-ООС",))</f>
        <v>-</v>
      </c>
      <c r="X53" s="37" t="str">
        <f>IF(ISBLANK('Шифры С (Новое строительство)'!$Q53),"-",CONCATENATE("Том"," 8."," ",'Шифры С (Новое строительство)'!$I53,".",'Шифры С (Новое строительство)'!$A53,"С-ПБ",))</f>
        <v>-</v>
      </c>
    </row>
    <row r="54" spans="1:24" hidden="1" x14ac:dyDescent="0.25">
      <c r="A54" s="37">
        <v>3</v>
      </c>
      <c r="B54" s="37" t="s">
        <v>2310</v>
      </c>
      <c r="C54" s="37" t="s">
        <v>4</v>
      </c>
      <c r="D54" s="37" t="s">
        <v>389</v>
      </c>
      <c r="E54" s="37">
        <v>4</v>
      </c>
      <c r="F54" s="37" t="s">
        <v>657</v>
      </c>
      <c r="G54" s="37">
        <v>2</v>
      </c>
      <c r="H54" s="39"/>
      <c r="I54" s="37" t="s">
        <v>563</v>
      </c>
      <c r="J54" s="37"/>
      <c r="K54" s="37"/>
      <c r="L54" s="37" t="s">
        <v>2377</v>
      </c>
      <c r="M54" s="37" t="s">
        <v>2378</v>
      </c>
      <c r="N54" s="37" t="s">
        <v>2379</v>
      </c>
      <c r="O54" s="37"/>
      <c r="P54" s="37"/>
      <c r="Q54" s="37"/>
      <c r="R54" s="37" t="str">
        <f>IF(ISBLANK('Шифры С (Новое строительство)'!$K54),"-",CONCATENATE('Шифры С (Новое строительство)'!$K54,"-ПЗ"))</f>
        <v>-</v>
      </c>
      <c r="S54" s="37" t="str">
        <f>IF(ISBLANK('Шифры С (Новое строительство)'!$L54),"-",CONCATENATE("Том"," 2.",'Шифры С (Новое строительство)'!$E54,".",'Шифры С (Новое строительство)'!$G54," ",'Шифры С (Новое строительство)'!$I54,".",'Шифры С (Новое строительство)'!$A54,"С-ППО",'Шифры С (Новое строительство)'!$E54,".",'Шифры С (Новое строительство)'!$G54,))</f>
        <v>Том 2.4.2 2001.РП.3С-ППО4.2</v>
      </c>
      <c r="T54" s="37" t="str">
        <f>IF(ISBLANK('Шифры С (Новое строительство)'!$M54),"-",CONCATENATE("Том"," 3.",'Шифры С (Новое строительство)'!$E54,".",'Шифры С (Новое строительство)'!$G54," ",'Шифры С (Новое строительство)'!$I54,".",'Шифры С (Новое строительство)'!$A54,"С-ТКР",'Шифры С (Новое строительство)'!$E54,".",'Шифры С (Новое строительство)'!$G54,))</f>
        <v>Том 3.4.2 2001.РП.3С-ТКР4.2</v>
      </c>
      <c r="U54" s="37" t="str">
        <f>IF(ISBLANK('Шифры С (Новое строительство)'!$O54),"-",CONCATENATE("Том"," 4."," ",'Шифры С (Новое строительство)'!$I54,".",'Шифры С (Новое строительство)'!$A54,"С-ИЛО",))</f>
        <v>-</v>
      </c>
      <c r="V54" s="37" t="str">
        <f>IF(ISBLANK('Шифры С (Новое строительство)'!$O54),"-",CONCATENATE("Том"," 5."," ",'Шифры С (Новое строительство)'!$I54,".",'Шифры С (Новое строительство)'!$A54,"С-ПОС",))</f>
        <v>-</v>
      </c>
      <c r="W54" s="37" t="str">
        <f>IF(ISBLANK('Шифры С (Новое строительство)'!$P54),"-",CONCATENATE("Том"," 7."," ",'Шифры С (Новое строительство)'!$I54,".",'Шифры С (Новое строительство)'!$A54,"С-ООС",))</f>
        <v>-</v>
      </c>
      <c r="X54" s="37" t="str">
        <f>IF(ISBLANK('Шифры С (Новое строительство)'!$Q54),"-",CONCATENATE("Том"," 8."," ",'Шифры С (Новое строительство)'!$I54,".",'Шифры С (Новое строительство)'!$A54,"С-ПБ",))</f>
        <v>-</v>
      </c>
    </row>
    <row r="55" spans="1:24" hidden="1" x14ac:dyDescent="0.25">
      <c r="A55" s="37">
        <v>3</v>
      </c>
      <c r="B55" s="37" t="s">
        <v>2310</v>
      </c>
      <c r="C55" s="37" t="s">
        <v>4</v>
      </c>
      <c r="D55" s="37" t="s">
        <v>389</v>
      </c>
      <c r="E55" s="37">
        <v>4</v>
      </c>
      <c r="F55" s="37" t="s">
        <v>658</v>
      </c>
      <c r="G55" s="37">
        <v>3</v>
      </c>
      <c r="H55" s="39"/>
      <c r="I55" s="37" t="s">
        <v>563</v>
      </c>
      <c r="J55" s="37"/>
      <c r="K55" s="37"/>
      <c r="L55" s="37" t="s">
        <v>2377</v>
      </c>
      <c r="M55" s="37" t="s">
        <v>2378</v>
      </c>
      <c r="N55" s="37" t="s">
        <v>2379</v>
      </c>
      <c r="O55" s="37"/>
      <c r="P55" s="37"/>
      <c r="Q55" s="37"/>
      <c r="R55" s="37" t="str">
        <f>IF(ISBLANK('Шифры С (Новое строительство)'!$K55),"-",CONCATENATE('Шифры С (Новое строительство)'!$K55,"-ПЗ"))</f>
        <v>-</v>
      </c>
      <c r="S55" s="37" t="str">
        <f>IF(ISBLANK('Шифры С (Новое строительство)'!$L55),"-",CONCATENATE("Том"," 2.",'Шифры С (Новое строительство)'!$E55,".",'Шифры С (Новое строительство)'!$G55," ",'Шифры С (Новое строительство)'!$I55,".",'Шифры С (Новое строительство)'!$A55,"С-ППО",'Шифры С (Новое строительство)'!$E55,".",'Шифры С (Новое строительство)'!$G55,))</f>
        <v>Том 2.4.3 2001.РП.3С-ППО4.3</v>
      </c>
      <c r="T55" s="37" t="str">
        <f>IF(ISBLANK('Шифры С (Новое строительство)'!$M55),"-",CONCATENATE("Том"," 3.",'Шифры С (Новое строительство)'!$E55,".",'Шифры С (Новое строительство)'!$G55," ",'Шифры С (Новое строительство)'!$I55,".",'Шифры С (Новое строительство)'!$A55,"С-ТКР",'Шифры С (Новое строительство)'!$E55,".",'Шифры С (Новое строительство)'!$G55,))</f>
        <v>Том 3.4.3 2001.РП.3С-ТКР4.3</v>
      </c>
      <c r="U55" s="37" t="str">
        <f>IF(ISBLANK('Шифры С (Новое строительство)'!$O55),"-",CONCATENATE("Том"," 4."," ",'Шифры С (Новое строительство)'!$I55,".",'Шифры С (Новое строительство)'!$A55,"С-ИЛО",))</f>
        <v>-</v>
      </c>
      <c r="V55" s="37" t="str">
        <f>IF(ISBLANK('Шифры С (Новое строительство)'!$O55),"-",CONCATENATE("Том"," 5."," ",'Шифры С (Новое строительство)'!$I55,".",'Шифры С (Новое строительство)'!$A55,"С-ПОС",))</f>
        <v>-</v>
      </c>
      <c r="W55" s="37" t="str">
        <f>IF(ISBLANK('Шифры С (Новое строительство)'!$P55),"-",CONCATENATE("Том"," 7."," ",'Шифры С (Новое строительство)'!$I55,".",'Шифры С (Новое строительство)'!$A55,"С-ООС",))</f>
        <v>-</v>
      </c>
      <c r="X55" s="37" t="str">
        <f>IF(ISBLANK('Шифры С (Новое строительство)'!$Q55),"-",CONCATENATE("Том"," 8."," ",'Шифры С (Новое строительство)'!$I55,".",'Шифры С (Новое строительство)'!$A55,"С-ПБ",))</f>
        <v>-</v>
      </c>
    </row>
    <row r="56" spans="1:24" hidden="1" x14ac:dyDescent="0.25">
      <c r="A56" s="37">
        <v>3</v>
      </c>
      <c r="B56" s="37" t="s">
        <v>2310</v>
      </c>
      <c r="C56" s="37" t="s">
        <v>4</v>
      </c>
      <c r="D56" s="37" t="s">
        <v>391</v>
      </c>
      <c r="E56" s="37">
        <v>5</v>
      </c>
      <c r="F56" s="43" t="s">
        <v>659</v>
      </c>
      <c r="G56" s="37">
        <v>1</v>
      </c>
      <c r="H56" s="39">
        <v>6</v>
      </c>
      <c r="I56" s="37" t="s">
        <v>563</v>
      </c>
      <c r="J56" s="37"/>
      <c r="K56" s="37"/>
      <c r="L56" s="37" t="s">
        <v>2380</v>
      </c>
      <c r="M56" s="37" t="s">
        <v>2381</v>
      </c>
      <c r="N56" s="37" t="s">
        <v>2382</v>
      </c>
      <c r="O56" s="37"/>
      <c r="P56" s="37"/>
      <c r="Q56" s="37"/>
      <c r="R56" s="37" t="str">
        <f>IF(ISBLANK('Шифры С (Новое строительство)'!$K56),"-",CONCATENATE('Шифры С (Новое строительство)'!$K56,"-ПЗ"))</f>
        <v>-</v>
      </c>
      <c r="S56" s="37" t="str">
        <f>IF(ISBLANK('Шифры С (Новое строительство)'!$L56),"-",CONCATENATE("Том"," 2.",'Шифры С (Новое строительство)'!$E56,".",'Шифры С (Новое строительство)'!$G56," ",'Шифры С (Новое строительство)'!$I56,".",'Шифры С (Новое строительство)'!$A56,"С-ППО",'Шифры С (Новое строительство)'!$E56,".",'Шифры С (Новое строительство)'!$G56,))</f>
        <v>Том 2.5.1 2001.РП.3С-ППО5.1</v>
      </c>
      <c r="T56" s="37" t="str">
        <f>IF(ISBLANK('Шифры С (Новое строительство)'!$M56),"-",CONCATENATE("Том"," 3.",'Шифры С (Новое строительство)'!$E56,".",'Шифры С (Новое строительство)'!$G56," ",'Шифры С (Новое строительство)'!$I56,".",'Шифры С (Новое строительство)'!$A56,"С-ТКР",'Шифры С (Новое строительство)'!$E56,".",'Шифры С (Новое строительство)'!$G56,))</f>
        <v>Том 3.5.1 2001.РП.3С-ТКР5.1</v>
      </c>
      <c r="U56" s="37" t="str">
        <f>IF(ISBLANK('Шифры С (Новое строительство)'!$O56),"-",CONCATENATE("Том"," 4."," ",'Шифры С (Новое строительство)'!$I56,".",'Шифры С (Новое строительство)'!$A56,"С-ИЛО",))</f>
        <v>-</v>
      </c>
      <c r="V56" s="37" t="str">
        <f>IF(ISBLANK('Шифры С (Новое строительство)'!$O56),"-",CONCATENATE("Том"," 5."," ",'Шифры С (Новое строительство)'!$I56,".",'Шифры С (Новое строительство)'!$A56,"С-ПОС",))</f>
        <v>-</v>
      </c>
      <c r="W56" s="37" t="str">
        <f>IF(ISBLANK('Шифры С (Новое строительство)'!$P56),"-",CONCATENATE("Том"," 7."," ",'Шифры С (Новое строительство)'!$I56,".",'Шифры С (Новое строительство)'!$A56,"С-ООС",))</f>
        <v>-</v>
      </c>
      <c r="X56" s="37" t="str">
        <f>IF(ISBLANK('Шифры С (Новое строительство)'!$Q56),"-",CONCATENATE("Том"," 8."," ",'Шифры С (Новое строительство)'!$I56,".",'Шифры С (Новое строительство)'!$A56,"С-ПБ",))</f>
        <v>-</v>
      </c>
    </row>
    <row r="57" spans="1:24" hidden="1" x14ac:dyDescent="0.25">
      <c r="A57" s="37">
        <v>3</v>
      </c>
      <c r="B57" s="37" t="s">
        <v>2310</v>
      </c>
      <c r="C57" s="37" t="s">
        <v>4</v>
      </c>
      <c r="D57" s="37" t="s">
        <v>391</v>
      </c>
      <c r="E57" s="37">
        <v>5</v>
      </c>
      <c r="F57" s="37" t="s">
        <v>663</v>
      </c>
      <c r="G57" s="37">
        <v>2</v>
      </c>
      <c r="H57" s="39"/>
      <c r="I57" s="37" t="s">
        <v>563</v>
      </c>
      <c r="J57" s="37"/>
      <c r="K57" s="37"/>
      <c r="L57" s="37" t="s">
        <v>2380</v>
      </c>
      <c r="M57" s="37" t="s">
        <v>2381</v>
      </c>
      <c r="N57" s="37" t="s">
        <v>2382</v>
      </c>
      <c r="O57" s="37"/>
      <c r="P57" s="37"/>
      <c r="Q57" s="37"/>
      <c r="R57" s="37" t="str">
        <f>IF(ISBLANK('Шифры С (Новое строительство)'!$K57),"-",CONCATENATE('Шифры С (Новое строительство)'!$K57,"-ПЗ"))</f>
        <v>-</v>
      </c>
      <c r="S57" s="37" t="str">
        <f>IF(ISBLANK('Шифры С (Новое строительство)'!$L57),"-",CONCATENATE("Том"," 2.",'Шифры С (Новое строительство)'!$E57,".",'Шифры С (Новое строительство)'!$G57," ",'Шифры С (Новое строительство)'!$I57,".",'Шифры С (Новое строительство)'!$A57,"С-ППО",'Шифры С (Новое строительство)'!$E57,".",'Шифры С (Новое строительство)'!$G57,))</f>
        <v>Том 2.5.2 2001.РП.3С-ППО5.2</v>
      </c>
      <c r="T57" s="37" t="str">
        <f>IF(ISBLANK('Шифры С (Новое строительство)'!$M57),"-",CONCATENATE("Том"," 3.",'Шифры С (Новое строительство)'!$E57,".",'Шифры С (Новое строительство)'!$G57," ",'Шифры С (Новое строительство)'!$I57,".",'Шифры С (Новое строительство)'!$A57,"С-ТКР",'Шифры С (Новое строительство)'!$E57,".",'Шифры С (Новое строительство)'!$G57,))</f>
        <v>Том 3.5.2 2001.РП.3С-ТКР5.2</v>
      </c>
      <c r="U57" s="37" t="str">
        <f>IF(ISBLANK('Шифры С (Новое строительство)'!$O57),"-",CONCATENATE("Том"," 4."," ",'Шифры С (Новое строительство)'!$I57,".",'Шифры С (Новое строительство)'!$A57,"С-ИЛО",))</f>
        <v>-</v>
      </c>
      <c r="V57" s="37" t="str">
        <f>IF(ISBLANK('Шифры С (Новое строительство)'!$O57),"-",CONCATENATE("Том"," 5."," ",'Шифры С (Новое строительство)'!$I57,".",'Шифры С (Новое строительство)'!$A57,"С-ПОС",))</f>
        <v>-</v>
      </c>
      <c r="W57" s="37" t="str">
        <f>IF(ISBLANK('Шифры С (Новое строительство)'!$P57),"-",CONCATENATE("Том"," 7."," ",'Шифры С (Новое строительство)'!$I57,".",'Шифры С (Новое строительство)'!$A57,"С-ООС",))</f>
        <v>-</v>
      </c>
      <c r="X57" s="37" t="str">
        <f>IF(ISBLANK('Шифры С (Новое строительство)'!$Q57),"-",CONCATENATE("Том"," 8."," ",'Шифры С (Новое строительство)'!$I57,".",'Шифры С (Новое строительство)'!$A57,"С-ПБ",))</f>
        <v>-</v>
      </c>
    </row>
    <row r="58" spans="1:24" hidden="1" x14ac:dyDescent="0.25">
      <c r="A58" s="37">
        <v>3</v>
      </c>
      <c r="B58" s="37" t="s">
        <v>2310</v>
      </c>
      <c r="C58" s="37" t="s">
        <v>4</v>
      </c>
      <c r="D58" s="37" t="s">
        <v>391</v>
      </c>
      <c r="E58" s="37">
        <v>5</v>
      </c>
      <c r="F58" s="37" t="s">
        <v>664</v>
      </c>
      <c r="G58" s="37">
        <v>3</v>
      </c>
      <c r="H58" s="39"/>
      <c r="I58" s="37" t="s">
        <v>563</v>
      </c>
      <c r="J58" s="37"/>
      <c r="K58" s="37"/>
      <c r="L58" s="37" t="s">
        <v>2380</v>
      </c>
      <c r="M58" s="37" t="s">
        <v>2381</v>
      </c>
      <c r="N58" s="37" t="s">
        <v>2382</v>
      </c>
      <c r="O58" s="37"/>
      <c r="P58" s="37"/>
      <c r="Q58" s="37"/>
      <c r="R58" s="37" t="str">
        <f>IF(ISBLANK('Шифры С (Новое строительство)'!$K58),"-",CONCATENATE('Шифры С (Новое строительство)'!$K58,"-ПЗ"))</f>
        <v>-</v>
      </c>
      <c r="S58" s="37" t="str">
        <f>IF(ISBLANK('Шифры С (Новое строительство)'!$L58),"-",CONCATENATE("Том"," 2.",'Шифры С (Новое строительство)'!$E58,".",'Шифры С (Новое строительство)'!$G58," ",'Шифры С (Новое строительство)'!$I58,".",'Шифры С (Новое строительство)'!$A58,"С-ППО",'Шифры С (Новое строительство)'!$E58,".",'Шифры С (Новое строительство)'!$G58,))</f>
        <v>Том 2.5.3 2001.РП.3С-ППО5.3</v>
      </c>
      <c r="T58" s="37" t="str">
        <f>IF(ISBLANK('Шифры С (Новое строительство)'!$M58),"-",CONCATENATE("Том"," 3.",'Шифры С (Новое строительство)'!$E58,".",'Шифры С (Новое строительство)'!$G58," ",'Шифры С (Новое строительство)'!$I58,".",'Шифры С (Новое строительство)'!$A58,"С-ТКР",'Шифры С (Новое строительство)'!$E58,".",'Шифры С (Новое строительство)'!$G58,))</f>
        <v>Том 3.5.3 2001.РП.3С-ТКР5.3</v>
      </c>
      <c r="U58" s="37" t="str">
        <f>IF(ISBLANK('Шифры С (Новое строительство)'!$O58),"-",CONCATENATE("Том"," 4."," ",'Шифры С (Новое строительство)'!$I58,".",'Шифры С (Новое строительство)'!$A58,"С-ИЛО",))</f>
        <v>-</v>
      </c>
      <c r="V58" s="37" t="str">
        <f>IF(ISBLANK('Шифры С (Новое строительство)'!$O58),"-",CONCATENATE("Том"," 5."," ",'Шифры С (Новое строительство)'!$I58,".",'Шифры С (Новое строительство)'!$A58,"С-ПОС",))</f>
        <v>-</v>
      </c>
      <c r="W58" s="37" t="str">
        <f>IF(ISBLANK('Шифры С (Новое строительство)'!$P58),"-",CONCATENATE("Том"," 7."," ",'Шифры С (Новое строительство)'!$I58,".",'Шифры С (Новое строительство)'!$A58,"С-ООС",))</f>
        <v>-</v>
      </c>
      <c r="X58" s="37" t="str">
        <f>IF(ISBLANK('Шифры С (Новое строительство)'!$Q58),"-",CONCATENATE("Том"," 8."," ",'Шифры С (Новое строительство)'!$I58,".",'Шифры С (Новое строительство)'!$A58,"С-ПБ",))</f>
        <v>-</v>
      </c>
    </row>
    <row r="59" spans="1:24" hidden="1" x14ac:dyDescent="0.25">
      <c r="A59" s="37">
        <v>3</v>
      </c>
      <c r="B59" s="37" t="s">
        <v>2310</v>
      </c>
      <c r="C59" s="37" t="s">
        <v>4</v>
      </c>
      <c r="D59" s="37" t="s">
        <v>391</v>
      </c>
      <c r="E59" s="37">
        <v>5</v>
      </c>
      <c r="F59" s="37" t="s">
        <v>665</v>
      </c>
      <c r="G59" s="37">
        <v>4</v>
      </c>
      <c r="H59" s="39"/>
      <c r="I59" s="37" t="s">
        <v>563</v>
      </c>
      <c r="J59" s="37"/>
      <c r="K59" s="37"/>
      <c r="L59" s="37" t="s">
        <v>2380</v>
      </c>
      <c r="M59" s="37" t="s">
        <v>2381</v>
      </c>
      <c r="N59" s="37" t="s">
        <v>2382</v>
      </c>
      <c r="O59" s="37"/>
      <c r="P59" s="37"/>
      <c r="Q59" s="37"/>
      <c r="R59" s="37" t="str">
        <f>IF(ISBLANK('Шифры С (Новое строительство)'!$K59),"-",CONCATENATE('Шифры С (Новое строительство)'!$K59,"-ПЗ"))</f>
        <v>-</v>
      </c>
      <c r="S59" s="37" t="str">
        <f>IF(ISBLANK('Шифры С (Новое строительство)'!$L59),"-",CONCATENATE("Том"," 2.",'Шифры С (Новое строительство)'!$E59,".",'Шифры С (Новое строительство)'!$G59," ",'Шифры С (Новое строительство)'!$I59,".",'Шифры С (Новое строительство)'!$A59,"С-ППО",'Шифры С (Новое строительство)'!$E59,".",'Шифры С (Новое строительство)'!$G59,))</f>
        <v>Том 2.5.4 2001.РП.3С-ППО5.4</v>
      </c>
      <c r="T59" s="37" t="str">
        <f>IF(ISBLANK('Шифры С (Новое строительство)'!$M59),"-",CONCATENATE("Том"," 3.",'Шифры С (Новое строительство)'!$E59,".",'Шифры С (Новое строительство)'!$G59," ",'Шифры С (Новое строительство)'!$I59,".",'Шифры С (Новое строительство)'!$A59,"С-ТКР",'Шифры С (Новое строительство)'!$E59,".",'Шифры С (Новое строительство)'!$G59,))</f>
        <v>Том 3.5.4 2001.РП.3С-ТКР5.4</v>
      </c>
      <c r="U59" s="37" t="str">
        <f>IF(ISBLANK('Шифры С (Новое строительство)'!$O59),"-",CONCATENATE("Том"," 4."," ",'Шифры С (Новое строительство)'!$I59,".",'Шифры С (Новое строительство)'!$A59,"С-ИЛО",))</f>
        <v>-</v>
      </c>
      <c r="V59" s="37" t="str">
        <f>IF(ISBLANK('Шифры С (Новое строительство)'!$O59),"-",CONCATENATE("Том"," 5."," ",'Шифры С (Новое строительство)'!$I59,".",'Шифры С (Новое строительство)'!$A59,"С-ПОС",))</f>
        <v>-</v>
      </c>
      <c r="W59" s="37" t="str">
        <f>IF(ISBLANK('Шифры С (Новое строительство)'!$P59),"-",CONCATENATE("Том"," 7."," ",'Шифры С (Новое строительство)'!$I59,".",'Шифры С (Новое строительство)'!$A59,"С-ООС",))</f>
        <v>-</v>
      </c>
      <c r="X59" s="37" t="str">
        <f>IF(ISBLANK('Шифры С (Новое строительство)'!$Q59),"-",CONCATENATE("Том"," 8."," ",'Шифры С (Новое строительство)'!$I59,".",'Шифры С (Новое строительство)'!$A59,"С-ПБ",))</f>
        <v>-</v>
      </c>
    </row>
    <row r="60" spans="1:24" hidden="1" x14ac:dyDescent="0.25">
      <c r="A60" s="37">
        <v>3</v>
      </c>
      <c r="B60" s="37" t="s">
        <v>2310</v>
      </c>
      <c r="C60" s="37" t="s">
        <v>4</v>
      </c>
      <c r="D60" s="37" t="s">
        <v>391</v>
      </c>
      <c r="E60" s="37">
        <v>5</v>
      </c>
      <c r="F60" s="37" t="s">
        <v>666</v>
      </c>
      <c r="G60" s="37">
        <v>5</v>
      </c>
      <c r="H60" s="39"/>
      <c r="I60" s="37" t="s">
        <v>563</v>
      </c>
      <c r="J60" s="37"/>
      <c r="K60" s="37"/>
      <c r="L60" s="37" t="s">
        <v>2380</v>
      </c>
      <c r="M60" s="37" t="s">
        <v>2381</v>
      </c>
      <c r="N60" s="37" t="s">
        <v>2382</v>
      </c>
      <c r="O60" s="37"/>
      <c r="P60" s="37"/>
      <c r="Q60" s="37"/>
      <c r="R60" s="37" t="str">
        <f>IF(ISBLANK('Шифры С (Новое строительство)'!$K60),"-",CONCATENATE('Шифры С (Новое строительство)'!$K60,"-ПЗ"))</f>
        <v>-</v>
      </c>
      <c r="S60" s="37" t="str">
        <f>IF(ISBLANK('Шифры С (Новое строительство)'!$L60),"-",CONCATENATE("Том"," 2.",'Шифры С (Новое строительство)'!$E60,".",'Шифры С (Новое строительство)'!$G60," ",'Шифры С (Новое строительство)'!$I60,".",'Шифры С (Новое строительство)'!$A60,"С-ППО",'Шифры С (Новое строительство)'!$E60,".",'Шифры С (Новое строительство)'!$G60,))</f>
        <v>Том 2.5.5 2001.РП.3С-ППО5.5</v>
      </c>
      <c r="T60" s="37" t="str">
        <f>IF(ISBLANK('Шифры С (Новое строительство)'!$M60),"-",CONCATENATE("Том"," 3.",'Шифры С (Новое строительство)'!$E60,".",'Шифры С (Новое строительство)'!$G60," ",'Шифры С (Новое строительство)'!$I60,".",'Шифры С (Новое строительство)'!$A60,"С-ТКР",'Шифры С (Новое строительство)'!$E60,".",'Шифры С (Новое строительство)'!$G60,))</f>
        <v>Том 3.5.5 2001.РП.3С-ТКР5.5</v>
      </c>
      <c r="U60" s="37" t="str">
        <f>IF(ISBLANK('Шифры С (Новое строительство)'!$O60),"-",CONCATENATE("Том"," 4."," ",'Шифры С (Новое строительство)'!$I60,".",'Шифры С (Новое строительство)'!$A60,"С-ИЛО",))</f>
        <v>-</v>
      </c>
      <c r="V60" s="37" t="str">
        <f>IF(ISBLANK('Шифры С (Новое строительство)'!$O60),"-",CONCATENATE("Том"," 5."," ",'Шифры С (Новое строительство)'!$I60,".",'Шифры С (Новое строительство)'!$A60,"С-ПОС",))</f>
        <v>-</v>
      </c>
      <c r="W60" s="37" t="str">
        <f>IF(ISBLANK('Шифры С (Новое строительство)'!$P60),"-",CONCATENATE("Том"," 7."," ",'Шифры С (Новое строительство)'!$I60,".",'Шифры С (Новое строительство)'!$A60,"С-ООС",))</f>
        <v>-</v>
      </c>
      <c r="X60" s="37" t="str">
        <f>IF(ISBLANK('Шифры С (Новое строительство)'!$Q60),"-",CONCATENATE("Том"," 8."," ",'Шифры С (Новое строительство)'!$I60,".",'Шифры С (Новое строительство)'!$A60,"С-ПБ",))</f>
        <v>-</v>
      </c>
    </row>
    <row r="61" spans="1:24" hidden="1" x14ac:dyDescent="0.25">
      <c r="A61" s="37">
        <v>3</v>
      </c>
      <c r="B61" s="37" t="s">
        <v>2310</v>
      </c>
      <c r="C61" s="37" t="s">
        <v>4</v>
      </c>
      <c r="D61" s="37" t="s">
        <v>391</v>
      </c>
      <c r="E61" s="37">
        <v>5</v>
      </c>
      <c r="F61" s="37" t="s">
        <v>667</v>
      </c>
      <c r="G61" s="37">
        <v>6</v>
      </c>
      <c r="H61" s="39"/>
      <c r="I61" s="37" t="s">
        <v>563</v>
      </c>
      <c r="J61" s="37"/>
      <c r="K61" s="37"/>
      <c r="L61" s="37" t="s">
        <v>2380</v>
      </c>
      <c r="M61" s="37" t="s">
        <v>2381</v>
      </c>
      <c r="N61" s="37" t="s">
        <v>2382</v>
      </c>
      <c r="O61" s="37"/>
      <c r="P61" s="37"/>
      <c r="Q61" s="37"/>
      <c r="R61" s="37" t="str">
        <f>IF(ISBLANK('Шифры С (Новое строительство)'!$K61),"-",CONCATENATE('Шифры С (Новое строительство)'!$K61,"-ПЗ"))</f>
        <v>-</v>
      </c>
      <c r="S61" s="37" t="str">
        <f>IF(ISBLANK('Шифры С (Новое строительство)'!$L61),"-",CONCATENATE("Том"," 2.",'Шифры С (Новое строительство)'!$E61,".",'Шифры С (Новое строительство)'!$G61," ",'Шифры С (Новое строительство)'!$I61,".",'Шифры С (Новое строительство)'!$A61,"С-ППО",'Шифры С (Новое строительство)'!$E61,".",'Шифры С (Новое строительство)'!$G61,))</f>
        <v>Том 2.5.6 2001.РП.3С-ППО5.6</v>
      </c>
      <c r="T61" s="37" t="str">
        <f>IF(ISBLANK('Шифры С (Новое строительство)'!$M61),"-",CONCATENATE("Том"," 3.",'Шифры С (Новое строительство)'!$E61,".",'Шифры С (Новое строительство)'!$G61," ",'Шифры С (Новое строительство)'!$I61,".",'Шифры С (Новое строительство)'!$A61,"С-ТКР",'Шифры С (Новое строительство)'!$E61,".",'Шифры С (Новое строительство)'!$G61,))</f>
        <v>Том 3.5.6 2001.РП.3С-ТКР5.6</v>
      </c>
      <c r="U61" s="37" t="str">
        <f>IF(ISBLANK('Шифры С (Новое строительство)'!$O61),"-",CONCATENATE("Том"," 4."," ",'Шифры С (Новое строительство)'!$I61,".",'Шифры С (Новое строительство)'!$A61,"С-ИЛО",))</f>
        <v>-</v>
      </c>
      <c r="V61" s="37" t="str">
        <f>IF(ISBLANK('Шифры С (Новое строительство)'!$O61),"-",CONCATENATE("Том"," 5."," ",'Шифры С (Новое строительство)'!$I61,".",'Шифры С (Новое строительство)'!$A61,"С-ПОС",))</f>
        <v>-</v>
      </c>
      <c r="W61" s="37" t="str">
        <f>IF(ISBLANK('Шифры С (Новое строительство)'!$P61),"-",CONCATENATE("Том"," 7."," ",'Шифры С (Новое строительство)'!$I61,".",'Шифры С (Новое строительство)'!$A61,"С-ООС",))</f>
        <v>-</v>
      </c>
      <c r="X61" s="37" t="str">
        <f>IF(ISBLANK('Шифры С (Новое строительство)'!$Q61),"-",CONCATENATE("Том"," 8."," ",'Шифры С (Новое строительство)'!$I61,".",'Шифры С (Новое строительство)'!$A61,"С-ПБ",))</f>
        <v>-</v>
      </c>
    </row>
    <row r="62" spans="1:24" hidden="1" x14ac:dyDescent="0.25">
      <c r="A62" s="37">
        <v>3</v>
      </c>
      <c r="B62" s="37" t="s">
        <v>2310</v>
      </c>
      <c r="C62" s="37" t="s">
        <v>4</v>
      </c>
      <c r="D62" s="37" t="s">
        <v>393</v>
      </c>
      <c r="E62" s="37">
        <v>6</v>
      </c>
      <c r="F62" s="37" t="s">
        <v>668</v>
      </c>
      <c r="G62" s="37">
        <v>1</v>
      </c>
      <c r="H62" s="39">
        <v>3</v>
      </c>
      <c r="I62" s="37" t="s">
        <v>563</v>
      </c>
      <c r="J62" s="37"/>
      <c r="K62" s="37"/>
      <c r="L62" s="37" t="s">
        <v>2383</v>
      </c>
      <c r="M62" s="37" t="s">
        <v>2384</v>
      </c>
      <c r="N62" s="37" t="s">
        <v>2385</v>
      </c>
      <c r="O62" s="37"/>
      <c r="P62" s="37"/>
      <c r="Q62" s="37"/>
      <c r="R62" s="37" t="str">
        <f>IF(ISBLANK('Шифры С (Новое строительство)'!$K62),"-",CONCATENATE('Шифры С (Новое строительство)'!$K62,"-ПЗ"))</f>
        <v>-</v>
      </c>
      <c r="S62" s="37" t="str">
        <f>IF(ISBLANK('Шифры С (Новое строительство)'!$L62),"-",CONCATENATE("Том"," 2.",'Шифры С (Новое строительство)'!$E62,".",'Шифры С (Новое строительство)'!$G62," ",'Шифры С (Новое строительство)'!$I62,".",'Шифры С (Новое строительство)'!$A62,"С-ППО",'Шифры С (Новое строительство)'!$E62,".",'Шифры С (Новое строительство)'!$G62,))</f>
        <v>Том 2.6.1 2001.РП.3С-ППО6.1</v>
      </c>
      <c r="T62" s="37" t="str">
        <f>IF(ISBLANK('Шифры С (Новое строительство)'!$M62),"-",CONCATENATE("Том"," 3.",'Шифры С (Новое строительство)'!$E62,".",'Шифры С (Новое строительство)'!$G62," ",'Шифры С (Новое строительство)'!$I62,".",'Шифры С (Новое строительство)'!$A62,"С-ТКР",'Шифры С (Новое строительство)'!$E62,".",'Шифры С (Новое строительство)'!$G62,))</f>
        <v>Том 3.6.1 2001.РП.3С-ТКР6.1</v>
      </c>
      <c r="U62" s="37" t="str">
        <f>IF(ISBLANK('Шифры С (Новое строительство)'!$O62),"-",CONCATENATE("Том"," 4."," ",'Шифры С (Новое строительство)'!$I62,".",'Шифры С (Новое строительство)'!$A62,"С-ИЛО",))</f>
        <v>-</v>
      </c>
      <c r="V62" s="37" t="str">
        <f>IF(ISBLANK('Шифры С (Новое строительство)'!$O62),"-",CONCATENATE("Том"," 5."," ",'Шифры С (Новое строительство)'!$I62,".",'Шифры С (Новое строительство)'!$A62,"С-ПОС",))</f>
        <v>-</v>
      </c>
      <c r="W62" s="37" t="str">
        <f>IF(ISBLANK('Шифры С (Новое строительство)'!$P62),"-",CONCATENATE("Том"," 7."," ",'Шифры С (Новое строительство)'!$I62,".",'Шифры С (Новое строительство)'!$A62,"С-ООС",))</f>
        <v>-</v>
      </c>
      <c r="X62" s="37" t="str">
        <f>IF(ISBLANK('Шифры С (Новое строительство)'!$Q62),"-",CONCATENATE("Том"," 8."," ",'Шифры С (Новое строительство)'!$I62,".",'Шифры С (Новое строительство)'!$A62,"С-ПБ",))</f>
        <v>-</v>
      </c>
    </row>
    <row r="63" spans="1:24" hidden="1" x14ac:dyDescent="0.25">
      <c r="A63" s="37">
        <v>3</v>
      </c>
      <c r="B63" s="37" t="s">
        <v>2310</v>
      </c>
      <c r="C63" s="37" t="s">
        <v>4</v>
      </c>
      <c r="D63" s="37" t="s">
        <v>393</v>
      </c>
      <c r="E63" s="37">
        <v>6</v>
      </c>
      <c r="F63" s="37" t="s">
        <v>672</v>
      </c>
      <c r="G63" s="37">
        <v>2</v>
      </c>
      <c r="H63" s="39"/>
      <c r="I63" s="37" t="s">
        <v>563</v>
      </c>
      <c r="J63" s="37"/>
      <c r="K63" s="37"/>
      <c r="L63" s="37" t="s">
        <v>2383</v>
      </c>
      <c r="M63" s="37" t="s">
        <v>2384</v>
      </c>
      <c r="N63" s="37" t="s">
        <v>2385</v>
      </c>
      <c r="O63" s="37"/>
      <c r="P63" s="37"/>
      <c r="Q63" s="37"/>
      <c r="R63" s="37" t="str">
        <f>IF(ISBLANK('Шифры С (Новое строительство)'!$K63),"-",CONCATENATE('Шифры С (Новое строительство)'!$K63,"-ПЗ"))</f>
        <v>-</v>
      </c>
      <c r="S63" s="37" t="str">
        <f>IF(ISBLANK('Шифры С (Новое строительство)'!$L63),"-",CONCATENATE("Том"," 2.",'Шифры С (Новое строительство)'!$E63,".",'Шифры С (Новое строительство)'!$G63," ",'Шифры С (Новое строительство)'!$I63,".",'Шифры С (Новое строительство)'!$A63,"С-ППО",'Шифры С (Новое строительство)'!$E63,".",'Шифры С (Новое строительство)'!$G63,))</f>
        <v>Том 2.6.2 2001.РП.3С-ППО6.2</v>
      </c>
      <c r="T63" s="37" t="str">
        <f>IF(ISBLANK('Шифры С (Новое строительство)'!$M63),"-",CONCATENATE("Том"," 3.",'Шифры С (Новое строительство)'!$E63,".",'Шифры С (Новое строительство)'!$G63," ",'Шифры С (Новое строительство)'!$I63,".",'Шифры С (Новое строительство)'!$A63,"С-ТКР",'Шифры С (Новое строительство)'!$E63,".",'Шифры С (Новое строительство)'!$G63,))</f>
        <v>Том 3.6.2 2001.РП.3С-ТКР6.2</v>
      </c>
      <c r="U63" s="37" t="str">
        <f>IF(ISBLANK('Шифры С (Новое строительство)'!$O63),"-",CONCATENATE("Том"," 4."," ",'Шифры С (Новое строительство)'!$I63,".",'Шифры С (Новое строительство)'!$A63,"С-ИЛО",))</f>
        <v>-</v>
      </c>
      <c r="V63" s="37" t="str">
        <f>IF(ISBLANK('Шифры С (Новое строительство)'!$O63),"-",CONCATENATE("Том"," 5."," ",'Шифры С (Новое строительство)'!$I63,".",'Шифры С (Новое строительство)'!$A63,"С-ПОС",))</f>
        <v>-</v>
      </c>
      <c r="W63" s="37" t="str">
        <f>IF(ISBLANK('Шифры С (Новое строительство)'!$P63),"-",CONCATENATE("Том"," 7."," ",'Шифры С (Новое строительство)'!$I63,".",'Шифры С (Новое строительство)'!$A63,"С-ООС",))</f>
        <v>-</v>
      </c>
      <c r="X63" s="37" t="str">
        <f>IF(ISBLANK('Шифры С (Новое строительство)'!$Q63),"-",CONCATENATE("Том"," 8."," ",'Шифры С (Новое строительство)'!$I63,".",'Шифры С (Новое строительство)'!$A63,"С-ПБ",))</f>
        <v>-</v>
      </c>
    </row>
    <row r="64" spans="1:24" hidden="1" x14ac:dyDescent="0.25">
      <c r="A64" s="37">
        <v>3</v>
      </c>
      <c r="B64" s="37" t="s">
        <v>2310</v>
      </c>
      <c r="C64" s="37" t="s">
        <v>4</v>
      </c>
      <c r="D64" s="37" t="s">
        <v>393</v>
      </c>
      <c r="E64" s="37">
        <v>6</v>
      </c>
      <c r="F64" s="37" t="s">
        <v>673</v>
      </c>
      <c r="G64" s="37">
        <v>3</v>
      </c>
      <c r="H64" s="39"/>
      <c r="I64" s="37" t="s">
        <v>563</v>
      </c>
      <c r="J64" s="37"/>
      <c r="K64" s="37"/>
      <c r="L64" s="37" t="s">
        <v>2383</v>
      </c>
      <c r="M64" s="37" t="s">
        <v>2384</v>
      </c>
      <c r="N64" s="37" t="s">
        <v>2385</v>
      </c>
      <c r="O64" s="37"/>
      <c r="P64" s="37"/>
      <c r="Q64" s="37"/>
      <c r="R64" s="37" t="str">
        <f>IF(ISBLANK('Шифры С (Новое строительство)'!$K64),"-",CONCATENATE('Шифры С (Новое строительство)'!$K64,"-ПЗ"))</f>
        <v>-</v>
      </c>
      <c r="S64" s="37" t="str">
        <f>IF(ISBLANK('Шифры С (Новое строительство)'!$L64),"-",CONCATENATE("Том"," 2.",'Шифры С (Новое строительство)'!$E64,".",'Шифры С (Новое строительство)'!$G64," ",'Шифры С (Новое строительство)'!$I64,".",'Шифры С (Новое строительство)'!$A64,"С-ППО",'Шифры С (Новое строительство)'!$E64,".",'Шифры С (Новое строительство)'!$G64,))</f>
        <v>Том 2.6.3 2001.РП.3С-ППО6.3</v>
      </c>
      <c r="T64" s="37" t="str">
        <f>IF(ISBLANK('Шифры С (Новое строительство)'!$M64),"-",CONCATENATE("Том"," 3.",'Шифры С (Новое строительство)'!$E64,".",'Шифры С (Новое строительство)'!$G64," ",'Шифры С (Новое строительство)'!$I64,".",'Шифры С (Новое строительство)'!$A64,"С-ТКР",'Шифры С (Новое строительство)'!$E64,".",'Шифры С (Новое строительство)'!$G64,))</f>
        <v>Том 3.6.3 2001.РП.3С-ТКР6.3</v>
      </c>
      <c r="U64" s="37" t="str">
        <f>IF(ISBLANK('Шифры С (Новое строительство)'!$O64),"-",CONCATENATE("Том"," 4."," ",'Шифры С (Новое строительство)'!$I64,".",'Шифры С (Новое строительство)'!$A64,"С-ИЛО",))</f>
        <v>-</v>
      </c>
      <c r="V64" s="37" t="str">
        <f>IF(ISBLANK('Шифры С (Новое строительство)'!$O64),"-",CONCATENATE("Том"," 5."," ",'Шифры С (Новое строительство)'!$I64,".",'Шифры С (Новое строительство)'!$A64,"С-ПОС",))</f>
        <v>-</v>
      </c>
      <c r="W64" s="37" t="str">
        <f>IF(ISBLANK('Шифры С (Новое строительство)'!$P64),"-",CONCATENATE("Том"," 7."," ",'Шифры С (Новое строительство)'!$I64,".",'Шифры С (Новое строительство)'!$A64,"С-ООС",))</f>
        <v>-</v>
      </c>
      <c r="X64" s="37" t="str">
        <f>IF(ISBLANK('Шифры С (Новое строительство)'!$Q64),"-",CONCATENATE("Том"," 8."," ",'Шифры С (Новое строительство)'!$I64,".",'Шифры С (Новое строительство)'!$A64,"С-ПБ",))</f>
        <v>-</v>
      </c>
    </row>
    <row r="65" spans="1:24" hidden="1" x14ac:dyDescent="0.25">
      <c r="A65" s="37">
        <v>3</v>
      </c>
      <c r="B65" s="37" t="s">
        <v>2310</v>
      </c>
      <c r="C65" s="37" t="s">
        <v>4</v>
      </c>
      <c r="D65" s="37" t="s">
        <v>395</v>
      </c>
      <c r="E65" s="37">
        <v>7</v>
      </c>
      <c r="F65" s="43" t="s">
        <v>674</v>
      </c>
      <c r="G65" s="37">
        <v>1</v>
      </c>
      <c r="H65" s="39">
        <v>3</v>
      </c>
      <c r="I65" s="37" t="s">
        <v>563</v>
      </c>
      <c r="J65" s="37"/>
      <c r="K65" s="37"/>
      <c r="L65" s="37" t="s">
        <v>2386</v>
      </c>
      <c r="M65" s="37" t="s">
        <v>2387</v>
      </c>
      <c r="N65" s="37" t="s">
        <v>2388</v>
      </c>
      <c r="O65" s="37"/>
      <c r="P65" s="37"/>
      <c r="Q65" s="37"/>
      <c r="R65" s="37" t="str">
        <f>IF(ISBLANK('Шифры С (Новое строительство)'!$K65),"-",CONCATENATE('Шифры С (Новое строительство)'!$K65,"-ПЗ"))</f>
        <v>-</v>
      </c>
      <c r="S65" s="37" t="str">
        <f>IF(ISBLANK('Шифры С (Новое строительство)'!$L65),"-",CONCATENATE("Том"," 2.",'Шифры С (Новое строительство)'!$E65,".",'Шифры С (Новое строительство)'!$G65," ",'Шифры С (Новое строительство)'!$I65,".",'Шифры С (Новое строительство)'!$A65,"С-ППО",'Шифры С (Новое строительство)'!$E65,".",'Шифры С (Новое строительство)'!$G65,))</f>
        <v>Том 2.7.1 2001.РП.3С-ППО7.1</v>
      </c>
      <c r="T65" s="37" t="str">
        <f>IF(ISBLANK('Шифры С (Новое строительство)'!$M65),"-",CONCATENATE("Том"," 3.",'Шифры С (Новое строительство)'!$E65,".",'Шифры С (Новое строительство)'!$G65," ",'Шифры С (Новое строительство)'!$I65,".",'Шифры С (Новое строительство)'!$A65,"С-ТКР",'Шифры С (Новое строительство)'!$E65,".",'Шифры С (Новое строительство)'!$G65,))</f>
        <v>Том 3.7.1 2001.РП.3С-ТКР7.1</v>
      </c>
      <c r="U65" s="37" t="str">
        <f>IF(ISBLANK('Шифры С (Новое строительство)'!$O65),"-",CONCATENATE("Том"," 4."," ",'Шифры С (Новое строительство)'!$I65,".",'Шифры С (Новое строительство)'!$A65,"С-ИЛО",))</f>
        <v>-</v>
      </c>
      <c r="V65" s="37" t="str">
        <f>IF(ISBLANK('Шифры С (Новое строительство)'!$O65),"-",CONCATENATE("Том"," 5."," ",'Шифры С (Новое строительство)'!$I65,".",'Шифры С (Новое строительство)'!$A65,"С-ПОС",))</f>
        <v>-</v>
      </c>
      <c r="W65" s="37" t="str">
        <f>IF(ISBLANK('Шифры С (Новое строительство)'!$P65),"-",CONCATENATE("Том"," 7."," ",'Шифры С (Новое строительство)'!$I65,".",'Шифры С (Новое строительство)'!$A65,"С-ООС",))</f>
        <v>-</v>
      </c>
      <c r="X65" s="37" t="str">
        <f>IF(ISBLANK('Шифры С (Новое строительство)'!$Q65),"-",CONCATENATE("Том"," 8."," ",'Шифры С (Новое строительство)'!$I65,".",'Шифры С (Новое строительство)'!$A65,"С-ПБ",))</f>
        <v>-</v>
      </c>
    </row>
    <row r="66" spans="1:24" hidden="1" x14ac:dyDescent="0.25">
      <c r="A66" s="37">
        <v>3</v>
      </c>
      <c r="B66" s="37" t="s">
        <v>2310</v>
      </c>
      <c r="C66" s="37" t="s">
        <v>4</v>
      </c>
      <c r="D66" s="37" t="s">
        <v>395</v>
      </c>
      <c r="E66" s="37">
        <v>7</v>
      </c>
      <c r="F66" s="37" t="s">
        <v>678</v>
      </c>
      <c r="G66" s="37">
        <v>2</v>
      </c>
      <c r="H66" s="39"/>
      <c r="I66" s="37" t="s">
        <v>563</v>
      </c>
      <c r="J66" s="37"/>
      <c r="K66" s="37"/>
      <c r="L66" s="37" t="s">
        <v>2386</v>
      </c>
      <c r="M66" s="37" t="s">
        <v>2387</v>
      </c>
      <c r="N66" s="37" t="s">
        <v>2388</v>
      </c>
      <c r="O66" s="37"/>
      <c r="P66" s="37"/>
      <c r="Q66" s="37"/>
      <c r="R66" s="37" t="str">
        <f>IF(ISBLANK('Шифры С (Новое строительство)'!$K66),"-",CONCATENATE('Шифры С (Новое строительство)'!$K66,"-ПЗ"))</f>
        <v>-</v>
      </c>
      <c r="S66" s="37" t="str">
        <f>IF(ISBLANK('Шифры С (Новое строительство)'!$L66),"-",CONCATENATE("Том"," 2.",'Шифры С (Новое строительство)'!$E66,".",'Шифры С (Новое строительство)'!$G66," ",'Шифры С (Новое строительство)'!$I66,".",'Шифры С (Новое строительство)'!$A66,"С-ППО",'Шифры С (Новое строительство)'!$E66,".",'Шифры С (Новое строительство)'!$G66,))</f>
        <v>Том 2.7.2 2001.РП.3С-ППО7.2</v>
      </c>
      <c r="T66" s="37" t="str">
        <f>IF(ISBLANK('Шифры С (Новое строительство)'!$M66),"-",CONCATENATE("Том"," 3.",'Шифры С (Новое строительство)'!$E66,".",'Шифры С (Новое строительство)'!$G66," ",'Шифры С (Новое строительство)'!$I66,".",'Шифры С (Новое строительство)'!$A66,"С-ТКР",'Шифры С (Новое строительство)'!$E66,".",'Шифры С (Новое строительство)'!$G66,))</f>
        <v>Том 3.7.2 2001.РП.3С-ТКР7.2</v>
      </c>
      <c r="U66" s="37" t="str">
        <f>IF(ISBLANK('Шифры С (Новое строительство)'!$O66),"-",CONCATENATE("Том"," 4."," ",'Шифры С (Новое строительство)'!$I66,".",'Шифры С (Новое строительство)'!$A66,"С-ИЛО",))</f>
        <v>-</v>
      </c>
      <c r="V66" s="37" t="str">
        <f>IF(ISBLANK('Шифры С (Новое строительство)'!$O66),"-",CONCATENATE("Том"," 5."," ",'Шифры С (Новое строительство)'!$I66,".",'Шифры С (Новое строительство)'!$A66,"С-ПОС",))</f>
        <v>-</v>
      </c>
      <c r="W66" s="37" t="str">
        <f>IF(ISBLANK('Шифры С (Новое строительство)'!$P66),"-",CONCATENATE("Том"," 7."," ",'Шифры С (Новое строительство)'!$I66,".",'Шифры С (Новое строительство)'!$A66,"С-ООС",))</f>
        <v>-</v>
      </c>
      <c r="X66" s="37" t="str">
        <f>IF(ISBLANK('Шифры С (Новое строительство)'!$Q66),"-",CONCATENATE("Том"," 8."," ",'Шифры С (Новое строительство)'!$I66,".",'Шифры С (Новое строительство)'!$A66,"С-ПБ",))</f>
        <v>-</v>
      </c>
    </row>
    <row r="67" spans="1:24" hidden="1" x14ac:dyDescent="0.25">
      <c r="A67" s="37">
        <v>3</v>
      </c>
      <c r="B67" s="37" t="s">
        <v>2310</v>
      </c>
      <c r="C67" s="37" t="s">
        <v>4</v>
      </c>
      <c r="D67" s="37" t="s">
        <v>395</v>
      </c>
      <c r="E67" s="37">
        <v>7</v>
      </c>
      <c r="F67" s="37" t="s">
        <v>679</v>
      </c>
      <c r="G67" s="37">
        <v>3</v>
      </c>
      <c r="H67" s="39"/>
      <c r="I67" s="37" t="s">
        <v>563</v>
      </c>
      <c r="J67" s="37"/>
      <c r="K67" s="37"/>
      <c r="L67" s="37" t="s">
        <v>2386</v>
      </c>
      <c r="M67" s="37" t="s">
        <v>2387</v>
      </c>
      <c r="N67" s="37" t="s">
        <v>2388</v>
      </c>
      <c r="O67" s="37"/>
      <c r="P67" s="37"/>
      <c r="Q67" s="37"/>
      <c r="R67" s="37" t="str">
        <f>IF(ISBLANK('Шифры С (Новое строительство)'!$K67),"-",CONCATENATE('Шифры С (Новое строительство)'!$K67,"-ПЗ"))</f>
        <v>-</v>
      </c>
      <c r="S67" s="37" t="str">
        <f>IF(ISBLANK('Шифры С (Новое строительство)'!$L67),"-",CONCATENATE("Том"," 2.",'Шифры С (Новое строительство)'!$E67,".",'Шифры С (Новое строительство)'!$G67," ",'Шифры С (Новое строительство)'!$I67,".",'Шифры С (Новое строительство)'!$A67,"С-ППО",'Шифры С (Новое строительство)'!$E67,".",'Шифры С (Новое строительство)'!$G67,))</f>
        <v>Том 2.7.3 2001.РП.3С-ППО7.3</v>
      </c>
      <c r="T67" s="37" t="str">
        <f>IF(ISBLANK('Шифры С (Новое строительство)'!$M67),"-",CONCATENATE("Том"," 3.",'Шифры С (Новое строительство)'!$E67,".",'Шифры С (Новое строительство)'!$G67," ",'Шифры С (Новое строительство)'!$I67,".",'Шифры С (Новое строительство)'!$A67,"С-ТКР",'Шифры С (Новое строительство)'!$E67,".",'Шифры С (Новое строительство)'!$G67,))</f>
        <v>Том 3.7.3 2001.РП.3С-ТКР7.3</v>
      </c>
      <c r="U67" s="37" t="str">
        <f>IF(ISBLANK('Шифры С (Новое строительство)'!$O67),"-",CONCATENATE("Том"," 4."," ",'Шифры С (Новое строительство)'!$I67,".",'Шифры С (Новое строительство)'!$A67,"С-ИЛО",))</f>
        <v>-</v>
      </c>
      <c r="V67" s="37" t="str">
        <f>IF(ISBLANK('Шифры С (Новое строительство)'!$O67),"-",CONCATENATE("Том"," 5."," ",'Шифры С (Новое строительство)'!$I67,".",'Шифры С (Новое строительство)'!$A67,"С-ПОС",))</f>
        <v>-</v>
      </c>
      <c r="W67" s="37" t="str">
        <f>IF(ISBLANK('Шифры С (Новое строительство)'!$P67),"-",CONCATENATE("Том"," 7."," ",'Шифры С (Новое строительство)'!$I67,".",'Шифры С (Новое строительство)'!$A67,"С-ООС",))</f>
        <v>-</v>
      </c>
      <c r="X67" s="37" t="str">
        <f>IF(ISBLANK('Шифры С (Новое строительство)'!$Q67),"-",CONCATENATE("Том"," 8."," ",'Шифры С (Новое строительство)'!$I67,".",'Шифры С (Новое строительство)'!$A67,"С-ПБ",))</f>
        <v>-</v>
      </c>
    </row>
    <row r="68" spans="1:24" hidden="1" x14ac:dyDescent="0.25">
      <c r="A68" s="37">
        <v>3</v>
      </c>
      <c r="B68" s="37" t="s">
        <v>2310</v>
      </c>
      <c r="C68" s="37" t="s">
        <v>4</v>
      </c>
      <c r="D68" s="37" t="s">
        <v>397</v>
      </c>
      <c r="E68" s="37">
        <v>8</v>
      </c>
      <c r="F68" s="43" t="s">
        <v>680</v>
      </c>
      <c r="G68" s="37">
        <v>1</v>
      </c>
      <c r="H68" s="39">
        <v>5</v>
      </c>
      <c r="I68" s="37" t="s">
        <v>563</v>
      </c>
      <c r="J68" s="37"/>
      <c r="K68" s="37"/>
      <c r="L68" s="37" t="s">
        <v>2389</v>
      </c>
      <c r="M68" s="37" t="s">
        <v>2390</v>
      </c>
      <c r="N68" s="37" t="s">
        <v>2391</v>
      </c>
      <c r="O68" s="37"/>
      <c r="P68" s="37"/>
      <c r="Q68" s="37"/>
      <c r="R68" s="37" t="str">
        <f>IF(ISBLANK('Шифры С (Новое строительство)'!$K68),"-",CONCATENATE('Шифры С (Новое строительство)'!$K68,"-ПЗ"))</f>
        <v>-</v>
      </c>
      <c r="S68" s="37" t="str">
        <f>IF(ISBLANK('Шифры С (Новое строительство)'!$L68),"-",CONCATENATE("Том"," 2.",'Шифры С (Новое строительство)'!$E68,".",'Шифры С (Новое строительство)'!$G68," ",'Шифры С (Новое строительство)'!$I68,".",'Шифры С (Новое строительство)'!$A68,"С-ППО",'Шифры С (Новое строительство)'!$E68,".",'Шифры С (Новое строительство)'!$G68,))</f>
        <v>Том 2.8.1 2001.РП.3С-ППО8.1</v>
      </c>
      <c r="T68" s="37" t="str">
        <f>IF(ISBLANK('Шифры С (Новое строительство)'!$M68),"-",CONCATENATE("Том"," 3.",'Шифры С (Новое строительство)'!$E68,".",'Шифры С (Новое строительство)'!$G68," ",'Шифры С (Новое строительство)'!$I68,".",'Шифры С (Новое строительство)'!$A68,"С-ТКР",'Шифры С (Новое строительство)'!$E68,".",'Шифры С (Новое строительство)'!$G68,))</f>
        <v>Том 3.8.1 2001.РП.3С-ТКР8.1</v>
      </c>
      <c r="U68" s="37" t="str">
        <f>IF(ISBLANK('Шифры С (Новое строительство)'!$O68),"-",CONCATENATE("Том"," 4."," ",'Шифры С (Новое строительство)'!$I68,".",'Шифры С (Новое строительство)'!$A68,"С-ИЛО",))</f>
        <v>-</v>
      </c>
      <c r="V68" s="37" t="str">
        <f>IF(ISBLANK('Шифры С (Новое строительство)'!$O68),"-",CONCATENATE("Том"," 5."," ",'Шифры С (Новое строительство)'!$I68,".",'Шифры С (Новое строительство)'!$A68,"С-ПОС",))</f>
        <v>-</v>
      </c>
      <c r="W68" s="37" t="str">
        <f>IF(ISBLANK('Шифры С (Новое строительство)'!$P68),"-",CONCATENATE("Том"," 7."," ",'Шифры С (Новое строительство)'!$I68,".",'Шифры С (Новое строительство)'!$A68,"С-ООС",))</f>
        <v>-</v>
      </c>
      <c r="X68" s="37" t="str">
        <f>IF(ISBLANK('Шифры С (Новое строительство)'!$Q68),"-",CONCATENATE("Том"," 8."," ",'Шифры С (Новое строительство)'!$I68,".",'Шифры С (Новое строительство)'!$A68,"С-ПБ",))</f>
        <v>-</v>
      </c>
    </row>
    <row r="69" spans="1:24" hidden="1" x14ac:dyDescent="0.25">
      <c r="A69" s="37">
        <v>3</v>
      </c>
      <c r="B69" s="37" t="s">
        <v>2310</v>
      </c>
      <c r="C69" s="37" t="s">
        <v>4</v>
      </c>
      <c r="D69" s="37" t="s">
        <v>397</v>
      </c>
      <c r="E69" s="37">
        <v>8</v>
      </c>
      <c r="F69" s="37" t="s">
        <v>684</v>
      </c>
      <c r="G69" s="37">
        <v>2</v>
      </c>
      <c r="H69" s="39"/>
      <c r="I69" s="37" t="s">
        <v>563</v>
      </c>
      <c r="J69" s="37"/>
      <c r="K69" s="37"/>
      <c r="L69" s="37" t="s">
        <v>2389</v>
      </c>
      <c r="M69" s="37" t="s">
        <v>2390</v>
      </c>
      <c r="N69" s="37" t="s">
        <v>2391</v>
      </c>
      <c r="O69" s="37"/>
      <c r="P69" s="37"/>
      <c r="Q69" s="37"/>
      <c r="R69" s="37" t="str">
        <f>IF(ISBLANK('Шифры С (Новое строительство)'!$K69),"-",CONCATENATE('Шифры С (Новое строительство)'!$K69,"-ПЗ"))</f>
        <v>-</v>
      </c>
      <c r="S69" s="37" t="str">
        <f>IF(ISBLANK('Шифры С (Новое строительство)'!$L69),"-",CONCATENATE("Том"," 2.",'Шифры С (Новое строительство)'!$E69,".",'Шифры С (Новое строительство)'!$G69," ",'Шифры С (Новое строительство)'!$I69,".",'Шифры С (Новое строительство)'!$A69,"С-ППО",'Шифры С (Новое строительство)'!$E69,".",'Шифры С (Новое строительство)'!$G69,))</f>
        <v>Том 2.8.2 2001.РП.3С-ППО8.2</v>
      </c>
      <c r="T69" s="37" t="str">
        <f>IF(ISBLANK('Шифры С (Новое строительство)'!$M69),"-",CONCATENATE("Том"," 3.",'Шифры С (Новое строительство)'!$E69,".",'Шифры С (Новое строительство)'!$G69," ",'Шифры С (Новое строительство)'!$I69,".",'Шифры С (Новое строительство)'!$A69,"С-ТКР",'Шифры С (Новое строительство)'!$E69,".",'Шифры С (Новое строительство)'!$G69,))</f>
        <v>Том 3.8.2 2001.РП.3С-ТКР8.2</v>
      </c>
      <c r="U69" s="37" t="str">
        <f>IF(ISBLANK('Шифры С (Новое строительство)'!$O69),"-",CONCATENATE("Том"," 4."," ",'Шифры С (Новое строительство)'!$I69,".",'Шифры С (Новое строительство)'!$A69,"С-ИЛО",))</f>
        <v>-</v>
      </c>
      <c r="V69" s="37" t="str">
        <f>IF(ISBLANK('Шифры С (Новое строительство)'!$O69),"-",CONCATENATE("Том"," 5."," ",'Шифры С (Новое строительство)'!$I69,".",'Шифры С (Новое строительство)'!$A69,"С-ПОС",))</f>
        <v>-</v>
      </c>
      <c r="W69" s="37" t="str">
        <f>IF(ISBLANK('Шифры С (Новое строительство)'!$P69),"-",CONCATENATE("Том"," 7."," ",'Шифры С (Новое строительство)'!$I69,".",'Шифры С (Новое строительство)'!$A69,"С-ООС",))</f>
        <v>-</v>
      </c>
      <c r="X69" s="37" t="str">
        <f>IF(ISBLANK('Шифры С (Новое строительство)'!$Q69),"-",CONCATENATE("Том"," 8."," ",'Шифры С (Новое строительство)'!$I69,".",'Шифры С (Новое строительство)'!$A69,"С-ПБ",))</f>
        <v>-</v>
      </c>
    </row>
    <row r="70" spans="1:24" hidden="1" x14ac:dyDescent="0.25">
      <c r="A70" s="37">
        <v>3</v>
      </c>
      <c r="B70" s="37" t="s">
        <v>2310</v>
      </c>
      <c r="C70" s="37" t="s">
        <v>4</v>
      </c>
      <c r="D70" s="37" t="s">
        <v>397</v>
      </c>
      <c r="E70" s="37">
        <v>8</v>
      </c>
      <c r="F70" s="37" t="s">
        <v>685</v>
      </c>
      <c r="G70" s="37">
        <v>3</v>
      </c>
      <c r="H70" s="39"/>
      <c r="I70" s="37" t="s">
        <v>563</v>
      </c>
      <c r="J70" s="37"/>
      <c r="K70" s="37"/>
      <c r="L70" s="37" t="s">
        <v>2389</v>
      </c>
      <c r="M70" s="37" t="s">
        <v>2390</v>
      </c>
      <c r="N70" s="37" t="s">
        <v>2391</v>
      </c>
      <c r="O70" s="37"/>
      <c r="P70" s="37"/>
      <c r="Q70" s="37"/>
      <c r="R70" s="37" t="str">
        <f>IF(ISBLANK('Шифры С (Новое строительство)'!$K70),"-",CONCATENATE('Шифры С (Новое строительство)'!$K70,"-ПЗ"))</f>
        <v>-</v>
      </c>
      <c r="S70" s="37" t="str">
        <f>IF(ISBLANK('Шифры С (Новое строительство)'!$L70),"-",CONCATENATE("Том"," 2.",'Шифры С (Новое строительство)'!$E70,".",'Шифры С (Новое строительство)'!$G70," ",'Шифры С (Новое строительство)'!$I70,".",'Шифры С (Новое строительство)'!$A70,"С-ППО",'Шифры С (Новое строительство)'!$E70,".",'Шифры С (Новое строительство)'!$G70,))</f>
        <v>Том 2.8.3 2001.РП.3С-ППО8.3</v>
      </c>
      <c r="T70" s="37" t="str">
        <f>IF(ISBLANK('Шифры С (Новое строительство)'!$M70),"-",CONCATENATE("Том"," 3.",'Шифры С (Новое строительство)'!$E70,".",'Шифры С (Новое строительство)'!$G70," ",'Шифры С (Новое строительство)'!$I70,".",'Шифры С (Новое строительство)'!$A70,"С-ТКР",'Шифры С (Новое строительство)'!$E70,".",'Шифры С (Новое строительство)'!$G70,))</f>
        <v>Том 3.8.3 2001.РП.3С-ТКР8.3</v>
      </c>
      <c r="U70" s="37" t="str">
        <f>IF(ISBLANK('Шифры С (Новое строительство)'!$O70),"-",CONCATENATE("Том"," 4."," ",'Шифры С (Новое строительство)'!$I70,".",'Шифры С (Новое строительство)'!$A70,"С-ИЛО",))</f>
        <v>-</v>
      </c>
      <c r="V70" s="37" t="str">
        <f>IF(ISBLANK('Шифры С (Новое строительство)'!$O70),"-",CONCATENATE("Том"," 5."," ",'Шифры С (Новое строительство)'!$I70,".",'Шифры С (Новое строительство)'!$A70,"С-ПОС",))</f>
        <v>-</v>
      </c>
      <c r="W70" s="37" t="str">
        <f>IF(ISBLANK('Шифры С (Новое строительство)'!$P70),"-",CONCATENATE("Том"," 7."," ",'Шифры С (Новое строительство)'!$I70,".",'Шифры С (Новое строительство)'!$A70,"С-ООС",))</f>
        <v>-</v>
      </c>
      <c r="X70" s="37" t="str">
        <f>IF(ISBLANK('Шифры С (Новое строительство)'!$Q70),"-",CONCATENATE("Том"," 8."," ",'Шифры С (Новое строительство)'!$I70,".",'Шифры С (Новое строительство)'!$A70,"С-ПБ",))</f>
        <v>-</v>
      </c>
    </row>
    <row r="71" spans="1:24" hidden="1" x14ac:dyDescent="0.25">
      <c r="A71" s="37">
        <v>3</v>
      </c>
      <c r="B71" s="37" t="s">
        <v>2310</v>
      </c>
      <c r="C71" s="37" t="s">
        <v>4</v>
      </c>
      <c r="D71" s="37" t="s">
        <v>397</v>
      </c>
      <c r="E71" s="37">
        <v>8</v>
      </c>
      <c r="F71" s="37" t="s">
        <v>686</v>
      </c>
      <c r="G71" s="37">
        <v>4</v>
      </c>
      <c r="H71" s="39"/>
      <c r="I71" s="37" t="s">
        <v>563</v>
      </c>
      <c r="J71" s="37"/>
      <c r="K71" s="37"/>
      <c r="L71" s="37" t="s">
        <v>2389</v>
      </c>
      <c r="M71" s="37" t="s">
        <v>2390</v>
      </c>
      <c r="N71" s="37" t="s">
        <v>2391</v>
      </c>
      <c r="O71" s="37"/>
      <c r="P71" s="37"/>
      <c r="Q71" s="37"/>
      <c r="R71" s="37" t="str">
        <f>IF(ISBLANK('Шифры С (Новое строительство)'!$K71),"-",CONCATENATE('Шифры С (Новое строительство)'!$K71,"-ПЗ"))</f>
        <v>-</v>
      </c>
      <c r="S71" s="37" t="str">
        <f>IF(ISBLANK('Шифры С (Новое строительство)'!$L71),"-",CONCATENATE("Том"," 2.",'Шифры С (Новое строительство)'!$E71,".",'Шифры С (Новое строительство)'!$G71," ",'Шифры С (Новое строительство)'!$I71,".",'Шифры С (Новое строительство)'!$A71,"С-ППО",'Шифры С (Новое строительство)'!$E71,".",'Шифры С (Новое строительство)'!$G71,))</f>
        <v>Том 2.8.4 2001.РП.3С-ППО8.4</v>
      </c>
      <c r="T71" s="37" t="str">
        <f>IF(ISBLANK('Шифры С (Новое строительство)'!$M71),"-",CONCATENATE("Том"," 3.",'Шифры С (Новое строительство)'!$E71,".",'Шифры С (Новое строительство)'!$G71," ",'Шифры С (Новое строительство)'!$I71,".",'Шифры С (Новое строительство)'!$A71,"С-ТКР",'Шифры С (Новое строительство)'!$E71,".",'Шифры С (Новое строительство)'!$G71,))</f>
        <v>Том 3.8.4 2001.РП.3С-ТКР8.4</v>
      </c>
      <c r="U71" s="37" t="str">
        <f>IF(ISBLANK('Шифры С (Новое строительство)'!$O71),"-",CONCATENATE("Том"," 4."," ",'Шифры С (Новое строительство)'!$I71,".",'Шифры С (Новое строительство)'!$A71,"С-ИЛО",))</f>
        <v>-</v>
      </c>
      <c r="V71" s="37" t="str">
        <f>IF(ISBLANK('Шифры С (Новое строительство)'!$O71),"-",CONCATENATE("Том"," 5."," ",'Шифры С (Новое строительство)'!$I71,".",'Шифры С (Новое строительство)'!$A71,"С-ПОС",))</f>
        <v>-</v>
      </c>
      <c r="W71" s="37" t="str">
        <f>IF(ISBLANK('Шифры С (Новое строительство)'!$P71),"-",CONCATENATE("Том"," 7."," ",'Шифры С (Новое строительство)'!$I71,".",'Шифры С (Новое строительство)'!$A71,"С-ООС",))</f>
        <v>-</v>
      </c>
      <c r="X71" s="37" t="str">
        <f>IF(ISBLANK('Шифры С (Новое строительство)'!$Q71),"-",CONCATENATE("Том"," 8."," ",'Шифры С (Новое строительство)'!$I71,".",'Шифры С (Новое строительство)'!$A71,"С-ПБ",))</f>
        <v>-</v>
      </c>
    </row>
    <row r="72" spans="1:24" hidden="1" x14ac:dyDescent="0.25">
      <c r="A72" s="37">
        <v>3</v>
      </c>
      <c r="B72" s="37" t="s">
        <v>2310</v>
      </c>
      <c r="C72" s="37" t="s">
        <v>4</v>
      </c>
      <c r="D72" s="37" t="s">
        <v>397</v>
      </c>
      <c r="E72" s="37">
        <v>8</v>
      </c>
      <c r="F72" s="37" t="s">
        <v>687</v>
      </c>
      <c r="G72" s="37">
        <v>5</v>
      </c>
      <c r="H72" s="39"/>
      <c r="I72" s="37" t="s">
        <v>563</v>
      </c>
      <c r="J72" s="37"/>
      <c r="K72" s="37"/>
      <c r="L72" s="37" t="s">
        <v>2389</v>
      </c>
      <c r="M72" s="37" t="s">
        <v>2390</v>
      </c>
      <c r="N72" s="37" t="s">
        <v>2391</v>
      </c>
      <c r="O72" s="37"/>
      <c r="P72" s="37"/>
      <c r="Q72" s="37"/>
      <c r="R72" s="37" t="str">
        <f>IF(ISBLANK('Шифры С (Новое строительство)'!$K72),"-",CONCATENATE('Шифры С (Новое строительство)'!$K72,"-ПЗ"))</f>
        <v>-</v>
      </c>
      <c r="S72" s="37" t="str">
        <f>IF(ISBLANK('Шифры С (Новое строительство)'!$L72),"-",CONCATENATE("Том"," 2.",'Шифры С (Новое строительство)'!$E72,".",'Шифры С (Новое строительство)'!$G72," ",'Шифры С (Новое строительство)'!$I72,".",'Шифры С (Новое строительство)'!$A72,"С-ППО",'Шифры С (Новое строительство)'!$E72,".",'Шифры С (Новое строительство)'!$G72,))</f>
        <v>Том 2.8.5 2001.РП.3С-ППО8.5</v>
      </c>
      <c r="T72" s="37" t="str">
        <f>IF(ISBLANK('Шифры С (Новое строительство)'!$M72),"-",CONCATENATE("Том"," 3.",'Шифры С (Новое строительство)'!$E72,".",'Шифры С (Новое строительство)'!$G72," ",'Шифры С (Новое строительство)'!$I72,".",'Шифры С (Новое строительство)'!$A72,"С-ТКР",'Шифры С (Новое строительство)'!$E72,".",'Шифры С (Новое строительство)'!$G72,))</f>
        <v>Том 3.8.5 2001.РП.3С-ТКР8.5</v>
      </c>
      <c r="U72" s="37" t="str">
        <f>IF(ISBLANK('Шифры С (Новое строительство)'!$O72),"-",CONCATENATE("Том"," 4."," ",'Шифры С (Новое строительство)'!$I72,".",'Шифры С (Новое строительство)'!$A72,"С-ИЛО",))</f>
        <v>-</v>
      </c>
      <c r="V72" s="37" t="str">
        <f>IF(ISBLANK('Шифры С (Новое строительство)'!$O72),"-",CONCATENATE("Том"," 5."," ",'Шифры С (Новое строительство)'!$I72,".",'Шифры С (Новое строительство)'!$A72,"С-ПОС",))</f>
        <v>-</v>
      </c>
      <c r="W72" s="37" t="str">
        <f>IF(ISBLANK('Шифры С (Новое строительство)'!$P72),"-",CONCATENATE("Том"," 7."," ",'Шифры С (Новое строительство)'!$I72,".",'Шифры С (Новое строительство)'!$A72,"С-ООС",))</f>
        <v>-</v>
      </c>
      <c r="X72" s="37" t="str">
        <f>IF(ISBLANK('Шифры С (Новое строительство)'!$Q72),"-",CONCATENATE("Том"," 8."," ",'Шифры С (Новое строительство)'!$I72,".",'Шифры С (Новое строительство)'!$A72,"С-ПБ",))</f>
        <v>-</v>
      </c>
    </row>
    <row r="73" spans="1:24" hidden="1" x14ac:dyDescent="0.25">
      <c r="A73" s="37">
        <v>3</v>
      </c>
      <c r="B73" s="37" t="s">
        <v>2310</v>
      </c>
      <c r="C73" s="37" t="s">
        <v>4</v>
      </c>
      <c r="D73" s="37" t="s">
        <v>399</v>
      </c>
      <c r="E73" s="37">
        <v>9</v>
      </c>
      <c r="F73" s="37" t="s">
        <v>688</v>
      </c>
      <c r="G73" s="37">
        <v>1</v>
      </c>
      <c r="H73" s="39">
        <v>8</v>
      </c>
      <c r="I73" s="37" t="s">
        <v>563</v>
      </c>
      <c r="J73" s="37"/>
      <c r="K73" s="37"/>
      <c r="L73" s="37" t="s">
        <v>2392</v>
      </c>
      <c r="M73" s="37" t="s">
        <v>2393</v>
      </c>
      <c r="N73" s="37" t="s">
        <v>2394</v>
      </c>
      <c r="O73" s="37"/>
      <c r="P73" s="37"/>
      <c r="Q73" s="37"/>
      <c r="R73" s="37" t="str">
        <f>IF(ISBLANK('Шифры С (Новое строительство)'!$K73),"-",CONCATENATE('Шифры С (Новое строительство)'!$K73,"-ПЗ"))</f>
        <v>-</v>
      </c>
      <c r="S73" s="37" t="str">
        <f>IF(ISBLANK('Шифры С (Новое строительство)'!$L73),"-",CONCATENATE("Том"," 2.",'Шифры С (Новое строительство)'!$E73,".",'Шифры С (Новое строительство)'!$G73," ",'Шифры С (Новое строительство)'!$I73,".",'Шифры С (Новое строительство)'!$A73,"С-ППО",'Шифры С (Новое строительство)'!$E73,".",'Шифры С (Новое строительство)'!$G73,))</f>
        <v>Том 2.9.1 2001.РП.3С-ППО9.1</v>
      </c>
      <c r="T73" s="37" t="str">
        <f>IF(ISBLANK('Шифры С (Новое строительство)'!$M73),"-",CONCATENATE("Том"," 3.",'Шифры С (Новое строительство)'!$E73,".",'Шифры С (Новое строительство)'!$G73," ",'Шифры С (Новое строительство)'!$I73,".",'Шифры С (Новое строительство)'!$A73,"С-ТКР",'Шифры С (Новое строительство)'!$E73,".",'Шифры С (Новое строительство)'!$G73,))</f>
        <v>Том 3.9.1 2001.РП.3С-ТКР9.1</v>
      </c>
      <c r="U73" s="37" t="str">
        <f>IF(ISBLANK('Шифры С (Новое строительство)'!$O73),"-",CONCATENATE("Том"," 4."," ",'Шифры С (Новое строительство)'!$I73,".",'Шифры С (Новое строительство)'!$A73,"С-ИЛО",))</f>
        <v>-</v>
      </c>
      <c r="V73" s="37" t="str">
        <f>IF(ISBLANK('Шифры С (Новое строительство)'!$O73),"-",CONCATENATE("Том"," 5."," ",'Шифры С (Новое строительство)'!$I73,".",'Шифры С (Новое строительство)'!$A73,"С-ПОС",))</f>
        <v>-</v>
      </c>
      <c r="W73" s="37" t="str">
        <f>IF(ISBLANK('Шифры С (Новое строительство)'!$P73),"-",CONCATENATE("Том"," 7."," ",'Шифры С (Новое строительство)'!$I73,".",'Шифры С (Новое строительство)'!$A73,"С-ООС",))</f>
        <v>-</v>
      </c>
      <c r="X73" s="37" t="str">
        <f>IF(ISBLANK('Шифры С (Новое строительство)'!$Q73),"-",CONCATENATE("Том"," 8."," ",'Шифры С (Новое строительство)'!$I73,".",'Шифры С (Новое строительство)'!$A73,"С-ПБ",))</f>
        <v>-</v>
      </c>
    </row>
    <row r="74" spans="1:24" hidden="1" x14ac:dyDescent="0.25">
      <c r="A74" s="37">
        <v>3</v>
      </c>
      <c r="B74" s="37" t="s">
        <v>2310</v>
      </c>
      <c r="C74" s="37" t="s">
        <v>4</v>
      </c>
      <c r="D74" s="37" t="s">
        <v>399</v>
      </c>
      <c r="E74" s="37">
        <v>9</v>
      </c>
      <c r="F74" s="37" t="s">
        <v>692</v>
      </c>
      <c r="G74" s="37">
        <v>2</v>
      </c>
      <c r="H74" s="39"/>
      <c r="I74" s="37" t="s">
        <v>563</v>
      </c>
      <c r="J74" s="37"/>
      <c r="K74" s="37"/>
      <c r="L74" s="37" t="s">
        <v>2392</v>
      </c>
      <c r="M74" s="37" t="s">
        <v>2393</v>
      </c>
      <c r="N74" s="37" t="s">
        <v>2394</v>
      </c>
      <c r="O74" s="37"/>
      <c r="P74" s="37"/>
      <c r="Q74" s="37"/>
      <c r="R74" s="37" t="str">
        <f>IF(ISBLANK('Шифры С (Новое строительство)'!$K74),"-",CONCATENATE('Шифры С (Новое строительство)'!$K74,"-ПЗ"))</f>
        <v>-</v>
      </c>
      <c r="S74" s="37" t="str">
        <f>IF(ISBLANK('Шифры С (Новое строительство)'!$L74),"-",CONCATENATE("Том"," 2.",'Шифры С (Новое строительство)'!$E74,".",'Шифры С (Новое строительство)'!$G74," ",'Шифры С (Новое строительство)'!$I74,".",'Шифры С (Новое строительство)'!$A74,"С-ППО",'Шифры С (Новое строительство)'!$E74,".",'Шифры С (Новое строительство)'!$G74,))</f>
        <v>Том 2.9.2 2001.РП.3С-ППО9.2</v>
      </c>
      <c r="T74" s="37" t="str">
        <f>IF(ISBLANK('Шифры С (Новое строительство)'!$M74),"-",CONCATENATE("Том"," 3.",'Шифры С (Новое строительство)'!$E74,".",'Шифры С (Новое строительство)'!$G74," ",'Шифры С (Новое строительство)'!$I74,".",'Шифры С (Новое строительство)'!$A74,"С-ТКР",'Шифры С (Новое строительство)'!$E74,".",'Шифры С (Новое строительство)'!$G74,))</f>
        <v>Том 3.9.2 2001.РП.3С-ТКР9.2</v>
      </c>
      <c r="U74" s="37" t="str">
        <f>IF(ISBLANK('Шифры С (Новое строительство)'!$O74),"-",CONCATENATE("Том"," 4."," ",'Шифры С (Новое строительство)'!$I74,".",'Шифры С (Новое строительство)'!$A74,"С-ИЛО",))</f>
        <v>-</v>
      </c>
      <c r="V74" s="37" t="str">
        <f>IF(ISBLANK('Шифры С (Новое строительство)'!$O74),"-",CONCATENATE("Том"," 5."," ",'Шифры С (Новое строительство)'!$I74,".",'Шифры С (Новое строительство)'!$A74,"С-ПОС",))</f>
        <v>-</v>
      </c>
      <c r="W74" s="37" t="str">
        <f>IF(ISBLANK('Шифры С (Новое строительство)'!$P74),"-",CONCATENATE("Том"," 7."," ",'Шифры С (Новое строительство)'!$I74,".",'Шифры С (Новое строительство)'!$A74,"С-ООС",))</f>
        <v>-</v>
      </c>
      <c r="X74" s="37" t="str">
        <f>IF(ISBLANK('Шифры С (Новое строительство)'!$Q74),"-",CONCATENATE("Том"," 8."," ",'Шифры С (Новое строительство)'!$I74,".",'Шифры С (Новое строительство)'!$A74,"С-ПБ",))</f>
        <v>-</v>
      </c>
    </row>
    <row r="75" spans="1:24" hidden="1" x14ac:dyDescent="0.25">
      <c r="A75" s="37">
        <v>3</v>
      </c>
      <c r="B75" s="37" t="s">
        <v>2310</v>
      </c>
      <c r="C75" s="37" t="s">
        <v>4</v>
      </c>
      <c r="D75" s="37" t="s">
        <v>399</v>
      </c>
      <c r="E75" s="37">
        <v>9</v>
      </c>
      <c r="F75" s="37" t="s">
        <v>693</v>
      </c>
      <c r="G75" s="37">
        <v>3</v>
      </c>
      <c r="H75" s="39"/>
      <c r="I75" s="37" t="s">
        <v>563</v>
      </c>
      <c r="J75" s="37"/>
      <c r="K75" s="37"/>
      <c r="L75" s="37" t="s">
        <v>2392</v>
      </c>
      <c r="M75" s="37" t="s">
        <v>2393</v>
      </c>
      <c r="N75" s="37" t="s">
        <v>2394</v>
      </c>
      <c r="O75" s="37"/>
      <c r="P75" s="37"/>
      <c r="Q75" s="37"/>
      <c r="R75" s="37" t="str">
        <f>IF(ISBLANK('Шифры С (Новое строительство)'!$K75),"-",CONCATENATE('Шифры С (Новое строительство)'!$K75,"-ПЗ"))</f>
        <v>-</v>
      </c>
      <c r="S75" s="37" t="str">
        <f>IF(ISBLANK('Шифры С (Новое строительство)'!$L75),"-",CONCATENATE("Том"," 2.",'Шифры С (Новое строительство)'!$E75,".",'Шифры С (Новое строительство)'!$G75," ",'Шифры С (Новое строительство)'!$I75,".",'Шифры С (Новое строительство)'!$A75,"С-ППО",'Шифры С (Новое строительство)'!$E75,".",'Шифры С (Новое строительство)'!$G75,))</f>
        <v>Том 2.9.3 2001.РП.3С-ППО9.3</v>
      </c>
      <c r="T75" s="37" t="str">
        <f>IF(ISBLANK('Шифры С (Новое строительство)'!$M75),"-",CONCATENATE("Том"," 3.",'Шифры С (Новое строительство)'!$E75,".",'Шифры С (Новое строительство)'!$G75," ",'Шифры С (Новое строительство)'!$I75,".",'Шифры С (Новое строительство)'!$A75,"С-ТКР",'Шифры С (Новое строительство)'!$E75,".",'Шифры С (Новое строительство)'!$G75,))</f>
        <v>Том 3.9.3 2001.РП.3С-ТКР9.3</v>
      </c>
      <c r="U75" s="37" t="str">
        <f>IF(ISBLANK('Шифры С (Новое строительство)'!$O75),"-",CONCATENATE("Том"," 4."," ",'Шифры С (Новое строительство)'!$I75,".",'Шифры С (Новое строительство)'!$A75,"С-ИЛО",))</f>
        <v>-</v>
      </c>
      <c r="V75" s="37" t="str">
        <f>IF(ISBLANK('Шифры С (Новое строительство)'!$O75),"-",CONCATENATE("Том"," 5."," ",'Шифры С (Новое строительство)'!$I75,".",'Шифры С (Новое строительство)'!$A75,"С-ПОС",))</f>
        <v>-</v>
      </c>
      <c r="W75" s="37" t="str">
        <f>IF(ISBLANK('Шифры С (Новое строительство)'!$P75),"-",CONCATENATE("Том"," 7."," ",'Шифры С (Новое строительство)'!$I75,".",'Шифры С (Новое строительство)'!$A75,"С-ООС",))</f>
        <v>-</v>
      </c>
      <c r="X75" s="37" t="str">
        <f>IF(ISBLANK('Шифры С (Новое строительство)'!$Q75),"-",CONCATENATE("Том"," 8."," ",'Шифры С (Новое строительство)'!$I75,".",'Шифры С (Новое строительство)'!$A75,"С-ПБ",))</f>
        <v>-</v>
      </c>
    </row>
    <row r="76" spans="1:24" hidden="1" x14ac:dyDescent="0.25">
      <c r="A76" s="37">
        <v>3</v>
      </c>
      <c r="B76" s="37" t="s">
        <v>2310</v>
      </c>
      <c r="C76" s="37" t="s">
        <v>4</v>
      </c>
      <c r="D76" s="37" t="s">
        <v>399</v>
      </c>
      <c r="E76" s="37">
        <v>9</v>
      </c>
      <c r="F76" s="37" t="s">
        <v>694</v>
      </c>
      <c r="G76" s="37">
        <v>4</v>
      </c>
      <c r="H76" s="39"/>
      <c r="I76" s="37" t="s">
        <v>563</v>
      </c>
      <c r="J76" s="37"/>
      <c r="K76" s="37"/>
      <c r="L76" s="37" t="s">
        <v>2392</v>
      </c>
      <c r="M76" s="37" t="s">
        <v>2393</v>
      </c>
      <c r="N76" s="37" t="s">
        <v>2394</v>
      </c>
      <c r="O76" s="37"/>
      <c r="P76" s="37"/>
      <c r="Q76" s="37"/>
      <c r="R76" s="37" t="str">
        <f>IF(ISBLANK('Шифры С (Новое строительство)'!$K76),"-",CONCATENATE('Шифры С (Новое строительство)'!$K76,"-ПЗ"))</f>
        <v>-</v>
      </c>
      <c r="S76" s="37" t="str">
        <f>IF(ISBLANK('Шифры С (Новое строительство)'!$L76),"-",CONCATENATE("Том"," 2.",'Шифры С (Новое строительство)'!$E76,".",'Шифры С (Новое строительство)'!$G76," ",'Шифры С (Новое строительство)'!$I76,".",'Шифры С (Новое строительство)'!$A76,"С-ППО",'Шифры С (Новое строительство)'!$E76,".",'Шифры С (Новое строительство)'!$G76,))</f>
        <v>Том 2.9.4 2001.РП.3С-ППО9.4</v>
      </c>
      <c r="T76" s="37" t="str">
        <f>IF(ISBLANK('Шифры С (Новое строительство)'!$M76),"-",CONCATENATE("Том"," 3.",'Шифры С (Новое строительство)'!$E76,".",'Шифры С (Новое строительство)'!$G76," ",'Шифры С (Новое строительство)'!$I76,".",'Шифры С (Новое строительство)'!$A76,"С-ТКР",'Шифры С (Новое строительство)'!$E76,".",'Шифры С (Новое строительство)'!$G76,))</f>
        <v>Том 3.9.4 2001.РП.3С-ТКР9.4</v>
      </c>
      <c r="U76" s="37" t="str">
        <f>IF(ISBLANK('Шифры С (Новое строительство)'!$O76),"-",CONCATENATE("Том"," 4."," ",'Шифры С (Новое строительство)'!$I76,".",'Шифры С (Новое строительство)'!$A76,"С-ИЛО",))</f>
        <v>-</v>
      </c>
      <c r="V76" s="37" t="str">
        <f>IF(ISBLANK('Шифры С (Новое строительство)'!$O76),"-",CONCATENATE("Том"," 5."," ",'Шифры С (Новое строительство)'!$I76,".",'Шифры С (Новое строительство)'!$A76,"С-ПОС",))</f>
        <v>-</v>
      </c>
      <c r="W76" s="37" t="str">
        <f>IF(ISBLANK('Шифры С (Новое строительство)'!$P76),"-",CONCATENATE("Том"," 7."," ",'Шифры С (Новое строительство)'!$I76,".",'Шифры С (Новое строительство)'!$A76,"С-ООС",))</f>
        <v>-</v>
      </c>
      <c r="X76" s="37" t="str">
        <f>IF(ISBLANK('Шифры С (Новое строительство)'!$Q76),"-",CONCATENATE("Том"," 8."," ",'Шифры С (Новое строительство)'!$I76,".",'Шифры С (Новое строительство)'!$A76,"С-ПБ",))</f>
        <v>-</v>
      </c>
    </row>
    <row r="77" spans="1:24" hidden="1" x14ac:dyDescent="0.25">
      <c r="A77" s="37">
        <v>3</v>
      </c>
      <c r="B77" s="37" t="s">
        <v>2310</v>
      </c>
      <c r="C77" s="37" t="s">
        <v>4</v>
      </c>
      <c r="D77" s="37" t="s">
        <v>399</v>
      </c>
      <c r="E77" s="37">
        <v>9</v>
      </c>
      <c r="F77" s="37" t="s">
        <v>695</v>
      </c>
      <c r="G77" s="37">
        <v>5</v>
      </c>
      <c r="H77" s="39"/>
      <c r="I77" s="37" t="s">
        <v>563</v>
      </c>
      <c r="J77" s="37"/>
      <c r="K77" s="37"/>
      <c r="L77" s="37" t="s">
        <v>2392</v>
      </c>
      <c r="M77" s="37" t="s">
        <v>2393</v>
      </c>
      <c r="N77" s="37" t="s">
        <v>2394</v>
      </c>
      <c r="O77" s="37"/>
      <c r="P77" s="37"/>
      <c r="Q77" s="37"/>
      <c r="R77" s="37" t="str">
        <f>IF(ISBLANK('Шифры С (Новое строительство)'!$K77),"-",CONCATENATE('Шифры С (Новое строительство)'!$K77,"-ПЗ"))</f>
        <v>-</v>
      </c>
      <c r="S77" s="37" t="str">
        <f>IF(ISBLANK('Шифры С (Новое строительство)'!$L77),"-",CONCATENATE("Том"," 2.",'Шифры С (Новое строительство)'!$E77,".",'Шифры С (Новое строительство)'!$G77," ",'Шифры С (Новое строительство)'!$I77,".",'Шифры С (Новое строительство)'!$A77,"С-ППО",'Шифры С (Новое строительство)'!$E77,".",'Шифры С (Новое строительство)'!$G77,))</f>
        <v>Том 2.9.5 2001.РП.3С-ППО9.5</v>
      </c>
      <c r="T77" s="37" t="str">
        <f>IF(ISBLANK('Шифры С (Новое строительство)'!$M77),"-",CONCATENATE("Том"," 3.",'Шифры С (Новое строительство)'!$E77,".",'Шифры С (Новое строительство)'!$G77," ",'Шифры С (Новое строительство)'!$I77,".",'Шифры С (Новое строительство)'!$A77,"С-ТКР",'Шифры С (Новое строительство)'!$E77,".",'Шифры С (Новое строительство)'!$G77,))</f>
        <v>Том 3.9.5 2001.РП.3С-ТКР9.5</v>
      </c>
      <c r="U77" s="37" t="str">
        <f>IF(ISBLANK('Шифры С (Новое строительство)'!$O77),"-",CONCATENATE("Том"," 4."," ",'Шифры С (Новое строительство)'!$I77,".",'Шифры С (Новое строительство)'!$A77,"С-ИЛО",))</f>
        <v>-</v>
      </c>
      <c r="V77" s="37" t="str">
        <f>IF(ISBLANK('Шифры С (Новое строительство)'!$O77),"-",CONCATENATE("Том"," 5."," ",'Шифры С (Новое строительство)'!$I77,".",'Шифры С (Новое строительство)'!$A77,"С-ПОС",))</f>
        <v>-</v>
      </c>
      <c r="W77" s="37" t="str">
        <f>IF(ISBLANK('Шифры С (Новое строительство)'!$P77),"-",CONCATENATE("Том"," 7."," ",'Шифры С (Новое строительство)'!$I77,".",'Шифры С (Новое строительство)'!$A77,"С-ООС",))</f>
        <v>-</v>
      </c>
      <c r="X77" s="37" t="str">
        <f>IF(ISBLANK('Шифры С (Новое строительство)'!$Q77),"-",CONCATENATE("Том"," 8."," ",'Шифры С (Новое строительство)'!$I77,".",'Шифры С (Новое строительство)'!$A77,"С-ПБ",))</f>
        <v>-</v>
      </c>
    </row>
    <row r="78" spans="1:24" hidden="1" x14ac:dyDescent="0.25">
      <c r="A78" s="37">
        <v>3</v>
      </c>
      <c r="B78" s="37" t="s">
        <v>2310</v>
      </c>
      <c r="C78" s="37" t="s">
        <v>4</v>
      </c>
      <c r="D78" s="37" t="s">
        <v>399</v>
      </c>
      <c r="E78" s="37">
        <v>9</v>
      </c>
      <c r="F78" s="37" t="s">
        <v>696</v>
      </c>
      <c r="G78" s="37">
        <v>6</v>
      </c>
      <c r="H78" s="39"/>
      <c r="I78" s="37" t="s">
        <v>563</v>
      </c>
      <c r="J78" s="37"/>
      <c r="K78" s="37"/>
      <c r="L78" s="37" t="s">
        <v>2392</v>
      </c>
      <c r="M78" s="37" t="s">
        <v>2393</v>
      </c>
      <c r="N78" s="37" t="s">
        <v>2394</v>
      </c>
      <c r="O78" s="37"/>
      <c r="P78" s="37"/>
      <c r="Q78" s="37"/>
      <c r="R78" s="37" t="str">
        <f>IF(ISBLANK('Шифры С (Новое строительство)'!$K78),"-",CONCATENATE('Шифры С (Новое строительство)'!$K78,"-ПЗ"))</f>
        <v>-</v>
      </c>
      <c r="S78" s="37" t="str">
        <f>IF(ISBLANK('Шифры С (Новое строительство)'!$L78),"-",CONCATENATE("Том"," 2.",'Шифры С (Новое строительство)'!$E78,".",'Шифры С (Новое строительство)'!$G78," ",'Шифры С (Новое строительство)'!$I78,".",'Шифры С (Новое строительство)'!$A78,"С-ППО",'Шифры С (Новое строительство)'!$E78,".",'Шифры С (Новое строительство)'!$G78,))</f>
        <v>Том 2.9.6 2001.РП.3С-ППО9.6</v>
      </c>
      <c r="T78" s="37" t="str">
        <f>IF(ISBLANK('Шифры С (Новое строительство)'!$M78),"-",CONCATENATE("Том"," 3.",'Шифры С (Новое строительство)'!$E78,".",'Шифры С (Новое строительство)'!$G78," ",'Шифры С (Новое строительство)'!$I78,".",'Шифры С (Новое строительство)'!$A78,"С-ТКР",'Шифры С (Новое строительство)'!$E78,".",'Шифры С (Новое строительство)'!$G78,))</f>
        <v>Том 3.9.6 2001.РП.3С-ТКР9.6</v>
      </c>
      <c r="U78" s="37" t="str">
        <f>IF(ISBLANK('Шифры С (Новое строительство)'!$O78),"-",CONCATENATE("Том"," 4."," ",'Шифры С (Новое строительство)'!$I78,".",'Шифры С (Новое строительство)'!$A78,"С-ИЛО",))</f>
        <v>-</v>
      </c>
      <c r="V78" s="37" t="str">
        <f>IF(ISBLANK('Шифры С (Новое строительство)'!$O78),"-",CONCATENATE("Том"," 5."," ",'Шифры С (Новое строительство)'!$I78,".",'Шифры С (Новое строительство)'!$A78,"С-ПОС",))</f>
        <v>-</v>
      </c>
      <c r="W78" s="37" t="str">
        <f>IF(ISBLANK('Шифры С (Новое строительство)'!$P78),"-",CONCATENATE("Том"," 7."," ",'Шифры С (Новое строительство)'!$I78,".",'Шифры С (Новое строительство)'!$A78,"С-ООС",))</f>
        <v>-</v>
      </c>
      <c r="X78" s="37" t="str">
        <f>IF(ISBLANK('Шифры С (Новое строительство)'!$Q78),"-",CONCATENATE("Том"," 8."," ",'Шифры С (Новое строительство)'!$I78,".",'Шифры С (Новое строительство)'!$A78,"С-ПБ",))</f>
        <v>-</v>
      </c>
    </row>
    <row r="79" spans="1:24" hidden="1" x14ac:dyDescent="0.25">
      <c r="A79" s="37">
        <v>3</v>
      </c>
      <c r="B79" s="37" t="s">
        <v>2310</v>
      </c>
      <c r="C79" s="37" t="s">
        <v>4</v>
      </c>
      <c r="D79" s="37" t="s">
        <v>399</v>
      </c>
      <c r="E79" s="37">
        <v>9</v>
      </c>
      <c r="F79" s="37" t="s">
        <v>697</v>
      </c>
      <c r="G79" s="37">
        <v>7</v>
      </c>
      <c r="H79" s="39"/>
      <c r="I79" s="37" t="s">
        <v>563</v>
      </c>
      <c r="J79" s="37"/>
      <c r="K79" s="37"/>
      <c r="L79" s="37" t="s">
        <v>2392</v>
      </c>
      <c r="M79" s="37" t="s">
        <v>2393</v>
      </c>
      <c r="N79" s="37" t="s">
        <v>2394</v>
      </c>
      <c r="O79" s="37"/>
      <c r="P79" s="37"/>
      <c r="Q79" s="37"/>
      <c r="R79" s="37" t="str">
        <f>IF(ISBLANK('Шифры С (Новое строительство)'!$K79),"-",CONCATENATE('Шифры С (Новое строительство)'!$K79,"-ПЗ"))</f>
        <v>-</v>
      </c>
      <c r="S79" s="37" t="str">
        <f>IF(ISBLANK('Шифры С (Новое строительство)'!$L79),"-",CONCATENATE("Том"," 2.",'Шифры С (Новое строительство)'!$E79,".",'Шифры С (Новое строительство)'!$G79," ",'Шифры С (Новое строительство)'!$I79,".",'Шифры С (Новое строительство)'!$A79,"С-ППО",'Шифры С (Новое строительство)'!$E79,".",'Шифры С (Новое строительство)'!$G79,))</f>
        <v>Том 2.9.7 2001.РП.3С-ППО9.7</v>
      </c>
      <c r="T79" s="37" t="str">
        <f>IF(ISBLANK('Шифры С (Новое строительство)'!$M79),"-",CONCATENATE("Том"," 3.",'Шифры С (Новое строительство)'!$E79,".",'Шифры С (Новое строительство)'!$G79," ",'Шифры С (Новое строительство)'!$I79,".",'Шифры С (Новое строительство)'!$A79,"С-ТКР",'Шифры С (Новое строительство)'!$E79,".",'Шифры С (Новое строительство)'!$G79,))</f>
        <v>Том 3.9.7 2001.РП.3С-ТКР9.7</v>
      </c>
      <c r="U79" s="37" t="str">
        <f>IF(ISBLANK('Шифры С (Новое строительство)'!$O79),"-",CONCATENATE("Том"," 4."," ",'Шифры С (Новое строительство)'!$I79,".",'Шифры С (Новое строительство)'!$A79,"С-ИЛО",))</f>
        <v>-</v>
      </c>
      <c r="V79" s="37" t="str">
        <f>IF(ISBLANK('Шифры С (Новое строительство)'!$O79),"-",CONCATENATE("Том"," 5."," ",'Шифры С (Новое строительство)'!$I79,".",'Шифры С (Новое строительство)'!$A79,"С-ПОС",))</f>
        <v>-</v>
      </c>
      <c r="W79" s="37" t="str">
        <f>IF(ISBLANK('Шифры С (Новое строительство)'!$P79),"-",CONCATENATE("Том"," 7."," ",'Шифры С (Новое строительство)'!$I79,".",'Шифры С (Новое строительство)'!$A79,"С-ООС",))</f>
        <v>-</v>
      </c>
      <c r="X79" s="37" t="str">
        <f>IF(ISBLANK('Шифры С (Новое строительство)'!$Q79),"-",CONCATENATE("Том"," 8."," ",'Шифры С (Новое строительство)'!$I79,".",'Шифры С (Новое строительство)'!$A79,"С-ПБ",))</f>
        <v>-</v>
      </c>
    </row>
    <row r="80" spans="1:24" hidden="1" x14ac:dyDescent="0.25">
      <c r="A80" s="37">
        <v>3</v>
      </c>
      <c r="B80" s="37" t="s">
        <v>2310</v>
      </c>
      <c r="C80" s="37" t="s">
        <v>4</v>
      </c>
      <c r="D80" s="37" t="s">
        <v>399</v>
      </c>
      <c r="E80" s="37">
        <v>9</v>
      </c>
      <c r="F80" s="37" t="s">
        <v>698</v>
      </c>
      <c r="G80" s="37">
        <v>8</v>
      </c>
      <c r="H80" s="39"/>
      <c r="I80" s="37" t="s">
        <v>563</v>
      </c>
      <c r="J80" s="37"/>
      <c r="K80" s="37"/>
      <c r="L80" s="37" t="s">
        <v>2392</v>
      </c>
      <c r="M80" s="37" t="s">
        <v>2393</v>
      </c>
      <c r="N80" s="37" t="s">
        <v>2394</v>
      </c>
      <c r="O80" s="37"/>
      <c r="P80" s="37"/>
      <c r="Q80" s="37"/>
      <c r="R80" s="37" t="str">
        <f>IF(ISBLANK('Шифры С (Новое строительство)'!$K80),"-",CONCATENATE('Шифры С (Новое строительство)'!$K80,"-ПЗ"))</f>
        <v>-</v>
      </c>
      <c r="S80" s="37" t="str">
        <f>IF(ISBLANK('Шифры С (Новое строительство)'!$L80),"-",CONCATENATE("Том"," 2.",'Шифры С (Новое строительство)'!$E80,".",'Шифры С (Новое строительство)'!$G80," ",'Шифры С (Новое строительство)'!$I80,".",'Шифры С (Новое строительство)'!$A80,"С-ППО",'Шифры С (Новое строительство)'!$E80,".",'Шифры С (Новое строительство)'!$G80,))</f>
        <v>Том 2.9.8 2001.РП.3С-ППО9.8</v>
      </c>
      <c r="T80" s="37" t="str">
        <f>IF(ISBLANK('Шифры С (Новое строительство)'!$M80),"-",CONCATENATE("Том"," 3.",'Шифры С (Новое строительство)'!$E80,".",'Шифры С (Новое строительство)'!$G80," ",'Шифры С (Новое строительство)'!$I80,".",'Шифры С (Новое строительство)'!$A80,"С-ТКР",'Шифры С (Новое строительство)'!$E80,".",'Шифры С (Новое строительство)'!$G80,))</f>
        <v>Том 3.9.8 2001.РП.3С-ТКР9.8</v>
      </c>
      <c r="U80" s="37" t="str">
        <f>IF(ISBLANK('Шифры С (Новое строительство)'!$O80),"-",CONCATENATE("Том"," 4."," ",'Шифры С (Новое строительство)'!$I80,".",'Шифры С (Новое строительство)'!$A80,"С-ИЛО",))</f>
        <v>-</v>
      </c>
      <c r="V80" s="37" t="str">
        <f>IF(ISBLANK('Шифры С (Новое строительство)'!$O80),"-",CONCATENATE("Том"," 5."," ",'Шифры С (Новое строительство)'!$I80,".",'Шифры С (Новое строительство)'!$A80,"С-ПОС",))</f>
        <v>-</v>
      </c>
      <c r="W80" s="37" t="str">
        <f>IF(ISBLANK('Шифры С (Новое строительство)'!$P80),"-",CONCATENATE("Том"," 7."," ",'Шифры С (Новое строительство)'!$I80,".",'Шифры С (Новое строительство)'!$A80,"С-ООС",))</f>
        <v>-</v>
      </c>
      <c r="X80" s="37" t="str">
        <f>IF(ISBLANK('Шифры С (Новое строительство)'!$Q80),"-",CONCATENATE("Том"," 8."," ",'Шифры С (Новое строительство)'!$I80,".",'Шифры С (Новое строительство)'!$A80,"С-ПБ",))</f>
        <v>-</v>
      </c>
    </row>
    <row r="81" spans="1:24" hidden="1" x14ac:dyDescent="0.25">
      <c r="A81" s="37">
        <v>3</v>
      </c>
      <c r="B81" s="37" t="s">
        <v>2310</v>
      </c>
      <c r="C81" s="37" t="s">
        <v>4</v>
      </c>
      <c r="D81" s="37" t="s">
        <v>401</v>
      </c>
      <c r="E81" s="37">
        <v>10</v>
      </c>
      <c r="F81" s="37" t="s">
        <v>699</v>
      </c>
      <c r="G81" s="37">
        <v>1</v>
      </c>
      <c r="H81" s="39">
        <v>5</v>
      </c>
      <c r="I81" s="37" t="s">
        <v>563</v>
      </c>
      <c r="J81" s="37"/>
      <c r="K81" s="37"/>
      <c r="L81" s="37" t="s">
        <v>2395</v>
      </c>
      <c r="M81" s="37" t="s">
        <v>2396</v>
      </c>
      <c r="N81" s="37" t="s">
        <v>2397</v>
      </c>
      <c r="O81" s="37"/>
      <c r="P81" s="37"/>
      <c r="Q81" s="37"/>
      <c r="R81" s="37" t="str">
        <f>IF(ISBLANK('Шифры С (Новое строительство)'!$K81),"-",CONCATENATE('Шифры С (Новое строительство)'!$K81,"-ПЗ"))</f>
        <v>-</v>
      </c>
      <c r="S81" s="37" t="str">
        <f>IF(ISBLANK('Шифры С (Новое строительство)'!$L81),"-",CONCATENATE("Том"," 2.",'Шифры С (Новое строительство)'!$E81,".",'Шифры С (Новое строительство)'!$G81," ",'Шифры С (Новое строительство)'!$I81,".",'Шифры С (Новое строительство)'!$A81,"С-ППО",'Шифры С (Новое строительство)'!$E81,".",'Шифры С (Новое строительство)'!$G81,))</f>
        <v>Том 2.10.1 2001.РП.3С-ППО10.1</v>
      </c>
      <c r="T81" s="37" t="str">
        <f>IF(ISBLANK('Шифры С (Новое строительство)'!$M81),"-",CONCATENATE("Том"," 3.",'Шифры С (Новое строительство)'!$E81,".",'Шифры С (Новое строительство)'!$G81," ",'Шифры С (Новое строительство)'!$I81,".",'Шифры С (Новое строительство)'!$A81,"С-ТКР",'Шифры С (Новое строительство)'!$E81,".",'Шифры С (Новое строительство)'!$G81,))</f>
        <v>Том 3.10.1 2001.РП.3С-ТКР10.1</v>
      </c>
      <c r="U81" s="37" t="str">
        <f>IF(ISBLANK('Шифры С (Новое строительство)'!$O81),"-",CONCATENATE("Том"," 4."," ",'Шифры С (Новое строительство)'!$I81,".",'Шифры С (Новое строительство)'!$A81,"С-ИЛО",))</f>
        <v>-</v>
      </c>
      <c r="V81" s="37" t="str">
        <f>IF(ISBLANK('Шифры С (Новое строительство)'!$O81),"-",CONCATENATE("Том"," 5."," ",'Шифры С (Новое строительство)'!$I81,".",'Шифры С (Новое строительство)'!$A81,"С-ПОС",))</f>
        <v>-</v>
      </c>
      <c r="W81" s="37" t="str">
        <f>IF(ISBLANK('Шифры С (Новое строительство)'!$P81),"-",CONCATENATE("Том"," 7."," ",'Шифры С (Новое строительство)'!$I81,".",'Шифры С (Новое строительство)'!$A81,"С-ООС",))</f>
        <v>-</v>
      </c>
      <c r="X81" s="37" t="str">
        <f>IF(ISBLANK('Шифры С (Новое строительство)'!$Q81),"-",CONCATENATE("Том"," 8."," ",'Шифры С (Новое строительство)'!$I81,".",'Шифры С (Новое строительство)'!$A81,"С-ПБ",))</f>
        <v>-</v>
      </c>
    </row>
    <row r="82" spans="1:24" hidden="1" x14ac:dyDescent="0.25">
      <c r="A82" s="37">
        <v>3</v>
      </c>
      <c r="B82" s="37" t="s">
        <v>2310</v>
      </c>
      <c r="C82" s="37" t="s">
        <v>4</v>
      </c>
      <c r="D82" s="37" t="s">
        <v>401</v>
      </c>
      <c r="E82" s="37">
        <v>10</v>
      </c>
      <c r="F82" s="37" t="s">
        <v>703</v>
      </c>
      <c r="G82" s="37">
        <v>2</v>
      </c>
      <c r="H82" s="39"/>
      <c r="I82" s="37" t="s">
        <v>563</v>
      </c>
      <c r="J82" s="37"/>
      <c r="K82" s="37"/>
      <c r="L82" s="37" t="s">
        <v>2395</v>
      </c>
      <c r="M82" s="37" t="s">
        <v>2396</v>
      </c>
      <c r="N82" s="37" t="s">
        <v>2397</v>
      </c>
      <c r="O82" s="37"/>
      <c r="P82" s="37"/>
      <c r="Q82" s="37"/>
      <c r="R82" s="37" t="str">
        <f>IF(ISBLANK('Шифры С (Новое строительство)'!$K82),"-",CONCATENATE('Шифры С (Новое строительство)'!$K82,"-ПЗ"))</f>
        <v>-</v>
      </c>
      <c r="S82" s="37" t="str">
        <f>IF(ISBLANK('Шифры С (Новое строительство)'!$L82),"-",CONCATENATE("Том"," 2.",'Шифры С (Новое строительство)'!$E82,".",'Шифры С (Новое строительство)'!$G82," ",'Шифры С (Новое строительство)'!$I82,".",'Шифры С (Новое строительство)'!$A82,"С-ППО",'Шифры С (Новое строительство)'!$E82,".",'Шифры С (Новое строительство)'!$G82,))</f>
        <v>Том 2.10.2 2001.РП.3С-ППО10.2</v>
      </c>
      <c r="T82" s="37" t="str">
        <f>IF(ISBLANK('Шифры С (Новое строительство)'!$M82),"-",CONCATENATE("Том"," 3.",'Шифры С (Новое строительство)'!$E82,".",'Шифры С (Новое строительство)'!$G82," ",'Шифры С (Новое строительство)'!$I82,".",'Шифры С (Новое строительство)'!$A82,"С-ТКР",'Шифры С (Новое строительство)'!$E82,".",'Шифры С (Новое строительство)'!$G82,))</f>
        <v>Том 3.10.2 2001.РП.3С-ТКР10.2</v>
      </c>
      <c r="U82" s="37" t="str">
        <f>IF(ISBLANK('Шифры С (Новое строительство)'!$O82),"-",CONCATENATE("Том"," 4."," ",'Шифры С (Новое строительство)'!$I82,".",'Шифры С (Новое строительство)'!$A82,"С-ИЛО",))</f>
        <v>-</v>
      </c>
      <c r="V82" s="37" t="str">
        <f>IF(ISBLANK('Шифры С (Новое строительство)'!$O82),"-",CONCATENATE("Том"," 5."," ",'Шифры С (Новое строительство)'!$I82,".",'Шифры С (Новое строительство)'!$A82,"С-ПОС",))</f>
        <v>-</v>
      </c>
      <c r="W82" s="37" t="str">
        <f>IF(ISBLANK('Шифры С (Новое строительство)'!$P82),"-",CONCATENATE("Том"," 7."," ",'Шифры С (Новое строительство)'!$I82,".",'Шифры С (Новое строительство)'!$A82,"С-ООС",))</f>
        <v>-</v>
      </c>
      <c r="X82" s="37" t="str">
        <f>IF(ISBLANK('Шифры С (Новое строительство)'!$Q82),"-",CONCATENATE("Том"," 8."," ",'Шифры С (Новое строительство)'!$I82,".",'Шифры С (Новое строительство)'!$A82,"С-ПБ",))</f>
        <v>-</v>
      </c>
    </row>
    <row r="83" spans="1:24" hidden="1" x14ac:dyDescent="0.25">
      <c r="A83" s="37">
        <v>3</v>
      </c>
      <c r="B83" s="37" t="s">
        <v>2310</v>
      </c>
      <c r="C83" s="37" t="s">
        <v>4</v>
      </c>
      <c r="D83" s="37" t="s">
        <v>401</v>
      </c>
      <c r="E83" s="37">
        <v>10</v>
      </c>
      <c r="F83" s="37" t="s">
        <v>704</v>
      </c>
      <c r="G83" s="37">
        <v>3</v>
      </c>
      <c r="H83" s="39"/>
      <c r="I83" s="37" t="s">
        <v>563</v>
      </c>
      <c r="J83" s="37"/>
      <c r="K83" s="37"/>
      <c r="L83" s="37" t="s">
        <v>2395</v>
      </c>
      <c r="M83" s="37" t="s">
        <v>2396</v>
      </c>
      <c r="N83" s="37" t="s">
        <v>2397</v>
      </c>
      <c r="O83" s="37"/>
      <c r="P83" s="37"/>
      <c r="Q83" s="37"/>
      <c r="R83" s="37" t="str">
        <f>IF(ISBLANK('Шифры С (Новое строительство)'!$K83),"-",CONCATENATE('Шифры С (Новое строительство)'!$K83,"-ПЗ"))</f>
        <v>-</v>
      </c>
      <c r="S83" s="37" t="str">
        <f>IF(ISBLANK('Шифры С (Новое строительство)'!$L83),"-",CONCATENATE("Том"," 2.",'Шифры С (Новое строительство)'!$E83,".",'Шифры С (Новое строительство)'!$G83," ",'Шифры С (Новое строительство)'!$I83,".",'Шифры С (Новое строительство)'!$A83,"С-ППО",'Шифры С (Новое строительство)'!$E83,".",'Шифры С (Новое строительство)'!$G83,))</f>
        <v>Том 2.10.3 2001.РП.3С-ППО10.3</v>
      </c>
      <c r="T83" s="37" t="str">
        <f>IF(ISBLANK('Шифры С (Новое строительство)'!$M83),"-",CONCATENATE("Том"," 3.",'Шифры С (Новое строительство)'!$E83,".",'Шифры С (Новое строительство)'!$G83," ",'Шифры С (Новое строительство)'!$I83,".",'Шифры С (Новое строительство)'!$A83,"С-ТКР",'Шифры С (Новое строительство)'!$E83,".",'Шифры С (Новое строительство)'!$G83,))</f>
        <v>Том 3.10.3 2001.РП.3С-ТКР10.3</v>
      </c>
      <c r="U83" s="37" t="str">
        <f>IF(ISBLANK('Шифры С (Новое строительство)'!$O83),"-",CONCATENATE("Том"," 4."," ",'Шифры С (Новое строительство)'!$I83,".",'Шифры С (Новое строительство)'!$A83,"С-ИЛО",))</f>
        <v>-</v>
      </c>
      <c r="V83" s="37" t="str">
        <f>IF(ISBLANK('Шифры С (Новое строительство)'!$O83),"-",CONCATENATE("Том"," 5."," ",'Шифры С (Новое строительство)'!$I83,".",'Шифры С (Новое строительство)'!$A83,"С-ПОС",))</f>
        <v>-</v>
      </c>
      <c r="W83" s="37" t="str">
        <f>IF(ISBLANK('Шифры С (Новое строительство)'!$P83),"-",CONCATENATE("Том"," 7."," ",'Шифры С (Новое строительство)'!$I83,".",'Шифры С (Новое строительство)'!$A83,"С-ООС",))</f>
        <v>-</v>
      </c>
      <c r="X83" s="37" t="str">
        <f>IF(ISBLANK('Шифры С (Новое строительство)'!$Q83),"-",CONCATENATE("Том"," 8."," ",'Шифры С (Новое строительство)'!$I83,".",'Шифры С (Новое строительство)'!$A83,"С-ПБ",))</f>
        <v>-</v>
      </c>
    </row>
    <row r="84" spans="1:24" hidden="1" x14ac:dyDescent="0.25">
      <c r="A84" s="37">
        <v>3</v>
      </c>
      <c r="B84" s="37" t="s">
        <v>2310</v>
      </c>
      <c r="C84" s="37" t="s">
        <v>4</v>
      </c>
      <c r="D84" s="37" t="s">
        <v>401</v>
      </c>
      <c r="E84" s="37">
        <v>10</v>
      </c>
      <c r="F84" s="37" t="s">
        <v>705</v>
      </c>
      <c r="G84" s="37">
        <v>4</v>
      </c>
      <c r="H84" s="39"/>
      <c r="I84" s="37" t="s">
        <v>563</v>
      </c>
      <c r="J84" s="37"/>
      <c r="K84" s="37"/>
      <c r="L84" s="37" t="s">
        <v>2395</v>
      </c>
      <c r="M84" s="37" t="s">
        <v>2396</v>
      </c>
      <c r="N84" s="37" t="s">
        <v>2397</v>
      </c>
      <c r="O84" s="37"/>
      <c r="P84" s="37"/>
      <c r="Q84" s="37"/>
      <c r="R84" s="37" t="str">
        <f>IF(ISBLANK('Шифры С (Новое строительство)'!$K84),"-",CONCATENATE('Шифры С (Новое строительство)'!$K84,"-ПЗ"))</f>
        <v>-</v>
      </c>
      <c r="S84" s="37" t="str">
        <f>IF(ISBLANK('Шифры С (Новое строительство)'!$L84),"-",CONCATENATE("Том"," 2.",'Шифры С (Новое строительство)'!$E84,".",'Шифры С (Новое строительство)'!$G84," ",'Шифры С (Новое строительство)'!$I84,".",'Шифры С (Новое строительство)'!$A84,"С-ППО",'Шифры С (Новое строительство)'!$E84,".",'Шифры С (Новое строительство)'!$G84,))</f>
        <v>Том 2.10.4 2001.РП.3С-ППО10.4</v>
      </c>
      <c r="T84" s="37" t="str">
        <f>IF(ISBLANK('Шифры С (Новое строительство)'!$M84),"-",CONCATENATE("Том"," 3.",'Шифры С (Новое строительство)'!$E84,".",'Шифры С (Новое строительство)'!$G84," ",'Шифры С (Новое строительство)'!$I84,".",'Шифры С (Новое строительство)'!$A84,"С-ТКР",'Шифры С (Новое строительство)'!$E84,".",'Шифры С (Новое строительство)'!$G84,))</f>
        <v>Том 3.10.4 2001.РП.3С-ТКР10.4</v>
      </c>
      <c r="U84" s="37" t="str">
        <f>IF(ISBLANK('Шифры С (Новое строительство)'!$O84),"-",CONCATENATE("Том"," 4."," ",'Шифры С (Новое строительство)'!$I84,".",'Шифры С (Новое строительство)'!$A84,"С-ИЛО",))</f>
        <v>-</v>
      </c>
      <c r="V84" s="37" t="str">
        <f>IF(ISBLANK('Шифры С (Новое строительство)'!$O84),"-",CONCATENATE("Том"," 5."," ",'Шифры С (Новое строительство)'!$I84,".",'Шифры С (Новое строительство)'!$A84,"С-ПОС",))</f>
        <v>-</v>
      </c>
      <c r="W84" s="37" t="str">
        <f>IF(ISBLANK('Шифры С (Новое строительство)'!$P84),"-",CONCATENATE("Том"," 7."," ",'Шифры С (Новое строительство)'!$I84,".",'Шифры С (Новое строительство)'!$A84,"С-ООС",))</f>
        <v>-</v>
      </c>
      <c r="X84" s="37" t="str">
        <f>IF(ISBLANK('Шифры С (Новое строительство)'!$Q84),"-",CONCATENATE("Том"," 8."," ",'Шифры С (Новое строительство)'!$I84,".",'Шифры С (Новое строительство)'!$A84,"С-ПБ",))</f>
        <v>-</v>
      </c>
    </row>
    <row r="85" spans="1:24" hidden="1" x14ac:dyDescent="0.25">
      <c r="A85" s="37">
        <v>3</v>
      </c>
      <c r="B85" s="37" t="s">
        <v>2310</v>
      </c>
      <c r="C85" s="37" t="s">
        <v>4</v>
      </c>
      <c r="D85" s="37" t="s">
        <v>401</v>
      </c>
      <c r="E85" s="37">
        <v>10</v>
      </c>
      <c r="F85" s="37" t="s">
        <v>706</v>
      </c>
      <c r="G85" s="37">
        <v>5</v>
      </c>
      <c r="H85" s="39"/>
      <c r="I85" s="37" t="s">
        <v>563</v>
      </c>
      <c r="J85" s="37"/>
      <c r="K85" s="37"/>
      <c r="L85" s="37" t="s">
        <v>2395</v>
      </c>
      <c r="M85" s="37" t="s">
        <v>2396</v>
      </c>
      <c r="N85" s="37" t="s">
        <v>2397</v>
      </c>
      <c r="O85" s="37"/>
      <c r="P85" s="37"/>
      <c r="Q85" s="37"/>
      <c r="R85" s="37" t="str">
        <f>IF(ISBLANK('Шифры С (Новое строительство)'!$K85),"-",CONCATENATE('Шифры С (Новое строительство)'!$K85,"-ПЗ"))</f>
        <v>-</v>
      </c>
      <c r="S85" s="37" t="str">
        <f>IF(ISBLANK('Шифры С (Новое строительство)'!$L85),"-",CONCATENATE("Том"," 2.",'Шифры С (Новое строительство)'!$E85,".",'Шифры С (Новое строительство)'!$G85," ",'Шифры С (Новое строительство)'!$I85,".",'Шифры С (Новое строительство)'!$A85,"С-ППО",'Шифры С (Новое строительство)'!$E85,".",'Шифры С (Новое строительство)'!$G85,))</f>
        <v>Том 2.10.5 2001.РП.3С-ППО10.5</v>
      </c>
      <c r="T85" s="37" t="str">
        <f>IF(ISBLANK('Шифры С (Новое строительство)'!$M85),"-",CONCATENATE("Том"," 3.",'Шифры С (Новое строительство)'!$E85,".",'Шифры С (Новое строительство)'!$G85," ",'Шифры С (Новое строительство)'!$I85,".",'Шифры С (Новое строительство)'!$A85,"С-ТКР",'Шифры С (Новое строительство)'!$E85,".",'Шифры С (Новое строительство)'!$G85,))</f>
        <v>Том 3.10.5 2001.РП.3С-ТКР10.5</v>
      </c>
      <c r="U85" s="37" t="str">
        <f>IF(ISBLANK('Шифры С (Новое строительство)'!$O85),"-",CONCATENATE("Том"," 4."," ",'Шифры С (Новое строительство)'!$I85,".",'Шифры С (Новое строительство)'!$A85,"С-ИЛО",))</f>
        <v>-</v>
      </c>
      <c r="V85" s="37" t="str">
        <f>IF(ISBLANK('Шифры С (Новое строительство)'!$O85),"-",CONCATENATE("Том"," 5."," ",'Шифры С (Новое строительство)'!$I85,".",'Шифры С (Новое строительство)'!$A85,"С-ПОС",))</f>
        <v>-</v>
      </c>
      <c r="W85" s="37" t="str">
        <f>IF(ISBLANK('Шифры С (Новое строительство)'!$P85),"-",CONCATENATE("Том"," 7."," ",'Шифры С (Новое строительство)'!$I85,".",'Шифры С (Новое строительство)'!$A85,"С-ООС",))</f>
        <v>-</v>
      </c>
      <c r="X85" s="37" t="str">
        <f>IF(ISBLANK('Шифры С (Новое строительство)'!$Q85),"-",CONCATENATE("Том"," 8."," ",'Шифры С (Новое строительство)'!$I85,".",'Шифры С (Новое строительство)'!$A85,"С-ПБ",))</f>
        <v>-</v>
      </c>
    </row>
    <row r="86" spans="1:24" hidden="1" x14ac:dyDescent="0.25">
      <c r="A86" s="37">
        <v>3</v>
      </c>
      <c r="B86" s="37" t="s">
        <v>2310</v>
      </c>
      <c r="C86" s="37" t="s">
        <v>4</v>
      </c>
      <c r="D86" s="37" t="s">
        <v>403</v>
      </c>
      <c r="E86" s="37">
        <v>11</v>
      </c>
      <c r="F86" s="37" t="s">
        <v>707</v>
      </c>
      <c r="G86" s="37">
        <v>1</v>
      </c>
      <c r="H86" s="39">
        <v>5</v>
      </c>
      <c r="I86" s="37" t="s">
        <v>563</v>
      </c>
      <c r="J86" s="37"/>
      <c r="K86" s="37"/>
      <c r="L86" s="37" t="s">
        <v>2398</v>
      </c>
      <c r="M86" s="37" t="s">
        <v>2399</v>
      </c>
      <c r="N86" s="37" t="s">
        <v>2400</v>
      </c>
      <c r="O86" s="37"/>
      <c r="P86" s="37"/>
      <c r="Q86" s="37"/>
      <c r="R86" s="37" t="str">
        <f>IF(ISBLANK('Шифры С (Новое строительство)'!$K86),"-",CONCATENATE('Шифры С (Новое строительство)'!$K86,"-ПЗ"))</f>
        <v>-</v>
      </c>
      <c r="S86" s="37" t="str">
        <f>IF(ISBLANK('Шифры С (Новое строительство)'!$L86),"-",CONCATENATE("Том"," 2.",'Шифры С (Новое строительство)'!$E86,".",'Шифры С (Новое строительство)'!$G86," ",'Шифры С (Новое строительство)'!$I86,".",'Шифры С (Новое строительство)'!$A86,"С-ППО",'Шифры С (Новое строительство)'!$E86,".",'Шифры С (Новое строительство)'!$G86,))</f>
        <v>Том 2.11.1 2001.РП.3С-ППО11.1</v>
      </c>
      <c r="T86" s="37" t="str">
        <f>IF(ISBLANK('Шифры С (Новое строительство)'!$M86),"-",CONCATENATE("Том"," 3.",'Шифры С (Новое строительство)'!$E86,".",'Шифры С (Новое строительство)'!$G86," ",'Шифры С (Новое строительство)'!$I86,".",'Шифры С (Новое строительство)'!$A86,"С-ТКР",'Шифры С (Новое строительство)'!$E86,".",'Шифры С (Новое строительство)'!$G86,))</f>
        <v>Том 3.11.1 2001.РП.3С-ТКР11.1</v>
      </c>
      <c r="U86" s="37" t="str">
        <f>IF(ISBLANK('Шифры С (Новое строительство)'!$O86),"-",CONCATENATE("Том"," 4."," ",'Шифры С (Новое строительство)'!$I86,".",'Шифры С (Новое строительство)'!$A86,"С-ИЛО",))</f>
        <v>-</v>
      </c>
      <c r="V86" s="37" t="str">
        <f>IF(ISBLANK('Шифры С (Новое строительство)'!$O86),"-",CONCATENATE("Том"," 5."," ",'Шифры С (Новое строительство)'!$I86,".",'Шифры С (Новое строительство)'!$A86,"С-ПОС",))</f>
        <v>-</v>
      </c>
      <c r="W86" s="37" t="str">
        <f>IF(ISBLANK('Шифры С (Новое строительство)'!$P86),"-",CONCATENATE("Том"," 7."," ",'Шифры С (Новое строительство)'!$I86,".",'Шифры С (Новое строительство)'!$A86,"С-ООС",))</f>
        <v>-</v>
      </c>
      <c r="X86" s="37" t="str">
        <f>IF(ISBLANK('Шифры С (Новое строительство)'!$Q86),"-",CONCATENATE("Том"," 8."," ",'Шифры С (Новое строительство)'!$I86,".",'Шифры С (Новое строительство)'!$A86,"С-ПБ",))</f>
        <v>-</v>
      </c>
    </row>
    <row r="87" spans="1:24" hidden="1" x14ac:dyDescent="0.25">
      <c r="A87" s="37">
        <v>3</v>
      </c>
      <c r="B87" s="37" t="s">
        <v>2310</v>
      </c>
      <c r="C87" s="37" t="s">
        <v>4</v>
      </c>
      <c r="D87" s="37" t="s">
        <v>403</v>
      </c>
      <c r="E87" s="37">
        <v>11</v>
      </c>
      <c r="F87" s="37" t="s">
        <v>711</v>
      </c>
      <c r="G87" s="37">
        <v>2</v>
      </c>
      <c r="H87" s="39"/>
      <c r="I87" s="37" t="s">
        <v>563</v>
      </c>
      <c r="J87" s="37"/>
      <c r="K87" s="37"/>
      <c r="L87" s="37" t="s">
        <v>2398</v>
      </c>
      <c r="M87" s="37" t="s">
        <v>2399</v>
      </c>
      <c r="N87" s="37" t="s">
        <v>2400</v>
      </c>
      <c r="O87" s="37"/>
      <c r="P87" s="37"/>
      <c r="Q87" s="37"/>
      <c r="R87" s="37" t="str">
        <f>IF(ISBLANK('Шифры С (Новое строительство)'!$K87),"-",CONCATENATE('Шифры С (Новое строительство)'!$K87,"-ПЗ"))</f>
        <v>-</v>
      </c>
      <c r="S87" s="37" t="str">
        <f>IF(ISBLANK('Шифры С (Новое строительство)'!$L87),"-",CONCATENATE("Том"," 2.",'Шифры С (Новое строительство)'!$E87,".",'Шифры С (Новое строительство)'!$G87," ",'Шифры С (Новое строительство)'!$I87,".",'Шифры С (Новое строительство)'!$A87,"С-ППО",'Шифры С (Новое строительство)'!$E87,".",'Шифры С (Новое строительство)'!$G87,))</f>
        <v>Том 2.11.2 2001.РП.3С-ППО11.2</v>
      </c>
      <c r="T87" s="37" t="str">
        <f>IF(ISBLANK('Шифры С (Новое строительство)'!$M87),"-",CONCATENATE("Том"," 3.",'Шифры С (Новое строительство)'!$E87,".",'Шифры С (Новое строительство)'!$G87," ",'Шифры С (Новое строительство)'!$I87,".",'Шифры С (Новое строительство)'!$A87,"С-ТКР",'Шифры С (Новое строительство)'!$E87,".",'Шифры С (Новое строительство)'!$G87,))</f>
        <v>Том 3.11.2 2001.РП.3С-ТКР11.2</v>
      </c>
      <c r="U87" s="37" t="str">
        <f>IF(ISBLANK('Шифры С (Новое строительство)'!$O87),"-",CONCATENATE("Том"," 4."," ",'Шифры С (Новое строительство)'!$I87,".",'Шифры С (Новое строительство)'!$A87,"С-ИЛО",))</f>
        <v>-</v>
      </c>
      <c r="V87" s="37" t="str">
        <f>IF(ISBLANK('Шифры С (Новое строительство)'!$O87),"-",CONCATENATE("Том"," 5."," ",'Шифры С (Новое строительство)'!$I87,".",'Шифры С (Новое строительство)'!$A87,"С-ПОС",))</f>
        <v>-</v>
      </c>
      <c r="W87" s="37" t="str">
        <f>IF(ISBLANK('Шифры С (Новое строительство)'!$P87),"-",CONCATENATE("Том"," 7."," ",'Шифры С (Новое строительство)'!$I87,".",'Шифры С (Новое строительство)'!$A87,"С-ООС",))</f>
        <v>-</v>
      </c>
      <c r="X87" s="37" t="str">
        <f>IF(ISBLANK('Шифры С (Новое строительство)'!$Q87),"-",CONCATENATE("Том"," 8."," ",'Шифры С (Новое строительство)'!$I87,".",'Шифры С (Новое строительство)'!$A87,"С-ПБ",))</f>
        <v>-</v>
      </c>
    </row>
    <row r="88" spans="1:24" hidden="1" x14ac:dyDescent="0.25">
      <c r="A88" s="37">
        <v>3</v>
      </c>
      <c r="B88" s="37" t="s">
        <v>2310</v>
      </c>
      <c r="C88" s="37" t="s">
        <v>4</v>
      </c>
      <c r="D88" s="37" t="s">
        <v>403</v>
      </c>
      <c r="E88" s="37">
        <v>11</v>
      </c>
      <c r="F88" s="37" t="s">
        <v>712</v>
      </c>
      <c r="G88" s="37">
        <v>3</v>
      </c>
      <c r="H88" s="39"/>
      <c r="I88" s="37" t="s">
        <v>563</v>
      </c>
      <c r="J88" s="37"/>
      <c r="K88" s="37"/>
      <c r="L88" s="37" t="s">
        <v>2398</v>
      </c>
      <c r="M88" s="37" t="s">
        <v>2399</v>
      </c>
      <c r="N88" s="37" t="s">
        <v>2400</v>
      </c>
      <c r="O88" s="37"/>
      <c r="P88" s="37"/>
      <c r="Q88" s="37"/>
      <c r="R88" s="37" t="str">
        <f>IF(ISBLANK('Шифры С (Новое строительство)'!$K88),"-",CONCATENATE('Шифры С (Новое строительство)'!$K88,"-ПЗ"))</f>
        <v>-</v>
      </c>
      <c r="S88" s="37" t="str">
        <f>IF(ISBLANK('Шифры С (Новое строительство)'!$L88),"-",CONCATENATE("Том"," 2.",'Шифры С (Новое строительство)'!$E88,".",'Шифры С (Новое строительство)'!$G88," ",'Шифры С (Новое строительство)'!$I88,".",'Шифры С (Новое строительство)'!$A88,"С-ППО",'Шифры С (Новое строительство)'!$E88,".",'Шифры С (Новое строительство)'!$G88,))</f>
        <v>Том 2.11.3 2001.РП.3С-ППО11.3</v>
      </c>
      <c r="T88" s="37" t="str">
        <f>IF(ISBLANK('Шифры С (Новое строительство)'!$M88),"-",CONCATENATE("Том"," 3.",'Шифры С (Новое строительство)'!$E88,".",'Шифры С (Новое строительство)'!$G88," ",'Шифры С (Новое строительство)'!$I88,".",'Шифры С (Новое строительство)'!$A88,"С-ТКР",'Шифры С (Новое строительство)'!$E88,".",'Шифры С (Новое строительство)'!$G88,))</f>
        <v>Том 3.11.3 2001.РП.3С-ТКР11.3</v>
      </c>
      <c r="U88" s="37" t="str">
        <f>IF(ISBLANK('Шифры С (Новое строительство)'!$O88),"-",CONCATENATE("Том"," 4."," ",'Шифры С (Новое строительство)'!$I88,".",'Шифры С (Новое строительство)'!$A88,"С-ИЛО",))</f>
        <v>-</v>
      </c>
      <c r="V88" s="37" t="str">
        <f>IF(ISBLANK('Шифры С (Новое строительство)'!$O88),"-",CONCATENATE("Том"," 5."," ",'Шифры С (Новое строительство)'!$I88,".",'Шифры С (Новое строительство)'!$A88,"С-ПОС",))</f>
        <v>-</v>
      </c>
      <c r="W88" s="37" t="str">
        <f>IF(ISBLANK('Шифры С (Новое строительство)'!$P88),"-",CONCATENATE("Том"," 7."," ",'Шифры С (Новое строительство)'!$I88,".",'Шифры С (Новое строительство)'!$A88,"С-ООС",))</f>
        <v>-</v>
      </c>
      <c r="X88" s="37" t="str">
        <f>IF(ISBLANK('Шифры С (Новое строительство)'!$Q88),"-",CONCATENATE("Том"," 8."," ",'Шифры С (Новое строительство)'!$I88,".",'Шифры С (Новое строительство)'!$A88,"С-ПБ",))</f>
        <v>-</v>
      </c>
    </row>
    <row r="89" spans="1:24" hidden="1" x14ac:dyDescent="0.25">
      <c r="A89" s="37">
        <v>3</v>
      </c>
      <c r="B89" s="37" t="s">
        <v>2310</v>
      </c>
      <c r="C89" s="37" t="s">
        <v>4</v>
      </c>
      <c r="D89" s="37" t="s">
        <v>403</v>
      </c>
      <c r="E89" s="37">
        <v>11</v>
      </c>
      <c r="F89" s="37" t="s">
        <v>713</v>
      </c>
      <c r="G89" s="37">
        <v>4</v>
      </c>
      <c r="H89" s="39"/>
      <c r="I89" s="37" t="s">
        <v>563</v>
      </c>
      <c r="J89" s="37"/>
      <c r="K89" s="37"/>
      <c r="L89" s="37" t="s">
        <v>2398</v>
      </c>
      <c r="M89" s="37" t="s">
        <v>2399</v>
      </c>
      <c r="N89" s="37" t="s">
        <v>2400</v>
      </c>
      <c r="O89" s="37"/>
      <c r="P89" s="37"/>
      <c r="Q89" s="37"/>
      <c r="R89" s="37" t="str">
        <f>IF(ISBLANK('Шифры С (Новое строительство)'!$K89),"-",CONCATENATE('Шифры С (Новое строительство)'!$K89,"-ПЗ"))</f>
        <v>-</v>
      </c>
      <c r="S89" s="37" t="str">
        <f>IF(ISBLANK('Шифры С (Новое строительство)'!$L89),"-",CONCATENATE("Том"," 2.",'Шифры С (Новое строительство)'!$E89,".",'Шифры С (Новое строительство)'!$G89," ",'Шифры С (Новое строительство)'!$I89,".",'Шифры С (Новое строительство)'!$A89,"С-ППО",'Шифры С (Новое строительство)'!$E89,".",'Шифры С (Новое строительство)'!$G89,))</f>
        <v>Том 2.11.4 2001.РП.3С-ППО11.4</v>
      </c>
      <c r="T89" s="37" t="str">
        <f>IF(ISBLANK('Шифры С (Новое строительство)'!$M89),"-",CONCATENATE("Том"," 3.",'Шифры С (Новое строительство)'!$E89,".",'Шифры С (Новое строительство)'!$G89," ",'Шифры С (Новое строительство)'!$I89,".",'Шифры С (Новое строительство)'!$A89,"С-ТКР",'Шифры С (Новое строительство)'!$E89,".",'Шифры С (Новое строительство)'!$G89,))</f>
        <v>Том 3.11.4 2001.РП.3С-ТКР11.4</v>
      </c>
      <c r="U89" s="37" t="str">
        <f>IF(ISBLANK('Шифры С (Новое строительство)'!$O89),"-",CONCATENATE("Том"," 4."," ",'Шифры С (Новое строительство)'!$I89,".",'Шифры С (Новое строительство)'!$A89,"С-ИЛО",))</f>
        <v>-</v>
      </c>
      <c r="V89" s="37" t="str">
        <f>IF(ISBLANK('Шифры С (Новое строительство)'!$O89),"-",CONCATENATE("Том"," 5."," ",'Шифры С (Новое строительство)'!$I89,".",'Шифры С (Новое строительство)'!$A89,"С-ПОС",))</f>
        <v>-</v>
      </c>
      <c r="W89" s="37" t="str">
        <f>IF(ISBLANK('Шифры С (Новое строительство)'!$P89),"-",CONCATENATE("Том"," 7."," ",'Шифры С (Новое строительство)'!$I89,".",'Шифры С (Новое строительство)'!$A89,"С-ООС",))</f>
        <v>-</v>
      </c>
      <c r="X89" s="37" t="str">
        <f>IF(ISBLANK('Шифры С (Новое строительство)'!$Q89),"-",CONCATENATE("Том"," 8."," ",'Шифры С (Новое строительство)'!$I89,".",'Шифры С (Новое строительство)'!$A89,"С-ПБ",))</f>
        <v>-</v>
      </c>
    </row>
    <row r="90" spans="1:24" hidden="1" x14ac:dyDescent="0.25">
      <c r="A90" s="37">
        <v>3</v>
      </c>
      <c r="B90" s="37" t="s">
        <v>2310</v>
      </c>
      <c r="C90" s="37" t="s">
        <v>4</v>
      </c>
      <c r="D90" s="37" t="s">
        <v>403</v>
      </c>
      <c r="E90" s="37">
        <v>11</v>
      </c>
      <c r="F90" s="37" t="s">
        <v>714</v>
      </c>
      <c r="G90" s="37">
        <v>5</v>
      </c>
      <c r="H90" s="39"/>
      <c r="I90" s="37" t="s">
        <v>563</v>
      </c>
      <c r="J90" s="37"/>
      <c r="K90" s="37"/>
      <c r="L90" s="37" t="s">
        <v>2398</v>
      </c>
      <c r="M90" s="37" t="s">
        <v>2399</v>
      </c>
      <c r="N90" s="37" t="s">
        <v>2400</v>
      </c>
      <c r="O90" s="37"/>
      <c r="P90" s="37"/>
      <c r="Q90" s="37"/>
      <c r="R90" s="37" t="str">
        <f>IF(ISBLANK('Шифры С (Новое строительство)'!$K90),"-",CONCATENATE('Шифры С (Новое строительство)'!$K90,"-ПЗ"))</f>
        <v>-</v>
      </c>
      <c r="S90" s="37" t="str">
        <f>IF(ISBLANK('Шифры С (Новое строительство)'!$L90),"-",CONCATENATE("Том"," 2.",'Шифры С (Новое строительство)'!$E90,".",'Шифры С (Новое строительство)'!$G90," ",'Шифры С (Новое строительство)'!$I90,".",'Шифры С (Новое строительство)'!$A90,"С-ППО",'Шифры С (Новое строительство)'!$E90,".",'Шифры С (Новое строительство)'!$G90,))</f>
        <v>Том 2.11.5 2001.РП.3С-ППО11.5</v>
      </c>
      <c r="T90" s="37" t="str">
        <f>IF(ISBLANK('Шифры С (Новое строительство)'!$M90),"-",CONCATENATE("Том"," 3.",'Шифры С (Новое строительство)'!$E90,".",'Шифры С (Новое строительство)'!$G90," ",'Шифры С (Новое строительство)'!$I90,".",'Шифры С (Новое строительство)'!$A90,"С-ТКР",'Шифры С (Новое строительство)'!$E90,".",'Шифры С (Новое строительство)'!$G90,))</f>
        <v>Том 3.11.5 2001.РП.3С-ТКР11.5</v>
      </c>
      <c r="U90" s="37" t="str">
        <f>IF(ISBLANK('Шифры С (Новое строительство)'!$O90),"-",CONCATENATE("Том"," 4."," ",'Шифры С (Новое строительство)'!$I90,".",'Шифры С (Новое строительство)'!$A90,"С-ИЛО",))</f>
        <v>-</v>
      </c>
      <c r="V90" s="37" t="str">
        <f>IF(ISBLANK('Шифры С (Новое строительство)'!$O90),"-",CONCATENATE("Том"," 5."," ",'Шифры С (Новое строительство)'!$I90,".",'Шифры С (Новое строительство)'!$A90,"С-ПОС",))</f>
        <v>-</v>
      </c>
      <c r="W90" s="37" t="str">
        <f>IF(ISBLANK('Шифры С (Новое строительство)'!$P90),"-",CONCATENATE("Том"," 7."," ",'Шифры С (Новое строительство)'!$I90,".",'Шифры С (Новое строительство)'!$A90,"С-ООС",))</f>
        <v>-</v>
      </c>
      <c r="X90" s="37" t="str">
        <f>IF(ISBLANK('Шифры С (Новое строительство)'!$Q90),"-",CONCATENATE("Том"," 8."," ",'Шифры С (Новое строительство)'!$I90,".",'Шифры С (Новое строительство)'!$A90,"С-ПБ",))</f>
        <v>-</v>
      </c>
    </row>
    <row r="91" spans="1:24" hidden="1" x14ac:dyDescent="0.25">
      <c r="A91" s="37">
        <v>3</v>
      </c>
      <c r="B91" s="37" t="s">
        <v>2310</v>
      </c>
      <c r="C91" s="37" t="s">
        <v>4</v>
      </c>
      <c r="D91" s="37" t="s">
        <v>403</v>
      </c>
      <c r="E91" s="37">
        <v>11</v>
      </c>
      <c r="F91" s="37" t="s">
        <v>715</v>
      </c>
      <c r="G91" s="37">
        <v>6</v>
      </c>
      <c r="H91" s="39"/>
      <c r="I91" s="37" t="s">
        <v>563</v>
      </c>
      <c r="J91" s="37"/>
      <c r="K91" s="37"/>
      <c r="L91" s="37" t="s">
        <v>2398</v>
      </c>
      <c r="M91" s="37" t="s">
        <v>2399</v>
      </c>
      <c r="N91" s="37" t="s">
        <v>2400</v>
      </c>
      <c r="O91" s="37"/>
      <c r="P91" s="37"/>
      <c r="Q91" s="37"/>
      <c r="R91" s="37" t="str">
        <f>IF(ISBLANK('Шифры С (Новое строительство)'!$K91),"-",CONCATENATE('Шифры С (Новое строительство)'!$K91,"-ПЗ"))</f>
        <v>-</v>
      </c>
      <c r="S91" s="37" t="str">
        <f>IF(ISBLANK('Шифры С (Новое строительство)'!$L91),"-",CONCATENATE("Том"," 2.",'Шифры С (Новое строительство)'!$E91,".",'Шифры С (Новое строительство)'!$G91," ",'Шифры С (Новое строительство)'!$I91,".",'Шифры С (Новое строительство)'!$A91,"С-ППО",'Шифры С (Новое строительство)'!$E91,".",'Шифры С (Новое строительство)'!$G91,))</f>
        <v>Том 2.11.6 2001.РП.3С-ППО11.6</v>
      </c>
      <c r="T91" s="37" t="str">
        <f>IF(ISBLANK('Шифры С (Новое строительство)'!$M91),"-",CONCATENATE("Том"," 3.",'Шифры С (Новое строительство)'!$E91,".",'Шифры С (Новое строительство)'!$G91," ",'Шифры С (Новое строительство)'!$I91,".",'Шифры С (Новое строительство)'!$A91,"С-ТКР",'Шифры С (Новое строительство)'!$E91,".",'Шифры С (Новое строительство)'!$G91,))</f>
        <v>Том 3.11.6 2001.РП.3С-ТКР11.6</v>
      </c>
      <c r="U91" s="37" t="str">
        <f>IF(ISBLANK('Шифры С (Новое строительство)'!$O91),"-",CONCATENATE("Том"," 4."," ",'Шифры С (Новое строительство)'!$I91,".",'Шифры С (Новое строительство)'!$A91,"С-ИЛО",))</f>
        <v>-</v>
      </c>
      <c r="V91" s="37" t="str">
        <f>IF(ISBLANK('Шифры С (Новое строительство)'!$O91),"-",CONCATENATE("Том"," 5."," ",'Шифры С (Новое строительство)'!$I91,".",'Шифры С (Новое строительство)'!$A91,"С-ПОС",))</f>
        <v>-</v>
      </c>
      <c r="W91" s="37" t="str">
        <f>IF(ISBLANK('Шифры С (Новое строительство)'!$P91),"-",CONCATENATE("Том"," 7."," ",'Шифры С (Новое строительство)'!$I91,".",'Шифры С (Новое строительство)'!$A91,"С-ООС",))</f>
        <v>-</v>
      </c>
      <c r="X91" s="37" t="str">
        <f>IF(ISBLANK('Шифры С (Новое строительство)'!$Q91),"-",CONCATENATE("Том"," 8."," ",'Шифры С (Новое строительство)'!$I91,".",'Шифры С (Новое строительство)'!$A91,"С-ПБ",))</f>
        <v>-</v>
      </c>
    </row>
    <row r="92" spans="1:24" hidden="1" x14ac:dyDescent="0.25">
      <c r="A92" s="37">
        <v>3</v>
      </c>
      <c r="B92" s="37" t="s">
        <v>2310</v>
      </c>
      <c r="C92" s="37" t="s">
        <v>4</v>
      </c>
      <c r="D92" s="37" t="s">
        <v>405</v>
      </c>
      <c r="E92" s="37">
        <v>12</v>
      </c>
      <c r="F92" s="37" t="s">
        <v>716</v>
      </c>
      <c r="G92" s="37">
        <v>1</v>
      </c>
      <c r="H92" s="39">
        <v>3</v>
      </c>
      <c r="I92" s="37" t="s">
        <v>563</v>
      </c>
      <c r="J92" s="37"/>
      <c r="K92" s="37"/>
      <c r="L92" s="37" t="s">
        <v>2401</v>
      </c>
      <c r="M92" s="37" t="s">
        <v>2402</v>
      </c>
      <c r="N92" s="37" t="s">
        <v>2403</v>
      </c>
      <c r="O92" s="37"/>
      <c r="P92" s="37"/>
      <c r="Q92" s="37"/>
      <c r="R92" s="37" t="str">
        <f>IF(ISBLANK('Шифры С (Новое строительство)'!$K92),"-",CONCATENATE('Шифры С (Новое строительство)'!$K92,"-ПЗ"))</f>
        <v>-</v>
      </c>
      <c r="S92" s="37" t="str">
        <f>IF(ISBLANK('Шифры С (Новое строительство)'!$L92),"-",CONCATENATE("Том"," 2.",'Шифры С (Новое строительство)'!$E92,".",'Шифры С (Новое строительство)'!$G92," ",'Шифры С (Новое строительство)'!$I92,".",'Шифры С (Новое строительство)'!$A92,"С-ППО",'Шифры С (Новое строительство)'!$E92,".",'Шифры С (Новое строительство)'!$G92,))</f>
        <v>Том 2.12.1 2001.РП.3С-ППО12.1</v>
      </c>
      <c r="T92" s="37" t="str">
        <f>IF(ISBLANK('Шифры С (Новое строительство)'!$M92),"-",CONCATENATE("Том"," 3.",'Шифры С (Новое строительство)'!$E92,".",'Шифры С (Новое строительство)'!$G92," ",'Шифры С (Новое строительство)'!$I92,".",'Шифры С (Новое строительство)'!$A92,"С-ТКР",'Шифры С (Новое строительство)'!$E92,".",'Шифры С (Новое строительство)'!$G92,))</f>
        <v>Том 3.12.1 2001.РП.3С-ТКР12.1</v>
      </c>
      <c r="U92" s="37" t="str">
        <f>IF(ISBLANK('Шифры С (Новое строительство)'!$O92),"-",CONCATENATE("Том"," 4."," ",'Шифры С (Новое строительство)'!$I92,".",'Шифры С (Новое строительство)'!$A92,"С-ИЛО",))</f>
        <v>-</v>
      </c>
      <c r="V92" s="37" t="str">
        <f>IF(ISBLANK('Шифры С (Новое строительство)'!$O92),"-",CONCATENATE("Том"," 5."," ",'Шифры С (Новое строительство)'!$I92,".",'Шифры С (Новое строительство)'!$A92,"С-ПОС",))</f>
        <v>-</v>
      </c>
      <c r="W92" s="37" t="str">
        <f>IF(ISBLANK('Шифры С (Новое строительство)'!$P92),"-",CONCATENATE("Том"," 7."," ",'Шифры С (Новое строительство)'!$I92,".",'Шифры С (Новое строительство)'!$A92,"С-ООС",))</f>
        <v>-</v>
      </c>
      <c r="X92" s="37" t="str">
        <f>IF(ISBLANK('Шифры С (Новое строительство)'!$Q92),"-",CONCATENATE("Том"," 8."," ",'Шифры С (Новое строительство)'!$I92,".",'Шифры С (Новое строительство)'!$A92,"С-ПБ",))</f>
        <v>-</v>
      </c>
    </row>
    <row r="93" spans="1:24" hidden="1" x14ac:dyDescent="0.25">
      <c r="A93" s="37">
        <v>3</v>
      </c>
      <c r="B93" s="37" t="s">
        <v>2310</v>
      </c>
      <c r="C93" s="37" t="s">
        <v>4</v>
      </c>
      <c r="D93" s="37" t="s">
        <v>405</v>
      </c>
      <c r="E93" s="37">
        <v>12</v>
      </c>
      <c r="F93" s="37" t="s">
        <v>720</v>
      </c>
      <c r="G93" s="37">
        <v>2</v>
      </c>
      <c r="H93" s="39"/>
      <c r="I93" s="37" t="s">
        <v>563</v>
      </c>
      <c r="J93" s="37"/>
      <c r="K93" s="37"/>
      <c r="L93" s="37" t="s">
        <v>2401</v>
      </c>
      <c r="M93" s="37" t="s">
        <v>2402</v>
      </c>
      <c r="N93" s="37" t="s">
        <v>2403</v>
      </c>
      <c r="O93" s="37"/>
      <c r="P93" s="37"/>
      <c r="Q93" s="37"/>
      <c r="R93" s="37" t="str">
        <f>IF(ISBLANK('Шифры С (Новое строительство)'!$K93),"-",CONCATENATE('Шифры С (Новое строительство)'!$K93,"-ПЗ"))</f>
        <v>-</v>
      </c>
      <c r="S93" s="37" t="str">
        <f>IF(ISBLANK('Шифры С (Новое строительство)'!$L93),"-",CONCATENATE("Том"," 2.",'Шифры С (Новое строительство)'!$E93,".",'Шифры С (Новое строительство)'!$G93," ",'Шифры С (Новое строительство)'!$I93,".",'Шифры С (Новое строительство)'!$A93,"С-ППО",'Шифры С (Новое строительство)'!$E93,".",'Шифры С (Новое строительство)'!$G93,))</f>
        <v>Том 2.12.2 2001.РП.3С-ППО12.2</v>
      </c>
      <c r="T93" s="37" t="str">
        <f>IF(ISBLANK('Шифры С (Новое строительство)'!$M93),"-",CONCATENATE("Том"," 3.",'Шифры С (Новое строительство)'!$E93,".",'Шифры С (Новое строительство)'!$G93," ",'Шифры С (Новое строительство)'!$I93,".",'Шифры С (Новое строительство)'!$A93,"С-ТКР",'Шифры С (Новое строительство)'!$E93,".",'Шифры С (Новое строительство)'!$G93,))</f>
        <v>Том 3.12.2 2001.РП.3С-ТКР12.2</v>
      </c>
      <c r="U93" s="37" t="str">
        <f>IF(ISBLANK('Шифры С (Новое строительство)'!$O93),"-",CONCATENATE("Том"," 4."," ",'Шифры С (Новое строительство)'!$I93,".",'Шифры С (Новое строительство)'!$A93,"С-ИЛО",))</f>
        <v>-</v>
      </c>
      <c r="V93" s="37" t="str">
        <f>IF(ISBLANK('Шифры С (Новое строительство)'!$O93),"-",CONCATENATE("Том"," 5."," ",'Шифры С (Новое строительство)'!$I93,".",'Шифры С (Новое строительство)'!$A93,"С-ПОС",))</f>
        <v>-</v>
      </c>
      <c r="W93" s="37" t="str">
        <f>IF(ISBLANK('Шифры С (Новое строительство)'!$P93),"-",CONCATENATE("Том"," 7."," ",'Шифры С (Новое строительство)'!$I93,".",'Шифры С (Новое строительство)'!$A93,"С-ООС",))</f>
        <v>-</v>
      </c>
      <c r="X93" s="37" t="str">
        <f>IF(ISBLANK('Шифры С (Новое строительство)'!$Q93),"-",CONCATENATE("Том"," 8."," ",'Шифры С (Новое строительство)'!$I93,".",'Шифры С (Новое строительство)'!$A93,"С-ПБ",))</f>
        <v>-</v>
      </c>
    </row>
    <row r="94" spans="1:24" hidden="1" x14ac:dyDescent="0.25">
      <c r="A94" s="37">
        <v>3</v>
      </c>
      <c r="B94" s="37" t="s">
        <v>2310</v>
      </c>
      <c r="C94" s="37" t="s">
        <v>4</v>
      </c>
      <c r="D94" s="37" t="s">
        <v>405</v>
      </c>
      <c r="E94" s="37">
        <v>12</v>
      </c>
      <c r="F94" s="37" t="s">
        <v>721</v>
      </c>
      <c r="G94" s="37">
        <v>3</v>
      </c>
      <c r="H94" s="39"/>
      <c r="I94" s="37" t="s">
        <v>563</v>
      </c>
      <c r="J94" s="37"/>
      <c r="K94" s="37"/>
      <c r="L94" s="37" t="s">
        <v>2401</v>
      </c>
      <c r="M94" s="37" t="s">
        <v>2402</v>
      </c>
      <c r="N94" s="37" t="s">
        <v>2403</v>
      </c>
      <c r="O94" s="37"/>
      <c r="P94" s="37"/>
      <c r="Q94" s="37"/>
      <c r="R94" s="37" t="str">
        <f>IF(ISBLANK('Шифры С (Новое строительство)'!$K94),"-",CONCATENATE('Шифры С (Новое строительство)'!$K94,"-ПЗ"))</f>
        <v>-</v>
      </c>
      <c r="S94" s="37" t="str">
        <f>IF(ISBLANK('Шифры С (Новое строительство)'!$L94),"-",CONCATENATE("Том"," 2.",'Шифры С (Новое строительство)'!$E94,".",'Шифры С (Новое строительство)'!$G94," ",'Шифры С (Новое строительство)'!$I94,".",'Шифры С (Новое строительство)'!$A94,"С-ППО",'Шифры С (Новое строительство)'!$E94,".",'Шифры С (Новое строительство)'!$G94,))</f>
        <v>Том 2.12.3 2001.РП.3С-ППО12.3</v>
      </c>
      <c r="T94" s="37" t="str">
        <f>IF(ISBLANK('Шифры С (Новое строительство)'!$M94),"-",CONCATENATE("Том"," 3.",'Шифры С (Новое строительство)'!$E94,".",'Шифры С (Новое строительство)'!$G94," ",'Шифры С (Новое строительство)'!$I94,".",'Шифры С (Новое строительство)'!$A94,"С-ТКР",'Шифры С (Новое строительство)'!$E94,".",'Шифры С (Новое строительство)'!$G94,))</f>
        <v>Том 3.12.3 2001.РП.3С-ТКР12.3</v>
      </c>
      <c r="U94" s="37" t="str">
        <f>IF(ISBLANK('Шифры С (Новое строительство)'!$O94),"-",CONCATENATE("Том"," 4."," ",'Шифры С (Новое строительство)'!$I94,".",'Шифры С (Новое строительство)'!$A94,"С-ИЛО",))</f>
        <v>-</v>
      </c>
      <c r="V94" s="37" t="str">
        <f>IF(ISBLANK('Шифры С (Новое строительство)'!$O94),"-",CONCATENATE("Том"," 5."," ",'Шифры С (Новое строительство)'!$I94,".",'Шифры С (Новое строительство)'!$A94,"С-ПОС",))</f>
        <v>-</v>
      </c>
      <c r="W94" s="37" t="str">
        <f>IF(ISBLANK('Шифры С (Новое строительство)'!$P94),"-",CONCATENATE("Том"," 7."," ",'Шифры С (Новое строительство)'!$I94,".",'Шифры С (Новое строительство)'!$A94,"С-ООС",))</f>
        <v>-</v>
      </c>
      <c r="X94" s="37" t="str">
        <f>IF(ISBLANK('Шифры С (Новое строительство)'!$Q94),"-",CONCATENATE("Том"," 8."," ",'Шифры С (Новое строительство)'!$I94,".",'Шифры С (Новое строительство)'!$A94,"С-ПБ",))</f>
        <v>-</v>
      </c>
    </row>
    <row r="95" spans="1:24" hidden="1" x14ac:dyDescent="0.25">
      <c r="A95" s="37">
        <v>3</v>
      </c>
      <c r="B95" s="37" t="s">
        <v>2310</v>
      </c>
      <c r="C95" s="37" t="s">
        <v>4</v>
      </c>
      <c r="D95" s="37" t="s">
        <v>407</v>
      </c>
      <c r="E95" s="37">
        <v>13</v>
      </c>
      <c r="F95" s="37" t="s">
        <v>722</v>
      </c>
      <c r="G95" s="37">
        <v>1</v>
      </c>
      <c r="H95" s="39">
        <v>5</v>
      </c>
      <c r="I95" s="37" t="s">
        <v>563</v>
      </c>
      <c r="J95" s="37"/>
      <c r="K95" s="37"/>
      <c r="L95" s="37" t="s">
        <v>2404</v>
      </c>
      <c r="M95" s="37" t="s">
        <v>2405</v>
      </c>
      <c r="N95" s="37" t="s">
        <v>2406</v>
      </c>
      <c r="O95" s="37"/>
      <c r="P95" s="37"/>
      <c r="Q95" s="37"/>
      <c r="R95" s="37" t="str">
        <f>IF(ISBLANK('Шифры С (Новое строительство)'!$K95),"-",CONCATENATE('Шифры С (Новое строительство)'!$K95,"-ПЗ"))</f>
        <v>-</v>
      </c>
      <c r="S95" s="37" t="str">
        <f>IF(ISBLANK('Шифры С (Новое строительство)'!$L95),"-",CONCATENATE("Том"," 2.",'Шифры С (Новое строительство)'!$E95,".",'Шифры С (Новое строительство)'!$G95," ",'Шифры С (Новое строительство)'!$I95,".",'Шифры С (Новое строительство)'!$A95,"С-ППО",'Шифры С (Новое строительство)'!$E95,".",'Шифры С (Новое строительство)'!$G95,))</f>
        <v>Том 2.13.1 2001.РП.3С-ППО13.1</v>
      </c>
      <c r="T95" s="37" t="str">
        <f>IF(ISBLANK('Шифры С (Новое строительство)'!$M95),"-",CONCATENATE("Том"," 3.",'Шифры С (Новое строительство)'!$E95,".",'Шифры С (Новое строительство)'!$G95," ",'Шифры С (Новое строительство)'!$I95,".",'Шифры С (Новое строительство)'!$A95,"С-ТКР",'Шифры С (Новое строительство)'!$E95,".",'Шифры С (Новое строительство)'!$G95,))</f>
        <v>Том 3.13.1 2001.РП.3С-ТКР13.1</v>
      </c>
      <c r="U95" s="37" t="str">
        <f>IF(ISBLANK('Шифры С (Новое строительство)'!$O95),"-",CONCATENATE("Том"," 4."," ",'Шифры С (Новое строительство)'!$I95,".",'Шифры С (Новое строительство)'!$A95,"С-ИЛО",))</f>
        <v>-</v>
      </c>
      <c r="V95" s="37" t="str">
        <f>IF(ISBLANK('Шифры С (Новое строительство)'!$O95),"-",CONCATENATE("Том"," 5."," ",'Шифры С (Новое строительство)'!$I95,".",'Шифры С (Новое строительство)'!$A95,"С-ПОС",))</f>
        <v>-</v>
      </c>
      <c r="W95" s="37" t="str">
        <f>IF(ISBLANK('Шифры С (Новое строительство)'!$P95),"-",CONCATENATE("Том"," 7."," ",'Шифры С (Новое строительство)'!$I95,".",'Шифры С (Новое строительство)'!$A95,"С-ООС",))</f>
        <v>-</v>
      </c>
      <c r="X95" s="37" t="str">
        <f>IF(ISBLANK('Шифры С (Новое строительство)'!$Q95),"-",CONCATENATE("Том"," 8."," ",'Шифры С (Новое строительство)'!$I95,".",'Шифры С (Новое строительство)'!$A95,"С-ПБ",))</f>
        <v>-</v>
      </c>
    </row>
    <row r="96" spans="1:24" hidden="1" x14ac:dyDescent="0.25">
      <c r="A96" s="37">
        <v>3</v>
      </c>
      <c r="B96" s="37" t="s">
        <v>2310</v>
      </c>
      <c r="C96" s="37" t="s">
        <v>4</v>
      </c>
      <c r="D96" s="37" t="s">
        <v>407</v>
      </c>
      <c r="E96" s="37">
        <v>13</v>
      </c>
      <c r="F96" s="37" t="s">
        <v>726</v>
      </c>
      <c r="G96" s="37">
        <v>2</v>
      </c>
      <c r="H96" s="39"/>
      <c r="I96" s="37" t="s">
        <v>563</v>
      </c>
      <c r="J96" s="37"/>
      <c r="K96" s="37"/>
      <c r="L96" s="37" t="s">
        <v>2404</v>
      </c>
      <c r="M96" s="37" t="s">
        <v>2405</v>
      </c>
      <c r="N96" s="37" t="s">
        <v>2406</v>
      </c>
      <c r="O96" s="37"/>
      <c r="P96" s="37"/>
      <c r="Q96" s="37"/>
      <c r="R96" s="37" t="str">
        <f>IF(ISBLANK('Шифры С (Новое строительство)'!$K96),"-",CONCATENATE('Шифры С (Новое строительство)'!$K96,"-ПЗ"))</f>
        <v>-</v>
      </c>
      <c r="S96" s="37" t="str">
        <f>IF(ISBLANK('Шифры С (Новое строительство)'!$L96),"-",CONCATENATE("Том"," 2.",'Шифры С (Новое строительство)'!$E96,".",'Шифры С (Новое строительство)'!$G96," ",'Шифры С (Новое строительство)'!$I96,".",'Шифры С (Новое строительство)'!$A96,"С-ППО",'Шифры С (Новое строительство)'!$E96,".",'Шифры С (Новое строительство)'!$G96,))</f>
        <v>Том 2.13.2 2001.РП.3С-ППО13.2</v>
      </c>
      <c r="T96" s="37" t="str">
        <f>IF(ISBLANK('Шифры С (Новое строительство)'!$M96),"-",CONCATENATE("Том"," 3.",'Шифры С (Новое строительство)'!$E96,".",'Шифры С (Новое строительство)'!$G96," ",'Шифры С (Новое строительство)'!$I96,".",'Шифры С (Новое строительство)'!$A96,"С-ТКР",'Шифры С (Новое строительство)'!$E96,".",'Шифры С (Новое строительство)'!$G96,))</f>
        <v>Том 3.13.2 2001.РП.3С-ТКР13.2</v>
      </c>
      <c r="U96" s="37" t="str">
        <f>IF(ISBLANK('Шифры С (Новое строительство)'!$O96),"-",CONCATENATE("Том"," 4."," ",'Шифры С (Новое строительство)'!$I96,".",'Шифры С (Новое строительство)'!$A96,"С-ИЛО",))</f>
        <v>-</v>
      </c>
      <c r="V96" s="37" t="str">
        <f>IF(ISBLANK('Шифры С (Новое строительство)'!$O96),"-",CONCATENATE("Том"," 5."," ",'Шифры С (Новое строительство)'!$I96,".",'Шифры С (Новое строительство)'!$A96,"С-ПОС",))</f>
        <v>-</v>
      </c>
      <c r="W96" s="37" t="str">
        <f>IF(ISBLANK('Шифры С (Новое строительство)'!$P96),"-",CONCATENATE("Том"," 7."," ",'Шифры С (Новое строительство)'!$I96,".",'Шифры С (Новое строительство)'!$A96,"С-ООС",))</f>
        <v>-</v>
      </c>
      <c r="X96" s="37" t="str">
        <f>IF(ISBLANK('Шифры С (Новое строительство)'!$Q96),"-",CONCATENATE("Том"," 8."," ",'Шифры С (Новое строительство)'!$I96,".",'Шифры С (Новое строительство)'!$A96,"С-ПБ",))</f>
        <v>-</v>
      </c>
    </row>
    <row r="97" spans="1:24" hidden="1" x14ac:dyDescent="0.25">
      <c r="A97" s="37">
        <v>3</v>
      </c>
      <c r="B97" s="37" t="s">
        <v>2310</v>
      </c>
      <c r="C97" s="37" t="s">
        <v>4</v>
      </c>
      <c r="D97" s="37" t="s">
        <v>407</v>
      </c>
      <c r="E97" s="37">
        <v>13</v>
      </c>
      <c r="F97" s="37" t="s">
        <v>727</v>
      </c>
      <c r="G97" s="37">
        <v>3</v>
      </c>
      <c r="H97" s="39"/>
      <c r="I97" s="37" t="s">
        <v>563</v>
      </c>
      <c r="J97" s="37"/>
      <c r="K97" s="37"/>
      <c r="L97" s="37" t="s">
        <v>2404</v>
      </c>
      <c r="M97" s="37" t="s">
        <v>2405</v>
      </c>
      <c r="N97" s="37" t="s">
        <v>2406</v>
      </c>
      <c r="O97" s="37"/>
      <c r="P97" s="37"/>
      <c r="Q97" s="37"/>
      <c r="R97" s="37" t="str">
        <f>IF(ISBLANK('Шифры С (Новое строительство)'!$K97),"-",CONCATENATE('Шифры С (Новое строительство)'!$K97,"-ПЗ"))</f>
        <v>-</v>
      </c>
      <c r="S97" s="37" t="str">
        <f>IF(ISBLANK('Шифры С (Новое строительство)'!$L97),"-",CONCATENATE("Том"," 2.",'Шифры С (Новое строительство)'!$E97,".",'Шифры С (Новое строительство)'!$G97," ",'Шифры С (Новое строительство)'!$I97,".",'Шифры С (Новое строительство)'!$A97,"С-ППО",'Шифры С (Новое строительство)'!$E97,".",'Шифры С (Новое строительство)'!$G97,))</f>
        <v>Том 2.13.3 2001.РП.3С-ППО13.3</v>
      </c>
      <c r="T97" s="37" t="str">
        <f>IF(ISBLANK('Шифры С (Новое строительство)'!$M97),"-",CONCATENATE("Том"," 3.",'Шифры С (Новое строительство)'!$E97,".",'Шифры С (Новое строительство)'!$G97," ",'Шифры С (Новое строительство)'!$I97,".",'Шифры С (Новое строительство)'!$A97,"С-ТКР",'Шифры С (Новое строительство)'!$E97,".",'Шифры С (Новое строительство)'!$G97,))</f>
        <v>Том 3.13.3 2001.РП.3С-ТКР13.3</v>
      </c>
      <c r="U97" s="37" t="str">
        <f>IF(ISBLANK('Шифры С (Новое строительство)'!$O97),"-",CONCATENATE("Том"," 4."," ",'Шифры С (Новое строительство)'!$I97,".",'Шифры С (Новое строительство)'!$A97,"С-ИЛО",))</f>
        <v>-</v>
      </c>
      <c r="V97" s="37" t="str">
        <f>IF(ISBLANK('Шифры С (Новое строительство)'!$O97),"-",CONCATENATE("Том"," 5."," ",'Шифры С (Новое строительство)'!$I97,".",'Шифры С (Новое строительство)'!$A97,"С-ПОС",))</f>
        <v>-</v>
      </c>
      <c r="W97" s="37" t="str">
        <f>IF(ISBLANK('Шифры С (Новое строительство)'!$P97),"-",CONCATENATE("Том"," 7."," ",'Шифры С (Новое строительство)'!$I97,".",'Шифры С (Новое строительство)'!$A97,"С-ООС",))</f>
        <v>-</v>
      </c>
      <c r="X97" s="37" t="str">
        <f>IF(ISBLANK('Шифры С (Новое строительство)'!$Q97),"-",CONCATENATE("Том"," 8."," ",'Шифры С (Новое строительство)'!$I97,".",'Шифры С (Новое строительство)'!$A97,"С-ПБ",))</f>
        <v>-</v>
      </c>
    </row>
    <row r="98" spans="1:24" hidden="1" x14ac:dyDescent="0.25">
      <c r="A98" s="37">
        <v>3</v>
      </c>
      <c r="B98" s="37" t="s">
        <v>2310</v>
      </c>
      <c r="C98" s="37" t="s">
        <v>4</v>
      </c>
      <c r="D98" s="37" t="s">
        <v>407</v>
      </c>
      <c r="E98" s="37">
        <v>13</v>
      </c>
      <c r="F98" s="37" t="s">
        <v>728</v>
      </c>
      <c r="G98" s="37">
        <v>4</v>
      </c>
      <c r="H98" s="39"/>
      <c r="I98" s="37" t="s">
        <v>563</v>
      </c>
      <c r="J98" s="37"/>
      <c r="K98" s="37"/>
      <c r="L98" s="37" t="s">
        <v>2404</v>
      </c>
      <c r="M98" s="37" t="s">
        <v>2405</v>
      </c>
      <c r="N98" s="37" t="s">
        <v>2406</v>
      </c>
      <c r="O98" s="37"/>
      <c r="P98" s="37"/>
      <c r="Q98" s="37"/>
      <c r="R98" s="37" t="str">
        <f>IF(ISBLANK('Шифры С (Новое строительство)'!$K98),"-",CONCATENATE('Шифры С (Новое строительство)'!$K98,"-ПЗ"))</f>
        <v>-</v>
      </c>
      <c r="S98" s="37" t="str">
        <f>IF(ISBLANK('Шифры С (Новое строительство)'!$L98),"-",CONCATENATE("Том"," 2.",'Шифры С (Новое строительство)'!$E98,".",'Шифры С (Новое строительство)'!$G98," ",'Шифры С (Новое строительство)'!$I98,".",'Шифры С (Новое строительство)'!$A98,"С-ППО",'Шифры С (Новое строительство)'!$E98,".",'Шифры С (Новое строительство)'!$G98,))</f>
        <v>Том 2.13.4 2001.РП.3С-ППО13.4</v>
      </c>
      <c r="T98" s="37" t="str">
        <f>IF(ISBLANK('Шифры С (Новое строительство)'!$M98),"-",CONCATENATE("Том"," 3.",'Шифры С (Новое строительство)'!$E98,".",'Шифры С (Новое строительство)'!$G98," ",'Шифры С (Новое строительство)'!$I98,".",'Шифры С (Новое строительство)'!$A98,"С-ТКР",'Шифры С (Новое строительство)'!$E98,".",'Шифры С (Новое строительство)'!$G98,))</f>
        <v>Том 3.13.4 2001.РП.3С-ТКР13.4</v>
      </c>
      <c r="U98" s="37" t="str">
        <f>IF(ISBLANK('Шифры С (Новое строительство)'!$O98),"-",CONCATENATE("Том"," 4."," ",'Шифры С (Новое строительство)'!$I98,".",'Шифры С (Новое строительство)'!$A98,"С-ИЛО",))</f>
        <v>-</v>
      </c>
      <c r="V98" s="37" t="str">
        <f>IF(ISBLANK('Шифры С (Новое строительство)'!$O98),"-",CONCATENATE("Том"," 5."," ",'Шифры С (Новое строительство)'!$I98,".",'Шифры С (Новое строительство)'!$A98,"С-ПОС",))</f>
        <v>-</v>
      </c>
      <c r="W98" s="37" t="str">
        <f>IF(ISBLANK('Шифры С (Новое строительство)'!$P98),"-",CONCATENATE("Том"," 7."," ",'Шифры С (Новое строительство)'!$I98,".",'Шифры С (Новое строительство)'!$A98,"С-ООС",))</f>
        <v>-</v>
      </c>
      <c r="X98" s="37" t="str">
        <f>IF(ISBLANK('Шифры С (Новое строительство)'!$Q98),"-",CONCATENATE("Том"," 8."," ",'Шифры С (Новое строительство)'!$I98,".",'Шифры С (Новое строительство)'!$A98,"С-ПБ",))</f>
        <v>-</v>
      </c>
    </row>
    <row r="99" spans="1:24" hidden="1" x14ac:dyDescent="0.25">
      <c r="A99" s="37">
        <v>3</v>
      </c>
      <c r="B99" s="37" t="s">
        <v>2310</v>
      </c>
      <c r="C99" s="37" t="s">
        <v>4</v>
      </c>
      <c r="D99" s="37" t="s">
        <v>407</v>
      </c>
      <c r="E99" s="37">
        <v>13</v>
      </c>
      <c r="F99" s="37" t="s">
        <v>729</v>
      </c>
      <c r="G99" s="37">
        <v>5</v>
      </c>
      <c r="H99" s="39"/>
      <c r="I99" s="37" t="s">
        <v>563</v>
      </c>
      <c r="J99" s="37"/>
      <c r="K99" s="37"/>
      <c r="L99" s="37" t="s">
        <v>2404</v>
      </c>
      <c r="M99" s="37" t="s">
        <v>2405</v>
      </c>
      <c r="N99" s="37" t="s">
        <v>2406</v>
      </c>
      <c r="O99" s="37"/>
      <c r="P99" s="37"/>
      <c r="Q99" s="37"/>
      <c r="R99" s="37" t="str">
        <f>IF(ISBLANK('Шифры С (Новое строительство)'!$K99),"-",CONCATENATE('Шифры С (Новое строительство)'!$K99,"-ПЗ"))</f>
        <v>-</v>
      </c>
      <c r="S99" s="37" t="str">
        <f>IF(ISBLANK('Шифры С (Новое строительство)'!$L99),"-",CONCATENATE("Том"," 2.",'Шифры С (Новое строительство)'!$E99,".",'Шифры С (Новое строительство)'!$G99," ",'Шифры С (Новое строительство)'!$I99,".",'Шифры С (Новое строительство)'!$A99,"С-ППО",'Шифры С (Новое строительство)'!$E99,".",'Шифры С (Новое строительство)'!$G99,))</f>
        <v>Том 2.13.5 2001.РП.3С-ППО13.5</v>
      </c>
      <c r="T99" s="37" t="str">
        <f>IF(ISBLANK('Шифры С (Новое строительство)'!$M99),"-",CONCATENATE("Том"," 3.",'Шифры С (Новое строительство)'!$E99,".",'Шифры С (Новое строительство)'!$G99," ",'Шифры С (Новое строительство)'!$I99,".",'Шифры С (Новое строительство)'!$A99,"С-ТКР",'Шифры С (Новое строительство)'!$E99,".",'Шифры С (Новое строительство)'!$G99,))</f>
        <v>Том 3.13.5 2001.РП.3С-ТКР13.5</v>
      </c>
      <c r="U99" s="37" t="str">
        <f>IF(ISBLANK('Шифры С (Новое строительство)'!$O99),"-",CONCATENATE("Том"," 4."," ",'Шифры С (Новое строительство)'!$I99,".",'Шифры С (Новое строительство)'!$A99,"С-ИЛО",))</f>
        <v>-</v>
      </c>
      <c r="V99" s="37" t="str">
        <f>IF(ISBLANK('Шифры С (Новое строительство)'!$O99),"-",CONCATENATE("Том"," 5."," ",'Шифры С (Новое строительство)'!$I99,".",'Шифры С (Новое строительство)'!$A99,"С-ПОС",))</f>
        <v>-</v>
      </c>
      <c r="W99" s="37" t="str">
        <f>IF(ISBLANK('Шифры С (Новое строительство)'!$P99),"-",CONCATENATE("Том"," 7."," ",'Шифры С (Новое строительство)'!$I99,".",'Шифры С (Новое строительство)'!$A99,"С-ООС",))</f>
        <v>-</v>
      </c>
      <c r="X99" s="37" t="str">
        <f>IF(ISBLANK('Шифры С (Новое строительство)'!$Q99),"-",CONCATENATE("Том"," 8."," ",'Шифры С (Новое строительство)'!$I99,".",'Шифры С (Новое строительство)'!$A99,"С-ПБ",))</f>
        <v>-</v>
      </c>
    </row>
    <row r="100" spans="1:24" x14ac:dyDescent="0.25">
      <c r="A100" s="37">
        <v>4</v>
      </c>
      <c r="B100" s="37" t="s">
        <v>2310</v>
      </c>
      <c r="C100" s="37" t="s">
        <v>5</v>
      </c>
      <c r="D100" s="37" t="s">
        <v>176</v>
      </c>
      <c r="E100" s="37">
        <v>1</v>
      </c>
      <c r="F100" s="37" t="s">
        <v>2407</v>
      </c>
      <c r="G100" s="37">
        <v>1</v>
      </c>
      <c r="H100" s="39">
        <v>3</v>
      </c>
      <c r="I100" s="37" t="s">
        <v>563</v>
      </c>
      <c r="J100" s="37" t="s">
        <v>2408</v>
      </c>
      <c r="K100" s="37" t="s">
        <v>2409</v>
      </c>
      <c r="L100" s="37" t="s">
        <v>2410</v>
      </c>
      <c r="M100" s="37" t="s">
        <v>2411</v>
      </c>
      <c r="N100" s="37" t="s">
        <v>2412</v>
      </c>
      <c r="O100" s="37" t="s">
        <v>2413</v>
      </c>
      <c r="P100" s="37" t="s">
        <v>2414</v>
      </c>
      <c r="Q100" s="37" t="s">
        <v>2415</v>
      </c>
      <c r="R100" s="37" t="str">
        <f>IF(ISBLANK('Шифры С (Новое строительство)'!$K100),"-",CONCATENATE('Шифры С (Новое строительство)'!$K100,"-ПЗ"))</f>
        <v>Том 1 2001.РП.4С-ПЗ</v>
      </c>
      <c r="S100" s="37" t="str">
        <f>IF(ISBLANK('Шифры С (Новое строительство)'!$L100),"-",CONCATENATE("Том"," 2.",'Шифры С (Новое строительство)'!$E100,".",'Шифры С (Новое строительство)'!$G100," ",'Шифры С (Новое строительство)'!$I100,".",'Шифры С (Новое строительство)'!$A100,"С-ППО",'Шифры С (Новое строительство)'!$E100,".",'Шифры С (Новое строительство)'!$G100,))</f>
        <v>Том 2.1.1 2001.РП.4С-ППО1.1</v>
      </c>
      <c r="T100" s="37" t="str">
        <f>IF(ISBLANK('Шифры С (Новое строительство)'!$M100),"-",CONCATENATE("Том"," 3.",'Шифры С (Новое строительство)'!$E100,".",'Шифры С (Новое строительство)'!$G100," ",'Шифры С (Новое строительство)'!$I100,".",'Шифры С (Новое строительство)'!$A100,"С-ТКР",'Шифры С (Новое строительство)'!$E100,".",'Шифры С (Новое строительство)'!$G100,))</f>
        <v>Том 3.1.1 2001.РП.4С-ТКР1.1</v>
      </c>
      <c r="U100" s="37" t="str">
        <f>IF(ISBLANK('Шифры С (Новое строительство)'!$O100),"-",CONCATENATE("Том"," 4."," ",'Шифры С (Новое строительство)'!$I100,".",'Шифры С (Новое строительство)'!$A100,"С-ИЛО",))</f>
        <v>Том 4. 2001.РП.4С-ИЛО</v>
      </c>
      <c r="V100" s="37" t="str">
        <f>IF(ISBLANK('Шифры С (Новое строительство)'!$O100),"-",CONCATENATE("Том"," 5."," ",'Шифры С (Новое строительство)'!$I100,".",'Шифры С (Новое строительство)'!$A100,"С-ПОС",))</f>
        <v>Том 5. 2001.РП.4С-ПОС</v>
      </c>
      <c r="W100" s="37" t="str">
        <f>IF(ISBLANK('Шифры С (Новое строительство)'!$P100),"-",CONCATENATE("Том"," 7."," ",'Шифры С (Новое строительство)'!$I100,".",'Шифры С (Новое строительство)'!$A100,"С-ООС",))</f>
        <v>Том 7. 2001.РП.4С-ООС</v>
      </c>
      <c r="X100" s="37" t="str">
        <f>IF(ISBLANK('Шифры С (Новое строительство)'!$Q100),"-",CONCATENATE("Том"," 8."," ",'Шифры С (Новое строительство)'!$I100,".",'Шифры С (Новое строительство)'!$A100,"С-ПБ",))</f>
        <v>Том 8. 2001.РП.4С-ПБ</v>
      </c>
    </row>
    <row r="101" spans="1:24" x14ac:dyDescent="0.25">
      <c r="A101" s="37">
        <v>4</v>
      </c>
      <c r="B101" s="37" t="s">
        <v>2310</v>
      </c>
      <c r="C101" s="37" t="s">
        <v>5</v>
      </c>
      <c r="D101" s="37" t="s">
        <v>176</v>
      </c>
      <c r="E101" s="37">
        <v>1</v>
      </c>
      <c r="F101" s="37" t="s">
        <v>730</v>
      </c>
      <c r="G101" s="37">
        <v>2</v>
      </c>
      <c r="H101" s="39"/>
      <c r="I101" s="37" t="s">
        <v>563</v>
      </c>
      <c r="J101" s="37"/>
      <c r="K101" s="37"/>
      <c r="L101" s="37" t="s">
        <v>2410</v>
      </c>
      <c r="M101" s="37" t="s">
        <v>2411</v>
      </c>
      <c r="N101" s="37" t="s">
        <v>2412</v>
      </c>
      <c r="O101" s="37"/>
      <c r="P101" s="37"/>
      <c r="Q101" s="37"/>
      <c r="R101" s="37" t="str">
        <f>IF(ISBLANK('Шифры С (Новое строительство)'!$K101),"-",CONCATENATE('Шифры С (Новое строительство)'!$K101,"-ПЗ"))</f>
        <v>-</v>
      </c>
      <c r="S101" s="37" t="str">
        <f>IF(ISBLANK('Шифры С (Новое строительство)'!$L101),"-",CONCATENATE("Том"," 2.",'Шифры С (Новое строительство)'!$E101,".",'Шифры С (Новое строительство)'!$G101," ",'Шифры С (Новое строительство)'!$I101,".",'Шифры С (Новое строительство)'!$A101,"С-ППО",'Шифры С (Новое строительство)'!$E101,".",'Шифры С (Новое строительство)'!$G101,))</f>
        <v>Том 2.1.2 2001.РП.4С-ППО1.2</v>
      </c>
      <c r="T101" s="37" t="str">
        <f>IF(ISBLANK('Шифры С (Новое строительство)'!$M101),"-",CONCATENATE("Том"," 3.",'Шифры С (Новое строительство)'!$E101,".",'Шифры С (Новое строительство)'!$G101," ",'Шифры С (Новое строительство)'!$I101,".",'Шифры С (Новое строительство)'!$A101,"С-ТКР",'Шифры С (Новое строительство)'!$E101,".",'Шифры С (Новое строительство)'!$G101,))</f>
        <v>Том 3.1.2 2001.РП.4С-ТКР1.2</v>
      </c>
      <c r="U101" s="37" t="str">
        <f>IF(ISBLANK('Шифры С (Новое строительство)'!$O101),"-",CONCATENATE("Том"," 4."," ",'Шифры С (Новое строительство)'!$I101,".",'Шифры С (Новое строительство)'!$A101,"С-ИЛО",))</f>
        <v>-</v>
      </c>
      <c r="V101" s="37" t="str">
        <f>IF(ISBLANK('Шифры С (Новое строительство)'!$O101),"-",CONCATENATE("Том"," 5."," ",'Шифры С (Новое строительство)'!$I101,".",'Шифры С (Новое строительство)'!$A101,"С-ПОС",))</f>
        <v>-</v>
      </c>
      <c r="W101" s="37" t="str">
        <f>IF(ISBLANK('Шифры С (Новое строительство)'!$P101),"-",CONCATENATE("Том"," 7."," ",'Шифры С (Новое строительство)'!$I101,".",'Шифры С (Новое строительство)'!$A101,"С-ООС",))</f>
        <v>-</v>
      </c>
      <c r="X101" s="37" t="str">
        <f>IF(ISBLANK('Шифры С (Новое строительство)'!$Q101),"-",CONCATENATE("Том"," 8."," ",'Шифры С (Новое строительство)'!$I101,".",'Шифры С (Новое строительство)'!$A101,"С-ПБ",))</f>
        <v>-</v>
      </c>
    </row>
    <row r="102" spans="1:24" x14ac:dyDescent="0.25">
      <c r="A102" s="37">
        <v>4</v>
      </c>
      <c r="B102" s="37" t="s">
        <v>2310</v>
      </c>
      <c r="C102" s="37" t="s">
        <v>5</v>
      </c>
      <c r="D102" s="37" t="s">
        <v>176</v>
      </c>
      <c r="E102" s="37">
        <v>1</v>
      </c>
      <c r="F102" s="37" t="s">
        <v>739</v>
      </c>
      <c r="G102" s="37">
        <v>3</v>
      </c>
      <c r="H102" s="39"/>
      <c r="I102" s="37" t="s">
        <v>563</v>
      </c>
      <c r="J102" s="37"/>
      <c r="K102" s="37"/>
      <c r="L102" s="37" t="s">
        <v>2410</v>
      </c>
      <c r="M102" s="37" t="s">
        <v>2411</v>
      </c>
      <c r="N102" s="37" t="s">
        <v>2412</v>
      </c>
      <c r="O102" s="37"/>
      <c r="P102" s="37"/>
      <c r="Q102" s="37"/>
      <c r="R102" s="37" t="str">
        <f>IF(ISBLANK('Шифры С (Новое строительство)'!$K102),"-",CONCATENATE('Шифры С (Новое строительство)'!$K102,"-ПЗ"))</f>
        <v>-</v>
      </c>
      <c r="S102" s="37" t="str">
        <f>IF(ISBLANK('Шифры С (Новое строительство)'!$L102),"-",CONCATENATE("Том"," 2.",'Шифры С (Новое строительство)'!$E102,".",'Шифры С (Новое строительство)'!$G102," ",'Шифры С (Новое строительство)'!$I102,".",'Шифры С (Новое строительство)'!$A102,"С-ППО",'Шифры С (Новое строительство)'!$E102,".",'Шифры С (Новое строительство)'!$G102,))</f>
        <v>Том 2.1.3 2001.РП.4С-ППО1.3</v>
      </c>
      <c r="T102" s="37" t="str">
        <f>IF(ISBLANK('Шифры С (Новое строительство)'!$M102),"-",CONCATENATE("Том"," 3.",'Шифры С (Новое строительство)'!$E102,".",'Шифры С (Новое строительство)'!$G102," ",'Шифры С (Новое строительство)'!$I102,".",'Шифры С (Новое строительство)'!$A102,"С-ТКР",'Шифры С (Новое строительство)'!$E102,".",'Шифры С (Новое строительство)'!$G102,))</f>
        <v>Том 3.1.3 2001.РП.4С-ТКР1.3</v>
      </c>
      <c r="U102" s="37" t="str">
        <f>IF(ISBLANK('Шифры С (Новое строительство)'!$O102),"-",CONCATENATE("Том"," 4."," ",'Шифры С (Новое строительство)'!$I102,".",'Шифры С (Новое строительство)'!$A102,"С-ИЛО",))</f>
        <v>-</v>
      </c>
      <c r="V102" s="37" t="str">
        <f>IF(ISBLANK('Шифры С (Новое строительство)'!$O102),"-",CONCATENATE("Том"," 5."," ",'Шифры С (Новое строительство)'!$I102,".",'Шифры С (Новое строительство)'!$A102,"С-ПОС",))</f>
        <v>-</v>
      </c>
      <c r="W102" s="37" t="str">
        <f>IF(ISBLANK('Шифры С (Новое строительство)'!$P102),"-",CONCATENATE("Том"," 7."," ",'Шифры С (Новое строительство)'!$I102,".",'Шифры С (Новое строительство)'!$A102,"С-ООС",))</f>
        <v>-</v>
      </c>
      <c r="X102" s="37" t="str">
        <f>IF(ISBLANK('Шифры С (Новое строительство)'!$Q102),"-",CONCATENATE("Том"," 8."," ",'Шифры С (Новое строительство)'!$I102,".",'Шифры С (Новое строительство)'!$A102,"С-ПБ",))</f>
        <v>-</v>
      </c>
    </row>
    <row r="103" spans="1:24" x14ac:dyDescent="0.25">
      <c r="A103" s="37">
        <v>4</v>
      </c>
      <c r="B103" s="37" t="s">
        <v>2310</v>
      </c>
      <c r="C103" s="37" t="s">
        <v>5</v>
      </c>
      <c r="D103" s="37" t="s">
        <v>178</v>
      </c>
      <c r="E103" s="37">
        <v>2</v>
      </c>
      <c r="F103" s="43" t="s">
        <v>740</v>
      </c>
      <c r="G103" s="37">
        <v>1</v>
      </c>
      <c r="H103" s="39">
        <v>6</v>
      </c>
      <c r="I103" s="37" t="s">
        <v>563</v>
      </c>
      <c r="J103" s="37"/>
      <c r="K103" s="37"/>
      <c r="L103" s="37" t="s">
        <v>2416</v>
      </c>
      <c r="M103" s="37" t="s">
        <v>2417</v>
      </c>
      <c r="N103" s="37" t="s">
        <v>2418</v>
      </c>
      <c r="O103" s="37"/>
      <c r="P103" s="37"/>
      <c r="Q103" s="37"/>
      <c r="R103" s="37" t="str">
        <f>IF(ISBLANK('Шифры С (Новое строительство)'!$K103),"-",CONCATENATE('Шифры С (Новое строительство)'!$K103,"-ПЗ"))</f>
        <v>-</v>
      </c>
      <c r="S103" s="37" t="str">
        <f>IF(ISBLANK('Шифры С (Новое строительство)'!$L103),"-",CONCATENATE("Том"," 2.",'Шифры С (Новое строительство)'!$E103,".",'Шифры С (Новое строительство)'!$G103," ",'Шифры С (Новое строительство)'!$I103,".",'Шифры С (Новое строительство)'!$A103,"С-ППО",'Шифры С (Новое строительство)'!$E103,".",'Шифры С (Новое строительство)'!$G103,))</f>
        <v>Том 2.2.1 2001.РП.4С-ППО2.1</v>
      </c>
      <c r="T103" s="37" t="str">
        <f>IF(ISBLANK('Шифры С (Новое строительство)'!$M103),"-",CONCATENATE("Том"," 3.",'Шифры С (Новое строительство)'!$E103,".",'Шифры С (Новое строительство)'!$G103," ",'Шифры С (Новое строительство)'!$I103,".",'Шифры С (Новое строительство)'!$A103,"С-ТКР",'Шифры С (Новое строительство)'!$E103,".",'Шифры С (Новое строительство)'!$G103,))</f>
        <v>Том 3.2.1 2001.РП.4С-ТКР2.1</v>
      </c>
      <c r="U103" s="37" t="str">
        <f>IF(ISBLANK('Шифры С (Новое строительство)'!$O103),"-",CONCATENATE("Том"," 4."," ",'Шифры С (Новое строительство)'!$I103,".",'Шифры С (Новое строительство)'!$A103,"С-ИЛО",))</f>
        <v>-</v>
      </c>
      <c r="V103" s="37" t="str">
        <f>IF(ISBLANK('Шифры С (Новое строительство)'!$O103),"-",CONCATENATE("Том"," 5."," ",'Шифры С (Новое строительство)'!$I103,".",'Шифры С (Новое строительство)'!$A103,"С-ПОС",))</f>
        <v>-</v>
      </c>
      <c r="W103" s="37" t="str">
        <f>IF(ISBLANK('Шифры С (Новое строительство)'!$P103),"-",CONCATENATE("Том"," 7."," ",'Шифры С (Новое строительство)'!$I103,".",'Шифры С (Новое строительство)'!$A103,"С-ООС",))</f>
        <v>-</v>
      </c>
      <c r="X103" s="37" t="str">
        <f>IF(ISBLANK('Шифры С (Новое строительство)'!$Q103),"-",CONCATENATE("Том"," 8."," ",'Шифры С (Новое строительство)'!$I103,".",'Шифры С (Новое строительство)'!$A103,"С-ПБ",))</f>
        <v>-</v>
      </c>
    </row>
    <row r="104" spans="1:24" x14ac:dyDescent="0.25">
      <c r="A104" s="37">
        <v>4</v>
      </c>
      <c r="B104" s="37" t="s">
        <v>2310</v>
      </c>
      <c r="C104" s="37" t="s">
        <v>5</v>
      </c>
      <c r="D104" s="37" t="s">
        <v>178</v>
      </c>
      <c r="E104" s="37">
        <v>2</v>
      </c>
      <c r="F104" s="37" t="s">
        <v>741</v>
      </c>
      <c r="G104" s="37">
        <v>2</v>
      </c>
      <c r="H104" s="39"/>
      <c r="I104" s="37" t="s">
        <v>563</v>
      </c>
      <c r="J104" s="37"/>
      <c r="K104" s="37"/>
      <c r="L104" s="37" t="s">
        <v>2416</v>
      </c>
      <c r="M104" s="37" t="s">
        <v>2417</v>
      </c>
      <c r="N104" s="37" t="s">
        <v>2418</v>
      </c>
      <c r="O104" s="37"/>
      <c r="P104" s="37"/>
      <c r="Q104" s="37"/>
      <c r="R104" s="37" t="str">
        <f>IF(ISBLANK('Шифры С (Новое строительство)'!$K104),"-",CONCATENATE('Шифры С (Новое строительство)'!$K104,"-ПЗ"))</f>
        <v>-</v>
      </c>
      <c r="S104" s="37" t="str">
        <f>IF(ISBLANK('Шифры С (Новое строительство)'!$L104),"-",CONCATENATE("Том"," 2.",'Шифры С (Новое строительство)'!$E104,".",'Шифры С (Новое строительство)'!$G104," ",'Шифры С (Новое строительство)'!$I104,".",'Шифры С (Новое строительство)'!$A104,"С-ППО",'Шифры С (Новое строительство)'!$E104,".",'Шифры С (Новое строительство)'!$G104,))</f>
        <v>Том 2.2.2 2001.РП.4С-ППО2.2</v>
      </c>
      <c r="T104" s="37" t="str">
        <f>IF(ISBLANK('Шифры С (Новое строительство)'!$M104),"-",CONCATENATE("Том"," 3.",'Шифры С (Новое строительство)'!$E104,".",'Шифры С (Новое строительство)'!$G104," ",'Шифры С (Новое строительство)'!$I104,".",'Шифры С (Новое строительство)'!$A104,"С-ТКР",'Шифры С (Новое строительство)'!$E104,".",'Шифры С (Новое строительство)'!$G104,))</f>
        <v>Том 3.2.2 2001.РП.4С-ТКР2.2</v>
      </c>
      <c r="U104" s="37" t="str">
        <f>IF(ISBLANK('Шифры С (Новое строительство)'!$O104),"-",CONCATENATE("Том"," 4."," ",'Шифры С (Новое строительство)'!$I104,".",'Шифры С (Новое строительство)'!$A104,"С-ИЛО",))</f>
        <v>-</v>
      </c>
      <c r="V104" s="37" t="str">
        <f>IF(ISBLANK('Шифры С (Новое строительство)'!$O104),"-",CONCATENATE("Том"," 5."," ",'Шифры С (Новое строительство)'!$I104,".",'Шифры С (Новое строительство)'!$A104,"С-ПОС",))</f>
        <v>-</v>
      </c>
      <c r="W104" s="37" t="str">
        <f>IF(ISBLANK('Шифры С (Новое строительство)'!$P104),"-",CONCATENATE("Том"," 7."," ",'Шифры С (Новое строительство)'!$I104,".",'Шифры С (Новое строительство)'!$A104,"С-ООС",))</f>
        <v>-</v>
      </c>
      <c r="X104" s="37" t="str">
        <f>IF(ISBLANK('Шифры С (Новое строительство)'!$Q104),"-",CONCATENATE("Том"," 8."," ",'Шифры С (Новое строительство)'!$I104,".",'Шифры С (Новое строительство)'!$A104,"С-ПБ",))</f>
        <v>-</v>
      </c>
    </row>
    <row r="105" spans="1:24" x14ac:dyDescent="0.25">
      <c r="A105" s="37">
        <v>4</v>
      </c>
      <c r="B105" s="37" t="s">
        <v>2310</v>
      </c>
      <c r="C105" s="37" t="s">
        <v>5</v>
      </c>
      <c r="D105" s="37" t="s">
        <v>178</v>
      </c>
      <c r="E105" s="37">
        <v>2</v>
      </c>
      <c r="F105" s="37" t="s">
        <v>745</v>
      </c>
      <c r="G105" s="37">
        <v>3</v>
      </c>
      <c r="H105" s="39"/>
      <c r="I105" s="37" t="s">
        <v>563</v>
      </c>
      <c r="J105" s="37"/>
      <c r="K105" s="37"/>
      <c r="L105" s="37" t="s">
        <v>2416</v>
      </c>
      <c r="M105" s="37" t="s">
        <v>2417</v>
      </c>
      <c r="N105" s="37" t="s">
        <v>2418</v>
      </c>
      <c r="O105" s="37"/>
      <c r="P105" s="37"/>
      <c r="Q105" s="37"/>
      <c r="R105" s="37" t="str">
        <f>IF(ISBLANK('Шифры С (Новое строительство)'!$K105),"-",CONCATENATE('Шифры С (Новое строительство)'!$K105,"-ПЗ"))</f>
        <v>-</v>
      </c>
      <c r="S105" s="37" t="str">
        <f>IF(ISBLANK('Шифры С (Новое строительство)'!$L105),"-",CONCATENATE("Том"," 2.",'Шифры С (Новое строительство)'!$E105,".",'Шифры С (Новое строительство)'!$G105," ",'Шифры С (Новое строительство)'!$I105,".",'Шифры С (Новое строительство)'!$A105,"С-ППО",'Шифры С (Новое строительство)'!$E105,".",'Шифры С (Новое строительство)'!$G105,))</f>
        <v>Том 2.2.3 2001.РП.4С-ППО2.3</v>
      </c>
      <c r="T105" s="37" t="str">
        <f>IF(ISBLANK('Шифры С (Новое строительство)'!$M105),"-",CONCATENATE("Том"," 3.",'Шифры С (Новое строительство)'!$E105,".",'Шифры С (Новое строительство)'!$G105," ",'Шифры С (Новое строительство)'!$I105,".",'Шифры С (Новое строительство)'!$A105,"С-ТКР",'Шифры С (Новое строительство)'!$E105,".",'Шифры С (Новое строительство)'!$G105,))</f>
        <v>Том 3.2.3 2001.РП.4С-ТКР2.3</v>
      </c>
      <c r="U105" s="37" t="str">
        <f>IF(ISBLANK('Шифры С (Новое строительство)'!$O105),"-",CONCATENATE("Том"," 4."," ",'Шифры С (Новое строительство)'!$I105,".",'Шифры С (Новое строительство)'!$A105,"С-ИЛО",))</f>
        <v>-</v>
      </c>
      <c r="V105" s="37" t="str">
        <f>IF(ISBLANK('Шифры С (Новое строительство)'!$O105),"-",CONCATENATE("Том"," 5."," ",'Шифры С (Новое строительство)'!$I105,".",'Шифры С (Новое строительство)'!$A105,"С-ПОС",))</f>
        <v>-</v>
      </c>
      <c r="W105" s="37" t="str">
        <f>IF(ISBLANK('Шифры С (Новое строительство)'!$P105),"-",CONCATENATE("Том"," 7."," ",'Шифры С (Новое строительство)'!$I105,".",'Шифры С (Новое строительство)'!$A105,"С-ООС",))</f>
        <v>-</v>
      </c>
      <c r="X105" s="37" t="str">
        <f>IF(ISBLANK('Шифры С (Новое строительство)'!$Q105),"-",CONCATENATE("Том"," 8."," ",'Шифры С (Новое строительство)'!$I105,".",'Шифры С (Новое строительство)'!$A105,"С-ПБ",))</f>
        <v>-</v>
      </c>
    </row>
    <row r="106" spans="1:24" x14ac:dyDescent="0.25">
      <c r="A106" s="37">
        <v>4</v>
      </c>
      <c r="B106" s="37" t="s">
        <v>2310</v>
      </c>
      <c r="C106" s="37" t="s">
        <v>5</v>
      </c>
      <c r="D106" s="37" t="s">
        <v>178</v>
      </c>
      <c r="E106" s="37">
        <v>2</v>
      </c>
      <c r="F106" s="37" t="s">
        <v>746</v>
      </c>
      <c r="G106" s="37">
        <v>4</v>
      </c>
      <c r="H106" s="39"/>
      <c r="I106" s="37" t="s">
        <v>563</v>
      </c>
      <c r="J106" s="37"/>
      <c r="K106" s="37"/>
      <c r="L106" s="37" t="s">
        <v>2416</v>
      </c>
      <c r="M106" s="37" t="s">
        <v>2417</v>
      </c>
      <c r="N106" s="37" t="s">
        <v>2418</v>
      </c>
      <c r="O106" s="37"/>
      <c r="P106" s="37"/>
      <c r="Q106" s="37"/>
      <c r="R106" s="37" t="str">
        <f>IF(ISBLANK('Шифры С (Новое строительство)'!$K106),"-",CONCATENATE('Шифры С (Новое строительство)'!$K106,"-ПЗ"))</f>
        <v>-</v>
      </c>
      <c r="S106" s="37" t="str">
        <f>IF(ISBLANK('Шифры С (Новое строительство)'!$L106),"-",CONCATENATE("Том"," 2.",'Шифры С (Новое строительство)'!$E106,".",'Шифры С (Новое строительство)'!$G106," ",'Шифры С (Новое строительство)'!$I106,".",'Шифры С (Новое строительство)'!$A106,"С-ППО",'Шифры С (Новое строительство)'!$E106,".",'Шифры С (Новое строительство)'!$G106,))</f>
        <v>Том 2.2.4 2001.РП.4С-ППО2.4</v>
      </c>
      <c r="T106" s="37" t="str">
        <f>IF(ISBLANK('Шифры С (Новое строительство)'!$M106),"-",CONCATENATE("Том"," 3.",'Шифры С (Новое строительство)'!$E106,".",'Шифры С (Новое строительство)'!$G106," ",'Шифры С (Новое строительство)'!$I106,".",'Шифры С (Новое строительство)'!$A106,"С-ТКР",'Шифры С (Новое строительство)'!$E106,".",'Шифры С (Новое строительство)'!$G106,))</f>
        <v>Том 3.2.4 2001.РП.4С-ТКР2.4</v>
      </c>
      <c r="U106" s="37" t="str">
        <f>IF(ISBLANK('Шифры С (Новое строительство)'!$O106),"-",CONCATENATE("Том"," 4."," ",'Шифры С (Новое строительство)'!$I106,".",'Шифры С (Новое строительство)'!$A106,"С-ИЛО",))</f>
        <v>-</v>
      </c>
      <c r="V106" s="37" t="str">
        <f>IF(ISBLANK('Шифры С (Новое строительство)'!$O106),"-",CONCATENATE("Том"," 5."," ",'Шифры С (Новое строительство)'!$I106,".",'Шифры С (Новое строительство)'!$A106,"С-ПОС",))</f>
        <v>-</v>
      </c>
      <c r="W106" s="37" t="str">
        <f>IF(ISBLANK('Шифры С (Новое строительство)'!$P106),"-",CONCATENATE("Том"," 7."," ",'Шифры С (Новое строительство)'!$I106,".",'Шифры С (Новое строительство)'!$A106,"С-ООС",))</f>
        <v>-</v>
      </c>
      <c r="X106" s="37" t="str">
        <f>IF(ISBLANK('Шифры С (Новое строительство)'!$Q106),"-",CONCATENATE("Том"," 8."," ",'Шифры С (Новое строительство)'!$I106,".",'Шифры С (Новое строительство)'!$A106,"С-ПБ",))</f>
        <v>-</v>
      </c>
    </row>
    <row r="107" spans="1:24" x14ac:dyDescent="0.25">
      <c r="A107" s="37">
        <v>4</v>
      </c>
      <c r="B107" s="37" t="s">
        <v>2310</v>
      </c>
      <c r="C107" s="37" t="s">
        <v>5</v>
      </c>
      <c r="D107" s="37" t="s">
        <v>178</v>
      </c>
      <c r="E107" s="37">
        <v>2</v>
      </c>
      <c r="F107" s="37" t="s">
        <v>2419</v>
      </c>
      <c r="G107" s="37">
        <v>5</v>
      </c>
      <c r="H107" s="39"/>
      <c r="I107" s="37" t="s">
        <v>563</v>
      </c>
      <c r="J107" s="37"/>
      <c r="K107" s="37"/>
      <c r="L107" s="37" t="s">
        <v>2416</v>
      </c>
      <c r="M107" s="37" t="s">
        <v>2417</v>
      </c>
      <c r="N107" s="37" t="s">
        <v>2418</v>
      </c>
      <c r="O107" s="37"/>
      <c r="P107" s="37"/>
      <c r="Q107" s="37"/>
      <c r="R107" s="37" t="str">
        <f>IF(ISBLANK('Шифры С (Новое строительство)'!$K107),"-",CONCATENATE('Шифры С (Новое строительство)'!$K107,"-ПЗ"))</f>
        <v>-</v>
      </c>
      <c r="S107" s="37" t="str">
        <f>IF(ISBLANK('Шифры С (Новое строительство)'!$L107),"-",CONCATENATE("Том"," 2.",'Шифры С (Новое строительство)'!$E107,".",'Шифры С (Новое строительство)'!$G107," ",'Шифры С (Новое строительство)'!$I107,".",'Шифры С (Новое строительство)'!$A107,"С-ППО",'Шифры С (Новое строительство)'!$E107,".",'Шифры С (Новое строительство)'!$G107,))</f>
        <v>Том 2.2.5 2001.РП.4С-ППО2.5</v>
      </c>
      <c r="T107" s="37" t="str">
        <f>IF(ISBLANK('Шифры С (Новое строительство)'!$M107),"-",CONCATENATE("Том"," 3.",'Шифры С (Новое строительство)'!$E107,".",'Шифры С (Новое строительство)'!$G107," ",'Шифры С (Новое строительство)'!$I107,".",'Шифры С (Новое строительство)'!$A107,"С-ТКР",'Шифры С (Новое строительство)'!$E107,".",'Шифры С (Новое строительство)'!$G107,))</f>
        <v>Том 3.2.5 2001.РП.4С-ТКР2.5</v>
      </c>
      <c r="U107" s="37" t="str">
        <f>IF(ISBLANK('Шифры С (Новое строительство)'!$O107),"-",CONCATENATE("Том"," 4."," ",'Шифры С (Новое строительство)'!$I107,".",'Шифры С (Новое строительство)'!$A107,"С-ИЛО",))</f>
        <v>-</v>
      </c>
      <c r="V107" s="37" t="str">
        <f>IF(ISBLANK('Шифры С (Новое строительство)'!$O107),"-",CONCATENATE("Том"," 5."," ",'Шифры С (Новое строительство)'!$I107,".",'Шифры С (Новое строительство)'!$A107,"С-ПОС",))</f>
        <v>-</v>
      </c>
      <c r="W107" s="37" t="str">
        <f>IF(ISBLANK('Шифры С (Новое строительство)'!$P107),"-",CONCATENATE("Том"," 7."," ",'Шифры С (Новое строительство)'!$I107,".",'Шифры С (Новое строительство)'!$A107,"С-ООС",))</f>
        <v>-</v>
      </c>
      <c r="X107" s="37" t="str">
        <f>IF(ISBLANK('Шифры С (Новое строительство)'!$Q107),"-",CONCATENATE("Том"," 8."," ",'Шифры С (Новое строительство)'!$I107,".",'Шифры С (Новое строительство)'!$A107,"С-ПБ",))</f>
        <v>-</v>
      </c>
    </row>
    <row r="108" spans="1:24" x14ac:dyDescent="0.25">
      <c r="A108" s="37">
        <v>4</v>
      </c>
      <c r="B108" s="37" t="s">
        <v>2310</v>
      </c>
      <c r="C108" s="37" t="s">
        <v>5</v>
      </c>
      <c r="D108" s="37" t="s">
        <v>178</v>
      </c>
      <c r="E108" s="37">
        <v>2</v>
      </c>
      <c r="F108" s="37" t="s">
        <v>747</v>
      </c>
      <c r="G108" s="37">
        <v>6</v>
      </c>
      <c r="H108" s="39"/>
      <c r="I108" s="37" t="s">
        <v>563</v>
      </c>
      <c r="J108" s="37"/>
      <c r="K108" s="37"/>
      <c r="L108" s="37" t="s">
        <v>2416</v>
      </c>
      <c r="M108" s="37" t="s">
        <v>2417</v>
      </c>
      <c r="N108" s="37" t="s">
        <v>2418</v>
      </c>
      <c r="O108" s="37"/>
      <c r="P108" s="37"/>
      <c r="Q108" s="37"/>
      <c r="R108" s="37" t="str">
        <f>IF(ISBLANK('Шифры С (Новое строительство)'!$K108),"-",CONCATENATE('Шифры С (Новое строительство)'!$K108,"-ПЗ"))</f>
        <v>-</v>
      </c>
      <c r="S108" s="37" t="str">
        <f>IF(ISBLANK('Шифры С (Новое строительство)'!$L108),"-",CONCATENATE("Том"," 2.",'Шифры С (Новое строительство)'!$E108,".",'Шифры С (Новое строительство)'!$G108," ",'Шифры С (Новое строительство)'!$I108,".",'Шифры С (Новое строительство)'!$A108,"С-ППО",'Шифры С (Новое строительство)'!$E108,".",'Шифры С (Новое строительство)'!$G108,))</f>
        <v>Том 2.2.6 2001.РП.4С-ППО2.6</v>
      </c>
      <c r="T108" s="37" t="str">
        <f>IF(ISBLANK('Шифры С (Новое строительство)'!$M108),"-",CONCATENATE("Том"," 3.",'Шифры С (Новое строительство)'!$E108,".",'Шифры С (Новое строительство)'!$G108," ",'Шифры С (Новое строительство)'!$I108,".",'Шифры С (Новое строительство)'!$A108,"С-ТКР",'Шифры С (Новое строительство)'!$E108,".",'Шифры С (Новое строительство)'!$G108,))</f>
        <v>Том 3.2.6 2001.РП.4С-ТКР2.6</v>
      </c>
      <c r="U108" s="37" t="str">
        <f>IF(ISBLANK('Шифры С (Новое строительство)'!$O108),"-",CONCATENATE("Том"," 4."," ",'Шифры С (Новое строительство)'!$I108,".",'Шифры С (Новое строительство)'!$A108,"С-ИЛО",))</f>
        <v>-</v>
      </c>
      <c r="V108" s="37" t="str">
        <f>IF(ISBLANK('Шифры С (Новое строительство)'!$O108),"-",CONCATENATE("Том"," 5."," ",'Шифры С (Новое строительство)'!$I108,".",'Шифры С (Новое строительство)'!$A108,"С-ПОС",))</f>
        <v>-</v>
      </c>
      <c r="W108" s="37" t="str">
        <f>IF(ISBLANK('Шифры С (Новое строительство)'!$P108),"-",CONCATENATE("Том"," 7."," ",'Шифры С (Новое строительство)'!$I108,".",'Шифры С (Новое строительство)'!$A108,"С-ООС",))</f>
        <v>-</v>
      </c>
      <c r="X108" s="37" t="str">
        <f>IF(ISBLANK('Шифры С (Новое строительство)'!$Q108),"-",CONCATENATE("Том"," 8."," ",'Шифры С (Новое строительство)'!$I108,".",'Шифры С (Новое строительство)'!$A108,"С-ПБ",))</f>
        <v>-</v>
      </c>
    </row>
    <row r="109" spans="1:24" x14ac:dyDescent="0.25">
      <c r="A109" s="37">
        <v>4</v>
      </c>
      <c r="B109" s="37" t="s">
        <v>2310</v>
      </c>
      <c r="C109" s="37" t="s">
        <v>5</v>
      </c>
      <c r="D109" s="37" t="s">
        <v>180</v>
      </c>
      <c r="E109" s="37">
        <v>3</v>
      </c>
      <c r="F109" s="37" t="s">
        <v>748</v>
      </c>
      <c r="G109" s="37">
        <v>1</v>
      </c>
      <c r="H109" s="39">
        <v>3</v>
      </c>
      <c r="I109" s="37" t="s">
        <v>563</v>
      </c>
      <c r="J109" s="37"/>
      <c r="K109" s="37"/>
      <c r="L109" s="37" t="s">
        <v>2420</v>
      </c>
      <c r="M109" s="37" t="s">
        <v>2421</v>
      </c>
      <c r="N109" s="37" t="s">
        <v>2422</v>
      </c>
      <c r="O109" s="37"/>
      <c r="P109" s="37"/>
      <c r="Q109" s="37"/>
      <c r="R109" s="37" t="str">
        <f>IF(ISBLANK('Шифры С (Новое строительство)'!$K109),"-",CONCATENATE('Шифры С (Новое строительство)'!$K109,"-ПЗ"))</f>
        <v>-</v>
      </c>
      <c r="S109" s="37" t="str">
        <f>IF(ISBLANK('Шифры С (Новое строительство)'!$L109),"-",CONCATENATE("Том"," 2.",'Шифры С (Новое строительство)'!$E109,".",'Шифры С (Новое строительство)'!$G109," ",'Шифры С (Новое строительство)'!$I109,".",'Шифры С (Новое строительство)'!$A109,"С-ППО",'Шифры С (Новое строительство)'!$E109,".",'Шифры С (Новое строительство)'!$G109,))</f>
        <v>Том 2.3.1 2001.РП.4С-ППО3.1</v>
      </c>
      <c r="T109" s="37" t="str">
        <f>IF(ISBLANK('Шифры С (Новое строительство)'!$M109),"-",CONCATENATE("Том"," 3.",'Шифры С (Новое строительство)'!$E109,".",'Шифры С (Новое строительство)'!$G109," ",'Шифры С (Новое строительство)'!$I109,".",'Шифры С (Новое строительство)'!$A109,"С-ТКР",'Шифры С (Новое строительство)'!$E109,".",'Шифры С (Новое строительство)'!$G109,))</f>
        <v>Том 3.3.1 2001.РП.4С-ТКР3.1</v>
      </c>
      <c r="U109" s="37" t="str">
        <f>IF(ISBLANK('Шифры С (Новое строительство)'!$O109),"-",CONCATENATE("Том"," 4."," ",'Шифры С (Новое строительство)'!$I109,".",'Шифры С (Новое строительство)'!$A109,"С-ИЛО",))</f>
        <v>-</v>
      </c>
      <c r="V109" s="37" t="str">
        <f>IF(ISBLANK('Шифры С (Новое строительство)'!$O109),"-",CONCATENATE("Том"," 5."," ",'Шифры С (Новое строительство)'!$I109,".",'Шифры С (Новое строительство)'!$A109,"С-ПОС",))</f>
        <v>-</v>
      </c>
      <c r="W109" s="37" t="str">
        <f>IF(ISBLANK('Шифры С (Новое строительство)'!$P109),"-",CONCATENATE("Том"," 7."," ",'Шифры С (Новое строительство)'!$I109,".",'Шифры С (Новое строительство)'!$A109,"С-ООС",))</f>
        <v>-</v>
      </c>
      <c r="X109" s="37" t="str">
        <f>IF(ISBLANK('Шифры С (Новое строительство)'!$Q109),"-",CONCATENATE("Том"," 8."," ",'Шифры С (Новое строительство)'!$I109,".",'Шифры С (Новое строительство)'!$A109,"С-ПБ",))</f>
        <v>-</v>
      </c>
    </row>
    <row r="110" spans="1:24" x14ac:dyDescent="0.25">
      <c r="A110" s="37">
        <v>4</v>
      </c>
      <c r="B110" s="37" t="s">
        <v>2310</v>
      </c>
      <c r="C110" s="37" t="s">
        <v>5</v>
      </c>
      <c r="D110" s="37" t="s">
        <v>180</v>
      </c>
      <c r="E110" s="37">
        <v>3</v>
      </c>
      <c r="F110" s="37" t="s">
        <v>749</v>
      </c>
      <c r="G110" s="37">
        <v>2</v>
      </c>
      <c r="H110" s="39"/>
      <c r="I110" s="37" t="s">
        <v>563</v>
      </c>
      <c r="J110" s="37"/>
      <c r="K110" s="37"/>
      <c r="L110" s="37" t="s">
        <v>2420</v>
      </c>
      <c r="M110" s="37" t="s">
        <v>2421</v>
      </c>
      <c r="N110" s="37" t="s">
        <v>2422</v>
      </c>
      <c r="O110" s="37"/>
      <c r="P110" s="37"/>
      <c r="Q110" s="37"/>
      <c r="R110" s="37" t="str">
        <f>IF(ISBLANK('Шифры С (Новое строительство)'!$K110),"-",CONCATENATE('Шифры С (Новое строительство)'!$K110,"-ПЗ"))</f>
        <v>-</v>
      </c>
      <c r="S110" s="37" t="str">
        <f>IF(ISBLANK('Шифры С (Новое строительство)'!$L110),"-",CONCATENATE("Том"," 2.",'Шифры С (Новое строительство)'!$E110,".",'Шифры С (Новое строительство)'!$G110," ",'Шифры С (Новое строительство)'!$I110,".",'Шифры С (Новое строительство)'!$A110,"С-ППО",'Шифры С (Новое строительство)'!$E110,".",'Шифры С (Новое строительство)'!$G110,))</f>
        <v>Том 2.3.2 2001.РП.4С-ППО3.2</v>
      </c>
      <c r="T110" s="37" t="str">
        <f>IF(ISBLANK('Шифры С (Новое строительство)'!$M110),"-",CONCATENATE("Том"," 3.",'Шифры С (Новое строительство)'!$E110,".",'Шифры С (Новое строительство)'!$G110," ",'Шифры С (Новое строительство)'!$I110,".",'Шифры С (Новое строительство)'!$A110,"С-ТКР",'Шифры С (Новое строительство)'!$E110,".",'Шифры С (Новое строительство)'!$G110,))</f>
        <v>Том 3.3.2 2001.РП.4С-ТКР3.2</v>
      </c>
      <c r="U110" s="37" t="str">
        <f>IF(ISBLANK('Шифры С (Новое строительство)'!$O110),"-",CONCATENATE("Том"," 4."," ",'Шифры С (Новое строительство)'!$I110,".",'Шифры С (Новое строительство)'!$A110,"С-ИЛО",))</f>
        <v>-</v>
      </c>
      <c r="V110" s="37" t="str">
        <f>IF(ISBLANK('Шифры С (Новое строительство)'!$O110),"-",CONCATENATE("Том"," 5."," ",'Шифры С (Новое строительство)'!$I110,".",'Шифры С (Новое строительство)'!$A110,"С-ПОС",))</f>
        <v>-</v>
      </c>
      <c r="W110" s="37" t="str">
        <f>IF(ISBLANK('Шифры С (Новое строительство)'!$P110),"-",CONCATENATE("Том"," 7."," ",'Шифры С (Новое строительство)'!$I110,".",'Шифры С (Новое строительство)'!$A110,"С-ООС",))</f>
        <v>-</v>
      </c>
      <c r="X110" s="37" t="str">
        <f>IF(ISBLANK('Шифры С (Новое строительство)'!$Q110),"-",CONCATENATE("Том"," 8."," ",'Шифры С (Новое строительство)'!$I110,".",'Шифры С (Новое строительство)'!$A110,"С-ПБ",))</f>
        <v>-</v>
      </c>
    </row>
    <row r="111" spans="1:24" x14ac:dyDescent="0.25">
      <c r="A111" s="37">
        <v>4</v>
      </c>
      <c r="B111" s="37" t="s">
        <v>2310</v>
      </c>
      <c r="C111" s="37" t="s">
        <v>5</v>
      </c>
      <c r="D111" s="37" t="s">
        <v>180</v>
      </c>
      <c r="E111" s="37">
        <v>3</v>
      </c>
      <c r="F111" s="37" t="s">
        <v>753</v>
      </c>
      <c r="G111" s="37">
        <v>3</v>
      </c>
      <c r="H111" s="39"/>
      <c r="I111" s="37" t="s">
        <v>563</v>
      </c>
      <c r="J111" s="37"/>
      <c r="K111" s="37"/>
      <c r="L111" s="37" t="s">
        <v>2420</v>
      </c>
      <c r="M111" s="37" t="s">
        <v>2421</v>
      </c>
      <c r="N111" s="37" t="s">
        <v>2422</v>
      </c>
      <c r="O111" s="37"/>
      <c r="P111" s="37"/>
      <c r="Q111" s="37"/>
      <c r="R111" s="37" t="str">
        <f>IF(ISBLANK('Шифры С (Новое строительство)'!$K111),"-",CONCATENATE('Шифры С (Новое строительство)'!$K111,"-ПЗ"))</f>
        <v>-</v>
      </c>
      <c r="S111" s="37" t="str">
        <f>IF(ISBLANK('Шифры С (Новое строительство)'!$L111),"-",CONCATENATE("Том"," 2.",'Шифры С (Новое строительство)'!$E111,".",'Шифры С (Новое строительство)'!$G111," ",'Шифры С (Новое строительство)'!$I111,".",'Шифры С (Новое строительство)'!$A111,"С-ППО",'Шифры С (Новое строительство)'!$E111,".",'Шифры С (Новое строительство)'!$G111,))</f>
        <v>Том 2.3.3 2001.РП.4С-ППО3.3</v>
      </c>
      <c r="T111" s="37" t="str">
        <f>IF(ISBLANK('Шифры С (Новое строительство)'!$M111),"-",CONCATENATE("Том"," 3.",'Шифры С (Новое строительство)'!$E111,".",'Шифры С (Новое строительство)'!$G111," ",'Шифры С (Новое строительство)'!$I111,".",'Шифры С (Новое строительство)'!$A111,"С-ТКР",'Шифры С (Новое строительство)'!$E111,".",'Шифры С (Новое строительство)'!$G111,))</f>
        <v>Том 3.3.3 2001.РП.4С-ТКР3.3</v>
      </c>
      <c r="U111" s="37" t="str">
        <f>IF(ISBLANK('Шифры С (Новое строительство)'!$O111),"-",CONCATENATE("Том"," 4."," ",'Шифры С (Новое строительство)'!$I111,".",'Шифры С (Новое строительство)'!$A111,"С-ИЛО",))</f>
        <v>-</v>
      </c>
      <c r="V111" s="37" t="str">
        <f>IF(ISBLANK('Шифры С (Новое строительство)'!$O111),"-",CONCATENATE("Том"," 5."," ",'Шифры С (Новое строительство)'!$I111,".",'Шифры С (Новое строительство)'!$A111,"С-ПОС",))</f>
        <v>-</v>
      </c>
      <c r="W111" s="37" t="str">
        <f>IF(ISBLANK('Шифры С (Новое строительство)'!$P111),"-",CONCATENATE("Том"," 7."," ",'Шифры С (Новое строительство)'!$I111,".",'Шифры С (Новое строительство)'!$A111,"С-ООС",))</f>
        <v>-</v>
      </c>
      <c r="X111" s="37" t="str">
        <f>IF(ISBLANK('Шифры С (Новое строительство)'!$Q111),"-",CONCATENATE("Том"," 8."," ",'Шифры С (Новое строительство)'!$I111,".",'Шифры С (Новое строительство)'!$A111,"С-ПБ",))</f>
        <v>-</v>
      </c>
    </row>
    <row r="112" spans="1:24" x14ac:dyDescent="0.25">
      <c r="A112" s="37">
        <v>4</v>
      </c>
      <c r="B112" s="37" t="s">
        <v>2310</v>
      </c>
      <c r="C112" s="37" t="s">
        <v>5</v>
      </c>
      <c r="D112" s="37" t="s">
        <v>180</v>
      </c>
      <c r="E112" s="37">
        <v>3</v>
      </c>
      <c r="F112" s="37" t="s">
        <v>754</v>
      </c>
      <c r="G112" s="37">
        <v>4</v>
      </c>
      <c r="H112" s="39"/>
      <c r="I112" s="37" t="s">
        <v>563</v>
      </c>
      <c r="J112" s="37"/>
      <c r="K112" s="37"/>
      <c r="L112" s="37" t="s">
        <v>2420</v>
      </c>
      <c r="M112" s="37" t="s">
        <v>2421</v>
      </c>
      <c r="N112" s="37" t="s">
        <v>2422</v>
      </c>
      <c r="O112" s="37"/>
      <c r="P112" s="37"/>
      <c r="Q112" s="37"/>
      <c r="R112" s="37" t="str">
        <f>IF(ISBLANK('Шифры С (Новое строительство)'!$K112),"-",CONCATENATE('Шифры С (Новое строительство)'!$K112,"-ПЗ"))</f>
        <v>-</v>
      </c>
      <c r="S112" s="37" t="str">
        <f>IF(ISBLANK('Шифры С (Новое строительство)'!$L112),"-",CONCATENATE("Том"," 2.",'Шифры С (Новое строительство)'!$E112,".",'Шифры С (Новое строительство)'!$G112," ",'Шифры С (Новое строительство)'!$I112,".",'Шифры С (Новое строительство)'!$A112,"С-ППО",'Шифры С (Новое строительство)'!$E112,".",'Шифры С (Новое строительство)'!$G112,))</f>
        <v>Том 2.3.4 2001.РП.4С-ППО3.4</v>
      </c>
      <c r="T112" s="37" t="str">
        <f>IF(ISBLANK('Шифры С (Новое строительство)'!$M112),"-",CONCATENATE("Том"," 3.",'Шифры С (Новое строительство)'!$E112,".",'Шифры С (Новое строительство)'!$G112," ",'Шифры С (Новое строительство)'!$I112,".",'Шифры С (Новое строительство)'!$A112,"С-ТКР",'Шифры С (Новое строительство)'!$E112,".",'Шифры С (Новое строительство)'!$G112,))</f>
        <v>Том 3.3.4 2001.РП.4С-ТКР3.4</v>
      </c>
      <c r="U112" s="37" t="str">
        <f>IF(ISBLANK('Шифры С (Новое строительство)'!$O112),"-",CONCATENATE("Том"," 4."," ",'Шифры С (Новое строительство)'!$I112,".",'Шифры С (Новое строительство)'!$A112,"С-ИЛО",))</f>
        <v>-</v>
      </c>
      <c r="V112" s="37" t="str">
        <f>IF(ISBLANK('Шифры С (Новое строительство)'!$O112),"-",CONCATENATE("Том"," 5."," ",'Шифры С (Новое строительство)'!$I112,".",'Шифры С (Новое строительство)'!$A112,"С-ПОС",))</f>
        <v>-</v>
      </c>
      <c r="W112" s="37" t="str">
        <f>IF(ISBLANK('Шифры С (Новое строительство)'!$P112),"-",CONCATENATE("Том"," 7."," ",'Шифры С (Новое строительство)'!$I112,".",'Шифры С (Новое строительство)'!$A112,"С-ООС",))</f>
        <v>-</v>
      </c>
      <c r="X112" s="37" t="str">
        <f>IF(ISBLANK('Шифры С (Новое строительство)'!$Q112),"-",CONCATENATE("Том"," 8."," ",'Шифры С (Новое строительство)'!$I112,".",'Шифры С (Новое строительство)'!$A112,"С-ПБ",))</f>
        <v>-</v>
      </c>
    </row>
    <row r="113" spans="1:24" x14ac:dyDescent="0.25">
      <c r="A113" s="37">
        <v>4</v>
      </c>
      <c r="B113" s="37" t="s">
        <v>2310</v>
      </c>
      <c r="C113" s="37" t="s">
        <v>5</v>
      </c>
      <c r="D113" s="37" t="s">
        <v>182</v>
      </c>
      <c r="E113" s="37">
        <v>4</v>
      </c>
      <c r="F113" s="37" t="s">
        <v>755</v>
      </c>
      <c r="G113" s="37">
        <v>1</v>
      </c>
      <c r="H113" s="39">
        <v>2</v>
      </c>
      <c r="I113" s="37" t="s">
        <v>563</v>
      </c>
      <c r="J113" s="37"/>
      <c r="K113" s="37"/>
      <c r="L113" s="37" t="s">
        <v>2423</v>
      </c>
      <c r="M113" s="37" t="s">
        <v>2424</v>
      </c>
      <c r="N113" s="37" t="s">
        <v>2425</v>
      </c>
      <c r="O113" s="37"/>
      <c r="P113" s="37"/>
      <c r="Q113" s="37"/>
      <c r="R113" s="37" t="str">
        <f>IF(ISBLANK('Шифры С (Новое строительство)'!$K113),"-",CONCATENATE('Шифры С (Новое строительство)'!$K113,"-ПЗ"))</f>
        <v>-</v>
      </c>
      <c r="S113" s="37" t="str">
        <f>IF(ISBLANK('Шифры С (Новое строительство)'!$L113),"-",CONCATENATE("Том"," 2.",'Шифры С (Новое строительство)'!$E113,".",'Шифры С (Новое строительство)'!$G113," ",'Шифры С (Новое строительство)'!$I113,".",'Шифры С (Новое строительство)'!$A113,"С-ППО",'Шифры С (Новое строительство)'!$E113,".",'Шифры С (Новое строительство)'!$G113,))</f>
        <v>Том 2.4.1 2001.РП.4С-ППО4.1</v>
      </c>
      <c r="T113" s="37" t="str">
        <f>IF(ISBLANK('Шифры С (Новое строительство)'!$M113),"-",CONCATENATE("Том"," 3.",'Шифры С (Новое строительство)'!$E113,".",'Шифры С (Новое строительство)'!$G113," ",'Шифры С (Новое строительство)'!$I113,".",'Шифры С (Новое строительство)'!$A113,"С-ТКР",'Шифры С (Новое строительство)'!$E113,".",'Шифры С (Новое строительство)'!$G113,))</f>
        <v>Том 3.4.1 2001.РП.4С-ТКР4.1</v>
      </c>
      <c r="U113" s="37" t="str">
        <f>IF(ISBLANK('Шифры С (Новое строительство)'!$O113),"-",CONCATENATE("Том"," 4."," ",'Шифры С (Новое строительство)'!$I113,".",'Шифры С (Новое строительство)'!$A113,"С-ИЛО",))</f>
        <v>-</v>
      </c>
      <c r="V113" s="37" t="str">
        <f>IF(ISBLANK('Шифры С (Новое строительство)'!$O113),"-",CONCATENATE("Том"," 5."," ",'Шифры С (Новое строительство)'!$I113,".",'Шифры С (Новое строительство)'!$A113,"С-ПОС",))</f>
        <v>-</v>
      </c>
      <c r="W113" s="37" t="str">
        <f>IF(ISBLANK('Шифры С (Новое строительство)'!$P113),"-",CONCATENATE("Том"," 7."," ",'Шифры С (Новое строительство)'!$I113,".",'Шифры С (Новое строительство)'!$A113,"С-ООС",))</f>
        <v>-</v>
      </c>
      <c r="X113" s="37" t="str">
        <f>IF(ISBLANK('Шифры С (Новое строительство)'!$Q113),"-",CONCATENATE("Том"," 8."," ",'Шифры С (Новое строительство)'!$I113,".",'Шифры С (Новое строительство)'!$A113,"С-ПБ",))</f>
        <v>-</v>
      </c>
    </row>
    <row r="114" spans="1:24" x14ac:dyDescent="0.25">
      <c r="A114" s="37">
        <v>4</v>
      </c>
      <c r="B114" s="37" t="s">
        <v>2310</v>
      </c>
      <c r="C114" s="37" t="s">
        <v>5</v>
      </c>
      <c r="D114" s="37" t="s">
        <v>182</v>
      </c>
      <c r="E114" s="37">
        <v>4</v>
      </c>
      <c r="F114" s="37" t="s">
        <v>756</v>
      </c>
      <c r="G114" s="37">
        <v>2</v>
      </c>
      <c r="H114" s="39"/>
      <c r="I114" s="37" t="s">
        <v>563</v>
      </c>
      <c r="J114" s="37"/>
      <c r="K114" s="37"/>
      <c r="L114" s="37" t="s">
        <v>2423</v>
      </c>
      <c r="M114" s="37" t="s">
        <v>2424</v>
      </c>
      <c r="N114" s="37" t="s">
        <v>2425</v>
      </c>
      <c r="O114" s="37"/>
      <c r="P114" s="37"/>
      <c r="Q114" s="37"/>
      <c r="R114" s="37" t="str">
        <f>IF(ISBLANK('Шифры С (Новое строительство)'!$K114),"-",CONCATENATE('Шифры С (Новое строительство)'!$K114,"-ПЗ"))</f>
        <v>-</v>
      </c>
      <c r="S114" s="37" t="str">
        <f>IF(ISBLANK('Шифры С (Новое строительство)'!$L114),"-",CONCATENATE("Том"," 2.",'Шифры С (Новое строительство)'!$E114,".",'Шифры С (Новое строительство)'!$G114," ",'Шифры С (Новое строительство)'!$I114,".",'Шифры С (Новое строительство)'!$A114,"С-ППО",'Шифры С (Новое строительство)'!$E114,".",'Шифры С (Новое строительство)'!$G114,))</f>
        <v>Том 2.4.2 2001.РП.4С-ППО4.2</v>
      </c>
      <c r="T114" s="37" t="str">
        <f>IF(ISBLANK('Шифры С (Новое строительство)'!$M114),"-",CONCATENATE("Том"," 3.",'Шифры С (Новое строительство)'!$E114,".",'Шифры С (Новое строительство)'!$G114," ",'Шифры С (Новое строительство)'!$I114,".",'Шифры С (Новое строительство)'!$A114,"С-ТКР",'Шифры С (Новое строительство)'!$E114,".",'Шифры С (Новое строительство)'!$G114,))</f>
        <v>Том 3.4.2 2001.РП.4С-ТКР4.2</v>
      </c>
      <c r="U114" s="37" t="str">
        <f>IF(ISBLANK('Шифры С (Новое строительство)'!$O114),"-",CONCATENATE("Том"," 4."," ",'Шифры С (Новое строительство)'!$I114,".",'Шифры С (Новое строительство)'!$A114,"С-ИЛО",))</f>
        <v>-</v>
      </c>
      <c r="V114" s="37" t="str">
        <f>IF(ISBLANK('Шифры С (Новое строительство)'!$O114),"-",CONCATENATE("Том"," 5."," ",'Шифры С (Новое строительство)'!$I114,".",'Шифры С (Новое строительство)'!$A114,"С-ПОС",))</f>
        <v>-</v>
      </c>
      <c r="W114" s="37" t="str">
        <f>IF(ISBLANK('Шифры С (Новое строительство)'!$P114),"-",CONCATENATE("Том"," 7."," ",'Шифры С (Новое строительство)'!$I114,".",'Шифры С (Новое строительство)'!$A114,"С-ООС",))</f>
        <v>-</v>
      </c>
      <c r="X114" s="37" t="str">
        <f>IF(ISBLANK('Шифры С (Новое строительство)'!$Q114),"-",CONCATENATE("Том"," 8."," ",'Шифры С (Новое строительство)'!$I114,".",'Шифры С (Новое строительство)'!$A114,"С-ПБ",))</f>
        <v>-</v>
      </c>
    </row>
    <row r="115" spans="1:24" x14ac:dyDescent="0.25">
      <c r="A115" s="37">
        <v>4</v>
      </c>
      <c r="B115" s="37" t="s">
        <v>2310</v>
      </c>
      <c r="C115" s="37" t="s">
        <v>5</v>
      </c>
      <c r="D115" s="37" t="s">
        <v>184</v>
      </c>
      <c r="E115" s="37">
        <v>5</v>
      </c>
      <c r="F115" s="37" t="s">
        <v>760</v>
      </c>
      <c r="G115" s="37">
        <v>1</v>
      </c>
      <c r="H115" s="39">
        <v>2</v>
      </c>
      <c r="I115" s="37" t="s">
        <v>563</v>
      </c>
      <c r="J115" s="37"/>
      <c r="K115" s="37"/>
      <c r="L115" s="37" t="s">
        <v>2426</v>
      </c>
      <c r="M115" s="37" t="s">
        <v>2427</v>
      </c>
      <c r="N115" s="37" t="s">
        <v>2428</v>
      </c>
      <c r="O115" s="37"/>
      <c r="P115" s="37"/>
      <c r="Q115" s="37"/>
      <c r="R115" s="37" t="str">
        <f>IF(ISBLANK('Шифры С (Новое строительство)'!$K115),"-",CONCATENATE('Шифры С (Новое строительство)'!$K115,"-ПЗ"))</f>
        <v>-</v>
      </c>
      <c r="S115" s="37" t="str">
        <f>IF(ISBLANK('Шифры С (Новое строительство)'!$L115),"-",CONCATENATE("Том"," 2.",'Шифры С (Новое строительство)'!$E115,".",'Шифры С (Новое строительство)'!$G115," ",'Шифры С (Новое строительство)'!$I115,".",'Шифры С (Новое строительство)'!$A115,"С-ППО",'Шифры С (Новое строительство)'!$E115,".",'Шифры С (Новое строительство)'!$G115,))</f>
        <v>Том 2.5.1 2001.РП.4С-ППО5.1</v>
      </c>
      <c r="T115" s="37" t="str">
        <f>IF(ISBLANK('Шифры С (Новое строительство)'!$M115),"-",CONCATENATE("Том"," 3.",'Шифры С (Новое строительство)'!$E115,".",'Шифры С (Новое строительство)'!$G115," ",'Шифры С (Новое строительство)'!$I115,".",'Шифры С (Новое строительство)'!$A115,"С-ТКР",'Шифры С (Новое строительство)'!$E115,".",'Шифры С (Новое строительство)'!$G115,))</f>
        <v>Том 3.5.1 2001.РП.4С-ТКР5.1</v>
      </c>
      <c r="U115" s="37" t="str">
        <f>IF(ISBLANK('Шифры С (Новое строительство)'!$O115),"-",CONCATENATE("Том"," 4."," ",'Шифры С (Новое строительство)'!$I115,".",'Шифры С (Новое строительство)'!$A115,"С-ИЛО",))</f>
        <v>-</v>
      </c>
      <c r="V115" s="37" t="str">
        <f>IF(ISBLANK('Шифры С (Новое строительство)'!$O115),"-",CONCATENATE("Том"," 5."," ",'Шифры С (Новое строительство)'!$I115,".",'Шифры С (Новое строительство)'!$A115,"С-ПОС",))</f>
        <v>-</v>
      </c>
      <c r="W115" s="37" t="str">
        <f>IF(ISBLANK('Шифры С (Новое строительство)'!$P115),"-",CONCATENATE("Том"," 7."," ",'Шифры С (Новое строительство)'!$I115,".",'Шифры С (Новое строительство)'!$A115,"С-ООС",))</f>
        <v>-</v>
      </c>
      <c r="X115" s="37" t="str">
        <f>IF(ISBLANK('Шифры С (Новое строительство)'!$Q115),"-",CONCATENATE("Том"," 8."," ",'Шифры С (Новое строительство)'!$I115,".",'Шифры С (Новое строительство)'!$A115,"С-ПБ",))</f>
        <v>-</v>
      </c>
    </row>
    <row r="116" spans="1:24" x14ac:dyDescent="0.25">
      <c r="A116" s="37">
        <v>4</v>
      </c>
      <c r="B116" s="37" t="s">
        <v>2310</v>
      </c>
      <c r="C116" s="37" t="s">
        <v>5</v>
      </c>
      <c r="D116" s="37" t="s">
        <v>184</v>
      </c>
      <c r="E116" s="37">
        <v>5</v>
      </c>
      <c r="F116" s="37" t="s">
        <v>761</v>
      </c>
      <c r="G116" s="37">
        <v>2</v>
      </c>
      <c r="H116" s="39"/>
      <c r="I116" s="37" t="s">
        <v>563</v>
      </c>
      <c r="J116" s="37"/>
      <c r="K116" s="37"/>
      <c r="L116" s="37" t="s">
        <v>2426</v>
      </c>
      <c r="M116" s="37" t="s">
        <v>2427</v>
      </c>
      <c r="N116" s="37" t="s">
        <v>2428</v>
      </c>
      <c r="O116" s="37"/>
      <c r="P116" s="37"/>
      <c r="Q116" s="37"/>
      <c r="R116" s="37" t="str">
        <f>IF(ISBLANK('Шифры С (Новое строительство)'!$K116),"-",CONCATENATE('Шифры С (Новое строительство)'!$K116,"-ПЗ"))</f>
        <v>-</v>
      </c>
      <c r="S116" s="37" t="str">
        <f>IF(ISBLANK('Шифры С (Новое строительство)'!$L116),"-",CONCATENATE("Том"," 2.",'Шифры С (Новое строительство)'!$E116,".",'Шифры С (Новое строительство)'!$G116," ",'Шифры С (Новое строительство)'!$I116,".",'Шифры С (Новое строительство)'!$A116,"С-ППО",'Шифры С (Новое строительство)'!$E116,".",'Шифры С (Новое строительство)'!$G116,))</f>
        <v>Том 2.5.2 2001.РП.4С-ППО5.2</v>
      </c>
      <c r="T116" s="37" t="str">
        <f>IF(ISBLANK('Шифры С (Новое строительство)'!$M116),"-",CONCATENATE("Том"," 3.",'Шифры С (Новое строительство)'!$E116,".",'Шифры С (Новое строительство)'!$G116," ",'Шифры С (Новое строительство)'!$I116,".",'Шифры С (Новое строительство)'!$A116,"С-ТКР",'Шифры С (Новое строительство)'!$E116,".",'Шифры С (Новое строительство)'!$G116,))</f>
        <v>Том 3.5.2 2001.РП.4С-ТКР5.2</v>
      </c>
      <c r="U116" s="37" t="str">
        <f>IF(ISBLANK('Шифры С (Новое строительство)'!$O116),"-",CONCATENATE("Том"," 4."," ",'Шифры С (Новое строительство)'!$I116,".",'Шифры С (Новое строительство)'!$A116,"С-ИЛО",))</f>
        <v>-</v>
      </c>
      <c r="V116" s="37" t="str">
        <f>IF(ISBLANK('Шифры С (Новое строительство)'!$O116),"-",CONCATENATE("Том"," 5."," ",'Шифры С (Новое строительство)'!$I116,".",'Шифры С (Новое строительство)'!$A116,"С-ПОС",))</f>
        <v>-</v>
      </c>
      <c r="W116" s="37" t="str">
        <f>IF(ISBLANK('Шифры С (Новое строительство)'!$P116),"-",CONCATENATE("Том"," 7."," ",'Шифры С (Новое строительство)'!$I116,".",'Шифры С (Новое строительство)'!$A116,"С-ООС",))</f>
        <v>-</v>
      </c>
      <c r="X116" s="37" t="str">
        <f>IF(ISBLANK('Шифры С (Новое строительство)'!$Q116),"-",CONCATENATE("Том"," 8."," ",'Шифры С (Новое строительство)'!$I116,".",'Шифры С (Новое строительство)'!$A116,"С-ПБ",))</f>
        <v>-</v>
      </c>
    </row>
    <row r="117" spans="1:24" x14ac:dyDescent="0.25">
      <c r="A117" s="37">
        <v>4</v>
      </c>
      <c r="B117" s="37" t="s">
        <v>2310</v>
      </c>
      <c r="C117" s="37" t="s">
        <v>5</v>
      </c>
      <c r="D117" s="37" t="s">
        <v>186</v>
      </c>
      <c r="E117" s="37">
        <v>6</v>
      </c>
      <c r="F117" s="37" t="s">
        <v>2429</v>
      </c>
      <c r="G117" s="37">
        <v>1</v>
      </c>
      <c r="H117" s="39">
        <v>3</v>
      </c>
      <c r="I117" s="37" t="s">
        <v>563</v>
      </c>
      <c r="J117" s="37"/>
      <c r="K117" s="37"/>
      <c r="L117" s="37" t="s">
        <v>2430</v>
      </c>
      <c r="M117" s="37" t="s">
        <v>2431</v>
      </c>
      <c r="N117" s="37" t="s">
        <v>2432</v>
      </c>
      <c r="O117" s="37"/>
      <c r="P117" s="37"/>
      <c r="Q117" s="37"/>
      <c r="R117" s="37" t="str">
        <f>IF(ISBLANK('Шифры С (Новое строительство)'!$K117),"-",CONCATENATE('Шифры С (Новое строительство)'!$K117,"-ПЗ"))</f>
        <v>-</v>
      </c>
      <c r="S117" s="37" t="str">
        <f>IF(ISBLANK('Шифры С (Новое строительство)'!$L117),"-",CONCATENATE("Том"," 2.",'Шифры С (Новое строительство)'!$E117,".",'Шифры С (Новое строительство)'!$G117," ",'Шифры С (Новое строительство)'!$I117,".",'Шифры С (Новое строительство)'!$A117,"С-ППО",'Шифры С (Новое строительство)'!$E117,".",'Шифры С (Новое строительство)'!$G117,))</f>
        <v>Том 2.6.1 2001.РП.4С-ППО6.1</v>
      </c>
      <c r="T117" s="37" t="str">
        <f>IF(ISBLANK('Шифры С (Новое строительство)'!$M117),"-",CONCATENATE("Том"," 3.",'Шифры С (Новое строительство)'!$E117,".",'Шифры С (Новое строительство)'!$G117," ",'Шифры С (Новое строительство)'!$I117,".",'Шифры С (Новое строительство)'!$A117,"С-ТКР",'Шифры С (Новое строительство)'!$E117,".",'Шифры С (Новое строительство)'!$G117,))</f>
        <v>Том 3.6.1 2001.РП.4С-ТКР6.1</v>
      </c>
      <c r="U117" s="37" t="str">
        <f>IF(ISBLANK('Шифры С (Новое строительство)'!$O117),"-",CONCATENATE("Том"," 4."," ",'Шифры С (Новое строительство)'!$I117,".",'Шифры С (Новое строительство)'!$A117,"С-ИЛО",))</f>
        <v>-</v>
      </c>
      <c r="V117" s="37" t="str">
        <f>IF(ISBLANK('Шифры С (Новое строительство)'!$O117),"-",CONCATENATE("Том"," 5."," ",'Шифры С (Новое строительство)'!$I117,".",'Шифры С (Новое строительство)'!$A117,"С-ПОС",))</f>
        <v>-</v>
      </c>
      <c r="W117" s="37" t="str">
        <f>IF(ISBLANK('Шифры С (Новое строительство)'!$P117),"-",CONCATENATE("Том"," 7."," ",'Шифры С (Новое строительство)'!$I117,".",'Шифры С (Новое строительство)'!$A117,"С-ООС",))</f>
        <v>-</v>
      </c>
      <c r="X117" s="37" t="str">
        <f>IF(ISBLANK('Шифры С (Новое строительство)'!$Q117),"-",CONCATENATE("Том"," 8."," ",'Шифры С (Новое строительство)'!$I117,".",'Шифры С (Новое строительство)'!$A117,"С-ПБ",))</f>
        <v>-</v>
      </c>
    </row>
    <row r="118" spans="1:24" x14ac:dyDescent="0.25">
      <c r="A118" s="37">
        <v>4</v>
      </c>
      <c r="B118" s="37" t="s">
        <v>2310</v>
      </c>
      <c r="C118" s="37" t="s">
        <v>5</v>
      </c>
      <c r="D118" s="37" t="s">
        <v>186</v>
      </c>
      <c r="E118" s="37">
        <v>6</v>
      </c>
      <c r="F118" s="37" t="s">
        <v>2433</v>
      </c>
      <c r="G118" s="37">
        <v>2</v>
      </c>
      <c r="H118" s="39"/>
      <c r="I118" s="37" t="s">
        <v>563</v>
      </c>
      <c r="J118" s="37"/>
      <c r="K118" s="37"/>
      <c r="L118" s="37" t="s">
        <v>2430</v>
      </c>
      <c r="M118" s="37" t="s">
        <v>2431</v>
      </c>
      <c r="N118" s="37" t="s">
        <v>2432</v>
      </c>
      <c r="O118" s="37"/>
      <c r="P118" s="37"/>
      <c r="Q118" s="37"/>
      <c r="R118" s="37" t="str">
        <f>IF(ISBLANK('Шифры С (Новое строительство)'!$K118),"-",CONCATENATE('Шифры С (Новое строительство)'!$K118,"-ПЗ"))</f>
        <v>-</v>
      </c>
      <c r="S118" s="37" t="str">
        <f>IF(ISBLANK('Шифры С (Новое строительство)'!$L118),"-",CONCATENATE("Том"," 2.",'Шифры С (Новое строительство)'!$E118,".",'Шифры С (Новое строительство)'!$G118," ",'Шифры С (Новое строительство)'!$I118,".",'Шифры С (Новое строительство)'!$A118,"С-ППО",'Шифры С (Новое строительство)'!$E118,".",'Шифры С (Новое строительство)'!$G118,))</f>
        <v>Том 2.6.2 2001.РП.4С-ППО6.2</v>
      </c>
      <c r="T118" s="37" t="str">
        <f>IF(ISBLANK('Шифры С (Новое строительство)'!$M118),"-",CONCATENATE("Том"," 3.",'Шифры С (Новое строительство)'!$E118,".",'Шифры С (Новое строительство)'!$G118," ",'Шифры С (Новое строительство)'!$I118,".",'Шифры С (Новое строительство)'!$A118,"С-ТКР",'Шифры С (Новое строительство)'!$E118,".",'Шифры С (Новое строительство)'!$G118,))</f>
        <v>Том 3.6.2 2001.РП.4С-ТКР6.2</v>
      </c>
      <c r="U118" s="37" t="str">
        <f>IF(ISBLANK('Шифры С (Новое строительство)'!$O118),"-",CONCATENATE("Том"," 4."," ",'Шифры С (Новое строительство)'!$I118,".",'Шифры С (Новое строительство)'!$A118,"С-ИЛО",))</f>
        <v>-</v>
      </c>
      <c r="V118" s="37" t="str">
        <f>IF(ISBLANK('Шифры С (Новое строительство)'!$O118),"-",CONCATENATE("Том"," 5."," ",'Шифры С (Новое строительство)'!$I118,".",'Шифры С (Новое строительство)'!$A118,"С-ПОС",))</f>
        <v>-</v>
      </c>
      <c r="W118" s="37" t="str">
        <f>IF(ISBLANK('Шифры С (Новое строительство)'!$P118),"-",CONCATENATE("Том"," 7."," ",'Шифры С (Новое строительство)'!$I118,".",'Шифры С (Новое строительство)'!$A118,"С-ООС",))</f>
        <v>-</v>
      </c>
      <c r="X118" s="37" t="str">
        <f>IF(ISBLANK('Шифры С (Новое строительство)'!$Q118),"-",CONCATENATE("Том"," 8."," ",'Шифры С (Новое строительство)'!$I118,".",'Шифры С (Новое строительство)'!$A118,"С-ПБ",))</f>
        <v>-</v>
      </c>
    </row>
    <row r="119" spans="1:24" x14ac:dyDescent="0.25">
      <c r="A119" s="37">
        <v>4</v>
      </c>
      <c r="B119" s="37" t="s">
        <v>2310</v>
      </c>
      <c r="C119" s="37" t="s">
        <v>5</v>
      </c>
      <c r="D119" s="37" t="s">
        <v>186</v>
      </c>
      <c r="E119" s="37">
        <v>6</v>
      </c>
      <c r="F119" s="37" t="s">
        <v>2434</v>
      </c>
      <c r="G119" s="37">
        <v>3</v>
      </c>
      <c r="H119" s="39"/>
      <c r="I119" s="37" t="s">
        <v>563</v>
      </c>
      <c r="J119" s="37"/>
      <c r="K119" s="37"/>
      <c r="L119" s="37" t="s">
        <v>2430</v>
      </c>
      <c r="M119" s="37" t="s">
        <v>2431</v>
      </c>
      <c r="N119" s="37" t="s">
        <v>2432</v>
      </c>
      <c r="O119" s="37"/>
      <c r="P119" s="37"/>
      <c r="Q119" s="37"/>
      <c r="R119" s="37" t="str">
        <f>IF(ISBLANK('Шифры С (Новое строительство)'!$K119),"-",CONCATENATE('Шифры С (Новое строительство)'!$K119,"-ПЗ"))</f>
        <v>-</v>
      </c>
      <c r="S119" s="37" t="str">
        <f>IF(ISBLANK('Шифры С (Новое строительство)'!$L119),"-",CONCATENATE("Том"," 2.",'Шифры С (Новое строительство)'!$E119,".",'Шифры С (Новое строительство)'!$G119," ",'Шифры С (Новое строительство)'!$I119,".",'Шифры С (Новое строительство)'!$A119,"С-ППО",'Шифры С (Новое строительство)'!$E119,".",'Шифры С (Новое строительство)'!$G119,))</f>
        <v>Том 2.6.3 2001.РП.4С-ППО6.3</v>
      </c>
      <c r="T119" s="37" t="str">
        <f>IF(ISBLANK('Шифры С (Новое строительство)'!$M119),"-",CONCATENATE("Том"," 3.",'Шифры С (Новое строительство)'!$E119,".",'Шифры С (Новое строительство)'!$G119," ",'Шифры С (Новое строительство)'!$I119,".",'Шифры С (Новое строительство)'!$A119,"С-ТКР",'Шифры С (Новое строительство)'!$E119,".",'Шифры С (Новое строительство)'!$G119,))</f>
        <v>Том 3.6.3 2001.РП.4С-ТКР6.3</v>
      </c>
      <c r="U119" s="37" t="str">
        <f>IF(ISBLANK('Шифры С (Новое строительство)'!$O119),"-",CONCATENATE("Том"," 4."," ",'Шифры С (Новое строительство)'!$I119,".",'Шифры С (Новое строительство)'!$A119,"С-ИЛО",))</f>
        <v>-</v>
      </c>
      <c r="V119" s="37" t="str">
        <f>IF(ISBLANK('Шифры С (Новое строительство)'!$O119),"-",CONCATENATE("Том"," 5."," ",'Шифры С (Новое строительство)'!$I119,".",'Шифры С (Новое строительство)'!$A119,"С-ПОС",))</f>
        <v>-</v>
      </c>
      <c r="W119" s="37" t="str">
        <f>IF(ISBLANK('Шифры С (Новое строительство)'!$P119),"-",CONCATENATE("Том"," 7."," ",'Шифры С (Новое строительство)'!$I119,".",'Шифры С (Новое строительство)'!$A119,"С-ООС",))</f>
        <v>-</v>
      </c>
      <c r="X119" s="37" t="str">
        <f>IF(ISBLANK('Шифры С (Новое строительство)'!$Q119),"-",CONCATENATE("Том"," 8."," ",'Шифры С (Новое строительство)'!$I119,".",'Шифры С (Новое строительство)'!$A119,"С-ПБ",))</f>
        <v>-</v>
      </c>
    </row>
    <row r="120" spans="1:24" hidden="1" x14ac:dyDescent="0.25">
      <c r="A120" s="37">
        <v>5</v>
      </c>
      <c r="B120" s="37" t="s">
        <v>2310</v>
      </c>
      <c r="C120" s="37" t="s">
        <v>6</v>
      </c>
      <c r="D120" s="37" t="s">
        <v>301</v>
      </c>
      <c r="E120" s="37">
        <v>1</v>
      </c>
      <c r="F120" s="43" t="s">
        <v>765</v>
      </c>
      <c r="G120" s="37">
        <v>1</v>
      </c>
      <c r="H120" s="39">
        <v>8</v>
      </c>
      <c r="I120" s="37" t="s">
        <v>563</v>
      </c>
      <c r="J120" s="37" t="s">
        <v>2435</v>
      </c>
      <c r="K120" s="37" t="s">
        <v>2436</v>
      </c>
      <c r="L120" s="37" t="s">
        <v>2437</v>
      </c>
      <c r="M120" s="37" t="s">
        <v>2438</v>
      </c>
      <c r="N120" s="37" t="s">
        <v>2439</v>
      </c>
      <c r="O120" s="37" t="s">
        <v>2440</v>
      </c>
      <c r="P120" s="37" t="s">
        <v>2441</v>
      </c>
      <c r="Q120" s="37" t="s">
        <v>2442</v>
      </c>
      <c r="R120" s="37" t="str">
        <f>IF(ISBLANK('Шифры С (Новое строительство)'!$K120),"-",CONCATENATE('Шифры С (Новое строительство)'!$K120,"-ПЗ"))</f>
        <v>Том 1 2001.РП.5С-ПЗ</v>
      </c>
      <c r="S120" s="37" t="str">
        <f>IF(ISBLANK('Шифры С (Новое строительство)'!$L120),"-",CONCATENATE("Том"," 2.",'Шифры С (Новое строительство)'!$E120,".",'Шифры С (Новое строительство)'!$G120," ",'Шифры С (Новое строительство)'!$I120,".",'Шифры С (Новое строительство)'!$A120,"С-ППО",'Шифры С (Новое строительство)'!$E120,".",'Шифры С (Новое строительство)'!$G120,))</f>
        <v>Том 2.1.1 2001.РП.5С-ППО1.1</v>
      </c>
      <c r="T120" s="37" t="str">
        <f>IF(ISBLANK('Шифры С (Новое строительство)'!$M120),"-",CONCATENATE("Том"," 3.",'Шифры С (Новое строительство)'!$E120,".",'Шифры С (Новое строительство)'!$G120," ",'Шифры С (Новое строительство)'!$I120,".",'Шифры С (Новое строительство)'!$A120,"С-ТКР",'Шифры С (Новое строительство)'!$E120,".",'Шифры С (Новое строительство)'!$G120,))</f>
        <v>Том 3.1.1 2001.РП.5С-ТКР1.1</v>
      </c>
      <c r="U120" s="37" t="str">
        <f>IF(ISBLANK('Шифры С (Новое строительство)'!$O120),"-",CONCATENATE("Том"," 4."," ",'Шифры С (Новое строительство)'!$I120,".",'Шифры С (Новое строительство)'!$A120,"С-ИЛО",))</f>
        <v>Том 4. 2001.РП.5С-ИЛО</v>
      </c>
      <c r="V120" s="37" t="str">
        <f>IF(ISBLANK('Шифры С (Новое строительство)'!$O120),"-",CONCATENATE("Том"," 5."," ",'Шифры С (Новое строительство)'!$I120,".",'Шифры С (Новое строительство)'!$A120,"С-ПОС",))</f>
        <v>Том 5. 2001.РП.5С-ПОС</v>
      </c>
      <c r="W120" s="37" t="str">
        <f>IF(ISBLANK('Шифры С (Новое строительство)'!$P120),"-",CONCATENATE("Том"," 7."," ",'Шифры С (Новое строительство)'!$I120,".",'Шифры С (Новое строительство)'!$A120,"С-ООС",))</f>
        <v>Том 7. 2001.РП.5С-ООС</v>
      </c>
      <c r="X120" s="37" t="str">
        <f>IF(ISBLANK('Шифры С (Новое строительство)'!$Q120),"-",CONCATENATE("Том"," 8."," ",'Шифры С (Новое строительство)'!$I120,".",'Шифры С (Новое строительство)'!$A120,"С-ПБ",))</f>
        <v>Том 8. 2001.РП.5С-ПБ</v>
      </c>
    </row>
    <row r="121" spans="1:24" hidden="1" x14ac:dyDescent="0.25">
      <c r="A121" s="37">
        <v>5</v>
      </c>
      <c r="B121" s="37" t="s">
        <v>2310</v>
      </c>
      <c r="C121" s="37" t="s">
        <v>6</v>
      </c>
      <c r="D121" s="37" t="s">
        <v>301</v>
      </c>
      <c r="E121" s="37">
        <v>1</v>
      </c>
      <c r="F121" s="37" t="s">
        <v>774</v>
      </c>
      <c r="G121" s="37">
        <v>2</v>
      </c>
      <c r="H121" s="39"/>
      <c r="I121" s="37" t="s">
        <v>563</v>
      </c>
      <c r="J121" s="37"/>
      <c r="K121" s="37"/>
      <c r="L121" s="37" t="s">
        <v>2437</v>
      </c>
      <c r="M121" s="37" t="s">
        <v>2438</v>
      </c>
      <c r="N121" s="37" t="s">
        <v>2439</v>
      </c>
      <c r="O121" s="37"/>
      <c r="P121" s="37"/>
      <c r="Q121" s="37"/>
      <c r="R121" s="37" t="str">
        <f>IF(ISBLANK('Шифры С (Новое строительство)'!$K121),"-",CONCATENATE('Шифры С (Новое строительство)'!$K121,"-ПЗ"))</f>
        <v>-</v>
      </c>
      <c r="S121" s="37" t="str">
        <f>IF(ISBLANK('Шифры С (Новое строительство)'!$L121),"-",CONCATENATE("Том"," 2.",'Шифры С (Новое строительство)'!$E121,".",'Шифры С (Новое строительство)'!$G121," ",'Шифры С (Новое строительство)'!$I121,".",'Шифры С (Новое строительство)'!$A121,"С-ППО",'Шифры С (Новое строительство)'!$E121,".",'Шифры С (Новое строительство)'!$G121,))</f>
        <v>Том 2.1.2 2001.РП.5С-ППО1.2</v>
      </c>
      <c r="T121" s="37" t="str">
        <f>IF(ISBLANK('Шифры С (Новое строительство)'!$M121),"-",CONCATENATE("Том"," 3.",'Шифры С (Новое строительство)'!$E121,".",'Шифры С (Новое строительство)'!$G121," ",'Шифры С (Новое строительство)'!$I121,".",'Шифры С (Новое строительство)'!$A121,"С-ТКР",'Шифры С (Новое строительство)'!$E121,".",'Шифры С (Новое строительство)'!$G121,))</f>
        <v>Том 3.1.2 2001.РП.5С-ТКР1.2</v>
      </c>
      <c r="U121" s="37" t="str">
        <f>IF(ISBLANK('Шифры С (Новое строительство)'!$O121),"-",CONCATENATE("Том"," 4."," ",'Шифры С (Новое строительство)'!$I121,".",'Шифры С (Новое строительство)'!$A121,"С-ИЛО",))</f>
        <v>-</v>
      </c>
      <c r="V121" s="37" t="str">
        <f>IF(ISBLANK('Шифры С (Новое строительство)'!$O121),"-",CONCATENATE("Том"," 5."," ",'Шифры С (Новое строительство)'!$I121,".",'Шифры С (Новое строительство)'!$A121,"С-ПОС",))</f>
        <v>-</v>
      </c>
      <c r="W121" s="37" t="str">
        <f>IF(ISBLANK('Шифры С (Новое строительство)'!$P121),"-",CONCATENATE("Том"," 7."," ",'Шифры С (Новое строительство)'!$I121,".",'Шифры С (Новое строительство)'!$A121,"С-ООС",))</f>
        <v>-</v>
      </c>
      <c r="X121" s="37" t="str">
        <f>IF(ISBLANK('Шифры С (Новое строительство)'!$Q121),"-",CONCATENATE("Том"," 8."," ",'Шифры С (Новое строительство)'!$I121,".",'Шифры С (Новое строительство)'!$A121,"С-ПБ",))</f>
        <v>-</v>
      </c>
    </row>
    <row r="122" spans="1:24" hidden="1" x14ac:dyDescent="0.25">
      <c r="A122" s="37">
        <v>5</v>
      </c>
      <c r="B122" s="37" t="s">
        <v>2310</v>
      </c>
      <c r="C122" s="37" t="s">
        <v>6</v>
      </c>
      <c r="D122" s="37" t="s">
        <v>301</v>
      </c>
      <c r="E122" s="37">
        <v>1</v>
      </c>
      <c r="F122" s="37" t="s">
        <v>775</v>
      </c>
      <c r="G122" s="37">
        <v>3</v>
      </c>
      <c r="H122" s="39"/>
      <c r="I122" s="37" t="s">
        <v>563</v>
      </c>
      <c r="J122" s="37"/>
      <c r="K122" s="37"/>
      <c r="L122" s="37" t="s">
        <v>2437</v>
      </c>
      <c r="M122" s="37" t="s">
        <v>2438</v>
      </c>
      <c r="N122" s="37" t="s">
        <v>2439</v>
      </c>
      <c r="O122" s="37"/>
      <c r="P122" s="37"/>
      <c r="Q122" s="37"/>
      <c r="R122" s="37" t="str">
        <f>IF(ISBLANK('Шифры С (Новое строительство)'!$K122),"-",CONCATENATE('Шифры С (Новое строительство)'!$K122,"-ПЗ"))</f>
        <v>-</v>
      </c>
      <c r="S122" s="37" t="str">
        <f>IF(ISBLANK('Шифры С (Новое строительство)'!$L122),"-",CONCATENATE("Том"," 2.",'Шифры С (Новое строительство)'!$E122,".",'Шифры С (Новое строительство)'!$G122," ",'Шифры С (Новое строительство)'!$I122,".",'Шифры С (Новое строительство)'!$A122,"С-ППО",'Шифры С (Новое строительство)'!$E122,".",'Шифры С (Новое строительство)'!$G122,))</f>
        <v>Том 2.1.3 2001.РП.5С-ППО1.3</v>
      </c>
      <c r="T122" s="37" t="str">
        <f>IF(ISBLANK('Шифры С (Новое строительство)'!$M122),"-",CONCATENATE("Том"," 3.",'Шифры С (Новое строительство)'!$E122,".",'Шифры С (Новое строительство)'!$G122," ",'Шифры С (Новое строительство)'!$I122,".",'Шифры С (Новое строительство)'!$A122,"С-ТКР",'Шифры С (Новое строительство)'!$E122,".",'Шифры С (Новое строительство)'!$G122,))</f>
        <v>Том 3.1.3 2001.РП.5С-ТКР1.3</v>
      </c>
      <c r="U122" s="37" t="str">
        <f>IF(ISBLANK('Шифры С (Новое строительство)'!$O122),"-",CONCATENATE("Том"," 4."," ",'Шифры С (Новое строительство)'!$I122,".",'Шифры С (Новое строительство)'!$A122,"С-ИЛО",))</f>
        <v>-</v>
      </c>
      <c r="V122" s="37" t="str">
        <f>IF(ISBLANK('Шифры С (Новое строительство)'!$O122),"-",CONCATENATE("Том"," 5."," ",'Шифры С (Новое строительство)'!$I122,".",'Шифры С (Новое строительство)'!$A122,"С-ПОС",))</f>
        <v>-</v>
      </c>
      <c r="W122" s="37" t="str">
        <f>IF(ISBLANK('Шифры С (Новое строительство)'!$P122),"-",CONCATENATE("Том"," 7."," ",'Шифры С (Новое строительство)'!$I122,".",'Шифры С (Новое строительство)'!$A122,"С-ООС",))</f>
        <v>-</v>
      </c>
      <c r="X122" s="37" t="str">
        <f>IF(ISBLANK('Шифры С (Новое строительство)'!$Q122),"-",CONCATENATE("Том"," 8."," ",'Шифры С (Новое строительство)'!$I122,".",'Шифры С (Новое строительство)'!$A122,"С-ПБ",))</f>
        <v>-</v>
      </c>
    </row>
    <row r="123" spans="1:24" hidden="1" x14ac:dyDescent="0.25">
      <c r="A123" s="37">
        <v>5</v>
      </c>
      <c r="B123" s="37" t="s">
        <v>2310</v>
      </c>
      <c r="C123" s="37" t="s">
        <v>6</v>
      </c>
      <c r="D123" s="37" t="s">
        <v>301</v>
      </c>
      <c r="E123" s="37">
        <v>1</v>
      </c>
      <c r="F123" s="37" t="s">
        <v>776</v>
      </c>
      <c r="G123" s="37">
        <v>4</v>
      </c>
      <c r="H123" s="39"/>
      <c r="I123" s="37" t="s">
        <v>563</v>
      </c>
      <c r="J123" s="37"/>
      <c r="K123" s="37"/>
      <c r="L123" s="37" t="s">
        <v>2437</v>
      </c>
      <c r="M123" s="37" t="s">
        <v>2438</v>
      </c>
      <c r="N123" s="37" t="s">
        <v>2439</v>
      </c>
      <c r="O123" s="37"/>
      <c r="P123" s="37"/>
      <c r="Q123" s="37"/>
      <c r="R123" s="37" t="str">
        <f>IF(ISBLANK('Шифры С (Новое строительство)'!$K123),"-",CONCATENATE('Шифры С (Новое строительство)'!$K123,"-ПЗ"))</f>
        <v>-</v>
      </c>
      <c r="S123" s="37" t="str">
        <f>IF(ISBLANK('Шифры С (Новое строительство)'!$L123),"-",CONCATENATE("Том"," 2.",'Шифры С (Новое строительство)'!$E123,".",'Шифры С (Новое строительство)'!$G123," ",'Шифры С (Новое строительство)'!$I123,".",'Шифры С (Новое строительство)'!$A123,"С-ППО",'Шифры С (Новое строительство)'!$E123,".",'Шифры С (Новое строительство)'!$G123,))</f>
        <v>Том 2.1.4 2001.РП.5С-ППО1.4</v>
      </c>
      <c r="T123" s="37" t="str">
        <f>IF(ISBLANK('Шифры С (Новое строительство)'!$M123),"-",CONCATENATE("Том"," 3.",'Шифры С (Новое строительство)'!$E123,".",'Шифры С (Новое строительство)'!$G123," ",'Шифры С (Новое строительство)'!$I123,".",'Шифры С (Новое строительство)'!$A123,"С-ТКР",'Шифры С (Новое строительство)'!$E123,".",'Шифры С (Новое строительство)'!$G123,))</f>
        <v>Том 3.1.4 2001.РП.5С-ТКР1.4</v>
      </c>
      <c r="U123" s="37" t="str">
        <f>IF(ISBLANK('Шифры С (Новое строительство)'!$O123),"-",CONCATENATE("Том"," 4."," ",'Шифры С (Новое строительство)'!$I123,".",'Шифры С (Новое строительство)'!$A123,"С-ИЛО",))</f>
        <v>-</v>
      </c>
      <c r="V123" s="37" t="str">
        <f>IF(ISBLANK('Шифры С (Новое строительство)'!$O123),"-",CONCATENATE("Том"," 5."," ",'Шифры С (Новое строительство)'!$I123,".",'Шифры С (Новое строительство)'!$A123,"С-ПОС",))</f>
        <v>-</v>
      </c>
      <c r="W123" s="37" t="str">
        <f>IF(ISBLANK('Шифры С (Новое строительство)'!$P123),"-",CONCATENATE("Том"," 7."," ",'Шифры С (Новое строительство)'!$I123,".",'Шифры С (Новое строительство)'!$A123,"С-ООС",))</f>
        <v>-</v>
      </c>
      <c r="X123" s="37" t="str">
        <f>IF(ISBLANK('Шифры С (Новое строительство)'!$Q123),"-",CONCATENATE("Том"," 8."," ",'Шифры С (Новое строительство)'!$I123,".",'Шифры С (Новое строительство)'!$A123,"С-ПБ",))</f>
        <v>-</v>
      </c>
    </row>
    <row r="124" spans="1:24" hidden="1" x14ac:dyDescent="0.25">
      <c r="A124" s="37">
        <v>5</v>
      </c>
      <c r="B124" s="37" t="s">
        <v>2310</v>
      </c>
      <c r="C124" s="37" t="s">
        <v>6</v>
      </c>
      <c r="D124" s="37" t="s">
        <v>301</v>
      </c>
      <c r="E124" s="37">
        <v>1</v>
      </c>
      <c r="F124" s="37" t="s">
        <v>777</v>
      </c>
      <c r="G124" s="37">
        <v>5</v>
      </c>
      <c r="H124" s="39"/>
      <c r="I124" s="37" t="s">
        <v>563</v>
      </c>
      <c r="J124" s="37"/>
      <c r="K124" s="37"/>
      <c r="L124" s="37" t="s">
        <v>2437</v>
      </c>
      <c r="M124" s="37" t="s">
        <v>2438</v>
      </c>
      <c r="N124" s="37" t="s">
        <v>2439</v>
      </c>
      <c r="O124" s="37"/>
      <c r="P124" s="37"/>
      <c r="Q124" s="37"/>
      <c r="R124" s="37" t="str">
        <f>IF(ISBLANK('Шифры С (Новое строительство)'!$K124),"-",CONCATENATE('Шифры С (Новое строительство)'!$K124,"-ПЗ"))</f>
        <v>-</v>
      </c>
      <c r="S124" s="37" t="str">
        <f>IF(ISBLANK('Шифры С (Новое строительство)'!$L124),"-",CONCATENATE("Том"," 2.",'Шифры С (Новое строительство)'!$E124,".",'Шифры С (Новое строительство)'!$G124," ",'Шифры С (Новое строительство)'!$I124,".",'Шифры С (Новое строительство)'!$A124,"С-ППО",'Шифры С (Новое строительство)'!$E124,".",'Шифры С (Новое строительство)'!$G124,))</f>
        <v>Том 2.1.5 2001.РП.5С-ППО1.5</v>
      </c>
      <c r="T124" s="37" t="str">
        <f>IF(ISBLANK('Шифры С (Новое строительство)'!$M124),"-",CONCATENATE("Том"," 3.",'Шифры С (Новое строительство)'!$E124,".",'Шифры С (Новое строительство)'!$G124," ",'Шифры С (Новое строительство)'!$I124,".",'Шифры С (Новое строительство)'!$A124,"С-ТКР",'Шифры С (Новое строительство)'!$E124,".",'Шифры С (Новое строительство)'!$G124,))</f>
        <v>Том 3.1.5 2001.РП.5С-ТКР1.5</v>
      </c>
      <c r="U124" s="37" t="str">
        <f>IF(ISBLANK('Шифры С (Новое строительство)'!$O124),"-",CONCATENATE("Том"," 4."," ",'Шифры С (Новое строительство)'!$I124,".",'Шифры С (Новое строительство)'!$A124,"С-ИЛО",))</f>
        <v>-</v>
      </c>
      <c r="V124" s="37" t="str">
        <f>IF(ISBLANK('Шифры С (Новое строительство)'!$O124),"-",CONCATENATE("Том"," 5."," ",'Шифры С (Новое строительство)'!$I124,".",'Шифры С (Новое строительство)'!$A124,"С-ПОС",))</f>
        <v>-</v>
      </c>
      <c r="W124" s="37" t="str">
        <f>IF(ISBLANK('Шифры С (Новое строительство)'!$P124),"-",CONCATENATE("Том"," 7."," ",'Шифры С (Новое строительство)'!$I124,".",'Шифры С (Новое строительство)'!$A124,"С-ООС",))</f>
        <v>-</v>
      </c>
      <c r="X124" s="37" t="str">
        <f>IF(ISBLANK('Шифры С (Новое строительство)'!$Q124),"-",CONCATENATE("Том"," 8."," ",'Шифры С (Новое строительство)'!$I124,".",'Шифры С (Новое строительство)'!$A124,"С-ПБ",))</f>
        <v>-</v>
      </c>
    </row>
    <row r="125" spans="1:24" hidden="1" x14ac:dyDescent="0.25">
      <c r="A125" s="37">
        <v>5</v>
      </c>
      <c r="B125" s="37" t="s">
        <v>2310</v>
      </c>
      <c r="C125" s="37" t="s">
        <v>6</v>
      </c>
      <c r="D125" s="37" t="s">
        <v>301</v>
      </c>
      <c r="E125" s="37">
        <v>1</v>
      </c>
      <c r="F125" s="37" t="s">
        <v>778</v>
      </c>
      <c r="G125" s="37">
        <v>6</v>
      </c>
      <c r="H125" s="39"/>
      <c r="I125" s="37" t="s">
        <v>563</v>
      </c>
      <c r="J125" s="37"/>
      <c r="K125" s="37"/>
      <c r="L125" s="37" t="s">
        <v>2437</v>
      </c>
      <c r="M125" s="37" t="s">
        <v>2438</v>
      </c>
      <c r="N125" s="37" t="s">
        <v>2439</v>
      </c>
      <c r="O125" s="37"/>
      <c r="P125" s="37"/>
      <c r="Q125" s="37"/>
      <c r="R125" s="37" t="str">
        <f>IF(ISBLANK('Шифры С (Новое строительство)'!$K125),"-",CONCATENATE('Шифры С (Новое строительство)'!$K125,"-ПЗ"))</f>
        <v>-</v>
      </c>
      <c r="S125" s="37" t="str">
        <f>IF(ISBLANK('Шифры С (Новое строительство)'!$L125),"-",CONCATENATE("Том"," 2.",'Шифры С (Новое строительство)'!$E125,".",'Шифры С (Новое строительство)'!$G125," ",'Шифры С (Новое строительство)'!$I125,".",'Шифры С (Новое строительство)'!$A125,"С-ППО",'Шифры С (Новое строительство)'!$E125,".",'Шифры С (Новое строительство)'!$G125,))</f>
        <v>Том 2.1.6 2001.РП.5С-ППО1.6</v>
      </c>
      <c r="T125" s="37" t="str">
        <f>IF(ISBLANK('Шифры С (Новое строительство)'!$M125),"-",CONCATENATE("Том"," 3.",'Шифры С (Новое строительство)'!$E125,".",'Шифры С (Новое строительство)'!$G125," ",'Шифры С (Новое строительство)'!$I125,".",'Шифры С (Новое строительство)'!$A125,"С-ТКР",'Шифры С (Новое строительство)'!$E125,".",'Шифры С (Новое строительство)'!$G125,))</f>
        <v>Том 3.1.6 2001.РП.5С-ТКР1.6</v>
      </c>
      <c r="U125" s="37" t="str">
        <f>IF(ISBLANK('Шифры С (Новое строительство)'!$O125),"-",CONCATENATE("Том"," 4."," ",'Шифры С (Новое строительство)'!$I125,".",'Шифры С (Новое строительство)'!$A125,"С-ИЛО",))</f>
        <v>-</v>
      </c>
      <c r="V125" s="37" t="str">
        <f>IF(ISBLANK('Шифры С (Новое строительство)'!$O125),"-",CONCATENATE("Том"," 5."," ",'Шифры С (Новое строительство)'!$I125,".",'Шифры С (Новое строительство)'!$A125,"С-ПОС",))</f>
        <v>-</v>
      </c>
      <c r="W125" s="37" t="str">
        <f>IF(ISBLANK('Шифры С (Новое строительство)'!$P125),"-",CONCATENATE("Том"," 7."," ",'Шифры С (Новое строительство)'!$I125,".",'Шифры С (Новое строительство)'!$A125,"С-ООС",))</f>
        <v>-</v>
      </c>
      <c r="X125" s="37" t="str">
        <f>IF(ISBLANK('Шифры С (Новое строительство)'!$Q125),"-",CONCATENATE("Том"," 8."," ",'Шифры С (Новое строительство)'!$I125,".",'Шифры С (Новое строительство)'!$A125,"С-ПБ",))</f>
        <v>-</v>
      </c>
    </row>
    <row r="126" spans="1:24" hidden="1" x14ac:dyDescent="0.25">
      <c r="A126" s="37">
        <v>5</v>
      </c>
      <c r="B126" s="37" t="s">
        <v>2310</v>
      </c>
      <c r="C126" s="37" t="s">
        <v>6</v>
      </c>
      <c r="D126" s="37" t="s">
        <v>301</v>
      </c>
      <c r="E126" s="37">
        <v>1</v>
      </c>
      <c r="F126" s="37" t="s">
        <v>779</v>
      </c>
      <c r="G126" s="37">
        <v>7</v>
      </c>
      <c r="H126" s="39"/>
      <c r="I126" s="37" t="s">
        <v>563</v>
      </c>
      <c r="J126" s="37"/>
      <c r="K126" s="37"/>
      <c r="L126" s="37" t="s">
        <v>2437</v>
      </c>
      <c r="M126" s="37" t="s">
        <v>2438</v>
      </c>
      <c r="N126" s="37" t="s">
        <v>2439</v>
      </c>
      <c r="O126" s="37"/>
      <c r="P126" s="37"/>
      <c r="Q126" s="37"/>
      <c r="R126" s="37" t="str">
        <f>IF(ISBLANK('Шифры С (Новое строительство)'!$K126),"-",CONCATENATE('Шифры С (Новое строительство)'!$K126,"-ПЗ"))</f>
        <v>-</v>
      </c>
      <c r="S126" s="37" t="str">
        <f>IF(ISBLANK('Шифры С (Новое строительство)'!$L126),"-",CONCATENATE("Том"," 2.",'Шифры С (Новое строительство)'!$E126,".",'Шифры С (Новое строительство)'!$G126," ",'Шифры С (Новое строительство)'!$I126,".",'Шифры С (Новое строительство)'!$A126,"С-ППО",'Шифры С (Новое строительство)'!$E126,".",'Шифры С (Новое строительство)'!$G126,))</f>
        <v>Том 2.1.7 2001.РП.5С-ППО1.7</v>
      </c>
      <c r="T126" s="37" t="str">
        <f>IF(ISBLANK('Шифры С (Новое строительство)'!$M126),"-",CONCATENATE("Том"," 3.",'Шифры С (Новое строительство)'!$E126,".",'Шифры С (Новое строительство)'!$G126," ",'Шифры С (Новое строительство)'!$I126,".",'Шифры С (Новое строительство)'!$A126,"С-ТКР",'Шифры С (Новое строительство)'!$E126,".",'Шифры С (Новое строительство)'!$G126,))</f>
        <v>Том 3.1.7 2001.РП.5С-ТКР1.7</v>
      </c>
      <c r="U126" s="37" t="str">
        <f>IF(ISBLANK('Шифры С (Новое строительство)'!$O126),"-",CONCATENATE("Том"," 4."," ",'Шифры С (Новое строительство)'!$I126,".",'Шифры С (Новое строительство)'!$A126,"С-ИЛО",))</f>
        <v>-</v>
      </c>
      <c r="V126" s="37" t="str">
        <f>IF(ISBLANK('Шифры С (Новое строительство)'!$O126),"-",CONCATENATE("Том"," 5."," ",'Шифры С (Новое строительство)'!$I126,".",'Шифры С (Новое строительство)'!$A126,"С-ПОС",))</f>
        <v>-</v>
      </c>
      <c r="W126" s="37" t="str">
        <f>IF(ISBLANK('Шифры С (Новое строительство)'!$P126),"-",CONCATENATE("Том"," 7."," ",'Шифры С (Новое строительство)'!$I126,".",'Шифры С (Новое строительство)'!$A126,"С-ООС",))</f>
        <v>-</v>
      </c>
      <c r="X126" s="37" t="str">
        <f>IF(ISBLANK('Шифры С (Новое строительство)'!$Q126),"-",CONCATENATE("Том"," 8."," ",'Шифры С (Новое строительство)'!$I126,".",'Шифры С (Новое строительство)'!$A126,"С-ПБ",))</f>
        <v>-</v>
      </c>
    </row>
    <row r="127" spans="1:24" hidden="1" x14ac:dyDescent="0.25">
      <c r="A127" s="37">
        <v>5</v>
      </c>
      <c r="B127" s="37" t="s">
        <v>2310</v>
      </c>
      <c r="C127" s="37" t="s">
        <v>6</v>
      </c>
      <c r="D127" s="37" t="s">
        <v>301</v>
      </c>
      <c r="E127" s="37">
        <v>1</v>
      </c>
      <c r="F127" s="37" t="s">
        <v>780</v>
      </c>
      <c r="G127" s="37">
        <v>8</v>
      </c>
      <c r="H127" s="39"/>
      <c r="I127" s="37" t="s">
        <v>563</v>
      </c>
      <c r="J127" s="37"/>
      <c r="K127" s="37"/>
      <c r="L127" s="37" t="s">
        <v>2437</v>
      </c>
      <c r="M127" s="37" t="s">
        <v>2438</v>
      </c>
      <c r="N127" s="37" t="s">
        <v>2439</v>
      </c>
      <c r="O127" s="37"/>
      <c r="P127" s="37"/>
      <c r="Q127" s="37"/>
      <c r="R127" s="37" t="str">
        <f>IF(ISBLANK('Шифры С (Новое строительство)'!$K127),"-",CONCATENATE('Шифры С (Новое строительство)'!$K127,"-ПЗ"))</f>
        <v>-</v>
      </c>
      <c r="S127" s="37" t="str">
        <f>IF(ISBLANK('Шифры С (Новое строительство)'!$L127),"-",CONCATENATE("Том"," 2.",'Шифры С (Новое строительство)'!$E127,".",'Шифры С (Новое строительство)'!$G127," ",'Шифры С (Новое строительство)'!$I127,".",'Шифры С (Новое строительство)'!$A127,"С-ППО",'Шифры С (Новое строительство)'!$E127,".",'Шифры С (Новое строительство)'!$G127,))</f>
        <v>Том 2.1.8 2001.РП.5С-ППО1.8</v>
      </c>
      <c r="T127" s="37" t="str">
        <f>IF(ISBLANK('Шифры С (Новое строительство)'!$M127),"-",CONCATENATE("Том"," 3.",'Шифры С (Новое строительство)'!$E127,".",'Шифры С (Новое строительство)'!$G127," ",'Шифры С (Новое строительство)'!$I127,".",'Шифры С (Новое строительство)'!$A127,"С-ТКР",'Шифры С (Новое строительство)'!$E127,".",'Шифры С (Новое строительство)'!$G127,))</f>
        <v>Том 3.1.8 2001.РП.5С-ТКР1.8</v>
      </c>
      <c r="U127" s="37" t="str">
        <f>IF(ISBLANK('Шифры С (Новое строительство)'!$O127),"-",CONCATENATE("Том"," 4."," ",'Шифры С (Новое строительство)'!$I127,".",'Шифры С (Новое строительство)'!$A127,"С-ИЛО",))</f>
        <v>-</v>
      </c>
      <c r="V127" s="37" t="str">
        <f>IF(ISBLANK('Шифры С (Новое строительство)'!$O127),"-",CONCATENATE("Том"," 5."," ",'Шифры С (Новое строительство)'!$I127,".",'Шифры С (Новое строительство)'!$A127,"С-ПОС",))</f>
        <v>-</v>
      </c>
      <c r="W127" s="37" t="str">
        <f>IF(ISBLANK('Шифры С (Новое строительство)'!$P127),"-",CONCATENATE("Том"," 7."," ",'Шифры С (Новое строительство)'!$I127,".",'Шифры С (Новое строительство)'!$A127,"С-ООС",))</f>
        <v>-</v>
      </c>
      <c r="X127" s="37" t="str">
        <f>IF(ISBLANK('Шифры С (Новое строительство)'!$Q127),"-",CONCATENATE("Том"," 8."," ",'Шифры С (Новое строительство)'!$I127,".",'Шифры С (Новое строительство)'!$A127,"С-ПБ",))</f>
        <v>-</v>
      </c>
    </row>
    <row r="128" spans="1:24" hidden="1" x14ac:dyDescent="0.25">
      <c r="A128" s="37">
        <v>5</v>
      </c>
      <c r="B128" s="37" t="s">
        <v>2310</v>
      </c>
      <c r="C128" s="37" t="s">
        <v>6</v>
      </c>
      <c r="D128" s="37" t="s">
        <v>303</v>
      </c>
      <c r="E128" s="37">
        <v>2</v>
      </c>
      <c r="F128" s="37" t="s">
        <v>781</v>
      </c>
      <c r="G128" s="37">
        <v>1</v>
      </c>
      <c r="H128" s="39">
        <v>6</v>
      </c>
      <c r="I128" s="37" t="s">
        <v>563</v>
      </c>
      <c r="J128" s="37"/>
      <c r="K128" s="37"/>
      <c r="L128" s="37" t="s">
        <v>2443</v>
      </c>
      <c r="M128" s="37" t="s">
        <v>2444</v>
      </c>
      <c r="N128" s="37" t="s">
        <v>2445</v>
      </c>
      <c r="O128" s="37"/>
      <c r="P128" s="37"/>
      <c r="Q128" s="37"/>
      <c r="R128" s="37" t="str">
        <f>IF(ISBLANK('Шифры С (Новое строительство)'!$K128),"-",CONCATENATE('Шифры С (Новое строительство)'!$K128,"-ПЗ"))</f>
        <v>-</v>
      </c>
      <c r="S128" s="37" t="str">
        <f>IF(ISBLANK('Шифры С (Новое строительство)'!$L128),"-",CONCATENATE("Том"," 2.",'Шифры С (Новое строительство)'!$E128,".",'Шифры С (Новое строительство)'!$G128," ",'Шифры С (Новое строительство)'!$I128,".",'Шифры С (Новое строительство)'!$A128,"С-ППО",'Шифры С (Новое строительство)'!$E128,".",'Шифры С (Новое строительство)'!$G128,))</f>
        <v>Том 2.2.1 2001.РП.5С-ППО2.1</v>
      </c>
      <c r="T128" s="37" t="str">
        <f>IF(ISBLANK('Шифры С (Новое строительство)'!$M128),"-",CONCATENATE("Том"," 3.",'Шифры С (Новое строительство)'!$E128,".",'Шифры С (Новое строительство)'!$G128," ",'Шифры С (Новое строительство)'!$I128,".",'Шифры С (Новое строительство)'!$A128,"С-ТКР",'Шифры С (Новое строительство)'!$E128,".",'Шифры С (Новое строительство)'!$G128,))</f>
        <v>Том 3.2.1 2001.РП.5С-ТКР2.1</v>
      </c>
      <c r="U128" s="37" t="str">
        <f>IF(ISBLANK('Шифры С (Новое строительство)'!$O128),"-",CONCATENATE("Том"," 4."," ",'Шифры С (Новое строительство)'!$I128,".",'Шифры С (Новое строительство)'!$A128,"С-ИЛО",))</f>
        <v>-</v>
      </c>
      <c r="V128" s="37" t="str">
        <f>IF(ISBLANK('Шифры С (Новое строительство)'!$O128),"-",CONCATENATE("Том"," 5."," ",'Шифры С (Новое строительство)'!$I128,".",'Шифры С (Новое строительство)'!$A128,"С-ПОС",))</f>
        <v>-</v>
      </c>
      <c r="W128" s="37" t="str">
        <f>IF(ISBLANK('Шифры С (Новое строительство)'!$P128),"-",CONCATENATE("Том"," 7."," ",'Шифры С (Новое строительство)'!$I128,".",'Шифры С (Новое строительство)'!$A128,"С-ООС",))</f>
        <v>-</v>
      </c>
      <c r="X128" s="37" t="str">
        <f>IF(ISBLANK('Шифры С (Новое строительство)'!$Q128),"-",CONCATENATE("Том"," 8."," ",'Шифры С (Новое строительство)'!$I128,".",'Шифры С (Новое строительство)'!$A128,"С-ПБ",))</f>
        <v>-</v>
      </c>
    </row>
    <row r="129" spans="1:24" hidden="1" x14ac:dyDescent="0.25">
      <c r="A129" s="37">
        <v>5</v>
      </c>
      <c r="B129" s="37" t="s">
        <v>2310</v>
      </c>
      <c r="C129" s="37" t="s">
        <v>6</v>
      </c>
      <c r="D129" s="37" t="s">
        <v>303</v>
      </c>
      <c r="E129" s="37">
        <v>2</v>
      </c>
      <c r="F129" s="37" t="s">
        <v>785</v>
      </c>
      <c r="G129" s="37">
        <v>2</v>
      </c>
      <c r="H129" s="39"/>
      <c r="I129" s="37" t="s">
        <v>563</v>
      </c>
      <c r="J129" s="37"/>
      <c r="K129" s="37"/>
      <c r="L129" s="37" t="s">
        <v>2443</v>
      </c>
      <c r="M129" s="37" t="s">
        <v>2444</v>
      </c>
      <c r="N129" s="37" t="s">
        <v>2445</v>
      </c>
      <c r="O129" s="37"/>
      <c r="P129" s="37"/>
      <c r="Q129" s="37"/>
      <c r="R129" s="37" t="str">
        <f>IF(ISBLANK('Шифры С (Новое строительство)'!$K129),"-",CONCATENATE('Шифры С (Новое строительство)'!$K129,"-ПЗ"))</f>
        <v>-</v>
      </c>
      <c r="S129" s="37" t="str">
        <f>IF(ISBLANK('Шифры С (Новое строительство)'!$L129),"-",CONCATENATE("Том"," 2.",'Шифры С (Новое строительство)'!$E129,".",'Шифры С (Новое строительство)'!$G129," ",'Шифры С (Новое строительство)'!$I129,".",'Шифры С (Новое строительство)'!$A129,"С-ППО",'Шифры С (Новое строительство)'!$E129,".",'Шифры С (Новое строительство)'!$G129,))</f>
        <v>Том 2.2.2 2001.РП.5С-ППО2.2</v>
      </c>
      <c r="T129" s="37" t="str">
        <f>IF(ISBLANK('Шифры С (Новое строительство)'!$M129),"-",CONCATENATE("Том"," 3.",'Шифры С (Новое строительство)'!$E129,".",'Шифры С (Новое строительство)'!$G129," ",'Шифры С (Новое строительство)'!$I129,".",'Шифры С (Новое строительство)'!$A129,"С-ТКР",'Шифры С (Новое строительство)'!$E129,".",'Шифры С (Новое строительство)'!$G129,))</f>
        <v>Том 3.2.2 2001.РП.5С-ТКР2.2</v>
      </c>
      <c r="U129" s="37" t="str">
        <f>IF(ISBLANK('Шифры С (Новое строительство)'!$O129),"-",CONCATENATE("Том"," 4."," ",'Шифры С (Новое строительство)'!$I129,".",'Шифры С (Новое строительство)'!$A129,"С-ИЛО",))</f>
        <v>-</v>
      </c>
      <c r="V129" s="37" t="str">
        <f>IF(ISBLANK('Шифры С (Новое строительство)'!$O129),"-",CONCATENATE("Том"," 5."," ",'Шифры С (Новое строительство)'!$I129,".",'Шифры С (Новое строительство)'!$A129,"С-ПОС",))</f>
        <v>-</v>
      </c>
      <c r="W129" s="37" t="str">
        <f>IF(ISBLANK('Шифры С (Новое строительство)'!$P129),"-",CONCATENATE("Том"," 7."," ",'Шифры С (Новое строительство)'!$I129,".",'Шифры С (Новое строительство)'!$A129,"С-ООС",))</f>
        <v>-</v>
      </c>
      <c r="X129" s="37" t="str">
        <f>IF(ISBLANK('Шифры С (Новое строительство)'!$Q129),"-",CONCATENATE("Том"," 8."," ",'Шифры С (Новое строительство)'!$I129,".",'Шифры С (Новое строительство)'!$A129,"С-ПБ",))</f>
        <v>-</v>
      </c>
    </row>
    <row r="130" spans="1:24" hidden="1" x14ac:dyDescent="0.25">
      <c r="A130" s="37">
        <v>5</v>
      </c>
      <c r="B130" s="37" t="s">
        <v>2310</v>
      </c>
      <c r="C130" s="37" t="s">
        <v>6</v>
      </c>
      <c r="D130" s="37" t="s">
        <v>303</v>
      </c>
      <c r="E130" s="37">
        <v>2</v>
      </c>
      <c r="F130" s="37" t="s">
        <v>786</v>
      </c>
      <c r="G130" s="37">
        <v>3</v>
      </c>
      <c r="H130" s="39"/>
      <c r="I130" s="37" t="s">
        <v>563</v>
      </c>
      <c r="J130" s="37"/>
      <c r="K130" s="37"/>
      <c r="L130" s="37" t="s">
        <v>2443</v>
      </c>
      <c r="M130" s="37" t="s">
        <v>2444</v>
      </c>
      <c r="N130" s="37" t="s">
        <v>2445</v>
      </c>
      <c r="O130" s="37"/>
      <c r="P130" s="37"/>
      <c r="Q130" s="37"/>
      <c r="R130" s="37" t="str">
        <f>IF(ISBLANK('Шифры С (Новое строительство)'!$K130),"-",CONCATENATE('Шифры С (Новое строительство)'!$K130,"-ПЗ"))</f>
        <v>-</v>
      </c>
      <c r="S130" s="37" t="str">
        <f>IF(ISBLANK('Шифры С (Новое строительство)'!$L130),"-",CONCATENATE("Том"," 2.",'Шифры С (Новое строительство)'!$E130,".",'Шифры С (Новое строительство)'!$G130," ",'Шифры С (Новое строительство)'!$I130,".",'Шифры С (Новое строительство)'!$A130,"С-ППО",'Шифры С (Новое строительство)'!$E130,".",'Шифры С (Новое строительство)'!$G130,))</f>
        <v>Том 2.2.3 2001.РП.5С-ППО2.3</v>
      </c>
      <c r="T130" s="37" t="str">
        <f>IF(ISBLANK('Шифры С (Новое строительство)'!$M130),"-",CONCATENATE("Том"," 3.",'Шифры С (Новое строительство)'!$E130,".",'Шифры С (Новое строительство)'!$G130," ",'Шифры С (Новое строительство)'!$I130,".",'Шифры С (Новое строительство)'!$A130,"С-ТКР",'Шифры С (Новое строительство)'!$E130,".",'Шифры С (Новое строительство)'!$G130,))</f>
        <v>Том 3.2.3 2001.РП.5С-ТКР2.3</v>
      </c>
      <c r="U130" s="37" t="str">
        <f>IF(ISBLANK('Шифры С (Новое строительство)'!$O130),"-",CONCATENATE("Том"," 4."," ",'Шифры С (Новое строительство)'!$I130,".",'Шифры С (Новое строительство)'!$A130,"С-ИЛО",))</f>
        <v>-</v>
      </c>
      <c r="V130" s="37" t="str">
        <f>IF(ISBLANK('Шифры С (Новое строительство)'!$O130),"-",CONCATENATE("Том"," 5."," ",'Шифры С (Новое строительство)'!$I130,".",'Шифры С (Новое строительство)'!$A130,"С-ПОС",))</f>
        <v>-</v>
      </c>
      <c r="W130" s="37" t="str">
        <f>IF(ISBLANK('Шифры С (Новое строительство)'!$P130),"-",CONCATENATE("Том"," 7."," ",'Шифры С (Новое строительство)'!$I130,".",'Шифры С (Новое строительство)'!$A130,"С-ООС",))</f>
        <v>-</v>
      </c>
      <c r="X130" s="37" t="str">
        <f>IF(ISBLANK('Шифры С (Новое строительство)'!$Q130),"-",CONCATENATE("Том"," 8."," ",'Шифры С (Новое строительство)'!$I130,".",'Шифры С (Новое строительство)'!$A130,"С-ПБ",))</f>
        <v>-</v>
      </c>
    </row>
    <row r="131" spans="1:24" hidden="1" x14ac:dyDescent="0.25">
      <c r="A131" s="37">
        <v>5</v>
      </c>
      <c r="B131" s="37" t="s">
        <v>2310</v>
      </c>
      <c r="C131" s="37" t="s">
        <v>6</v>
      </c>
      <c r="D131" s="37" t="s">
        <v>303</v>
      </c>
      <c r="E131" s="37">
        <v>2</v>
      </c>
      <c r="F131" s="37" t="s">
        <v>787</v>
      </c>
      <c r="G131" s="37">
        <v>4</v>
      </c>
      <c r="H131" s="39"/>
      <c r="I131" s="37" t="s">
        <v>563</v>
      </c>
      <c r="J131" s="37"/>
      <c r="K131" s="37"/>
      <c r="L131" s="37" t="s">
        <v>2443</v>
      </c>
      <c r="M131" s="37" t="s">
        <v>2444</v>
      </c>
      <c r="N131" s="37" t="s">
        <v>2445</v>
      </c>
      <c r="O131" s="37"/>
      <c r="P131" s="37"/>
      <c r="Q131" s="37"/>
      <c r="R131" s="37" t="str">
        <f>IF(ISBLANK('Шифры С (Новое строительство)'!$K131),"-",CONCATENATE('Шифры С (Новое строительство)'!$K131,"-ПЗ"))</f>
        <v>-</v>
      </c>
      <c r="S131" s="37" t="str">
        <f>IF(ISBLANK('Шифры С (Новое строительство)'!$L131),"-",CONCATENATE("Том"," 2.",'Шифры С (Новое строительство)'!$E131,".",'Шифры С (Новое строительство)'!$G131," ",'Шифры С (Новое строительство)'!$I131,".",'Шифры С (Новое строительство)'!$A131,"С-ППО",'Шифры С (Новое строительство)'!$E131,".",'Шифры С (Новое строительство)'!$G131,))</f>
        <v>Том 2.2.4 2001.РП.5С-ППО2.4</v>
      </c>
      <c r="T131" s="37" t="str">
        <f>IF(ISBLANK('Шифры С (Новое строительство)'!$M131),"-",CONCATENATE("Том"," 3.",'Шифры С (Новое строительство)'!$E131,".",'Шифры С (Новое строительство)'!$G131," ",'Шифры С (Новое строительство)'!$I131,".",'Шифры С (Новое строительство)'!$A131,"С-ТКР",'Шифры С (Новое строительство)'!$E131,".",'Шифры С (Новое строительство)'!$G131,))</f>
        <v>Том 3.2.4 2001.РП.5С-ТКР2.4</v>
      </c>
      <c r="U131" s="37" t="str">
        <f>IF(ISBLANK('Шифры С (Новое строительство)'!$O131),"-",CONCATENATE("Том"," 4."," ",'Шифры С (Новое строительство)'!$I131,".",'Шифры С (Новое строительство)'!$A131,"С-ИЛО",))</f>
        <v>-</v>
      </c>
      <c r="V131" s="37" t="str">
        <f>IF(ISBLANK('Шифры С (Новое строительство)'!$O131),"-",CONCATENATE("Том"," 5."," ",'Шифры С (Новое строительство)'!$I131,".",'Шифры С (Новое строительство)'!$A131,"С-ПОС",))</f>
        <v>-</v>
      </c>
      <c r="W131" s="37" t="str">
        <f>IF(ISBLANK('Шифры С (Новое строительство)'!$P131),"-",CONCATENATE("Том"," 7."," ",'Шифры С (Новое строительство)'!$I131,".",'Шифры С (Новое строительство)'!$A131,"С-ООС",))</f>
        <v>-</v>
      </c>
      <c r="X131" s="37" t="str">
        <f>IF(ISBLANK('Шифры С (Новое строительство)'!$Q131),"-",CONCATENATE("Том"," 8."," ",'Шифры С (Новое строительство)'!$I131,".",'Шифры С (Новое строительство)'!$A131,"С-ПБ",))</f>
        <v>-</v>
      </c>
    </row>
    <row r="132" spans="1:24" hidden="1" x14ac:dyDescent="0.25">
      <c r="A132" s="37">
        <v>5</v>
      </c>
      <c r="B132" s="37" t="s">
        <v>2310</v>
      </c>
      <c r="C132" s="37" t="s">
        <v>6</v>
      </c>
      <c r="D132" s="37" t="s">
        <v>303</v>
      </c>
      <c r="E132" s="37">
        <v>2</v>
      </c>
      <c r="F132" s="37" t="s">
        <v>788</v>
      </c>
      <c r="G132" s="37">
        <v>5</v>
      </c>
      <c r="H132" s="39"/>
      <c r="I132" s="37" t="s">
        <v>563</v>
      </c>
      <c r="J132" s="37"/>
      <c r="K132" s="37"/>
      <c r="L132" s="37" t="s">
        <v>2443</v>
      </c>
      <c r="M132" s="37" t="s">
        <v>2444</v>
      </c>
      <c r="N132" s="37" t="s">
        <v>2445</v>
      </c>
      <c r="O132" s="37"/>
      <c r="P132" s="37"/>
      <c r="Q132" s="37"/>
      <c r="R132" s="37" t="str">
        <f>IF(ISBLANK('Шифры С (Новое строительство)'!$K132),"-",CONCATENATE('Шифры С (Новое строительство)'!$K132,"-ПЗ"))</f>
        <v>-</v>
      </c>
      <c r="S132" s="37" t="str">
        <f>IF(ISBLANK('Шифры С (Новое строительство)'!$L132),"-",CONCATENATE("Том"," 2.",'Шифры С (Новое строительство)'!$E132,".",'Шифры С (Новое строительство)'!$G132," ",'Шифры С (Новое строительство)'!$I132,".",'Шифры С (Новое строительство)'!$A132,"С-ППО",'Шифры С (Новое строительство)'!$E132,".",'Шифры С (Новое строительство)'!$G132,))</f>
        <v>Том 2.2.5 2001.РП.5С-ППО2.5</v>
      </c>
      <c r="T132" s="37" t="str">
        <f>IF(ISBLANK('Шифры С (Новое строительство)'!$M132),"-",CONCATENATE("Том"," 3.",'Шифры С (Новое строительство)'!$E132,".",'Шифры С (Новое строительство)'!$G132," ",'Шифры С (Новое строительство)'!$I132,".",'Шифры С (Новое строительство)'!$A132,"С-ТКР",'Шифры С (Новое строительство)'!$E132,".",'Шифры С (Новое строительство)'!$G132,))</f>
        <v>Том 3.2.5 2001.РП.5С-ТКР2.5</v>
      </c>
      <c r="U132" s="37" t="str">
        <f>IF(ISBLANK('Шифры С (Новое строительство)'!$O132),"-",CONCATENATE("Том"," 4."," ",'Шифры С (Новое строительство)'!$I132,".",'Шифры С (Новое строительство)'!$A132,"С-ИЛО",))</f>
        <v>-</v>
      </c>
      <c r="V132" s="37" t="str">
        <f>IF(ISBLANK('Шифры С (Новое строительство)'!$O132),"-",CONCATENATE("Том"," 5."," ",'Шифры С (Новое строительство)'!$I132,".",'Шифры С (Новое строительство)'!$A132,"С-ПОС",))</f>
        <v>-</v>
      </c>
      <c r="W132" s="37" t="str">
        <f>IF(ISBLANK('Шифры С (Новое строительство)'!$P132),"-",CONCATENATE("Том"," 7."," ",'Шифры С (Новое строительство)'!$I132,".",'Шифры С (Новое строительство)'!$A132,"С-ООС",))</f>
        <v>-</v>
      </c>
      <c r="X132" s="37" t="str">
        <f>IF(ISBLANK('Шифры С (Новое строительство)'!$Q132),"-",CONCATENATE("Том"," 8."," ",'Шифры С (Новое строительство)'!$I132,".",'Шифры С (Новое строительство)'!$A132,"С-ПБ",))</f>
        <v>-</v>
      </c>
    </row>
    <row r="133" spans="1:24" hidden="1" x14ac:dyDescent="0.25">
      <c r="A133" s="37">
        <v>5</v>
      </c>
      <c r="B133" s="37" t="s">
        <v>2310</v>
      </c>
      <c r="C133" s="37" t="s">
        <v>6</v>
      </c>
      <c r="D133" s="37" t="s">
        <v>303</v>
      </c>
      <c r="E133" s="37">
        <v>2</v>
      </c>
      <c r="F133" s="37" t="s">
        <v>789</v>
      </c>
      <c r="G133" s="37">
        <v>6</v>
      </c>
      <c r="H133" s="39"/>
      <c r="I133" s="37" t="s">
        <v>563</v>
      </c>
      <c r="J133" s="37"/>
      <c r="K133" s="37"/>
      <c r="L133" s="37" t="s">
        <v>2443</v>
      </c>
      <c r="M133" s="37" t="s">
        <v>2444</v>
      </c>
      <c r="N133" s="37" t="s">
        <v>2445</v>
      </c>
      <c r="O133" s="37"/>
      <c r="P133" s="37"/>
      <c r="Q133" s="37"/>
      <c r="R133" s="37" t="str">
        <f>IF(ISBLANK('Шифры С (Новое строительство)'!$K133),"-",CONCATENATE('Шифры С (Новое строительство)'!$K133,"-ПЗ"))</f>
        <v>-</v>
      </c>
      <c r="S133" s="37" t="str">
        <f>IF(ISBLANK('Шифры С (Новое строительство)'!$L133),"-",CONCATENATE("Том"," 2.",'Шифры С (Новое строительство)'!$E133,".",'Шифры С (Новое строительство)'!$G133," ",'Шифры С (Новое строительство)'!$I133,".",'Шифры С (Новое строительство)'!$A133,"С-ППО",'Шифры С (Новое строительство)'!$E133,".",'Шифры С (Новое строительство)'!$G133,))</f>
        <v>Том 2.2.6 2001.РП.5С-ППО2.6</v>
      </c>
      <c r="T133" s="37" t="str">
        <f>IF(ISBLANK('Шифры С (Новое строительство)'!$M133),"-",CONCATENATE("Том"," 3.",'Шифры С (Новое строительство)'!$E133,".",'Шифры С (Новое строительство)'!$G133," ",'Шифры С (Новое строительство)'!$I133,".",'Шифры С (Новое строительство)'!$A133,"С-ТКР",'Шифры С (Новое строительство)'!$E133,".",'Шифры С (Новое строительство)'!$G133,))</f>
        <v>Том 3.2.6 2001.РП.5С-ТКР2.6</v>
      </c>
      <c r="U133" s="37" t="str">
        <f>IF(ISBLANK('Шифры С (Новое строительство)'!$O133),"-",CONCATENATE("Том"," 4."," ",'Шифры С (Новое строительство)'!$I133,".",'Шифры С (Новое строительство)'!$A133,"С-ИЛО",))</f>
        <v>-</v>
      </c>
      <c r="V133" s="37" t="str">
        <f>IF(ISBLANK('Шифры С (Новое строительство)'!$O133),"-",CONCATENATE("Том"," 5."," ",'Шифры С (Новое строительство)'!$I133,".",'Шифры С (Новое строительство)'!$A133,"С-ПОС",))</f>
        <v>-</v>
      </c>
      <c r="W133" s="37" t="str">
        <f>IF(ISBLANK('Шифры С (Новое строительство)'!$P133),"-",CONCATENATE("Том"," 7."," ",'Шифры С (Новое строительство)'!$I133,".",'Шифры С (Новое строительство)'!$A133,"С-ООС",))</f>
        <v>-</v>
      </c>
      <c r="X133" s="37" t="str">
        <f>IF(ISBLANK('Шифры С (Новое строительство)'!$Q133),"-",CONCATENATE("Том"," 8."," ",'Шифры С (Новое строительство)'!$I133,".",'Шифры С (Новое строительство)'!$A133,"С-ПБ",))</f>
        <v>-</v>
      </c>
    </row>
    <row r="134" spans="1:24" hidden="1" x14ac:dyDescent="0.25">
      <c r="A134" s="37">
        <v>6</v>
      </c>
      <c r="B134" s="37" t="s">
        <v>2310</v>
      </c>
      <c r="C134" s="37" t="s">
        <v>7</v>
      </c>
      <c r="D134" s="37" t="s">
        <v>99</v>
      </c>
      <c r="E134" s="37">
        <v>1</v>
      </c>
      <c r="F134" s="37" t="s">
        <v>790</v>
      </c>
      <c r="G134" s="37">
        <v>1</v>
      </c>
      <c r="H134" s="39">
        <v>6</v>
      </c>
      <c r="I134" s="37" t="s">
        <v>563</v>
      </c>
      <c r="J134" s="37" t="s">
        <v>2446</v>
      </c>
      <c r="K134" s="37" t="s">
        <v>2447</v>
      </c>
      <c r="L134" s="37" t="s">
        <v>2448</v>
      </c>
      <c r="M134" s="37" t="s">
        <v>2449</v>
      </c>
      <c r="N134" s="37" t="s">
        <v>2450</v>
      </c>
      <c r="O134" s="37" t="s">
        <v>2451</v>
      </c>
      <c r="P134" s="37" t="s">
        <v>2452</v>
      </c>
      <c r="Q134" s="37" t="s">
        <v>2453</v>
      </c>
      <c r="R134" s="37" t="str">
        <f>IF(ISBLANK('Шифры С (Новое строительство)'!$K134),"-",CONCATENATE('Шифры С (Новое строительство)'!$K134,"-ПЗ"))</f>
        <v>Том 1 2001.РП.6С-ПЗ</v>
      </c>
      <c r="S134" s="37" t="str">
        <f>IF(ISBLANK('Шифры С (Новое строительство)'!$L134),"-",CONCATENATE("Том"," 2.",'Шифры С (Новое строительство)'!$E134,".",'Шифры С (Новое строительство)'!$G134," ",'Шифры С (Новое строительство)'!$I134,".",'Шифры С (Новое строительство)'!$A134,"С-ППО",'Шифры С (Новое строительство)'!$E134,".",'Шифры С (Новое строительство)'!$G134,))</f>
        <v>Том 2.1.1 2001.РП.6С-ППО1.1</v>
      </c>
      <c r="T134" s="37" t="str">
        <f>IF(ISBLANK('Шифры С (Новое строительство)'!$M134),"-",CONCATENATE("Том"," 3.",'Шифры С (Новое строительство)'!$E134,".",'Шифры С (Новое строительство)'!$G134," ",'Шифры С (Новое строительство)'!$I134,".",'Шифры С (Новое строительство)'!$A134,"С-ТКР",'Шифры С (Новое строительство)'!$E134,".",'Шифры С (Новое строительство)'!$G134,))</f>
        <v>Том 3.1.1 2001.РП.6С-ТКР1.1</v>
      </c>
      <c r="U134" s="37" t="str">
        <f>IF(ISBLANK('Шифры С (Новое строительство)'!$O134),"-",CONCATENATE("Том"," 4."," ",'Шифры С (Новое строительство)'!$I134,".",'Шифры С (Новое строительство)'!$A134,"С-ИЛО",))</f>
        <v>Том 4. 2001.РП.6С-ИЛО</v>
      </c>
      <c r="V134" s="37" t="str">
        <f>IF(ISBLANK('Шифры С (Новое строительство)'!$O134),"-",CONCATENATE("Том"," 5."," ",'Шифры С (Новое строительство)'!$I134,".",'Шифры С (Новое строительство)'!$A134,"С-ПОС",))</f>
        <v>Том 5. 2001.РП.6С-ПОС</v>
      </c>
      <c r="W134" s="37" t="str">
        <f>IF(ISBLANK('Шифры С (Новое строительство)'!$P134),"-",CONCATENATE("Том"," 7."," ",'Шифры С (Новое строительство)'!$I134,".",'Шифры С (Новое строительство)'!$A134,"С-ООС",))</f>
        <v>Том 7. 2001.РП.6С-ООС</v>
      </c>
      <c r="X134" s="37" t="str">
        <f>IF(ISBLANK('Шифры С (Новое строительство)'!$Q134),"-",CONCATENATE("Том"," 8."," ",'Шифры С (Новое строительство)'!$I134,".",'Шифры С (Новое строительство)'!$A134,"С-ПБ",))</f>
        <v>Том 8. 2001.РП.6С-ПБ</v>
      </c>
    </row>
    <row r="135" spans="1:24" hidden="1" x14ac:dyDescent="0.25">
      <c r="A135" s="37">
        <v>6</v>
      </c>
      <c r="B135" s="37" t="s">
        <v>2310</v>
      </c>
      <c r="C135" s="37" t="s">
        <v>7</v>
      </c>
      <c r="D135" s="37" t="s">
        <v>99</v>
      </c>
      <c r="E135" s="37">
        <v>1</v>
      </c>
      <c r="F135" s="37" t="s">
        <v>2454</v>
      </c>
      <c r="G135" s="37">
        <v>2</v>
      </c>
      <c r="H135" s="39"/>
      <c r="I135" s="37" t="s">
        <v>563</v>
      </c>
      <c r="J135" s="37"/>
      <c r="K135" s="37"/>
      <c r="L135" s="37" t="s">
        <v>2448</v>
      </c>
      <c r="M135" s="37" t="s">
        <v>2449</v>
      </c>
      <c r="N135" s="37" t="s">
        <v>2450</v>
      </c>
      <c r="O135" s="37"/>
      <c r="P135" s="37"/>
      <c r="Q135" s="37"/>
      <c r="R135" s="37" t="str">
        <f>IF(ISBLANK('Шифры С (Новое строительство)'!$K135),"-",CONCATENATE('Шифры С (Новое строительство)'!$K135,"-ПЗ"))</f>
        <v>-</v>
      </c>
      <c r="S135" s="37" t="str">
        <f>IF(ISBLANK('Шифры С (Новое строительство)'!$L135),"-",CONCATENATE("Том"," 2.",'Шифры С (Новое строительство)'!$E135,".",'Шифры С (Новое строительство)'!$G135," ",'Шифры С (Новое строительство)'!$I135,".",'Шифры С (Новое строительство)'!$A135,"С-ППО",'Шифры С (Новое строительство)'!$E135,".",'Шифры С (Новое строительство)'!$G135,))</f>
        <v>Том 2.1.2 2001.РП.6С-ППО1.2</v>
      </c>
      <c r="T135" s="37" t="str">
        <f>IF(ISBLANK('Шифры С (Новое строительство)'!$M135),"-",CONCATENATE("Том"," 3.",'Шифры С (Новое строительство)'!$E135,".",'Шифры С (Новое строительство)'!$G135," ",'Шифры С (Новое строительство)'!$I135,".",'Шифры С (Новое строительство)'!$A135,"С-ТКР",'Шифры С (Новое строительство)'!$E135,".",'Шифры С (Новое строительство)'!$G135,))</f>
        <v>Том 3.1.2 2001.РП.6С-ТКР1.2</v>
      </c>
      <c r="U135" s="37" t="str">
        <f>IF(ISBLANK('Шифры С (Новое строительство)'!$O135),"-",CONCATENATE("Том"," 4."," ",'Шифры С (Новое строительство)'!$I135,".",'Шифры С (Новое строительство)'!$A135,"С-ИЛО",))</f>
        <v>-</v>
      </c>
      <c r="V135" s="37" t="str">
        <f>IF(ISBLANK('Шифры С (Новое строительство)'!$O135),"-",CONCATENATE("Том"," 5."," ",'Шифры С (Новое строительство)'!$I135,".",'Шифры С (Новое строительство)'!$A135,"С-ПОС",))</f>
        <v>-</v>
      </c>
      <c r="W135" s="37" t="str">
        <f>IF(ISBLANK('Шифры С (Новое строительство)'!$P135),"-",CONCATENATE("Том"," 7."," ",'Шифры С (Новое строительство)'!$I135,".",'Шифры С (Новое строительство)'!$A135,"С-ООС",))</f>
        <v>-</v>
      </c>
      <c r="X135" s="37" t="str">
        <f>IF(ISBLANK('Шифры С (Новое строительство)'!$Q135),"-",CONCATENATE("Том"," 8."," ",'Шифры С (Новое строительство)'!$I135,".",'Шифры С (Новое строительство)'!$A135,"С-ПБ",))</f>
        <v>-</v>
      </c>
    </row>
    <row r="136" spans="1:24" hidden="1" x14ac:dyDescent="0.25">
      <c r="A136" s="37">
        <v>6</v>
      </c>
      <c r="B136" s="37" t="s">
        <v>2310</v>
      </c>
      <c r="C136" s="37" t="s">
        <v>7</v>
      </c>
      <c r="D136" s="37" t="s">
        <v>99</v>
      </c>
      <c r="E136" s="37">
        <v>1</v>
      </c>
      <c r="F136" s="37" t="s">
        <v>799</v>
      </c>
      <c r="G136" s="37">
        <v>3</v>
      </c>
      <c r="H136" s="39"/>
      <c r="I136" s="37" t="s">
        <v>563</v>
      </c>
      <c r="J136" s="37"/>
      <c r="K136" s="37"/>
      <c r="L136" s="37" t="s">
        <v>2448</v>
      </c>
      <c r="M136" s="37" t="s">
        <v>2449</v>
      </c>
      <c r="N136" s="37" t="s">
        <v>2450</v>
      </c>
      <c r="O136" s="37"/>
      <c r="P136" s="37"/>
      <c r="Q136" s="37"/>
      <c r="R136" s="37" t="str">
        <f>IF(ISBLANK('Шифры С (Новое строительство)'!$K136),"-",CONCATENATE('Шифры С (Новое строительство)'!$K136,"-ПЗ"))</f>
        <v>-</v>
      </c>
      <c r="S136" s="37" t="str">
        <f>IF(ISBLANK('Шифры С (Новое строительство)'!$L136),"-",CONCATENATE("Том"," 2.",'Шифры С (Новое строительство)'!$E136,".",'Шифры С (Новое строительство)'!$G136," ",'Шифры С (Новое строительство)'!$I136,".",'Шифры С (Новое строительство)'!$A136,"С-ППО",'Шифры С (Новое строительство)'!$E136,".",'Шифры С (Новое строительство)'!$G136,))</f>
        <v>Том 2.1.3 2001.РП.6С-ППО1.3</v>
      </c>
      <c r="T136" s="37" t="str">
        <f>IF(ISBLANK('Шифры С (Новое строительство)'!$M136),"-",CONCATENATE("Том"," 3.",'Шифры С (Новое строительство)'!$E136,".",'Шифры С (Новое строительство)'!$G136," ",'Шифры С (Новое строительство)'!$I136,".",'Шифры С (Новое строительство)'!$A136,"С-ТКР",'Шифры С (Новое строительство)'!$E136,".",'Шифры С (Новое строительство)'!$G136,))</f>
        <v>Том 3.1.3 2001.РП.6С-ТКР1.3</v>
      </c>
      <c r="U136" s="37" t="str">
        <f>IF(ISBLANK('Шифры С (Новое строительство)'!$O136),"-",CONCATENATE("Том"," 4."," ",'Шифры С (Новое строительство)'!$I136,".",'Шифры С (Новое строительство)'!$A136,"С-ИЛО",))</f>
        <v>-</v>
      </c>
      <c r="V136" s="37" t="str">
        <f>IF(ISBLANK('Шифры С (Новое строительство)'!$O136),"-",CONCATENATE("Том"," 5."," ",'Шифры С (Новое строительство)'!$I136,".",'Шифры С (Новое строительство)'!$A136,"С-ПОС",))</f>
        <v>-</v>
      </c>
      <c r="W136" s="37" t="str">
        <f>IF(ISBLANK('Шифры С (Новое строительство)'!$P136),"-",CONCATENATE("Том"," 7."," ",'Шифры С (Новое строительство)'!$I136,".",'Шифры С (Новое строительство)'!$A136,"С-ООС",))</f>
        <v>-</v>
      </c>
      <c r="X136" s="37" t="str">
        <f>IF(ISBLANK('Шифры С (Новое строительство)'!$Q136),"-",CONCATENATE("Том"," 8."," ",'Шифры С (Новое строительство)'!$I136,".",'Шифры С (Новое строительство)'!$A136,"С-ПБ",))</f>
        <v>-</v>
      </c>
    </row>
    <row r="137" spans="1:24" hidden="1" x14ac:dyDescent="0.25">
      <c r="A137" s="37">
        <v>6</v>
      </c>
      <c r="B137" s="37" t="s">
        <v>2310</v>
      </c>
      <c r="C137" s="37" t="s">
        <v>7</v>
      </c>
      <c r="D137" s="37" t="s">
        <v>99</v>
      </c>
      <c r="E137" s="37">
        <v>1</v>
      </c>
      <c r="F137" s="37" t="s">
        <v>2455</v>
      </c>
      <c r="G137" s="37">
        <v>4</v>
      </c>
      <c r="H137" s="39"/>
      <c r="I137" s="37" t="s">
        <v>563</v>
      </c>
      <c r="J137" s="37"/>
      <c r="K137" s="37"/>
      <c r="L137" s="37" t="s">
        <v>2448</v>
      </c>
      <c r="M137" s="37" t="s">
        <v>2449</v>
      </c>
      <c r="N137" s="37" t="s">
        <v>2450</v>
      </c>
      <c r="O137" s="37"/>
      <c r="P137" s="37"/>
      <c r="Q137" s="37"/>
      <c r="R137" s="37" t="str">
        <f>IF(ISBLANK('Шифры С (Новое строительство)'!$K137),"-",CONCATENATE('Шифры С (Новое строительство)'!$K137,"-ПЗ"))</f>
        <v>-</v>
      </c>
      <c r="S137" s="37" t="str">
        <f>IF(ISBLANK('Шифры С (Новое строительство)'!$L137),"-",CONCATENATE("Том"," 2.",'Шифры С (Новое строительство)'!$E137,".",'Шифры С (Новое строительство)'!$G137," ",'Шифры С (Новое строительство)'!$I137,".",'Шифры С (Новое строительство)'!$A137,"С-ППО",'Шифры С (Новое строительство)'!$E137,".",'Шифры С (Новое строительство)'!$G137,))</f>
        <v>Том 2.1.4 2001.РП.6С-ППО1.4</v>
      </c>
      <c r="T137" s="37" t="str">
        <f>IF(ISBLANK('Шифры С (Новое строительство)'!$M137),"-",CONCATENATE("Том"," 3.",'Шифры С (Новое строительство)'!$E137,".",'Шифры С (Новое строительство)'!$G137," ",'Шифры С (Новое строительство)'!$I137,".",'Шифры С (Новое строительство)'!$A137,"С-ТКР",'Шифры С (Новое строительство)'!$E137,".",'Шифры С (Новое строительство)'!$G137,))</f>
        <v>Том 3.1.4 2001.РП.6С-ТКР1.4</v>
      </c>
      <c r="U137" s="37" t="str">
        <f>IF(ISBLANK('Шифры С (Новое строительство)'!$O137),"-",CONCATENATE("Том"," 4."," ",'Шифры С (Новое строительство)'!$I137,".",'Шифры С (Новое строительство)'!$A137,"С-ИЛО",))</f>
        <v>-</v>
      </c>
      <c r="V137" s="37" t="str">
        <f>IF(ISBLANK('Шифры С (Новое строительство)'!$O137),"-",CONCATENATE("Том"," 5."," ",'Шифры С (Новое строительство)'!$I137,".",'Шифры С (Новое строительство)'!$A137,"С-ПОС",))</f>
        <v>-</v>
      </c>
      <c r="W137" s="37" t="str">
        <f>IF(ISBLANK('Шифры С (Новое строительство)'!$P137),"-",CONCATENATE("Том"," 7."," ",'Шифры С (Новое строительство)'!$I137,".",'Шифры С (Новое строительство)'!$A137,"С-ООС",))</f>
        <v>-</v>
      </c>
      <c r="X137" s="37" t="str">
        <f>IF(ISBLANK('Шифры С (Новое строительство)'!$Q137),"-",CONCATENATE("Том"," 8."," ",'Шифры С (Новое строительство)'!$I137,".",'Шифры С (Новое строительство)'!$A137,"С-ПБ",))</f>
        <v>-</v>
      </c>
    </row>
    <row r="138" spans="1:24" hidden="1" x14ac:dyDescent="0.25">
      <c r="A138" s="37">
        <v>6</v>
      </c>
      <c r="B138" s="37" t="s">
        <v>2310</v>
      </c>
      <c r="C138" s="37" t="s">
        <v>7</v>
      </c>
      <c r="D138" s="37" t="s">
        <v>99</v>
      </c>
      <c r="E138" s="37">
        <v>1</v>
      </c>
      <c r="F138" s="37" t="s">
        <v>800</v>
      </c>
      <c r="G138" s="37">
        <v>5</v>
      </c>
      <c r="H138" s="39"/>
      <c r="I138" s="37" t="s">
        <v>563</v>
      </c>
      <c r="J138" s="37"/>
      <c r="K138" s="37"/>
      <c r="L138" s="37" t="s">
        <v>2448</v>
      </c>
      <c r="M138" s="37" t="s">
        <v>2449</v>
      </c>
      <c r="N138" s="37" t="s">
        <v>2450</v>
      </c>
      <c r="O138" s="37"/>
      <c r="P138" s="37"/>
      <c r="Q138" s="37"/>
      <c r="R138" s="37" t="str">
        <f>IF(ISBLANK('Шифры С (Новое строительство)'!$K138),"-",CONCATENATE('Шифры С (Новое строительство)'!$K138,"-ПЗ"))</f>
        <v>-</v>
      </c>
      <c r="S138" s="37" t="str">
        <f>IF(ISBLANK('Шифры С (Новое строительство)'!$L138),"-",CONCATENATE("Том"," 2.",'Шифры С (Новое строительство)'!$E138,".",'Шифры С (Новое строительство)'!$G138," ",'Шифры С (Новое строительство)'!$I138,".",'Шифры С (Новое строительство)'!$A138,"С-ППО",'Шифры С (Новое строительство)'!$E138,".",'Шифры С (Новое строительство)'!$G138,))</f>
        <v>Том 2.1.5 2001.РП.6С-ППО1.5</v>
      </c>
      <c r="T138" s="37" t="str">
        <f>IF(ISBLANK('Шифры С (Новое строительство)'!$M138),"-",CONCATENATE("Том"," 3.",'Шифры С (Новое строительство)'!$E138,".",'Шифры С (Новое строительство)'!$G138," ",'Шифры С (Новое строительство)'!$I138,".",'Шифры С (Новое строительство)'!$A138,"С-ТКР",'Шифры С (Новое строительство)'!$E138,".",'Шифры С (Новое строительство)'!$G138,))</f>
        <v>Том 3.1.5 2001.РП.6С-ТКР1.5</v>
      </c>
      <c r="U138" s="37" t="str">
        <f>IF(ISBLANK('Шифры С (Новое строительство)'!$O138),"-",CONCATENATE("Том"," 4."," ",'Шифры С (Новое строительство)'!$I138,".",'Шифры С (Новое строительство)'!$A138,"С-ИЛО",))</f>
        <v>-</v>
      </c>
      <c r="V138" s="37" t="str">
        <f>IF(ISBLANK('Шифры С (Новое строительство)'!$O138),"-",CONCATENATE("Том"," 5."," ",'Шифры С (Новое строительство)'!$I138,".",'Шифры С (Новое строительство)'!$A138,"С-ПОС",))</f>
        <v>-</v>
      </c>
      <c r="W138" s="37" t="str">
        <f>IF(ISBLANK('Шифры С (Новое строительство)'!$P138),"-",CONCATENATE("Том"," 7."," ",'Шифры С (Новое строительство)'!$I138,".",'Шифры С (Новое строительство)'!$A138,"С-ООС",))</f>
        <v>-</v>
      </c>
      <c r="X138" s="37" t="str">
        <f>IF(ISBLANK('Шифры С (Новое строительство)'!$Q138),"-",CONCATENATE("Том"," 8."," ",'Шифры С (Новое строительство)'!$I138,".",'Шифры С (Новое строительство)'!$A138,"С-ПБ",))</f>
        <v>-</v>
      </c>
    </row>
    <row r="139" spans="1:24" hidden="1" x14ac:dyDescent="0.25">
      <c r="A139" s="37">
        <v>6</v>
      </c>
      <c r="B139" s="37" t="s">
        <v>2310</v>
      </c>
      <c r="C139" s="37" t="s">
        <v>7</v>
      </c>
      <c r="D139" s="37" t="s">
        <v>99</v>
      </c>
      <c r="E139" s="37">
        <v>1</v>
      </c>
      <c r="F139" s="37" t="s">
        <v>2456</v>
      </c>
      <c r="G139" s="37">
        <v>6</v>
      </c>
      <c r="H139" s="39"/>
      <c r="I139" s="37" t="s">
        <v>563</v>
      </c>
      <c r="J139" s="37"/>
      <c r="K139" s="37"/>
      <c r="L139" s="37" t="s">
        <v>2448</v>
      </c>
      <c r="M139" s="37" t="s">
        <v>2449</v>
      </c>
      <c r="N139" s="37" t="s">
        <v>2450</v>
      </c>
      <c r="O139" s="37"/>
      <c r="P139" s="37"/>
      <c r="Q139" s="37"/>
      <c r="R139" s="37" t="str">
        <f>IF(ISBLANK('Шифры С (Новое строительство)'!$K139),"-",CONCATENATE('Шифры С (Новое строительство)'!$K139,"-ПЗ"))</f>
        <v>-</v>
      </c>
      <c r="S139" s="37" t="str">
        <f>IF(ISBLANK('Шифры С (Новое строительство)'!$L139),"-",CONCATENATE("Том"," 2.",'Шифры С (Новое строительство)'!$E139,".",'Шифры С (Новое строительство)'!$G139," ",'Шифры С (Новое строительство)'!$I139,".",'Шифры С (Новое строительство)'!$A139,"С-ППО",'Шифры С (Новое строительство)'!$E139,".",'Шифры С (Новое строительство)'!$G139,))</f>
        <v>Том 2.1.6 2001.РП.6С-ППО1.6</v>
      </c>
      <c r="T139" s="37" t="str">
        <f>IF(ISBLANK('Шифры С (Новое строительство)'!$M139),"-",CONCATENATE("Том"," 3.",'Шифры С (Новое строительство)'!$E139,".",'Шифры С (Новое строительство)'!$G139," ",'Шифры С (Новое строительство)'!$I139,".",'Шифры С (Новое строительство)'!$A139,"С-ТКР",'Шифры С (Новое строительство)'!$E139,".",'Шифры С (Новое строительство)'!$G139,))</f>
        <v>Том 3.1.6 2001.РП.6С-ТКР1.6</v>
      </c>
      <c r="U139" s="37" t="str">
        <f>IF(ISBLANK('Шифры С (Новое строительство)'!$O139),"-",CONCATENATE("Том"," 4."," ",'Шифры С (Новое строительство)'!$I139,".",'Шифры С (Новое строительство)'!$A139,"С-ИЛО",))</f>
        <v>-</v>
      </c>
      <c r="V139" s="37" t="str">
        <f>IF(ISBLANK('Шифры С (Новое строительство)'!$O139),"-",CONCATENATE("Том"," 5."," ",'Шифры С (Новое строительство)'!$I139,".",'Шифры С (Новое строительство)'!$A139,"С-ПОС",))</f>
        <v>-</v>
      </c>
      <c r="W139" s="37" t="str">
        <f>IF(ISBLANK('Шифры С (Новое строительство)'!$P139),"-",CONCATENATE("Том"," 7."," ",'Шифры С (Новое строительство)'!$I139,".",'Шифры С (Новое строительство)'!$A139,"С-ООС",))</f>
        <v>-</v>
      </c>
      <c r="X139" s="37" t="str">
        <f>IF(ISBLANK('Шифры С (Новое строительство)'!$Q139),"-",CONCATENATE("Том"," 8."," ",'Шифры С (Новое строительство)'!$I139,".",'Шифры С (Новое строительство)'!$A139,"С-ПБ",))</f>
        <v>-</v>
      </c>
    </row>
    <row r="140" spans="1:24" hidden="1" x14ac:dyDescent="0.25">
      <c r="A140" s="37">
        <v>6</v>
      </c>
      <c r="B140" s="37" t="s">
        <v>2310</v>
      </c>
      <c r="C140" s="37" t="s">
        <v>7</v>
      </c>
      <c r="D140" s="37" t="s">
        <v>99</v>
      </c>
      <c r="E140" s="37">
        <v>1</v>
      </c>
      <c r="F140" s="37" t="s">
        <v>2457</v>
      </c>
      <c r="G140" s="37">
        <v>7</v>
      </c>
      <c r="H140" s="39"/>
      <c r="I140" s="37" t="s">
        <v>563</v>
      </c>
      <c r="J140" s="37"/>
      <c r="K140" s="37"/>
      <c r="L140" s="37" t="s">
        <v>2448</v>
      </c>
      <c r="M140" s="37" t="s">
        <v>2449</v>
      </c>
      <c r="N140" s="37" t="s">
        <v>2450</v>
      </c>
      <c r="O140" s="37"/>
      <c r="P140" s="37"/>
      <c r="Q140" s="37"/>
      <c r="R140" s="37" t="str">
        <f>IF(ISBLANK('Шифры С (Новое строительство)'!$K140),"-",CONCATENATE('Шифры С (Новое строительство)'!$K140,"-ПЗ"))</f>
        <v>-</v>
      </c>
      <c r="S140" s="37" t="str">
        <f>IF(ISBLANK('Шифры С (Новое строительство)'!$L140),"-",CONCATENATE("Том"," 2.",'Шифры С (Новое строительство)'!$E140,".",'Шифры С (Новое строительство)'!$G140," ",'Шифры С (Новое строительство)'!$I140,".",'Шифры С (Новое строительство)'!$A140,"С-ППО",'Шифры С (Новое строительство)'!$E140,".",'Шифры С (Новое строительство)'!$G140,))</f>
        <v>Том 2.1.7 2001.РП.6С-ППО1.7</v>
      </c>
      <c r="T140" s="37" t="str">
        <f>IF(ISBLANK('Шифры С (Новое строительство)'!$M140),"-",CONCATENATE("Том"," 3.",'Шифры С (Новое строительство)'!$E140,".",'Шифры С (Новое строительство)'!$G140," ",'Шифры С (Новое строительство)'!$I140,".",'Шифры С (Новое строительство)'!$A140,"С-ТКР",'Шифры С (Новое строительство)'!$E140,".",'Шифры С (Новое строительство)'!$G140,))</f>
        <v>Том 3.1.7 2001.РП.6С-ТКР1.7</v>
      </c>
      <c r="U140" s="37" t="str">
        <f>IF(ISBLANK('Шифры С (Новое строительство)'!$O140),"-",CONCATENATE("Том"," 4."," ",'Шифры С (Новое строительство)'!$I140,".",'Шифры С (Новое строительство)'!$A140,"С-ИЛО",))</f>
        <v>-</v>
      </c>
      <c r="V140" s="37" t="str">
        <f>IF(ISBLANK('Шифры С (Новое строительство)'!$O140),"-",CONCATENATE("Том"," 5."," ",'Шифры С (Новое строительство)'!$I140,".",'Шифры С (Новое строительство)'!$A140,"С-ПОС",))</f>
        <v>-</v>
      </c>
      <c r="W140" s="37" t="str">
        <f>IF(ISBLANK('Шифры С (Новое строительство)'!$P140),"-",CONCATENATE("Том"," 7."," ",'Шифры С (Новое строительство)'!$I140,".",'Шифры С (Новое строительство)'!$A140,"С-ООС",))</f>
        <v>-</v>
      </c>
      <c r="X140" s="37" t="str">
        <f>IF(ISBLANK('Шифры С (Новое строительство)'!$Q140),"-",CONCATENATE("Том"," 8."," ",'Шифры С (Новое строительство)'!$I140,".",'Шифры С (Новое строительство)'!$A140,"С-ПБ",))</f>
        <v>-</v>
      </c>
    </row>
    <row r="141" spans="1:24" hidden="1" x14ac:dyDescent="0.25">
      <c r="A141" s="37">
        <v>6</v>
      </c>
      <c r="B141" s="37" t="s">
        <v>2310</v>
      </c>
      <c r="C141" s="37" t="s">
        <v>7</v>
      </c>
      <c r="D141" s="37" t="s">
        <v>101</v>
      </c>
      <c r="E141" s="37">
        <v>2</v>
      </c>
      <c r="F141" s="37" t="s">
        <v>801</v>
      </c>
      <c r="G141" s="37">
        <v>1</v>
      </c>
      <c r="H141" s="39">
        <v>6</v>
      </c>
      <c r="I141" s="37" t="s">
        <v>563</v>
      </c>
      <c r="J141" s="37"/>
      <c r="K141" s="37"/>
      <c r="L141" s="37" t="s">
        <v>2458</v>
      </c>
      <c r="M141" s="37" t="s">
        <v>2459</v>
      </c>
      <c r="N141" s="37" t="s">
        <v>2460</v>
      </c>
      <c r="O141" s="37"/>
      <c r="P141" s="37"/>
      <c r="Q141" s="37"/>
      <c r="R141" s="37" t="str">
        <f>IF(ISBLANK('Шифры С (Новое строительство)'!$K141),"-",CONCATENATE('Шифры С (Новое строительство)'!$K141,"-ПЗ"))</f>
        <v>-</v>
      </c>
      <c r="S141" s="37" t="str">
        <f>IF(ISBLANK('Шифры С (Новое строительство)'!$L141),"-",CONCATENATE("Том"," 2.",'Шифры С (Новое строительство)'!$E141,".",'Шифры С (Новое строительство)'!$G141," ",'Шифры С (Новое строительство)'!$I141,".",'Шифры С (Новое строительство)'!$A141,"С-ППО",'Шифры С (Новое строительство)'!$E141,".",'Шифры С (Новое строительство)'!$G141,))</f>
        <v>Том 2.2.1 2001.РП.6С-ППО2.1</v>
      </c>
      <c r="T141" s="37" t="str">
        <f>IF(ISBLANK('Шифры С (Новое строительство)'!$M141),"-",CONCATENATE("Том"," 3.",'Шифры С (Новое строительство)'!$E141,".",'Шифры С (Новое строительство)'!$G141," ",'Шифры С (Новое строительство)'!$I141,".",'Шифры С (Новое строительство)'!$A141,"С-ТКР",'Шифры С (Новое строительство)'!$E141,".",'Шифры С (Новое строительство)'!$G141,))</f>
        <v>Том 3.2.1 2001.РП.6С-ТКР2.1</v>
      </c>
      <c r="U141" s="37" t="str">
        <f>IF(ISBLANK('Шифры С (Новое строительство)'!$O141),"-",CONCATENATE("Том"," 4."," ",'Шифры С (Новое строительство)'!$I141,".",'Шифры С (Новое строительство)'!$A141,"С-ИЛО",))</f>
        <v>-</v>
      </c>
      <c r="V141" s="37" t="str">
        <f>IF(ISBLANK('Шифры С (Новое строительство)'!$O141),"-",CONCATENATE("Том"," 5."," ",'Шифры С (Новое строительство)'!$I141,".",'Шифры С (Новое строительство)'!$A141,"С-ПОС",))</f>
        <v>-</v>
      </c>
      <c r="W141" s="37" t="str">
        <f>IF(ISBLANK('Шифры С (Новое строительство)'!$P141),"-",CONCATENATE("Том"," 7."," ",'Шифры С (Новое строительство)'!$I141,".",'Шифры С (Новое строительство)'!$A141,"С-ООС",))</f>
        <v>-</v>
      </c>
      <c r="X141" s="37" t="str">
        <f>IF(ISBLANK('Шифры С (Новое строительство)'!$Q141),"-",CONCATENATE("Том"," 8."," ",'Шифры С (Новое строительство)'!$I141,".",'Шифры С (Новое строительство)'!$A141,"С-ПБ",))</f>
        <v>-</v>
      </c>
    </row>
    <row r="142" spans="1:24" hidden="1" x14ac:dyDescent="0.25">
      <c r="A142" s="37">
        <v>6</v>
      </c>
      <c r="B142" s="37" t="s">
        <v>2310</v>
      </c>
      <c r="C142" s="37" t="s">
        <v>7</v>
      </c>
      <c r="D142" s="37" t="s">
        <v>101</v>
      </c>
      <c r="E142" s="37">
        <v>2</v>
      </c>
      <c r="F142" s="37" t="s">
        <v>2461</v>
      </c>
      <c r="G142" s="37">
        <v>2</v>
      </c>
      <c r="H142" s="39"/>
      <c r="I142" s="37" t="s">
        <v>563</v>
      </c>
      <c r="J142" s="37"/>
      <c r="K142" s="37"/>
      <c r="L142" s="37" t="s">
        <v>2458</v>
      </c>
      <c r="M142" s="37" t="s">
        <v>2459</v>
      </c>
      <c r="N142" s="37" t="s">
        <v>2460</v>
      </c>
      <c r="O142" s="37"/>
      <c r="P142" s="37"/>
      <c r="Q142" s="37"/>
      <c r="R142" s="37" t="str">
        <f>IF(ISBLANK('Шифры С (Новое строительство)'!$K142),"-",CONCATENATE('Шифры С (Новое строительство)'!$K142,"-ПЗ"))</f>
        <v>-</v>
      </c>
      <c r="S142" s="37" t="str">
        <f>IF(ISBLANK('Шифры С (Новое строительство)'!$L142),"-",CONCATENATE("Том"," 2.",'Шифры С (Новое строительство)'!$E142,".",'Шифры С (Новое строительство)'!$G142," ",'Шифры С (Новое строительство)'!$I142,".",'Шифры С (Новое строительство)'!$A142,"С-ППО",'Шифры С (Новое строительство)'!$E142,".",'Шифры С (Новое строительство)'!$G142,))</f>
        <v>Том 2.2.2 2001.РП.6С-ППО2.2</v>
      </c>
      <c r="T142" s="37" t="str">
        <f>IF(ISBLANK('Шифры С (Новое строительство)'!$M142),"-",CONCATENATE("Том"," 3.",'Шифры С (Новое строительство)'!$E142,".",'Шифры С (Новое строительство)'!$G142," ",'Шифры С (Новое строительство)'!$I142,".",'Шифры С (Новое строительство)'!$A142,"С-ТКР",'Шифры С (Новое строительство)'!$E142,".",'Шифры С (Новое строительство)'!$G142,))</f>
        <v>Том 3.2.2 2001.РП.6С-ТКР2.2</v>
      </c>
      <c r="U142" s="37" t="str">
        <f>IF(ISBLANK('Шифры С (Новое строительство)'!$O142),"-",CONCATENATE("Том"," 4."," ",'Шифры С (Новое строительство)'!$I142,".",'Шифры С (Новое строительство)'!$A142,"С-ИЛО",))</f>
        <v>-</v>
      </c>
      <c r="V142" s="37" t="str">
        <f>IF(ISBLANK('Шифры С (Новое строительство)'!$O142),"-",CONCATENATE("Том"," 5."," ",'Шифры С (Новое строительство)'!$I142,".",'Шифры С (Новое строительство)'!$A142,"С-ПОС",))</f>
        <v>-</v>
      </c>
      <c r="W142" s="37" t="str">
        <f>IF(ISBLANK('Шифры С (Новое строительство)'!$P142),"-",CONCATENATE("Том"," 7."," ",'Шифры С (Новое строительство)'!$I142,".",'Шифры С (Новое строительство)'!$A142,"С-ООС",))</f>
        <v>-</v>
      </c>
      <c r="X142" s="37" t="str">
        <f>IF(ISBLANK('Шифры С (Новое строительство)'!$Q142),"-",CONCATENATE("Том"," 8."," ",'Шифры С (Новое строительство)'!$I142,".",'Шифры С (Новое строительство)'!$A142,"С-ПБ",))</f>
        <v>-</v>
      </c>
    </row>
    <row r="143" spans="1:24" hidden="1" x14ac:dyDescent="0.25">
      <c r="A143" s="37">
        <v>6</v>
      </c>
      <c r="B143" s="37" t="s">
        <v>2310</v>
      </c>
      <c r="C143" s="37" t="s">
        <v>7</v>
      </c>
      <c r="D143" s="37" t="s">
        <v>101</v>
      </c>
      <c r="E143" s="37">
        <v>2</v>
      </c>
      <c r="F143" s="37" t="s">
        <v>2462</v>
      </c>
      <c r="G143" s="37">
        <v>3</v>
      </c>
      <c r="H143" s="39"/>
      <c r="I143" s="37" t="s">
        <v>563</v>
      </c>
      <c r="J143" s="37"/>
      <c r="K143" s="37"/>
      <c r="L143" s="37" t="s">
        <v>2458</v>
      </c>
      <c r="M143" s="37" t="s">
        <v>2459</v>
      </c>
      <c r="N143" s="37" t="s">
        <v>2460</v>
      </c>
      <c r="O143" s="37"/>
      <c r="P143" s="37"/>
      <c r="Q143" s="37"/>
      <c r="R143" s="37" t="str">
        <f>IF(ISBLANK('Шифры С (Новое строительство)'!$K143),"-",CONCATENATE('Шифры С (Новое строительство)'!$K143,"-ПЗ"))</f>
        <v>-</v>
      </c>
      <c r="S143" s="37" t="str">
        <f>IF(ISBLANK('Шифры С (Новое строительство)'!$L143),"-",CONCATENATE("Том"," 2.",'Шифры С (Новое строительство)'!$E143,".",'Шифры С (Новое строительство)'!$G143," ",'Шифры С (Новое строительство)'!$I143,".",'Шифры С (Новое строительство)'!$A143,"С-ППО",'Шифры С (Новое строительство)'!$E143,".",'Шифры С (Новое строительство)'!$G143,))</f>
        <v>Том 2.2.3 2001.РП.6С-ППО2.3</v>
      </c>
      <c r="T143" s="37" t="str">
        <f>IF(ISBLANK('Шифры С (Новое строительство)'!$M143),"-",CONCATENATE("Том"," 3.",'Шифры С (Новое строительство)'!$E143,".",'Шифры С (Новое строительство)'!$G143," ",'Шифры С (Новое строительство)'!$I143,".",'Шифры С (Новое строительство)'!$A143,"С-ТКР",'Шифры С (Новое строительство)'!$E143,".",'Шифры С (Новое строительство)'!$G143,))</f>
        <v>Том 3.2.3 2001.РП.6С-ТКР2.3</v>
      </c>
      <c r="U143" s="37" t="str">
        <f>IF(ISBLANK('Шифры С (Новое строительство)'!$O143),"-",CONCATENATE("Том"," 4."," ",'Шифры С (Новое строительство)'!$I143,".",'Шифры С (Новое строительство)'!$A143,"С-ИЛО",))</f>
        <v>-</v>
      </c>
      <c r="V143" s="37" t="str">
        <f>IF(ISBLANK('Шифры С (Новое строительство)'!$O143),"-",CONCATENATE("Том"," 5."," ",'Шифры С (Новое строительство)'!$I143,".",'Шифры С (Новое строительство)'!$A143,"С-ПОС",))</f>
        <v>-</v>
      </c>
      <c r="W143" s="37" t="str">
        <f>IF(ISBLANK('Шифры С (Новое строительство)'!$P143),"-",CONCATENATE("Том"," 7."," ",'Шифры С (Новое строительство)'!$I143,".",'Шифры С (Новое строительство)'!$A143,"С-ООС",))</f>
        <v>-</v>
      </c>
      <c r="X143" s="37" t="str">
        <f>IF(ISBLANK('Шифры С (Новое строительство)'!$Q143),"-",CONCATENATE("Том"," 8."," ",'Шифры С (Новое строительство)'!$I143,".",'Шифры С (Новое строительство)'!$A143,"С-ПБ",))</f>
        <v>-</v>
      </c>
    </row>
    <row r="144" spans="1:24" hidden="1" x14ac:dyDescent="0.25">
      <c r="A144" s="37">
        <v>6</v>
      </c>
      <c r="B144" s="37" t="s">
        <v>2310</v>
      </c>
      <c r="C144" s="37" t="s">
        <v>7</v>
      </c>
      <c r="D144" s="37" t="s">
        <v>101</v>
      </c>
      <c r="E144" s="37">
        <v>2</v>
      </c>
      <c r="F144" s="37" t="s">
        <v>2463</v>
      </c>
      <c r="G144" s="37">
        <v>4</v>
      </c>
      <c r="H144" s="39"/>
      <c r="I144" s="37" t="s">
        <v>563</v>
      </c>
      <c r="J144" s="37"/>
      <c r="K144" s="37"/>
      <c r="L144" s="37" t="s">
        <v>2458</v>
      </c>
      <c r="M144" s="37" t="s">
        <v>2459</v>
      </c>
      <c r="N144" s="37" t="s">
        <v>2460</v>
      </c>
      <c r="O144" s="37"/>
      <c r="P144" s="37"/>
      <c r="Q144" s="37"/>
      <c r="R144" s="37" t="str">
        <f>IF(ISBLANK('Шифры С (Новое строительство)'!$K144),"-",CONCATENATE('Шифры С (Новое строительство)'!$K144,"-ПЗ"))</f>
        <v>-</v>
      </c>
      <c r="S144" s="37" t="str">
        <f>IF(ISBLANK('Шифры С (Новое строительство)'!$L144),"-",CONCATENATE("Том"," 2.",'Шифры С (Новое строительство)'!$E144,".",'Шифры С (Новое строительство)'!$G144," ",'Шифры С (Новое строительство)'!$I144,".",'Шифры С (Новое строительство)'!$A144,"С-ППО",'Шифры С (Новое строительство)'!$E144,".",'Шифры С (Новое строительство)'!$G144,))</f>
        <v>Том 2.2.4 2001.РП.6С-ППО2.4</v>
      </c>
      <c r="T144" s="37" t="str">
        <f>IF(ISBLANK('Шифры С (Новое строительство)'!$M144),"-",CONCATENATE("Том"," 3.",'Шифры С (Новое строительство)'!$E144,".",'Шифры С (Новое строительство)'!$G144," ",'Шифры С (Новое строительство)'!$I144,".",'Шифры С (Новое строительство)'!$A144,"С-ТКР",'Шифры С (Новое строительство)'!$E144,".",'Шифры С (Новое строительство)'!$G144,))</f>
        <v>Том 3.2.4 2001.РП.6С-ТКР2.4</v>
      </c>
      <c r="U144" s="37" t="str">
        <f>IF(ISBLANK('Шифры С (Новое строительство)'!$O144),"-",CONCATENATE("Том"," 4."," ",'Шифры С (Новое строительство)'!$I144,".",'Шифры С (Новое строительство)'!$A144,"С-ИЛО",))</f>
        <v>-</v>
      </c>
      <c r="V144" s="37" t="str">
        <f>IF(ISBLANK('Шифры С (Новое строительство)'!$O144),"-",CONCATENATE("Том"," 5."," ",'Шифры С (Новое строительство)'!$I144,".",'Шифры С (Новое строительство)'!$A144,"С-ПОС",))</f>
        <v>-</v>
      </c>
      <c r="W144" s="37" t="str">
        <f>IF(ISBLANK('Шифры С (Новое строительство)'!$P144),"-",CONCATENATE("Том"," 7."," ",'Шифры С (Новое строительство)'!$I144,".",'Шифры С (Новое строительство)'!$A144,"С-ООС",))</f>
        <v>-</v>
      </c>
      <c r="X144" s="37" t="str">
        <f>IF(ISBLANK('Шифры С (Новое строительство)'!$Q144),"-",CONCATENATE("Том"," 8."," ",'Шифры С (Новое строительство)'!$I144,".",'Шифры С (Новое строительство)'!$A144,"С-ПБ",))</f>
        <v>-</v>
      </c>
    </row>
    <row r="145" spans="1:24" hidden="1" x14ac:dyDescent="0.25">
      <c r="A145" s="37">
        <v>6</v>
      </c>
      <c r="B145" s="37" t="s">
        <v>2310</v>
      </c>
      <c r="C145" s="37" t="s">
        <v>7</v>
      </c>
      <c r="D145" s="37" t="s">
        <v>101</v>
      </c>
      <c r="E145" s="37">
        <v>2</v>
      </c>
      <c r="F145" s="37" t="s">
        <v>2464</v>
      </c>
      <c r="G145" s="37">
        <v>5</v>
      </c>
      <c r="H145" s="39"/>
      <c r="I145" s="37" t="s">
        <v>563</v>
      </c>
      <c r="J145" s="37"/>
      <c r="K145" s="37"/>
      <c r="L145" s="37" t="s">
        <v>2458</v>
      </c>
      <c r="M145" s="37" t="s">
        <v>2459</v>
      </c>
      <c r="N145" s="37" t="s">
        <v>2460</v>
      </c>
      <c r="O145" s="37"/>
      <c r="P145" s="37"/>
      <c r="Q145" s="37"/>
      <c r="R145" s="37" t="str">
        <f>IF(ISBLANK('Шифры С (Новое строительство)'!$K145),"-",CONCATENATE('Шифры С (Новое строительство)'!$K145,"-ПЗ"))</f>
        <v>-</v>
      </c>
      <c r="S145" s="37" t="str">
        <f>IF(ISBLANK('Шифры С (Новое строительство)'!$L145),"-",CONCATENATE("Том"," 2.",'Шифры С (Новое строительство)'!$E145,".",'Шифры С (Новое строительство)'!$G145," ",'Шифры С (Новое строительство)'!$I145,".",'Шифры С (Новое строительство)'!$A145,"С-ППО",'Шифры С (Новое строительство)'!$E145,".",'Шифры С (Новое строительство)'!$G145,))</f>
        <v>Том 2.2.5 2001.РП.6С-ППО2.5</v>
      </c>
      <c r="T145" s="37" t="str">
        <f>IF(ISBLANK('Шифры С (Новое строительство)'!$M145),"-",CONCATENATE("Том"," 3.",'Шифры С (Новое строительство)'!$E145,".",'Шифры С (Новое строительство)'!$G145," ",'Шифры С (Новое строительство)'!$I145,".",'Шифры С (Новое строительство)'!$A145,"С-ТКР",'Шифры С (Новое строительство)'!$E145,".",'Шифры С (Новое строительство)'!$G145,))</f>
        <v>Том 3.2.5 2001.РП.6С-ТКР2.5</v>
      </c>
      <c r="U145" s="37" t="str">
        <f>IF(ISBLANK('Шифры С (Новое строительство)'!$O145),"-",CONCATENATE("Том"," 4."," ",'Шифры С (Новое строительство)'!$I145,".",'Шифры С (Новое строительство)'!$A145,"С-ИЛО",))</f>
        <v>-</v>
      </c>
      <c r="V145" s="37" t="str">
        <f>IF(ISBLANK('Шифры С (Новое строительство)'!$O145),"-",CONCATENATE("Том"," 5."," ",'Шифры С (Новое строительство)'!$I145,".",'Шифры С (Новое строительство)'!$A145,"С-ПОС",))</f>
        <v>-</v>
      </c>
      <c r="W145" s="37" t="str">
        <f>IF(ISBLANK('Шифры С (Новое строительство)'!$P145),"-",CONCATENATE("Том"," 7."," ",'Шифры С (Новое строительство)'!$I145,".",'Шифры С (Новое строительство)'!$A145,"С-ООС",))</f>
        <v>-</v>
      </c>
      <c r="X145" s="37" t="str">
        <f>IF(ISBLANK('Шифры С (Новое строительство)'!$Q145),"-",CONCATENATE("Том"," 8."," ",'Шифры С (Новое строительство)'!$I145,".",'Шифры С (Новое строительство)'!$A145,"С-ПБ",))</f>
        <v>-</v>
      </c>
    </row>
    <row r="146" spans="1:24" hidden="1" x14ac:dyDescent="0.25">
      <c r="A146" s="37">
        <v>6</v>
      </c>
      <c r="B146" s="37" t="s">
        <v>2310</v>
      </c>
      <c r="C146" s="37" t="s">
        <v>7</v>
      </c>
      <c r="D146" s="37" t="s">
        <v>101</v>
      </c>
      <c r="E146" s="37">
        <v>2</v>
      </c>
      <c r="F146" s="37" t="s">
        <v>2465</v>
      </c>
      <c r="G146" s="37">
        <v>6</v>
      </c>
      <c r="H146" s="39"/>
      <c r="I146" s="37" t="s">
        <v>563</v>
      </c>
      <c r="J146" s="37"/>
      <c r="K146" s="37"/>
      <c r="L146" s="37" t="s">
        <v>2458</v>
      </c>
      <c r="M146" s="37" t="s">
        <v>2459</v>
      </c>
      <c r="N146" s="37" t="s">
        <v>2460</v>
      </c>
      <c r="O146" s="37"/>
      <c r="P146" s="37"/>
      <c r="Q146" s="37"/>
      <c r="R146" s="37" t="str">
        <f>IF(ISBLANK('Шифры С (Новое строительство)'!$K146),"-",CONCATENATE('Шифры С (Новое строительство)'!$K146,"-ПЗ"))</f>
        <v>-</v>
      </c>
      <c r="S146" s="37" t="str">
        <f>IF(ISBLANK('Шифры С (Новое строительство)'!$L146),"-",CONCATENATE("Том"," 2.",'Шифры С (Новое строительство)'!$E146,".",'Шифры С (Новое строительство)'!$G146," ",'Шифры С (Новое строительство)'!$I146,".",'Шифры С (Новое строительство)'!$A146,"С-ППО",'Шифры С (Новое строительство)'!$E146,".",'Шифры С (Новое строительство)'!$G146,))</f>
        <v>Том 2.2.6 2001.РП.6С-ППО2.6</v>
      </c>
      <c r="T146" s="37" t="str">
        <f>IF(ISBLANK('Шифры С (Новое строительство)'!$M146),"-",CONCATENATE("Том"," 3.",'Шифры С (Новое строительство)'!$E146,".",'Шифры С (Новое строительство)'!$G146," ",'Шифры С (Новое строительство)'!$I146,".",'Шифры С (Новое строительство)'!$A146,"С-ТКР",'Шифры С (Новое строительство)'!$E146,".",'Шифры С (Новое строительство)'!$G146,))</f>
        <v>Том 3.2.6 2001.РП.6С-ТКР2.6</v>
      </c>
      <c r="U146" s="37" t="str">
        <f>IF(ISBLANK('Шифры С (Новое строительство)'!$O146),"-",CONCATENATE("Том"," 4."," ",'Шифры С (Новое строительство)'!$I146,".",'Шифры С (Новое строительство)'!$A146,"С-ИЛО",))</f>
        <v>-</v>
      </c>
      <c r="V146" s="37" t="str">
        <f>IF(ISBLANK('Шифры С (Новое строительство)'!$O146),"-",CONCATENATE("Том"," 5."," ",'Шифры С (Новое строительство)'!$I146,".",'Шифры С (Новое строительство)'!$A146,"С-ПОС",))</f>
        <v>-</v>
      </c>
      <c r="W146" s="37" t="str">
        <f>IF(ISBLANK('Шифры С (Новое строительство)'!$P146),"-",CONCATENATE("Том"," 7."," ",'Шифры С (Новое строительство)'!$I146,".",'Шифры С (Новое строительство)'!$A146,"С-ООС",))</f>
        <v>-</v>
      </c>
      <c r="X146" s="37" t="str">
        <f>IF(ISBLANK('Шифры С (Новое строительство)'!$Q146),"-",CONCATENATE("Том"," 8."," ",'Шифры С (Новое строительство)'!$I146,".",'Шифры С (Новое строительство)'!$A146,"С-ПБ",))</f>
        <v>-</v>
      </c>
    </row>
    <row r="147" spans="1:24" hidden="1" x14ac:dyDescent="0.25">
      <c r="A147" s="37">
        <v>6</v>
      </c>
      <c r="B147" s="37" t="s">
        <v>2310</v>
      </c>
      <c r="C147" s="37" t="s">
        <v>7</v>
      </c>
      <c r="D147" s="37" t="s">
        <v>103</v>
      </c>
      <c r="E147" s="37">
        <v>3</v>
      </c>
      <c r="F147" s="37" t="s">
        <v>2466</v>
      </c>
      <c r="G147" s="37">
        <v>1</v>
      </c>
      <c r="H147" s="39">
        <v>6</v>
      </c>
      <c r="I147" s="37" t="s">
        <v>563</v>
      </c>
      <c r="J147" s="37"/>
      <c r="K147" s="37"/>
      <c r="L147" s="37" t="s">
        <v>2467</v>
      </c>
      <c r="M147" s="37" t="s">
        <v>2468</v>
      </c>
      <c r="N147" s="37" t="s">
        <v>2469</v>
      </c>
      <c r="O147" s="37"/>
      <c r="P147" s="37"/>
      <c r="Q147" s="37"/>
      <c r="R147" s="37" t="str">
        <f>IF(ISBLANK('Шифры С (Новое строительство)'!$K147),"-",CONCATENATE('Шифры С (Новое строительство)'!$K147,"-ПЗ"))</f>
        <v>-</v>
      </c>
      <c r="S147" s="37" t="str">
        <f>IF(ISBLANK('Шифры С (Новое строительство)'!$L147),"-",CONCATENATE("Том"," 2.",'Шифры С (Новое строительство)'!$E147,".",'Шифры С (Новое строительство)'!$G147," ",'Шифры С (Новое строительство)'!$I147,".",'Шифры С (Новое строительство)'!$A147,"С-ППО",'Шифры С (Новое строительство)'!$E147,".",'Шифры С (Новое строительство)'!$G147,))</f>
        <v>Том 2.3.1 2001.РП.6С-ППО3.1</v>
      </c>
      <c r="T147" s="37" t="str">
        <f>IF(ISBLANK('Шифры С (Новое строительство)'!$M147),"-",CONCATENATE("Том"," 3.",'Шифры С (Новое строительство)'!$E147,".",'Шифры С (Новое строительство)'!$G147," ",'Шифры С (Новое строительство)'!$I147,".",'Шифры С (Новое строительство)'!$A147,"С-ТКР",'Шифры С (Новое строительство)'!$E147,".",'Шифры С (Новое строительство)'!$G147,))</f>
        <v>Том 3.3.1 2001.РП.6С-ТКР3.1</v>
      </c>
      <c r="U147" s="37" t="str">
        <f>IF(ISBLANK('Шифры С (Новое строительство)'!$O147),"-",CONCATENATE("Том"," 4."," ",'Шифры С (Новое строительство)'!$I147,".",'Шифры С (Новое строительство)'!$A147,"С-ИЛО",))</f>
        <v>-</v>
      </c>
      <c r="V147" s="37" t="str">
        <f>IF(ISBLANK('Шифры С (Новое строительство)'!$O147),"-",CONCATENATE("Том"," 5."," ",'Шифры С (Новое строительство)'!$I147,".",'Шифры С (Новое строительство)'!$A147,"С-ПОС",))</f>
        <v>-</v>
      </c>
      <c r="W147" s="37" t="str">
        <f>IF(ISBLANK('Шифры С (Новое строительство)'!$P147),"-",CONCATENATE("Том"," 7."," ",'Шифры С (Новое строительство)'!$I147,".",'Шифры С (Новое строительство)'!$A147,"С-ООС",))</f>
        <v>-</v>
      </c>
      <c r="X147" s="37" t="str">
        <f>IF(ISBLANK('Шифры С (Новое строительство)'!$Q147),"-",CONCATENATE("Том"," 8."," ",'Шифры С (Новое строительство)'!$I147,".",'Шифры С (Новое строительство)'!$A147,"С-ПБ",))</f>
        <v>-</v>
      </c>
    </row>
    <row r="148" spans="1:24" hidden="1" x14ac:dyDescent="0.25">
      <c r="A148" s="37">
        <v>6</v>
      </c>
      <c r="B148" s="37" t="s">
        <v>2310</v>
      </c>
      <c r="C148" s="37" t="s">
        <v>7</v>
      </c>
      <c r="D148" s="37" t="s">
        <v>103</v>
      </c>
      <c r="E148" s="37">
        <v>3</v>
      </c>
      <c r="F148" s="37" t="s">
        <v>2470</v>
      </c>
      <c r="G148" s="37">
        <v>2</v>
      </c>
      <c r="H148" s="39"/>
      <c r="I148" s="37" t="s">
        <v>563</v>
      </c>
      <c r="J148" s="37"/>
      <c r="K148" s="37"/>
      <c r="L148" s="37" t="s">
        <v>2467</v>
      </c>
      <c r="M148" s="37" t="s">
        <v>2468</v>
      </c>
      <c r="N148" s="37" t="s">
        <v>2469</v>
      </c>
      <c r="O148" s="37"/>
      <c r="P148" s="37"/>
      <c r="Q148" s="37"/>
      <c r="R148" s="37" t="str">
        <f>IF(ISBLANK('Шифры С (Новое строительство)'!$K148),"-",CONCATENATE('Шифры С (Новое строительство)'!$K148,"-ПЗ"))</f>
        <v>-</v>
      </c>
      <c r="S148" s="37" t="str">
        <f>IF(ISBLANK('Шифры С (Новое строительство)'!$L148),"-",CONCATENATE("Том"," 2.",'Шифры С (Новое строительство)'!$E148,".",'Шифры С (Новое строительство)'!$G148," ",'Шифры С (Новое строительство)'!$I148,".",'Шифры С (Новое строительство)'!$A148,"С-ППО",'Шифры С (Новое строительство)'!$E148,".",'Шифры С (Новое строительство)'!$G148,))</f>
        <v>Том 2.3.2 2001.РП.6С-ППО3.2</v>
      </c>
      <c r="T148" s="37" t="str">
        <f>IF(ISBLANK('Шифры С (Новое строительство)'!$M148),"-",CONCATENATE("Том"," 3.",'Шифры С (Новое строительство)'!$E148,".",'Шифры С (Новое строительство)'!$G148," ",'Шифры С (Новое строительство)'!$I148,".",'Шифры С (Новое строительство)'!$A148,"С-ТКР",'Шифры С (Новое строительство)'!$E148,".",'Шифры С (Новое строительство)'!$G148,))</f>
        <v>Том 3.3.2 2001.РП.6С-ТКР3.2</v>
      </c>
      <c r="U148" s="37" t="str">
        <f>IF(ISBLANK('Шифры С (Новое строительство)'!$O148),"-",CONCATENATE("Том"," 4."," ",'Шифры С (Новое строительство)'!$I148,".",'Шифры С (Новое строительство)'!$A148,"С-ИЛО",))</f>
        <v>-</v>
      </c>
      <c r="V148" s="37" t="str">
        <f>IF(ISBLANK('Шифры С (Новое строительство)'!$O148),"-",CONCATENATE("Том"," 5."," ",'Шифры С (Новое строительство)'!$I148,".",'Шифры С (Новое строительство)'!$A148,"С-ПОС",))</f>
        <v>-</v>
      </c>
      <c r="W148" s="37" t="str">
        <f>IF(ISBLANK('Шифры С (Новое строительство)'!$P148),"-",CONCATENATE("Том"," 7."," ",'Шифры С (Новое строительство)'!$I148,".",'Шифры С (Новое строительство)'!$A148,"С-ООС",))</f>
        <v>-</v>
      </c>
      <c r="X148" s="37" t="str">
        <f>IF(ISBLANK('Шифры С (Новое строительство)'!$Q148),"-",CONCATENATE("Том"," 8."," ",'Шифры С (Новое строительство)'!$I148,".",'Шифры С (Новое строительство)'!$A148,"С-ПБ",))</f>
        <v>-</v>
      </c>
    </row>
    <row r="149" spans="1:24" hidden="1" x14ac:dyDescent="0.25">
      <c r="A149" s="37">
        <v>6</v>
      </c>
      <c r="B149" s="37" t="s">
        <v>2310</v>
      </c>
      <c r="C149" s="37" t="s">
        <v>7</v>
      </c>
      <c r="D149" s="37" t="s">
        <v>103</v>
      </c>
      <c r="E149" s="37">
        <v>3</v>
      </c>
      <c r="F149" s="37" t="s">
        <v>805</v>
      </c>
      <c r="G149" s="37">
        <v>3</v>
      </c>
      <c r="H149" s="39"/>
      <c r="I149" s="37" t="s">
        <v>563</v>
      </c>
      <c r="J149" s="37"/>
      <c r="K149" s="37"/>
      <c r="L149" s="37" t="s">
        <v>2467</v>
      </c>
      <c r="M149" s="37" t="s">
        <v>2468</v>
      </c>
      <c r="N149" s="37" t="s">
        <v>2469</v>
      </c>
      <c r="O149" s="37"/>
      <c r="P149" s="37"/>
      <c r="Q149" s="37"/>
      <c r="R149" s="37" t="str">
        <f>IF(ISBLANK('Шифры С (Новое строительство)'!$K149),"-",CONCATENATE('Шифры С (Новое строительство)'!$K149,"-ПЗ"))</f>
        <v>-</v>
      </c>
      <c r="S149" s="37" t="str">
        <f>IF(ISBLANK('Шифры С (Новое строительство)'!$L149),"-",CONCATENATE("Том"," 2.",'Шифры С (Новое строительство)'!$E149,".",'Шифры С (Новое строительство)'!$G149," ",'Шифры С (Новое строительство)'!$I149,".",'Шифры С (Новое строительство)'!$A149,"С-ППО",'Шифры С (Новое строительство)'!$E149,".",'Шифры С (Новое строительство)'!$G149,))</f>
        <v>Том 2.3.3 2001.РП.6С-ППО3.3</v>
      </c>
      <c r="T149" s="37" t="str">
        <f>IF(ISBLANK('Шифры С (Новое строительство)'!$M149),"-",CONCATENATE("Том"," 3.",'Шифры С (Новое строительство)'!$E149,".",'Шифры С (Новое строительство)'!$G149," ",'Шифры С (Новое строительство)'!$I149,".",'Шифры С (Новое строительство)'!$A149,"С-ТКР",'Шифры С (Новое строительство)'!$E149,".",'Шифры С (Новое строительство)'!$G149,))</f>
        <v>Том 3.3.3 2001.РП.6С-ТКР3.3</v>
      </c>
      <c r="U149" s="37" t="str">
        <f>IF(ISBLANK('Шифры С (Новое строительство)'!$O149),"-",CONCATENATE("Том"," 4."," ",'Шифры С (Новое строительство)'!$I149,".",'Шифры С (Новое строительство)'!$A149,"С-ИЛО",))</f>
        <v>-</v>
      </c>
      <c r="V149" s="37" t="str">
        <f>IF(ISBLANK('Шифры С (Новое строительство)'!$O149),"-",CONCATENATE("Том"," 5."," ",'Шифры С (Новое строительство)'!$I149,".",'Шифры С (Новое строительство)'!$A149,"С-ПОС",))</f>
        <v>-</v>
      </c>
      <c r="W149" s="37" t="str">
        <f>IF(ISBLANK('Шифры С (Новое строительство)'!$P149),"-",CONCATENATE("Том"," 7."," ",'Шифры С (Новое строительство)'!$I149,".",'Шифры С (Новое строительство)'!$A149,"С-ООС",))</f>
        <v>-</v>
      </c>
      <c r="X149" s="37" t="str">
        <f>IF(ISBLANK('Шифры С (Новое строительство)'!$Q149),"-",CONCATENATE("Том"," 8."," ",'Шифры С (Новое строительство)'!$I149,".",'Шифры С (Новое строительство)'!$A149,"С-ПБ",))</f>
        <v>-</v>
      </c>
    </row>
    <row r="150" spans="1:24" hidden="1" x14ac:dyDescent="0.25">
      <c r="A150" s="37">
        <v>6</v>
      </c>
      <c r="B150" s="37" t="s">
        <v>2310</v>
      </c>
      <c r="C150" s="37" t="s">
        <v>7</v>
      </c>
      <c r="D150" s="37" t="s">
        <v>103</v>
      </c>
      <c r="E150" s="37">
        <v>3</v>
      </c>
      <c r="F150" s="37" t="s">
        <v>2471</v>
      </c>
      <c r="G150" s="37">
        <v>4</v>
      </c>
      <c r="H150" s="39"/>
      <c r="I150" s="37" t="s">
        <v>563</v>
      </c>
      <c r="J150" s="37"/>
      <c r="K150" s="37"/>
      <c r="L150" s="37" t="s">
        <v>2467</v>
      </c>
      <c r="M150" s="37" t="s">
        <v>2468</v>
      </c>
      <c r="N150" s="37" t="s">
        <v>2469</v>
      </c>
      <c r="O150" s="37"/>
      <c r="P150" s="37"/>
      <c r="Q150" s="37"/>
      <c r="R150" s="37" t="str">
        <f>IF(ISBLANK('Шифры С (Новое строительство)'!$K150),"-",CONCATENATE('Шифры С (Новое строительство)'!$K150,"-ПЗ"))</f>
        <v>-</v>
      </c>
      <c r="S150" s="37" t="str">
        <f>IF(ISBLANK('Шифры С (Новое строительство)'!$L150),"-",CONCATENATE("Том"," 2.",'Шифры С (Новое строительство)'!$E150,".",'Шифры С (Новое строительство)'!$G150," ",'Шифры С (Новое строительство)'!$I150,".",'Шифры С (Новое строительство)'!$A150,"С-ППО",'Шифры С (Новое строительство)'!$E150,".",'Шифры С (Новое строительство)'!$G150,))</f>
        <v>Том 2.3.4 2001.РП.6С-ППО3.4</v>
      </c>
      <c r="T150" s="37" t="str">
        <f>IF(ISBLANK('Шифры С (Новое строительство)'!$M150),"-",CONCATENATE("Том"," 3.",'Шифры С (Новое строительство)'!$E150,".",'Шифры С (Новое строительство)'!$G150," ",'Шифры С (Новое строительство)'!$I150,".",'Шифры С (Новое строительство)'!$A150,"С-ТКР",'Шифры С (Новое строительство)'!$E150,".",'Шифры С (Новое строительство)'!$G150,))</f>
        <v>Том 3.3.4 2001.РП.6С-ТКР3.4</v>
      </c>
      <c r="U150" s="37" t="str">
        <f>IF(ISBLANK('Шифры С (Новое строительство)'!$O150),"-",CONCATENATE("Том"," 4."," ",'Шифры С (Новое строительство)'!$I150,".",'Шифры С (Новое строительство)'!$A150,"С-ИЛО",))</f>
        <v>-</v>
      </c>
      <c r="V150" s="37" t="str">
        <f>IF(ISBLANK('Шифры С (Новое строительство)'!$O150),"-",CONCATENATE("Том"," 5."," ",'Шифры С (Новое строительство)'!$I150,".",'Шифры С (Новое строительство)'!$A150,"С-ПОС",))</f>
        <v>-</v>
      </c>
      <c r="W150" s="37" t="str">
        <f>IF(ISBLANK('Шифры С (Новое строительство)'!$P150),"-",CONCATENATE("Том"," 7."," ",'Шифры С (Новое строительство)'!$I150,".",'Шифры С (Новое строительство)'!$A150,"С-ООС",))</f>
        <v>-</v>
      </c>
      <c r="X150" s="37" t="str">
        <f>IF(ISBLANK('Шифры С (Новое строительство)'!$Q150),"-",CONCATENATE("Том"," 8."," ",'Шифры С (Новое строительство)'!$I150,".",'Шифры С (Новое строительство)'!$A150,"С-ПБ",))</f>
        <v>-</v>
      </c>
    </row>
    <row r="151" spans="1:24" hidden="1" x14ac:dyDescent="0.25">
      <c r="A151" s="37">
        <v>6</v>
      </c>
      <c r="B151" s="37" t="s">
        <v>2310</v>
      </c>
      <c r="C151" s="37" t="s">
        <v>7</v>
      </c>
      <c r="D151" s="37" t="s">
        <v>103</v>
      </c>
      <c r="E151" s="37">
        <v>3</v>
      </c>
      <c r="F151" s="37" t="s">
        <v>2472</v>
      </c>
      <c r="G151" s="37">
        <v>5</v>
      </c>
      <c r="H151" s="39"/>
      <c r="I151" s="37" t="s">
        <v>563</v>
      </c>
      <c r="J151" s="37"/>
      <c r="K151" s="37"/>
      <c r="L151" s="37" t="s">
        <v>2467</v>
      </c>
      <c r="M151" s="37" t="s">
        <v>2468</v>
      </c>
      <c r="N151" s="37" t="s">
        <v>2469</v>
      </c>
      <c r="O151" s="37"/>
      <c r="P151" s="37"/>
      <c r="Q151" s="37"/>
      <c r="R151" s="37" t="str">
        <f>IF(ISBLANK('Шифры С (Новое строительство)'!$K151),"-",CONCATENATE('Шифры С (Новое строительство)'!$K151,"-ПЗ"))</f>
        <v>-</v>
      </c>
      <c r="S151" s="37" t="str">
        <f>IF(ISBLANK('Шифры С (Новое строительство)'!$L151),"-",CONCATENATE("Том"," 2.",'Шифры С (Новое строительство)'!$E151,".",'Шифры С (Новое строительство)'!$G151," ",'Шифры С (Новое строительство)'!$I151,".",'Шифры С (Новое строительство)'!$A151,"С-ППО",'Шифры С (Новое строительство)'!$E151,".",'Шифры С (Новое строительство)'!$G151,))</f>
        <v>Том 2.3.5 2001.РП.6С-ППО3.5</v>
      </c>
      <c r="T151" s="37" t="str">
        <f>IF(ISBLANK('Шифры С (Новое строительство)'!$M151),"-",CONCATENATE("Том"," 3.",'Шифры С (Новое строительство)'!$E151,".",'Шифры С (Новое строительство)'!$G151," ",'Шифры С (Новое строительство)'!$I151,".",'Шифры С (Новое строительство)'!$A151,"С-ТКР",'Шифры С (Новое строительство)'!$E151,".",'Шифры С (Новое строительство)'!$G151,))</f>
        <v>Том 3.3.5 2001.РП.6С-ТКР3.5</v>
      </c>
      <c r="U151" s="37" t="str">
        <f>IF(ISBLANK('Шифры С (Новое строительство)'!$O151),"-",CONCATENATE("Том"," 4."," ",'Шифры С (Новое строительство)'!$I151,".",'Шифры С (Новое строительство)'!$A151,"С-ИЛО",))</f>
        <v>-</v>
      </c>
      <c r="V151" s="37" t="str">
        <f>IF(ISBLANK('Шифры С (Новое строительство)'!$O151),"-",CONCATENATE("Том"," 5."," ",'Шифры С (Новое строительство)'!$I151,".",'Шифры С (Новое строительство)'!$A151,"С-ПОС",))</f>
        <v>-</v>
      </c>
      <c r="W151" s="37" t="str">
        <f>IF(ISBLANK('Шифры С (Новое строительство)'!$P151),"-",CONCATENATE("Том"," 7."," ",'Шифры С (Новое строительство)'!$I151,".",'Шифры С (Новое строительство)'!$A151,"С-ООС",))</f>
        <v>-</v>
      </c>
      <c r="X151" s="37" t="str">
        <f>IF(ISBLANK('Шифры С (Новое строительство)'!$Q151),"-",CONCATENATE("Том"," 8."," ",'Шифры С (Новое строительство)'!$I151,".",'Шифры С (Новое строительство)'!$A151,"С-ПБ",))</f>
        <v>-</v>
      </c>
    </row>
    <row r="152" spans="1:24" hidden="1" x14ac:dyDescent="0.25">
      <c r="A152" s="37">
        <v>6</v>
      </c>
      <c r="B152" s="37" t="s">
        <v>2310</v>
      </c>
      <c r="C152" s="37" t="s">
        <v>7</v>
      </c>
      <c r="D152" s="37" t="s">
        <v>103</v>
      </c>
      <c r="E152" s="37">
        <v>3</v>
      </c>
      <c r="F152" s="37" t="s">
        <v>2473</v>
      </c>
      <c r="G152" s="37">
        <v>6</v>
      </c>
      <c r="H152" s="39"/>
      <c r="I152" s="37" t="s">
        <v>563</v>
      </c>
      <c r="J152" s="37"/>
      <c r="K152" s="37"/>
      <c r="L152" s="37" t="s">
        <v>2467</v>
      </c>
      <c r="M152" s="37" t="s">
        <v>2468</v>
      </c>
      <c r="N152" s="37" t="s">
        <v>2469</v>
      </c>
      <c r="O152" s="37"/>
      <c r="P152" s="37"/>
      <c r="Q152" s="37"/>
      <c r="R152" s="37" t="str">
        <f>IF(ISBLANK('Шифры С (Новое строительство)'!$K152),"-",CONCATENATE('Шифры С (Новое строительство)'!$K152,"-ПЗ"))</f>
        <v>-</v>
      </c>
      <c r="S152" s="37" t="str">
        <f>IF(ISBLANK('Шифры С (Новое строительство)'!$L152),"-",CONCATENATE("Том"," 2.",'Шифры С (Новое строительство)'!$E152,".",'Шифры С (Новое строительство)'!$G152," ",'Шифры С (Новое строительство)'!$I152,".",'Шифры С (Новое строительство)'!$A152,"С-ППО",'Шифры С (Новое строительство)'!$E152,".",'Шифры С (Новое строительство)'!$G152,))</f>
        <v>Том 2.3.6 2001.РП.6С-ППО3.6</v>
      </c>
      <c r="T152" s="37" t="str">
        <f>IF(ISBLANK('Шифры С (Новое строительство)'!$M152),"-",CONCATENATE("Том"," 3.",'Шифры С (Новое строительство)'!$E152,".",'Шифры С (Новое строительство)'!$G152," ",'Шифры С (Новое строительство)'!$I152,".",'Шифры С (Новое строительство)'!$A152,"С-ТКР",'Шифры С (Новое строительство)'!$E152,".",'Шифры С (Новое строительство)'!$G152,))</f>
        <v>Том 3.3.6 2001.РП.6С-ТКР3.6</v>
      </c>
      <c r="U152" s="37" t="str">
        <f>IF(ISBLANK('Шифры С (Новое строительство)'!$O152),"-",CONCATENATE("Том"," 4."," ",'Шифры С (Новое строительство)'!$I152,".",'Шифры С (Новое строительство)'!$A152,"С-ИЛО",))</f>
        <v>-</v>
      </c>
      <c r="V152" s="37" t="str">
        <f>IF(ISBLANK('Шифры С (Новое строительство)'!$O152),"-",CONCATENATE("Том"," 5."," ",'Шифры С (Новое строительство)'!$I152,".",'Шифры С (Новое строительство)'!$A152,"С-ПОС",))</f>
        <v>-</v>
      </c>
      <c r="W152" s="37" t="str">
        <f>IF(ISBLANK('Шифры С (Новое строительство)'!$P152),"-",CONCATENATE("Том"," 7."," ",'Шифры С (Новое строительство)'!$I152,".",'Шифры С (Новое строительство)'!$A152,"С-ООС",))</f>
        <v>-</v>
      </c>
      <c r="X152" s="37" t="str">
        <f>IF(ISBLANK('Шифры С (Новое строительство)'!$Q152),"-",CONCATENATE("Том"," 8."," ",'Шифры С (Новое строительство)'!$I152,".",'Шифры С (Новое строительство)'!$A152,"С-ПБ",))</f>
        <v>-</v>
      </c>
    </row>
    <row r="153" spans="1:24" hidden="1" x14ac:dyDescent="0.25">
      <c r="A153" s="37">
        <v>6</v>
      </c>
      <c r="B153" s="37" t="s">
        <v>2310</v>
      </c>
      <c r="C153" s="37" t="s">
        <v>7</v>
      </c>
      <c r="D153" s="37" t="s">
        <v>105</v>
      </c>
      <c r="E153" s="37">
        <v>4</v>
      </c>
      <c r="F153" s="37" t="s">
        <v>809</v>
      </c>
      <c r="G153" s="37">
        <v>1</v>
      </c>
      <c r="H153" s="39">
        <v>5</v>
      </c>
      <c r="I153" s="37" t="s">
        <v>563</v>
      </c>
      <c r="J153" s="37"/>
      <c r="K153" s="37"/>
      <c r="L153" s="37" t="s">
        <v>2474</v>
      </c>
      <c r="M153" s="37" t="s">
        <v>2475</v>
      </c>
      <c r="N153" s="37" t="s">
        <v>2476</v>
      </c>
      <c r="O153" s="37"/>
      <c r="P153" s="37"/>
      <c r="Q153" s="37"/>
      <c r="R153" s="37" t="str">
        <f>IF(ISBLANK('Шифры С (Новое строительство)'!$K153),"-",CONCATENATE('Шифры С (Новое строительство)'!$K153,"-ПЗ"))</f>
        <v>-</v>
      </c>
      <c r="S153" s="37" t="str">
        <f>IF(ISBLANK('Шифры С (Новое строительство)'!$L153),"-",CONCATENATE("Том"," 2.",'Шифры С (Новое строительство)'!$E153,".",'Шифры С (Новое строительство)'!$G153," ",'Шифры С (Новое строительство)'!$I153,".",'Шифры С (Новое строительство)'!$A153,"С-ППО",'Шифры С (Новое строительство)'!$E153,".",'Шифры С (Новое строительство)'!$G153,))</f>
        <v>Том 2.4.1 2001.РП.6С-ППО4.1</v>
      </c>
      <c r="T153" s="37" t="str">
        <f>IF(ISBLANK('Шифры С (Новое строительство)'!$M153),"-",CONCATENATE("Том"," 3.",'Шифры С (Новое строительство)'!$E153,".",'Шифры С (Новое строительство)'!$G153," ",'Шифры С (Новое строительство)'!$I153,".",'Шифры С (Новое строительство)'!$A153,"С-ТКР",'Шифры С (Новое строительство)'!$E153,".",'Шифры С (Новое строительство)'!$G153,))</f>
        <v>Том 3.4.1 2001.РП.6С-ТКР4.1</v>
      </c>
      <c r="U153" s="37" t="str">
        <f>IF(ISBLANK('Шифры С (Новое строительство)'!$O153),"-",CONCATENATE("Том"," 4."," ",'Шифры С (Новое строительство)'!$I153,".",'Шифры С (Новое строительство)'!$A153,"С-ИЛО",))</f>
        <v>-</v>
      </c>
      <c r="V153" s="37" t="str">
        <f>IF(ISBLANK('Шифры С (Новое строительство)'!$O153),"-",CONCATENATE("Том"," 5."," ",'Шифры С (Новое строительство)'!$I153,".",'Шифры С (Новое строительство)'!$A153,"С-ПОС",))</f>
        <v>-</v>
      </c>
      <c r="W153" s="37" t="str">
        <f>IF(ISBLANK('Шифры С (Новое строительство)'!$P153),"-",CONCATENATE("Том"," 7."," ",'Шифры С (Новое строительство)'!$I153,".",'Шифры С (Новое строительство)'!$A153,"С-ООС",))</f>
        <v>-</v>
      </c>
      <c r="X153" s="37" t="str">
        <f>IF(ISBLANK('Шифры С (Новое строительство)'!$Q153),"-",CONCATENATE("Том"," 8."," ",'Шифры С (Новое строительство)'!$I153,".",'Шифры С (Новое строительство)'!$A153,"С-ПБ",))</f>
        <v>-</v>
      </c>
    </row>
    <row r="154" spans="1:24" hidden="1" x14ac:dyDescent="0.25">
      <c r="A154" s="37">
        <v>6</v>
      </c>
      <c r="B154" s="37" t="s">
        <v>2310</v>
      </c>
      <c r="C154" s="37" t="s">
        <v>7</v>
      </c>
      <c r="D154" s="37" t="s">
        <v>105</v>
      </c>
      <c r="E154" s="37">
        <v>4</v>
      </c>
      <c r="F154" s="37" t="s">
        <v>2477</v>
      </c>
      <c r="G154" s="37">
        <v>2</v>
      </c>
      <c r="H154" s="39"/>
      <c r="I154" s="37" t="s">
        <v>563</v>
      </c>
      <c r="J154" s="37"/>
      <c r="K154" s="37"/>
      <c r="L154" s="37" t="s">
        <v>2474</v>
      </c>
      <c r="M154" s="37" t="s">
        <v>2475</v>
      </c>
      <c r="N154" s="37" t="s">
        <v>2476</v>
      </c>
      <c r="O154" s="37"/>
      <c r="P154" s="37"/>
      <c r="Q154" s="37"/>
      <c r="R154" s="37" t="str">
        <f>IF(ISBLANK('Шифры С (Новое строительство)'!$K154),"-",CONCATENATE('Шифры С (Новое строительство)'!$K154,"-ПЗ"))</f>
        <v>-</v>
      </c>
      <c r="S154" s="37" t="str">
        <f>IF(ISBLANK('Шифры С (Новое строительство)'!$L154),"-",CONCATENATE("Том"," 2.",'Шифры С (Новое строительство)'!$E154,".",'Шифры С (Новое строительство)'!$G154," ",'Шифры С (Новое строительство)'!$I154,".",'Шифры С (Новое строительство)'!$A154,"С-ППО",'Шифры С (Новое строительство)'!$E154,".",'Шифры С (Новое строительство)'!$G154,))</f>
        <v>Том 2.4.2 2001.РП.6С-ППО4.2</v>
      </c>
      <c r="T154" s="37" t="str">
        <f>IF(ISBLANK('Шифры С (Новое строительство)'!$M154),"-",CONCATENATE("Том"," 3.",'Шифры С (Новое строительство)'!$E154,".",'Шифры С (Новое строительство)'!$G154," ",'Шифры С (Новое строительство)'!$I154,".",'Шифры С (Новое строительство)'!$A154,"С-ТКР",'Шифры С (Новое строительство)'!$E154,".",'Шифры С (Новое строительство)'!$G154,))</f>
        <v>Том 3.4.2 2001.РП.6С-ТКР4.2</v>
      </c>
      <c r="U154" s="37" t="str">
        <f>IF(ISBLANK('Шифры С (Новое строительство)'!$O154),"-",CONCATENATE("Том"," 4."," ",'Шифры С (Новое строительство)'!$I154,".",'Шифры С (Новое строительство)'!$A154,"С-ИЛО",))</f>
        <v>-</v>
      </c>
      <c r="V154" s="37" t="str">
        <f>IF(ISBLANK('Шифры С (Новое строительство)'!$O154),"-",CONCATENATE("Том"," 5."," ",'Шифры С (Новое строительство)'!$I154,".",'Шифры С (Новое строительство)'!$A154,"С-ПОС",))</f>
        <v>-</v>
      </c>
      <c r="W154" s="37" t="str">
        <f>IF(ISBLANK('Шифры С (Новое строительство)'!$P154),"-",CONCATENATE("Том"," 7."," ",'Шифры С (Новое строительство)'!$I154,".",'Шифры С (Новое строительство)'!$A154,"С-ООС",))</f>
        <v>-</v>
      </c>
      <c r="X154" s="37" t="str">
        <f>IF(ISBLANK('Шифры С (Новое строительство)'!$Q154),"-",CONCATENATE("Том"," 8."," ",'Шифры С (Новое строительство)'!$I154,".",'Шифры С (Новое строительство)'!$A154,"С-ПБ",))</f>
        <v>-</v>
      </c>
    </row>
    <row r="155" spans="1:24" hidden="1" x14ac:dyDescent="0.25">
      <c r="A155" s="37">
        <v>6</v>
      </c>
      <c r="B155" s="37" t="s">
        <v>2310</v>
      </c>
      <c r="C155" s="37" t="s">
        <v>7</v>
      </c>
      <c r="D155" s="37" t="s">
        <v>105</v>
      </c>
      <c r="E155" s="37">
        <v>4</v>
      </c>
      <c r="F155" s="37" t="s">
        <v>2478</v>
      </c>
      <c r="G155" s="37">
        <v>3</v>
      </c>
      <c r="H155" s="39"/>
      <c r="I155" s="37" t="s">
        <v>563</v>
      </c>
      <c r="J155" s="37"/>
      <c r="K155" s="37"/>
      <c r="L155" s="37" t="s">
        <v>2474</v>
      </c>
      <c r="M155" s="37" t="s">
        <v>2475</v>
      </c>
      <c r="N155" s="37" t="s">
        <v>2476</v>
      </c>
      <c r="O155" s="37"/>
      <c r="P155" s="37"/>
      <c r="Q155" s="37"/>
      <c r="R155" s="37" t="str">
        <f>IF(ISBLANK('Шифры С (Новое строительство)'!$K155),"-",CONCATENATE('Шифры С (Новое строительство)'!$K155,"-ПЗ"))</f>
        <v>-</v>
      </c>
      <c r="S155" s="37" t="str">
        <f>IF(ISBLANK('Шифры С (Новое строительство)'!$L155),"-",CONCATENATE("Том"," 2.",'Шифры С (Новое строительство)'!$E155,".",'Шифры С (Новое строительство)'!$G155," ",'Шифры С (Новое строительство)'!$I155,".",'Шифры С (Новое строительство)'!$A155,"С-ППО",'Шифры С (Новое строительство)'!$E155,".",'Шифры С (Новое строительство)'!$G155,))</f>
        <v>Том 2.4.3 2001.РП.6С-ППО4.3</v>
      </c>
      <c r="T155" s="37" t="str">
        <f>IF(ISBLANK('Шифры С (Новое строительство)'!$M155),"-",CONCATENATE("Том"," 3.",'Шифры С (Новое строительство)'!$E155,".",'Шифры С (Новое строительство)'!$G155," ",'Шифры С (Новое строительство)'!$I155,".",'Шифры С (Новое строительство)'!$A155,"С-ТКР",'Шифры С (Новое строительство)'!$E155,".",'Шифры С (Новое строительство)'!$G155,))</f>
        <v>Том 3.4.3 2001.РП.6С-ТКР4.3</v>
      </c>
      <c r="U155" s="37" t="str">
        <f>IF(ISBLANK('Шифры С (Новое строительство)'!$O155),"-",CONCATENATE("Том"," 4."," ",'Шифры С (Новое строительство)'!$I155,".",'Шифры С (Новое строительство)'!$A155,"С-ИЛО",))</f>
        <v>-</v>
      </c>
      <c r="V155" s="37" t="str">
        <f>IF(ISBLANK('Шифры С (Новое строительство)'!$O155),"-",CONCATENATE("Том"," 5."," ",'Шифры С (Новое строительство)'!$I155,".",'Шифры С (Новое строительство)'!$A155,"С-ПОС",))</f>
        <v>-</v>
      </c>
      <c r="W155" s="37" t="str">
        <f>IF(ISBLANK('Шифры С (Новое строительство)'!$P155),"-",CONCATENATE("Том"," 7."," ",'Шифры С (Новое строительство)'!$I155,".",'Шифры С (Новое строительство)'!$A155,"С-ООС",))</f>
        <v>-</v>
      </c>
      <c r="X155" s="37" t="str">
        <f>IF(ISBLANK('Шифры С (Новое строительство)'!$Q155),"-",CONCATENATE("Том"," 8."," ",'Шифры С (Новое строительство)'!$I155,".",'Шифры С (Новое строительство)'!$A155,"С-ПБ",))</f>
        <v>-</v>
      </c>
    </row>
    <row r="156" spans="1:24" hidden="1" x14ac:dyDescent="0.25">
      <c r="A156" s="37">
        <v>6</v>
      </c>
      <c r="B156" s="37" t="s">
        <v>2310</v>
      </c>
      <c r="C156" s="37" t="s">
        <v>7</v>
      </c>
      <c r="D156" s="37" t="s">
        <v>105</v>
      </c>
      <c r="E156" s="37">
        <v>4</v>
      </c>
      <c r="F156" s="37" t="s">
        <v>813</v>
      </c>
      <c r="G156" s="37">
        <v>4</v>
      </c>
      <c r="H156" s="39"/>
      <c r="I156" s="37" t="s">
        <v>563</v>
      </c>
      <c r="J156" s="37"/>
      <c r="K156" s="37"/>
      <c r="L156" s="37" t="s">
        <v>2474</v>
      </c>
      <c r="M156" s="37" t="s">
        <v>2475</v>
      </c>
      <c r="N156" s="37" t="s">
        <v>2476</v>
      </c>
      <c r="O156" s="37"/>
      <c r="P156" s="37"/>
      <c r="Q156" s="37"/>
      <c r="R156" s="37" t="str">
        <f>IF(ISBLANK('Шифры С (Новое строительство)'!$K156),"-",CONCATENATE('Шифры С (Новое строительство)'!$K156,"-ПЗ"))</f>
        <v>-</v>
      </c>
      <c r="S156" s="37" t="str">
        <f>IF(ISBLANK('Шифры С (Новое строительство)'!$L156),"-",CONCATENATE("Том"," 2.",'Шифры С (Новое строительство)'!$E156,".",'Шифры С (Новое строительство)'!$G156," ",'Шифры С (Новое строительство)'!$I156,".",'Шифры С (Новое строительство)'!$A156,"С-ППО",'Шифры С (Новое строительство)'!$E156,".",'Шифры С (Новое строительство)'!$G156,))</f>
        <v>Том 2.4.4 2001.РП.6С-ППО4.4</v>
      </c>
      <c r="T156" s="37" t="str">
        <f>IF(ISBLANK('Шифры С (Новое строительство)'!$M156),"-",CONCATENATE("Том"," 3.",'Шифры С (Новое строительство)'!$E156,".",'Шифры С (Новое строительство)'!$G156," ",'Шифры С (Новое строительство)'!$I156,".",'Шифры С (Новое строительство)'!$A156,"С-ТКР",'Шифры С (Новое строительство)'!$E156,".",'Шифры С (Новое строительство)'!$G156,))</f>
        <v>Том 3.4.4 2001.РП.6С-ТКР4.4</v>
      </c>
      <c r="U156" s="37" t="str">
        <f>IF(ISBLANK('Шифры С (Новое строительство)'!$O156),"-",CONCATENATE("Том"," 4."," ",'Шифры С (Новое строительство)'!$I156,".",'Шифры С (Новое строительство)'!$A156,"С-ИЛО",))</f>
        <v>-</v>
      </c>
      <c r="V156" s="37" t="str">
        <f>IF(ISBLANK('Шифры С (Новое строительство)'!$O156),"-",CONCATENATE("Том"," 5."," ",'Шифры С (Новое строительство)'!$I156,".",'Шифры С (Новое строительство)'!$A156,"С-ПОС",))</f>
        <v>-</v>
      </c>
      <c r="W156" s="37" t="str">
        <f>IF(ISBLANK('Шифры С (Новое строительство)'!$P156),"-",CONCATENATE("Том"," 7."," ",'Шифры С (Новое строительство)'!$I156,".",'Шифры С (Новое строительство)'!$A156,"С-ООС",))</f>
        <v>-</v>
      </c>
      <c r="X156" s="37" t="str">
        <f>IF(ISBLANK('Шифры С (Новое строительство)'!$Q156),"-",CONCATENATE("Том"," 8."," ",'Шифры С (Новое строительство)'!$I156,".",'Шифры С (Новое строительство)'!$A156,"С-ПБ",))</f>
        <v>-</v>
      </c>
    </row>
    <row r="157" spans="1:24" hidden="1" x14ac:dyDescent="0.25">
      <c r="A157" s="37">
        <v>6</v>
      </c>
      <c r="B157" s="37" t="s">
        <v>2310</v>
      </c>
      <c r="C157" s="37" t="s">
        <v>7</v>
      </c>
      <c r="D157" s="37" t="s">
        <v>105</v>
      </c>
      <c r="E157" s="37">
        <v>4</v>
      </c>
      <c r="F157" s="37" t="s">
        <v>2479</v>
      </c>
      <c r="G157" s="37">
        <v>5</v>
      </c>
      <c r="H157" s="39"/>
      <c r="I157" s="37" t="s">
        <v>563</v>
      </c>
      <c r="J157" s="37"/>
      <c r="K157" s="37"/>
      <c r="L157" s="37" t="s">
        <v>2474</v>
      </c>
      <c r="M157" s="37" t="s">
        <v>2475</v>
      </c>
      <c r="N157" s="37" t="s">
        <v>2476</v>
      </c>
      <c r="O157" s="37"/>
      <c r="P157" s="37"/>
      <c r="Q157" s="37"/>
      <c r="R157" s="37" t="str">
        <f>IF(ISBLANK('Шифры С (Новое строительство)'!$K157),"-",CONCATENATE('Шифры С (Новое строительство)'!$K157,"-ПЗ"))</f>
        <v>-</v>
      </c>
      <c r="S157" s="37" t="str">
        <f>IF(ISBLANK('Шифры С (Новое строительство)'!$L157),"-",CONCATENATE("Том"," 2.",'Шифры С (Новое строительство)'!$E157,".",'Шифры С (Новое строительство)'!$G157," ",'Шифры С (Новое строительство)'!$I157,".",'Шифры С (Новое строительство)'!$A157,"С-ППО",'Шифры С (Новое строительство)'!$E157,".",'Шифры С (Новое строительство)'!$G157,))</f>
        <v>Том 2.4.5 2001.РП.6С-ППО4.5</v>
      </c>
      <c r="T157" s="37" t="str">
        <f>IF(ISBLANK('Шифры С (Новое строительство)'!$M157),"-",CONCATENATE("Том"," 3.",'Шифры С (Новое строительство)'!$E157,".",'Шифры С (Новое строительство)'!$G157," ",'Шифры С (Новое строительство)'!$I157,".",'Шифры С (Новое строительство)'!$A157,"С-ТКР",'Шифры С (Новое строительство)'!$E157,".",'Шифры С (Новое строительство)'!$G157,))</f>
        <v>Том 3.4.5 2001.РП.6С-ТКР4.5</v>
      </c>
      <c r="U157" s="37" t="str">
        <f>IF(ISBLANK('Шифры С (Новое строительство)'!$O157),"-",CONCATENATE("Том"," 4."," ",'Шифры С (Новое строительство)'!$I157,".",'Шифры С (Новое строительство)'!$A157,"С-ИЛО",))</f>
        <v>-</v>
      </c>
      <c r="V157" s="37" t="str">
        <f>IF(ISBLANK('Шифры С (Новое строительство)'!$O157),"-",CONCATENATE("Том"," 5."," ",'Шифры С (Новое строительство)'!$I157,".",'Шифры С (Новое строительство)'!$A157,"С-ПОС",))</f>
        <v>-</v>
      </c>
      <c r="W157" s="37" t="str">
        <f>IF(ISBLANK('Шифры С (Новое строительство)'!$P157),"-",CONCATENATE("Том"," 7."," ",'Шифры С (Новое строительство)'!$I157,".",'Шифры С (Новое строительство)'!$A157,"С-ООС",))</f>
        <v>-</v>
      </c>
      <c r="X157" s="37" t="str">
        <f>IF(ISBLANK('Шифры С (Новое строительство)'!$Q157),"-",CONCATENATE("Том"," 8."," ",'Шифры С (Новое строительство)'!$I157,".",'Шифры С (Новое строительство)'!$A157,"С-ПБ",))</f>
        <v>-</v>
      </c>
    </row>
    <row r="158" spans="1:24" hidden="1" x14ac:dyDescent="0.25">
      <c r="A158" s="37">
        <v>6</v>
      </c>
      <c r="B158" s="37" t="s">
        <v>2310</v>
      </c>
      <c r="C158" s="37" t="s">
        <v>7</v>
      </c>
      <c r="D158" s="37" t="s">
        <v>107</v>
      </c>
      <c r="E158" s="37">
        <v>5</v>
      </c>
      <c r="F158" s="37" t="s">
        <v>2480</v>
      </c>
      <c r="G158" s="37">
        <v>1</v>
      </c>
      <c r="H158" s="39">
        <v>5</v>
      </c>
      <c r="I158" s="37" t="s">
        <v>563</v>
      </c>
      <c r="J158" s="37"/>
      <c r="K158" s="37"/>
      <c r="L158" s="37" t="s">
        <v>2481</v>
      </c>
      <c r="M158" s="37" t="s">
        <v>2482</v>
      </c>
      <c r="N158" s="37" t="s">
        <v>2483</v>
      </c>
      <c r="O158" s="37"/>
      <c r="P158" s="37"/>
      <c r="Q158" s="37"/>
      <c r="R158" s="37" t="str">
        <f>IF(ISBLANK('Шифры С (Новое строительство)'!$K158),"-",CONCATENATE('Шифры С (Новое строительство)'!$K158,"-ПЗ"))</f>
        <v>-</v>
      </c>
      <c r="S158" s="37" t="str">
        <f>IF(ISBLANK('Шифры С (Новое строительство)'!$L158),"-",CONCATENATE("Том"," 2.",'Шифры С (Новое строительство)'!$E158,".",'Шифры С (Новое строительство)'!$G158," ",'Шифры С (Новое строительство)'!$I158,".",'Шифры С (Новое строительство)'!$A158,"С-ППО",'Шифры С (Новое строительство)'!$E158,".",'Шифры С (Новое строительство)'!$G158,))</f>
        <v>Том 2.5.1 2001.РП.6С-ППО5.1</v>
      </c>
      <c r="T158" s="37" t="str">
        <f>IF(ISBLANK('Шифры С (Новое строительство)'!$M158),"-",CONCATENATE("Том"," 3.",'Шифры С (Новое строительство)'!$E158,".",'Шифры С (Новое строительство)'!$G158," ",'Шифры С (Новое строительство)'!$I158,".",'Шифры С (Новое строительство)'!$A158,"С-ТКР",'Шифры С (Новое строительство)'!$E158,".",'Шифры С (Новое строительство)'!$G158,))</f>
        <v>Том 3.5.1 2001.РП.6С-ТКР5.1</v>
      </c>
      <c r="U158" s="37" t="str">
        <f>IF(ISBLANK('Шифры С (Новое строительство)'!$O158),"-",CONCATENATE("Том"," 4."," ",'Шифры С (Новое строительство)'!$I158,".",'Шифры С (Новое строительство)'!$A158,"С-ИЛО",))</f>
        <v>-</v>
      </c>
      <c r="V158" s="37" t="str">
        <f>IF(ISBLANK('Шифры С (Новое строительство)'!$O158),"-",CONCATENATE("Том"," 5."," ",'Шифры С (Новое строительство)'!$I158,".",'Шифры С (Новое строительство)'!$A158,"С-ПОС",))</f>
        <v>-</v>
      </c>
      <c r="W158" s="37" t="str">
        <f>IF(ISBLANK('Шифры С (Новое строительство)'!$P158),"-",CONCATENATE("Том"," 7."," ",'Шифры С (Новое строительство)'!$I158,".",'Шифры С (Новое строительство)'!$A158,"С-ООС",))</f>
        <v>-</v>
      </c>
      <c r="X158" s="37" t="str">
        <f>IF(ISBLANK('Шифры С (Новое строительство)'!$Q158),"-",CONCATENATE("Том"," 8."," ",'Шифры С (Новое строительство)'!$I158,".",'Шифры С (Новое строительство)'!$A158,"С-ПБ",))</f>
        <v>-</v>
      </c>
    </row>
    <row r="159" spans="1:24" hidden="1" x14ac:dyDescent="0.25">
      <c r="A159" s="37">
        <v>6</v>
      </c>
      <c r="B159" s="37" t="s">
        <v>2310</v>
      </c>
      <c r="C159" s="37" t="s">
        <v>7</v>
      </c>
      <c r="D159" s="37" t="s">
        <v>107</v>
      </c>
      <c r="E159" s="37">
        <v>5</v>
      </c>
      <c r="F159" s="37" t="s">
        <v>814</v>
      </c>
      <c r="G159" s="37">
        <v>2</v>
      </c>
      <c r="H159" s="39"/>
      <c r="I159" s="37" t="s">
        <v>563</v>
      </c>
      <c r="J159" s="37"/>
      <c r="K159" s="37"/>
      <c r="L159" s="37" t="s">
        <v>2481</v>
      </c>
      <c r="M159" s="37" t="s">
        <v>2482</v>
      </c>
      <c r="N159" s="37" t="s">
        <v>2483</v>
      </c>
      <c r="O159" s="37"/>
      <c r="P159" s="37"/>
      <c r="Q159" s="37"/>
      <c r="R159" s="37" t="str">
        <f>IF(ISBLANK('Шифры С (Новое строительство)'!$K159),"-",CONCATENATE('Шифры С (Новое строительство)'!$K159,"-ПЗ"))</f>
        <v>-</v>
      </c>
      <c r="S159" s="37" t="str">
        <f>IF(ISBLANK('Шифры С (Новое строительство)'!$L159),"-",CONCATENATE("Том"," 2.",'Шифры С (Новое строительство)'!$E159,".",'Шифры С (Новое строительство)'!$G159," ",'Шифры С (Новое строительство)'!$I159,".",'Шифры С (Новое строительство)'!$A159,"С-ППО",'Шифры С (Новое строительство)'!$E159,".",'Шифры С (Новое строительство)'!$G159,))</f>
        <v>Том 2.5.2 2001.РП.6С-ППО5.2</v>
      </c>
      <c r="T159" s="37" t="str">
        <f>IF(ISBLANK('Шифры С (Новое строительство)'!$M159),"-",CONCATENATE("Том"," 3.",'Шифры С (Новое строительство)'!$E159,".",'Шифры С (Новое строительство)'!$G159," ",'Шифры С (Новое строительство)'!$I159,".",'Шифры С (Новое строительство)'!$A159,"С-ТКР",'Шифры С (Новое строительство)'!$E159,".",'Шифры С (Новое строительство)'!$G159,))</f>
        <v>Том 3.5.2 2001.РП.6С-ТКР5.2</v>
      </c>
      <c r="U159" s="37" t="str">
        <f>IF(ISBLANK('Шифры С (Новое строительство)'!$O159),"-",CONCATENATE("Том"," 4."," ",'Шифры С (Новое строительство)'!$I159,".",'Шифры С (Новое строительство)'!$A159,"С-ИЛО",))</f>
        <v>-</v>
      </c>
      <c r="V159" s="37" t="str">
        <f>IF(ISBLANK('Шифры С (Новое строительство)'!$O159),"-",CONCATENATE("Том"," 5."," ",'Шифры С (Новое строительство)'!$I159,".",'Шифры С (Новое строительство)'!$A159,"С-ПОС",))</f>
        <v>-</v>
      </c>
      <c r="W159" s="37" t="str">
        <f>IF(ISBLANK('Шифры С (Новое строительство)'!$P159),"-",CONCATENATE("Том"," 7."," ",'Шифры С (Новое строительство)'!$I159,".",'Шифры С (Новое строительство)'!$A159,"С-ООС",))</f>
        <v>-</v>
      </c>
      <c r="X159" s="37" t="str">
        <f>IF(ISBLANK('Шифры С (Новое строительство)'!$Q159),"-",CONCATENATE("Том"," 8."," ",'Шифры С (Новое строительство)'!$I159,".",'Шифры С (Новое строительство)'!$A159,"С-ПБ",))</f>
        <v>-</v>
      </c>
    </row>
    <row r="160" spans="1:24" hidden="1" x14ac:dyDescent="0.25">
      <c r="A160" s="37">
        <v>6</v>
      </c>
      <c r="B160" s="37" t="s">
        <v>2310</v>
      </c>
      <c r="C160" s="37" t="s">
        <v>7</v>
      </c>
      <c r="D160" s="37" t="s">
        <v>107</v>
      </c>
      <c r="E160" s="37">
        <v>5</v>
      </c>
      <c r="F160" s="37" t="s">
        <v>2484</v>
      </c>
      <c r="G160" s="37">
        <v>3</v>
      </c>
      <c r="H160" s="39"/>
      <c r="I160" s="37" t="s">
        <v>563</v>
      </c>
      <c r="J160" s="37"/>
      <c r="K160" s="37"/>
      <c r="L160" s="37" t="s">
        <v>2481</v>
      </c>
      <c r="M160" s="37" t="s">
        <v>2482</v>
      </c>
      <c r="N160" s="37" t="s">
        <v>2483</v>
      </c>
      <c r="O160" s="37"/>
      <c r="P160" s="37"/>
      <c r="Q160" s="37"/>
      <c r="R160" s="37" t="str">
        <f>IF(ISBLANK('Шифры С (Новое строительство)'!$K160),"-",CONCATENATE('Шифры С (Новое строительство)'!$K160,"-ПЗ"))</f>
        <v>-</v>
      </c>
      <c r="S160" s="37" t="str">
        <f>IF(ISBLANK('Шифры С (Новое строительство)'!$L160),"-",CONCATENATE("Том"," 2.",'Шифры С (Новое строительство)'!$E160,".",'Шифры С (Новое строительство)'!$G160," ",'Шифры С (Новое строительство)'!$I160,".",'Шифры С (Новое строительство)'!$A160,"С-ППО",'Шифры С (Новое строительство)'!$E160,".",'Шифры С (Новое строительство)'!$G160,))</f>
        <v>Том 2.5.3 2001.РП.6С-ППО5.3</v>
      </c>
      <c r="T160" s="37" t="str">
        <f>IF(ISBLANK('Шифры С (Новое строительство)'!$M160),"-",CONCATENATE("Том"," 3.",'Шифры С (Новое строительство)'!$E160,".",'Шифры С (Новое строительство)'!$G160," ",'Шифры С (Новое строительство)'!$I160,".",'Шифры С (Новое строительство)'!$A160,"С-ТКР",'Шифры С (Новое строительство)'!$E160,".",'Шифры С (Новое строительство)'!$G160,))</f>
        <v>Том 3.5.3 2001.РП.6С-ТКР5.3</v>
      </c>
      <c r="U160" s="37" t="str">
        <f>IF(ISBLANK('Шифры С (Новое строительство)'!$O160),"-",CONCATENATE("Том"," 4."," ",'Шифры С (Новое строительство)'!$I160,".",'Шифры С (Новое строительство)'!$A160,"С-ИЛО",))</f>
        <v>-</v>
      </c>
      <c r="V160" s="37" t="str">
        <f>IF(ISBLANK('Шифры С (Новое строительство)'!$O160),"-",CONCATENATE("Том"," 5."," ",'Шифры С (Новое строительство)'!$I160,".",'Шифры С (Новое строительство)'!$A160,"С-ПОС",))</f>
        <v>-</v>
      </c>
      <c r="W160" s="37" t="str">
        <f>IF(ISBLANK('Шифры С (Новое строительство)'!$P160),"-",CONCATENATE("Том"," 7."," ",'Шифры С (Новое строительство)'!$I160,".",'Шифры С (Новое строительство)'!$A160,"С-ООС",))</f>
        <v>-</v>
      </c>
      <c r="X160" s="37" t="str">
        <f>IF(ISBLANK('Шифры С (Новое строительство)'!$Q160),"-",CONCATENATE("Том"," 8."," ",'Шифры С (Новое строительство)'!$I160,".",'Шифры С (Новое строительство)'!$A160,"С-ПБ",))</f>
        <v>-</v>
      </c>
    </row>
    <row r="161" spans="1:24" hidden="1" x14ac:dyDescent="0.25">
      <c r="A161" s="37">
        <v>6</v>
      </c>
      <c r="B161" s="37" t="s">
        <v>2310</v>
      </c>
      <c r="C161" s="37" t="s">
        <v>7</v>
      </c>
      <c r="D161" s="37" t="s">
        <v>107</v>
      </c>
      <c r="E161" s="37">
        <v>5</v>
      </c>
      <c r="F161" s="37" t="s">
        <v>2485</v>
      </c>
      <c r="G161" s="37">
        <v>4</v>
      </c>
      <c r="H161" s="39"/>
      <c r="I161" s="37" t="s">
        <v>563</v>
      </c>
      <c r="J161" s="37"/>
      <c r="K161" s="37"/>
      <c r="L161" s="37" t="s">
        <v>2481</v>
      </c>
      <c r="M161" s="37" t="s">
        <v>2482</v>
      </c>
      <c r="N161" s="37" t="s">
        <v>2483</v>
      </c>
      <c r="O161" s="37"/>
      <c r="P161" s="37"/>
      <c r="Q161" s="37"/>
      <c r="R161" s="37" t="str">
        <f>IF(ISBLANK('Шифры С (Новое строительство)'!$K161),"-",CONCATENATE('Шифры С (Новое строительство)'!$K161,"-ПЗ"))</f>
        <v>-</v>
      </c>
      <c r="S161" s="37" t="str">
        <f>IF(ISBLANK('Шифры С (Новое строительство)'!$L161),"-",CONCATENATE("Том"," 2.",'Шифры С (Новое строительство)'!$E161,".",'Шифры С (Новое строительство)'!$G161," ",'Шифры С (Новое строительство)'!$I161,".",'Шифры С (Новое строительство)'!$A161,"С-ППО",'Шифры С (Новое строительство)'!$E161,".",'Шифры С (Новое строительство)'!$G161,))</f>
        <v>Том 2.5.4 2001.РП.6С-ППО5.4</v>
      </c>
      <c r="T161" s="37" t="str">
        <f>IF(ISBLANK('Шифры С (Новое строительство)'!$M161),"-",CONCATENATE("Том"," 3.",'Шифры С (Новое строительство)'!$E161,".",'Шифры С (Новое строительство)'!$G161," ",'Шифры С (Новое строительство)'!$I161,".",'Шифры С (Новое строительство)'!$A161,"С-ТКР",'Шифры С (Новое строительство)'!$E161,".",'Шифры С (Новое строительство)'!$G161,))</f>
        <v>Том 3.5.4 2001.РП.6С-ТКР5.4</v>
      </c>
      <c r="U161" s="37" t="str">
        <f>IF(ISBLANK('Шифры С (Новое строительство)'!$O161),"-",CONCATENATE("Том"," 4."," ",'Шифры С (Новое строительство)'!$I161,".",'Шифры С (Новое строительство)'!$A161,"С-ИЛО",))</f>
        <v>-</v>
      </c>
      <c r="V161" s="37" t="str">
        <f>IF(ISBLANK('Шифры С (Новое строительство)'!$O161),"-",CONCATENATE("Том"," 5."," ",'Шифры С (Новое строительство)'!$I161,".",'Шифры С (Новое строительство)'!$A161,"С-ПОС",))</f>
        <v>-</v>
      </c>
      <c r="W161" s="37" t="str">
        <f>IF(ISBLANK('Шифры С (Новое строительство)'!$P161),"-",CONCATENATE("Том"," 7."," ",'Шифры С (Новое строительство)'!$I161,".",'Шифры С (Новое строительство)'!$A161,"С-ООС",))</f>
        <v>-</v>
      </c>
      <c r="X161" s="37" t="str">
        <f>IF(ISBLANK('Шифры С (Новое строительство)'!$Q161),"-",CONCATENATE("Том"," 8."," ",'Шифры С (Новое строительство)'!$I161,".",'Шифры С (Новое строительство)'!$A161,"С-ПБ",))</f>
        <v>-</v>
      </c>
    </row>
    <row r="162" spans="1:24" hidden="1" x14ac:dyDescent="0.25">
      <c r="A162" s="37">
        <v>6</v>
      </c>
      <c r="B162" s="37" t="s">
        <v>2310</v>
      </c>
      <c r="C162" s="37" t="s">
        <v>7</v>
      </c>
      <c r="D162" s="37" t="s">
        <v>107</v>
      </c>
      <c r="E162" s="37">
        <v>5</v>
      </c>
      <c r="F162" s="37" t="s">
        <v>2486</v>
      </c>
      <c r="G162" s="37">
        <v>5</v>
      </c>
      <c r="H162" s="39"/>
      <c r="I162" s="37" t="s">
        <v>563</v>
      </c>
      <c r="J162" s="37"/>
      <c r="K162" s="37"/>
      <c r="L162" s="37" t="s">
        <v>2481</v>
      </c>
      <c r="M162" s="37" t="s">
        <v>2482</v>
      </c>
      <c r="N162" s="37" t="s">
        <v>2483</v>
      </c>
      <c r="O162" s="37"/>
      <c r="P162" s="37"/>
      <c r="Q162" s="37"/>
      <c r="R162" s="37" t="str">
        <f>IF(ISBLANK('Шифры С (Новое строительство)'!$K162),"-",CONCATENATE('Шифры С (Новое строительство)'!$K162,"-ПЗ"))</f>
        <v>-</v>
      </c>
      <c r="S162" s="37" t="str">
        <f>IF(ISBLANK('Шифры С (Новое строительство)'!$L162),"-",CONCATENATE("Том"," 2.",'Шифры С (Новое строительство)'!$E162,".",'Шифры С (Новое строительство)'!$G162," ",'Шифры С (Новое строительство)'!$I162,".",'Шифры С (Новое строительство)'!$A162,"С-ППО",'Шифры С (Новое строительство)'!$E162,".",'Шифры С (Новое строительство)'!$G162,))</f>
        <v>Том 2.5.5 2001.РП.6С-ППО5.5</v>
      </c>
      <c r="T162" s="37" t="str">
        <f>IF(ISBLANK('Шифры С (Новое строительство)'!$M162),"-",CONCATENATE("Том"," 3.",'Шифры С (Новое строительство)'!$E162,".",'Шифры С (Новое строительство)'!$G162," ",'Шифры С (Новое строительство)'!$I162,".",'Шифры С (Новое строительство)'!$A162,"С-ТКР",'Шифры С (Новое строительство)'!$E162,".",'Шифры С (Новое строительство)'!$G162,))</f>
        <v>Том 3.5.5 2001.РП.6С-ТКР5.5</v>
      </c>
      <c r="U162" s="37" t="str">
        <f>IF(ISBLANK('Шифры С (Новое строительство)'!$O162),"-",CONCATENATE("Том"," 4."," ",'Шифры С (Новое строительство)'!$I162,".",'Шифры С (Новое строительство)'!$A162,"С-ИЛО",))</f>
        <v>-</v>
      </c>
      <c r="V162" s="37" t="str">
        <f>IF(ISBLANK('Шифры С (Новое строительство)'!$O162),"-",CONCATENATE("Том"," 5."," ",'Шифры С (Новое строительство)'!$I162,".",'Шифры С (Новое строительство)'!$A162,"С-ПОС",))</f>
        <v>-</v>
      </c>
      <c r="W162" s="37" t="str">
        <f>IF(ISBLANK('Шифры С (Новое строительство)'!$P162),"-",CONCATENATE("Том"," 7."," ",'Шифры С (Новое строительство)'!$I162,".",'Шифры С (Новое строительство)'!$A162,"С-ООС",))</f>
        <v>-</v>
      </c>
      <c r="X162" s="37" t="str">
        <f>IF(ISBLANK('Шифры С (Новое строительство)'!$Q162),"-",CONCATENATE("Том"," 8."," ",'Шифры С (Новое строительство)'!$I162,".",'Шифры С (Новое строительство)'!$A162,"С-ПБ",))</f>
        <v>-</v>
      </c>
    </row>
    <row r="163" spans="1:24" hidden="1" x14ac:dyDescent="0.25">
      <c r="A163" s="37">
        <v>6</v>
      </c>
      <c r="B163" s="37" t="s">
        <v>2310</v>
      </c>
      <c r="C163" s="37" t="s">
        <v>7</v>
      </c>
      <c r="D163" s="37" t="s">
        <v>109</v>
      </c>
      <c r="E163" s="37">
        <v>6</v>
      </c>
      <c r="F163" s="37" t="s">
        <v>2487</v>
      </c>
      <c r="G163" s="37">
        <v>1</v>
      </c>
      <c r="H163" s="39">
        <v>4</v>
      </c>
      <c r="I163" s="37" t="s">
        <v>563</v>
      </c>
      <c r="J163" s="37"/>
      <c r="K163" s="37"/>
      <c r="L163" s="37" t="s">
        <v>2488</v>
      </c>
      <c r="M163" s="37" t="s">
        <v>2489</v>
      </c>
      <c r="N163" s="37" t="s">
        <v>2490</v>
      </c>
      <c r="O163" s="37"/>
      <c r="P163" s="37"/>
      <c r="Q163" s="37"/>
      <c r="R163" s="37" t="str">
        <f>IF(ISBLANK('Шифры С (Новое строительство)'!$K163),"-",CONCATENATE('Шифры С (Новое строительство)'!$K163,"-ПЗ"))</f>
        <v>-</v>
      </c>
      <c r="S163" s="37" t="str">
        <f>IF(ISBLANK('Шифры С (Новое строительство)'!$L163),"-",CONCATENATE("Том"," 2.",'Шифры С (Новое строительство)'!$E163,".",'Шифры С (Новое строительство)'!$G163," ",'Шифры С (Новое строительство)'!$I163,".",'Шифры С (Новое строительство)'!$A163,"С-ППО",'Шифры С (Новое строительство)'!$E163,".",'Шифры С (Новое строительство)'!$G163,))</f>
        <v>Том 2.6.1 2001.РП.6С-ППО6.1</v>
      </c>
      <c r="T163" s="37" t="str">
        <f>IF(ISBLANK('Шифры С (Новое строительство)'!$M163),"-",CONCATENATE("Том"," 3.",'Шифры С (Новое строительство)'!$E163,".",'Шифры С (Новое строительство)'!$G163," ",'Шифры С (Новое строительство)'!$I163,".",'Шифры С (Новое строительство)'!$A163,"С-ТКР",'Шифры С (Новое строительство)'!$E163,".",'Шифры С (Новое строительство)'!$G163,))</f>
        <v>Том 3.6.1 2001.РП.6С-ТКР6.1</v>
      </c>
      <c r="U163" s="37" t="str">
        <f>IF(ISBLANK('Шифры С (Новое строительство)'!$O163),"-",CONCATENATE("Том"," 4."," ",'Шифры С (Новое строительство)'!$I163,".",'Шифры С (Новое строительство)'!$A163,"С-ИЛО",))</f>
        <v>-</v>
      </c>
      <c r="V163" s="37" t="str">
        <f>IF(ISBLANK('Шифры С (Новое строительство)'!$O163),"-",CONCATENATE("Том"," 5."," ",'Шифры С (Новое строительство)'!$I163,".",'Шифры С (Новое строительство)'!$A163,"С-ПОС",))</f>
        <v>-</v>
      </c>
      <c r="W163" s="37" t="str">
        <f>IF(ISBLANK('Шифры С (Новое строительство)'!$P163),"-",CONCATENATE("Том"," 7."," ",'Шифры С (Новое строительство)'!$I163,".",'Шифры С (Новое строительство)'!$A163,"С-ООС",))</f>
        <v>-</v>
      </c>
      <c r="X163" s="37" t="str">
        <f>IF(ISBLANK('Шифры С (Новое строительство)'!$Q163),"-",CONCATENATE("Том"," 8."," ",'Шифры С (Новое строительство)'!$I163,".",'Шифры С (Новое строительство)'!$A163,"С-ПБ",))</f>
        <v>-</v>
      </c>
    </row>
    <row r="164" spans="1:24" hidden="1" x14ac:dyDescent="0.25">
      <c r="A164" s="37">
        <v>6</v>
      </c>
      <c r="B164" s="37" t="s">
        <v>2310</v>
      </c>
      <c r="C164" s="37" t="s">
        <v>7</v>
      </c>
      <c r="D164" s="37" t="s">
        <v>109</v>
      </c>
      <c r="E164" s="37">
        <v>6</v>
      </c>
      <c r="F164" s="37" t="s">
        <v>818</v>
      </c>
      <c r="G164" s="37">
        <v>2</v>
      </c>
      <c r="H164" s="39"/>
      <c r="I164" s="37" t="s">
        <v>563</v>
      </c>
      <c r="J164" s="37"/>
      <c r="K164" s="37"/>
      <c r="L164" s="37" t="s">
        <v>2488</v>
      </c>
      <c r="M164" s="37" t="s">
        <v>2489</v>
      </c>
      <c r="N164" s="37" t="s">
        <v>2490</v>
      </c>
      <c r="O164" s="37"/>
      <c r="P164" s="37"/>
      <c r="Q164" s="37"/>
      <c r="R164" s="37" t="str">
        <f>IF(ISBLANK('Шифры С (Новое строительство)'!$K164),"-",CONCATENATE('Шифры С (Новое строительство)'!$K164,"-ПЗ"))</f>
        <v>-</v>
      </c>
      <c r="S164" s="37" t="str">
        <f>IF(ISBLANK('Шифры С (Новое строительство)'!$L164),"-",CONCATENATE("Том"," 2.",'Шифры С (Новое строительство)'!$E164,".",'Шифры С (Новое строительство)'!$G164," ",'Шифры С (Новое строительство)'!$I164,".",'Шифры С (Новое строительство)'!$A164,"С-ППО",'Шифры С (Новое строительство)'!$E164,".",'Шифры С (Новое строительство)'!$G164,))</f>
        <v>Том 2.6.2 2001.РП.6С-ППО6.2</v>
      </c>
      <c r="T164" s="37" t="str">
        <f>IF(ISBLANK('Шифры С (Новое строительство)'!$M164),"-",CONCATENATE("Том"," 3.",'Шифры С (Новое строительство)'!$E164,".",'Шифры С (Новое строительство)'!$G164," ",'Шифры С (Новое строительство)'!$I164,".",'Шифры С (Новое строительство)'!$A164,"С-ТКР",'Шифры С (Новое строительство)'!$E164,".",'Шифры С (Новое строительство)'!$G164,))</f>
        <v>Том 3.6.2 2001.РП.6С-ТКР6.2</v>
      </c>
      <c r="U164" s="37" t="str">
        <f>IF(ISBLANK('Шифры С (Новое строительство)'!$O164),"-",CONCATENATE("Том"," 4."," ",'Шифры С (Новое строительство)'!$I164,".",'Шифры С (Новое строительство)'!$A164,"С-ИЛО",))</f>
        <v>-</v>
      </c>
      <c r="V164" s="37" t="str">
        <f>IF(ISBLANK('Шифры С (Новое строительство)'!$O164),"-",CONCATENATE("Том"," 5."," ",'Шифры С (Новое строительство)'!$I164,".",'Шифры С (Новое строительство)'!$A164,"С-ПОС",))</f>
        <v>-</v>
      </c>
      <c r="W164" s="37" t="str">
        <f>IF(ISBLANK('Шифры С (Новое строительство)'!$P164),"-",CONCATENATE("Том"," 7."," ",'Шифры С (Новое строительство)'!$I164,".",'Шифры С (Новое строительство)'!$A164,"С-ООС",))</f>
        <v>-</v>
      </c>
      <c r="X164" s="37" t="str">
        <f>IF(ISBLANK('Шифры С (Новое строительство)'!$Q164),"-",CONCATENATE("Том"," 8."," ",'Шифры С (Новое строительство)'!$I164,".",'Шифры С (Новое строительство)'!$A164,"С-ПБ",))</f>
        <v>-</v>
      </c>
    </row>
    <row r="165" spans="1:24" hidden="1" x14ac:dyDescent="0.25">
      <c r="A165" s="37">
        <v>6</v>
      </c>
      <c r="B165" s="37" t="s">
        <v>2310</v>
      </c>
      <c r="C165" s="37" t="s">
        <v>7</v>
      </c>
      <c r="D165" s="37" t="s">
        <v>109</v>
      </c>
      <c r="E165" s="37">
        <v>6</v>
      </c>
      <c r="F165" s="37" t="s">
        <v>822</v>
      </c>
      <c r="G165" s="37">
        <v>3</v>
      </c>
      <c r="H165" s="39"/>
      <c r="I165" s="37" t="s">
        <v>563</v>
      </c>
      <c r="J165" s="37"/>
      <c r="K165" s="37"/>
      <c r="L165" s="37" t="s">
        <v>2488</v>
      </c>
      <c r="M165" s="37" t="s">
        <v>2489</v>
      </c>
      <c r="N165" s="37" t="s">
        <v>2490</v>
      </c>
      <c r="O165" s="37"/>
      <c r="P165" s="37"/>
      <c r="Q165" s="37"/>
      <c r="R165" s="37" t="str">
        <f>IF(ISBLANK('Шифры С (Новое строительство)'!$K165),"-",CONCATENATE('Шифры С (Новое строительство)'!$K165,"-ПЗ"))</f>
        <v>-</v>
      </c>
      <c r="S165" s="37" t="str">
        <f>IF(ISBLANK('Шифры С (Новое строительство)'!$L165),"-",CONCATENATE("Том"," 2.",'Шифры С (Новое строительство)'!$E165,".",'Шифры С (Новое строительство)'!$G165," ",'Шифры С (Новое строительство)'!$I165,".",'Шифры С (Новое строительство)'!$A165,"С-ППО",'Шифры С (Новое строительство)'!$E165,".",'Шифры С (Новое строительство)'!$G165,))</f>
        <v>Том 2.6.3 2001.РП.6С-ППО6.3</v>
      </c>
      <c r="T165" s="37" t="str">
        <f>IF(ISBLANK('Шифры С (Новое строительство)'!$M165),"-",CONCATENATE("Том"," 3.",'Шифры С (Новое строительство)'!$E165,".",'Шифры С (Новое строительство)'!$G165," ",'Шифры С (Новое строительство)'!$I165,".",'Шифры С (Новое строительство)'!$A165,"С-ТКР",'Шифры С (Новое строительство)'!$E165,".",'Шифры С (Новое строительство)'!$G165,))</f>
        <v>Том 3.6.3 2001.РП.6С-ТКР6.3</v>
      </c>
      <c r="U165" s="37" t="str">
        <f>IF(ISBLANK('Шифры С (Новое строительство)'!$O165),"-",CONCATENATE("Том"," 4."," ",'Шифры С (Новое строительство)'!$I165,".",'Шифры С (Новое строительство)'!$A165,"С-ИЛО",))</f>
        <v>-</v>
      </c>
      <c r="V165" s="37" t="str">
        <f>IF(ISBLANK('Шифры С (Новое строительство)'!$O165),"-",CONCATENATE("Том"," 5."," ",'Шифры С (Новое строительство)'!$I165,".",'Шифры С (Новое строительство)'!$A165,"С-ПОС",))</f>
        <v>-</v>
      </c>
      <c r="W165" s="37" t="str">
        <f>IF(ISBLANK('Шифры С (Новое строительство)'!$P165),"-",CONCATENATE("Том"," 7."," ",'Шифры С (Новое строительство)'!$I165,".",'Шифры С (Новое строительство)'!$A165,"С-ООС",))</f>
        <v>-</v>
      </c>
      <c r="X165" s="37" t="str">
        <f>IF(ISBLANK('Шифры С (Новое строительство)'!$Q165),"-",CONCATENATE("Том"," 8."," ",'Шифры С (Новое строительство)'!$I165,".",'Шифры С (Новое строительство)'!$A165,"С-ПБ",))</f>
        <v>-</v>
      </c>
    </row>
    <row r="166" spans="1:24" hidden="1" x14ac:dyDescent="0.25">
      <c r="A166" s="37">
        <v>6</v>
      </c>
      <c r="B166" s="37" t="s">
        <v>2310</v>
      </c>
      <c r="C166" s="37" t="s">
        <v>7</v>
      </c>
      <c r="D166" s="37" t="s">
        <v>109</v>
      </c>
      <c r="E166" s="37">
        <v>6</v>
      </c>
      <c r="F166" s="37" t="s">
        <v>823</v>
      </c>
      <c r="G166" s="37">
        <v>4</v>
      </c>
      <c r="H166" s="39"/>
      <c r="I166" s="37" t="s">
        <v>563</v>
      </c>
      <c r="J166" s="37"/>
      <c r="K166" s="37"/>
      <c r="L166" s="37" t="s">
        <v>2488</v>
      </c>
      <c r="M166" s="37" t="s">
        <v>2489</v>
      </c>
      <c r="N166" s="37" t="s">
        <v>2490</v>
      </c>
      <c r="O166" s="37"/>
      <c r="P166" s="37"/>
      <c r="Q166" s="37"/>
      <c r="R166" s="37" t="str">
        <f>IF(ISBLANK('Шифры С (Новое строительство)'!$K166),"-",CONCATENATE('Шифры С (Новое строительство)'!$K166,"-ПЗ"))</f>
        <v>-</v>
      </c>
      <c r="S166" s="37" t="str">
        <f>IF(ISBLANK('Шифры С (Новое строительство)'!$L166),"-",CONCATENATE("Том"," 2.",'Шифры С (Новое строительство)'!$E166,".",'Шифры С (Новое строительство)'!$G166," ",'Шифры С (Новое строительство)'!$I166,".",'Шифры С (Новое строительство)'!$A166,"С-ППО",'Шифры С (Новое строительство)'!$E166,".",'Шифры С (Новое строительство)'!$G166,))</f>
        <v>Том 2.6.4 2001.РП.6С-ППО6.4</v>
      </c>
      <c r="T166" s="37" t="str">
        <f>IF(ISBLANK('Шифры С (Новое строительство)'!$M166),"-",CONCATENATE("Том"," 3.",'Шифры С (Новое строительство)'!$E166,".",'Шифры С (Новое строительство)'!$G166," ",'Шифры С (Новое строительство)'!$I166,".",'Шифры С (Новое строительство)'!$A166,"С-ТКР",'Шифры С (Новое строительство)'!$E166,".",'Шифры С (Новое строительство)'!$G166,))</f>
        <v>Том 3.6.4 2001.РП.6С-ТКР6.4</v>
      </c>
      <c r="U166" s="37" t="str">
        <f>IF(ISBLANK('Шифры С (Новое строительство)'!$O166),"-",CONCATENATE("Том"," 4."," ",'Шифры С (Новое строительство)'!$I166,".",'Шифры С (Новое строительство)'!$A166,"С-ИЛО",))</f>
        <v>-</v>
      </c>
      <c r="V166" s="37" t="str">
        <f>IF(ISBLANK('Шифры С (Новое строительство)'!$O166),"-",CONCATENATE("Том"," 5."," ",'Шифры С (Новое строительство)'!$I166,".",'Шифры С (Новое строительство)'!$A166,"С-ПОС",))</f>
        <v>-</v>
      </c>
      <c r="W166" s="37" t="str">
        <f>IF(ISBLANK('Шифры С (Новое строительство)'!$P166),"-",CONCATENATE("Том"," 7."," ",'Шифры С (Новое строительство)'!$I166,".",'Шифры С (Новое строительство)'!$A166,"С-ООС",))</f>
        <v>-</v>
      </c>
      <c r="X166" s="37" t="str">
        <f>IF(ISBLANK('Шифры С (Новое строительство)'!$Q166),"-",CONCATENATE("Том"," 8."," ",'Шифры С (Новое строительство)'!$I166,".",'Шифры С (Новое строительство)'!$A166,"С-ПБ",))</f>
        <v>-</v>
      </c>
    </row>
    <row r="167" spans="1:24" hidden="1" x14ac:dyDescent="0.25">
      <c r="A167" s="37">
        <v>7</v>
      </c>
      <c r="B167" s="37" t="s">
        <v>2310</v>
      </c>
      <c r="C167" s="37" t="s">
        <v>49</v>
      </c>
      <c r="D167" s="37" t="s">
        <v>164</v>
      </c>
      <c r="E167" s="37">
        <v>1</v>
      </c>
      <c r="F167" s="37" t="s">
        <v>824</v>
      </c>
      <c r="G167" s="37">
        <v>1</v>
      </c>
      <c r="H167" s="39">
        <v>2</v>
      </c>
      <c r="I167" s="37" t="s">
        <v>563</v>
      </c>
      <c r="J167" s="37" t="s">
        <v>2491</v>
      </c>
      <c r="K167" s="37" t="s">
        <v>2492</v>
      </c>
      <c r="L167" s="37" t="s">
        <v>2493</v>
      </c>
      <c r="M167" s="37" t="s">
        <v>2494</v>
      </c>
      <c r="N167" s="37" t="s">
        <v>2495</v>
      </c>
      <c r="O167" s="37" t="s">
        <v>2496</v>
      </c>
      <c r="P167" s="37" t="s">
        <v>2497</v>
      </c>
      <c r="Q167" s="37" t="s">
        <v>2498</v>
      </c>
      <c r="R167" s="37" t="str">
        <f>IF(ISBLANK('Шифры С (Новое строительство)'!$K167),"-",CONCATENATE('Шифры С (Новое строительство)'!$K167,"-ПЗ"))</f>
        <v>Том 1 2001.РП.7С-ПЗ</v>
      </c>
      <c r="S167" s="37" t="str">
        <f>IF(ISBLANK('Шифры С (Новое строительство)'!$L167),"-",CONCATENATE("Том"," 2.",'Шифры С (Новое строительство)'!$E167,".",'Шифры С (Новое строительство)'!$G167," ",'Шифры С (Новое строительство)'!$I167,".",'Шифры С (Новое строительство)'!$A167,"С-ППО",'Шифры С (Новое строительство)'!$E167,".",'Шифры С (Новое строительство)'!$G167,))</f>
        <v>Том 2.1.1 2001.РП.7С-ППО1.1</v>
      </c>
      <c r="T167" s="37" t="str">
        <f>IF(ISBLANK('Шифры С (Новое строительство)'!$M167),"-",CONCATENATE("Том"," 3.",'Шифры С (Новое строительство)'!$E167,".",'Шифры С (Новое строительство)'!$G167," ",'Шифры С (Новое строительство)'!$I167,".",'Шифры С (Новое строительство)'!$A167,"С-ТКР",'Шифры С (Новое строительство)'!$E167,".",'Шифры С (Новое строительство)'!$G167,))</f>
        <v>Том 3.1.1 2001.РП.7С-ТКР1.1</v>
      </c>
      <c r="U167" s="37" t="str">
        <f>IF(ISBLANK('Шифры С (Новое строительство)'!$O167),"-",CONCATENATE("Том"," 4."," ",'Шифры С (Новое строительство)'!$I167,".",'Шифры С (Новое строительство)'!$A167,"С-ИЛО",))</f>
        <v>Том 4. 2001.РП.7С-ИЛО</v>
      </c>
      <c r="V167" s="37" t="str">
        <f>IF(ISBLANK('Шифры С (Новое строительство)'!$O167),"-",CONCATENATE("Том"," 5."," ",'Шифры С (Новое строительство)'!$I167,".",'Шифры С (Новое строительство)'!$A167,"С-ПОС",))</f>
        <v>Том 5. 2001.РП.7С-ПОС</v>
      </c>
      <c r="W167" s="37" t="str">
        <f>IF(ISBLANK('Шифры С (Новое строительство)'!$P167),"-",CONCATENATE("Том"," 7."," ",'Шифры С (Новое строительство)'!$I167,".",'Шифры С (Новое строительство)'!$A167,"С-ООС",))</f>
        <v>Том 7. 2001.РП.7С-ООС</v>
      </c>
      <c r="X167" s="37" t="str">
        <f>IF(ISBLANK('Шифры С (Новое строительство)'!$Q167),"-",CONCATENATE("Том"," 8."," ",'Шифры С (Новое строительство)'!$I167,".",'Шифры С (Новое строительство)'!$A167,"С-ПБ",))</f>
        <v>Том 8. 2001.РП.7С-ПБ</v>
      </c>
    </row>
    <row r="168" spans="1:24" hidden="1" x14ac:dyDescent="0.25">
      <c r="A168" s="37">
        <v>7</v>
      </c>
      <c r="B168" s="37" t="s">
        <v>2310</v>
      </c>
      <c r="C168" s="37" t="s">
        <v>49</v>
      </c>
      <c r="D168" s="37" t="s">
        <v>164</v>
      </c>
      <c r="E168" s="37">
        <v>1</v>
      </c>
      <c r="F168" s="37" t="s">
        <v>833</v>
      </c>
      <c r="G168" s="37">
        <v>2</v>
      </c>
      <c r="H168" s="39"/>
      <c r="I168" s="37" t="s">
        <v>563</v>
      </c>
      <c r="J168" s="37"/>
      <c r="K168" s="37"/>
      <c r="L168" s="37" t="s">
        <v>2493</v>
      </c>
      <c r="M168" s="37" t="s">
        <v>2494</v>
      </c>
      <c r="N168" s="37" t="s">
        <v>2495</v>
      </c>
      <c r="O168" s="37"/>
      <c r="P168" s="37"/>
      <c r="Q168" s="37"/>
      <c r="R168" s="37" t="str">
        <f>IF(ISBLANK('Шифры С (Новое строительство)'!$K168),"-",CONCATENATE('Шифры С (Новое строительство)'!$K168,"-ПЗ"))</f>
        <v>-</v>
      </c>
      <c r="S168" s="37" t="str">
        <f>IF(ISBLANK('Шифры С (Новое строительство)'!$L168),"-",CONCATENATE("Том"," 2.",'Шифры С (Новое строительство)'!$E168,".",'Шифры С (Новое строительство)'!$G168," ",'Шифры С (Новое строительство)'!$I168,".",'Шифры С (Новое строительство)'!$A168,"С-ППО",'Шифры С (Новое строительство)'!$E168,".",'Шифры С (Новое строительство)'!$G168,))</f>
        <v>Том 2.1.2 2001.РП.7С-ППО1.2</v>
      </c>
      <c r="T168" s="37" t="str">
        <f>IF(ISBLANK('Шифры С (Новое строительство)'!$M168),"-",CONCATENATE("Том"," 3.",'Шифры С (Новое строительство)'!$E168,".",'Шифры С (Новое строительство)'!$G168," ",'Шифры С (Новое строительство)'!$I168,".",'Шифры С (Новое строительство)'!$A168,"С-ТКР",'Шифры С (Новое строительство)'!$E168,".",'Шифры С (Новое строительство)'!$G168,))</f>
        <v>Том 3.1.2 2001.РП.7С-ТКР1.2</v>
      </c>
      <c r="U168" s="37" t="str">
        <f>IF(ISBLANK('Шифры С (Новое строительство)'!$O168),"-",CONCATENATE("Том"," 4."," ",'Шифры С (Новое строительство)'!$I168,".",'Шифры С (Новое строительство)'!$A168,"С-ИЛО",))</f>
        <v>-</v>
      </c>
      <c r="V168" s="37" t="str">
        <f>IF(ISBLANK('Шифры С (Новое строительство)'!$O168),"-",CONCATENATE("Том"," 5."," ",'Шифры С (Новое строительство)'!$I168,".",'Шифры С (Новое строительство)'!$A168,"С-ПОС",))</f>
        <v>-</v>
      </c>
      <c r="W168" s="37" t="str">
        <f>IF(ISBLANK('Шифры С (Новое строительство)'!$P168),"-",CONCATENATE("Том"," 7."," ",'Шифры С (Новое строительство)'!$I168,".",'Шифры С (Новое строительство)'!$A168,"С-ООС",))</f>
        <v>-</v>
      </c>
      <c r="X168" s="37" t="str">
        <f>IF(ISBLANK('Шифры С (Новое строительство)'!$Q168),"-",CONCATENATE("Том"," 8."," ",'Шифры С (Новое строительство)'!$I168,".",'Шифры С (Новое строительство)'!$A168,"С-ПБ",))</f>
        <v>-</v>
      </c>
    </row>
    <row r="169" spans="1:24" hidden="1" x14ac:dyDescent="0.25">
      <c r="A169" s="37">
        <v>7</v>
      </c>
      <c r="B169" s="37" t="s">
        <v>2310</v>
      </c>
      <c r="C169" s="37" t="s">
        <v>49</v>
      </c>
      <c r="D169" s="37" t="s">
        <v>166</v>
      </c>
      <c r="E169" s="37">
        <v>2</v>
      </c>
      <c r="F169" s="37" t="s">
        <v>834</v>
      </c>
      <c r="G169" s="37">
        <v>1</v>
      </c>
      <c r="H169" s="39">
        <v>3</v>
      </c>
      <c r="I169" s="37" t="s">
        <v>563</v>
      </c>
      <c r="J169" s="37"/>
      <c r="K169" s="37"/>
      <c r="L169" s="37" t="s">
        <v>2499</v>
      </c>
      <c r="M169" s="37" t="s">
        <v>2500</v>
      </c>
      <c r="N169" s="37" t="s">
        <v>2501</v>
      </c>
      <c r="O169" s="37"/>
      <c r="P169" s="37"/>
      <c r="Q169" s="37"/>
      <c r="R169" s="37" t="str">
        <f>IF(ISBLANK('Шифры С (Новое строительство)'!$K169),"-",CONCATENATE('Шифры С (Новое строительство)'!$K169,"-ПЗ"))</f>
        <v>-</v>
      </c>
      <c r="S169" s="37" t="str">
        <f>IF(ISBLANK('Шифры С (Новое строительство)'!$L169),"-",CONCATENATE("Том"," 2.",'Шифры С (Новое строительство)'!$E169,".",'Шифры С (Новое строительство)'!$G169," ",'Шифры С (Новое строительство)'!$I169,".",'Шифры С (Новое строительство)'!$A169,"С-ППО",'Шифры С (Новое строительство)'!$E169,".",'Шифры С (Новое строительство)'!$G169,))</f>
        <v>Том 2.2.1 2001.РП.7С-ППО2.1</v>
      </c>
      <c r="T169" s="37" t="str">
        <f>IF(ISBLANK('Шифры С (Новое строительство)'!$M169),"-",CONCATENATE("Том"," 3.",'Шифры С (Новое строительство)'!$E169,".",'Шифры С (Новое строительство)'!$G169," ",'Шифры С (Новое строительство)'!$I169,".",'Шифры С (Новое строительство)'!$A169,"С-ТКР",'Шифры С (Новое строительство)'!$E169,".",'Шифры С (Новое строительство)'!$G169,))</f>
        <v>Том 3.2.1 2001.РП.7С-ТКР2.1</v>
      </c>
      <c r="U169" s="37" t="str">
        <f>IF(ISBLANK('Шифры С (Новое строительство)'!$O169),"-",CONCATENATE("Том"," 4."," ",'Шифры С (Новое строительство)'!$I169,".",'Шифры С (Новое строительство)'!$A169,"С-ИЛО",))</f>
        <v>-</v>
      </c>
      <c r="V169" s="37" t="str">
        <f>IF(ISBLANK('Шифры С (Новое строительство)'!$O169),"-",CONCATENATE("Том"," 5."," ",'Шифры С (Новое строительство)'!$I169,".",'Шифры С (Новое строительство)'!$A169,"С-ПОС",))</f>
        <v>-</v>
      </c>
      <c r="W169" s="37" t="str">
        <f>IF(ISBLANK('Шифры С (Новое строительство)'!$P169),"-",CONCATENATE("Том"," 7."," ",'Шифры С (Новое строительство)'!$I169,".",'Шифры С (Новое строительство)'!$A169,"С-ООС",))</f>
        <v>-</v>
      </c>
      <c r="X169" s="37" t="str">
        <f>IF(ISBLANK('Шифры С (Новое строительство)'!$Q169),"-",CONCATENATE("Том"," 8."," ",'Шифры С (Новое строительство)'!$I169,".",'Шифры С (Новое строительство)'!$A169,"С-ПБ",))</f>
        <v>-</v>
      </c>
    </row>
    <row r="170" spans="1:24" hidden="1" x14ac:dyDescent="0.25">
      <c r="A170" s="37">
        <v>7</v>
      </c>
      <c r="B170" s="37" t="s">
        <v>2310</v>
      </c>
      <c r="C170" s="37" t="s">
        <v>49</v>
      </c>
      <c r="D170" s="37" t="s">
        <v>166</v>
      </c>
      <c r="E170" s="37">
        <v>2</v>
      </c>
      <c r="F170" s="37" t="s">
        <v>838</v>
      </c>
      <c r="G170" s="37">
        <v>2</v>
      </c>
      <c r="H170" s="39"/>
      <c r="I170" s="37" t="s">
        <v>563</v>
      </c>
      <c r="J170" s="37"/>
      <c r="K170" s="37"/>
      <c r="L170" s="37" t="s">
        <v>2499</v>
      </c>
      <c r="M170" s="37" t="s">
        <v>2500</v>
      </c>
      <c r="N170" s="37" t="s">
        <v>2501</v>
      </c>
      <c r="O170" s="37"/>
      <c r="P170" s="37"/>
      <c r="Q170" s="37"/>
      <c r="R170" s="37" t="str">
        <f>IF(ISBLANK('Шифры С (Новое строительство)'!$K170),"-",CONCATENATE('Шифры С (Новое строительство)'!$K170,"-ПЗ"))</f>
        <v>-</v>
      </c>
      <c r="S170" s="37" t="str">
        <f>IF(ISBLANK('Шифры С (Новое строительство)'!$L170),"-",CONCATENATE("Том"," 2.",'Шифры С (Новое строительство)'!$E170,".",'Шифры С (Новое строительство)'!$G170," ",'Шифры С (Новое строительство)'!$I170,".",'Шифры С (Новое строительство)'!$A170,"С-ППО",'Шифры С (Новое строительство)'!$E170,".",'Шифры С (Новое строительство)'!$G170,))</f>
        <v>Том 2.2.2 2001.РП.7С-ППО2.2</v>
      </c>
      <c r="T170" s="37" t="str">
        <f>IF(ISBLANK('Шифры С (Новое строительство)'!$M170),"-",CONCATENATE("Том"," 3.",'Шифры С (Новое строительство)'!$E170,".",'Шифры С (Новое строительство)'!$G170," ",'Шифры С (Новое строительство)'!$I170,".",'Шифры С (Новое строительство)'!$A170,"С-ТКР",'Шифры С (Новое строительство)'!$E170,".",'Шифры С (Новое строительство)'!$G170,))</f>
        <v>Том 3.2.2 2001.РП.7С-ТКР2.2</v>
      </c>
      <c r="U170" s="37" t="str">
        <f>IF(ISBLANK('Шифры С (Новое строительство)'!$O170),"-",CONCATENATE("Том"," 4."," ",'Шифры С (Новое строительство)'!$I170,".",'Шифры С (Новое строительство)'!$A170,"С-ИЛО",))</f>
        <v>-</v>
      </c>
      <c r="V170" s="37" t="str">
        <f>IF(ISBLANK('Шифры С (Новое строительство)'!$O170),"-",CONCATENATE("Том"," 5."," ",'Шифры С (Новое строительство)'!$I170,".",'Шифры С (Новое строительство)'!$A170,"С-ПОС",))</f>
        <v>-</v>
      </c>
      <c r="W170" s="37" t="str">
        <f>IF(ISBLANK('Шифры С (Новое строительство)'!$P170),"-",CONCATENATE("Том"," 7."," ",'Шифры С (Новое строительство)'!$I170,".",'Шифры С (Новое строительство)'!$A170,"С-ООС",))</f>
        <v>-</v>
      </c>
      <c r="X170" s="37" t="str">
        <f>IF(ISBLANK('Шифры С (Новое строительство)'!$Q170),"-",CONCATENATE("Том"," 8."," ",'Шифры С (Новое строительство)'!$I170,".",'Шифры С (Новое строительство)'!$A170,"С-ПБ",))</f>
        <v>-</v>
      </c>
    </row>
    <row r="171" spans="1:24" hidden="1" x14ac:dyDescent="0.25">
      <c r="A171" s="37">
        <v>7</v>
      </c>
      <c r="B171" s="37" t="s">
        <v>2310</v>
      </c>
      <c r="C171" s="37" t="s">
        <v>49</v>
      </c>
      <c r="D171" s="37" t="s">
        <v>168</v>
      </c>
      <c r="E171" s="37">
        <v>3</v>
      </c>
      <c r="F171" s="37" t="s">
        <v>839</v>
      </c>
      <c r="G171" s="37">
        <v>1</v>
      </c>
      <c r="H171" s="39">
        <v>4</v>
      </c>
      <c r="I171" s="37" t="s">
        <v>563</v>
      </c>
      <c r="J171" s="37"/>
      <c r="K171" s="37"/>
      <c r="L171" s="37" t="s">
        <v>2502</v>
      </c>
      <c r="M171" s="37" t="s">
        <v>2503</v>
      </c>
      <c r="N171" s="37" t="s">
        <v>2504</v>
      </c>
      <c r="O171" s="37"/>
      <c r="P171" s="37"/>
      <c r="Q171" s="37"/>
      <c r="R171" s="37" t="str">
        <f>IF(ISBLANK('Шифры С (Новое строительство)'!$K171),"-",CONCATENATE('Шифры С (Новое строительство)'!$K171,"-ПЗ"))</f>
        <v>-</v>
      </c>
      <c r="S171" s="37" t="str">
        <f>IF(ISBLANK('Шифры С (Новое строительство)'!$L171),"-",CONCATENATE("Том"," 2.",'Шифры С (Новое строительство)'!$E171,".",'Шифры С (Новое строительство)'!$G171," ",'Шифры С (Новое строительство)'!$I171,".",'Шифры С (Новое строительство)'!$A171,"С-ППО",'Шифры С (Новое строительство)'!$E171,".",'Шифры С (Новое строительство)'!$G171,))</f>
        <v>Том 2.3.1 2001.РП.7С-ППО3.1</v>
      </c>
      <c r="T171" s="37" t="str">
        <f>IF(ISBLANK('Шифры С (Новое строительство)'!$M171),"-",CONCATENATE("Том"," 3.",'Шифры С (Новое строительство)'!$E171,".",'Шифры С (Новое строительство)'!$G171," ",'Шифры С (Новое строительство)'!$I171,".",'Шифры С (Новое строительство)'!$A171,"С-ТКР",'Шифры С (Новое строительство)'!$E171,".",'Шифры С (Новое строительство)'!$G171,))</f>
        <v>Том 3.3.1 2001.РП.7С-ТКР3.1</v>
      </c>
      <c r="U171" s="37" t="str">
        <f>IF(ISBLANK('Шифры С (Новое строительство)'!$O171),"-",CONCATENATE("Том"," 4."," ",'Шифры С (Новое строительство)'!$I171,".",'Шифры С (Новое строительство)'!$A171,"С-ИЛО",))</f>
        <v>-</v>
      </c>
      <c r="V171" s="37" t="str">
        <f>IF(ISBLANK('Шифры С (Новое строительство)'!$O171),"-",CONCATENATE("Том"," 5."," ",'Шифры С (Новое строительство)'!$I171,".",'Шифры С (Новое строительство)'!$A171,"С-ПОС",))</f>
        <v>-</v>
      </c>
      <c r="W171" s="37" t="str">
        <f>IF(ISBLANK('Шифры С (Новое строительство)'!$P171),"-",CONCATENATE("Том"," 7."," ",'Шифры С (Новое строительство)'!$I171,".",'Шифры С (Новое строительство)'!$A171,"С-ООС",))</f>
        <v>-</v>
      </c>
      <c r="X171" s="37" t="str">
        <f>IF(ISBLANK('Шифры С (Новое строительство)'!$Q171),"-",CONCATENATE("Том"," 8."," ",'Шифры С (Новое строительство)'!$I171,".",'Шифры С (Новое строительство)'!$A171,"С-ПБ",))</f>
        <v>-</v>
      </c>
    </row>
    <row r="172" spans="1:24" hidden="1" x14ac:dyDescent="0.25">
      <c r="A172" s="37">
        <v>7</v>
      </c>
      <c r="B172" s="37" t="s">
        <v>2310</v>
      </c>
      <c r="C172" s="37" t="s">
        <v>49</v>
      </c>
      <c r="D172" s="37" t="s">
        <v>168</v>
      </c>
      <c r="E172" s="37">
        <v>3</v>
      </c>
      <c r="F172" s="37" t="s">
        <v>843</v>
      </c>
      <c r="G172" s="37">
        <v>2</v>
      </c>
      <c r="H172" s="39"/>
      <c r="I172" s="37" t="s">
        <v>563</v>
      </c>
      <c r="J172" s="37"/>
      <c r="K172" s="37"/>
      <c r="L172" s="37" t="s">
        <v>2502</v>
      </c>
      <c r="M172" s="37" t="s">
        <v>2503</v>
      </c>
      <c r="N172" s="37" t="s">
        <v>2504</v>
      </c>
      <c r="O172" s="37"/>
      <c r="P172" s="37"/>
      <c r="Q172" s="37"/>
      <c r="R172" s="37" t="str">
        <f>IF(ISBLANK('Шифры С (Новое строительство)'!$K172),"-",CONCATENATE('Шифры С (Новое строительство)'!$K172,"-ПЗ"))</f>
        <v>-</v>
      </c>
      <c r="S172" s="37" t="str">
        <f>IF(ISBLANK('Шифры С (Новое строительство)'!$L172),"-",CONCATENATE("Том"," 2.",'Шифры С (Новое строительство)'!$E172,".",'Шифры С (Новое строительство)'!$G172," ",'Шифры С (Новое строительство)'!$I172,".",'Шифры С (Новое строительство)'!$A172,"С-ППО",'Шифры С (Новое строительство)'!$E172,".",'Шифры С (Новое строительство)'!$G172,))</f>
        <v>Том 2.3.2 2001.РП.7С-ППО3.2</v>
      </c>
      <c r="T172" s="37" t="str">
        <f>IF(ISBLANK('Шифры С (Новое строительство)'!$M172),"-",CONCATENATE("Том"," 3.",'Шифры С (Новое строительство)'!$E172,".",'Шифры С (Новое строительство)'!$G172," ",'Шифры С (Новое строительство)'!$I172,".",'Шифры С (Новое строительство)'!$A172,"С-ТКР",'Шифры С (Новое строительство)'!$E172,".",'Шифры С (Новое строительство)'!$G172,))</f>
        <v>Том 3.3.2 2001.РП.7С-ТКР3.2</v>
      </c>
      <c r="U172" s="37" t="str">
        <f>IF(ISBLANK('Шифры С (Новое строительство)'!$O172),"-",CONCATENATE("Том"," 4."," ",'Шифры С (Новое строительство)'!$I172,".",'Шифры С (Новое строительство)'!$A172,"С-ИЛО",))</f>
        <v>-</v>
      </c>
      <c r="V172" s="37" t="str">
        <f>IF(ISBLANK('Шифры С (Новое строительство)'!$O172),"-",CONCATENATE("Том"," 5."," ",'Шифры С (Новое строительство)'!$I172,".",'Шифры С (Новое строительство)'!$A172,"С-ПОС",))</f>
        <v>-</v>
      </c>
      <c r="W172" s="37" t="str">
        <f>IF(ISBLANK('Шифры С (Новое строительство)'!$P172),"-",CONCATENATE("Том"," 7."," ",'Шифры С (Новое строительство)'!$I172,".",'Шифры С (Новое строительство)'!$A172,"С-ООС",))</f>
        <v>-</v>
      </c>
      <c r="X172" s="37" t="str">
        <f>IF(ISBLANK('Шифры С (Новое строительство)'!$Q172),"-",CONCATENATE("Том"," 8."," ",'Шифры С (Новое строительство)'!$I172,".",'Шифры С (Новое строительство)'!$A172,"С-ПБ",))</f>
        <v>-</v>
      </c>
    </row>
    <row r="173" spans="1:24" hidden="1" x14ac:dyDescent="0.25">
      <c r="A173" s="37">
        <v>7</v>
      </c>
      <c r="B173" s="37" t="s">
        <v>2310</v>
      </c>
      <c r="C173" s="37" t="s">
        <v>49</v>
      </c>
      <c r="D173" s="37" t="s">
        <v>168</v>
      </c>
      <c r="E173" s="37">
        <v>3</v>
      </c>
      <c r="F173" s="37" t="s">
        <v>844</v>
      </c>
      <c r="G173" s="37">
        <v>3</v>
      </c>
      <c r="H173" s="39"/>
      <c r="I173" s="37" t="s">
        <v>563</v>
      </c>
      <c r="J173" s="37"/>
      <c r="K173" s="37"/>
      <c r="L173" s="37" t="s">
        <v>2502</v>
      </c>
      <c r="M173" s="37" t="s">
        <v>2503</v>
      </c>
      <c r="N173" s="37" t="s">
        <v>2504</v>
      </c>
      <c r="O173" s="37"/>
      <c r="P173" s="37"/>
      <c r="Q173" s="37"/>
      <c r="R173" s="37" t="str">
        <f>IF(ISBLANK('Шифры С (Новое строительство)'!$K173),"-",CONCATENATE('Шифры С (Новое строительство)'!$K173,"-ПЗ"))</f>
        <v>-</v>
      </c>
      <c r="S173" s="37" t="str">
        <f>IF(ISBLANK('Шифры С (Новое строительство)'!$L173),"-",CONCATENATE("Том"," 2.",'Шифры С (Новое строительство)'!$E173,".",'Шифры С (Новое строительство)'!$G173," ",'Шифры С (Новое строительство)'!$I173,".",'Шифры С (Новое строительство)'!$A173,"С-ППО",'Шифры С (Новое строительство)'!$E173,".",'Шифры С (Новое строительство)'!$G173,))</f>
        <v>Том 2.3.3 2001.РП.7С-ППО3.3</v>
      </c>
      <c r="T173" s="37" t="str">
        <f>IF(ISBLANK('Шифры С (Новое строительство)'!$M173),"-",CONCATENATE("Том"," 3.",'Шифры С (Новое строительство)'!$E173,".",'Шифры С (Новое строительство)'!$G173," ",'Шифры С (Новое строительство)'!$I173,".",'Шифры С (Новое строительство)'!$A173,"С-ТКР",'Шифры С (Новое строительство)'!$E173,".",'Шифры С (Новое строительство)'!$G173,))</f>
        <v>Том 3.3.3 2001.РП.7С-ТКР3.3</v>
      </c>
      <c r="U173" s="37" t="str">
        <f>IF(ISBLANK('Шифры С (Новое строительство)'!$O173),"-",CONCATENATE("Том"," 4."," ",'Шифры С (Новое строительство)'!$I173,".",'Шифры С (Новое строительство)'!$A173,"С-ИЛО",))</f>
        <v>-</v>
      </c>
      <c r="V173" s="37" t="str">
        <f>IF(ISBLANK('Шифры С (Новое строительство)'!$O173),"-",CONCATENATE("Том"," 5."," ",'Шифры С (Новое строительство)'!$I173,".",'Шифры С (Новое строительство)'!$A173,"С-ПОС",))</f>
        <v>-</v>
      </c>
      <c r="W173" s="37" t="str">
        <f>IF(ISBLANK('Шифры С (Новое строительство)'!$P173),"-",CONCATENATE("Том"," 7."," ",'Шифры С (Новое строительство)'!$I173,".",'Шифры С (Новое строительство)'!$A173,"С-ООС",))</f>
        <v>-</v>
      </c>
      <c r="X173" s="37" t="str">
        <f>IF(ISBLANK('Шифры С (Новое строительство)'!$Q173),"-",CONCATENATE("Том"," 8."," ",'Шифры С (Новое строительство)'!$I173,".",'Шифры С (Новое строительство)'!$A173,"С-ПБ",))</f>
        <v>-</v>
      </c>
    </row>
    <row r="174" spans="1:24" hidden="1" x14ac:dyDescent="0.25">
      <c r="A174" s="37">
        <v>7</v>
      </c>
      <c r="B174" s="37" t="s">
        <v>2310</v>
      </c>
      <c r="C174" s="37" t="s">
        <v>49</v>
      </c>
      <c r="D174" s="37" t="s">
        <v>168</v>
      </c>
      <c r="E174" s="37">
        <v>3</v>
      </c>
      <c r="F174" s="37" t="s">
        <v>845</v>
      </c>
      <c r="G174" s="37">
        <v>4</v>
      </c>
      <c r="H174" s="39"/>
      <c r="I174" s="37" t="s">
        <v>563</v>
      </c>
      <c r="J174" s="37"/>
      <c r="K174" s="37"/>
      <c r="L174" s="37" t="s">
        <v>2502</v>
      </c>
      <c r="M174" s="37" t="s">
        <v>2503</v>
      </c>
      <c r="N174" s="37" t="s">
        <v>2504</v>
      </c>
      <c r="O174" s="37"/>
      <c r="P174" s="37"/>
      <c r="Q174" s="37"/>
      <c r="R174" s="37" t="str">
        <f>IF(ISBLANK('Шифры С (Новое строительство)'!$K174),"-",CONCATENATE('Шифры С (Новое строительство)'!$K174,"-ПЗ"))</f>
        <v>-</v>
      </c>
      <c r="S174" s="37" t="str">
        <f>IF(ISBLANK('Шифры С (Новое строительство)'!$L174),"-",CONCATENATE("Том"," 2.",'Шифры С (Новое строительство)'!$E174,".",'Шифры С (Новое строительство)'!$G174," ",'Шифры С (Новое строительство)'!$I174,".",'Шифры С (Новое строительство)'!$A174,"С-ППО",'Шифры С (Новое строительство)'!$E174,".",'Шифры С (Новое строительство)'!$G174,))</f>
        <v>Том 2.3.4 2001.РП.7С-ППО3.4</v>
      </c>
      <c r="T174" s="37" t="str">
        <f>IF(ISBLANK('Шифры С (Новое строительство)'!$M174),"-",CONCATENATE("Том"," 3.",'Шифры С (Новое строительство)'!$E174,".",'Шифры С (Новое строительство)'!$G174," ",'Шифры С (Новое строительство)'!$I174,".",'Шифры С (Новое строительство)'!$A174,"С-ТКР",'Шифры С (Новое строительство)'!$E174,".",'Шифры С (Новое строительство)'!$G174,))</f>
        <v>Том 3.3.4 2001.РП.7С-ТКР3.4</v>
      </c>
      <c r="U174" s="37" t="str">
        <f>IF(ISBLANK('Шифры С (Новое строительство)'!$O174),"-",CONCATENATE("Том"," 4."," ",'Шифры С (Новое строительство)'!$I174,".",'Шифры С (Новое строительство)'!$A174,"С-ИЛО",))</f>
        <v>-</v>
      </c>
      <c r="V174" s="37" t="str">
        <f>IF(ISBLANK('Шифры С (Новое строительство)'!$O174),"-",CONCATENATE("Том"," 5."," ",'Шифры С (Новое строительство)'!$I174,".",'Шифры С (Новое строительство)'!$A174,"С-ПОС",))</f>
        <v>-</v>
      </c>
      <c r="W174" s="37" t="str">
        <f>IF(ISBLANK('Шифры С (Новое строительство)'!$P174),"-",CONCATENATE("Том"," 7."," ",'Шифры С (Новое строительство)'!$I174,".",'Шифры С (Новое строительство)'!$A174,"С-ООС",))</f>
        <v>-</v>
      </c>
      <c r="X174" s="37" t="str">
        <f>IF(ISBLANK('Шифры С (Новое строительство)'!$Q174),"-",CONCATENATE("Том"," 8."," ",'Шифры С (Новое строительство)'!$I174,".",'Шифры С (Новое строительство)'!$A174,"С-ПБ",))</f>
        <v>-</v>
      </c>
    </row>
    <row r="175" spans="1:24" hidden="1" x14ac:dyDescent="0.25">
      <c r="A175" s="37">
        <v>7</v>
      </c>
      <c r="B175" s="37" t="s">
        <v>2310</v>
      </c>
      <c r="C175" s="37" t="s">
        <v>49</v>
      </c>
      <c r="D175" s="37" t="s">
        <v>170</v>
      </c>
      <c r="E175" s="37">
        <v>4</v>
      </c>
      <c r="F175" s="37" t="s">
        <v>846</v>
      </c>
      <c r="G175" s="37">
        <v>1</v>
      </c>
      <c r="H175" s="39">
        <v>3</v>
      </c>
      <c r="I175" s="37" t="s">
        <v>563</v>
      </c>
      <c r="J175" s="37"/>
      <c r="K175" s="37"/>
      <c r="L175" s="37" t="s">
        <v>2505</v>
      </c>
      <c r="M175" s="37" t="s">
        <v>2506</v>
      </c>
      <c r="N175" s="37" t="s">
        <v>2507</v>
      </c>
      <c r="O175" s="37"/>
      <c r="P175" s="37"/>
      <c r="Q175" s="37"/>
      <c r="R175" s="37" t="str">
        <f>IF(ISBLANK('Шифры С (Новое строительство)'!$K175),"-",CONCATENATE('Шифры С (Новое строительство)'!$K175,"-ПЗ"))</f>
        <v>-</v>
      </c>
      <c r="S175" s="37" t="str">
        <f>IF(ISBLANK('Шифры С (Новое строительство)'!$L175),"-",CONCATENATE("Том"," 2.",'Шифры С (Новое строительство)'!$E175,".",'Шифры С (Новое строительство)'!$G175," ",'Шифры С (Новое строительство)'!$I175,".",'Шифры С (Новое строительство)'!$A175,"С-ППО",'Шифры С (Новое строительство)'!$E175,".",'Шифры С (Новое строительство)'!$G175,))</f>
        <v>Том 2.4.1 2001.РП.7С-ППО4.1</v>
      </c>
      <c r="T175" s="37" t="str">
        <f>IF(ISBLANK('Шифры С (Новое строительство)'!$M175),"-",CONCATENATE("Том"," 3.",'Шифры С (Новое строительство)'!$E175,".",'Шифры С (Новое строительство)'!$G175," ",'Шифры С (Новое строительство)'!$I175,".",'Шифры С (Новое строительство)'!$A175,"С-ТКР",'Шифры С (Новое строительство)'!$E175,".",'Шифры С (Новое строительство)'!$G175,))</f>
        <v>Том 3.4.1 2001.РП.7С-ТКР4.1</v>
      </c>
      <c r="U175" s="37" t="str">
        <f>IF(ISBLANK('Шифры С (Новое строительство)'!$O175),"-",CONCATENATE("Том"," 4."," ",'Шифры С (Новое строительство)'!$I175,".",'Шифры С (Новое строительство)'!$A175,"С-ИЛО",))</f>
        <v>-</v>
      </c>
      <c r="V175" s="37" t="str">
        <f>IF(ISBLANK('Шифры С (Новое строительство)'!$O175),"-",CONCATENATE("Том"," 5."," ",'Шифры С (Новое строительство)'!$I175,".",'Шифры С (Новое строительство)'!$A175,"С-ПОС",))</f>
        <v>-</v>
      </c>
      <c r="W175" s="37" t="str">
        <f>IF(ISBLANK('Шифры С (Новое строительство)'!$P175),"-",CONCATENATE("Том"," 7."," ",'Шифры С (Новое строительство)'!$I175,".",'Шифры С (Новое строительство)'!$A175,"С-ООС",))</f>
        <v>-</v>
      </c>
      <c r="X175" s="37" t="str">
        <f>IF(ISBLANK('Шифры С (Новое строительство)'!$Q175),"-",CONCATENATE("Том"," 8."," ",'Шифры С (Новое строительство)'!$I175,".",'Шифры С (Новое строительство)'!$A175,"С-ПБ",))</f>
        <v>-</v>
      </c>
    </row>
    <row r="176" spans="1:24" hidden="1" x14ac:dyDescent="0.25">
      <c r="A176" s="37">
        <v>7</v>
      </c>
      <c r="B176" s="37" t="s">
        <v>2310</v>
      </c>
      <c r="C176" s="37" t="s">
        <v>49</v>
      </c>
      <c r="D176" s="37" t="s">
        <v>170</v>
      </c>
      <c r="E176" s="37">
        <v>4</v>
      </c>
      <c r="F176" s="37" t="s">
        <v>850</v>
      </c>
      <c r="G176" s="37">
        <v>2</v>
      </c>
      <c r="H176" s="39"/>
      <c r="I176" s="37" t="s">
        <v>563</v>
      </c>
      <c r="J176" s="37"/>
      <c r="K176" s="37"/>
      <c r="L176" s="37" t="s">
        <v>2505</v>
      </c>
      <c r="M176" s="37" t="s">
        <v>2506</v>
      </c>
      <c r="N176" s="37" t="s">
        <v>2507</v>
      </c>
      <c r="O176" s="37"/>
      <c r="P176" s="37"/>
      <c r="Q176" s="37"/>
      <c r="R176" s="37" t="str">
        <f>IF(ISBLANK('Шифры С (Новое строительство)'!$K176),"-",CONCATENATE('Шифры С (Новое строительство)'!$K176,"-ПЗ"))</f>
        <v>-</v>
      </c>
      <c r="S176" s="37" t="str">
        <f>IF(ISBLANK('Шифры С (Новое строительство)'!$L176),"-",CONCATENATE("Том"," 2.",'Шифры С (Новое строительство)'!$E176,".",'Шифры С (Новое строительство)'!$G176," ",'Шифры С (Новое строительство)'!$I176,".",'Шифры С (Новое строительство)'!$A176,"С-ППО",'Шифры С (Новое строительство)'!$E176,".",'Шифры С (Новое строительство)'!$G176,))</f>
        <v>Том 2.4.2 2001.РП.7С-ППО4.2</v>
      </c>
      <c r="T176" s="37" t="str">
        <f>IF(ISBLANK('Шифры С (Новое строительство)'!$M176),"-",CONCATENATE("Том"," 3.",'Шифры С (Новое строительство)'!$E176,".",'Шифры С (Новое строительство)'!$G176," ",'Шифры С (Новое строительство)'!$I176,".",'Шифры С (Новое строительство)'!$A176,"С-ТКР",'Шифры С (Новое строительство)'!$E176,".",'Шифры С (Новое строительство)'!$G176,))</f>
        <v>Том 3.4.2 2001.РП.7С-ТКР4.2</v>
      </c>
      <c r="U176" s="37" t="str">
        <f>IF(ISBLANK('Шифры С (Новое строительство)'!$O176),"-",CONCATENATE("Том"," 4."," ",'Шифры С (Новое строительство)'!$I176,".",'Шифры С (Новое строительство)'!$A176,"С-ИЛО",))</f>
        <v>-</v>
      </c>
      <c r="V176" s="37" t="str">
        <f>IF(ISBLANK('Шифры С (Новое строительство)'!$O176),"-",CONCATENATE("Том"," 5."," ",'Шифры С (Новое строительство)'!$I176,".",'Шифры С (Новое строительство)'!$A176,"С-ПОС",))</f>
        <v>-</v>
      </c>
      <c r="W176" s="37" t="str">
        <f>IF(ISBLANK('Шифры С (Новое строительство)'!$P176),"-",CONCATENATE("Том"," 7."," ",'Шифры С (Новое строительство)'!$I176,".",'Шифры С (Новое строительство)'!$A176,"С-ООС",))</f>
        <v>-</v>
      </c>
      <c r="X176" s="37" t="str">
        <f>IF(ISBLANK('Шифры С (Новое строительство)'!$Q176),"-",CONCATENATE("Том"," 8."," ",'Шифры С (Новое строительство)'!$I176,".",'Шифры С (Новое строительство)'!$A176,"С-ПБ",))</f>
        <v>-</v>
      </c>
    </row>
    <row r="177" spans="1:24" hidden="1" x14ac:dyDescent="0.25">
      <c r="A177" s="37">
        <v>7</v>
      </c>
      <c r="B177" s="37" t="s">
        <v>2310</v>
      </c>
      <c r="C177" s="37" t="s">
        <v>49</v>
      </c>
      <c r="D177" s="37" t="s">
        <v>170</v>
      </c>
      <c r="E177" s="37">
        <v>4</v>
      </c>
      <c r="F177" s="37" t="s">
        <v>851</v>
      </c>
      <c r="G177" s="37">
        <v>3</v>
      </c>
      <c r="H177" s="39"/>
      <c r="I177" s="37" t="s">
        <v>563</v>
      </c>
      <c r="J177" s="37"/>
      <c r="K177" s="37"/>
      <c r="L177" s="37" t="s">
        <v>2505</v>
      </c>
      <c r="M177" s="37" t="s">
        <v>2506</v>
      </c>
      <c r="N177" s="37" t="s">
        <v>2507</v>
      </c>
      <c r="O177" s="37"/>
      <c r="P177" s="37"/>
      <c r="Q177" s="37"/>
      <c r="R177" s="37" t="str">
        <f>IF(ISBLANK('Шифры С (Новое строительство)'!$K177),"-",CONCATENATE('Шифры С (Новое строительство)'!$K177,"-ПЗ"))</f>
        <v>-</v>
      </c>
      <c r="S177" s="37" t="str">
        <f>IF(ISBLANK('Шифры С (Новое строительство)'!$L177),"-",CONCATENATE("Том"," 2.",'Шифры С (Новое строительство)'!$E177,".",'Шифры С (Новое строительство)'!$G177," ",'Шифры С (Новое строительство)'!$I177,".",'Шифры С (Новое строительство)'!$A177,"С-ППО",'Шифры С (Новое строительство)'!$E177,".",'Шифры С (Новое строительство)'!$G177,))</f>
        <v>Том 2.4.3 2001.РП.7С-ППО4.3</v>
      </c>
      <c r="T177" s="37" t="str">
        <f>IF(ISBLANK('Шифры С (Новое строительство)'!$M177),"-",CONCATENATE("Том"," 3.",'Шифры С (Новое строительство)'!$E177,".",'Шифры С (Новое строительство)'!$G177," ",'Шифры С (Новое строительство)'!$I177,".",'Шифры С (Новое строительство)'!$A177,"С-ТКР",'Шифры С (Новое строительство)'!$E177,".",'Шифры С (Новое строительство)'!$G177,))</f>
        <v>Том 3.4.3 2001.РП.7С-ТКР4.3</v>
      </c>
      <c r="U177" s="37" t="str">
        <f>IF(ISBLANK('Шифры С (Новое строительство)'!$O177),"-",CONCATENATE("Том"," 4."," ",'Шифры С (Новое строительство)'!$I177,".",'Шифры С (Новое строительство)'!$A177,"С-ИЛО",))</f>
        <v>-</v>
      </c>
      <c r="V177" s="37" t="str">
        <f>IF(ISBLANK('Шифры С (Новое строительство)'!$O177),"-",CONCATENATE("Том"," 5."," ",'Шифры С (Новое строительство)'!$I177,".",'Шифры С (Новое строительство)'!$A177,"С-ПОС",))</f>
        <v>-</v>
      </c>
      <c r="W177" s="37" t="str">
        <f>IF(ISBLANK('Шифры С (Новое строительство)'!$P177),"-",CONCATENATE("Том"," 7."," ",'Шифры С (Новое строительство)'!$I177,".",'Шифры С (Новое строительство)'!$A177,"С-ООС",))</f>
        <v>-</v>
      </c>
      <c r="X177" s="37" t="str">
        <f>IF(ISBLANK('Шифры С (Новое строительство)'!$Q177),"-",CONCATENATE("Том"," 8."," ",'Шифры С (Новое строительство)'!$I177,".",'Шифры С (Новое строительство)'!$A177,"С-ПБ",))</f>
        <v>-</v>
      </c>
    </row>
    <row r="178" spans="1:24" hidden="1" x14ac:dyDescent="0.25">
      <c r="A178" s="37">
        <v>7</v>
      </c>
      <c r="B178" s="37" t="s">
        <v>2310</v>
      </c>
      <c r="C178" s="37" t="s">
        <v>49</v>
      </c>
      <c r="D178" s="37" t="s">
        <v>172</v>
      </c>
      <c r="E178" s="37">
        <v>5</v>
      </c>
      <c r="F178" s="37" t="s">
        <v>852</v>
      </c>
      <c r="G178" s="37">
        <v>1</v>
      </c>
      <c r="H178" s="39">
        <v>2</v>
      </c>
      <c r="I178" s="37" t="s">
        <v>563</v>
      </c>
      <c r="J178" s="37"/>
      <c r="K178" s="37"/>
      <c r="L178" s="37" t="s">
        <v>2508</v>
      </c>
      <c r="M178" s="37" t="s">
        <v>2509</v>
      </c>
      <c r="N178" s="37" t="s">
        <v>2510</v>
      </c>
      <c r="O178" s="37"/>
      <c r="P178" s="37"/>
      <c r="Q178" s="37"/>
      <c r="R178" s="37" t="str">
        <f>IF(ISBLANK('Шифры С (Новое строительство)'!$K178),"-",CONCATENATE('Шифры С (Новое строительство)'!$K178,"-ПЗ"))</f>
        <v>-</v>
      </c>
      <c r="S178" s="37" t="str">
        <f>IF(ISBLANK('Шифры С (Новое строительство)'!$L178),"-",CONCATENATE("Том"," 2.",'Шифры С (Новое строительство)'!$E178,".",'Шифры С (Новое строительство)'!$G178," ",'Шифры С (Новое строительство)'!$I178,".",'Шифры С (Новое строительство)'!$A178,"С-ППО",'Шифры С (Новое строительство)'!$E178,".",'Шифры С (Новое строительство)'!$G178,))</f>
        <v>Том 2.5.1 2001.РП.7С-ППО5.1</v>
      </c>
      <c r="T178" s="37" t="str">
        <f>IF(ISBLANK('Шифры С (Новое строительство)'!$M178),"-",CONCATENATE("Том"," 3.",'Шифры С (Новое строительство)'!$E178,".",'Шифры С (Новое строительство)'!$G178," ",'Шифры С (Новое строительство)'!$I178,".",'Шифры С (Новое строительство)'!$A178,"С-ТКР",'Шифры С (Новое строительство)'!$E178,".",'Шифры С (Новое строительство)'!$G178,))</f>
        <v>Том 3.5.1 2001.РП.7С-ТКР5.1</v>
      </c>
      <c r="U178" s="37" t="str">
        <f>IF(ISBLANK('Шифры С (Новое строительство)'!$O178),"-",CONCATENATE("Том"," 4."," ",'Шифры С (Новое строительство)'!$I178,".",'Шифры С (Новое строительство)'!$A178,"С-ИЛО",))</f>
        <v>-</v>
      </c>
      <c r="V178" s="37" t="str">
        <f>IF(ISBLANK('Шифры С (Новое строительство)'!$O178),"-",CONCATENATE("Том"," 5."," ",'Шифры С (Новое строительство)'!$I178,".",'Шифры С (Новое строительство)'!$A178,"С-ПОС",))</f>
        <v>-</v>
      </c>
      <c r="W178" s="37" t="str">
        <f>IF(ISBLANK('Шифры С (Новое строительство)'!$P178),"-",CONCATENATE("Том"," 7."," ",'Шифры С (Новое строительство)'!$I178,".",'Шифры С (Новое строительство)'!$A178,"С-ООС",))</f>
        <v>-</v>
      </c>
      <c r="X178" s="37" t="str">
        <f>IF(ISBLANK('Шифры С (Новое строительство)'!$Q178),"-",CONCATENATE("Том"," 8."," ",'Шифры С (Новое строительство)'!$I178,".",'Шифры С (Новое строительство)'!$A178,"С-ПБ",))</f>
        <v>-</v>
      </c>
    </row>
    <row r="179" spans="1:24" hidden="1" x14ac:dyDescent="0.25">
      <c r="A179" s="37">
        <v>7</v>
      </c>
      <c r="B179" s="37" t="s">
        <v>2310</v>
      </c>
      <c r="C179" s="37" t="s">
        <v>49</v>
      </c>
      <c r="D179" s="37" t="s">
        <v>172</v>
      </c>
      <c r="E179" s="37">
        <v>5</v>
      </c>
      <c r="F179" s="37" t="s">
        <v>856</v>
      </c>
      <c r="G179" s="37">
        <v>2</v>
      </c>
      <c r="H179" s="39"/>
      <c r="I179" s="37" t="s">
        <v>563</v>
      </c>
      <c r="J179" s="37"/>
      <c r="K179" s="37"/>
      <c r="L179" s="37" t="s">
        <v>2508</v>
      </c>
      <c r="M179" s="37" t="s">
        <v>2509</v>
      </c>
      <c r="N179" s="37" t="s">
        <v>2510</v>
      </c>
      <c r="O179" s="37"/>
      <c r="P179" s="37"/>
      <c r="Q179" s="37"/>
      <c r="R179" s="37" t="str">
        <f>IF(ISBLANK('Шифры С (Новое строительство)'!$K179),"-",CONCATENATE('Шифры С (Новое строительство)'!$K179,"-ПЗ"))</f>
        <v>-</v>
      </c>
      <c r="S179" s="37" t="str">
        <f>IF(ISBLANK('Шифры С (Новое строительство)'!$L179),"-",CONCATENATE("Том"," 2.",'Шифры С (Новое строительство)'!$E179,".",'Шифры С (Новое строительство)'!$G179," ",'Шифры С (Новое строительство)'!$I179,".",'Шифры С (Новое строительство)'!$A179,"С-ППО",'Шифры С (Новое строительство)'!$E179,".",'Шифры С (Новое строительство)'!$G179,))</f>
        <v>Том 2.5.2 2001.РП.7С-ППО5.2</v>
      </c>
      <c r="T179" s="37" t="str">
        <f>IF(ISBLANK('Шифры С (Новое строительство)'!$M179),"-",CONCATENATE("Том"," 3.",'Шифры С (Новое строительство)'!$E179,".",'Шифры С (Новое строительство)'!$G179," ",'Шифры С (Новое строительство)'!$I179,".",'Шифры С (Новое строительство)'!$A179,"С-ТКР",'Шифры С (Новое строительство)'!$E179,".",'Шифры С (Новое строительство)'!$G179,))</f>
        <v>Том 3.5.2 2001.РП.7С-ТКР5.2</v>
      </c>
      <c r="U179" s="37" t="str">
        <f>IF(ISBLANK('Шифры С (Новое строительство)'!$O179),"-",CONCATENATE("Том"," 4."," ",'Шифры С (Новое строительство)'!$I179,".",'Шифры С (Новое строительство)'!$A179,"С-ИЛО",))</f>
        <v>-</v>
      </c>
      <c r="V179" s="37" t="str">
        <f>IF(ISBLANK('Шифры С (Новое строительство)'!$O179),"-",CONCATENATE("Том"," 5."," ",'Шифры С (Новое строительство)'!$I179,".",'Шифры С (Новое строительство)'!$A179,"С-ПОС",))</f>
        <v>-</v>
      </c>
      <c r="W179" s="37" t="str">
        <f>IF(ISBLANK('Шифры С (Новое строительство)'!$P179),"-",CONCATENATE("Том"," 7."," ",'Шифры С (Новое строительство)'!$I179,".",'Шифры С (Новое строительство)'!$A179,"С-ООС",))</f>
        <v>-</v>
      </c>
      <c r="X179" s="37" t="str">
        <f>IF(ISBLANK('Шифры С (Новое строительство)'!$Q179),"-",CONCATENATE("Том"," 8."," ",'Шифры С (Новое строительство)'!$I179,".",'Шифры С (Новое строительство)'!$A179,"С-ПБ",))</f>
        <v>-</v>
      </c>
    </row>
    <row r="180" spans="1:24" hidden="1" x14ac:dyDescent="0.25">
      <c r="A180" s="37">
        <v>7</v>
      </c>
      <c r="B180" s="37" t="s">
        <v>2310</v>
      </c>
      <c r="C180" s="37" t="s">
        <v>49</v>
      </c>
      <c r="D180" s="37" t="s">
        <v>174</v>
      </c>
      <c r="E180" s="37">
        <v>6</v>
      </c>
      <c r="F180" s="37" t="s">
        <v>857</v>
      </c>
      <c r="G180" s="37">
        <v>1</v>
      </c>
      <c r="H180" s="39">
        <v>1</v>
      </c>
      <c r="I180" s="37" t="s">
        <v>563</v>
      </c>
      <c r="J180" s="37"/>
      <c r="K180" s="37"/>
      <c r="L180" s="37" t="s">
        <v>2511</v>
      </c>
      <c r="M180" s="37" t="s">
        <v>2512</v>
      </c>
      <c r="N180" s="37" t="s">
        <v>2513</v>
      </c>
      <c r="O180" s="37"/>
      <c r="P180" s="37"/>
      <c r="Q180" s="37"/>
      <c r="R180" s="37" t="str">
        <f>IF(ISBLANK('Шифры С (Новое строительство)'!$K180),"-",CONCATENATE('Шифры С (Новое строительство)'!$K180,"-ПЗ"))</f>
        <v>-</v>
      </c>
      <c r="S180" s="37" t="str">
        <f>IF(ISBLANK('Шифры С (Новое строительство)'!$L180),"-",CONCATENATE("Том"," 2.",'Шифры С (Новое строительство)'!$E180,".",'Шифры С (Новое строительство)'!$G180," ",'Шифры С (Новое строительство)'!$I180,".",'Шифры С (Новое строительство)'!$A180,"С-ППО",'Шифры С (Новое строительство)'!$E180,".",'Шифры С (Новое строительство)'!$G180,))</f>
        <v>Том 2.6.1 2001.РП.7С-ППО6.1</v>
      </c>
      <c r="T180" s="37" t="str">
        <f>IF(ISBLANK('Шифры С (Новое строительство)'!$M180),"-",CONCATENATE("Том"," 3.",'Шифры С (Новое строительство)'!$E180,".",'Шифры С (Новое строительство)'!$G180," ",'Шифры С (Новое строительство)'!$I180,".",'Шифры С (Новое строительство)'!$A180,"С-ТКР",'Шифры С (Новое строительство)'!$E180,".",'Шифры С (Новое строительство)'!$G180,))</f>
        <v>Том 3.6.1 2001.РП.7С-ТКР6.1</v>
      </c>
      <c r="U180" s="37" t="str">
        <f>IF(ISBLANK('Шифры С (Новое строительство)'!$O180),"-",CONCATENATE("Том"," 4."," ",'Шифры С (Новое строительство)'!$I180,".",'Шифры С (Новое строительство)'!$A180,"С-ИЛО",))</f>
        <v>-</v>
      </c>
      <c r="V180" s="37" t="str">
        <f>IF(ISBLANK('Шифры С (Новое строительство)'!$O180),"-",CONCATENATE("Том"," 5."," ",'Шифры С (Новое строительство)'!$I180,".",'Шифры С (Новое строительство)'!$A180,"С-ПОС",))</f>
        <v>-</v>
      </c>
      <c r="W180" s="37" t="str">
        <f>IF(ISBLANK('Шифры С (Новое строительство)'!$P180),"-",CONCATENATE("Том"," 7."," ",'Шифры С (Новое строительство)'!$I180,".",'Шифры С (Новое строительство)'!$A180,"С-ООС",))</f>
        <v>-</v>
      </c>
      <c r="X180" s="37" t="str">
        <f>IF(ISBLANK('Шифры С (Новое строительство)'!$Q180),"-",CONCATENATE("Том"," 8."," ",'Шифры С (Новое строительство)'!$I180,".",'Шифры С (Новое строительство)'!$A180,"С-ПБ",))</f>
        <v>-</v>
      </c>
    </row>
    <row r="181" spans="1:24" hidden="1" x14ac:dyDescent="0.25">
      <c r="A181" s="37">
        <v>8</v>
      </c>
      <c r="B181" s="37" t="s">
        <v>2310</v>
      </c>
      <c r="C181" s="37" t="s">
        <v>9</v>
      </c>
      <c r="D181" s="37" t="s">
        <v>305</v>
      </c>
      <c r="E181" s="37">
        <v>1</v>
      </c>
      <c r="F181" s="37" t="s">
        <v>861</v>
      </c>
      <c r="G181" s="37">
        <v>1</v>
      </c>
      <c r="H181" s="39">
        <v>2</v>
      </c>
      <c r="I181" s="37" t="s">
        <v>563</v>
      </c>
      <c r="J181" s="37" t="s">
        <v>2514</v>
      </c>
      <c r="K181" s="37" t="s">
        <v>2515</v>
      </c>
      <c r="L181" s="37" t="s">
        <v>2516</v>
      </c>
      <c r="M181" s="37" t="s">
        <v>2517</v>
      </c>
      <c r="N181" s="37" t="s">
        <v>2518</v>
      </c>
      <c r="O181" s="37" t="s">
        <v>2519</v>
      </c>
      <c r="P181" s="37" t="s">
        <v>2520</v>
      </c>
      <c r="Q181" s="37" t="s">
        <v>2521</v>
      </c>
      <c r="R181" s="37" t="str">
        <f>IF(ISBLANK('Шифры С (Новое строительство)'!$K181),"-",CONCATENATE('Шифры С (Новое строительство)'!$K181,"-ПЗ"))</f>
        <v>Том 1 2001.РП.8С-ПЗ</v>
      </c>
      <c r="S181" s="37" t="str">
        <f>IF(ISBLANK('Шифры С (Новое строительство)'!$L181),"-",CONCATENATE("Том"," 2.",'Шифры С (Новое строительство)'!$E181,".",'Шифры С (Новое строительство)'!$G181," ",'Шифры С (Новое строительство)'!$I181,".",'Шифры С (Новое строительство)'!$A181,"С-ППО",'Шифры С (Новое строительство)'!$E181,".",'Шифры С (Новое строительство)'!$G181,))</f>
        <v>Том 2.1.1 2001.РП.8С-ППО1.1</v>
      </c>
      <c r="T181" s="37" t="str">
        <f>IF(ISBLANK('Шифры С (Новое строительство)'!$M181),"-",CONCATENATE("Том"," 3.",'Шифры С (Новое строительство)'!$E181,".",'Шифры С (Новое строительство)'!$G181," ",'Шифры С (Новое строительство)'!$I181,".",'Шифры С (Новое строительство)'!$A181,"С-ТКР",'Шифры С (Новое строительство)'!$E181,".",'Шифры С (Новое строительство)'!$G181,))</f>
        <v>Том 3.1.1 2001.РП.8С-ТКР1.1</v>
      </c>
      <c r="U181" s="37" t="str">
        <f>IF(ISBLANK('Шифры С (Новое строительство)'!$O181),"-",CONCATENATE("Том"," 4."," ",'Шифры С (Новое строительство)'!$I181,".",'Шифры С (Новое строительство)'!$A181,"С-ИЛО",))</f>
        <v>Том 4. 2001.РП.8С-ИЛО</v>
      </c>
      <c r="V181" s="37" t="str">
        <f>IF(ISBLANK('Шифры С (Новое строительство)'!$O181),"-",CONCATENATE("Том"," 5."," ",'Шифры С (Новое строительство)'!$I181,".",'Шифры С (Новое строительство)'!$A181,"С-ПОС",))</f>
        <v>Том 5. 2001.РП.8С-ПОС</v>
      </c>
      <c r="W181" s="37" t="str">
        <f>IF(ISBLANK('Шифры С (Новое строительство)'!$P181),"-",CONCATENATE("Том"," 7."," ",'Шифры С (Новое строительство)'!$I181,".",'Шифры С (Новое строительство)'!$A181,"С-ООС",))</f>
        <v>Том 7. 2001.РП.8С-ООС</v>
      </c>
      <c r="X181" s="37" t="str">
        <f>IF(ISBLANK('Шифры С (Новое строительство)'!$Q181),"-",CONCATENATE("Том"," 8."," ",'Шифры С (Новое строительство)'!$I181,".",'Шифры С (Новое строительство)'!$A181,"С-ПБ",))</f>
        <v>Том 8. 2001.РП.8С-ПБ</v>
      </c>
    </row>
    <row r="182" spans="1:24" hidden="1" x14ac:dyDescent="0.25">
      <c r="A182" s="37">
        <v>8</v>
      </c>
      <c r="B182" s="37" t="s">
        <v>2310</v>
      </c>
      <c r="C182" s="37" t="s">
        <v>9</v>
      </c>
      <c r="D182" s="37" t="s">
        <v>305</v>
      </c>
      <c r="E182" s="37">
        <v>1</v>
      </c>
      <c r="F182" s="37" t="s">
        <v>870</v>
      </c>
      <c r="G182" s="37">
        <v>2</v>
      </c>
      <c r="H182" s="39"/>
      <c r="I182" s="37" t="s">
        <v>563</v>
      </c>
      <c r="J182" s="37"/>
      <c r="K182" s="37"/>
      <c r="L182" s="37" t="s">
        <v>2516</v>
      </c>
      <c r="M182" s="37" t="s">
        <v>2517</v>
      </c>
      <c r="N182" s="37" t="s">
        <v>2518</v>
      </c>
      <c r="O182" s="37"/>
      <c r="P182" s="37"/>
      <c r="Q182" s="37"/>
      <c r="R182" s="37" t="str">
        <f>IF(ISBLANK('Шифры С (Новое строительство)'!$K182),"-",CONCATENATE('Шифры С (Новое строительство)'!$K182,"-ПЗ"))</f>
        <v>-</v>
      </c>
      <c r="S182" s="37" t="str">
        <f>IF(ISBLANK('Шифры С (Новое строительство)'!$L182),"-",CONCATENATE("Том"," 2.",'Шифры С (Новое строительство)'!$E182,".",'Шифры С (Новое строительство)'!$G182," ",'Шифры С (Новое строительство)'!$I182,".",'Шифры С (Новое строительство)'!$A182,"С-ППО",'Шифры С (Новое строительство)'!$E182,".",'Шифры С (Новое строительство)'!$G182,))</f>
        <v>Том 2.1.2 2001.РП.8С-ППО1.2</v>
      </c>
      <c r="T182" s="37" t="str">
        <f>IF(ISBLANK('Шифры С (Новое строительство)'!$M182),"-",CONCATENATE("Том"," 3.",'Шифры С (Новое строительство)'!$E182,".",'Шифры С (Новое строительство)'!$G182," ",'Шифры С (Новое строительство)'!$I182,".",'Шифры С (Новое строительство)'!$A182,"С-ТКР",'Шифры С (Новое строительство)'!$E182,".",'Шифры С (Новое строительство)'!$G182,))</f>
        <v>Том 3.1.2 2001.РП.8С-ТКР1.2</v>
      </c>
      <c r="U182" s="37" t="str">
        <f>IF(ISBLANK('Шифры С (Новое строительство)'!$O182),"-",CONCATENATE("Том"," 4."," ",'Шифры С (Новое строительство)'!$I182,".",'Шифры С (Новое строительство)'!$A182,"С-ИЛО",))</f>
        <v>-</v>
      </c>
      <c r="V182" s="37" t="str">
        <f>IF(ISBLANK('Шифры С (Новое строительство)'!$O182),"-",CONCATENATE("Том"," 5."," ",'Шифры С (Новое строительство)'!$I182,".",'Шифры С (Новое строительство)'!$A182,"С-ПОС",))</f>
        <v>-</v>
      </c>
      <c r="W182" s="37" t="str">
        <f>IF(ISBLANK('Шифры С (Новое строительство)'!$P182),"-",CONCATENATE("Том"," 7."," ",'Шифры С (Новое строительство)'!$I182,".",'Шифры С (Новое строительство)'!$A182,"С-ООС",))</f>
        <v>-</v>
      </c>
      <c r="X182" s="37" t="str">
        <f>IF(ISBLANK('Шифры С (Новое строительство)'!$Q182),"-",CONCATENATE("Том"," 8."," ",'Шифры С (Новое строительство)'!$I182,".",'Шифры С (Новое строительство)'!$A182,"С-ПБ",))</f>
        <v>-</v>
      </c>
    </row>
    <row r="183" spans="1:24" hidden="1" x14ac:dyDescent="0.25">
      <c r="A183" s="37">
        <v>8</v>
      </c>
      <c r="B183" s="37" t="s">
        <v>2310</v>
      </c>
      <c r="C183" s="37" t="s">
        <v>9</v>
      </c>
      <c r="D183" s="37" t="s">
        <v>307</v>
      </c>
      <c r="E183" s="37">
        <v>2</v>
      </c>
      <c r="F183" s="43" t="s">
        <v>871</v>
      </c>
      <c r="G183" s="37">
        <v>1</v>
      </c>
      <c r="H183" s="39">
        <v>1</v>
      </c>
      <c r="I183" s="37" t="s">
        <v>563</v>
      </c>
      <c r="J183" s="37"/>
      <c r="K183" s="37"/>
      <c r="L183" s="37" t="s">
        <v>2522</v>
      </c>
      <c r="M183" s="37" t="s">
        <v>2523</v>
      </c>
      <c r="N183" s="37" t="s">
        <v>2524</v>
      </c>
      <c r="O183" s="37"/>
      <c r="P183" s="37"/>
      <c r="Q183" s="37"/>
      <c r="R183" s="37" t="str">
        <f>IF(ISBLANK('Шифры С (Новое строительство)'!$K183),"-",CONCATENATE('Шифры С (Новое строительство)'!$K183,"-ПЗ"))</f>
        <v>-</v>
      </c>
      <c r="S183" s="37" t="str">
        <f>IF(ISBLANK('Шифры С (Новое строительство)'!$L183),"-",CONCATENATE("Том"," 2.",'Шифры С (Новое строительство)'!$E183,".",'Шифры С (Новое строительство)'!$G183," ",'Шифры С (Новое строительство)'!$I183,".",'Шифры С (Новое строительство)'!$A183,"С-ППО",'Шифры С (Новое строительство)'!$E183,".",'Шифры С (Новое строительство)'!$G183,))</f>
        <v>Том 2.2.1 2001.РП.8С-ППО2.1</v>
      </c>
      <c r="T183" s="37" t="str">
        <f>IF(ISBLANK('Шифры С (Новое строительство)'!$M183),"-",CONCATENATE("Том"," 3.",'Шифры С (Новое строительство)'!$E183,".",'Шифры С (Новое строительство)'!$G183," ",'Шифры С (Новое строительство)'!$I183,".",'Шифры С (Новое строительство)'!$A183,"С-ТКР",'Шифры С (Новое строительство)'!$E183,".",'Шифры С (Новое строительство)'!$G183,))</f>
        <v>Том 3.2.1 2001.РП.8С-ТКР2.1</v>
      </c>
      <c r="U183" s="37" t="str">
        <f>IF(ISBLANK('Шифры С (Новое строительство)'!$O183),"-",CONCATENATE("Том"," 4."," ",'Шифры С (Новое строительство)'!$I183,".",'Шифры С (Новое строительство)'!$A183,"С-ИЛО",))</f>
        <v>-</v>
      </c>
      <c r="V183" s="37" t="str">
        <f>IF(ISBLANK('Шифры С (Новое строительство)'!$O183),"-",CONCATENATE("Том"," 5."," ",'Шифры С (Новое строительство)'!$I183,".",'Шифры С (Новое строительство)'!$A183,"С-ПОС",))</f>
        <v>-</v>
      </c>
      <c r="W183" s="37" t="str">
        <f>IF(ISBLANK('Шифры С (Новое строительство)'!$P183),"-",CONCATENATE("Том"," 7."," ",'Шифры С (Новое строительство)'!$I183,".",'Шифры С (Новое строительство)'!$A183,"С-ООС",))</f>
        <v>-</v>
      </c>
      <c r="X183" s="37" t="str">
        <f>IF(ISBLANK('Шифры С (Новое строительство)'!$Q183),"-",CONCATENATE("Том"," 8."," ",'Шифры С (Новое строительство)'!$I183,".",'Шифры С (Новое строительство)'!$A183,"С-ПБ",))</f>
        <v>-</v>
      </c>
    </row>
    <row r="184" spans="1:24" hidden="1" x14ac:dyDescent="0.25">
      <c r="A184" s="37">
        <v>8</v>
      </c>
      <c r="B184" s="37" t="s">
        <v>2310</v>
      </c>
      <c r="C184" s="37" t="s">
        <v>9</v>
      </c>
      <c r="D184" s="37" t="s">
        <v>309</v>
      </c>
      <c r="E184" s="37">
        <v>3</v>
      </c>
      <c r="F184" s="37" t="s">
        <v>875</v>
      </c>
      <c r="G184" s="37">
        <v>1</v>
      </c>
      <c r="H184" s="39">
        <v>4</v>
      </c>
      <c r="I184" s="37" t="s">
        <v>563</v>
      </c>
      <c r="J184" s="37"/>
      <c r="K184" s="37"/>
      <c r="L184" s="37" t="s">
        <v>2525</v>
      </c>
      <c r="M184" s="37" t="s">
        <v>2526</v>
      </c>
      <c r="N184" s="37" t="s">
        <v>2527</v>
      </c>
      <c r="O184" s="37"/>
      <c r="P184" s="37"/>
      <c r="Q184" s="37"/>
      <c r="R184" s="37" t="str">
        <f>IF(ISBLANK('Шифры С (Новое строительство)'!$K184),"-",CONCATENATE('Шифры С (Новое строительство)'!$K184,"-ПЗ"))</f>
        <v>-</v>
      </c>
      <c r="S184" s="37" t="str">
        <f>IF(ISBLANK('Шифры С (Новое строительство)'!$L184),"-",CONCATENATE("Том"," 2.",'Шифры С (Новое строительство)'!$E184,".",'Шифры С (Новое строительство)'!$G184," ",'Шифры С (Новое строительство)'!$I184,".",'Шифры С (Новое строительство)'!$A184,"С-ППО",'Шифры С (Новое строительство)'!$E184,".",'Шифры С (Новое строительство)'!$G184,))</f>
        <v>Том 2.3.1 2001.РП.8С-ППО3.1</v>
      </c>
      <c r="T184" s="37" t="str">
        <f>IF(ISBLANK('Шифры С (Новое строительство)'!$M184),"-",CONCATENATE("Том"," 3.",'Шифры С (Новое строительство)'!$E184,".",'Шифры С (Новое строительство)'!$G184," ",'Шифры С (Новое строительство)'!$I184,".",'Шифры С (Новое строительство)'!$A184,"С-ТКР",'Шифры С (Новое строительство)'!$E184,".",'Шифры С (Новое строительство)'!$G184,))</f>
        <v>Том 3.3.1 2001.РП.8С-ТКР3.1</v>
      </c>
      <c r="U184" s="37" t="str">
        <f>IF(ISBLANK('Шифры С (Новое строительство)'!$O184),"-",CONCATENATE("Том"," 4."," ",'Шифры С (Новое строительство)'!$I184,".",'Шифры С (Новое строительство)'!$A184,"С-ИЛО",))</f>
        <v>-</v>
      </c>
      <c r="V184" s="37" t="str">
        <f>IF(ISBLANK('Шифры С (Новое строительство)'!$O184),"-",CONCATENATE("Том"," 5."," ",'Шифры С (Новое строительство)'!$I184,".",'Шифры С (Новое строительство)'!$A184,"С-ПОС",))</f>
        <v>-</v>
      </c>
      <c r="W184" s="37" t="str">
        <f>IF(ISBLANK('Шифры С (Новое строительство)'!$P184),"-",CONCATENATE("Том"," 7."," ",'Шифры С (Новое строительство)'!$I184,".",'Шифры С (Новое строительство)'!$A184,"С-ООС",))</f>
        <v>-</v>
      </c>
      <c r="X184" s="37" t="str">
        <f>IF(ISBLANK('Шифры С (Новое строительство)'!$Q184),"-",CONCATENATE("Том"," 8."," ",'Шифры С (Новое строительство)'!$I184,".",'Шифры С (Новое строительство)'!$A184,"С-ПБ",))</f>
        <v>-</v>
      </c>
    </row>
    <row r="185" spans="1:24" hidden="1" x14ac:dyDescent="0.25">
      <c r="A185" s="37">
        <v>8</v>
      </c>
      <c r="B185" s="37" t="s">
        <v>2310</v>
      </c>
      <c r="C185" s="37" t="s">
        <v>9</v>
      </c>
      <c r="D185" s="37" t="s">
        <v>309</v>
      </c>
      <c r="E185" s="37">
        <v>3</v>
      </c>
      <c r="F185" s="37" t="s">
        <v>879</v>
      </c>
      <c r="G185" s="37">
        <v>2</v>
      </c>
      <c r="H185" s="39"/>
      <c r="I185" s="37" t="s">
        <v>563</v>
      </c>
      <c r="J185" s="37"/>
      <c r="K185" s="37"/>
      <c r="L185" s="37" t="s">
        <v>2525</v>
      </c>
      <c r="M185" s="37" t="s">
        <v>2526</v>
      </c>
      <c r="N185" s="37" t="s">
        <v>2527</v>
      </c>
      <c r="O185" s="37"/>
      <c r="P185" s="37"/>
      <c r="Q185" s="37"/>
      <c r="R185" s="37" t="str">
        <f>IF(ISBLANK('Шифры С (Новое строительство)'!$K185),"-",CONCATENATE('Шифры С (Новое строительство)'!$K185,"-ПЗ"))</f>
        <v>-</v>
      </c>
      <c r="S185" s="37" t="str">
        <f>IF(ISBLANK('Шифры С (Новое строительство)'!$L185),"-",CONCATENATE("Том"," 2.",'Шифры С (Новое строительство)'!$E185,".",'Шифры С (Новое строительство)'!$G185," ",'Шифры С (Новое строительство)'!$I185,".",'Шифры С (Новое строительство)'!$A185,"С-ППО",'Шифры С (Новое строительство)'!$E185,".",'Шифры С (Новое строительство)'!$G185,))</f>
        <v>Том 2.3.2 2001.РП.8С-ППО3.2</v>
      </c>
      <c r="T185" s="37" t="str">
        <f>IF(ISBLANK('Шифры С (Новое строительство)'!$M185),"-",CONCATENATE("Том"," 3.",'Шифры С (Новое строительство)'!$E185,".",'Шифры С (Новое строительство)'!$G185," ",'Шифры С (Новое строительство)'!$I185,".",'Шифры С (Новое строительство)'!$A185,"С-ТКР",'Шифры С (Новое строительство)'!$E185,".",'Шифры С (Новое строительство)'!$G185,))</f>
        <v>Том 3.3.2 2001.РП.8С-ТКР3.2</v>
      </c>
      <c r="U185" s="37" t="str">
        <f>IF(ISBLANK('Шифры С (Новое строительство)'!$O185),"-",CONCATENATE("Том"," 4."," ",'Шифры С (Новое строительство)'!$I185,".",'Шифры С (Новое строительство)'!$A185,"С-ИЛО",))</f>
        <v>-</v>
      </c>
      <c r="V185" s="37" t="str">
        <f>IF(ISBLANK('Шифры С (Новое строительство)'!$O185),"-",CONCATENATE("Том"," 5."," ",'Шифры С (Новое строительство)'!$I185,".",'Шифры С (Новое строительство)'!$A185,"С-ПОС",))</f>
        <v>-</v>
      </c>
      <c r="W185" s="37" t="str">
        <f>IF(ISBLANK('Шифры С (Новое строительство)'!$P185),"-",CONCATENATE("Том"," 7."," ",'Шифры С (Новое строительство)'!$I185,".",'Шифры С (Новое строительство)'!$A185,"С-ООС",))</f>
        <v>-</v>
      </c>
      <c r="X185" s="37" t="str">
        <f>IF(ISBLANK('Шифры С (Новое строительство)'!$Q185),"-",CONCATENATE("Том"," 8."," ",'Шифры С (Новое строительство)'!$I185,".",'Шифры С (Новое строительство)'!$A185,"С-ПБ",))</f>
        <v>-</v>
      </c>
    </row>
    <row r="186" spans="1:24" hidden="1" x14ac:dyDescent="0.25">
      <c r="A186" s="37">
        <v>8</v>
      </c>
      <c r="B186" s="37" t="s">
        <v>2310</v>
      </c>
      <c r="C186" s="37" t="s">
        <v>9</v>
      </c>
      <c r="D186" s="37" t="s">
        <v>309</v>
      </c>
      <c r="E186" s="37">
        <v>3</v>
      </c>
      <c r="F186" s="37" t="s">
        <v>880</v>
      </c>
      <c r="G186" s="37">
        <v>3</v>
      </c>
      <c r="H186" s="39"/>
      <c r="I186" s="37" t="s">
        <v>563</v>
      </c>
      <c r="J186" s="37"/>
      <c r="K186" s="37"/>
      <c r="L186" s="37" t="s">
        <v>2525</v>
      </c>
      <c r="M186" s="37" t="s">
        <v>2526</v>
      </c>
      <c r="N186" s="37" t="s">
        <v>2527</v>
      </c>
      <c r="O186" s="37"/>
      <c r="P186" s="37"/>
      <c r="Q186" s="37"/>
      <c r="R186" s="37" t="str">
        <f>IF(ISBLANK('Шифры С (Новое строительство)'!$K186),"-",CONCATENATE('Шифры С (Новое строительство)'!$K186,"-ПЗ"))</f>
        <v>-</v>
      </c>
      <c r="S186" s="37" t="str">
        <f>IF(ISBLANK('Шифры С (Новое строительство)'!$L186),"-",CONCATENATE("Том"," 2.",'Шифры С (Новое строительство)'!$E186,".",'Шифры С (Новое строительство)'!$G186," ",'Шифры С (Новое строительство)'!$I186,".",'Шифры С (Новое строительство)'!$A186,"С-ППО",'Шифры С (Новое строительство)'!$E186,".",'Шифры С (Новое строительство)'!$G186,))</f>
        <v>Том 2.3.3 2001.РП.8С-ППО3.3</v>
      </c>
      <c r="T186" s="37" t="str">
        <f>IF(ISBLANK('Шифры С (Новое строительство)'!$M186),"-",CONCATENATE("Том"," 3.",'Шифры С (Новое строительство)'!$E186,".",'Шифры С (Новое строительство)'!$G186," ",'Шифры С (Новое строительство)'!$I186,".",'Шифры С (Новое строительство)'!$A186,"С-ТКР",'Шифры С (Новое строительство)'!$E186,".",'Шифры С (Новое строительство)'!$G186,))</f>
        <v>Том 3.3.3 2001.РП.8С-ТКР3.3</v>
      </c>
      <c r="U186" s="37" t="str">
        <f>IF(ISBLANK('Шифры С (Новое строительство)'!$O186),"-",CONCATENATE("Том"," 4."," ",'Шифры С (Новое строительство)'!$I186,".",'Шифры С (Новое строительство)'!$A186,"С-ИЛО",))</f>
        <v>-</v>
      </c>
      <c r="V186" s="37" t="str">
        <f>IF(ISBLANK('Шифры С (Новое строительство)'!$O186),"-",CONCATENATE("Том"," 5."," ",'Шифры С (Новое строительство)'!$I186,".",'Шифры С (Новое строительство)'!$A186,"С-ПОС",))</f>
        <v>-</v>
      </c>
      <c r="W186" s="37" t="str">
        <f>IF(ISBLANK('Шифры С (Новое строительство)'!$P186),"-",CONCATENATE("Том"," 7."," ",'Шифры С (Новое строительство)'!$I186,".",'Шифры С (Новое строительство)'!$A186,"С-ООС",))</f>
        <v>-</v>
      </c>
      <c r="X186" s="37" t="str">
        <f>IF(ISBLANK('Шифры С (Новое строительство)'!$Q186),"-",CONCATENATE("Том"," 8."," ",'Шифры С (Новое строительство)'!$I186,".",'Шифры С (Новое строительство)'!$A186,"С-ПБ",))</f>
        <v>-</v>
      </c>
    </row>
    <row r="187" spans="1:24" hidden="1" x14ac:dyDescent="0.25">
      <c r="A187" s="37">
        <v>8</v>
      </c>
      <c r="B187" s="37" t="s">
        <v>2310</v>
      </c>
      <c r="C187" s="37" t="s">
        <v>9</v>
      </c>
      <c r="D187" s="37" t="s">
        <v>309</v>
      </c>
      <c r="E187" s="37">
        <v>3</v>
      </c>
      <c r="F187" s="37" t="s">
        <v>881</v>
      </c>
      <c r="G187" s="37">
        <v>4</v>
      </c>
      <c r="H187" s="39"/>
      <c r="I187" s="37" t="s">
        <v>563</v>
      </c>
      <c r="J187" s="37"/>
      <c r="K187" s="37"/>
      <c r="L187" s="37" t="s">
        <v>2525</v>
      </c>
      <c r="M187" s="37" t="s">
        <v>2526</v>
      </c>
      <c r="N187" s="37" t="s">
        <v>2527</v>
      </c>
      <c r="O187" s="37"/>
      <c r="P187" s="37"/>
      <c r="Q187" s="37"/>
      <c r="R187" s="37" t="str">
        <f>IF(ISBLANK('Шифры С (Новое строительство)'!$K187),"-",CONCATENATE('Шифры С (Новое строительство)'!$K187,"-ПЗ"))</f>
        <v>-</v>
      </c>
      <c r="S187" s="37" t="str">
        <f>IF(ISBLANK('Шифры С (Новое строительство)'!$L187),"-",CONCATENATE("Том"," 2.",'Шифры С (Новое строительство)'!$E187,".",'Шифры С (Новое строительство)'!$G187," ",'Шифры С (Новое строительство)'!$I187,".",'Шифры С (Новое строительство)'!$A187,"С-ППО",'Шифры С (Новое строительство)'!$E187,".",'Шифры С (Новое строительство)'!$G187,))</f>
        <v>Том 2.3.4 2001.РП.8С-ППО3.4</v>
      </c>
      <c r="T187" s="37" t="str">
        <f>IF(ISBLANK('Шифры С (Новое строительство)'!$M187),"-",CONCATENATE("Том"," 3.",'Шифры С (Новое строительство)'!$E187,".",'Шифры С (Новое строительство)'!$G187," ",'Шифры С (Новое строительство)'!$I187,".",'Шифры С (Новое строительство)'!$A187,"С-ТКР",'Шифры С (Новое строительство)'!$E187,".",'Шифры С (Новое строительство)'!$G187,))</f>
        <v>Том 3.3.4 2001.РП.8С-ТКР3.4</v>
      </c>
      <c r="U187" s="37" t="str">
        <f>IF(ISBLANK('Шифры С (Новое строительство)'!$O187),"-",CONCATENATE("Том"," 4."," ",'Шифры С (Новое строительство)'!$I187,".",'Шифры С (Новое строительство)'!$A187,"С-ИЛО",))</f>
        <v>-</v>
      </c>
      <c r="V187" s="37" t="str">
        <f>IF(ISBLANK('Шифры С (Новое строительство)'!$O187),"-",CONCATENATE("Том"," 5."," ",'Шифры С (Новое строительство)'!$I187,".",'Шифры С (Новое строительство)'!$A187,"С-ПОС",))</f>
        <v>-</v>
      </c>
      <c r="W187" s="37" t="str">
        <f>IF(ISBLANK('Шифры С (Новое строительство)'!$P187),"-",CONCATENATE("Том"," 7."," ",'Шифры С (Новое строительство)'!$I187,".",'Шифры С (Новое строительство)'!$A187,"С-ООС",))</f>
        <v>-</v>
      </c>
      <c r="X187" s="37" t="str">
        <f>IF(ISBLANK('Шифры С (Новое строительство)'!$Q187),"-",CONCATENATE("Том"," 8."," ",'Шифры С (Новое строительство)'!$I187,".",'Шифры С (Новое строительство)'!$A187,"С-ПБ",))</f>
        <v>-</v>
      </c>
    </row>
    <row r="188" spans="1:24" hidden="1" x14ac:dyDescent="0.25">
      <c r="A188" s="37">
        <v>8</v>
      </c>
      <c r="B188" s="37" t="s">
        <v>2310</v>
      </c>
      <c r="C188" s="37" t="s">
        <v>9</v>
      </c>
      <c r="D188" s="37" t="s">
        <v>311</v>
      </c>
      <c r="E188" s="37">
        <v>4</v>
      </c>
      <c r="F188" s="37" t="s">
        <v>882</v>
      </c>
      <c r="G188" s="37">
        <v>1</v>
      </c>
      <c r="H188" s="39">
        <v>1</v>
      </c>
      <c r="I188" s="37" t="s">
        <v>563</v>
      </c>
      <c r="J188" s="37"/>
      <c r="K188" s="37"/>
      <c r="L188" s="37" t="s">
        <v>2528</v>
      </c>
      <c r="M188" s="37" t="s">
        <v>2529</v>
      </c>
      <c r="N188" s="37" t="s">
        <v>2530</v>
      </c>
      <c r="O188" s="37"/>
      <c r="P188" s="37"/>
      <c r="Q188" s="37"/>
      <c r="R188" s="37" t="str">
        <f>IF(ISBLANK('Шифры С (Новое строительство)'!$K188),"-",CONCATENATE('Шифры С (Новое строительство)'!$K188,"-ПЗ"))</f>
        <v>-</v>
      </c>
      <c r="S188" s="37" t="str">
        <f>IF(ISBLANK('Шифры С (Новое строительство)'!$L188),"-",CONCATENATE("Том"," 2.",'Шифры С (Новое строительство)'!$E188,".",'Шифры С (Новое строительство)'!$G188," ",'Шифры С (Новое строительство)'!$I188,".",'Шифры С (Новое строительство)'!$A188,"С-ППО",'Шифры С (Новое строительство)'!$E188,".",'Шифры С (Новое строительство)'!$G188,))</f>
        <v>Том 2.4.1 2001.РП.8С-ППО4.1</v>
      </c>
      <c r="T188" s="37" t="str">
        <f>IF(ISBLANK('Шифры С (Новое строительство)'!$M188),"-",CONCATENATE("Том"," 3.",'Шифры С (Новое строительство)'!$E188,".",'Шифры С (Новое строительство)'!$G188," ",'Шифры С (Новое строительство)'!$I188,".",'Шифры С (Новое строительство)'!$A188,"С-ТКР",'Шифры С (Новое строительство)'!$E188,".",'Шифры С (Новое строительство)'!$G188,))</f>
        <v>Том 3.4.1 2001.РП.8С-ТКР4.1</v>
      </c>
      <c r="U188" s="37" t="str">
        <f>IF(ISBLANK('Шифры С (Новое строительство)'!$O188),"-",CONCATENATE("Том"," 4."," ",'Шифры С (Новое строительство)'!$I188,".",'Шифры С (Новое строительство)'!$A188,"С-ИЛО",))</f>
        <v>-</v>
      </c>
      <c r="V188" s="37" t="str">
        <f>IF(ISBLANK('Шифры С (Новое строительство)'!$O188),"-",CONCATENATE("Том"," 5."," ",'Шифры С (Новое строительство)'!$I188,".",'Шифры С (Новое строительство)'!$A188,"С-ПОС",))</f>
        <v>-</v>
      </c>
      <c r="W188" s="37" t="str">
        <f>IF(ISBLANK('Шифры С (Новое строительство)'!$P188),"-",CONCATENATE("Том"," 7."," ",'Шифры С (Новое строительство)'!$I188,".",'Шифры С (Новое строительство)'!$A188,"С-ООС",))</f>
        <v>-</v>
      </c>
      <c r="X188" s="37" t="str">
        <f>IF(ISBLANK('Шифры С (Новое строительство)'!$Q188),"-",CONCATENATE("Том"," 8."," ",'Шифры С (Новое строительство)'!$I188,".",'Шифры С (Новое строительство)'!$A188,"С-ПБ",))</f>
        <v>-</v>
      </c>
    </row>
    <row r="189" spans="1:24" hidden="1" x14ac:dyDescent="0.25">
      <c r="A189" s="37">
        <v>8</v>
      </c>
      <c r="B189" s="37" t="s">
        <v>2310</v>
      </c>
      <c r="C189" s="37" t="s">
        <v>9</v>
      </c>
      <c r="D189" s="37" t="s">
        <v>186</v>
      </c>
      <c r="E189" s="37">
        <v>5</v>
      </c>
      <c r="F189" s="37" t="s">
        <v>886</v>
      </c>
      <c r="G189" s="37">
        <v>1</v>
      </c>
      <c r="H189" s="39">
        <v>1</v>
      </c>
      <c r="I189" s="37" t="s">
        <v>563</v>
      </c>
      <c r="J189" s="37"/>
      <c r="K189" s="37"/>
      <c r="L189" s="37" t="s">
        <v>2531</v>
      </c>
      <c r="M189" s="37" t="s">
        <v>2532</v>
      </c>
      <c r="N189" s="37" t="s">
        <v>2533</v>
      </c>
      <c r="O189" s="37"/>
      <c r="P189" s="37"/>
      <c r="Q189" s="37"/>
      <c r="R189" s="37" t="str">
        <f>IF(ISBLANK('Шифры С (Новое строительство)'!$K189),"-",CONCATENATE('Шифры С (Новое строительство)'!$K189,"-ПЗ"))</f>
        <v>-</v>
      </c>
      <c r="S189" s="37" t="str">
        <f>IF(ISBLANK('Шифры С (Новое строительство)'!$L189),"-",CONCATENATE("Том"," 2.",'Шифры С (Новое строительство)'!$E189,".",'Шифры С (Новое строительство)'!$G189," ",'Шифры С (Новое строительство)'!$I189,".",'Шифры С (Новое строительство)'!$A189,"С-ППО",'Шифры С (Новое строительство)'!$E189,".",'Шифры С (Новое строительство)'!$G189,))</f>
        <v>Том 2.5.1 2001.РП.8С-ППО5.1</v>
      </c>
      <c r="T189" s="37" t="str">
        <f>IF(ISBLANK('Шифры С (Новое строительство)'!$M189),"-",CONCATENATE("Том"," 3.",'Шифры С (Новое строительство)'!$E189,".",'Шифры С (Новое строительство)'!$G189," ",'Шифры С (Новое строительство)'!$I189,".",'Шифры С (Новое строительство)'!$A189,"С-ТКР",'Шифры С (Новое строительство)'!$E189,".",'Шифры С (Новое строительство)'!$G189,))</f>
        <v>Том 3.5.1 2001.РП.8С-ТКР5.1</v>
      </c>
      <c r="U189" s="37" t="str">
        <f>IF(ISBLANK('Шифры С (Новое строительство)'!$O189),"-",CONCATENATE("Том"," 4."," ",'Шифры С (Новое строительство)'!$I189,".",'Шифры С (Новое строительство)'!$A189,"С-ИЛО",))</f>
        <v>-</v>
      </c>
      <c r="V189" s="37" t="str">
        <f>IF(ISBLANK('Шифры С (Новое строительство)'!$O189),"-",CONCATENATE("Том"," 5."," ",'Шифры С (Новое строительство)'!$I189,".",'Шифры С (Новое строительство)'!$A189,"С-ПОС",))</f>
        <v>-</v>
      </c>
      <c r="W189" s="37" t="str">
        <f>IF(ISBLANK('Шифры С (Новое строительство)'!$P189),"-",CONCATENATE("Том"," 7."," ",'Шифры С (Новое строительство)'!$I189,".",'Шифры С (Новое строительство)'!$A189,"С-ООС",))</f>
        <v>-</v>
      </c>
      <c r="X189" s="37" t="str">
        <f>IF(ISBLANK('Шифры С (Новое строительство)'!$Q189),"-",CONCATENATE("Том"," 8."," ",'Шифры С (Новое строительство)'!$I189,".",'Шифры С (Новое строительство)'!$A189,"С-ПБ",))</f>
        <v>-</v>
      </c>
    </row>
    <row r="190" spans="1:24" hidden="1" x14ac:dyDescent="0.25">
      <c r="A190" s="37">
        <v>9</v>
      </c>
      <c r="B190" s="37" t="s">
        <v>2310</v>
      </c>
      <c r="C190" s="37" t="s">
        <v>10</v>
      </c>
      <c r="D190" s="37" t="s">
        <v>377</v>
      </c>
      <c r="E190" s="37">
        <v>1</v>
      </c>
      <c r="F190" s="37" t="s">
        <v>890</v>
      </c>
      <c r="G190" s="37">
        <v>1</v>
      </c>
      <c r="H190" s="39">
        <v>3</v>
      </c>
      <c r="I190" s="37" t="s">
        <v>563</v>
      </c>
      <c r="J190" s="37" t="s">
        <v>2534</v>
      </c>
      <c r="K190" s="37" t="s">
        <v>2535</v>
      </c>
      <c r="L190" s="37" t="s">
        <v>2536</v>
      </c>
      <c r="M190" s="37" t="s">
        <v>2537</v>
      </c>
      <c r="N190" s="37" t="s">
        <v>2538</v>
      </c>
      <c r="O190" s="37" t="s">
        <v>2539</v>
      </c>
      <c r="P190" s="37" t="s">
        <v>2540</v>
      </c>
      <c r="Q190" s="37" t="s">
        <v>2541</v>
      </c>
      <c r="R190" s="37" t="str">
        <f>IF(ISBLANK('Шифры С (Новое строительство)'!$K190),"-",CONCATENATE('Шифры С (Новое строительство)'!$K190,"-ПЗ"))</f>
        <v>Том 1 2001.РП.9С-ПЗ</v>
      </c>
      <c r="S190" s="37" t="str">
        <f>IF(ISBLANK('Шифры С (Новое строительство)'!$L190),"-",CONCATENATE("Том"," 2.",'Шифры С (Новое строительство)'!$E190,".",'Шифры С (Новое строительство)'!$G190," ",'Шифры С (Новое строительство)'!$I190,".",'Шифры С (Новое строительство)'!$A190,"С-ППО",'Шифры С (Новое строительство)'!$E190,".",'Шифры С (Новое строительство)'!$G190,))</f>
        <v>Том 2.1.1 2001.РП.9С-ППО1.1</v>
      </c>
      <c r="T190" s="37" t="str">
        <f>IF(ISBLANK('Шифры С (Новое строительство)'!$M190),"-",CONCATENATE("Том"," 3.",'Шифры С (Новое строительство)'!$E190,".",'Шифры С (Новое строительство)'!$G190," ",'Шифры С (Новое строительство)'!$I190,".",'Шифры С (Новое строительство)'!$A190,"С-ТКР",'Шифры С (Новое строительство)'!$E190,".",'Шифры С (Новое строительство)'!$G190,))</f>
        <v>Том 3.1.1 2001.РП.9С-ТКР1.1</v>
      </c>
      <c r="U190" s="37" t="str">
        <f>IF(ISBLANK('Шифры С (Новое строительство)'!$O190),"-",CONCATENATE("Том"," 4."," ",'Шифры С (Новое строительство)'!$I190,".",'Шифры С (Новое строительство)'!$A190,"С-ИЛО",))</f>
        <v>Том 4. 2001.РП.9С-ИЛО</v>
      </c>
      <c r="V190" s="37" t="str">
        <f>IF(ISBLANK('Шифры С (Новое строительство)'!$O190),"-",CONCATENATE("Том"," 5."," ",'Шифры С (Новое строительство)'!$I190,".",'Шифры С (Новое строительство)'!$A190,"С-ПОС",))</f>
        <v>Том 5. 2001.РП.9С-ПОС</v>
      </c>
      <c r="W190" s="37" t="str">
        <f>IF(ISBLANK('Шифры С (Новое строительство)'!$P190),"-",CONCATENATE("Том"," 7."," ",'Шифры С (Новое строительство)'!$I190,".",'Шифры С (Новое строительство)'!$A190,"С-ООС",))</f>
        <v>Том 7. 2001.РП.9С-ООС</v>
      </c>
      <c r="X190" s="37" t="str">
        <f>IF(ISBLANK('Шифры С (Новое строительство)'!$Q190),"-",CONCATENATE("Том"," 8."," ",'Шифры С (Новое строительство)'!$I190,".",'Шифры С (Новое строительство)'!$A190,"С-ПБ",))</f>
        <v>Том 8. 2001.РП.9С-ПБ</v>
      </c>
    </row>
    <row r="191" spans="1:24" hidden="1" x14ac:dyDescent="0.25">
      <c r="A191" s="37">
        <v>9</v>
      </c>
      <c r="B191" s="37" t="s">
        <v>2310</v>
      </c>
      <c r="C191" s="37" t="s">
        <v>10</v>
      </c>
      <c r="D191" s="37" t="s">
        <v>377</v>
      </c>
      <c r="E191" s="37">
        <v>1</v>
      </c>
      <c r="F191" s="37" t="s">
        <v>899</v>
      </c>
      <c r="G191" s="37">
        <v>2</v>
      </c>
      <c r="H191" s="39"/>
      <c r="I191" s="37" t="s">
        <v>563</v>
      </c>
      <c r="J191" s="37"/>
      <c r="K191" s="37"/>
      <c r="L191" s="37" t="s">
        <v>2536</v>
      </c>
      <c r="M191" s="37" t="s">
        <v>2537</v>
      </c>
      <c r="N191" s="37" t="s">
        <v>2538</v>
      </c>
      <c r="O191" s="37"/>
      <c r="P191" s="37"/>
      <c r="Q191" s="37"/>
      <c r="R191" s="37" t="str">
        <f>IF(ISBLANK('Шифры С (Новое строительство)'!$K191),"-",CONCATENATE('Шифры С (Новое строительство)'!$K191,"-ПЗ"))</f>
        <v>-</v>
      </c>
      <c r="S191" s="37" t="str">
        <f>IF(ISBLANK('Шифры С (Новое строительство)'!$L191),"-",CONCATENATE("Том"," 2.",'Шифры С (Новое строительство)'!$E191,".",'Шифры С (Новое строительство)'!$G191," ",'Шифры С (Новое строительство)'!$I191,".",'Шифры С (Новое строительство)'!$A191,"С-ППО",'Шифры С (Новое строительство)'!$E191,".",'Шифры С (Новое строительство)'!$G191,))</f>
        <v>Том 2.1.2 2001.РП.9С-ППО1.2</v>
      </c>
      <c r="T191" s="37" t="str">
        <f>IF(ISBLANK('Шифры С (Новое строительство)'!$M191),"-",CONCATENATE("Том"," 3.",'Шифры С (Новое строительство)'!$E191,".",'Шифры С (Новое строительство)'!$G191," ",'Шифры С (Новое строительство)'!$I191,".",'Шифры С (Новое строительство)'!$A191,"С-ТКР",'Шифры С (Новое строительство)'!$E191,".",'Шифры С (Новое строительство)'!$G191,))</f>
        <v>Том 3.1.2 2001.РП.9С-ТКР1.2</v>
      </c>
      <c r="U191" s="37" t="str">
        <f>IF(ISBLANK('Шифры С (Новое строительство)'!$O191),"-",CONCATENATE("Том"," 4."," ",'Шифры С (Новое строительство)'!$I191,".",'Шифры С (Новое строительство)'!$A191,"С-ИЛО",))</f>
        <v>-</v>
      </c>
      <c r="V191" s="37" t="str">
        <f>IF(ISBLANK('Шифры С (Новое строительство)'!$O191),"-",CONCATENATE("Том"," 5."," ",'Шифры С (Новое строительство)'!$I191,".",'Шифры С (Новое строительство)'!$A191,"С-ПОС",))</f>
        <v>-</v>
      </c>
      <c r="W191" s="37" t="str">
        <f>IF(ISBLANK('Шифры С (Новое строительство)'!$P191),"-",CONCATENATE("Том"," 7."," ",'Шифры С (Новое строительство)'!$I191,".",'Шифры С (Новое строительство)'!$A191,"С-ООС",))</f>
        <v>-</v>
      </c>
      <c r="X191" s="37" t="str">
        <f>IF(ISBLANK('Шифры С (Новое строительство)'!$Q191),"-",CONCATENATE("Том"," 8."," ",'Шифры С (Новое строительство)'!$I191,".",'Шифры С (Новое строительство)'!$A191,"С-ПБ",))</f>
        <v>-</v>
      </c>
    </row>
    <row r="192" spans="1:24" hidden="1" x14ac:dyDescent="0.25">
      <c r="A192" s="37">
        <v>9</v>
      </c>
      <c r="B192" s="37" t="s">
        <v>2310</v>
      </c>
      <c r="C192" s="37" t="s">
        <v>10</v>
      </c>
      <c r="D192" s="37" t="s">
        <v>377</v>
      </c>
      <c r="E192" s="37">
        <v>1</v>
      </c>
      <c r="F192" s="37" t="s">
        <v>900</v>
      </c>
      <c r="G192" s="37">
        <v>3</v>
      </c>
      <c r="H192" s="39"/>
      <c r="I192" s="37" t="s">
        <v>563</v>
      </c>
      <c r="J192" s="37"/>
      <c r="K192" s="37"/>
      <c r="L192" s="37" t="s">
        <v>2536</v>
      </c>
      <c r="M192" s="37" t="s">
        <v>2537</v>
      </c>
      <c r="N192" s="37" t="s">
        <v>2538</v>
      </c>
      <c r="O192" s="37"/>
      <c r="P192" s="37"/>
      <c r="Q192" s="37"/>
      <c r="R192" s="37" t="str">
        <f>IF(ISBLANK('Шифры С (Новое строительство)'!$K192),"-",CONCATENATE('Шифры С (Новое строительство)'!$K192,"-ПЗ"))</f>
        <v>-</v>
      </c>
      <c r="S192" s="37" t="str">
        <f>IF(ISBLANK('Шифры С (Новое строительство)'!$L192),"-",CONCATENATE("Том"," 2.",'Шифры С (Новое строительство)'!$E192,".",'Шифры С (Новое строительство)'!$G192," ",'Шифры С (Новое строительство)'!$I192,".",'Шифры С (Новое строительство)'!$A192,"С-ППО",'Шифры С (Новое строительство)'!$E192,".",'Шифры С (Новое строительство)'!$G192,))</f>
        <v>Том 2.1.3 2001.РП.9С-ППО1.3</v>
      </c>
      <c r="T192" s="37" t="str">
        <f>IF(ISBLANK('Шифры С (Новое строительство)'!$M192),"-",CONCATENATE("Том"," 3.",'Шифры С (Новое строительство)'!$E192,".",'Шифры С (Новое строительство)'!$G192," ",'Шифры С (Новое строительство)'!$I192,".",'Шифры С (Новое строительство)'!$A192,"С-ТКР",'Шифры С (Новое строительство)'!$E192,".",'Шифры С (Новое строительство)'!$G192,))</f>
        <v>Том 3.1.3 2001.РП.9С-ТКР1.3</v>
      </c>
      <c r="U192" s="37" t="str">
        <f>IF(ISBLANK('Шифры С (Новое строительство)'!$O192),"-",CONCATENATE("Том"," 4."," ",'Шифры С (Новое строительство)'!$I192,".",'Шифры С (Новое строительство)'!$A192,"С-ИЛО",))</f>
        <v>-</v>
      </c>
      <c r="V192" s="37" t="str">
        <f>IF(ISBLANK('Шифры С (Новое строительство)'!$O192),"-",CONCATENATE("Том"," 5."," ",'Шифры С (Новое строительство)'!$I192,".",'Шифры С (Новое строительство)'!$A192,"С-ПОС",))</f>
        <v>-</v>
      </c>
      <c r="W192" s="37" t="str">
        <f>IF(ISBLANK('Шифры С (Новое строительство)'!$P192),"-",CONCATENATE("Том"," 7."," ",'Шифры С (Новое строительство)'!$I192,".",'Шифры С (Новое строительство)'!$A192,"С-ООС",))</f>
        <v>-</v>
      </c>
      <c r="X192" s="37" t="str">
        <f>IF(ISBLANK('Шифры С (Новое строительство)'!$Q192),"-",CONCATENATE("Том"," 8."," ",'Шифры С (Новое строительство)'!$I192,".",'Шифры С (Новое строительство)'!$A192,"С-ПБ",))</f>
        <v>-</v>
      </c>
    </row>
    <row r="193" spans="1:24" hidden="1" x14ac:dyDescent="0.25">
      <c r="A193" s="37">
        <v>9</v>
      </c>
      <c r="B193" s="37" t="s">
        <v>2310</v>
      </c>
      <c r="C193" s="37" t="s">
        <v>10</v>
      </c>
      <c r="D193" s="37" t="s">
        <v>379</v>
      </c>
      <c r="E193" s="37">
        <v>2</v>
      </c>
      <c r="F193" s="37" t="s">
        <v>901</v>
      </c>
      <c r="G193" s="37">
        <v>1</v>
      </c>
      <c r="H193" s="39">
        <v>6</v>
      </c>
      <c r="I193" s="37" t="s">
        <v>563</v>
      </c>
      <c r="J193" s="37"/>
      <c r="K193" s="37"/>
      <c r="L193" s="37" t="s">
        <v>2542</v>
      </c>
      <c r="M193" s="37" t="s">
        <v>2543</v>
      </c>
      <c r="N193" s="37" t="s">
        <v>2544</v>
      </c>
      <c r="O193" s="37"/>
      <c r="P193" s="37"/>
      <c r="Q193" s="37"/>
      <c r="R193" s="37" t="str">
        <f>IF(ISBLANK('Шифры С (Новое строительство)'!$K193),"-",CONCATENATE('Шифры С (Новое строительство)'!$K193,"-ПЗ"))</f>
        <v>-</v>
      </c>
      <c r="S193" s="37" t="str">
        <f>IF(ISBLANK('Шифры С (Новое строительство)'!$L193),"-",CONCATENATE("Том"," 2.",'Шифры С (Новое строительство)'!$E193,".",'Шифры С (Новое строительство)'!$G193," ",'Шифры С (Новое строительство)'!$I193,".",'Шифры С (Новое строительство)'!$A193,"С-ППО",'Шифры С (Новое строительство)'!$E193,".",'Шифры С (Новое строительство)'!$G193,))</f>
        <v>Том 2.2.1 2001.РП.9С-ППО2.1</v>
      </c>
      <c r="T193" s="37" t="str">
        <f>IF(ISBLANK('Шифры С (Новое строительство)'!$M193),"-",CONCATENATE("Том"," 3.",'Шифры С (Новое строительство)'!$E193,".",'Шифры С (Новое строительство)'!$G193," ",'Шифры С (Новое строительство)'!$I193,".",'Шифры С (Новое строительство)'!$A193,"С-ТКР",'Шифры С (Новое строительство)'!$E193,".",'Шифры С (Новое строительство)'!$G193,))</f>
        <v>Том 3.2.1 2001.РП.9С-ТКР2.1</v>
      </c>
      <c r="U193" s="37" t="str">
        <f>IF(ISBLANK('Шифры С (Новое строительство)'!$O193),"-",CONCATENATE("Том"," 4."," ",'Шифры С (Новое строительство)'!$I193,".",'Шифры С (Новое строительство)'!$A193,"С-ИЛО",))</f>
        <v>-</v>
      </c>
      <c r="V193" s="37" t="str">
        <f>IF(ISBLANK('Шифры С (Новое строительство)'!$O193),"-",CONCATENATE("Том"," 5."," ",'Шифры С (Новое строительство)'!$I193,".",'Шифры С (Новое строительство)'!$A193,"С-ПОС",))</f>
        <v>-</v>
      </c>
      <c r="W193" s="37" t="str">
        <f>IF(ISBLANK('Шифры С (Новое строительство)'!$P193),"-",CONCATENATE("Том"," 7."," ",'Шифры С (Новое строительство)'!$I193,".",'Шифры С (Новое строительство)'!$A193,"С-ООС",))</f>
        <v>-</v>
      </c>
      <c r="X193" s="37" t="str">
        <f>IF(ISBLANK('Шифры С (Новое строительство)'!$Q193),"-",CONCATENATE("Том"," 8."," ",'Шифры С (Новое строительство)'!$I193,".",'Шифры С (Новое строительство)'!$A193,"С-ПБ",))</f>
        <v>-</v>
      </c>
    </row>
    <row r="194" spans="1:24" hidden="1" x14ac:dyDescent="0.25">
      <c r="A194" s="37">
        <v>9</v>
      </c>
      <c r="B194" s="37" t="s">
        <v>2310</v>
      </c>
      <c r="C194" s="37" t="s">
        <v>10</v>
      </c>
      <c r="D194" s="37" t="s">
        <v>379</v>
      </c>
      <c r="E194" s="37">
        <v>2</v>
      </c>
      <c r="F194" s="37" t="s">
        <v>905</v>
      </c>
      <c r="G194" s="37">
        <v>2</v>
      </c>
      <c r="H194" s="39"/>
      <c r="I194" s="37" t="s">
        <v>563</v>
      </c>
      <c r="J194" s="37"/>
      <c r="K194" s="37"/>
      <c r="L194" s="37" t="s">
        <v>2542</v>
      </c>
      <c r="M194" s="37" t="s">
        <v>2543</v>
      </c>
      <c r="N194" s="37" t="s">
        <v>2544</v>
      </c>
      <c r="O194" s="37"/>
      <c r="P194" s="37"/>
      <c r="Q194" s="37"/>
      <c r="R194" s="37" t="str">
        <f>IF(ISBLANK('Шифры С (Новое строительство)'!$K194),"-",CONCATENATE('Шифры С (Новое строительство)'!$K194,"-ПЗ"))</f>
        <v>-</v>
      </c>
      <c r="S194" s="37" t="str">
        <f>IF(ISBLANK('Шифры С (Новое строительство)'!$L194),"-",CONCATENATE("Том"," 2.",'Шифры С (Новое строительство)'!$E194,".",'Шифры С (Новое строительство)'!$G194," ",'Шифры С (Новое строительство)'!$I194,".",'Шифры С (Новое строительство)'!$A194,"С-ППО",'Шифры С (Новое строительство)'!$E194,".",'Шифры С (Новое строительство)'!$G194,))</f>
        <v>Том 2.2.2 2001.РП.9С-ППО2.2</v>
      </c>
      <c r="T194" s="37" t="str">
        <f>IF(ISBLANK('Шифры С (Новое строительство)'!$M194),"-",CONCATENATE("Том"," 3.",'Шифры С (Новое строительство)'!$E194,".",'Шифры С (Новое строительство)'!$G194," ",'Шифры С (Новое строительство)'!$I194,".",'Шифры С (Новое строительство)'!$A194,"С-ТКР",'Шифры С (Новое строительство)'!$E194,".",'Шифры С (Новое строительство)'!$G194,))</f>
        <v>Том 3.2.2 2001.РП.9С-ТКР2.2</v>
      </c>
      <c r="U194" s="37" t="str">
        <f>IF(ISBLANK('Шифры С (Новое строительство)'!$O194),"-",CONCATENATE("Том"," 4."," ",'Шифры С (Новое строительство)'!$I194,".",'Шифры С (Новое строительство)'!$A194,"С-ИЛО",))</f>
        <v>-</v>
      </c>
      <c r="V194" s="37" t="str">
        <f>IF(ISBLANK('Шифры С (Новое строительство)'!$O194),"-",CONCATENATE("Том"," 5."," ",'Шифры С (Новое строительство)'!$I194,".",'Шифры С (Новое строительство)'!$A194,"С-ПОС",))</f>
        <v>-</v>
      </c>
      <c r="W194" s="37" t="str">
        <f>IF(ISBLANK('Шифры С (Новое строительство)'!$P194),"-",CONCATENATE("Том"," 7."," ",'Шифры С (Новое строительство)'!$I194,".",'Шифры С (Новое строительство)'!$A194,"С-ООС",))</f>
        <v>-</v>
      </c>
      <c r="X194" s="37" t="str">
        <f>IF(ISBLANK('Шифры С (Новое строительство)'!$Q194),"-",CONCATENATE("Том"," 8."," ",'Шифры С (Новое строительство)'!$I194,".",'Шифры С (Новое строительство)'!$A194,"С-ПБ",))</f>
        <v>-</v>
      </c>
    </row>
    <row r="195" spans="1:24" hidden="1" x14ac:dyDescent="0.25">
      <c r="A195" s="37">
        <v>9</v>
      </c>
      <c r="B195" s="37" t="s">
        <v>2310</v>
      </c>
      <c r="C195" s="37" t="s">
        <v>10</v>
      </c>
      <c r="D195" s="37" t="s">
        <v>379</v>
      </c>
      <c r="E195" s="37">
        <v>2</v>
      </c>
      <c r="F195" s="37" t="s">
        <v>906</v>
      </c>
      <c r="G195" s="37">
        <v>3</v>
      </c>
      <c r="H195" s="39"/>
      <c r="I195" s="37" t="s">
        <v>563</v>
      </c>
      <c r="J195" s="37"/>
      <c r="K195" s="37"/>
      <c r="L195" s="37" t="s">
        <v>2542</v>
      </c>
      <c r="M195" s="37" t="s">
        <v>2543</v>
      </c>
      <c r="N195" s="37" t="s">
        <v>2544</v>
      </c>
      <c r="O195" s="37"/>
      <c r="P195" s="37"/>
      <c r="Q195" s="37"/>
      <c r="R195" s="37" t="str">
        <f>IF(ISBLANK('Шифры С (Новое строительство)'!$K195),"-",CONCATENATE('Шифры С (Новое строительство)'!$K195,"-ПЗ"))</f>
        <v>-</v>
      </c>
      <c r="S195" s="37" t="str">
        <f>IF(ISBLANK('Шифры С (Новое строительство)'!$L195),"-",CONCATENATE("Том"," 2.",'Шифры С (Новое строительство)'!$E195,".",'Шифры С (Новое строительство)'!$G195," ",'Шифры С (Новое строительство)'!$I195,".",'Шифры С (Новое строительство)'!$A195,"С-ППО",'Шифры С (Новое строительство)'!$E195,".",'Шифры С (Новое строительство)'!$G195,))</f>
        <v>Том 2.2.3 2001.РП.9С-ППО2.3</v>
      </c>
      <c r="T195" s="37" t="str">
        <f>IF(ISBLANK('Шифры С (Новое строительство)'!$M195),"-",CONCATENATE("Том"," 3.",'Шифры С (Новое строительство)'!$E195,".",'Шифры С (Новое строительство)'!$G195," ",'Шифры С (Новое строительство)'!$I195,".",'Шифры С (Новое строительство)'!$A195,"С-ТКР",'Шифры С (Новое строительство)'!$E195,".",'Шифры С (Новое строительство)'!$G195,))</f>
        <v>Том 3.2.3 2001.РП.9С-ТКР2.3</v>
      </c>
      <c r="U195" s="37" t="str">
        <f>IF(ISBLANK('Шифры С (Новое строительство)'!$O195),"-",CONCATENATE("Том"," 4."," ",'Шифры С (Новое строительство)'!$I195,".",'Шифры С (Новое строительство)'!$A195,"С-ИЛО",))</f>
        <v>-</v>
      </c>
      <c r="V195" s="37" t="str">
        <f>IF(ISBLANK('Шифры С (Новое строительство)'!$O195),"-",CONCATENATE("Том"," 5."," ",'Шифры С (Новое строительство)'!$I195,".",'Шифры С (Новое строительство)'!$A195,"С-ПОС",))</f>
        <v>-</v>
      </c>
      <c r="W195" s="37" t="str">
        <f>IF(ISBLANK('Шифры С (Новое строительство)'!$P195),"-",CONCATENATE("Том"," 7."," ",'Шифры С (Новое строительство)'!$I195,".",'Шифры С (Новое строительство)'!$A195,"С-ООС",))</f>
        <v>-</v>
      </c>
      <c r="X195" s="37" t="str">
        <f>IF(ISBLANK('Шифры С (Новое строительство)'!$Q195),"-",CONCATENATE("Том"," 8."," ",'Шифры С (Новое строительство)'!$I195,".",'Шифры С (Новое строительство)'!$A195,"С-ПБ",))</f>
        <v>-</v>
      </c>
    </row>
    <row r="196" spans="1:24" hidden="1" x14ac:dyDescent="0.25">
      <c r="A196" s="37">
        <v>9</v>
      </c>
      <c r="B196" s="37" t="s">
        <v>2310</v>
      </c>
      <c r="C196" s="37" t="s">
        <v>10</v>
      </c>
      <c r="D196" s="37" t="s">
        <v>379</v>
      </c>
      <c r="E196" s="37">
        <v>2</v>
      </c>
      <c r="F196" s="37" t="s">
        <v>907</v>
      </c>
      <c r="G196" s="37">
        <v>4</v>
      </c>
      <c r="H196" s="39"/>
      <c r="I196" s="37" t="s">
        <v>563</v>
      </c>
      <c r="J196" s="37"/>
      <c r="K196" s="37"/>
      <c r="L196" s="37" t="s">
        <v>2542</v>
      </c>
      <c r="M196" s="37" t="s">
        <v>2543</v>
      </c>
      <c r="N196" s="37" t="s">
        <v>2544</v>
      </c>
      <c r="O196" s="37"/>
      <c r="P196" s="37"/>
      <c r="Q196" s="37"/>
      <c r="R196" s="37" t="str">
        <f>IF(ISBLANK('Шифры С (Новое строительство)'!$K196),"-",CONCATENATE('Шифры С (Новое строительство)'!$K196,"-ПЗ"))</f>
        <v>-</v>
      </c>
      <c r="S196" s="37" t="str">
        <f>IF(ISBLANK('Шифры С (Новое строительство)'!$L196),"-",CONCATENATE("Том"," 2.",'Шифры С (Новое строительство)'!$E196,".",'Шифры С (Новое строительство)'!$G196," ",'Шифры С (Новое строительство)'!$I196,".",'Шифры С (Новое строительство)'!$A196,"С-ППО",'Шифры С (Новое строительство)'!$E196,".",'Шифры С (Новое строительство)'!$G196,))</f>
        <v>Том 2.2.4 2001.РП.9С-ППО2.4</v>
      </c>
      <c r="T196" s="37" t="str">
        <f>IF(ISBLANK('Шифры С (Новое строительство)'!$M196),"-",CONCATENATE("Том"," 3.",'Шифры С (Новое строительство)'!$E196,".",'Шифры С (Новое строительство)'!$G196," ",'Шифры С (Новое строительство)'!$I196,".",'Шифры С (Новое строительство)'!$A196,"С-ТКР",'Шифры С (Новое строительство)'!$E196,".",'Шифры С (Новое строительство)'!$G196,))</f>
        <v>Том 3.2.4 2001.РП.9С-ТКР2.4</v>
      </c>
      <c r="U196" s="37" t="str">
        <f>IF(ISBLANK('Шифры С (Новое строительство)'!$O196),"-",CONCATENATE("Том"," 4."," ",'Шифры С (Новое строительство)'!$I196,".",'Шифры С (Новое строительство)'!$A196,"С-ИЛО",))</f>
        <v>-</v>
      </c>
      <c r="V196" s="37" t="str">
        <f>IF(ISBLANK('Шифры С (Новое строительство)'!$O196),"-",CONCATENATE("Том"," 5."," ",'Шифры С (Новое строительство)'!$I196,".",'Шифры С (Новое строительство)'!$A196,"С-ПОС",))</f>
        <v>-</v>
      </c>
      <c r="W196" s="37" t="str">
        <f>IF(ISBLANK('Шифры С (Новое строительство)'!$P196),"-",CONCATENATE("Том"," 7."," ",'Шифры С (Новое строительство)'!$I196,".",'Шифры С (Новое строительство)'!$A196,"С-ООС",))</f>
        <v>-</v>
      </c>
      <c r="X196" s="37" t="str">
        <f>IF(ISBLANK('Шифры С (Новое строительство)'!$Q196),"-",CONCATENATE("Том"," 8."," ",'Шифры С (Новое строительство)'!$I196,".",'Шифры С (Новое строительство)'!$A196,"С-ПБ",))</f>
        <v>-</v>
      </c>
    </row>
    <row r="197" spans="1:24" hidden="1" x14ac:dyDescent="0.25">
      <c r="A197" s="37">
        <v>9</v>
      </c>
      <c r="B197" s="37" t="s">
        <v>2310</v>
      </c>
      <c r="C197" s="37" t="s">
        <v>10</v>
      </c>
      <c r="D197" s="37" t="s">
        <v>379</v>
      </c>
      <c r="E197" s="37">
        <v>2</v>
      </c>
      <c r="F197" s="37" t="s">
        <v>908</v>
      </c>
      <c r="G197" s="37">
        <v>5</v>
      </c>
      <c r="H197" s="39"/>
      <c r="I197" s="37" t="s">
        <v>563</v>
      </c>
      <c r="J197" s="37"/>
      <c r="K197" s="37"/>
      <c r="L197" s="37" t="s">
        <v>2542</v>
      </c>
      <c r="M197" s="37" t="s">
        <v>2543</v>
      </c>
      <c r="N197" s="37" t="s">
        <v>2544</v>
      </c>
      <c r="O197" s="37"/>
      <c r="P197" s="37"/>
      <c r="Q197" s="37"/>
      <c r="R197" s="37" t="str">
        <f>IF(ISBLANK('Шифры С (Новое строительство)'!$K197),"-",CONCATENATE('Шифры С (Новое строительство)'!$K197,"-ПЗ"))</f>
        <v>-</v>
      </c>
      <c r="S197" s="37" t="str">
        <f>IF(ISBLANK('Шифры С (Новое строительство)'!$L197),"-",CONCATENATE("Том"," 2.",'Шифры С (Новое строительство)'!$E197,".",'Шифры С (Новое строительство)'!$G197," ",'Шифры С (Новое строительство)'!$I197,".",'Шифры С (Новое строительство)'!$A197,"С-ППО",'Шифры С (Новое строительство)'!$E197,".",'Шифры С (Новое строительство)'!$G197,))</f>
        <v>Том 2.2.5 2001.РП.9С-ППО2.5</v>
      </c>
      <c r="T197" s="37" t="str">
        <f>IF(ISBLANK('Шифры С (Новое строительство)'!$M197),"-",CONCATENATE("Том"," 3.",'Шифры С (Новое строительство)'!$E197,".",'Шифры С (Новое строительство)'!$G197," ",'Шифры С (Новое строительство)'!$I197,".",'Шифры С (Новое строительство)'!$A197,"С-ТКР",'Шифры С (Новое строительство)'!$E197,".",'Шифры С (Новое строительство)'!$G197,))</f>
        <v>Том 3.2.5 2001.РП.9С-ТКР2.5</v>
      </c>
      <c r="U197" s="37" t="str">
        <f>IF(ISBLANK('Шифры С (Новое строительство)'!$O197),"-",CONCATENATE("Том"," 4."," ",'Шифры С (Новое строительство)'!$I197,".",'Шифры С (Новое строительство)'!$A197,"С-ИЛО",))</f>
        <v>-</v>
      </c>
      <c r="V197" s="37" t="str">
        <f>IF(ISBLANK('Шифры С (Новое строительство)'!$O197),"-",CONCATENATE("Том"," 5."," ",'Шифры С (Новое строительство)'!$I197,".",'Шифры С (Новое строительство)'!$A197,"С-ПОС",))</f>
        <v>-</v>
      </c>
      <c r="W197" s="37" t="str">
        <f>IF(ISBLANK('Шифры С (Новое строительство)'!$P197),"-",CONCATENATE("Том"," 7."," ",'Шифры С (Новое строительство)'!$I197,".",'Шифры С (Новое строительство)'!$A197,"С-ООС",))</f>
        <v>-</v>
      </c>
      <c r="X197" s="37" t="str">
        <f>IF(ISBLANK('Шифры С (Новое строительство)'!$Q197),"-",CONCATENATE("Том"," 8."," ",'Шифры С (Новое строительство)'!$I197,".",'Шифры С (Новое строительство)'!$A197,"С-ПБ",))</f>
        <v>-</v>
      </c>
    </row>
    <row r="198" spans="1:24" hidden="1" x14ac:dyDescent="0.25">
      <c r="A198" s="37">
        <v>9</v>
      </c>
      <c r="B198" s="37" t="s">
        <v>2310</v>
      </c>
      <c r="C198" s="37" t="s">
        <v>10</v>
      </c>
      <c r="D198" s="37" t="s">
        <v>379</v>
      </c>
      <c r="E198" s="37">
        <v>2</v>
      </c>
      <c r="F198" s="37" t="s">
        <v>909</v>
      </c>
      <c r="G198" s="37">
        <v>6</v>
      </c>
      <c r="H198" s="39"/>
      <c r="I198" s="37" t="s">
        <v>563</v>
      </c>
      <c r="J198" s="37"/>
      <c r="K198" s="37"/>
      <c r="L198" s="37" t="s">
        <v>2542</v>
      </c>
      <c r="M198" s="37" t="s">
        <v>2543</v>
      </c>
      <c r="N198" s="37" t="s">
        <v>2544</v>
      </c>
      <c r="O198" s="37"/>
      <c r="P198" s="37"/>
      <c r="Q198" s="37"/>
      <c r="R198" s="37" t="str">
        <f>IF(ISBLANK('Шифры С (Новое строительство)'!$K198),"-",CONCATENATE('Шифры С (Новое строительство)'!$K198,"-ПЗ"))</f>
        <v>-</v>
      </c>
      <c r="S198" s="37" t="str">
        <f>IF(ISBLANK('Шифры С (Новое строительство)'!$L198),"-",CONCATENATE("Том"," 2.",'Шифры С (Новое строительство)'!$E198,".",'Шифры С (Новое строительство)'!$G198," ",'Шифры С (Новое строительство)'!$I198,".",'Шифры С (Новое строительство)'!$A198,"С-ППО",'Шифры С (Новое строительство)'!$E198,".",'Шифры С (Новое строительство)'!$G198,))</f>
        <v>Том 2.2.6 2001.РП.9С-ППО2.6</v>
      </c>
      <c r="T198" s="37" t="str">
        <f>IF(ISBLANK('Шифры С (Новое строительство)'!$M198),"-",CONCATENATE("Том"," 3.",'Шифры С (Новое строительство)'!$E198,".",'Шифры С (Новое строительство)'!$G198," ",'Шифры С (Новое строительство)'!$I198,".",'Шифры С (Новое строительство)'!$A198,"С-ТКР",'Шифры С (Новое строительство)'!$E198,".",'Шифры С (Новое строительство)'!$G198,))</f>
        <v>Том 3.2.6 2001.РП.9С-ТКР2.6</v>
      </c>
      <c r="U198" s="37" t="str">
        <f>IF(ISBLANK('Шифры С (Новое строительство)'!$O198),"-",CONCATENATE("Том"," 4."," ",'Шифры С (Новое строительство)'!$I198,".",'Шифры С (Новое строительство)'!$A198,"С-ИЛО",))</f>
        <v>-</v>
      </c>
      <c r="V198" s="37" t="str">
        <f>IF(ISBLANK('Шифры С (Новое строительство)'!$O198),"-",CONCATENATE("Том"," 5."," ",'Шифры С (Новое строительство)'!$I198,".",'Шифры С (Новое строительство)'!$A198,"С-ПОС",))</f>
        <v>-</v>
      </c>
      <c r="W198" s="37" t="str">
        <f>IF(ISBLANK('Шифры С (Новое строительство)'!$P198),"-",CONCATENATE("Том"," 7."," ",'Шифры С (Новое строительство)'!$I198,".",'Шифры С (Новое строительство)'!$A198,"С-ООС",))</f>
        <v>-</v>
      </c>
      <c r="X198" s="37" t="str">
        <f>IF(ISBLANK('Шифры С (Новое строительство)'!$Q198),"-",CONCATENATE("Том"," 8."," ",'Шифры С (Новое строительство)'!$I198,".",'Шифры С (Новое строительство)'!$A198,"С-ПБ",))</f>
        <v>-</v>
      </c>
    </row>
    <row r="199" spans="1:24" hidden="1" x14ac:dyDescent="0.25">
      <c r="A199" s="37">
        <v>9</v>
      </c>
      <c r="B199" s="37" t="s">
        <v>2310</v>
      </c>
      <c r="C199" s="37" t="s">
        <v>10</v>
      </c>
      <c r="D199" s="37" t="s">
        <v>172</v>
      </c>
      <c r="E199" s="37">
        <v>3</v>
      </c>
      <c r="F199" s="37" t="s">
        <v>910</v>
      </c>
      <c r="G199" s="37">
        <v>1</v>
      </c>
      <c r="H199" s="39">
        <v>2</v>
      </c>
      <c r="I199" s="37" t="s">
        <v>563</v>
      </c>
      <c r="J199" s="37"/>
      <c r="K199" s="37"/>
      <c r="L199" s="37" t="s">
        <v>2545</v>
      </c>
      <c r="M199" s="37" t="s">
        <v>2546</v>
      </c>
      <c r="N199" s="37" t="s">
        <v>2547</v>
      </c>
      <c r="O199" s="37"/>
      <c r="P199" s="37"/>
      <c r="Q199" s="37"/>
      <c r="R199" s="37" t="str">
        <f>IF(ISBLANK('Шифры С (Новое строительство)'!$K199),"-",CONCATENATE('Шифры С (Новое строительство)'!$K199,"-ПЗ"))</f>
        <v>-</v>
      </c>
      <c r="S199" s="37" t="str">
        <f>IF(ISBLANK('Шифры С (Новое строительство)'!$L199),"-",CONCATENATE("Том"," 2.",'Шифры С (Новое строительство)'!$E199,".",'Шифры С (Новое строительство)'!$G199," ",'Шифры С (Новое строительство)'!$I199,".",'Шифры С (Новое строительство)'!$A199,"С-ППО",'Шифры С (Новое строительство)'!$E199,".",'Шифры С (Новое строительство)'!$G199,))</f>
        <v>Том 2.3.1 2001.РП.9С-ППО3.1</v>
      </c>
      <c r="T199" s="37" t="str">
        <f>IF(ISBLANK('Шифры С (Новое строительство)'!$M199),"-",CONCATENATE("Том"," 3.",'Шифры С (Новое строительство)'!$E199,".",'Шифры С (Новое строительство)'!$G199," ",'Шифры С (Новое строительство)'!$I199,".",'Шифры С (Новое строительство)'!$A199,"С-ТКР",'Шифры С (Новое строительство)'!$E199,".",'Шифры С (Новое строительство)'!$G199,))</f>
        <v>Том 3.3.1 2001.РП.9С-ТКР3.1</v>
      </c>
      <c r="U199" s="37" t="str">
        <f>IF(ISBLANK('Шифры С (Новое строительство)'!$O199),"-",CONCATENATE("Том"," 4."," ",'Шифры С (Новое строительство)'!$I199,".",'Шифры С (Новое строительство)'!$A199,"С-ИЛО",))</f>
        <v>-</v>
      </c>
      <c r="V199" s="37" t="str">
        <f>IF(ISBLANK('Шифры С (Новое строительство)'!$O199),"-",CONCATENATE("Том"," 5."," ",'Шифры С (Новое строительство)'!$I199,".",'Шифры С (Новое строительство)'!$A199,"С-ПОС",))</f>
        <v>-</v>
      </c>
      <c r="W199" s="37" t="str">
        <f>IF(ISBLANK('Шифры С (Новое строительство)'!$P199),"-",CONCATENATE("Том"," 7."," ",'Шифры С (Новое строительство)'!$I199,".",'Шифры С (Новое строительство)'!$A199,"С-ООС",))</f>
        <v>-</v>
      </c>
      <c r="X199" s="37" t="str">
        <f>IF(ISBLANK('Шифры С (Новое строительство)'!$Q199),"-",CONCATENATE("Том"," 8."," ",'Шифры С (Новое строительство)'!$I199,".",'Шифры С (Новое строительство)'!$A199,"С-ПБ",))</f>
        <v>-</v>
      </c>
    </row>
    <row r="200" spans="1:24" hidden="1" x14ac:dyDescent="0.25">
      <c r="A200" s="37">
        <v>9</v>
      </c>
      <c r="B200" s="37" t="s">
        <v>2310</v>
      </c>
      <c r="C200" s="37" t="s">
        <v>10</v>
      </c>
      <c r="D200" s="37" t="s">
        <v>172</v>
      </c>
      <c r="E200" s="37">
        <v>3</v>
      </c>
      <c r="F200" s="37" t="s">
        <v>914</v>
      </c>
      <c r="G200" s="37">
        <v>2</v>
      </c>
      <c r="H200" s="39"/>
      <c r="I200" s="37" t="s">
        <v>563</v>
      </c>
      <c r="J200" s="37"/>
      <c r="K200" s="37"/>
      <c r="L200" s="37" t="s">
        <v>2545</v>
      </c>
      <c r="M200" s="37" t="s">
        <v>2546</v>
      </c>
      <c r="N200" s="37" t="s">
        <v>2547</v>
      </c>
      <c r="O200" s="37"/>
      <c r="P200" s="37"/>
      <c r="Q200" s="37"/>
      <c r="R200" s="37" t="str">
        <f>IF(ISBLANK('Шифры С (Новое строительство)'!$K200),"-",CONCATENATE('Шифры С (Новое строительство)'!$K200,"-ПЗ"))</f>
        <v>-</v>
      </c>
      <c r="S200" s="37" t="str">
        <f>IF(ISBLANK('Шифры С (Новое строительство)'!$L200),"-",CONCATENATE("Том"," 2.",'Шифры С (Новое строительство)'!$E200,".",'Шифры С (Новое строительство)'!$G200," ",'Шифры С (Новое строительство)'!$I200,".",'Шифры С (Новое строительство)'!$A200,"С-ППО",'Шифры С (Новое строительство)'!$E200,".",'Шифры С (Новое строительство)'!$G200,))</f>
        <v>Том 2.3.2 2001.РП.9С-ППО3.2</v>
      </c>
      <c r="T200" s="37" t="str">
        <f>IF(ISBLANK('Шифры С (Новое строительство)'!$M200),"-",CONCATENATE("Том"," 3.",'Шифры С (Новое строительство)'!$E200,".",'Шифры С (Новое строительство)'!$G200," ",'Шифры С (Новое строительство)'!$I200,".",'Шифры С (Новое строительство)'!$A200,"С-ТКР",'Шифры С (Новое строительство)'!$E200,".",'Шифры С (Новое строительство)'!$G200,))</f>
        <v>Том 3.3.2 2001.РП.9С-ТКР3.2</v>
      </c>
      <c r="U200" s="37" t="str">
        <f>IF(ISBLANK('Шифры С (Новое строительство)'!$O200),"-",CONCATENATE("Том"," 4."," ",'Шифры С (Новое строительство)'!$I200,".",'Шифры С (Новое строительство)'!$A200,"С-ИЛО",))</f>
        <v>-</v>
      </c>
      <c r="V200" s="37" t="str">
        <f>IF(ISBLANK('Шифры С (Новое строительство)'!$O200),"-",CONCATENATE("Том"," 5."," ",'Шифры С (Новое строительство)'!$I200,".",'Шифры С (Новое строительство)'!$A200,"С-ПОС",))</f>
        <v>-</v>
      </c>
      <c r="W200" s="37" t="str">
        <f>IF(ISBLANK('Шифры С (Новое строительство)'!$P200),"-",CONCATENATE("Том"," 7."," ",'Шифры С (Новое строительство)'!$I200,".",'Шифры С (Новое строительство)'!$A200,"С-ООС",))</f>
        <v>-</v>
      </c>
      <c r="X200" s="37" t="str">
        <f>IF(ISBLANK('Шифры С (Новое строительство)'!$Q200),"-",CONCATENATE("Том"," 8."," ",'Шифры С (Новое строительство)'!$I200,".",'Шифры С (Новое строительство)'!$A200,"С-ПБ",))</f>
        <v>-</v>
      </c>
    </row>
    <row r="201" spans="1:24" hidden="1" x14ac:dyDescent="0.25">
      <c r="A201" s="37">
        <v>9</v>
      </c>
      <c r="B201" s="37" t="s">
        <v>2310</v>
      </c>
      <c r="C201" s="37" t="s">
        <v>10</v>
      </c>
      <c r="D201" s="37" t="s">
        <v>380</v>
      </c>
      <c r="E201" s="37">
        <v>4</v>
      </c>
      <c r="F201" s="37" t="s">
        <v>915</v>
      </c>
      <c r="G201" s="37">
        <v>1</v>
      </c>
      <c r="H201" s="39">
        <v>1</v>
      </c>
      <c r="I201" s="37" t="s">
        <v>563</v>
      </c>
      <c r="J201" s="37"/>
      <c r="K201" s="37"/>
      <c r="L201" s="37" t="s">
        <v>2548</v>
      </c>
      <c r="M201" s="37" t="s">
        <v>2549</v>
      </c>
      <c r="N201" s="37" t="s">
        <v>2550</v>
      </c>
      <c r="O201" s="37"/>
      <c r="P201" s="37"/>
      <c r="Q201" s="37"/>
      <c r="R201" s="37" t="str">
        <f>IF(ISBLANK('Шифры С (Новое строительство)'!$K201),"-",CONCATENATE('Шифры С (Новое строительство)'!$K201,"-ПЗ"))</f>
        <v>-</v>
      </c>
      <c r="S201" s="37" t="str">
        <f>IF(ISBLANK('Шифры С (Новое строительство)'!$L201),"-",CONCATENATE("Том"," 2.",'Шифры С (Новое строительство)'!$E201,".",'Шифры С (Новое строительство)'!$G201," ",'Шифры С (Новое строительство)'!$I201,".",'Шифры С (Новое строительство)'!$A201,"С-ППО",'Шифры С (Новое строительство)'!$E201,".",'Шифры С (Новое строительство)'!$G201,))</f>
        <v>Том 2.4.1 2001.РП.9С-ППО4.1</v>
      </c>
      <c r="T201" s="37" t="str">
        <f>IF(ISBLANK('Шифры С (Новое строительство)'!$M201),"-",CONCATENATE("Том"," 3.",'Шифры С (Новое строительство)'!$E201,".",'Шифры С (Новое строительство)'!$G201," ",'Шифры С (Новое строительство)'!$I201,".",'Шифры С (Новое строительство)'!$A201,"С-ТКР",'Шифры С (Новое строительство)'!$E201,".",'Шифры С (Новое строительство)'!$G201,))</f>
        <v>Том 3.4.1 2001.РП.9С-ТКР4.1</v>
      </c>
      <c r="U201" s="37" t="str">
        <f>IF(ISBLANK('Шифры С (Новое строительство)'!$O201),"-",CONCATENATE("Том"," 4."," ",'Шифры С (Новое строительство)'!$I201,".",'Шифры С (Новое строительство)'!$A201,"С-ИЛО",))</f>
        <v>-</v>
      </c>
      <c r="V201" s="37" t="str">
        <f>IF(ISBLANK('Шифры С (Новое строительство)'!$O201),"-",CONCATENATE("Том"," 5."," ",'Шифры С (Новое строительство)'!$I201,".",'Шифры С (Новое строительство)'!$A201,"С-ПОС",))</f>
        <v>-</v>
      </c>
      <c r="W201" s="37" t="str">
        <f>IF(ISBLANK('Шифры С (Новое строительство)'!$P201),"-",CONCATENATE("Том"," 7."," ",'Шифры С (Новое строительство)'!$I201,".",'Шифры С (Новое строительство)'!$A201,"С-ООС",))</f>
        <v>-</v>
      </c>
      <c r="X201" s="37" t="str">
        <f>IF(ISBLANK('Шифры С (Новое строительство)'!$Q201),"-",CONCATENATE("Том"," 8."," ",'Шифры С (Новое строительство)'!$I201,".",'Шифры С (Новое строительство)'!$A201,"С-ПБ",))</f>
        <v>-</v>
      </c>
    </row>
    <row r="202" spans="1:24" hidden="1" x14ac:dyDescent="0.25">
      <c r="A202" s="37">
        <v>9</v>
      </c>
      <c r="B202" s="37" t="s">
        <v>2310</v>
      </c>
      <c r="C202" s="37" t="s">
        <v>10</v>
      </c>
      <c r="D202" s="37" t="s">
        <v>382</v>
      </c>
      <c r="E202" s="37">
        <v>5</v>
      </c>
      <c r="F202" s="37" t="s">
        <v>919</v>
      </c>
      <c r="G202" s="37">
        <v>1</v>
      </c>
      <c r="H202" s="39">
        <v>4</v>
      </c>
      <c r="I202" s="37" t="s">
        <v>563</v>
      </c>
      <c r="J202" s="37"/>
      <c r="K202" s="37"/>
      <c r="L202" s="37" t="s">
        <v>2551</v>
      </c>
      <c r="M202" s="37" t="s">
        <v>2552</v>
      </c>
      <c r="N202" s="37" t="s">
        <v>2553</v>
      </c>
      <c r="O202" s="37"/>
      <c r="P202" s="37"/>
      <c r="Q202" s="37"/>
      <c r="R202" s="37" t="str">
        <f>IF(ISBLANK('Шифры С (Новое строительство)'!$K202),"-",CONCATENATE('Шифры С (Новое строительство)'!$K202,"-ПЗ"))</f>
        <v>-</v>
      </c>
      <c r="S202" s="37" t="str">
        <f>IF(ISBLANK('Шифры С (Новое строительство)'!$L202),"-",CONCATENATE("Том"," 2.",'Шифры С (Новое строительство)'!$E202,".",'Шифры С (Новое строительство)'!$G202," ",'Шифры С (Новое строительство)'!$I202,".",'Шифры С (Новое строительство)'!$A202,"С-ППО",'Шифры С (Новое строительство)'!$E202,".",'Шифры С (Новое строительство)'!$G202,))</f>
        <v>Том 2.5.1 2001.РП.9С-ППО5.1</v>
      </c>
      <c r="T202" s="37" t="str">
        <f>IF(ISBLANK('Шифры С (Новое строительство)'!$M202),"-",CONCATENATE("Том"," 3.",'Шифры С (Новое строительство)'!$E202,".",'Шифры С (Новое строительство)'!$G202," ",'Шифры С (Новое строительство)'!$I202,".",'Шифры С (Новое строительство)'!$A202,"С-ТКР",'Шифры С (Новое строительство)'!$E202,".",'Шифры С (Новое строительство)'!$G202,))</f>
        <v>Том 3.5.1 2001.РП.9С-ТКР5.1</v>
      </c>
      <c r="U202" s="37" t="str">
        <f>IF(ISBLANK('Шифры С (Новое строительство)'!$O202),"-",CONCATENATE("Том"," 4."," ",'Шифры С (Новое строительство)'!$I202,".",'Шифры С (Новое строительство)'!$A202,"С-ИЛО",))</f>
        <v>-</v>
      </c>
      <c r="V202" s="37" t="str">
        <f>IF(ISBLANK('Шифры С (Новое строительство)'!$O202),"-",CONCATENATE("Том"," 5."," ",'Шифры С (Новое строительство)'!$I202,".",'Шифры С (Новое строительство)'!$A202,"С-ПОС",))</f>
        <v>-</v>
      </c>
      <c r="W202" s="37" t="str">
        <f>IF(ISBLANK('Шифры С (Новое строительство)'!$P202),"-",CONCATENATE("Том"," 7."," ",'Шифры С (Новое строительство)'!$I202,".",'Шифры С (Новое строительство)'!$A202,"С-ООС",))</f>
        <v>-</v>
      </c>
      <c r="X202" s="37" t="str">
        <f>IF(ISBLANK('Шифры С (Новое строительство)'!$Q202),"-",CONCATENATE("Том"," 8."," ",'Шифры С (Новое строительство)'!$I202,".",'Шифры С (Новое строительство)'!$A202,"С-ПБ",))</f>
        <v>-</v>
      </c>
    </row>
    <row r="203" spans="1:24" hidden="1" x14ac:dyDescent="0.25">
      <c r="A203" s="37">
        <v>9</v>
      </c>
      <c r="B203" s="37" t="s">
        <v>2310</v>
      </c>
      <c r="C203" s="37" t="s">
        <v>10</v>
      </c>
      <c r="D203" s="37" t="s">
        <v>382</v>
      </c>
      <c r="E203" s="37">
        <v>5</v>
      </c>
      <c r="F203" s="37" t="s">
        <v>923</v>
      </c>
      <c r="G203" s="37">
        <v>2</v>
      </c>
      <c r="H203" s="39"/>
      <c r="I203" s="37" t="s">
        <v>563</v>
      </c>
      <c r="J203" s="37"/>
      <c r="K203" s="37"/>
      <c r="L203" s="37" t="s">
        <v>2551</v>
      </c>
      <c r="M203" s="37" t="s">
        <v>2552</v>
      </c>
      <c r="N203" s="37" t="s">
        <v>2553</v>
      </c>
      <c r="O203" s="37"/>
      <c r="P203" s="37"/>
      <c r="Q203" s="37"/>
      <c r="R203" s="37" t="str">
        <f>IF(ISBLANK('Шифры С (Новое строительство)'!$K203),"-",CONCATENATE('Шифры С (Новое строительство)'!$K203,"-ПЗ"))</f>
        <v>-</v>
      </c>
      <c r="S203" s="37" t="str">
        <f>IF(ISBLANK('Шифры С (Новое строительство)'!$L203),"-",CONCATENATE("Том"," 2.",'Шифры С (Новое строительство)'!$E203,".",'Шифры С (Новое строительство)'!$G203," ",'Шифры С (Новое строительство)'!$I203,".",'Шифры С (Новое строительство)'!$A203,"С-ППО",'Шифры С (Новое строительство)'!$E203,".",'Шифры С (Новое строительство)'!$G203,))</f>
        <v>Том 2.5.2 2001.РП.9С-ППО5.2</v>
      </c>
      <c r="T203" s="37" t="str">
        <f>IF(ISBLANK('Шифры С (Новое строительство)'!$M203),"-",CONCATENATE("Том"," 3.",'Шифры С (Новое строительство)'!$E203,".",'Шифры С (Новое строительство)'!$G203," ",'Шифры С (Новое строительство)'!$I203,".",'Шифры С (Новое строительство)'!$A203,"С-ТКР",'Шифры С (Новое строительство)'!$E203,".",'Шифры С (Новое строительство)'!$G203,))</f>
        <v>Том 3.5.2 2001.РП.9С-ТКР5.2</v>
      </c>
      <c r="U203" s="37" t="str">
        <f>IF(ISBLANK('Шифры С (Новое строительство)'!$O203),"-",CONCATENATE("Том"," 4."," ",'Шифры С (Новое строительство)'!$I203,".",'Шифры С (Новое строительство)'!$A203,"С-ИЛО",))</f>
        <v>-</v>
      </c>
      <c r="V203" s="37" t="str">
        <f>IF(ISBLANK('Шифры С (Новое строительство)'!$O203),"-",CONCATENATE("Том"," 5."," ",'Шифры С (Новое строительство)'!$I203,".",'Шифры С (Новое строительство)'!$A203,"С-ПОС",))</f>
        <v>-</v>
      </c>
      <c r="W203" s="37" t="str">
        <f>IF(ISBLANK('Шифры С (Новое строительство)'!$P203),"-",CONCATENATE("Том"," 7."," ",'Шифры С (Новое строительство)'!$I203,".",'Шифры С (Новое строительство)'!$A203,"С-ООС",))</f>
        <v>-</v>
      </c>
      <c r="X203" s="37" t="str">
        <f>IF(ISBLANK('Шифры С (Новое строительство)'!$Q203),"-",CONCATENATE("Том"," 8."," ",'Шифры С (Новое строительство)'!$I203,".",'Шифры С (Новое строительство)'!$A203,"С-ПБ",))</f>
        <v>-</v>
      </c>
    </row>
    <row r="204" spans="1:24" hidden="1" x14ac:dyDescent="0.25">
      <c r="A204" s="37">
        <v>9</v>
      </c>
      <c r="B204" s="37" t="s">
        <v>2310</v>
      </c>
      <c r="C204" s="37" t="s">
        <v>10</v>
      </c>
      <c r="D204" s="37" t="s">
        <v>382</v>
      </c>
      <c r="E204" s="37">
        <v>5</v>
      </c>
      <c r="F204" s="37" t="s">
        <v>924</v>
      </c>
      <c r="G204" s="37">
        <v>3</v>
      </c>
      <c r="H204" s="39"/>
      <c r="I204" s="37" t="s">
        <v>563</v>
      </c>
      <c r="J204" s="37"/>
      <c r="K204" s="37"/>
      <c r="L204" s="37" t="s">
        <v>2551</v>
      </c>
      <c r="M204" s="37" t="s">
        <v>2552</v>
      </c>
      <c r="N204" s="37" t="s">
        <v>2553</v>
      </c>
      <c r="O204" s="37"/>
      <c r="P204" s="37"/>
      <c r="Q204" s="37"/>
      <c r="R204" s="37" t="str">
        <f>IF(ISBLANK('Шифры С (Новое строительство)'!$K204),"-",CONCATENATE('Шифры С (Новое строительство)'!$K204,"-ПЗ"))</f>
        <v>-</v>
      </c>
      <c r="S204" s="37" t="str">
        <f>IF(ISBLANK('Шифры С (Новое строительство)'!$L204),"-",CONCATENATE("Том"," 2.",'Шифры С (Новое строительство)'!$E204,".",'Шифры С (Новое строительство)'!$G204," ",'Шифры С (Новое строительство)'!$I204,".",'Шифры С (Новое строительство)'!$A204,"С-ППО",'Шифры С (Новое строительство)'!$E204,".",'Шифры С (Новое строительство)'!$G204,))</f>
        <v>Том 2.5.3 2001.РП.9С-ППО5.3</v>
      </c>
      <c r="T204" s="37" t="str">
        <f>IF(ISBLANK('Шифры С (Новое строительство)'!$M204),"-",CONCATENATE("Том"," 3.",'Шифры С (Новое строительство)'!$E204,".",'Шифры С (Новое строительство)'!$G204," ",'Шифры С (Новое строительство)'!$I204,".",'Шифры С (Новое строительство)'!$A204,"С-ТКР",'Шифры С (Новое строительство)'!$E204,".",'Шифры С (Новое строительство)'!$G204,))</f>
        <v>Том 3.5.3 2001.РП.9С-ТКР5.3</v>
      </c>
      <c r="U204" s="37" t="str">
        <f>IF(ISBLANK('Шифры С (Новое строительство)'!$O204),"-",CONCATENATE("Том"," 4."," ",'Шифры С (Новое строительство)'!$I204,".",'Шифры С (Новое строительство)'!$A204,"С-ИЛО",))</f>
        <v>-</v>
      </c>
      <c r="V204" s="37" t="str">
        <f>IF(ISBLANK('Шифры С (Новое строительство)'!$O204),"-",CONCATENATE("Том"," 5."," ",'Шифры С (Новое строительство)'!$I204,".",'Шифры С (Новое строительство)'!$A204,"С-ПОС",))</f>
        <v>-</v>
      </c>
      <c r="W204" s="37" t="str">
        <f>IF(ISBLANK('Шифры С (Новое строительство)'!$P204),"-",CONCATENATE("Том"," 7."," ",'Шифры С (Новое строительство)'!$I204,".",'Шифры С (Новое строительство)'!$A204,"С-ООС",))</f>
        <v>-</v>
      </c>
      <c r="X204" s="37" t="str">
        <f>IF(ISBLANK('Шифры С (Новое строительство)'!$Q204),"-",CONCATENATE("Том"," 8."," ",'Шифры С (Новое строительство)'!$I204,".",'Шифры С (Новое строительство)'!$A204,"С-ПБ",))</f>
        <v>-</v>
      </c>
    </row>
    <row r="205" spans="1:24" hidden="1" x14ac:dyDescent="0.25">
      <c r="A205" s="37">
        <v>9</v>
      </c>
      <c r="B205" s="37" t="s">
        <v>2310</v>
      </c>
      <c r="C205" s="37" t="s">
        <v>10</v>
      </c>
      <c r="D205" s="37" t="s">
        <v>382</v>
      </c>
      <c r="E205" s="37">
        <v>5</v>
      </c>
      <c r="F205" s="37" t="s">
        <v>925</v>
      </c>
      <c r="G205" s="37">
        <v>4</v>
      </c>
      <c r="H205" s="39"/>
      <c r="I205" s="37" t="s">
        <v>563</v>
      </c>
      <c r="J205" s="37"/>
      <c r="K205" s="37"/>
      <c r="L205" s="37" t="s">
        <v>2551</v>
      </c>
      <c r="M205" s="37" t="s">
        <v>2552</v>
      </c>
      <c r="N205" s="37" t="s">
        <v>2553</v>
      </c>
      <c r="O205" s="37"/>
      <c r="P205" s="37"/>
      <c r="Q205" s="37"/>
      <c r="R205" s="37" t="str">
        <f>IF(ISBLANK('Шифры С (Новое строительство)'!$K205),"-",CONCATENATE('Шифры С (Новое строительство)'!$K205,"-ПЗ"))</f>
        <v>-</v>
      </c>
      <c r="S205" s="37" t="str">
        <f>IF(ISBLANK('Шифры С (Новое строительство)'!$L205),"-",CONCATENATE("Том"," 2.",'Шифры С (Новое строительство)'!$E205,".",'Шифры С (Новое строительство)'!$G205," ",'Шифры С (Новое строительство)'!$I205,".",'Шифры С (Новое строительство)'!$A205,"С-ППО",'Шифры С (Новое строительство)'!$E205,".",'Шифры С (Новое строительство)'!$G205,))</f>
        <v>Том 2.5.4 2001.РП.9С-ППО5.4</v>
      </c>
      <c r="T205" s="37" t="str">
        <f>IF(ISBLANK('Шифры С (Новое строительство)'!$M205),"-",CONCATENATE("Том"," 3.",'Шифры С (Новое строительство)'!$E205,".",'Шифры С (Новое строительство)'!$G205," ",'Шифры С (Новое строительство)'!$I205,".",'Шифры С (Новое строительство)'!$A205,"С-ТКР",'Шифры С (Новое строительство)'!$E205,".",'Шифры С (Новое строительство)'!$G205,))</f>
        <v>Том 3.5.4 2001.РП.9С-ТКР5.4</v>
      </c>
      <c r="U205" s="37" t="str">
        <f>IF(ISBLANK('Шифры С (Новое строительство)'!$O205),"-",CONCATENATE("Том"," 4."," ",'Шифры С (Новое строительство)'!$I205,".",'Шифры С (Новое строительство)'!$A205,"С-ИЛО",))</f>
        <v>-</v>
      </c>
      <c r="V205" s="37" t="str">
        <f>IF(ISBLANK('Шифры С (Новое строительство)'!$O205),"-",CONCATENATE("Том"," 5."," ",'Шифры С (Новое строительство)'!$I205,".",'Шифры С (Новое строительство)'!$A205,"С-ПОС",))</f>
        <v>-</v>
      </c>
      <c r="W205" s="37" t="str">
        <f>IF(ISBLANK('Шифры С (Новое строительство)'!$P205),"-",CONCATENATE("Том"," 7."," ",'Шифры С (Новое строительство)'!$I205,".",'Шифры С (Новое строительство)'!$A205,"С-ООС",))</f>
        <v>-</v>
      </c>
      <c r="X205" s="37" t="str">
        <f>IF(ISBLANK('Шифры С (Новое строительство)'!$Q205),"-",CONCATENATE("Том"," 8."," ",'Шифры С (Новое строительство)'!$I205,".",'Шифры С (Новое строительство)'!$A205,"С-ПБ",))</f>
        <v>-</v>
      </c>
    </row>
    <row r="206" spans="1:24" hidden="1" x14ac:dyDescent="0.25">
      <c r="A206" s="37">
        <v>10</v>
      </c>
      <c r="B206" s="37" t="s">
        <v>2310</v>
      </c>
      <c r="C206" s="37" t="s">
        <v>11</v>
      </c>
      <c r="D206" s="37" t="s">
        <v>346</v>
      </c>
      <c r="E206" s="37">
        <v>1</v>
      </c>
      <c r="F206" s="37" t="s">
        <v>926</v>
      </c>
      <c r="G206" s="37">
        <v>1</v>
      </c>
      <c r="H206" s="39">
        <v>4</v>
      </c>
      <c r="I206" s="37" t="s">
        <v>563</v>
      </c>
      <c r="J206" s="37" t="s">
        <v>2554</v>
      </c>
      <c r="K206" s="37" t="s">
        <v>2555</v>
      </c>
      <c r="L206" s="37" t="s">
        <v>2556</v>
      </c>
      <c r="M206" s="37" t="s">
        <v>2557</v>
      </c>
      <c r="N206" s="37" t="s">
        <v>2558</v>
      </c>
      <c r="O206" s="37" t="s">
        <v>2559</v>
      </c>
      <c r="P206" s="37" t="s">
        <v>2560</v>
      </c>
      <c r="Q206" s="37" t="s">
        <v>2561</v>
      </c>
      <c r="R206" s="37" t="str">
        <f>IF(ISBLANK('Шифры С (Новое строительство)'!$K206),"-",CONCATENATE('Шифры С (Новое строительство)'!$K206,"-ПЗ"))</f>
        <v>Том 1 2001.РП.10С-ПЗ</v>
      </c>
      <c r="S206" s="37" t="str">
        <f>IF(ISBLANK('Шифры С (Новое строительство)'!$L206),"-",CONCATENATE("Том"," 2.",'Шифры С (Новое строительство)'!$E206,".",'Шифры С (Новое строительство)'!$G206," ",'Шифры С (Новое строительство)'!$I206,".",'Шифры С (Новое строительство)'!$A206,"С-ППО",'Шифры С (Новое строительство)'!$E206,".",'Шифры С (Новое строительство)'!$G206,))</f>
        <v>Том 2.1.1 2001.РП.10С-ППО1.1</v>
      </c>
      <c r="T206" s="37" t="str">
        <f>IF(ISBLANK('Шифры С (Новое строительство)'!$M206),"-",CONCATENATE("Том"," 3.",'Шифры С (Новое строительство)'!$E206,".",'Шифры С (Новое строительство)'!$G206," ",'Шифры С (Новое строительство)'!$I206,".",'Шифры С (Новое строительство)'!$A206,"С-ТКР",'Шифры С (Новое строительство)'!$E206,".",'Шифры С (Новое строительство)'!$G206,))</f>
        <v>Том 3.1.1 2001.РП.10С-ТКР1.1</v>
      </c>
      <c r="U206" s="37" t="str">
        <f>IF(ISBLANK('Шифры С (Новое строительство)'!$O206),"-",CONCATENATE("Том"," 4."," ",'Шифры С (Новое строительство)'!$I206,".",'Шифры С (Новое строительство)'!$A206,"С-ИЛО",))</f>
        <v>Том 4. 2001.РП.10С-ИЛО</v>
      </c>
      <c r="V206" s="37" t="str">
        <f>IF(ISBLANK('Шифры С (Новое строительство)'!$O206),"-",CONCATENATE("Том"," 5."," ",'Шифры С (Новое строительство)'!$I206,".",'Шифры С (Новое строительство)'!$A206,"С-ПОС",))</f>
        <v>Том 5. 2001.РП.10С-ПОС</v>
      </c>
      <c r="W206" s="37" t="str">
        <f>IF(ISBLANK('Шифры С (Новое строительство)'!$P206),"-",CONCATENATE("Том"," 7."," ",'Шифры С (Новое строительство)'!$I206,".",'Шифры С (Новое строительство)'!$A206,"С-ООС",))</f>
        <v>Том 7. 2001.РП.10С-ООС</v>
      </c>
      <c r="X206" s="37" t="str">
        <f>IF(ISBLANK('Шифры С (Новое строительство)'!$Q206),"-",CONCATENATE("Том"," 8."," ",'Шифры С (Новое строительство)'!$I206,".",'Шифры С (Новое строительство)'!$A206,"С-ПБ",))</f>
        <v>Том 8. 2001.РП.10С-ПБ</v>
      </c>
    </row>
    <row r="207" spans="1:24" hidden="1" x14ac:dyDescent="0.25">
      <c r="A207" s="37">
        <v>10</v>
      </c>
      <c r="B207" s="37" t="s">
        <v>2310</v>
      </c>
      <c r="C207" s="37" t="s">
        <v>11</v>
      </c>
      <c r="D207" s="37" t="s">
        <v>346</v>
      </c>
      <c r="E207" s="37">
        <v>1</v>
      </c>
      <c r="F207" s="37" t="s">
        <v>935</v>
      </c>
      <c r="G207" s="37">
        <v>2</v>
      </c>
      <c r="H207" s="39"/>
      <c r="I207" s="37" t="s">
        <v>563</v>
      </c>
      <c r="J207" s="37"/>
      <c r="K207" s="37"/>
      <c r="L207" s="37" t="s">
        <v>2556</v>
      </c>
      <c r="M207" s="37" t="s">
        <v>2557</v>
      </c>
      <c r="N207" s="37" t="s">
        <v>2558</v>
      </c>
      <c r="O207" s="37"/>
      <c r="P207" s="37"/>
      <c r="Q207" s="37"/>
      <c r="R207" s="37" t="str">
        <f>IF(ISBLANK('Шифры С (Новое строительство)'!$K207),"-",CONCATENATE('Шифры С (Новое строительство)'!$K207,"-ПЗ"))</f>
        <v>-</v>
      </c>
      <c r="S207" s="37" t="str">
        <f>IF(ISBLANK('Шифры С (Новое строительство)'!$L207),"-",CONCATENATE("Том"," 2.",'Шифры С (Новое строительство)'!$E207,".",'Шифры С (Новое строительство)'!$G207," ",'Шифры С (Новое строительство)'!$I207,".",'Шифры С (Новое строительство)'!$A207,"С-ППО",'Шифры С (Новое строительство)'!$E207,".",'Шифры С (Новое строительство)'!$G207,))</f>
        <v>Том 2.1.2 2001.РП.10С-ППО1.2</v>
      </c>
      <c r="T207" s="37" t="str">
        <f>IF(ISBLANK('Шифры С (Новое строительство)'!$M207),"-",CONCATENATE("Том"," 3.",'Шифры С (Новое строительство)'!$E207,".",'Шифры С (Новое строительство)'!$G207," ",'Шифры С (Новое строительство)'!$I207,".",'Шифры С (Новое строительство)'!$A207,"С-ТКР",'Шифры С (Новое строительство)'!$E207,".",'Шифры С (Новое строительство)'!$G207,))</f>
        <v>Том 3.1.2 2001.РП.10С-ТКР1.2</v>
      </c>
      <c r="U207" s="37" t="str">
        <f>IF(ISBLANK('Шифры С (Новое строительство)'!$O207),"-",CONCATENATE("Том"," 4."," ",'Шифры С (Новое строительство)'!$I207,".",'Шифры С (Новое строительство)'!$A207,"С-ИЛО",))</f>
        <v>-</v>
      </c>
      <c r="V207" s="37" t="str">
        <f>IF(ISBLANK('Шифры С (Новое строительство)'!$O207),"-",CONCATENATE("Том"," 5."," ",'Шифры С (Новое строительство)'!$I207,".",'Шифры С (Новое строительство)'!$A207,"С-ПОС",))</f>
        <v>-</v>
      </c>
      <c r="W207" s="37" t="str">
        <f>IF(ISBLANK('Шифры С (Новое строительство)'!$P207),"-",CONCATENATE("Том"," 7."," ",'Шифры С (Новое строительство)'!$I207,".",'Шифры С (Новое строительство)'!$A207,"С-ООС",))</f>
        <v>-</v>
      </c>
      <c r="X207" s="37" t="str">
        <f>IF(ISBLANK('Шифры С (Новое строительство)'!$Q207),"-",CONCATENATE("Том"," 8."," ",'Шифры С (Новое строительство)'!$I207,".",'Шифры С (Новое строительство)'!$A207,"С-ПБ",))</f>
        <v>-</v>
      </c>
    </row>
    <row r="208" spans="1:24" hidden="1" x14ac:dyDescent="0.25">
      <c r="A208" s="37">
        <v>10</v>
      </c>
      <c r="B208" s="37" t="s">
        <v>2310</v>
      </c>
      <c r="C208" s="37" t="s">
        <v>11</v>
      </c>
      <c r="D208" s="37" t="s">
        <v>346</v>
      </c>
      <c r="E208" s="37">
        <v>1</v>
      </c>
      <c r="F208" s="37" t="s">
        <v>936</v>
      </c>
      <c r="G208" s="37">
        <v>3</v>
      </c>
      <c r="H208" s="39"/>
      <c r="I208" s="37" t="s">
        <v>563</v>
      </c>
      <c r="J208" s="37"/>
      <c r="K208" s="37"/>
      <c r="L208" s="37" t="s">
        <v>2556</v>
      </c>
      <c r="M208" s="37" t="s">
        <v>2557</v>
      </c>
      <c r="N208" s="37" t="s">
        <v>2558</v>
      </c>
      <c r="O208" s="37"/>
      <c r="P208" s="37"/>
      <c r="Q208" s="37"/>
      <c r="R208" s="37" t="str">
        <f>IF(ISBLANK('Шифры С (Новое строительство)'!$K208),"-",CONCATENATE('Шифры С (Новое строительство)'!$K208,"-ПЗ"))</f>
        <v>-</v>
      </c>
      <c r="S208" s="37" t="str">
        <f>IF(ISBLANK('Шифры С (Новое строительство)'!$L208),"-",CONCATENATE("Том"," 2.",'Шифры С (Новое строительство)'!$E208,".",'Шифры С (Новое строительство)'!$G208," ",'Шифры С (Новое строительство)'!$I208,".",'Шифры С (Новое строительство)'!$A208,"С-ППО",'Шифры С (Новое строительство)'!$E208,".",'Шифры С (Новое строительство)'!$G208,))</f>
        <v>Том 2.1.3 2001.РП.10С-ППО1.3</v>
      </c>
      <c r="T208" s="37" t="str">
        <f>IF(ISBLANK('Шифры С (Новое строительство)'!$M208),"-",CONCATENATE("Том"," 3.",'Шифры С (Новое строительство)'!$E208,".",'Шифры С (Новое строительство)'!$G208," ",'Шифры С (Новое строительство)'!$I208,".",'Шифры С (Новое строительство)'!$A208,"С-ТКР",'Шифры С (Новое строительство)'!$E208,".",'Шифры С (Новое строительство)'!$G208,))</f>
        <v>Том 3.1.3 2001.РП.10С-ТКР1.3</v>
      </c>
      <c r="U208" s="37" t="str">
        <f>IF(ISBLANK('Шифры С (Новое строительство)'!$O208),"-",CONCATENATE("Том"," 4."," ",'Шифры С (Новое строительство)'!$I208,".",'Шифры С (Новое строительство)'!$A208,"С-ИЛО",))</f>
        <v>-</v>
      </c>
      <c r="V208" s="37" t="str">
        <f>IF(ISBLANK('Шифры С (Новое строительство)'!$O208),"-",CONCATENATE("Том"," 5."," ",'Шифры С (Новое строительство)'!$I208,".",'Шифры С (Новое строительство)'!$A208,"С-ПОС",))</f>
        <v>-</v>
      </c>
      <c r="W208" s="37" t="str">
        <f>IF(ISBLANK('Шифры С (Новое строительство)'!$P208),"-",CONCATENATE("Том"," 7."," ",'Шифры С (Новое строительство)'!$I208,".",'Шифры С (Новое строительство)'!$A208,"С-ООС",))</f>
        <v>-</v>
      </c>
      <c r="X208" s="37" t="str">
        <f>IF(ISBLANK('Шифры С (Новое строительство)'!$Q208),"-",CONCATENATE("Том"," 8."," ",'Шифры С (Новое строительство)'!$I208,".",'Шифры С (Новое строительство)'!$A208,"С-ПБ",))</f>
        <v>-</v>
      </c>
    </row>
    <row r="209" spans="1:24" hidden="1" x14ac:dyDescent="0.25">
      <c r="A209" s="37">
        <v>10</v>
      </c>
      <c r="B209" s="37" t="s">
        <v>2310</v>
      </c>
      <c r="C209" s="37" t="s">
        <v>11</v>
      </c>
      <c r="D209" s="37" t="s">
        <v>346</v>
      </c>
      <c r="E209" s="37">
        <v>1</v>
      </c>
      <c r="F209" s="37" t="s">
        <v>937</v>
      </c>
      <c r="G209" s="37">
        <v>4</v>
      </c>
      <c r="H209" s="39"/>
      <c r="I209" s="37" t="s">
        <v>563</v>
      </c>
      <c r="J209" s="37"/>
      <c r="K209" s="37"/>
      <c r="L209" s="37" t="s">
        <v>2556</v>
      </c>
      <c r="M209" s="37" t="s">
        <v>2557</v>
      </c>
      <c r="N209" s="37" t="s">
        <v>2558</v>
      </c>
      <c r="O209" s="37"/>
      <c r="P209" s="37"/>
      <c r="Q209" s="37"/>
      <c r="R209" s="37" t="str">
        <f>IF(ISBLANK('Шифры С (Новое строительство)'!$K209),"-",CONCATENATE('Шифры С (Новое строительство)'!$K209,"-ПЗ"))</f>
        <v>-</v>
      </c>
      <c r="S209" s="37" t="str">
        <f>IF(ISBLANK('Шифры С (Новое строительство)'!$L209),"-",CONCATENATE("Том"," 2.",'Шифры С (Новое строительство)'!$E209,".",'Шифры С (Новое строительство)'!$G209," ",'Шифры С (Новое строительство)'!$I209,".",'Шифры С (Новое строительство)'!$A209,"С-ППО",'Шифры С (Новое строительство)'!$E209,".",'Шифры С (Новое строительство)'!$G209,))</f>
        <v>Том 2.1.4 2001.РП.10С-ППО1.4</v>
      </c>
      <c r="T209" s="37" t="str">
        <f>IF(ISBLANK('Шифры С (Новое строительство)'!$M209),"-",CONCATENATE("Том"," 3.",'Шифры С (Новое строительство)'!$E209,".",'Шифры С (Новое строительство)'!$G209," ",'Шифры С (Новое строительство)'!$I209,".",'Шифры С (Новое строительство)'!$A209,"С-ТКР",'Шифры С (Новое строительство)'!$E209,".",'Шифры С (Новое строительство)'!$G209,))</f>
        <v>Том 3.1.4 2001.РП.10С-ТКР1.4</v>
      </c>
      <c r="U209" s="37" t="str">
        <f>IF(ISBLANK('Шифры С (Новое строительство)'!$O209),"-",CONCATENATE("Том"," 4."," ",'Шифры С (Новое строительство)'!$I209,".",'Шифры С (Новое строительство)'!$A209,"С-ИЛО",))</f>
        <v>-</v>
      </c>
      <c r="V209" s="37" t="str">
        <f>IF(ISBLANK('Шифры С (Новое строительство)'!$O209),"-",CONCATENATE("Том"," 5."," ",'Шифры С (Новое строительство)'!$I209,".",'Шифры С (Новое строительство)'!$A209,"С-ПОС",))</f>
        <v>-</v>
      </c>
      <c r="W209" s="37" t="str">
        <f>IF(ISBLANK('Шифры С (Новое строительство)'!$P209),"-",CONCATENATE("Том"," 7."," ",'Шифры С (Новое строительство)'!$I209,".",'Шифры С (Новое строительство)'!$A209,"С-ООС",))</f>
        <v>-</v>
      </c>
      <c r="X209" s="37" t="str">
        <f>IF(ISBLANK('Шифры С (Новое строительство)'!$Q209),"-",CONCATENATE("Том"," 8."," ",'Шифры С (Новое строительство)'!$I209,".",'Шифры С (Новое строительство)'!$A209,"С-ПБ",))</f>
        <v>-</v>
      </c>
    </row>
    <row r="210" spans="1:24" hidden="1" x14ac:dyDescent="0.25">
      <c r="A210" s="37">
        <v>10</v>
      </c>
      <c r="B210" s="37" t="s">
        <v>2310</v>
      </c>
      <c r="C210" s="37" t="s">
        <v>11</v>
      </c>
      <c r="D210" s="37" t="s">
        <v>348</v>
      </c>
      <c r="E210" s="37">
        <v>2</v>
      </c>
      <c r="F210" s="37" t="s">
        <v>938</v>
      </c>
      <c r="G210" s="37">
        <v>1</v>
      </c>
      <c r="H210" s="39">
        <v>5</v>
      </c>
      <c r="I210" s="37" t="s">
        <v>563</v>
      </c>
      <c r="J210" s="37"/>
      <c r="K210" s="37"/>
      <c r="L210" s="37" t="s">
        <v>2562</v>
      </c>
      <c r="M210" s="37" t="s">
        <v>2563</v>
      </c>
      <c r="N210" s="37" t="s">
        <v>2564</v>
      </c>
      <c r="O210" s="37"/>
      <c r="P210" s="37"/>
      <c r="Q210" s="37"/>
      <c r="R210" s="37" t="str">
        <f>IF(ISBLANK('Шифры С (Новое строительство)'!$K210),"-",CONCATENATE('Шифры С (Новое строительство)'!$K210,"-ПЗ"))</f>
        <v>-</v>
      </c>
      <c r="S210" s="37" t="str">
        <f>IF(ISBLANK('Шифры С (Новое строительство)'!$L210),"-",CONCATENATE("Том"," 2.",'Шифры С (Новое строительство)'!$E210,".",'Шифры С (Новое строительство)'!$G210," ",'Шифры С (Новое строительство)'!$I210,".",'Шифры С (Новое строительство)'!$A210,"С-ППО",'Шифры С (Новое строительство)'!$E210,".",'Шифры С (Новое строительство)'!$G210,))</f>
        <v>Том 2.2.1 2001.РП.10С-ППО2.1</v>
      </c>
      <c r="T210" s="37" t="str">
        <f>IF(ISBLANK('Шифры С (Новое строительство)'!$M210),"-",CONCATENATE("Том"," 3.",'Шифры С (Новое строительство)'!$E210,".",'Шифры С (Новое строительство)'!$G210," ",'Шифры С (Новое строительство)'!$I210,".",'Шифры С (Новое строительство)'!$A210,"С-ТКР",'Шифры С (Новое строительство)'!$E210,".",'Шифры С (Новое строительство)'!$G210,))</f>
        <v>Том 3.2.1 2001.РП.10С-ТКР2.1</v>
      </c>
      <c r="U210" s="37" t="str">
        <f>IF(ISBLANK('Шифры С (Новое строительство)'!$O210),"-",CONCATENATE("Том"," 4."," ",'Шифры С (Новое строительство)'!$I210,".",'Шифры С (Новое строительство)'!$A210,"С-ИЛО",))</f>
        <v>-</v>
      </c>
      <c r="V210" s="37" t="str">
        <f>IF(ISBLANK('Шифры С (Новое строительство)'!$O210),"-",CONCATENATE("Том"," 5."," ",'Шифры С (Новое строительство)'!$I210,".",'Шифры С (Новое строительство)'!$A210,"С-ПОС",))</f>
        <v>-</v>
      </c>
      <c r="W210" s="37" t="str">
        <f>IF(ISBLANK('Шифры С (Новое строительство)'!$P210),"-",CONCATENATE("Том"," 7."," ",'Шифры С (Новое строительство)'!$I210,".",'Шифры С (Новое строительство)'!$A210,"С-ООС",))</f>
        <v>-</v>
      </c>
      <c r="X210" s="37" t="str">
        <f>IF(ISBLANK('Шифры С (Новое строительство)'!$Q210),"-",CONCATENATE("Том"," 8."," ",'Шифры С (Новое строительство)'!$I210,".",'Шифры С (Новое строительство)'!$A210,"С-ПБ",))</f>
        <v>-</v>
      </c>
    </row>
    <row r="211" spans="1:24" hidden="1" x14ac:dyDescent="0.25">
      <c r="A211" s="37">
        <v>10</v>
      </c>
      <c r="B211" s="37" t="s">
        <v>2310</v>
      </c>
      <c r="C211" s="37" t="s">
        <v>11</v>
      </c>
      <c r="D211" s="37" t="s">
        <v>348</v>
      </c>
      <c r="E211" s="37">
        <v>2</v>
      </c>
      <c r="F211" s="37" t="s">
        <v>942</v>
      </c>
      <c r="G211" s="37">
        <v>2</v>
      </c>
      <c r="H211" s="39"/>
      <c r="I211" s="37" t="s">
        <v>563</v>
      </c>
      <c r="J211" s="37"/>
      <c r="K211" s="37"/>
      <c r="L211" s="37" t="s">
        <v>2562</v>
      </c>
      <c r="M211" s="37" t="s">
        <v>2563</v>
      </c>
      <c r="N211" s="37" t="s">
        <v>2564</v>
      </c>
      <c r="O211" s="37"/>
      <c r="P211" s="37"/>
      <c r="Q211" s="37"/>
      <c r="R211" s="37" t="str">
        <f>IF(ISBLANK('Шифры С (Новое строительство)'!$K211),"-",CONCATENATE('Шифры С (Новое строительство)'!$K211,"-ПЗ"))</f>
        <v>-</v>
      </c>
      <c r="S211" s="37" t="str">
        <f>IF(ISBLANK('Шифры С (Новое строительство)'!$L211),"-",CONCATENATE("Том"," 2.",'Шифры С (Новое строительство)'!$E211,".",'Шифры С (Новое строительство)'!$G211," ",'Шифры С (Новое строительство)'!$I211,".",'Шифры С (Новое строительство)'!$A211,"С-ППО",'Шифры С (Новое строительство)'!$E211,".",'Шифры С (Новое строительство)'!$G211,))</f>
        <v>Том 2.2.2 2001.РП.10С-ППО2.2</v>
      </c>
      <c r="T211" s="37" t="str">
        <f>IF(ISBLANK('Шифры С (Новое строительство)'!$M211),"-",CONCATENATE("Том"," 3.",'Шифры С (Новое строительство)'!$E211,".",'Шифры С (Новое строительство)'!$G211," ",'Шифры С (Новое строительство)'!$I211,".",'Шифры С (Новое строительство)'!$A211,"С-ТКР",'Шифры С (Новое строительство)'!$E211,".",'Шифры С (Новое строительство)'!$G211,))</f>
        <v>Том 3.2.2 2001.РП.10С-ТКР2.2</v>
      </c>
      <c r="U211" s="37" t="str">
        <f>IF(ISBLANK('Шифры С (Новое строительство)'!$O211),"-",CONCATENATE("Том"," 4."," ",'Шифры С (Новое строительство)'!$I211,".",'Шифры С (Новое строительство)'!$A211,"С-ИЛО",))</f>
        <v>-</v>
      </c>
      <c r="V211" s="37" t="str">
        <f>IF(ISBLANK('Шифры С (Новое строительство)'!$O211),"-",CONCATENATE("Том"," 5."," ",'Шифры С (Новое строительство)'!$I211,".",'Шифры С (Новое строительство)'!$A211,"С-ПОС",))</f>
        <v>-</v>
      </c>
      <c r="W211" s="37" t="str">
        <f>IF(ISBLANK('Шифры С (Новое строительство)'!$P211),"-",CONCATENATE("Том"," 7."," ",'Шифры С (Новое строительство)'!$I211,".",'Шифры С (Новое строительство)'!$A211,"С-ООС",))</f>
        <v>-</v>
      </c>
      <c r="X211" s="37" t="str">
        <f>IF(ISBLANK('Шифры С (Новое строительство)'!$Q211),"-",CONCATENATE("Том"," 8."," ",'Шифры С (Новое строительство)'!$I211,".",'Шифры С (Новое строительство)'!$A211,"С-ПБ",))</f>
        <v>-</v>
      </c>
    </row>
    <row r="212" spans="1:24" hidden="1" x14ac:dyDescent="0.25">
      <c r="A212" s="37">
        <v>10</v>
      </c>
      <c r="B212" s="37" t="s">
        <v>2310</v>
      </c>
      <c r="C212" s="37" t="s">
        <v>11</v>
      </c>
      <c r="D212" s="37" t="s">
        <v>348</v>
      </c>
      <c r="E212" s="37">
        <v>2</v>
      </c>
      <c r="F212" s="37" t="s">
        <v>943</v>
      </c>
      <c r="G212" s="37">
        <v>3</v>
      </c>
      <c r="H212" s="39"/>
      <c r="I212" s="37" t="s">
        <v>563</v>
      </c>
      <c r="J212" s="37"/>
      <c r="K212" s="37"/>
      <c r="L212" s="37" t="s">
        <v>2562</v>
      </c>
      <c r="M212" s="37" t="s">
        <v>2563</v>
      </c>
      <c r="N212" s="37" t="s">
        <v>2564</v>
      </c>
      <c r="O212" s="37"/>
      <c r="P212" s="37"/>
      <c r="Q212" s="37"/>
      <c r="R212" s="37" t="str">
        <f>IF(ISBLANK('Шифры С (Новое строительство)'!$K212),"-",CONCATENATE('Шифры С (Новое строительство)'!$K212,"-ПЗ"))</f>
        <v>-</v>
      </c>
      <c r="S212" s="37" t="str">
        <f>IF(ISBLANK('Шифры С (Новое строительство)'!$L212),"-",CONCATENATE("Том"," 2.",'Шифры С (Новое строительство)'!$E212,".",'Шифры С (Новое строительство)'!$G212," ",'Шифры С (Новое строительство)'!$I212,".",'Шифры С (Новое строительство)'!$A212,"С-ППО",'Шифры С (Новое строительство)'!$E212,".",'Шифры С (Новое строительство)'!$G212,))</f>
        <v>Том 2.2.3 2001.РП.10С-ППО2.3</v>
      </c>
      <c r="T212" s="37" t="str">
        <f>IF(ISBLANK('Шифры С (Новое строительство)'!$M212),"-",CONCATENATE("Том"," 3.",'Шифры С (Новое строительство)'!$E212,".",'Шифры С (Новое строительство)'!$G212," ",'Шифры С (Новое строительство)'!$I212,".",'Шифры С (Новое строительство)'!$A212,"С-ТКР",'Шифры С (Новое строительство)'!$E212,".",'Шифры С (Новое строительство)'!$G212,))</f>
        <v>Том 3.2.3 2001.РП.10С-ТКР2.3</v>
      </c>
      <c r="U212" s="37" t="str">
        <f>IF(ISBLANK('Шифры С (Новое строительство)'!$O212),"-",CONCATENATE("Том"," 4."," ",'Шифры С (Новое строительство)'!$I212,".",'Шифры С (Новое строительство)'!$A212,"С-ИЛО",))</f>
        <v>-</v>
      </c>
      <c r="V212" s="37" t="str">
        <f>IF(ISBLANK('Шифры С (Новое строительство)'!$O212),"-",CONCATENATE("Том"," 5."," ",'Шифры С (Новое строительство)'!$I212,".",'Шифры С (Новое строительство)'!$A212,"С-ПОС",))</f>
        <v>-</v>
      </c>
      <c r="W212" s="37" t="str">
        <f>IF(ISBLANK('Шифры С (Новое строительство)'!$P212),"-",CONCATENATE("Том"," 7."," ",'Шифры С (Новое строительство)'!$I212,".",'Шифры С (Новое строительство)'!$A212,"С-ООС",))</f>
        <v>-</v>
      </c>
      <c r="X212" s="37" t="str">
        <f>IF(ISBLANK('Шифры С (Новое строительство)'!$Q212),"-",CONCATENATE("Том"," 8."," ",'Шифры С (Новое строительство)'!$I212,".",'Шифры С (Новое строительство)'!$A212,"С-ПБ",))</f>
        <v>-</v>
      </c>
    </row>
    <row r="213" spans="1:24" hidden="1" x14ac:dyDescent="0.25">
      <c r="A213" s="37">
        <v>10</v>
      </c>
      <c r="B213" s="37" t="s">
        <v>2310</v>
      </c>
      <c r="C213" s="37" t="s">
        <v>11</v>
      </c>
      <c r="D213" s="37" t="s">
        <v>348</v>
      </c>
      <c r="E213" s="37">
        <v>2</v>
      </c>
      <c r="F213" s="37" t="s">
        <v>944</v>
      </c>
      <c r="G213" s="37">
        <v>4</v>
      </c>
      <c r="H213" s="39"/>
      <c r="I213" s="37" t="s">
        <v>563</v>
      </c>
      <c r="J213" s="37"/>
      <c r="K213" s="37"/>
      <c r="L213" s="37" t="s">
        <v>2562</v>
      </c>
      <c r="M213" s="37" t="s">
        <v>2563</v>
      </c>
      <c r="N213" s="37" t="s">
        <v>2564</v>
      </c>
      <c r="O213" s="37"/>
      <c r="P213" s="37"/>
      <c r="Q213" s="37"/>
      <c r="R213" s="37" t="str">
        <f>IF(ISBLANK('Шифры С (Новое строительство)'!$K213),"-",CONCATENATE('Шифры С (Новое строительство)'!$K213,"-ПЗ"))</f>
        <v>-</v>
      </c>
      <c r="S213" s="37" t="str">
        <f>IF(ISBLANK('Шифры С (Новое строительство)'!$L213),"-",CONCATENATE("Том"," 2.",'Шифры С (Новое строительство)'!$E213,".",'Шифры С (Новое строительство)'!$G213," ",'Шифры С (Новое строительство)'!$I213,".",'Шифры С (Новое строительство)'!$A213,"С-ППО",'Шифры С (Новое строительство)'!$E213,".",'Шифры С (Новое строительство)'!$G213,))</f>
        <v>Том 2.2.4 2001.РП.10С-ППО2.4</v>
      </c>
      <c r="T213" s="37" t="str">
        <f>IF(ISBLANK('Шифры С (Новое строительство)'!$M213),"-",CONCATENATE("Том"," 3.",'Шифры С (Новое строительство)'!$E213,".",'Шифры С (Новое строительство)'!$G213," ",'Шифры С (Новое строительство)'!$I213,".",'Шифры С (Новое строительство)'!$A213,"С-ТКР",'Шифры С (Новое строительство)'!$E213,".",'Шифры С (Новое строительство)'!$G213,))</f>
        <v>Том 3.2.4 2001.РП.10С-ТКР2.4</v>
      </c>
      <c r="U213" s="37" t="str">
        <f>IF(ISBLANK('Шифры С (Новое строительство)'!$O213),"-",CONCATENATE("Том"," 4."," ",'Шифры С (Новое строительство)'!$I213,".",'Шифры С (Новое строительство)'!$A213,"С-ИЛО",))</f>
        <v>-</v>
      </c>
      <c r="V213" s="37" t="str">
        <f>IF(ISBLANK('Шифры С (Новое строительство)'!$O213),"-",CONCATENATE("Том"," 5."," ",'Шифры С (Новое строительство)'!$I213,".",'Шифры С (Новое строительство)'!$A213,"С-ПОС",))</f>
        <v>-</v>
      </c>
      <c r="W213" s="37" t="str">
        <f>IF(ISBLANK('Шифры С (Новое строительство)'!$P213),"-",CONCATENATE("Том"," 7."," ",'Шифры С (Новое строительство)'!$I213,".",'Шифры С (Новое строительство)'!$A213,"С-ООС",))</f>
        <v>-</v>
      </c>
      <c r="X213" s="37" t="str">
        <f>IF(ISBLANK('Шифры С (Новое строительство)'!$Q213),"-",CONCATENATE("Том"," 8."," ",'Шифры С (Новое строительство)'!$I213,".",'Шифры С (Новое строительство)'!$A213,"С-ПБ",))</f>
        <v>-</v>
      </c>
    </row>
    <row r="214" spans="1:24" hidden="1" x14ac:dyDescent="0.25">
      <c r="A214" s="37">
        <v>10</v>
      </c>
      <c r="B214" s="37" t="s">
        <v>2310</v>
      </c>
      <c r="C214" s="37" t="s">
        <v>11</v>
      </c>
      <c r="D214" s="37" t="s">
        <v>348</v>
      </c>
      <c r="E214" s="37">
        <v>2</v>
      </c>
      <c r="F214" s="37" t="s">
        <v>945</v>
      </c>
      <c r="G214" s="37">
        <v>5</v>
      </c>
      <c r="H214" s="39"/>
      <c r="I214" s="37" t="s">
        <v>563</v>
      </c>
      <c r="J214" s="37"/>
      <c r="K214" s="37"/>
      <c r="L214" s="37" t="s">
        <v>2562</v>
      </c>
      <c r="M214" s="37" t="s">
        <v>2563</v>
      </c>
      <c r="N214" s="37" t="s">
        <v>2564</v>
      </c>
      <c r="O214" s="37"/>
      <c r="P214" s="37"/>
      <c r="Q214" s="37"/>
      <c r="R214" s="37" t="str">
        <f>IF(ISBLANK('Шифры С (Новое строительство)'!$K214),"-",CONCATENATE('Шифры С (Новое строительство)'!$K214,"-ПЗ"))</f>
        <v>-</v>
      </c>
      <c r="S214" s="37" t="str">
        <f>IF(ISBLANK('Шифры С (Новое строительство)'!$L214),"-",CONCATENATE("Том"," 2.",'Шифры С (Новое строительство)'!$E214,".",'Шифры С (Новое строительство)'!$G214," ",'Шифры С (Новое строительство)'!$I214,".",'Шифры С (Новое строительство)'!$A214,"С-ППО",'Шифры С (Новое строительство)'!$E214,".",'Шифры С (Новое строительство)'!$G214,))</f>
        <v>Том 2.2.5 2001.РП.10С-ППО2.5</v>
      </c>
      <c r="T214" s="37" t="str">
        <f>IF(ISBLANK('Шифры С (Новое строительство)'!$M214),"-",CONCATENATE("Том"," 3.",'Шифры С (Новое строительство)'!$E214,".",'Шифры С (Новое строительство)'!$G214," ",'Шифры С (Новое строительство)'!$I214,".",'Шифры С (Новое строительство)'!$A214,"С-ТКР",'Шифры С (Новое строительство)'!$E214,".",'Шифры С (Новое строительство)'!$G214,))</f>
        <v>Том 3.2.5 2001.РП.10С-ТКР2.5</v>
      </c>
      <c r="U214" s="37" t="str">
        <f>IF(ISBLANK('Шифры С (Новое строительство)'!$O214),"-",CONCATENATE("Том"," 4."," ",'Шифры С (Новое строительство)'!$I214,".",'Шифры С (Новое строительство)'!$A214,"С-ИЛО",))</f>
        <v>-</v>
      </c>
      <c r="V214" s="37" t="str">
        <f>IF(ISBLANK('Шифры С (Новое строительство)'!$O214),"-",CONCATENATE("Том"," 5."," ",'Шифры С (Новое строительство)'!$I214,".",'Шифры С (Новое строительство)'!$A214,"С-ПОС",))</f>
        <v>-</v>
      </c>
      <c r="W214" s="37" t="str">
        <f>IF(ISBLANK('Шифры С (Новое строительство)'!$P214),"-",CONCATENATE("Том"," 7."," ",'Шифры С (Новое строительство)'!$I214,".",'Шифры С (Новое строительство)'!$A214,"С-ООС",))</f>
        <v>-</v>
      </c>
      <c r="X214" s="37" t="str">
        <f>IF(ISBLANK('Шифры С (Новое строительство)'!$Q214),"-",CONCATENATE("Том"," 8."," ",'Шифры С (Новое строительство)'!$I214,".",'Шифры С (Новое строительство)'!$A214,"С-ПБ",))</f>
        <v>-</v>
      </c>
    </row>
    <row r="215" spans="1:24" hidden="1" x14ac:dyDescent="0.25">
      <c r="A215" s="37">
        <v>10</v>
      </c>
      <c r="B215" s="37" t="s">
        <v>2310</v>
      </c>
      <c r="C215" s="37" t="s">
        <v>11</v>
      </c>
      <c r="D215" s="37" t="s">
        <v>350</v>
      </c>
      <c r="E215" s="37">
        <v>3</v>
      </c>
      <c r="F215" s="37" t="s">
        <v>946</v>
      </c>
      <c r="G215" s="37">
        <v>1</v>
      </c>
      <c r="H215" s="39">
        <v>3</v>
      </c>
      <c r="I215" s="37" t="s">
        <v>563</v>
      </c>
      <c r="J215" s="37"/>
      <c r="K215" s="37"/>
      <c r="L215" s="37" t="s">
        <v>2565</v>
      </c>
      <c r="M215" s="37" t="s">
        <v>2566</v>
      </c>
      <c r="N215" s="37" t="s">
        <v>2567</v>
      </c>
      <c r="O215" s="37"/>
      <c r="P215" s="37"/>
      <c r="Q215" s="37"/>
      <c r="R215" s="37" t="str">
        <f>IF(ISBLANK('Шифры С (Новое строительство)'!$K215),"-",CONCATENATE('Шифры С (Новое строительство)'!$K215,"-ПЗ"))</f>
        <v>-</v>
      </c>
      <c r="S215" s="37" t="str">
        <f>IF(ISBLANK('Шифры С (Новое строительство)'!$L215),"-",CONCATENATE("Том"," 2.",'Шифры С (Новое строительство)'!$E215,".",'Шифры С (Новое строительство)'!$G215," ",'Шифры С (Новое строительство)'!$I215,".",'Шифры С (Новое строительство)'!$A215,"С-ППО",'Шифры С (Новое строительство)'!$E215,".",'Шифры С (Новое строительство)'!$G215,))</f>
        <v>Том 2.3.1 2001.РП.10С-ППО3.1</v>
      </c>
      <c r="T215" s="37" t="str">
        <f>IF(ISBLANK('Шифры С (Новое строительство)'!$M215),"-",CONCATENATE("Том"," 3.",'Шифры С (Новое строительство)'!$E215,".",'Шифры С (Новое строительство)'!$G215," ",'Шифры С (Новое строительство)'!$I215,".",'Шифры С (Новое строительство)'!$A215,"С-ТКР",'Шифры С (Новое строительство)'!$E215,".",'Шифры С (Новое строительство)'!$G215,))</f>
        <v>Том 3.3.1 2001.РП.10С-ТКР3.1</v>
      </c>
      <c r="U215" s="37" t="str">
        <f>IF(ISBLANK('Шифры С (Новое строительство)'!$O215),"-",CONCATENATE("Том"," 4."," ",'Шифры С (Новое строительство)'!$I215,".",'Шифры С (Новое строительство)'!$A215,"С-ИЛО",))</f>
        <v>-</v>
      </c>
      <c r="V215" s="37" t="str">
        <f>IF(ISBLANK('Шифры С (Новое строительство)'!$O215),"-",CONCATENATE("Том"," 5."," ",'Шифры С (Новое строительство)'!$I215,".",'Шифры С (Новое строительство)'!$A215,"С-ПОС",))</f>
        <v>-</v>
      </c>
      <c r="W215" s="37" t="str">
        <f>IF(ISBLANK('Шифры С (Новое строительство)'!$P215),"-",CONCATENATE("Том"," 7."," ",'Шифры С (Новое строительство)'!$I215,".",'Шифры С (Новое строительство)'!$A215,"С-ООС",))</f>
        <v>-</v>
      </c>
      <c r="X215" s="37" t="str">
        <f>IF(ISBLANK('Шифры С (Новое строительство)'!$Q215),"-",CONCATENATE("Том"," 8."," ",'Шифры С (Новое строительство)'!$I215,".",'Шифры С (Новое строительство)'!$A215,"С-ПБ",))</f>
        <v>-</v>
      </c>
    </row>
    <row r="216" spans="1:24" hidden="1" x14ac:dyDescent="0.25">
      <c r="A216" s="37">
        <v>10</v>
      </c>
      <c r="B216" s="37" t="s">
        <v>2310</v>
      </c>
      <c r="C216" s="37" t="s">
        <v>11</v>
      </c>
      <c r="D216" s="37" t="s">
        <v>350</v>
      </c>
      <c r="E216" s="37">
        <v>3</v>
      </c>
      <c r="F216" s="37" t="s">
        <v>950</v>
      </c>
      <c r="G216" s="37">
        <v>2</v>
      </c>
      <c r="H216" s="39"/>
      <c r="I216" s="37" t="s">
        <v>563</v>
      </c>
      <c r="J216" s="37"/>
      <c r="K216" s="37"/>
      <c r="L216" s="37" t="s">
        <v>2565</v>
      </c>
      <c r="M216" s="37" t="s">
        <v>2566</v>
      </c>
      <c r="N216" s="37" t="s">
        <v>2567</v>
      </c>
      <c r="O216" s="37"/>
      <c r="P216" s="37"/>
      <c r="Q216" s="37"/>
      <c r="R216" s="37" t="str">
        <f>IF(ISBLANK('Шифры С (Новое строительство)'!$K216),"-",CONCATENATE('Шифры С (Новое строительство)'!$K216,"-ПЗ"))</f>
        <v>-</v>
      </c>
      <c r="S216" s="37" t="str">
        <f>IF(ISBLANK('Шифры С (Новое строительство)'!$L216),"-",CONCATENATE("Том"," 2.",'Шифры С (Новое строительство)'!$E216,".",'Шифры С (Новое строительство)'!$G216," ",'Шифры С (Новое строительство)'!$I216,".",'Шифры С (Новое строительство)'!$A216,"С-ППО",'Шифры С (Новое строительство)'!$E216,".",'Шифры С (Новое строительство)'!$G216,))</f>
        <v>Том 2.3.2 2001.РП.10С-ППО3.2</v>
      </c>
      <c r="T216" s="37" t="str">
        <f>IF(ISBLANK('Шифры С (Новое строительство)'!$M216),"-",CONCATENATE("Том"," 3.",'Шифры С (Новое строительство)'!$E216,".",'Шифры С (Новое строительство)'!$G216," ",'Шифры С (Новое строительство)'!$I216,".",'Шифры С (Новое строительство)'!$A216,"С-ТКР",'Шифры С (Новое строительство)'!$E216,".",'Шифры С (Новое строительство)'!$G216,))</f>
        <v>Том 3.3.2 2001.РП.10С-ТКР3.2</v>
      </c>
      <c r="U216" s="37" t="str">
        <f>IF(ISBLANK('Шифры С (Новое строительство)'!$O216),"-",CONCATENATE("Том"," 4."," ",'Шифры С (Новое строительство)'!$I216,".",'Шифры С (Новое строительство)'!$A216,"С-ИЛО",))</f>
        <v>-</v>
      </c>
      <c r="V216" s="37" t="str">
        <f>IF(ISBLANK('Шифры С (Новое строительство)'!$O216),"-",CONCATENATE("Том"," 5."," ",'Шифры С (Новое строительство)'!$I216,".",'Шифры С (Новое строительство)'!$A216,"С-ПОС",))</f>
        <v>-</v>
      </c>
      <c r="W216" s="37" t="str">
        <f>IF(ISBLANK('Шифры С (Новое строительство)'!$P216),"-",CONCATENATE("Том"," 7."," ",'Шифры С (Новое строительство)'!$I216,".",'Шифры С (Новое строительство)'!$A216,"С-ООС",))</f>
        <v>-</v>
      </c>
      <c r="X216" s="37" t="str">
        <f>IF(ISBLANK('Шифры С (Новое строительство)'!$Q216),"-",CONCATENATE("Том"," 8."," ",'Шифры С (Новое строительство)'!$I216,".",'Шифры С (Новое строительство)'!$A216,"С-ПБ",))</f>
        <v>-</v>
      </c>
    </row>
    <row r="217" spans="1:24" hidden="1" x14ac:dyDescent="0.25">
      <c r="A217" s="37">
        <v>10</v>
      </c>
      <c r="B217" s="37" t="s">
        <v>2310</v>
      </c>
      <c r="C217" s="37" t="s">
        <v>11</v>
      </c>
      <c r="D217" s="37" t="s">
        <v>350</v>
      </c>
      <c r="E217" s="37">
        <v>3</v>
      </c>
      <c r="F217" s="37" t="s">
        <v>951</v>
      </c>
      <c r="G217" s="37">
        <v>3</v>
      </c>
      <c r="H217" s="39"/>
      <c r="I217" s="37" t="s">
        <v>563</v>
      </c>
      <c r="J217" s="37"/>
      <c r="K217" s="37"/>
      <c r="L217" s="37" t="s">
        <v>2565</v>
      </c>
      <c r="M217" s="37" t="s">
        <v>2566</v>
      </c>
      <c r="N217" s="37" t="s">
        <v>2567</v>
      </c>
      <c r="O217" s="37"/>
      <c r="P217" s="37"/>
      <c r="Q217" s="37"/>
      <c r="R217" s="37" t="str">
        <f>IF(ISBLANK('Шифры С (Новое строительство)'!$K217),"-",CONCATENATE('Шифры С (Новое строительство)'!$K217,"-ПЗ"))</f>
        <v>-</v>
      </c>
      <c r="S217" s="37" t="str">
        <f>IF(ISBLANK('Шифры С (Новое строительство)'!$L217),"-",CONCATENATE("Том"," 2.",'Шифры С (Новое строительство)'!$E217,".",'Шифры С (Новое строительство)'!$G217," ",'Шифры С (Новое строительство)'!$I217,".",'Шифры С (Новое строительство)'!$A217,"С-ППО",'Шифры С (Новое строительство)'!$E217,".",'Шифры С (Новое строительство)'!$G217,))</f>
        <v>Том 2.3.3 2001.РП.10С-ППО3.3</v>
      </c>
      <c r="T217" s="37" t="str">
        <f>IF(ISBLANK('Шифры С (Новое строительство)'!$M217),"-",CONCATENATE("Том"," 3.",'Шифры С (Новое строительство)'!$E217,".",'Шифры С (Новое строительство)'!$G217," ",'Шифры С (Новое строительство)'!$I217,".",'Шифры С (Новое строительство)'!$A217,"С-ТКР",'Шифры С (Новое строительство)'!$E217,".",'Шифры С (Новое строительство)'!$G217,))</f>
        <v>Том 3.3.3 2001.РП.10С-ТКР3.3</v>
      </c>
      <c r="U217" s="37" t="str">
        <f>IF(ISBLANK('Шифры С (Новое строительство)'!$O217),"-",CONCATENATE("Том"," 4."," ",'Шифры С (Новое строительство)'!$I217,".",'Шифры С (Новое строительство)'!$A217,"С-ИЛО",))</f>
        <v>-</v>
      </c>
      <c r="V217" s="37" t="str">
        <f>IF(ISBLANK('Шифры С (Новое строительство)'!$O217),"-",CONCATENATE("Том"," 5."," ",'Шифры С (Новое строительство)'!$I217,".",'Шифры С (Новое строительство)'!$A217,"С-ПОС",))</f>
        <v>-</v>
      </c>
      <c r="W217" s="37" t="str">
        <f>IF(ISBLANK('Шифры С (Новое строительство)'!$P217),"-",CONCATENATE("Том"," 7."," ",'Шифры С (Новое строительство)'!$I217,".",'Шифры С (Новое строительство)'!$A217,"С-ООС",))</f>
        <v>-</v>
      </c>
      <c r="X217" s="37" t="str">
        <f>IF(ISBLANK('Шифры С (Новое строительство)'!$Q217),"-",CONCATENATE("Том"," 8."," ",'Шифры С (Новое строительство)'!$I217,".",'Шифры С (Новое строительство)'!$A217,"С-ПБ",))</f>
        <v>-</v>
      </c>
    </row>
    <row r="218" spans="1:24" hidden="1" x14ac:dyDescent="0.25">
      <c r="A218" s="37">
        <v>10</v>
      </c>
      <c r="B218" s="37" t="s">
        <v>2310</v>
      </c>
      <c r="C218" s="37" t="s">
        <v>11</v>
      </c>
      <c r="D218" s="37" t="s">
        <v>352</v>
      </c>
      <c r="E218" s="37">
        <v>4</v>
      </c>
      <c r="F218" s="37" t="s">
        <v>952</v>
      </c>
      <c r="G218" s="37">
        <v>1</v>
      </c>
      <c r="H218" s="39">
        <v>4</v>
      </c>
      <c r="I218" s="37" t="s">
        <v>563</v>
      </c>
      <c r="J218" s="37"/>
      <c r="K218" s="37"/>
      <c r="L218" s="37" t="s">
        <v>2568</v>
      </c>
      <c r="M218" s="37" t="s">
        <v>2569</v>
      </c>
      <c r="N218" s="37" t="s">
        <v>2570</v>
      </c>
      <c r="O218" s="37"/>
      <c r="P218" s="37"/>
      <c r="Q218" s="37"/>
      <c r="R218" s="37" t="str">
        <f>IF(ISBLANK('Шифры С (Новое строительство)'!$K218),"-",CONCATENATE('Шифры С (Новое строительство)'!$K218,"-ПЗ"))</f>
        <v>-</v>
      </c>
      <c r="S218" s="37" t="str">
        <f>IF(ISBLANK('Шифры С (Новое строительство)'!$L218),"-",CONCATENATE("Том"," 2.",'Шифры С (Новое строительство)'!$E218,".",'Шифры С (Новое строительство)'!$G218," ",'Шифры С (Новое строительство)'!$I218,".",'Шифры С (Новое строительство)'!$A218,"С-ППО",'Шифры С (Новое строительство)'!$E218,".",'Шифры С (Новое строительство)'!$G218,))</f>
        <v>Том 2.4.1 2001.РП.10С-ППО4.1</v>
      </c>
      <c r="T218" s="37" t="str">
        <f>IF(ISBLANK('Шифры С (Новое строительство)'!$M218),"-",CONCATENATE("Том"," 3.",'Шифры С (Новое строительство)'!$E218,".",'Шифры С (Новое строительство)'!$G218," ",'Шифры С (Новое строительство)'!$I218,".",'Шифры С (Новое строительство)'!$A218,"С-ТКР",'Шифры С (Новое строительство)'!$E218,".",'Шифры С (Новое строительство)'!$G218,))</f>
        <v>Том 3.4.1 2001.РП.10С-ТКР4.1</v>
      </c>
      <c r="U218" s="37" t="str">
        <f>IF(ISBLANK('Шифры С (Новое строительство)'!$O218),"-",CONCATENATE("Том"," 4."," ",'Шифры С (Новое строительство)'!$I218,".",'Шифры С (Новое строительство)'!$A218,"С-ИЛО",))</f>
        <v>-</v>
      </c>
      <c r="V218" s="37" t="str">
        <f>IF(ISBLANK('Шифры С (Новое строительство)'!$O218),"-",CONCATENATE("Том"," 5."," ",'Шифры С (Новое строительство)'!$I218,".",'Шифры С (Новое строительство)'!$A218,"С-ПОС",))</f>
        <v>-</v>
      </c>
      <c r="W218" s="37" t="str">
        <f>IF(ISBLANK('Шифры С (Новое строительство)'!$P218),"-",CONCATENATE("Том"," 7."," ",'Шифры С (Новое строительство)'!$I218,".",'Шифры С (Новое строительство)'!$A218,"С-ООС",))</f>
        <v>-</v>
      </c>
      <c r="X218" s="37" t="str">
        <f>IF(ISBLANK('Шифры С (Новое строительство)'!$Q218),"-",CONCATENATE("Том"," 8."," ",'Шифры С (Новое строительство)'!$I218,".",'Шифры С (Новое строительство)'!$A218,"С-ПБ",))</f>
        <v>-</v>
      </c>
    </row>
    <row r="219" spans="1:24" hidden="1" x14ac:dyDescent="0.25">
      <c r="A219" s="37">
        <v>10</v>
      </c>
      <c r="B219" s="37" t="s">
        <v>2310</v>
      </c>
      <c r="C219" s="37" t="s">
        <v>11</v>
      </c>
      <c r="D219" s="37" t="s">
        <v>352</v>
      </c>
      <c r="E219" s="37">
        <v>4</v>
      </c>
      <c r="F219" s="37" t="s">
        <v>956</v>
      </c>
      <c r="G219" s="37">
        <v>2</v>
      </c>
      <c r="H219" s="39"/>
      <c r="I219" s="37" t="s">
        <v>563</v>
      </c>
      <c r="J219" s="37"/>
      <c r="K219" s="37"/>
      <c r="L219" s="37" t="s">
        <v>2568</v>
      </c>
      <c r="M219" s="37" t="s">
        <v>2569</v>
      </c>
      <c r="N219" s="37" t="s">
        <v>2570</v>
      </c>
      <c r="O219" s="37"/>
      <c r="P219" s="37"/>
      <c r="Q219" s="37"/>
      <c r="R219" s="37" t="str">
        <f>IF(ISBLANK('Шифры С (Новое строительство)'!$K219),"-",CONCATENATE('Шифры С (Новое строительство)'!$K219,"-ПЗ"))</f>
        <v>-</v>
      </c>
      <c r="S219" s="37" t="str">
        <f>IF(ISBLANK('Шифры С (Новое строительство)'!$L219),"-",CONCATENATE("Том"," 2.",'Шифры С (Новое строительство)'!$E219,".",'Шифры С (Новое строительство)'!$G219," ",'Шифры С (Новое строительство)'!$I219,".",'Шифры С (Новое строительство)'!$A219,"С-ППО",'Шифры С (Новое строительство)'!$E219,".",'Шифры С (Новое строительство)'!$G219,))</f>
        <v>Том 2.4.2 2001.РП.10С-ППО4.2</v>
      </c>
      <c r="T219" s="37" t="str">
        <f>IF(ISBLANK('Шифры С (Новое строительство)'!$M219),"-",CONCATENATE("Том"," 3.",'Шифры С (Новое строительство)'!$E219,".",'Шифры С (Новое строительство)'!$G219," ",'Шифры С (Новое строительство)'!$I219,".",'Шифры С (Новое строительство)'!$A219,"С-ТКР",'Шифры С (Новое строительство)'!$E219,".",'Шифры С (Новое строительство)'!$G219,))</f>
        <v>Том 3.4.2 2001.РП.10С-ТКР4.2</v>
      </c>
      <c r="U219" s="37" t="str">
        <f>IF(ISBLANK('Шифры С (Новое строительство)'!$O219),"-",CONCATENATE("Том"," 4."," ",'Шифры С (Новое строительство)'!$I219,".",'Шифры С (Новое строительство)'!$A219,"С-ИЛО",))</f>
        <v>-</v>
      </c>
      <c r="V219" s="37" t="str">
        <f>IF(ISBLANK('Шифры С (Новое строительство)'!$O219),"-",CONCATENATE("Том"," 5."," ",'Шифры С (Новое строительство)'!$I219,".",'Шифры С (Новое строительство)'!$A219,"С-ПОС",))</f>
        <v>-</v>
      </c>
      <c r="W219" s="37" t="str">
        <f>IF(ISBLANK('Шифры С (Новое строительство)'!$P219),"-",CONCATENATE("Том"," 7."," ",'Шифры С (Новое строительство)'!$I219,".",'Шифры С (Новое строительство)'!$A219,"С-ООС",))</f>
        <v>-</v>
      </c>
      <c r="X219" s="37" t="str">
        <f>IF(ISBLANK('Шифры С (Новое строительство)'!$Q219),"-",CONCATENATE("Том"," 8."," ",'Шифры С (Новое строительство)'!$I219,".",'Шифры С (Новое строительство)'!$A219,"С-ПБ",))</f>
        <v>-</v>
      </c>
    </row>
    <row r="220" spans="1:24" hidden="1" x14ac:dyDescent="0.25">
      <c r="A220" s="37">
        <v>10</v>
      </c>
      <c r="B220" s="37" t="s">
        <v>2310</v>
      </c>
      <c r="C220" s="37" t="s">
        <v>11</v>
      </c>
      <c r="D220" s="37" t="s">
        <v>352</v>
      </c>
      <c r="E220" s="37">
        <v>4</v>
      </c>
      <c r="F220" s="37" t="s">
        <v>957</v>
      </c>
      <c r="G220" s="37">
        <v>3</v>
      </c>
      <c r="H220" s="39"/>
      <c r="I220" s="37" t="s">
        <v>563</v>
      </c>
      <c r="J220" s="37"/>
      <c r="K220" s="37"/>
      <c r="L220" s="37" t="s">
        <v>2568</v>
      </c>
      <c r="M220" s="37" t="s">
        <v>2569</v>
      </c>
      <c r="N220" s="37" t="s">
        <v>2570</v>
      </c>
      <c r="O220" s="37"/>
      <c r="P220" s="37"/>
      <c r="Q220" s="37"/>
      <c r="R220" s="37" t="str">
        <f>IF(ISBLANK('Шифры С (Новое строительство)'!$K220),"-",CONCATENATE('Шифры С (Новое строительство)'!$K220,"-ПЗ"))</f>
        <v>-</v>
      </c>
      <c r="S220" s="37" t="str">
        <f>IF(ISBLANK('Шифры С (Новое строительство)'!$L220),"-",CONCATENATE("Том"," 2.",'Шифры С (Новое строительство)'!$E220,".",'Шифры С (Новое строительство)'!$G220," ",'Шифры С (Новое строительство)'!$I220,".",'Шифры С (Новое строительство)'!$A220,"С-ППО",'Шифры С (Новое строительство)'!$E220,".",'Шифры С (Новое строительство)'!$G220,))</f>
        <v>Том 2.4.3 2001.РП.10С-ППО4.3</v>
      </c>
      <c r="T220" s="37" t="str">
        <f>IF(ISBLANK('Шифры С (Новое строительство)'!$M220),"-",CONCATENATE("Том"," 3.",'Шифры С (Новое строительство)'!$E220,".",'Шифры С (Новое строительство)'!$G220," ",'Шифры С (Новое строительство)'!$I220,".",'Шифры С (Новое строительство)'!$A220,"С-ТКР",'Шифры С (Новое строительство)'!$E220,".",'Шифры С (Новое строительство)'!$G220,))</f>
        <v>Том 3.4.3 2001.РП.10С-ТКР4.3</v>
      </c>
      <c r="U220" s="37" t="str">
        <f>IF(ISBLANK('Шифры С (Новое строительство)'!$O220),"-",CONCATENATE("Том"," 4."," ",'Шифры С (Новое строительство)'!$I220,".",'Шифры С (Новое строительство)'!$A220,"С-ИЛО",))</f>
        <v>-</v>
      </c>
      <c r="V220" s="37" t="str">
        <f>IF(ISBLANK('Шифры С (Новое строительство)'!$O220),"-",CONCATENATE("Том"," 5."," ",'Шифры С (Новое строительство)'!$I220,".",'Шифры С (Новое строительство)'!$A220,"С-ПОС",))</f>
        <v>-</v>
      </c>
      <c r="W220" s="37" t="str">
        <f>IF(ISBLANK('Шифры С (Новое строительство)'!$P220),"-",CONCATENATE("Том"," 7."," ",'Шифры С (Новое строительство)'!$I220,".",'Шифры С (Новое строительство)'!$A220,"С-ООС",))</f>
        <v>-</v>
      </c>
      <c r="X220" s="37" t="str">
        <f>IF(ISBLANK('Шифры С (Новое строительство)'!$Q220),"-",CONCATENATE("Том"," 8."," ",'Шифры С (Новое строительство)'!$I220,".",'Шифры С (Новое строительство)'!$A220,"С-ПБ",))</f>
        <v>-</v>
      </c>
    </row>
    <row r="221" spans="1:24" hidden="1" x14ac:dyDescent="0.25">
      <c r="A221" s="37">
        <v>10</v>
      </c>
      <c r="B221" s="37" t="s">
        <v>2310</v>
      </c>
      <c r="C221" s="37" t="s">
        <v>11</v>
      </c>
      <c r="D221" s="37" t="s">
        <v>352</v>
      </c>
      <c r="E221" s="37">
        <v>4</v>
      </c>
      <c r="F221" s="37" t="s">
        <v>958</v>
      </c>
      <c r="G221" s="37">
        <v>4</v>
      </c>
      <c r="H221" s="39"/>
      <c r="I221" s="37" t="s">
        <v>563</v>
      </c>
      <c r="J221" s="37"/>
      <c r="K221" s="37"/>
      <c r="L221" s="37" t="s">
        <v>2568</v>
      </c>
      <c r="M221" s="37" t="s">
        <v>2569</v>
      </c>
      <c r="N221" s="37" t="s">
        <v>2570</v>
      </c>
      <c r="O221" s="37"/>
      <c r="P221" s="37"/>
      <c r="Q221" s="37"/>
      <c r="R221" s="37" t="str">
        <f>IF(ISBLANK('Шифры С (Новое строительство)'!$K221),"-",CONCATENATE('Шифры С (Новое строительство)'!$K221,"-ПЗ"))</f>
        <v>-</v>
      </c>
      <c r="S221" s="37" t="str">
        <f>IF(ISBLANK('Шифры С (Новое строительство)'!$L221),"-",CONCATENATE("Том"," 2.",'Шифры С (Новое строительство)'!$E221,".",'Шифры С (Новое строительство)'!$G221," ",'Шифры С (Новое строительство)'!$I221,".",'Шифры С (Новое строительство)'!$A221,"С-ППО",'Шифры С (Новое строительство)'!$E221,".",'Шифры С (Новое строительство)'!$G221,))</f>
        <v>Том 2.4.4 2001.РП.10С-ППО4.4</v>
      </c>
      <c r="T221" s="37" t="str">
        <f>IF(ISBLANK('Шифры С (Новое строительство)'!$M221),"-",CONCATENATE("Том"," 3.",'Шифры С (Новое строительство)'!$E221,".",'Шифры С (Новое строительство)'!$G221," ",'Шифры С (Новое строительство)'!$I221,".",'Шифры С (Новое строительство)'!$A221,"С-ТКР",'Шифры С (Новое строительство)'!$E221,".",'Шифры С (Новое строительство)'!$G221,))</f>
        <v>Том 3.4.4 2001.РП.10С-ТКР4.4</v>
      </c>
      <c r="U221" s="37" t="str">
        <f>IF(ISBLANK('Шифры С (Новое строительство)'!$O221),"-",CONCATENATE("Том"," 4."," ",'Шифры С (Новое строительство)'!$I221,".",'Шифры С (Новое строительство)'!$A221,"С-ИЛО",))</f>
        <v>-</v>
      </c>
      <c r="V221" s="37" t="str">
        <f>IF(ISBLANK('Шифры С (Новое строительство)'!$O221),"-",CONCATENATE("Том"," 5."," ",'Шифры С (Новое строительство)'!$I221,".",'Шифры С (Новое строительство)'!$A221,"С-ПОС",))</f>
        <v>-</v>
      </c>
      <c r="W221" s="37" t="str">
        <f>IF(ISBLANK('Шифры С (Новое строительство)'!$P221),"-",CONCATENATE("Том"," 7."," ",'Шифры С (Новое строительство)'!$I221,".",'Шифры С (Новое строительство)'!$A221,"С-ООС",))</f>
        <v>-</v>
      </c>
      <c r="X221" s="37" t="str">
        <f>IF(ISBLANK('Шифры С (Новое строительство)'!$Q221),"-",CONCATENATE("Том"," 8."," ",'Шифры С (Новое строительство)'!$I221,".",'Шифры С (Новое строительство)'!$A221,"С-ПБ",))</f>
        <v>-</v>
      </c>
    </row>
    <row r="222" spans="1:24" hidden="1" x14ac:dyDescent="0.25">
      <c r="A222" s="37">
        <v>11</v>
      </c>
      <c r="B222" s="37" t="s">
        <v>2310</v>
      </c>
      <c r="C222" s="37" t="s">
        <v>12</v>
      </c>
      <c r="D222" s="37" t="s">
        <v>455</v>
      </c>
      <c r="E222" s="37">
        <v>1</v>
      </c>
      <c r="F222" s="37" t="s">
        <v>959</v>
      </c>
      <c r="G222" s="37">
        <v>1</v>
      </c>
      <c r="H222" s="39">
        <v>5</v>
      </c>
      <c r="I222" s="37" t="s">
        <v>563</v>
      </c>
      <c r="J222" s="37" t="s">
        <v>2571</v>
      </c>
      <c r="K222" s="37" t="s">
        <v>2572</v>
      </c>
      <c r="L222" s="37" t="s">
        <v>2573</v>
      </c>
      <c r="M222" s="37" t="s">
        <v>2574</v>
      </c>
      <c r="N222" s="37" t="s">
        <v>2575</v>
      </c>
      <c r="O222" s="37" t="s">
        <v>2576</v>
      </c>
      <c r="P222" s="37" t="s">
        <v>2577</v>
      </c>
      <c r="Q222" s="37" t="s">
        <v>2578</v>
      </c>
      <c r="R222" s="37" t="str">
        <f>IF(ISBLANK('Шифры С (Новое строительство)'!$K222),"-",CONCATENATE('Шифры С (Новое строительство)'!$K222,"-ПЗ"))</f>
        <v>Том 1 2001.РП.11С-ПЗ</v>
      </c>
      <c r="S222" s="37" t="str">
        <f>IF(ISBLANK('Шифры С (Новое строительство)'!$L222),"-",CONCATENATE("Том"," 2.",'Шифры С (Новое строительство)'!$E222,".",'Шифры С (Новое строительство)'!$G222," ",'Шифры С (Новое строительство)'!$I222,".",'Шифры С (Новое строительство)'!$A222,"С-ППО",'Шифры С (Новое строительство)'!$E222,".",'Шифры С (Новое строительство)'!$G222,))</f>
        <v>Том 2.1.1 2001.РП.11С-ППО1.1</v>
      </c>
      <c r="T222" s="37" t="str">
        <f>IF(ISBLANK('Шифры С (Новое строительство)'!$M222),"-",CONCATENATE("Том"," 3.",'Шифры С (Новое строительство)'!$E222,".",'Шифры С (Новое строительство)'!$G222," ",'Шифры С (Новое строительство)'!$I222,".",'Шифры С (Новое строительство)'!$A222,"С-ТКР",'Шифры С (Новое строительство)'!$E222,".",'Шифры С (Новое строительство)'!$G222,))</f>
        <v>Том 3.1.1 2001.РП.11С-ТКР1.1</v>
      </c>
      <c r="U222" s="37" t="str">
        <f>IF(ISBLANK('Шифры С (Новое строительство)'!$O222),"-",CONCATENATE("Том"," 4."," ",'Шифры С (Новое строительство)'!$I222,".",'Шифры С (Новое строительство)'!$A222,"С-ИЛО",))</f>
        <v>Том 4. 2001.РП.11С-ИЛО</v>
      </c>
      <c r="V222" s="37" t="str">
        <f>IF(ISBLANK('Шифры С (Новое строительство)'!$O222),"-",CONCATENATE("Том"," 5."," ",'Шифры С (Новое строительство)'!$I222,".",'Шифры С (Новое строительство)'!$A222,"С-ПОС",))</f>
        <v>Том 5. 2001.РП.11С-ПОС</v>
      </c>
      <c r="W222" s="37" t="str">
        <f>IF(ISBLANK('Шифры С (Новое строительство)'!$P222),"-",CONCATENATE("Том"," 7."," ",'Шифры С (Новое строительство)'!$I222,".",'Шифры С (Новое строительство)'!$A222,"С-ООС",))</f>
        <v>Том 7. 2001.РП.11С-ООС</v>
      </c>
      <c r="X222" s="37" t="str">
        <f>IF(ISBLANK('Шифры С (Новое строительство)'!$Q222),"-",CONCATENATE("Том"," 8."," ",'Шифры С (Новое строительство)'!$I222,".",'Шифры С (Новое строительство)'!$A222,"С-ПБ",))</f>
        <v>Том 8. 2001.РП.11С-ПБ</v>
      </c>
    </row>
    <row r="223" spans="1:24" hidden="1" x14ac:dyDescent="0.25">
      <c r="A223" s="37">
        <v>11</v>
      </c>
      <c r="B223" s="37" t="s">
        <v>2310</v>
      </c>
      <c r="C223" s="37" t="s">
        <v>12</v>
      </c>
      <c r="D223" s="37" t="s">
        <v>455</v>
      </c>
      <c r="E223" s="37">
        <v>1</v>
      </c>
      <c r="F223" s="37" t="s">
        <v>968</v>
      </c>
      <c r="G223" s="37">
        <v>2</v>
      </c>
      <c r="H223" s="39"/>
      <c r="I223" s="37" t="s">
        <v>563</v>
      </c>
      <c r="J223" s="37"/>
      <c r="K223" s="37"/>
      <c r="L223" s="37" t="s">
        <v>2573</v>
      </c>
      <c r="M223" s="37" t="s">
        <v>2574</v>
      </c>
      <c r="N223" s="37" t="s">
        <v>2575</v>
      </c>
      <c r="O223" s="37"/>
      <c r="P223" s="37"/>
      <c r="Q223" s="37"/>
      <c r="R223" s="37" t="str">
        <f>IF(ISBLANK('Шифры С (Новое строительство)'!$K223),"-",CONCATENATE('Шифры С (Новое строительство)'!$K223,"-ПЗ"))</f>
        <v>-</v>
      </c>
      <c r="S223" s="37" t="str">
        <f>IF(ISBLANK('Шифры С (Новое строительство)'!$L223),"-",CONCATENATE("Том"," 2.",'Шифры С (Новое строительство)'!$E223,".",'Шифры С (Новое строительство)'!$G223," ",'Шифры С (Новое строительство)'!$I223,".",'Шифры С (Новое строительство)'!$A223,"С-ППО",'Шифры С (Новое строительство)'!$E223,".",'Шифры С (Новое строительство)'!$G223,))</f>
        <v>Том 2.1.2 2001.РП.11С-ППО1.2</v>
      </c>
      <c r="T223" s="37" t="str">
        <f>IF(ISBLANK('Шифры С (Новое строительство)'!$M223),"-",CONCATENATE("Том"," 3.",'Шифры С (Новое строительство)'!$E223,".",'Шифры С (Новое строительство)'!$G223," ",'Шифры С (Новое строительство)'!$I223,".",'Шифры С (Новое строительство)'!$A223,"С-ТКР",'Шифры С (Новое строительство)'!$E223,".",'Шифры С (Новое строительство)'!$G223,))</f>
        <v>Том 3.1.2 2001.РП.11С-ТКР1.2</v>
      </c>
      <c r="U223" s="37" t="str">
        <f>IF(ISBLANK('Шифры С (Новое строительство)'!$O223),"-",CONCATENATE("Том"," 4."," ",'Шифры С (Новое строительство)'!$I223,".",'Шифры С (Новое строительство)'!$A223,"С-ИЛО",))</f>
        <v>-</v>
      </c>
      <c r="V223" s="37" t="str">
        <f>IF(ISBLANK('Шифры С (Новое строительство)'!$O223),"-",CONCATENATE("Том"," 5."," ",'Шифры С (Новое строительство)'!$I223,".",'Шифры С (Новое строительство)'!$A223,"С-ПОС",))</f>
        <v>-</v>
      </c>
      <c r="W223" s="37" t="str">
        <f>IF(ISBLANK('Шифры С (Новое строительство)'!$P223),"-",CONCATENATE("Том"," 7."," ",'Шифры С (Новое строительство)'!$I223,".",'Шифры С (Новое строительство)'!$A223,"С-ООС",))</f>
        <v>-</v>
      </c>
      <c r="X223" s="37" t="str">
        <f>IF(ISBLANK('Шифры С (Новое строительство)'!$Q223),"-",CONCATENATE("Том"," 8."," ",'Шифры С (Новое строительство)'!$I223,".",'Шифры С (Новое строительство)'!$A223,"С-ПБ",))</f>
        <v>-</v>
      </c>
    </row>
    <row r="224" spans="1:24" hidden="1" x14ac:dyDescent="0.25">
      <c r="A224" s="37">
        <v>11</v>
      </c>
      <c r="B224" s="37" t="s">
        <v>2310</v>
      </c>
      <c r="C224" s="37" t="s">
        <v>12</v>
      </c>
      <c r="D224" s="37" t="s">
        <v>455</v>
      </c>
      <c r="E224" s="37">
        <v>1</v>
      </c>
      <c r="F224" s="37" t="s">
        <v>969</v>
      </c>
      <c r="G224" s="37">
        <v>3</v>
      </c>
      <c r="H224" s="39"/>
      <c r="I224" s="37" t="s">
        <v>563</v>
      </c>
      <c r="J224" s="37"/>
      <c r="K224" s="37"/>
      <c r="L224" s="37" t="s">
        <v>2573</v>
      </c>
      <c r="M224" s="37" t="s">
        <v>2574</v>
      </c>
      <c r="N224" s="37" t="s">
        <v>2575</v>
      </c>
      <c r="O224" s="37"/>
      <c r="P224" s="37"/>
      <c r="Q224" s="37"/>
      <c r="R224" s="37" t="str">
        <f>IF(ISBLANK('Шифры С (Новое строительство)'!$K224),"-",CONCATENATE('Шифры С (Новое строительство)'!$K224,"-ПЗ"))</f>
        <v>-</v>
      </c>
      <c r="S224" s="37" t="str">
        <f>IF(ISBLANK('Шифры С (Новое строительство)'!$L224),"-",CONCATENATE("Том"," 2.",'Шифры С (Новое строительство)'!$E224,".",'Шифры С (Новое строительство)'!$G224," ",'Шифры С (Новое строительство)'!$I224,".",'Шифры С (Новое строительство)'!$A224,"С-ППО",'Шифры С (Новое строительство)'!$E224,".",'Шифры С (Новое строительство)'!$G224,))</f>
        <v>Том 2.1.3 2001.РП.11С-ППО1.3</v>
      </c>
      <c r="T224" s="37" t="str">
        <f>IF(ISBLANK('Шифры С (Новое строительство)'!$M224),"-",CONCATENATE("Том"," 3.",'Шифры С (Новое строительство)'!$E224,".",'Шифры С (Новое строительство)'!$G224," ",'Шифры С (Новое строительство)'!$I224,".",'Шифры С (Новое строительство)'!$A224,"С-ТКР",'Шифры С (Новое строительство)'!$E224,".",'Шифры С (Новое строительство)'!$G224,))</f>
        <v>Том 3.1.3 2001.РП.11С-ТКР1.3</v>
      </c>
      <c r="U224" s="37" t="str">
        <f>IF(ISBLANK('Шифры С (Новое строительство)'!$O224),"-",CONCATENATE("Том"," 4."," ",'Шифры С (Новое строительство)'!$I224,".",'Шифры С (Новое строительство)'!$A224,"С-ИЛО",))</f>
        <v>-</v>
      </c>
      <c r="V224" s="37" t="str">
        <f>IF(ISBLANK('Шифры С (Новое строительство)'!$O224),"-",CONCATENATE("Том"," 5."," ",'Шифры С (Новое строительство)'!$I224,".",'Шифры С (Новое строительство)'!$A224,"С-ПОС",))</f>
        <v>-</v>
      </c>
      <c r="W224" s="37" t="str">
        <f>IF(ISBLANK('Шифры С (Новое строительство)'!$P224),"-",CONCATENATE("Том"," 7."," ",'Шифры С (Новое строительство)'!$I224,".",'Шифры С (Новое строительство)'!$A224,"С-ООС",))</f>
        <v>-</v>
      </c>
      <c r="X224" s="37" t="str">
        <f>IF(ISBLANK('Шифры С (Новое строительство)'!$Q224),"-",CONCATENATE("Том"," 8."," ",'Шифры С (Новое строительство)'!$I224,".",'Шифры С (Новое строительство)'!$A224,"С-ПБ",))</f>
        <v>-</v>
      </c>
    </row>
    <row r="225" spans="1:24" hidden="1" x14ac:dyDescent="0.25">
      <c r="A225" s="37">
        <v>11</v>
      </c>
      <c r="B225" s="37" t="s">
        <v>2310</v>
      </c>
      <c r="C225" s="37" t="s">
        <v>12</v>
      </c>
      <c r="D225" s="37" t="s">
        <v>455</v>
      </c>
      <c r="E225" s="37">
        <v>1</v>
      </c>
      <c r="F225" s="37" t="s">
        <v>970</v>
      </c>
      <c r="G225" s="37">
        <v>4</v>
      </c>
      <c r="H225" s="39"/>
      <c r="I225" s="37" t="s">
        <v>563</v>
      </c>
      <c r="J225" s="37"/>
      <c r="K225" s="37"/>
      <c r="L225" s="37" t="s">
        <v>2573</v>
      </c>
      <c r="M225" s="37" t="s">
        <v>2574</v>
      </c>
      <c r="N225" s="37" t="s">
        <v>2575</v>
      </c>
      <c r="O225" s="37"/>
      <c r="P225" s="37"/>
      <c r="Q225" s="37"/>
      <c r="R225" s="37" t="str">
        <f>IF(ISBLANK('Шифры С (Новое строительство)'!$K225),"-",CONCATENATE('Шифры С (Новое строительство)'!$K225,"-ПЗ"))</f>
        <v>-</v>
      </c>
      <c r="S225" s="37" t="str">
        <f>IF(ISBLANK('Шифры С (Новое строительство)'!$L225),"-",CONCATENATE("Том"," 2.",'Шифры С (Новое строительство)'!$E225,".",'Шифры С (Новое строительство)'!$G225," ",'Шифры С (Новое строительство)'!$I225,".",'Шифры С (Новое строительство)'!$A225,"С-ППО",'Шифры С (Новое строительство)'!$E225,".",'Шифры С (Новое строительство)'!$G225,))</f>
        <v>Том 2.1.4 2001.РП.11С-ППО1.4</v>
      </c>
      <c r="T225" s="37" t="str">
        <f>IF(ISBLANK('Шифры С (Новое строительство)'!$M225),"-",CONCATENATE("Том"," 3.",'Шифры С (Новое строительство)'!$E225,".",'Шифры С (Новое строительство)'!$G225," ",'Шифры С (Новое строительство)'!$I225,".",'Шифры С (Новое строительство)'!$A225,"С-ТКР",'Шифры С (Новое строительство)'!$E225,".",'Шифры С (Новое строительство)'!$G225,))</f>
        <v>Том 3.1.4 2001.РП.11С-ТКР1.4</v>
      </c>
      <c r="U225" s="37" t="str">
        <f>IF(ISBLANK('Шифры С (Новое строительство)'!$O225),"-",CONCATENATE("Том"," 4."," ",'Шифры С (Новое строительство)'!$I225,".",'Шифры С (Новое строительство)'!$A225,"С-ИЛО",))</f>
        <v>-</v>
      </c>
      <c r="V225" s="37" t="str">
        <f>IF(ISBLANK('Шифры С (Новое строительство)'!$O225),"-",CONCATENATE("Том"," 5."," ",'Шифры С (Новое строительство)'!$I225,".",'Шифры С (Новое строительство)'!$A225,"С-ПОС",))</f>
        <v>-</v>
      </c>
      <c r="W225" s="37" t="str">
        <f>IF(ISBLANK('Шифры С (Новое строительство)'!$P225),"-",CONCATENATE("Том"," 7."," ",'Шифры С (Новое строительство)'!$I225,".",'Шифры С (Новое строительство)'!$A225,"С-ООС",))</f>
        <v>-</v>
      </c>
      <c r="X225" s="37" t="str">
        <f>IF(ISBLANK('Шифры С (Новое строительство)'!$Q225),"-",CONCATENATE("Том"," 8."," ",'Шифры С (Новое строительство)'!$I225,".",'Шифры С (Новое строительство)'!$A225,"С-ПБ",))</f>
        <v>-</v>
      </c>
    </row>
    <row r="226" spans="1:24" hidden="1" x14ac:dyDescent="0.25">
      <c r="A226" s="37">
        <v>11</v>
      </c>
      <c r="B226" s="37" t="s">
        <v>2310</v>
      </c>
      <c r="C226" s="37" t="s">
        <v>12</v>
      </c>
      <c r="D226" s="37" t="s">
        <v>455</v>
      </c>
      <c r="E226" s="37">
        <v>1</v>
      </c>
      <c r="F226" s="37" t="s">
        <v>971</v>
      </c>
      <c r="G226" s="37">
        <v>5</v>
      </c>
      <c r="H226" s="39"/>
      <c r="I226" s="37" t="s">
        <v>563</v>
      </c>
      <c r="J226" s="37"/>
      <c r="K226" s="37"/>
      <c r="L226" s="37" t="s">
        <v>2573</v>
      </c>
      <c r="M226" s="37" t="s">
        <v>2574</v>
      </c>
      <c r="N226" s="37" t="s">
        <v>2575</v>
      </c>
      <c r="O226" s="37"/>
      <c r="P226" s="37"/>
      <c r="Q226" s="37"/>
      <c r="R226" s="37" t="str">
        <f>IF(ISBLANK('Шифры С (Новое строительство)'!$K226),"-",CONCATENATE('Шифры С (Новое строительство)'!$K226,"-ПЗ"))</f>
        <v>-</v>
      </c>
      <c r="S226" s="37" t="str">
        <f>IF(ISBLANK('Шифры С (Новое строительство)'!$L226),"-",CONCATENATE("Том"," 2.",'Шифры С (Новое строительство)'!$E226,".",'Шифры С (Новое строительство)'!$G226," ",'Шифры С (Новое строительство)'!$I226,".",'Шифры С (Новое строительство)'!$A226,"С-ППО",'Шифры С (Новое строительство)'!$E226,".",'Шифры С (Новое строительство)'!$G226,))</f>
        <v>Том 2.1.5 2001.РП.11С-ППО1.5</v>
      </c>
      <c r="T226" s="37" t="str">
        <f>IF(ISBLANK('Шифры С (Новое строительство)'!$M226),"-",CONCATENATE("Том"," 3.",'Шифры С (Новое строительство)'!$E226,".",'Шифры С (Новое строительство)'!$G226," ",'Шифры С (Новое строительство)'!$I226,".",'Шифры С (Новое строительство)'!$A226,"С-ТКР",'Шифры С (Новое строительство)'!$E226,".",'Шифры С (Новое строительство)'!$G226,))</f>
        <v>Том 3.1.5 2001.РП.11С-ТКР1.5</v>
      </c>
      <c r="U226" s="37" t="str">
        <f>IF(ISBLANK('Шифры С (Новое строительство)'!$O226),"-",CONCATENATE("Том"," 4."," ",'Шифры С (Новое строительство)'!$I226,".",'Шифры С (Новое строительство)'!$A226,"С-ИЛО",))</f>
        <v>-</v>
      </c>
      <c r="V226" s="37" t="str">
        <f>IF(ISBLANK('Шифры С (Новое строительство)'!$O226),"-",CONCATENATE("Том"," 5."," ",'Шифры С (Новое строительство)'!$I226,".",'Шифры С (Новое строительство)'!$A226,"С-ПОС",))</f>
        <v>-</v>
      </c>
      <c r="W226" s="37" t="str">
        <f>IF(ISBLANK('Шифры С (Новое строительство)'!$P226),"-",CONCATENATE("Том"," 7."," ",'Шифры С (Новое строительство)'!$I226,".",'Шифры С (Новое строительство)'!$A226,"С-ООС",))</f>
        <v>-</v>
      </c>
      <c r="X226" s="37" t="str">
        <f>IF(ISBLANK('Шифры С (Новое строительство)'!$Q226),"-",CONCATENATE("Том"," 8."," ",'Шифры С (Новое строительство)'!$I226,".",'Шифры С (Новое строительство)'!$A226,"С-ПБ",))</f>
        <v>-</v>
      </c>
    </row>
    <row r="227" spans="1:24" hidden="1" x14ac:dyDescent="0.25">
      <c r="A227" s="37">
        <v>11</v>
      </c>
      <c r="B227" s="37" t="s">
        <v>2310</v>
      </c>
      <c r="C227" s="37" t="s">
        <v>12</v>
      </c>
      <c r="D227" s="37" t="s">
        <v>457</v>
      </c>
      <c r="E227" s="37">
        <v>2</v>
      </c>
      <c r="F227" s="37" t="s">
        <v>972</v>
      </c>
      <c r="G227" s="37">
        <v>1</v>
      </c>
      <c r="H227" s="39">
        <v>12</v>
      </c>
      <c r="I227" s="37" t="s">
        <v>563</v>
      </c>
      <c r="J227" s="37"/>
      <c r="K227" s="37"/>
      <c r="L227" s="37" t="s">
        <v>2579</v>
      </c>
      <c r="M227" s="37" t="s">
        <v>2580</v>
      </c>
      <c r="N227" s="37" t="s">
        <v>2581</v>
      </c>
      <c r="O227" s="37"/>
      <c r="P227" s="37"/>
      <c r="Q227" s="37"/>
      <c r="R227" s="37" t="str">
        <f>IF(ISBLANK('Шифры С (Новое строительство)'!$K227),"-",CONCATENATE('Шифры С (Новое строительство)'!$K227,"-ПЗ"))</f>
        <v>-</v>
      </c>
      <c r="S227" s="37" t="str">
        <f>IF(ISBLANK('Шифры С (Новое строительство)'!$L227),"-",CONCATENATE("Том"," 2.",'Шифры С (Новое строительство)'!$E227,".",'Шифры С (Новое строительство)'!$G227," ",'Шифры С (Новое строительство)'!$I227,".",'Шифры С (Новое строительство)'!$A227,"С-ППО",'Шифры С (Новое строительство)'!$E227,".",'Шифры С (Новое строительство)'!$G227,))</f>
        <v>Том 2.2.1 2001.РП.11С-ППО2.1</v>
      </c>
      <c r="T227" s="37" t="str">
        <f>IF(ISBLANK('Шифры С (Новое строительство)'!$M227),"-",CONCATENATE("Том"," 3.",'Шифры С (Новое строительство)'!$E227,".",'Шифры С (Новое строительство)'!$G227," ",'Шифры С (Новое строительство)'!$I227,".",'Шифры С (Новое строительство)'!$A227,"С-ТКР",'Шифры С (Новое строительство)'!$E227,".",'Шифры С (Новое строительство)'!$G227,))</f>
        <v>Том 3.2.1 2001.РП.11С-ТКР2.1</v>
      </c>
      <c r="U227" s="37" t="str">
        <f>IF(ISBLANK('Шифры С (Новое строительство)'!$O227),"-",CONCATENATE("Том"," 4."," ",'Шифры С (Новое строительство)'!$I227,".",'Шифры С (Новое строительство)'!$A227,"С-ИЛО",))</f>
        <v>-</v>
      </c>
      <c r="V227" s="37" t="str">
        <f>IF(ISBLANK('Шифры С (Новое строительство)'!$O227),"-",CONCATENATE("Том"," 5."," ",'Шифры С (Новое строительство)'!$I227,".",'Шифры С (Новое строительство)'!$A227,"С-ПОС",))</f>
        <v>-</v>
      </c>
      <c r="W227" s="37" t="str">
        <f>IF(ISBLANK('Шифры С (Новое строительство)'!$P227),"-",CONCATENATE("Том"," 7."," ",'Шифры С (Новое строительство)'!$I227,".",'Шифры С (Новое строительство)'!$A227,"С-ООС",))</f>
        <v>-</v>
      </c>
      <c r="X227" s="37" t="str">
        <f>IF(ISBLANK('Шифры С (Новое строительство)'!$Q227),"-",CONCATENATE("Том"," 8."," ",'Шифры С (Новое строительство)'!$I227,".",'Шифры С (Новое строительство)'!$A227,"С-ПБ",))</f>
        <v>-</v>
      </c>
    </row>
    <row r="228" spans="1:24" hidden="1" x14ac:dyDescent="0.25">
      <c r="A228" s="37">
        <v>11</v>
      </c>
      <c r="B228" s="37" t="s">
        <v>2310</v>
      </c>
      <c r="C228" s="37" t="s">
        <v>12</v>
      </c>
      <c r="D228" s="37" t="s">
        <v>457</v>
      </c>
      <c r="E228" s="37">
        <v>2</v>
      </c>
      <c r="F228" s="37" t="s">
        <v>976</v>
      </c>
      <c r="G228" s="37">
        <v>2</v>
      </c>
      <c r="H228" s="39"/>
      <c r="I228" s="37" t="s">
        <v>563</v>
      </c>
      <c r="J228" s="37"/>
      <c r="K228" s="37"/>
      <c r="L228" s="37" t="s">
        <v>2579</v>
      </c>
      <c r="M228" s="37" t="s">
        <v>2580</v>
      </c>
      <c r="N228" s="37" t="s">
        <v>2581</v>
      </c>
      <c r="O228" s="37"/>
      <c r="P228" s="37"/>
      <c r="Q228" s="37"/>
      <c r="R228" s="37" t="str">
        <f>IF(ISBLANK('Шифры С (Новое строительство)'!$K228),"-",CONCATENATE('Шифры С (Новое строительство)'!$K228,"-ПЗ"))</f>
        <v>-</v>
      </c>
      <c r="S228" s="37" t="str">
        <f>IF(ISBLANK('Шифры С (Новое строительство)'!$L228),"-",CONCATENATE("Том"," 2.",'Шифры С (Новое строительство)'!$E228,".",'Шифры С (Новое строительство)'!$G228," ",'Шифры С (Новое строительство)'!$I228,".",'Шифры С (Новое строительство)'!$A228,"С-ППО",'Шифры С (Новое строительство)'!$E228,".",'Шифры С (Новое строительство)'!$G228,))</f>
        <v>Том 2.2.2 2001.РП.11С-ППО2.2</v>
      </c>
      <c r="T228" s="37" t="str">
        <f>IF(ISBLANK('Шифры С (Новое строительство)'!$M228),"-",CONCATENATE("Том"," 3.",'Шифры С (Новое строительство)'!$E228,".",'Шифры С (Новое строительство)'!$G228," ",'Шифры С (Новое строительство)'!$I228,".",'Шифры С (Новое строительство)'!$A228,"С-ТКР",'Шифры С (Новое строительство)'!$E228,".",'Шифры С (Новое строительство)'!$G228,))</f>
        <v>Том 3.2.2 2001.РП.11С-ТКР2.2</v>
      </c>
      <c r="U228" s="37" t="str">
        <f>IF(ISBLANK('Шифры С (Новое строительство)'!$O228),"-",CONCATENATE("Том"," 4."," ",'Шифры С (Новое строительство)'!$I228,".",'Шифры С (Новое строительство)'!$A228,"С-ИЛО",))</f>
        <v>-</v>
      </c>
      <c r="V228" s="37" t="str">
        <f>IF(ISBLANK('Шифры С (Новое строительство)'!$O228),"-",CONCATENATE("Том"," 5."," ",'Шифры С (Новое строительство)'!$I228,".",'Шифры С (Новое строительство)'!$A228,"С-ПОС",))</f>
        <v>-</v>
      </c>
      <c r="W228" s="37" t="str">
        <f>IF(ISBLANK('Шифры С (Новое строительство)'!$P228),"-",CONCATENATE("Том"," 7."," ",'Шифры С (Новое строительство)'!$I228,".",'Шифры С (Новое строительство)'!$A228,"С-ООС",))</f>
        <v>-</v>
      </c>
      <c r="X228" s="37" t="str">
        <f>IF(ISBLANK('Шифры С (Новое строительство)'!$Q228),"-",CONCATENATE("Том"," 8."," ",'Шифры С (Новое строительство)'!$I228,".",'Шифры С (Новое строительство)'!$A228,"С-ПБ",))</f>
        <v>-</v>
      </c>
    </row>
    <row r="229" spans="1:24" hidden="1" x14ac:dyDescent="0.25">
      <c r="A229" s="37">
        <v>11</v>
      </c>
      <c r="B229" s="37" t="s">
        <v>2310</v>
      </c>
      <c r="C229" s="37" t="s">
        <v>12</v>
      </c>
      <c r="D229" s="37" t="s">
        <v>457</v>
      </c>
      <c r="E229" s="37">
        <v>2</v>
      </c>
      <c r="F229" s="37" t="s">
        <v>977</v>
      </c>
      <c r="G229" s="37">
        <v>3</v>
      </c>
      <c r="H229" s="39"/>
      <c r="I229" s="37" t="s">
        <v>563</v>
      </c>
      <c r="J229" s="37"/>
      <c r="K229" s="37"/>
      <c r="L229" s="37" t="s">
        <v>2579</v>
      </c>
      <c r="M229" s="37" t="s">
        <v>2580</v>
      </c>
      <c r="N229" s="37" t="s">
        <v>2581</v>
      </c>
      <c r="O229" s="37"/>
      <c r="P229" s="37"/>
      <c r="Q229" s="37"/>
      <c r="R229" s="37" t="str">
        <f>IF(ISBLANK('Шифры С (Новое строительство)'!$K229),"-",CONCATENATE('Шифры С (Новое строительство)'!$K229,"-ПЗ"))</f>
        <v>-</v>
      </c>
      <c r="S229" s="37" t="str">
        <f>IF(ISBLANK('Шифры С (Новое строительство)'!$L229),"-",CONCATENATE("Том"," 2.",'Шифры С (Новое строительство)'!$E229,".",'Шифры С (Новое строительство)'!$G229," ",'Шифры С (Новое строительство)'!$I229,".",'Шифры С (Новое строительство)'!$A229,"С-ППО",'Шифры С (Новое строительство)'!$E229,".",'Шифры С (Новое строительство)'!$G229,))</f>
        <v>Том 2.2.3 2001.РП.11С-ППО2.3</v>
      </c>
      <c r="T229" s="37" t="str">
        <f>IF(ISBLANK('Шифры С (Новое строительство)'!$M229),"-",CONCATENATE("Том"," 3.",'Шифры С (Новое строительство)'!$E229,".",'Шифры С (Новое строительство)'!$G229," ",'Шифры С (Новое строительство)'!$I229,".",'Шифры С (Новое строительство)'!$A229,"С-ТКР",'Шифры С (Новое строительство)'!$E229,".",'Шифры С (Новое строительство)'!$G229,))</f>
        <v>Том 3.2.3 2001.РП.11С-ТКР2.3</v>
      </c>
      <c r="U229" s="37" t="str">
        <f>IF(ISBLANK('Шифры С (Новое строительство)'!$O229),"-",CONCATENATE("Том"," 4."," ",'Шифры С (Новое строительство)'!$I229,".",'Шифры С (Новое строительство)'!$A229,"С-ИЛО",))</f>
        <v>-</v>
      </c>
      <c r="V229" s="37" t="str">
        <f>IF(ISBLANK('Шифры С (Новое строительство)'!$O229),"-",CONCATENATE("Том"," 5."," ",'Шифры С (Новое строительство)'!$I229,".",'Шифры С (Новое строительство)'!$A229,"С-ПОС",))</f>
        <v>-</v>
      </c>
      <c r="W229" s="37" t="str">
        <f>IF(ISBLANK('Шифры С (Новое строительство)'!$P229),"-",CONCATENATE("Том"," 7."," ",'Шифры С (Новое строительство)'!$I229,".",'Шифры С (Новое строительство)'!$A229,"С-ООС",))</f>
        <v>-</v>
      </c>
      <c r="X229" s="37" t="str">
        <f>IF(ISBLANK('Шифры С (Новое строительство)'!$Q229),"-",CONCATENATE("Том"," 8."," ",'Шифры С (Новое строительство)'!$I229,".",'Шифры С (Новое строительство)'!$A229,"С-ПБ",))</f>
        <v>-</v>
      </c>
    </row>
    <row r="230" spans="1:24" hidden="1" x14ac:dyDescent="0.25">
      <c r="A230" s="37">
        <v>11</v>
      </c>
      <c r="B230" s="37" t="s">
        <v>2310</v>
      </c>
      <c r="C230" s="37" t="s">
        <v>12</v>
      </c>
      <c r="D230" s="37" t="s">
        <v>457</v>
      </c>
      <c r="E230" s="37">
        <v>2</v>
      </c>
      <c r="F230" s="37" t="s">
        <v>978</v>
      </c>
      <c r="G230" s="37">
        <v>4</v>
      </c>
      <c r="H230" s="39"/>
      <c r="I230" s="37" t="s">
        <v>563</v>
      </c>
      <c r="J230" s="37"/>
      <c r="K230" s="37"/>
      <c r="L230" s="37" t="s">
        <v>2579</v>
      </c>
      <c r="M230" s="37" t="s">
        <v>2580</v>
      </c>
      <c r="N230" s="37" t="s">
        <v>2581</v>
      </c>
      <c r="O230" s="37"/>
      <c r="P230" s="37"/>
      <c r="Q230" s="37"/>
      <c r="R230" s="37" t="str">
        <f>IF(ISBLANK('Шифры С (Новое строительство)'!$K230),"-",CONCATENATE('Шифры С (Новое строительство)'!$K230,"-ПЗ"))</f>
        <v>-</v>
      </c>
      <c r="S230" s="37" t="str">
        <f>IF(ISBLANK('Шифры С (Новое строительство)'!$L230),"-",CONCATENATE("Том"," 2.",'Шифры С (Новое строительство)'!$E230,".",'Шифры С (Новое строительство)'!$G230," ",'Шифры С (Новое строительство)'!$I230,".",'Шифры С (Новое строительство)'!$A230,"С-ППО",'Шифры С (Новое строительство)'!$E230,".",'Шифры С (Новое строительство)'!$G230,))</f>
        <v>Том 2.2.4 2001.РП.11С-ППО2.4</v>
      </c>
      <c r="T230" s="37" t="str">
        <f>IF(ISBLANK('Шифры С (Новое строительство)'!$M230),"-",CONCATENATE("Том"," 3.",'Шифры С (Новое строительство)'!$E230,".",'Шифры С (Новое строительство)'!$G230," ",'Шифры С (Новое строительство)'!$I230,".",'Шифры С (Новое строительство)'!$A230,"С-ТКР",'Шифры С (Новое строительство)'!$E230,".",'Шифры С (Новое строительство)'!$G230,))</f>
        <v>Том 3.2.4 2001.РП.11С-ТКР2.4</v>
      </c>
      <c r="U230" s="37" t="str">
        <f>IF(ISBLANK('Шифры С (Новое строительство)'!$O230),"-",CONCATENATE("Том"," 4."," ",'Шифры С (Новое строительство)'!$I230,".",'Шифры С (Новое строительство)'!$A230,"С-ИЛО",))</f>
        <v>-</v>
      </c>
      <c r="V230" s="37" t="str">
        <f>IF(ISBLANK('Шифры С (Новое строительство)'!$O230),"-",CONCATENATE("Том"," 5."," ",'Шифры С (Новое строительство)'!$I230,".",'Шифры С (Новое строительство)'!$A230,"С-ПОС",))</f>
        <v>-</v>
      </c>
      <c r="W230" s="37" t="str">
        <f>IF(ISBLANK('Шифры С (Новое строительство)'!$P230),"-",CONCATENATE("Том"," 7."," ",'Шифры С (Новое строительство)'!$I230,".",'Шифры С (Новое строительство)'!$A230,"С-ООС",))</f>
        <v>-</v>
      </c>
      <c r="X230" s="37" t="str">
        <f>IF(ISBLANK('Шифры С (Новое строительство)'!$Q230),"-",CONCATENATE("Том"," 8."," ",'Шифры С (Новое строительство)'!$I230,".",'Шифры С (Новое строительство)'!$A230,"С-ПБ",))</f>
        <v>-</v>
      </c>
    </row>
    <row r="231" spans="1:24" hidden="1" x14ac:dyDescent="0.25">
      <c r="A231" s="37">
        <v>11</v>
      </c>
      <c r="B231" s="37" t="s">
        <v>2310</v>
      </c>
      <c r="C231" s="37" t="s">
        <v>12</v>
      </c>
      <c r="D231" s="37" t="s">
        <v>457</v>
      </c>
      <c r="E231" s="37">
        <v>2</v>
      </c>
      <c r="F231" s="37" t="s">
        <v>979</v>
      </c>
      <c r="G231" s="37">
        <v>5</v>
      </c>
      <c r="H231" s="39"/>
      <c r="I231" s="37" t="s">
        <v>563</v>
      </c>
      <c r="J231" s="37"/>
      <c r="K231" s="37"/>
      <c r="L231" s="37" t="s">
        <v>2579</v>
      </c>
      <c r="M231" s="37" t="s">
        <v>2580</v>
      </c>
      <c r="N231" s="37" t="s">
        <v>2581</v>
      </c>
      <c r="O231" s="37"/>
      <c r="P231" s="37"/>
      <c r="Q231" s="37"/>
      <c r="R231" s="37" t="str">
        <f>IF(ISBLANK('Шифры С (Новое строительство)'!$K231),"-",CONCATENATE('Шифры С (Новое строительство)'!$K231,"-ПЗ"))</f>
        <v>-</v>
      </c>
      <c r="S231" s="37" t="str">
        <f>IF(ISBLANK('Шифры С (Новое строительство)'!$L231),"-",CONCATENATE("Том"," 2.",'Шифры С (Новое строительство)'!$E231,".",'Шифры С (Новое строительство)'!$G231," ",'Шифры С (Новое строительство)'!$I231,".",'Шифры С (Новое строительство)'!$A231,"С-ППО",'Шифры С (Новое строительство)'!$E231,".",'Шифры С (Новое строительство)'!$G231,))</f>
        <v>Том 2.2.5 2001.РП.11С-ППО2.5</v>
      </c>
      <c r="T231" s="37" t="str">
        <f>IF(ISBLANK('Шифры С (Новое строительство)'!$M231),"-",CONCATENATE("Том"," 3.",'Шифры С (Новое строительство)'!$E231,".",'Шифры С (Новое строительство)'!$G231," ",'Шифры С (Новое строительство)'!$I231,".",'Шифры С (Новое строительство)'!$A231,"С-ТКР",'Шифры С (Новое строительство)'!$E231,".",'Шифры С (Новое строительство)'!$G231,))</f>
        <v>Том 3.2.5 2001.РП.11С-ТКР2.5</v>
      </c>
      <c r="U231" s="37" t="str">
        <f>IF(ISBLANK('Шифры С (Новое строительство)'!$O231),"-",CONCATENATE("Том"," 4."," ",'Шифры С (Новое строительство)'!$I231,".",'Шифры С (Новое строительство)'!$A231,"С-ИЛО",))</f>
        <v>-</v>
      </c>
      <c r="V231" s="37" t="str">
        <f>IF(ISBLANK('Шифры С (Новое строительство)'!$O231),"-",CONCATENATE("Том"," 5."," ",'Шифры С (Новое строительство)'!$I231,".",'Шифры С (Новое строительство)'!$A231,"С-ПОС",))</f>
        <v>-</v>
      </c>
      <c r="W231" s="37" t="str">
        <f>IF(ISBLANK('Шифры С (Новое строительство)'!$P231),"-",CONCATENATE("Том"," 7."," ",'Шифры С (Новое строительство)'!$I231,".",'Шифры С (Новое строительство)'!$A231,"С-ООС",))</f>
        <v>-</v>
      </c>
      <c r="X231" s="37" t="str">
        <f>IF(ISBLANK('Шифры С (Новое строительство)'!$Q231),"-",CONCATENATE("Том"," 8."," ",'Шифры С (Новое строительство)'!$I231,".",'Шифры С (Новое строительство)'!$A231,"С-ПБ",))</f>
        <v>-</v>
      </c>
    </row>
    <row r="232" spans="1:24" hidden="1" x14ac:dyDescent="0.25">
      <c r="A232" s="37">
        <v>11</v>
      </c>
      <c r="B232" s="37" t="s">
        <v>2310</v>
      </c>
      <c r="C232" s="37" t="s">
        <v>12</v>
      </c>
      <c r="D232" s="37" t="s">
        <v>457</v>
      </c>
      <c r="E232" s="37">
        <v>2</v>
      </c>
      <c r="F232" s="37" t="s">
        <v>980</v>
      </c>
      <c r="G232" s="37">
        <v>6</v>
      </c>
      <c r="H232" s="39"/>
      <c r="I232" s="37" t="s">
        <v>563</v>
      </c>
      <c r="J232" s="37"/>
      <c r="K232" s="37"/>
      <c r="L232" s="37" t="s">
        <v>2579</v>
      </c>
      <c r="M232" s="37" t="s">
        <v>2580</v>
      </c>
      <c r="N232" s="37" t="s">
        <v>2581</v>
      </c>
      <c r="O232" s="37"/>
      <c r="P232" s="37"/>
      <c r="Q232" s="37"/>
      <c r="R232" s="37" t="str">
        <f>IF(ISBLANK('Шифры С (Новое строительство)'!$K232),"-",CONCATENATE('Шифры С (Новое строительство)'!$K232,"-ПЗ"))</f>
        <v>-</v>
      </c>
      <c r="S232" s="37" t="str">
        <f>IF(ISBLANK('Шифры С (Новое строительство)'!$L232),"-",CONCATENATE("Том"," 2.",'Шифры С (Новое строительство)'!$E232,".",'Шифры С (Новое строительство)'!$G232," ",'Шифры С (Новое строительство)'!$I232,".",'Шифры С (Новое строительство)'!$A232,"С-ППО",'Шифры С (Новое строительство)'!$E232,".",'Шифры С (Новое строительство)'!$G232,))</f>
        <v>Том 2.2.6 2001.РП.11С-ППО2.6</v>
      </c>
      <c r="T232" s="37" t="str">
        <f>IF(ISBLANK('Шифры С (Новое строительство)'!$M232),"-",CONCATENATE("Том"," 3.",'Шифры С (Новое строительство)'!$E232,".",'Шифры С (Новое строительство)'!$G232," ",'Шифры С (Новое строительство)'!$I232,".",'Шифры С (Новое строительство)'!$A232,"С-ТКР",'Шифры С (Новое строительство)'!$E232,".",'Шифры С (Новое строительство)'!$G232,))</f>
        <v>Том 3.2.6 2001.РП.11С-ТКР2.6</v>
      </c>
      <c r="U232" s="37" t="str">
        <f>IF(ISBLANK('Шифры С (Новое строительство)'!$O232),"-",CONCATENATE("Том"," 4."," ",'Шифры С (Новое строительство)'!$I232,".",'Шифры С (Новое строительство)'!$A232,"С-ИЛО",))</f>
        <v>-</v>
      </c>
      <c r="V232" s="37" t="str">
        <f>IF(ISBLANK('Шифры С (Новое строительство)'!$O232),"-",CONCATENATE("Том"," 5."," ",'Шифры С (Новое строительство)'!$I232,".",'Шифры С (Новое строительство)'!$A232,"С-ПОС",))</f>
        <v>-</v>
      </c>
      <c r="W232" s="37" t="str">
        <f>IF(ISBLANK('Шифры С (Новое строительство)'!$P232),"-",CONCATENATE("Том"," 7."," ",'Шифры С (Новое строительство)'!$I232,".",'Шифры С (Новое строительство)'!$A232,"С-ООС",))</f>
        <v>-</v>
      </c>
      <c r="X232" s="37" t="str">
        <f>IF(ISBLANK('Шифры С (Новое строительство)'!$Q232),"-",CONCATENATE("Том"," 8."," ",'Шифры С (Новое строительство)'!$I232,".",'Шифры С (Новое строительство)'!$A232,"С-ПБ",))</f>
        <v>-</v>
      </c>
    </row>
    <row r="233" spans="1:24" hidden="1" x14ac:dyDescent="0.25">
      <c r="A233" s="37">
        <v>11</v>
      </c>
      <c r="B233" s="37" t="s">
        <v>2310</v>
      </c>
      <c r="C233" s="37" t="s">
        <v>12</v>
      </c>
      <c r="D233" s="37" t="s">
        <v>457</v>
      </c>
      <c r="E233" s="37">
        <v>2</v>
      </c>
      <c r="F233" s="37" t="s">
        <v>981</v>
      </c>
      <c r="G233" s="37">
        <v>7</v>
      </c>
      <c r="H233" s="39"/>
      <c r="I233" s="37" t="s">
        <v>563</v>
      </c>
      <c r="J233" s="37"/>
      <c r="K233" s="37"/>
      <c r="L233" s="37" t="s">
        <v>2579</v>
      </c>
      <c r="M233" s="37" t="s">
        <v>2580</v>
      </c>
      <c r="N233" s="37" t="s">
        <v>2581</v>
      </c>
      <c r="O233" s="37"/>
      <c r="P233" s="37"/>
      <c r="Q233" s="37"/>
      <c r="R233" s="37" t="str">
        <f>IF(ISBLANK('Шифры С (Новое строительство)'!$K233),"-",CONCATENATE('Шифры С (Новое строительство)'!$K233,"-ПЗ"))</f>
        <v>-</v>
      </c>
      <c r="S233" s="37" t="str">
        <f>IF(ISBLANK('Шифры С (Новое строительство)'!$L233),"-",CONCATENATE("Том"," 2.",'Шифры С (Новое строительство)'!$E233,".",'Шифры С (Новое строительство)'!$G233," ",'Шифры С (Новое строительство)'!$I233,".",'Шифры С (Новое строительство)'!$A233,"С-ППО",'Шифры С (Новое строительство)'!$E233,".",'Шифры С (Новое строительство)'!$G233,))</f>
        <v>Том 2.2.7 2001.РП.11С-ППО2.7</v>
      </c>
      <c r="T233" s="37" t="str">
        <f>IF(ISBLANK('Шифры С (Новое строительство)'!$M233),"-",CONCATENATE("Том"," 3.",'Шифры С (Новое строительство)'!$E233,".",'Шифры С (Новое строительство)'!$G233," ",'Шифры С (Новое строительство)'!$I233,".",'Шифры С (Новое строительство)'!$A233,"С-ТКР",'Шифры С (Новое строительство)'!$E233,".",'Шифры С (Новое строительство)'!$G233,))</f>
        <v>Том 3.2.7 2001.РП.11С-ТКР2.7</v>
      </c>
      <c r="U233" s="37" t="str">
        <f>IF(ISBLANK('Шифры С (Новое строительство)'!$O233),"-",CONCATENATE("Том"," 4."," ",'Шифры С (Новое строительство)'!$I233,".",'Шифры С (Новое строительство)'!$A233,"С-ИЛО",))</f>
        <v>-</v>
      </c>
      <c r="V233" s="37" t="str">
        <f>IF(ISBLANK('Шифры С (Новое строительство)'!$O233),"-",CONCATENATE("Том"," 5."," ",'Шифры С (Новое строительство)'!$I233,".",'Шифры С (Новое строительство)'!$A233,"С-ПОС",))</f>
        <v>-</v>
      </c>
      <c r="W233" s="37" t="str">
        <f>IF(ISBLANK('Шифры С (Новое строительство)'!$P233),"-",CONCATENATE("Том"," 7."," ",'Шифры С (Новое строительство)'!$I233,".",'Шифры С (Новое строительство)'!$A233,"С-ООС",))</f>
        <v>-</v>
      </c>
      <c r="X233" s="37" t="str">
        <f>IF(ISBLANK('Шифры С (Новое строительство)'!$Q233),"-",CONCATENATE("Том"," 8."," ",'Шифры С (Новое строительство)'!$I233,".",'Шифры С (Новое строительство)'!$A233,"С-ПБ",))</f>
        <v>-</v>
      </c>
    </row>
    <row r="234" spans="1:24" hidden="1" x14ac:dyDescent="0.25">
      <c r="A234" s="37">
        <v>11</v>
      </c>
      <c r="B234" s="37" t="s">
        <v>2310</v>
      </c>
      <c r="C234" s="37" t="s">
        <v>12</v>
      </c>
      <c r="D234" s="37" t="s">
        <v>457</v>
      </c>
      <c r="E234" s="37">
        <v>2</v>
      </c>
      <c r="F234" s="37" t="s">
        <v>982</v>
      </c>
      <c r="G234" s="37">
        <v>8</v>
      </c>
      <c r="H234" s="39"/>
      <c r="I234" s="37" t="s">
        <v>563</v>
      </c>
      <c r="J234" s="37"/>
      <c r="K234" s="37"/>
      <c r="L234" s="37" t="s">
        <v>2579</v>
      </c>
      <c r="M234" s="37" t="s">
        <v>2580</v>
      </c>
      <c r="N234" s="37" t="s">
        <v>2581</v>
      </c>
      <c r="O234" s="37"/>
      <c r="P234" s="37"/>
      <c r="Q234" s="37"/>
      <c r="R234" s="37" t="str">
        <f>IF(ISBLANK('Шифры С (Новое строительство)'!$K234),"-",CONCATENATE('Шифры С (Новое строительство)'!$K234,"-ПЗ"))</f>
        <v>-</v>
      </c>
      <c r="S234" s="37" t="str">
        <f>IF(ISBLANK('Шифры С (Новое строительство)'!$L234),"-",CONCATENATE("Том"," 2.",'Шифры С (Новое строительство)'!$E234,".",'Шифры С (Новое строительство)'!$G234," ",'Шифры С (Новое строительство)'!$I234,".",'Шифры С (Новое строительство)'!$A234,"С-ППО",'Шифры С (Новое строительство)'!$E234,".",'Шифры С (Новое строительство)'!$G234,))</f>
        <v>Том 2.2.8 2001.РП.11С-ППО2.8</v>
      </c>
      <c r="T234" s="37" t="str">
        <f>IF(ISBLANK('Шифры С (Новое строительство)'!$M234),"-",CONCATENATE("Том"," 3.",'Шифры С (Новое строительство)'!$E234,".",'Шифры С (Новое строительство)'!$G234," ",'Шифры С (Новое строительство)'!$I234,".",'Шифры С (Новое строительство)'!$A234,"С-ТКР",'Шифры С (Новое строительство)'!$E234,".",'Шифры С (Новое строительство)'!$G234,))</f>
        <v>Том 3.2.8 2001.РП.11С-ТКР2.8</v>
      </c>
      <c r="U234" s="37" t="str">
        <f>IF(ISBLANK('Шифры С (Новое строительство)'!$O234),"-",CONCATENATE("Том"," 4."," ",'Шифры С (Новое строительство)'!$I234,".",'Шифры С (Новое строительство)'!$A234,"С-ИЛО",))</f>
        <v>-</v>
      </c>
      <c r="V234" s="37" t="str">
        <f>IF(ISBLANK('Шифры С (Новое строительство)'!$O234),"-",CONCATENATE("Том"," 5."," ",'Шифры С (Новое строительство)'!$I234,".",'Шифры С (Новое строительство)'!$A234,"С-ПОС",))</f>
        <v>-</v>
      </c>
      <c r="W234" s="37" t="str">
        <f>IF(ISBLANK('Шифры С (Новое строительство)'!$P234),"-",CONCATENATE("Том"," 7."," ",'Шифры С (Новое строительство)'!$I234,".",'Шифры С (Новое строительство)'!$A234,"С-ООС",))</f>
        <v>-</v>
      </c>
      <c r="X234" s="37" t="str">
        <f>IF(ISBLANK('Шифры С (Новое строительство)'!$Q234),"-",CONCATENATE("Том"," 8."," ",'Шифры С (Новое строительство)'!$I234,".",'Шифры С (Новое строительство)'!$A234,"С-ПБ",))</f>
        <v>-</v>
      </c>
    </row>
    <row r="235" spans="1:24" hidden="1" x14ac:dyDescent="0.25">
      <c r="A235" s="37">
        <v>11</v>
      </c>
      <c r="B235" s="37" t="s">
        <v>2310</v>
      </c>
      <c r="C235" s="37" t="s">
        <v>12</v>
      </c>
      <c r="D235" s="37" t="s">
        <v>457</v>
      </c>
      <c r="E235" s="37">
        <v>2</v>
      </c>
      <c r="F235" s="37" t="s">
        <v>983</v>
      </c>
      <c r="G235" s="37">
        <v>9</v>
      </c>
      <c r="H235" s="39"/>
      <c r="I235" s="37" t="s">
        <v>563</v>
      </c>
      <c r="J235" s="37"/>
      <c r="K235" s="37"/>
      <c r="L235" s="37" t="s">
        <v>2579</v>
      </c>
      <c r="M235" s="37" t="s">
        <v>2580</v>
      </c>
      <c r="N235" s="37" t="s">
        <v>2581</v>
      </c>
      <c r="O235" s="37"/>
      <c r="P235" s="37"/>
      <c r="Q235" s="37"/>
      <c r="R235" s="37" t="str">
        <f>IF(ISBLANK('Шифры С (Новое строительство)'!$K235),"-",CONCATENATE('Шифры С (Новое строительство)'!$K235,"-ПЗ"))</f>
        <v>-</v>
      </c>
      <c r="S235" s="37" t="str">
        <f>IF(ISBLANK('Шифры С (Новое строительство)'!$L235),"-",CONCATENATE("Том"," 2.",'Шифры С (Новое строительство)'!$E235,".",'Шифры С (Новое строительство)'!$G235," ",'Шифры С (Новое строительство)'!$I235,".",'Шифры С (Новое строительство)'!$A235,"С-ППО",'Шифры С (Новое строительство)'!$E235,".",'Шифры С (Новое строительство)'!$G235,))</f>
        <v>Том 2.2.9 2001.РП.11С-ППО2.9</v>
      </c>
      <c r="T235" s="37" t="str">
        <f>IF(ISBLANK('Шифры С (Новое строительство)'!$M235),"-",CONCATENATE("Том"," 3.",'Шифры С (Новое строительство)'!$E235,".",'Шифры С (Новое строительство)'!$G235," ",'Шифры С (Новое строительство)'!$I235,".",'Шифры С (Новое строительство)'!$A235,"С-ТКР",'Шифры С (Новое строительство)'!$E235,".",'Шифры С (Новое строительство)'!$G235,))</f>
        <v>Том 3.2.9 2001.РП.11С-ТКР2.9</v>
      </c>
      <c r="U235" s="37" t="str">
        <f>IF(ISBLANK('Шифры С (Новое строительство)'!$O235),"-",CONCATENATE("Том"," 4."," ",'Шифры С (Новое строительство)'!$I235,".",'Шифры С (Новое строительство)'!$A235,"С-ИЛО",))</f>
        <v>-</v>
      </c>
      <c r="V235" s="37" t="str">
        <f>IF(ISBLANK('Шифры С (Новое строительство)'!$O235),"-",CONCATENATE("Том"," 5."," ",'Шифры С (Новое строительство)'!$I235,".",'Шифры С (Новое строительство)'!$A235,"С-ПОС",))</f>
        <v>-</v>
      </c>
      <c r="W235" s="37" t="str">
        <f>IF(ISBLANK('Шифры С (Новое строительство)'!$P235),"-",CONCATENATE("Том"," 7."," ",'Шифры С (Новое строительство)'!$I235,".",'Шифры С (Новое строительство)'!$A235,"С-ООС",))</f>
        <v>-</v>
      </c>
      <c r="X235" s="37" t="str">
        <f>IF(ISBLANK('Шифры С (Новое строительство)'!$Q235),"-",CONCATENATE("Том"," 8."," ",'Шифры С (Новое строительство)'!$I235,".",'Шифры С (Новое строительство)'!$A235,"С-ПБ",))</f>
        <v>-</v>
      </c>
    </row>
    <row r="236" spans="1:24" hidden="1" x14ac:dyDescent="0.25">
      <c r="A236" s="37">
        <v>11</v>
      </c>
      <c r="B236" s="37" t="s">
        <v>2310</v>
      </c>
      <c r="C236" s="37" t="s">
        <v>12</v>
      </c>
      <c r="D236" s="37" t="s">
        <v>457</v>
      </c>
      <c r="E236" s="37">
        <v>2</v>
      </c>
      <c r="F236" s="37" t="s">
        <v>984</v>
      </c>
      <c r="G236" s="37">
        <v>10</v>
      </c>
      <c r="H236" s="39"/>
      <c r="I236" s="37" t="s">
        <v>563</v>
      </c>
      <c r="J236" s="37"/>
      <c r="K236" s="37"/>
      <c r="L236" s="37" t="s">
        <v>2579</v>
      </c>
      <c r="M236" s="37" t="s">
        <v>2580</v>
      </c>
      <c r="N236" s="37" t="s">
        <v>2581</v>
      </c>
      <c r="O236" s="37"/>
      <c r="P236" s="37"/>
      <c r="Q236" s="37"/>
      <c r="R236" s="37" t="str">
        <f>IF(ISBLANK('Шифры С (Новое строительство)'!$K236),"-",CONCATENATE('Шифры С (Новое строительство)'!$K236,"-ПЗ"))</f>
        <v>-</v>
      </c>
      <c r="S236" s="37" t="str">
        <f>IF(ISBLANK('Шифры С (Новое строительство)'!$L236),"-",CONCATENATE("Том"," 2.",'Шифры С (Новое строительство)'!$E236,".",'Шифры С (Новое строительство)'!$G236," ",'Шифры С (Новое строительство)'!$I236,".",'Шифры С (Новое строительство)'!$A236,"С-ППО",'Шифры С (Новое строительство)'!$E236,".",'Шифры С (Новое строительство)'!$G236,))</f>
        <v>Том 2.2.10 2001.РП.11С-ППО2.10</v>
      </c>
      <c r="T236" s="37" t="str">
        <f>IF(ISBLANK('Шифры С (Новое строительство)'!$M236),"-",CONCATENATE("Том"," 3.",'Шифры С (Новое строительство)'!$E236,".",'Шифры С (Новое строительство)'!$G236," ",'Шифры С (Новое строительство)'!$I236,".",'Шифры С (Новое строительство)'!$A236,"С-ТКР",'Шифры С (Новое строительство)'!$E236,".",'Шифры С (Новое строительство)'!$G236,))</f>
        <v>Том 3.2.10 2001.РП.11С-ТКР2.10</v>
      </c>
      <c r="U236" s="37" t="str">
        <f>IF(ISBLANK('Шифры С (Новое строительство)'!$O236),"-",CONCATENATE("Том"," 4."," ",'Шифры С (Новое строительство)'!$I236,".",'Шифры С (Новое строительство)'!$A236,"С-ИЛО",))</f>
        <v>-</v>
      </c>
      <c r="V236" s="37" t="str">
        <f>IF(ISBLANK('Шифры С (Новое строительство)'!$O236),"-",CONCATENATE("Том"," 5."," ",'Шифры С (Новое строительство)'!$I236,".",'Шифры С (Новое строительство)'!$A236,"С-ПОС",))</f>
        <v>-</v>
      </c>
      <c r="W236" s="37" t="str">
        <f>IF(ISBLANK('Шифры С (Новое строительство)'!$P236),"-",CONCATENATE("Том"," 7."," ",'Шифры С (Новое строительство)'!$I236,".",'Шифры С (Новое строительство)'!$A236,"С-ООС",))</f>
        <v>-</v>
      </c>
      <c r="X236" s="37" t="str">
        <f>IF(ISBLANK('Шифры С (Новое строительство)'!$Q236),"-",CONCATENATE("Том"," 8."," ",'Шифры С (Новое строительство)'!$I236,".",'Шифры С (Новое строительство)'!$A236,"С-ПБ",))</f>
        <v>-</v>
      </c>
    </row>
    <row r="237" spans="1:24" hidden="1" x14ac:dyDescent="0.25">
      <c r="A237" s="37">
        <v>11</v>
      </c>
      <c r="B237" s="37" t="s">
        <v>2310</v>
      </c>
      <c r="C237" s="37" t="s">
        <v>12</v>
      </c>
      <c r="D237" s="37" t="s">
        <v>457</v>
      </c>
      <c r="E237" s="37">
        <v>2</v>
      </c>
      <c r="F237" s="37" t="s">
        <v>985</v>
      </c>
      <c r="G237" s="37">
        <v>11</v>
      </c>
      <c r="H237" s="39"/>
      <c r="I237" s="37" t="s">
        <v>563</v>
      </c>
      <c r="J237" s="37"/>
      <c r="K237" s="37"/>
      <c r="L237" s="37" t="s">
        <v>2579</v>
      </c>
      <c r="M237" s="37" t="s">
        <v>2580</v>
      </c>
      <c r="N237" s="37" t="s">
        <v>2581</v>
      </c>
      <c r="O237" s="37"/>
      <c r="P237" s="37"/>
      <c r="Q237" s="37"/>
      <c r="R237" s="37" t="str">
        <f>IF(ISBLANK('Шифры С (Новое строительство)'!$K237),"-",CONCATENATE('Шифры С (Новое строительство)'!$K237,"-ПЗ"))</f>
        <v>-</v>
      </c>
      <c r="S237" s="37" t="str">
        <f>IF(ISBLANK('Шифры С (Новое строительство)'!$L237),"-",CONCATENATE("Том"," 2.",'Шифры С (Новое строительство)'!$E237,".",'Шифры С (Новое строительство)'!$G237," ",'Шифры С (Новое строительство)'!$I237,".",'Шифры С (Новое строительство)'!$A237,"С-ППО",'Шифры С (Новое строительство)'!$E237,".",'Шифры С (Новое строительство)'!$G237,))</f>
        <v>Том 2.2.11 2001.РП.11С-ППО2.11</v>
      </c>
      <c r="T237" s="37" t="str">
        <f>IF(ISBLANK('Шифры С (Новое строительство)'!$M237),"-",CONCATENATE("Том"," 3.",'Шифры С (Новое строительство)'!$E237,".",'Шифры С (Новое строительство)'!$G237," ",'Шифры С (Новое строительство)'!$I237,".",'Шифры С (Новое строительство)'!$A237,"С-ТКР",'Шифры С (Новое строительство)'!$E237,".",'Шифры С (Новое строительство)'!$G237,))</f>
        <v>Том 3.2.11 2001.РП.11С-ТКР2.11</v>
      </c>
      <c r="U237" s="37" t="str">
        <f>IF(ISBLANK('Шифры С (Новое строительство)'!$O237),"-",CONCATENATE("Том"," 4."," ",'Шифры С (Новое строительство)'!$I237,".",'Шифры С (Новое строительство)'!$A237,"С-ИЛО",))</f>
        <v>-</v>
      </c>
      <c r="V237" s="37" t="str">
        <f>IF(ISBLANK('Шифры С (Новое строительство)'!$O237),"-",CONCATENATE("Том"," 5."," ",'Шифры С (Новое строительство)'!$I237,".",'Шифры С (Новое строительство)'!$A237,"С-ПОС",))</f>
        <v>-</v>
      </c>
      <c r="W237" s="37" t="str">
        <f>IF(ISBLANK('Шифры С (Новое строительство)'!$P237),"-",CONCATENATE("Том"," 7."," ",'Шифры С (Новое строительство)'!$I237,".",'Шифры С (Новое строительство)'!$A237,"С-ООС",))</f>
        <v>-</v>
      </c>
      <c r="X237" s="37" t="str">
        <f>IF(ISBLANK('Шифры С (Новое строительство)'!$Q237),"-",CONCATENATE("Том"," 8."," ",'Шифры С (Новое строительство)'!$I237,".",'Шифры С (Новое строительство)'!$A237,"С-ПБ",))</f>
        <v>-</v>
      </c>
    </row>
    <row r="238" spans="1:24" hidden="1" x14ac:dyDescent="0.25">
      <c r="A238" s="37">
        <v>11</v>
      </c>
      <c r="B238" s="37" t="s">
        <v>2310</v>
      </c>
      <c r="C238" s="37" t="s">
        <v>12</v>
      </c>
      <c r="D238" s="37" t="s">
        <v>457</v>
      </c>
      <c r="E238" s="37">
        <v>2</v>
      </c>
      <c r="F238" s="37" t="s">
        <v>986</v>
      </c>
      <c r="G238" s="37">
        <v>12</v>
      </c>
      <c r="H238" s="39"/>
      <c r="I238" s="37" t="s">
        <v>563</v>
      </c>
      <c r="J238" s="37"/>
      <c r="K238" s="37"/>
      <c r="L238" s="37" t="s">
        <v>2579</v>
      </c>
      <c r="M238" s="37" t="s">
        <v>2580</v>
      </c>
      <c r="N238" s="37" t="s">
        <v>2581</v>
      </c>
      <c r="O238" s="37"/>
      <c r="P238" s="37"/>
      <c r="Q238" s="37"/>
      <c r="R238" s="37" t="str">
        <f>IF(ISBLANK('Шифры С (Новое строительство)'!$K238),"-",CONCATENATE('Шифры С (Новое строительство)'!$K238,"-ПЗ"))</f>
        <v>-</v>
      </c>
      <c r="S238" s="37" t="str">
        <f>IF(ISBLANK('Шифры С (Новое строительство)'!$L238),"-",CONCATENATE("Том"," 2.",'Шифры С (Новое строительство)'!$E238,".",'Шифры С (Новое строительство)'!$G238," ",'Шифры С (Новое строительство)'!$I238,".",'Шифры С (Новое строительство)'!$A238,"С-ППО",'Шифры С (Новое строительство)'!$E238,".",'Шифры С (Новое строительство)'!$G238,))</f>
        <v>Том 2.2.12 2001.РП.11С-ППО2.12</v>
      </c>
      <c r="T238" s="37" t="str">
        <f>IF(ISBLANK('Шифры С (Новое строительство)'!$M238),"-",CONCATENATE("Том"," 3.",'Шифры С (Новое строительство)'!$E238,".",'Шифры С (Новое строительство)'!$G238," ",'Шифры С (Новое строительство)'!$I238,".",'Шифры С (Новое строительство)'!$A238,"С-ТКР",'Шифры С (Новое строительство)'!$E238,".",'Шифры С (Новое строительство)'!$G238,))</f>
        <v>Том 3.2.12 2001.РП.11С-ТКР2.12</v>
      </c>
      <c r="U238" s="37" t="str">
        <f>IF(ISBLANK('Шифры С (Новое строительство)'!$O238),"-",CONCATENATE("Том"," 4."," ",'Шифры С (Новое строительство)'!$I238,".",'Шифры С (Новое строительство)'!$A238,"С-ИЛО",))</f>
        <v>-</v>
      </c>
      <c r="V238" s="37" t="str">
        <f>IF(ISBLANK('Шифры С (Новое строительство)'!$O238),"-",CONCATENATE("Том"," 5."," ",'Шифры С (Новое строительство)'!$I238,".",'Шифры С (Новое строительство)'!$A238,"С-ПОС",))</f>
        <v>-</v>
      </c>
      <c r="W238" s="37" t="str">
        <f>IF(ISBLANK('Шифры С (Новое строительство)'!$P238),"-",CONCATENATE("Том"," 7."," ",'Шифры С (Новое строительство)'!$I238,".",'Шифры С (Новое строительство)'!$A238,"С-ООС",))</f>
        <v>-</v>
      </c>
      <c r="X238" s="37" t="str">
        <f>IF(ISBLANK('Шифры С (Новое строительство)'!$Q238),"-",CONCATENATE("Том"," 8."," ",'Шифры С (Новое строительство)'!$I238,".",'Шифры С (Новое строительство)'!$A238,"С-ПБ",))</f>
        <v>-</v>
      </c>
    </row>
    <row r="239" spans="1:24" hidden="1" x14ac:dyDescent="0.25">
      <c r="A239" s="37">
        <v>11</v>
      </c>
      <c r="B239" s="37" t="s">
        <v>2310</v>
      </c>
      <c r="C239" s="37" t="s">
        <v>12</v>
      </c>
      <c r="D239" s="37" t="s">
        <v>459</v>
      </c>
      <c r="E239" s="37">
        <v>3</v>
      </c>
      <c r="F239" s="37" t="s">
        <v>987</v>
      </c>
      <c r="G239" s="37">
        <v>1</v>
      </c>
      <c r="H239" s="39">
        <v>9</v>
      </c>
      <c r="I239" s="37" t="s">
        <v>563</v>
      </c>
      <c r="J239" s="37"/>
      <c r="K239" s="37"/>
      <c r="L239" s="37" t="s">
        <v>2582</v>
      </c>
      <c r="M239" s="37" t="s">
        <v>2583</v>
      </c>
      <c r="N239" s="37" t="s">
        <v>2584</v>
      </c>
      <c r="O239" s="37"/>
      <c r="P239" s="37"/>
      <c r="Q239" s="37"/>
      <c r="R239" s="37" t="str">
        <f>IF(ISBLANK('Шифры С (Новое строительство)'!$K239),"-",CONCATENATE('Шифры С (Новое строительство)'!$K239,"-ПЗ"))</f>
        <v>-</v>
      </c>
      <c r="S239" s="37" t="str">
        <f>IF(ISBLANK('Шифры С (Новое строительство)'!$L239),"-",CONCATENATE("Том"," 2.",'Шифры С (Новое строительство)'!$E239,".",'Шифры С (Новое строительство)'!$G239," ",'Шифры С (Новое строительство)'!$I239,".",'Шифры С (Новое строительство)'!$A239,"С-ППО",'Шифры С (Новое строительство)'!$E239,".",'Шифры С (Новое строительство)'!$G239,))</f>
        <v>Том 2.3.1 2001.РП.11С-ППО3.1</v>
      </c>
      <c r="T239" s="37" t="str">
        <f>IF(ISBLANK('Шифры С (Новое строительство)'!$M239),"-",CONCATENATE("Том"," 3.",'Шифры С (Новое строительство)'!$E239,".",'Шифры С (Новое строительство)'!$G239," ",'Шифры С (Новое строительство)'!$I239,".",'Шифры С (Новое строительство)'!$A239,"С-ТКР",'Шифры С (Новое строительство)'!$E239,".",'Шифры С (Новое строительство)'!$G239,))</f>
        <v>Том 3.3.1 2001.РП.11С-ТКР3.1</v>
      </c>
      <c r="U239" s="37" t="str">
        <f>IF(ISBLANK('Шифры С (Новое строительство)'!$O239),"-",CONCATENATE("Том"," 4."," ",'Шифры С (Новое строительство)'!$I239,".",'Шифры С (Новое строительство)'!$A239,"С-ИЛО",))</f>
        <v>-</v>
      </c>
      <c r="V239" s="37" t="str">
        <f>IF(ISBLANK('Шифры С (Новое строительство)'!$O239),"-",CONCATENATE("Том"," 5."," ",'Шифры С (Новое строительство)'!$I239,".",'Шифры С (Новое строительство)'!$A239,"С-ПОС",))</f>
        <v>-</v>
      </c>
      <c r="W239" s="37" t="str">
        <f>IF(ISBLANK('Шифры С (Новое строительство)'!$P239),"-",CONCATENATE("Том"," 7."," ",'Шифры С (Новое строительство)'!$I239,".",'Шифры С (Новое строительство)'!$A239,"С-ООС",))</f>
        <v>-</v>
      </c>
      <c r="X239" s="37" t="str">
        <f>IF(ISBLANK('Шифры С (Новое строительство)'!$Q239),"-",CONCATENATE("Том"," 8."," ",'Шифры С (Новое строительство)'!$I239,".",'Шифры С (Новое строительство)'!$A239,"С-ПБ",))</f>
        <v>-</v>
      </c>
    </row>
    <row r="240" spans="1:24" hidden="1" x14ac:dyDescent="0.25">
      <c r="A240" s="37">
        <v>11</v>
      </c>
      <c r="B240" s="37" t="s">
        <v>2310</v>
      </c>
      <c r="C240" s="37" t="s">
        <v>12</v>
      </c>
      <c r="D240" s="37" t="s">
        <v>459</v>
      </c>
      <c r="E240" s="37">
        <v>3</v>
      </c>
      <c r="F240" s="37" t="s">
        <v>991</v>
      </c>
      <c r="G240" s="37">
        <v>2</v>
      </c>
      <c r="H240" s="39"/>
      <c r="I240" s="37" t="s">
        <v>563</v>
      </c>
      <c r="J240" s="37"/>
      <c r="K240" s="37"/>
      <c r="L240" s="37" t="s">
        <v>2582</v>
      </c>
      <c r="M240" s="37" t="s">
        <v>2583</v>
      </c>
      <c r="N240" s="37" t="s">
        <v>2584</v>
      </c>
      <c r="O240" s="37"/>
      <c r="P240" s="37"/>
      <c r="Q240" s="37"/>
      <c r="R240" s="37" t="str">
        <f>IF(ISBLANK('Шифры С (Новое строительство)'!$K240),"-",CONCATENATE('Шифры С (Новое строительство)'!$K240,"-ПЗ"))</f>
        <v>-</v>
      </c>
      <c r="S240" s="37" t="str">
        <f>IF(ISBLANK('Шифры С (Новое строительство)'!$L240),"-",CONCATENATE("Том"," 2.",'Шифры С (Новое строительство)'!$E240,".",'Шифры С (Новое строительство)'!$G240," ",'Шифры С (Новое строительство)'!$I240,".",'Шифры С (Новое строительство)'!$A240,"С-ППО",'Шифры С (Новое строительство)'!$E240,".",'Шифры С (Новое строительство)'!$G240,))</f>
        <v>Том 2.3.2 2001.РП.11С-ППО3.2</v>
      </c>
      <c r="T240" s="37" t="str">
        <f>IF(ISBLANK('Шифры С (Новое строительство)'!$M240),"-",CONCATENATE("Том"," 3.",'Шифры С (Новое строительство)'!$E240,".",'Шифры С (Новое строительство)'!$G240," ",'Шифры С (Новое строительство)'!$I240,".",'Шифры С (Новое строительство)'!$A240,"С-ТКР",'Шифры С (Новое строительство)'!$E240,".",'Шифры С (Новое строительство)'!$G240,))</f>
        <v>Том 3.3.2 2001.РП.11С-ТКР3.2</v>
      </c>
      <c r="U240" s="37" t="str">
        <f>IF(ISBLANK('Шифры С (Новое строительство)'!$O240),"-",CONCATENATE("Том"," 4."," ",'Шифры С (Новое строительство)'!$I240,".",'Шифры С (Новое строительство)'!$A240,"С-ИЛО",))</f>
        <v>-</v>
      </c>
      <c r="V240" s="37" t="str">
        <f>IF(ISBLANK('Шифры С (Новое строительство)'!$O240),"-",CONCATENATE("Том"," 5."," ",'Шифры С (Новое строительство)'!$I240,".",'Шифры С (Новое строительство)'!$A240,"С-ПОС",))</f>
        <v>-</v>
      </c>
      <c r="W240" s="37" t="str">
        <f>IF(ISBLANK('Шифры С (Новое строительство)'!$P240),"-",CONCATENATE("Том"," 7."," ",'Шифры С (Новое строительство)'!$I240,".",'Шифры С (Новое строительство)'!$A240,"С-ООС",))</f>
        <v>-</v>
      </c>
      <c r="X240" s="37" t="str">
        <f>IF(ISBLANK('Шифры С (Новое строительство)'!$Q240),"-",CONCATENATE("Том"," 8."," ",'Шифры С (Новое строительство)'!$I240,".",'Шифры С (Новое строительство)'!$A240,"С-ПБ",))</f>
        <v>-</v>
      </c>
    </row>
    <row r="241" spans="1:24" hidden="1" x14ac:dyDescent="0.25">
      <c r="A241" s="37">
        <v>11</v>
      </c>
      <c r="B241" s="37" t="s">
        <v>2310</v>
      </c>
      <c r="C241" s="37" t="s">
        <v>12</v>
      </c>
      <c r="D241" s="37" t="s">
        <v>459</v>
      </c>
      <c r="E241" s="37">
        <v>3</v>
      </c>
      <c r="F241" s="37" t="s">
        <v>992</v>
      </c>
      <c r="G241" s="37">
        <v>3</v>
      </c>
      <c r="H241" s="39"/>
      <c r="I241" s="37" t="s">
        <v>563</v>
      </c>
      <c r="J241" s="37"/>
      <c r="K241" s="37"/>
      <c r="L241" s="37" t="s">
        <v>2582</v>
      </c>
      <c r="M241" s="37" t="s">
        <v>2583</v>
      </c>
      <c r="N241" s="37" t="s">
        <v>2584</v>
      </c>
      <c r="O241" s="37"/>
      <c r="P241" s="37"/>
      <c r="Q241" s="37"/>
      <c r="R241" s="37" t="str">
        <f>IF(ISBLANK('Шифры С (Новое строительство)'!$K241),"-",CONCATENATE('Шифры С (Новое строительство)'!$K241,"-ПЗ"))</f>
        <v>-</v>
      </c>
      <c r="S241" s="37" t="str">
        <f>IF(ISBLANK('Шифры С (Новое строительство)'!$L241),"-",CONCATENATE("Том"," 2.",'Шифры С (Новое строительство)'!$E241,".",'Шифры С (Новое строительство)'!$G241," ",'Шифры С (Новое строительство)'!$I241,".",'Шифры С (Новое строительство)'!$A241,"С-ППО",'Шифры С (Новое строительство)'!$E241,".",'Шифры С (Новое строительство)'!$G241,))</f>
        <v>Том 2.3.3 2001.РП.11С-ППО3.3</v>
      </c>
      <c r="T241" s="37" t="str">
        <f>IF(ISBLANK('Шифры С (Новое строительство)'!$M241),"-",CONCATENATE("Том"," 3.",'Шифры С (Новое строительство)'!$E241,".",'Шифры С (Новое строительство)'!$G241," ",'Шифры С (Новое строительство)'!$I241,".",'Шифры С (Новое строительство)'!$A241,"С-ТКР",'Шифры С (Новое строительство)'!$E241,".",'Шифры С (Новое строительство)'!$G241,))</f>
        <v>Том 3.3.3 2001.РП.11С-ТКР3.3</v>
      </c>
      <c r="U241" s="37" t="str">
        <f>IF(ISBLANK('Шифры С (Новое строительство)'!$O241),"-",CONCATENATE("Том"," 4."," ",'Шифры С (Новое строительство)'!$I241,".",'Шифры С (Новое строительство)'!$A241,"С-ИЛО",))</f>
        <v>-</v>
      </c>
      <c r="V241" s="37" t="str">
        <f>IF(ISBLANK('Шифры С (Новое строительство)'!$O241),"-",CONCATENATE("Том"," 5."," ",'Шифры С (Новое строительство)'!$I241,".",'Шифры С (Новое строительство)'!$A241,"С-ПОС",))</f>
        <v>-</v>
      </c>
      <c r="W241" s="37" t="str">
        <f>IF(ISBLANK('Шифры С (Новое строительство)'!$P241),"-",CONCATENATE("Том"," 7."," ",'Шифры С (Новое строительство)'!$I241,".",'Шифры С (Новое строительство)'!$A241,"С-ООС",))</f>
        <v>-</v>
      </c>
      <c r="X241" s="37" t="str">
        <f>IF(ISBLANK('Шифры С (Новое строительство)'!$Q241),"-",CONCATENATE("Том"," 8."," ",'Шифры С (Новое строительство)'!$I241,".",'Шифры С (Новое строительство)'!$A241,"С-ПБ",))</f>
        <v>-</v>
      </c>
    </row>
    <row r="242" spans="1:24" hidden="1" x14ac:dyDescent="0.25">
      <c r="A242" s="37">
        <v>11</v>
      </c>
      <c r="B242" s="37" t="s">
        <v>2310</v>
      </c>
      <c r="C242" s="37" t="s">
        <v>12</v>
      </c>
      <c r="D242" s="37" t="s">
        <v>459</v>
      </c>
      <c r="E242" s="37">
        <v>3</v>
      </c>
      <c r="F242" s="37" t="s">
        <v>993</v>
      </c>
      <c r="G242" s="37">
        <v>4</v>
      </c>
      <c r="H242" s="39"/>
      <c r="I242" s="37" t="s">
        <v>563</v>
      </c>
      <c r="J242" s="37"/>
      <c r="K242" s="37"/>
      <c r="L242" s="37" t="s">
        <v>2582</v>
      </c>
      <c r="M242" s="37" t="s">
        <v>2583</v>
      </c>
      <c r="N242" s="37" t="s">
        <v>2584</v>
      </c>
      <c r="O242" s="37"/>
      <c r="P242" s="37"/>
      <c r="Q242" s="37"/>
      <c r="R242" s="37" t="str">
        <f>IF(ISBLANK('Шифры С (Новое строительство)'!$K242),"-",CONCATENATE('Шифры С (Новое строительство)'!$K242,"-ПЗ"))</f>
        <v>-</v>
      </c>
      <c r="S242" s="37" t="str">
        <f>IF(ISBLANK('Шифры С (Новое строительство)'!$L242),"-",CONCATENATE("Том"," 2.",'Шифры С (Новое строительство)'!$E242,".",'Шифры С (Новое строительство)'!$G242," ",'Шифры С (Новое строительство)'!$I242,".",'Шифры С (Новое строительство)'!$A242,"С-ППО",'Шифры С (Новое строительство)'!$E242,".",'Шифры С (Новое строительство)'!$G242,))</f>
        <v>Том 2.3.4 2001.РП.11С-ППО3.4</v>
      </c>
      <c r="T242" s="37" t="str">
        <f>IF(ISBLANK('Шифры С (Новое строительство)'!$M242),"-",CONCATENATE("Том"," 3.",'Шифры С (Новое строительство)'!$E242,".",'Шифры С (Новое строительство)'!$G242," ",'Шифры С (Новое строительство)'!$I242,".",'Шифры С (Новое строительство)'!$A242,"С-ТКР",'Шифры С (Новое строительство)'!$E242,".",'Шифры С (Новое строительство)'!$G242,))</f>
        <v>Том 3.3.4 2001.РП.11С-ТКР3.4</v>
      </c>
      <c r="U242" s="37" t="str">
        <f>IF(ISBLANK('Шифры С (Новое строительство)'!$O242),"-",CONCATENATE("Том"," 4."," ",'Шифры С (Новое строительство)'!$I242,".",'Шифры С (Новое строительство)'!$A242,"С-ИЛО",))</f>
        <v>-</v>
      </c>
      <c r="V242" s="37" t="str">
        <f>IF(ISBLANK('Шифры С (Новое строительство)'!$O242),"-",CONCATENATE("Том"," 5."," ",'Шифры С (Новое строительство)'!$I242,".",'Шифры С (Новое строительство)'!$A242,"С-ПОС",))</f>
        <v>-</v>
      </c>
      <c r="W242" s="37" t="str">
        <f>IF(ISBLANK('Шифры С (Новое строительство)'!$P242),"-",CONCATENATE("Том"," 7."," ",'Шифры С (Новое строительство)'!$I242,".",'Шифры С (Новое строительство)'!$A242,"С-ООС",))</f>
        <v>-</v>
      </c>
      <c r="X242" s="37" t="str">
        <f>IF(ISBLANK('Шифры С (Новое строительство)'!$Q242),"-",CONCATENATE("Том"," 8."," ",'Шифры С (Новое строительство)'!$I242,".",'Шифры С (Новое строительство)'!$A242,"С-ПБ",))</f>
        <v>-</v>
      </c>
    </row>
    <row r="243" spans="1:24" hidden="1" x14ac:dyDescent="0.25">
      <c r="A243" s="37">
        <v>11</v>
      </c>
      <c r="B243" s="37" t="s">
        <v>2310</v>
      </c>
      <c r="C243" s="37" t="s">
        <v>12</v>
      </c>
      <c r="D243" s="37" t="s">
        <v>459</v>
      </c>
      <c r="E243" s="37">
        <v>3</v>
      </c>
      <c r="F243" s="37" t="s">
        <v>994</v>
      </c>
      <c r="G243" s="37">
        <v>5</v>
      </c>
      <c r="H243" s="39"/>
      <c r="I243" s="37" t="s">
        <v>563</v>
      </c>
      <c r="J243" s="37"/>
      <c r="K243" s="37"/>
      <c r="L243" s="37" t="s">
        <v>2582</v>
      </c>
      <c r="M243" s="37" t="s">
        <v>2583</v>
      </c>
      <c r="N243" s="37" t="s">
        <v>2584</v>
      </c>
      <c r="O243" s="37"/>
      <c r="P243" s="37"/>
      <c r="Q243" s="37"/>
      <c r="R243" s="37" t="str">
        <f>IF(ISBLANK('Шифры С (Новое строительство)'!$K243),"-",CONCATENATE('Шифры С (Новое строительство)'!$K243,"-ПЗ"))</f>
        <v>-</v>
      </c>
      <c r="S243" s="37" t="str">
        <f>IF(ISBLANK('Шифры С (Новое строительство)'!$L243),"-",CONCATENATE("Том"," 2.",'Шифры С (Новое строительство)'!$E243,".",'Шифры С (Новое строительство)'!$G243," ",'Шифры С (Новое строительство)'!$I243,".",'Шифры С (Новое строительство)'!$A243,"С-ППО",'Шифры С (Новое строительство)'!$E243,".",'Шифры С (Новое строительство)'!$G243,))</f>
        <v>Том 2.3.5 2001.РП.11С-ППО3.5</v>
      </c>
      <c r="T243" s="37" t="str">
        <f>IF(ISBLANK('Шифры С (Новое строительство)'!$M243),"-",CONCATENATE("Том"," 3.",'Шифры С (Новое строительство)'!$E243,".",'Шифры С (Новое строительство)'!$G243," ",'Шифры С (Новое строительство)'!$I243,".",'Шифры С (Новое строительство)'!$A243,"С-ТКР",'Шифры С (Новое строительство)'!$E243,".",'Шифры С (Новое строительство)'!$G243,))</f>
        <v>Том 3.3.5 2001.РП.11С-ТКР3.5</v>
      </c>
      <c r="U243" s="37" t="str">
        <f>IF(ISBLANK('Шифры С (Новое строительство)'!$O243),"-",CONCATENATE("Том"," 4."," ",'Шифры С (Новое строительство)'!$I243,".",'Шифры С (Новое строительство)'!$A243,"С-ИЛО",))</f>
        <v>-</v>
      </c>
      <c r="V243" s="37" t="str">
        <f>IF(ISBLANK('Шифры С (Новое строительство)'!$O243),"-",CONCATENATE("Том"," 5."," ",'Шифры С (Новое строительство)'!$I243,".",'Шифры С (Новое строительство)'!$A243,"С-ПОС",))</f>
        <v>-</v>
      </c>
      <c r="W243" s="37" t="str">
        <f>IF(ISBLANK('Шифры С (Новое строительство)'!$P243),"-",CONCATENATE("Том"," 7."," ",'Шифры С (Новое строительство)'!$I243,".",'Шифры С (Новое строительство)'!$A243,"С-ООС",))</f>
        <v>-</v>
      </c>
      <c r="X243" s="37" t="str">
        <f>IF(ISBLANK('Шифры С (Новое строительство)'!$Q243),"-",CONCATENATE("Том"," 8."," ",'Шифры С (Новое строительство)'!$I243,".",'Шифры С (Новое строительство)'!$A243,"С-ПБ",))</f>
        <v>-</v>
      </c>
    </row>
    <row r="244" spans="1:24" hidden="1" x14ac:dyDescent="0.25">
      <c r="A244" s="37">
        <v>11</v>
      </c>
      <c r="B244" s="37" t="s">
        <v>2310</v>
      </c>
      <c r="C244" s="37" t="s">
        <v>12</v>
      </c>
      <c r="D244" s="37" t="s">
        <v>459</v>
      </c>
      <c r="E244" s="37">
        <v>3</v>
      </c>
      <c r="F244" s="37" t="s">
        <v>995</v>
      </c>
      <c r="G244" s="37">
        <v>6</v>
      </c>
      <c r="H244" s="39"/>
      <c r="I244" s="37" t="s">
        <v>563</v>
      </c>
      <c r="J244" s="37"/>
      <c r="K244" s="37"/>
      <c r="L244" s="37" t="s">
        <v>2582</v>
      </c>
      <c r="M244" s="37" t="s">
        <v>2583</v>
      </c>
      <c r="N244" s="37" t="s">
        <v>2584</v>
      </c>
      <c r="O244" s="37"/>
      <c r="P244" s="37"/>
      <c r="Q244" s="37"/>
      <c r="R244" s="37" t="str">
        <f>IF(ISBLANK('Шифры С (Новое строительство)'!$K244),"-",CONCATENATE('Шифры С (Новое строительство)'!$K244,"-ПЗ"))</f>
        <v>-</v>
      </c>
      <c r="S244" s="37" t="str">
        <f>IF(ISBLANK('Шифры С (Новое строительство)'!$L244),"-",CONCATENATE("Том"," 2.",'Шифры С (Новое строительство)'!$E244,".",'Шифры С (Новое строительство)'!$G244," ",'Шифры С (Новое строительство)'!$I244,".",'Шифры С (Новое строительство)'!$A244,"С-ППО",'Шифры С (Новое строительство)'!$E244,".",'Шифры С (Новое строительство)'!$G244,))</f>
        <v>Том 2.3.6 2001.РП.11С-ППО3.6</v>
      </c>
      <c r="T244" s="37" t="str">
        <f>IF(ISBLANK('Шифры С (Новое строительство)'!$M244),"-",CONCATENATE("Том"," 3.",'Шифры С (Новое строительство)'!$E244,".",'Шифры С (Новое строительство)'!$G244," ",'Шифры С (Новое строительство)'!$I244,".",'Шифры С (Новое строительство)'!$A244,"С-ТКР",'Шифры С (Новое строительство)'!$E244,".",'Шифры С (Новое строительство)'!$G244,))</f>
        <v>Том 3.3.6 2001.РП.11С-ТКР3.6</v>
      </c>
      <c r="U244" s="37" t="str">
        <f>IF(ISBLANK('Шифры С (Новое строительство)'!$O244),"-",CONCATENATE("Том"," 4."," ",'Шифры С (Новое строительство)'!$I244,".",'Шифры С (Новое строительство)'!$A244,"С-ИЛО",))</f>
        <v>-</v>
      </c>
      <c r="V244" s="37" t="str">
        <f>IF(ISBLANK('Шифры С (Новое строительство)'!$O244),"-",CONCATENATE("Том"," 5."," ",'Шифры С (Новое строительство)'!$I244,".",'Шифры С (Новое строительство)'!$A244,"С-ПОС",))</f>
        <v>-</v>
      </c>
      <c r="W244" s="37" t="str">
        <f>IF(ISBLANK('Шифры С (Новое строительство)'!$P244),"-",CONCATENATE("Том"," 7."," ",'Шифры С (Новое строительство)'!$I244,".",'Шифры С (Новое строительство)'!$A244,"С-ООС",))</f>
        <v>-</v>
      </c>
      <c r="X244" s="37" t="str">
        <f>IF(ISBLANK('Шифры С (Новое строительство)'!$Q244),"-",CONCATENATE("Том"," 8."," ",'Шифры С (Новое строительство)'!$I244,".",'Шифры С (Новое строительство)'!$A244,"С-ПБ",))</f>
        <v>-</v>
      </c>
    </row>
    <row r="245" spans="1:24" hidden="1" x14ac:dyDescent="0.25">
      <c r="A245" s="37">
        <v>11</v>
      </c>
      <c r="B245" s="37" t="s">
        <v>2310</v>
      </c>
      <c r="C245" s="37" t="s">
        <v>12</v>
      </c>
      <c r="D245" s="37" t="s">
        <v>459</v>
      </c>
      <c r="E245" s="37">
        <v>3</v>
      </c>
      <c r="F245" s="37" t="s">
        <v>996</v>
      </c>
      <c r="G245" s="37">
        <v>7</v>
      </c>
      <c r="H245" s="39"/>
      <c r="I245" s="37" t="s">
        <v>563</v>
      </c>
      <c r="J245" s="37"/>
      <c r="K245" s="37"/>
      <c r="L245" s="37" t="s">
        <v>2582</v>
      </c>
      <c r="M245" s="37" t="s">
        <v>2583</v>
      </c>
      <c r="N245" s="37" t="s">
        <v>2584</v>
      </c>
      <c r="O245" s="37"/>
      <c r="P245" s="37"/>
      <c r="Q245" s="37"/>
      <c r="R245" s="37" t="str">
        <f>IF(ISBLANK('Шифры С (Новое строительство)'!$K245),"-",CONCATENATE('Шифры С (Новое строительство)'!$K245,"-ПЗ"))</f>
        <v>-</v>
      </c>
      <c r="S245" s="37" t="str">
        <f>IF(ISBLANK('Шифры С (Новое строительство)'!$L245),"-",CONCATENATE("Том"," 2.",'Шифры С (Новое строительство)'!$E245,".",'Шифры С (Новое строительство)'!$G245," ",'Шифры С (Новое строительство)'!$I245,".",'Шифры С (Новое строительство)'!$A245,"С-ППО",'Шифры С (Новое строительство)'!$E245,".",'Шифры С (Новое строительство)'!$G245,))</f>
        <v>Том 2.3.7 2001.РП.11С-ППО3.7</v>
      </c>
      <c r="T245" s="37" t="str">
        <f>IF(ISBLANK('Шифры С (Новое строительство)'!$M245),"-",CONCATENATE("Том"," 3.",'Шифры С (Новое строительство)'!$E245,".",'Шифры С (Новое строительство)'!$G245," ",'Шифры С (Новое строительство)'!$I245,".",'Шифры С (Новое строительство)'!$A245,"С-ТКР",'Шифры С (Новое строительство)'!$E245,".",'Шифры С (Новое строительство)'!$G245,))</f>
        <v>Том 3.3.7 2001.РП.11С-ТКР3.7</v>
      </c>
      <c r="U245" s="37" t="str">
        <f>IF(ISBLANK('Шифры С (Новое строительство)'!$O245),"-",CONCATENATE("Том"," 4."," ",'Шифры С (Новое строительство)'!$I245,".",'Шифры С (Новое строительство)'!$A245,"С-ИЛО",))</f>
        <v>-</v>
      </c>
      <c r="V245" s="37" t="str">
        <f>IF(ISBLANK('Шифры С (Новое строительство)'!$O245),"-",CONCATENATE("Том"," 5."," ",'Шифры С (Новое строительство)'!$I245,".",'Шифры С (Новое строительство)'!$A245,"С-ПОС",))</f>
        <v>-</v>
      </c>
      <c r="W245" s="37" t="str">
        <f>IF(ISBLANK('Шифры С (Новое строительство)'!$P245),"-",CONCATENATE("Том"," 7."," ",'Шифры С (Новое строительство)'!$I245,".",'Шифры С (Новое строительство)'!$A245,"С-ООС",))</f>
        <v>-</v>
      </c>
      <c r="X245" s="37" t="str">
        <f>IF(ISBLANK('Шифры С (Новое строительство)'!$Q245),"-",CONCATENATE("Том"," 8."," ",'Шифры С (Новое строительство)'!$I245,".",'Шифры С (Новое строительство)'!$A245,"С-ПБ",))</f>
        <v>-</v>
      </c>
    </row>
    <row r="246" spans="1:24" hidden="1" x14ac:dyDescent="0.25">
      <c r="A246" s="37">
        <v>11</v>
      </c>
      <c r="B246" s="37" t="s">
        <v>2310</v>
      </c>
      <c r="C246" s="37" t="s">
        <v>12</v>
      </c>
      <c r="D246" s="37" t="s">
        <v>459</v>
      </c>
      <c r="E246" s="37">
        <v>3</v>
      </c>
      <c r="F246" s="37" t="s">
        <v>997</v>
      </c>
      <c r="G246" s="37">
        <v>8</v>
      </c>
      <c r="H246" s="39"/>
      <c r="I246" s="37" t="s">
        <v>563</v>
      </c>
      <c r="J246" s="37"/>
      <c r="K246" s="37"/>
      <c r="L246" s="37" t="s">
        <v>2582</v>
      </c>
      <c r="M246" s="37" t="s">
        <v>2583</v>
      </c>
      <c r="N246" s="37" t="s">
        <v>2584</v>
      </c>
      <c r="O246" s="37"/>
      <c r="P246" s="37"/>
      <c r="Q246" s="37"/>
      <c r="R246" s="37" t="str">
        <f>IF(ISBLANK('Шифры С (Новое строительство)'!$K246),"-",CONCATENATE('Шифры С (Новое строительство)'!$K246,"-ПЗ"))</f>
        <v>-</v>
      </c>
      <c r="S246" s="37" t="str">
        <f>IF(ISBLANK('Шифры С (Новое строительство)'!$L246),"-",CONCATENATE("Том"," 2.",'Шифры С (Новое строительство)'!$E246,".",'Шифры С (Новое строительство)'!$G246," ",'Шифры С (Новое строительство)'!$I246,".",'Шифры С (Новое строительство)'!$A246,"С-ППО",'Шифры С (Новое строительство)'!$E246,".",'Шифры С (Новое строительство)'!$G246,))</f>
        <v>Том 2.3.8 2001.РП.11С-ППО3.8</v>
      </c>
      <c r="T246" s="37" t="str">
        <f>IF(ISBLANK('Шифры С (Новое строительство)'!$M246),"-",CONCATENATE("Том"," 3.",'Шифры С (Новое строительство)'!$E246,".",'Шифры С (Новое строительство)'!$G246," ",'Шифры С (Новое строительство)'!$I246,".",'Шифры С (Новое строительство)'!$A246,"С-ТКР",'Шифры С (Новое строительство)'!$E246,".",'Шифры С (Новое строительство)'!$G246,))</f>
        <v>Том 3.3.8 2001.РП.11С-ТКР3.8</v>
      </c>
      <c r="U246" s="37" t="str">
        <f>IF(ISBLANK('Шифры С (Новое строительство)'!$O246),"-",CONCATENATE("Том"," 4."," ",'Шифры С (Новое строительство)'!$I246,".",'Шифры С (Новое строительство)'!$A246,"С-ИЛО",))</f>
        <v>-</v>
      </c>
      <c r="V246" s="37" t="str">
        <f>IF(ISBLANK('Шифры С (Новое строительство)'!$O246),"-",CONCATENATE("Том"," 5."," ",'Шифры С (Новое строительство)'!$I246,".",'Шифры С (Новое строительство)'!$A246,"С-ПОС",))</f>
        <v>-</v>
      </c>
      <c r="W246" s="37" t="str">
        <f>IF(ISBLANK('Шифры С (Новое строительство)'!$P246),"-",CONCATENATE("Том"," 7."," ",'Шифры С (Новое строительство)'!$I246,".",'Шифры С (Новое строительство)'!$A246,"С-ООС",))</f>
        <v>-</v>
      </c>
      <c r="X246" s="37" t="str">
        <f>IF(ISBLANK('Шифры С (Новое строительство)'!$Q246),"-",CONCATENATE("Том"," 8."," ",'Шифры С (Новое строительство)'!$I246,".",'Шифры С (Новое строительство)'!$A246,"С-ПБ",))</f>
        <v>-</v>
      </c>
    </row>
    <row r="247" spans="1:24" hidden="1" x14ac:dyDescent="0.25">
      <c r="A247" s="37">
        <v>11</v>
      </c>
      <c r="B247" s="37" t="s">
        <v>2310</v>
      </c>
      <c r="C247" s="37" t="s">
        <v>12</v>
      </c>
      <c r="D247" s="37" t="s">
        <v>459</v>
      </c>
      <c r="E247" s="37">
        <v>3</v>
      </c>
      <c r="F247" s="37" t="s">
        <v>998</v>
      </c>
      <c r="G247" s="37">
        <v>9</v>
      </c>
      <c r="H247" s="39"/>
      <c r="I247" s="37" t="s">
        <v>563</v>
      </c>
      <c r="J247" s="37"/>
      <c r="K247" s="37"/>
      <c r="L247" s="37" t="s">
        <v>2582</v>
      </c>
      <c r="M247" s="37" t="s">
        <v>2583</v>
      </c>
      <c r="N247" s="37" t="s">
        <v>2584</v>
      </c>
      <c r="O247" s="37"/>
      <c r="P247" s="37"/>
      <c r="Q247" s="37"/>
      <c r="R247" s="37" t="str">
        <f>IF(ISBLANK('Шифры С (Новое строительство)'!$K247),"-",CONCATENATE('Шифры С (Новое строительство)'!$K247,"-ПЗ"))</f>
        <v>-</v>
      </c>
      <c r="S247" s="37" t="str">
        <f>IF(ISBLANK('Шифры С (Новое строительство)'!$L247),"-",CONCATENATE("Том"," 2.",'Шифры С (Новое строительство)'!$E247,".",'Шифры С (Новое строительство)'!$G247," ",'Шифры С (Новое строительство)'!$I247,".",'Шифры С (Новое строительство)'!$A247,"С-ППО",'Шифры С (Новое строительство)'!$E247,".",'Шифры С (Новое строительство)'!$G247,))</f>
        <v>Том 2.3.9 2001.РП.11С-ППО3.9</v>
      </c>
      <c r="T247" s="37" t="str">
        <f>IF(ISBLANK('Шифры С (Новое строительство)'!$M247),"-",CONCATENATE("Том"," 3.",'Шифры С (Новое строительство)'!$E247,".",'Шифры С (Новое строительство)'!$G247," ",'Шифры С (Новое строительство)'!$I247,".",'Шифры С (Новое строительство)'!$A247,"С-ТКР",'Шифры С (Новое строительство)'!$E247,".",'Шифры С (Новое строительство)'!$G247,))</f>
        <v>Том 3.3.9 2001.РП.11С-ТКР3.9</v>
      </c>
      <c r="U247" s="37" t="str">
        <f>IF(ISBLANK('Шифры С (Новое строительство)'!$O247),"-",CONCATENATE("Том"," 4."," ",'Шифры С (Новое строительство)'!$I247,".",'Шифры С (Новое строительство)'!$A247,"С-ИЛО",))</f>
        <v>-</v>
      </c>
      <c r="V247" s="37" t="str">
        <f>IF(ISBLANK('Шифры С (Новое строительство)'!$O247),"-",CONCATENATE("Том"," 5."," ",'Шифры С (Новое строительство)'!$I247,".",'Шифры С (Новое строительство)'!$A247,"С-ПОС",))</f>
        <v>-</v>
      </c>
      <c r="W247" s="37" t="str">
        <f>IF(ISBLANK('Шифры С (Новое строительство)'!$P247),"-",CONCATENATE("Том"," 7."," ",'Шифры С (Новое строительство)'!$I247,".",'Шифры С (Новое строительство)'!$A247,"С-ООС",))</f>
        <v>-</v>
      </c>
      <c r="X247" s="37" t="str">
        <f>IF(ISBLANK('Шифры С (Новое строительство)'!$Q247),"-",CONCATENATE("Том"," 8."," ",'Шифры С (Новое строительство)'!$I247,".",'Шифры С (Новое строительство)'!$A247,"С-ПБ",))</f>
        <v>-</v>
      </c>
    </row>
    <row r="248" spans="1:24" hidden="1" x14ac:dyDescent="0.25">
      <c r="A248" s="37">
        <v>12</v>
      </c>
      <c r="B248" s="37" t="s">
        <v>561</v>
      </c>
      <c r="C248" s="37" t="s">
        <v>13</v>
      </c>
      <c r="D248" s="37" t="s">
        <v>354</v>
      </c>
      <c r="E248" s="37">
        <v>1</v>
      </c>
      <c r="F248" s="37"/>
      <c r="G248" s="37"/>
      <c r="H248" s="39">
        <v>1</v>
      </c>
      <c r="I248" s="37" t="s">
        <v>563</v>
      </c>
      <c r="J248" s="37" t="s">
        <v>2585</v>
      </c>
      <c r="K248" s="37" t="s">
        <v>2586</v>
      </c>
      <c r="L248" s="37" t="s">
        <v>2587</v>
      </c>
      <c r="M248" s="37" t="s">
        <v>2588</v>
      </c>
      <c r="N248" s="37" t="s">
        <v>2589</v>
      </c>
      <c r="O248" s="37" t="s">
        <v>2590</v>
      </c>
      <c r="P248" s="37" t="s">
        <v>2591</v>
      </c>
      <c r="Q248" s="37" t="s">
        <v>2592</v>
      </c>
      <c r="R248" s="37" t="str">
        <f>IF(ISBLANK('Шифры С (Новое строительство)'!$K248),"-",CONCATENATE('Шифры С (Новое строительство)'!$K248,"-ПЗ"))</f>
        <v>Том 1 2001.РП.12С-ПЗ</v>
      </c>
      <c r="S248" s="37" t="str">
        <f>IF(ISBLANK('Шифры С (Новое строительство)'!$L248),"-",CONCATENATE("Том"," 2.",'Шифры С (Новое строительство)'!$E248,".",'Шифры С (Новое строительство)'!$G248," ",'Шифры С (Новое строительство)'!$I248,".",'Шифры С (Новое строительство)'!$A248,"С-ППО",'Шифры С (Новое строительство)'!$E248,".",'Шифры С (Новое строительство)'!$G248,))</f>
        <v>Том 2.1. 2001.РП.12С-ППО1.</v>
      </c>
      <c r="T248" s="37" t="str">
        <f>IF(ISBLANK('Шифры С (Новое строительство)'!$M248),"-",CONCATENATE("Том"," 3.",'Шифры С (Новое строительство)'!$E248,".",'Шифры С (Новое строительство)'!$G248," ",'Шифры С (Новое строительство)'!$I248,".",'Шифры С (Новое строительство)'!$A248,"С-ТКР",'Шифры С (Новое строительство)'!$E248,".",'Шифры С (Новое строительство)'!$G248,))</f>
        <v>Том 3.1. 2001.РП.12С-ТКР1.</v>
      </c>
      <c r="U248" s="37" t="str">
        <f>IF(ISBLANK('Шифры С (Новое строительство)'!$O248),"-",CONCATENATE("Том"," 4."," ",'Шифры С (Новое строительство)'!$I248,".",'Шифры С (Новое строительство)'!$A248,"С-ИЛО",))</f>
        <v>Том 4. 2001.РП.12С-ИЛО</v>
      </c>
      <c r="V248" s="37" t="str">
        <f>IF(ISBLANK('Шифры С (Новое строительство)'!$O248),"-",CONCATENATE("Том"," 5."," ",'Шифры С (Новое строительство)'!$I248,".",'Шифры С (Новое строительство)'!$A248,"С-ПОС",))</f>
        <v>Том 5. 2001.РП.12С-ПОС</v>
      </c>
      <c r="W248" s="37" t="str">
        <f>IF(ISBLANK('Шифры С (Новое строительство)'!$P248),"-",CONCATENATE("Том"," 7."," ",'Шифры С (Новое строительство)'!$I248,".",'Шифры С (Новое строительство)'!$A248,"С-ООС",))</f>
        <v>Том 7. 2001.РП.12С-ООС</v>
      </c>
      <c r="X248" s="37" t="str">
        <f>IF(ISBLANK('Шифры С (Новое строительство)'!$Q248),"-",CONCATENATE("Том"," 8."," ",'Шифры С (Новое строительство)'!$I248,".",'Шифры С (Новое строительство)'!$A248,"С-ПБ",))</f>
        <v>Том 8. 2001.РП.12С-ПБ</v>
      </c>
    </row>
    <row r="249" spans="1:24" hidden="1" x14ac:dyDescent="0.25">
      <c r="A249" s="37">
        <v>12</v>
      </c>
      <c r="B249" s="37" t="s">
        <v>561</v>
      </c>
      <c r="C249" s="37" t="s">
        <v>13</v>
      </c>
      <c r="D249" s="37" t="s">
        <v>356</v>
      </c>
      <c r="E249" s="37">
        <v>2</v>
      </c>
      <c r="F249" s="37"/>
      <c r="G249" s="37"/>
      <c r="H249" s="39">
        <v>1</v>
      </c>
      <c r="I249" s="37" t="s">
        <v>563</v>
      </c>
      <c r="J249" s="37"/>
      <c r="K249" s="37"/>
      <c r="L249" s="37" t="s">
        <v>2593</v>
      </c>
      <c r="M249" s="37" t="s">
        <v>2594</v>
      </c>
      <c r="N249" s="37" t="s">
        <v>2595</v>
      </c>
      <c r="O249" s="37"/>
      <c r="P249" s="37"/>
      <c r="Q249" s="37"/>
      <c r="R249" s="37" t="str">
        <f>IF(ISBLANK('Шифры С (Новое строительство)'!$K249),"-",CONCATENATE('Шифры С (Новое строительство)'!$K249,"-ПЗ"))</f>
        <v>-</v>
      </c>
      <c r="S249" s="37" t="str">
        <f>IF(ISBLANK('Шифры С (Новое строительство)'!$L249),"-",CONCATENATE("Том"," 2.",'Шифры С (Новое строительство)'!$E249,".",'Шифры С (Новое строительство)'!$G249," ",'Шифры С (Новое строительство)'!$I249,".",'Шифры С (Новое строительство)'!$A249,"С-ППО",'Шифры С (Новое строительство)'!$E249,".",'Шифры С (Новое строительство)'!$G249,))</f>
        <v>Том 2.2. 2001.РП.12С-ППО2.</v>
      </c>
      <c r="T249" s="37" t="str">
        <f>IF(ISBLANK('Шифры С (Новое строительство)'!$M249),"-",CONCATENATE("Том"," 3.",'Шифры С (Новое строительство)'!$E249,".",'Шифры С (Новое строительство)'!$G249," ",'Шифры С (Новое строительство)'!$I249,".",'Шифры С (Новое строительство)'!$A249,"С-ТКР",'Шифры С (Новое строительство)'!$E249,".",'Шифры С (Новое строительство)'!$G249,))</f>
        <v>Том 3.2. 2001.РП.12С-ТКР2.</v>
      </c>
      <c r="U249" s="37" t="str">
        <f>IF(ISBLANK('Шифры С (Новое строительство)'!$O249),"-",CONCATENATE("Том"," 4."," ",'Шифры С (Новое строительство)'!$I249,".",'Шифры С (Новое строительство)'!$A249,"С-ИЛО",))</f>
        <v>-</v>
      </c>
      <c r="V249" s="37" t="str">
        <f>IF(ISBLANK('Шифры С (Новое строительство)'!$O249),"-",CONCATENATE("Том"," 5."," ",'Шифры С (Новое строительство)'!$I249,".",'Шифры С (Новое строительство)'!$A249,"С-ПОС",))</f>
        <v>-</v>
      </c>
      <c r="W249" s="37" t="str">
        <f>IF(ISBLANK('Шифры С (Новое строительство)'!$P249),"-",CONCATENATE("Том"," 7."," ",'Шифры С (Новое строительство)'!$I249,".",'Шифры С (Новое строительство)'!$A249,"С-ООС",))</f>
        <v>-</v>
      </c>
      <c r="X249" s="37" t="str">
        <f>IF(ISBLANK('Шифры С (Новое строительство)'!$Q249),"-",CONCATENATE("Том"," 8."," ",'Шифры С (Новое строительство)'!$I249,".",'Шифры С (Новое строительство)'!$A249,"С-ПБ",))</f>
        <v>-</v>
      </c>
    </row>
    <row r="250" spans="1:24" hidden="1" x14ac:dyDescent="0.25">
      <c r="A250" s="37">
        <v>12</v>
      </c>
      <c r="B250" s="37" t="s">
        <v>561</v>
      </c>
      <c r="C250" s="37" t="s">
        <v>13</v>
      </c>
      <c r="D250" s="37" t="s">
        <v>358</v>
      </c>
      <c r="E250" s="37">
        <v>3</v>
      </c>
      <c r="F250" s="37" t="s">
        <v>1010</v>
      </c>
      <c r="G250" s="37">
        <v>1</v>
      </c>
      <c r="H250" s="39">
        <v>6</v>
      </c>
      <c r="I250" s="37" t="s">
        <v>563</v>
      </c>
      <c r="J250" s="37"/>
      <c r="K250" s="37"/>
      <c r="L250" s="37" t="s">
        <v>2596</v>
      </c>
      <c r="M250" s="37" t="s">
        <v>2597</v>
      </c>
      <c r="N250" s="37" t="s">
        <v>2598</v>
      </c>
      <c r="O250" s="37"/>
      <c r="P250" s="37"/>
      <c r="Q250" s="37"/>
      <c r="R250" s="37" t="str">
        <f>IF(ISBLANK('Шифры С (Новое строительство)'!$K250),"-",CONCATENATE('Шифры С (Новое строительство)'!$K250,"-ПЗ"))</f>
        <v>-</v>
      </c>
      <c r="S250" s="37" t="str">
        <f>IF(ISBLANK('Шифры С (Новое строительство)'!$L250),"-",CONCATENATE("Том"," 2.",'Шифры С (Новое строительство)'!$E250,".",'Шифры С (Новое строительство)'!$G250," ",'Шифры С (Новое строительство)'!$I250,".",'Шифры С (Новое строительство)'!$A250,"С-ППО",'Шифры С (Новое строительство)'!$E250,".",'Шифры С (Новое строительство)'!$G250,))</f>
        <v>Том 2.3.1 2001.РП.12С-ППО3.1</v>
      </c>
      <c r="T250" s="37" t="str">
        <f>IF(ISBLANK('Шифры С (Новое строительство)'!$M250),"-",CONCATENATE("Том"," 3.",'Шифры С (Новое строительство)'!$E250,".",'Шифры С (Новое строительство)'!$G250," ",'Шифры С (Новое строительство)'!$I250,".",'Шифры С (Новое строительство)'!$A250,"С-ТКР",'Шифры С (Новое строительство)'!$E250,".",'Шифры С (Новое строительство)'!$G250,))</f>
        <v>Том 3.3.1 2001.РП.12С-ТКР3.1</v>
      </c>
      <c r="U250" s="37" t="str">
        <f>IF(ISBLANK('Шифры С (Новое строительство)'!$O250),"-",CONCATENATE("Том"," 4."," ",'Шифры С (Новое строительство)'!$I250,".",'Шифры С (Новое строительство)'!$A250,"С-ИЛО",))</f>
        <v>-</v>
      </c>
      <c r="V250" s="37" t="str">
        <f>IF(ISBLANK('Шифры С (Новое строительство)'!$O250),"-",CONCATENATE("Том"," 5."," ",'Шифры С (Новое строительство)'!$I250,".",'Шифры С (Новое строительство)'!$A250,"С-ПОС",))</f>
        <v>-</v>
      </c>
      <c r="W250" s="37" t="str">
        <f>IF(ISBLANK('Шифры С (Новое строительство)'!$P250),"-",CONCATENATE("Том"," 7."," ",'Шифры С (Новое строительство)'!$I250,".",'Шифры С (Новое строительство)'!$A250,"С-ООС",))</f>
        <v>-</v>
      </c>
      <c r="X250" s="37" t="str">
        <f>IF(ISBLANK('Шифры С (Новое строительство)'!$Q250),"-",CONCATENATE("Том"," 8."," ",'Шифры С (Новое строительство)'!$I250,".",'Шифры С (Новое строительство)'!$A250,"С-ПБ",))</f>
        <v>-</v>
      </c>
    </row>
    <row r="251" spans="1:24" hidden="1" x14ac:dyDescent="0.25">
      <c r="A251" s="37">
        <v>12</v>
      </c>
      <c r="B251" s="37" t="s">
        <v>561</v>
      </c>
      <c r="C251" s="37" t="s">
        <v>13</v>
      </c>
      <c r="D251" s="37" t="s">
        <v>358</v>
      </c>
      <c r="E251" s="37">
        <v>3</v>
      </c>
      <c r="F251" s="37" t="s">
        <v>1014</v>
      </c>
      <c r="G251" s="37">
        <v>2</v>
      </c>
      <c r="H251" s="39"/>
      <c r="I251" s="37" t="s">
        <v>563</v>
      </c>
      <c r="J251" s="37"/>
      <c r="K251" s="37"/>
      <c r="L251" s="37" t="s">
        <v>2596</v>
      </c>
      <c r="M251" s="37" t="s">
        <v>2597</v>
      </c>
      <c r="N251" s="37" t="s">
        <v>2598</v>
      </c>
      <c r="O251" s="37"/>
      <c r="P251" s="37"/>
      <c r="Q251" s="37"/>
      <c r="R251" s="37" t="str">
        <f>IF(ISBLANK('Шифры С (Новое строительство)'!$K251),"-",CONCATENATE('Шифры С (Новое строительство)'!$K251,"-ПЗ"))</f>
        <v>-</v>
      </c>
      <c r="S251" s="37" t="str">
        <f>IF(ISBLANK('Шифры С (Новое строительство)'!$L251),"-",CONCATENATE("Том"," 2.",'Шифры С (Новое строительство)'!$E251,".",'Шифры С (Новое строительство)'!$G251," ",'Шифры С (Новое строительство)'!$I251,".",'Шифры С (Новое строительство)'!$A251,"С-ППО",'Шифры С (Новое строительство)'!$E251,".",'Шифры С (Новое строительство)'!$G251,))</f>
        <v>Том 2.3.2 2001.РП.12С-ППО3.2</v>
      </c>
      <c r="T251" s="37" t="str">
        <f>IF(ISBLANK('Шифры С (Новое строительство)'!$M251),"-",CONCATENATE("Том"," 3.",'Шифры С (Новое строительство)'!$E251,".",'Шифры С (Новое строительство)'!$G251," ",'Шифры С (Новое строительство)'!$I251,".",'Шифры С (Новое строительство)'!$A251,"С-ТКР",'Шифры С (Новое строительство)'!$E251,".",'Шифры С (Новое строительство)'!$G251,))</f>
        <v>Том 3.3.2 2001.РП.12С-ТКР3.2</v>
      </c>
      <c r="U251" s="37" t="str">
        <f>IF(ISBLANK('Шифры С (Новое строительство)'!$O251),"-",CONCATENATE("Том"," 4."," ",'Шифры С (Новое строительство)'!$I251,".",'Шифры С (Новое строительство)'!$A251,"С-ИЛО",))</f>
        <v>-</v>
      </c>
      <c r="V251" s="37" t="str">
        <f>IF(ISBLANK('Шифры С (Новое строительство)'!$O251),"-",CONCATENATE("Том"," 5."," ",'Шифры С (Новое строительство)'!$I251,".",'Шифры С (Новое строительство)'!$A251,"С-ПОС",))</f>
        <v>-</v>
      </c>
      <c r="W251" s="37" t="str">
        <f>IF(ISBLANK('Шифры С (Новое строительство)'!$P251),"-",CONCATENATE("Том"," 7."," ",'Шифры С (Новое строительство)'!$I251,".",'Шифры С (Новое строительство)'!$A251,"С-ООС",))</f>
        <v>-</v>
      </c>
      <c r="X251" s="37" t="str">
        <f>IF(ISBLANK('Шифры С (Новое строительство)'!$Q251),"-",CONCATENATE("Том"," 8."," ",'Шифры С (Новое строительство)'!$I251,".",'Шифры С (Новое строительство)'!$A251,"С-ПБ",))</f>
        <v>-</v>
      </c>
    </row>
    <row r="252" spans="1:24" hidden="1" x14ac:dyDescent="0.25">
      <c r="A252" s="37">
        <v>12</v>
      </c>
      <c r="B252" s="37" t="s">
        <v>561</v>
      </c>
      <c r="C252" s="37" t="s">
        <v>13</v>
      </c>
      <c r="D252" s="37" t="s">
        <v>358</v>
      </c>
      <c r="E252" s="37">
        <v>3</v>
      </c>
      <c r="F252" s="37" t="s">
        <v>1015</v>
      </c>
      <c r="G252" s="37">
        <v>3</v>
      </c>
      <c r="H252" s="39"/>
      <c r="I252" s="37" t="s">
        <v>563</v>
      </c>
      <c r="J252" s="37"/>
      <c r="K252" s="37"/>
      <c r="L252" s="37" t="s">
        <v>2596</v>
      </c>
      <c r="M252" s="37" t="s">
        <v>2597</v>
      </c>
      <c r="N252" s="37" t="s">
        <v>2598</v>
      </c>
      <c r="O252" s="37"/>
      <c r="P252" s="37"/>
      <c r="Q252" s="37"/>
      <c r="R252" s="37" t="str">
        <f>IF(ISBLANK('Шифры С (Новое строительство)'!$K252),"-",CONCATENATE('Шифры С (Новое строительство)'!$K252,"-ПЗ"))</f>
        <v>-</v>
      </c>
      <c r="S252" s="37" t="str">
        <f>IF(ISBLANK('Шифры С (Новое строительство)'!$L252),"-",CONCATENATE("Том"," 2.",'Шифры С (Новое строительство)'!$E252,".",'Шифры С (Новое строительство)'!$G252," ",'Шифры С (Новое строительство)'!$I252,".",'Шифры С (Новое строительство)'!$A252,"С-ППО",'Шифры С (Новое строительство)'!$E252,".",'Шифры С (Новое строительство)'!$G252,))</f>
        <v>Том 2.3.3 2001.РП.12С-ППО3.3</v>
      </c>
      <c r="T252" s="37" t="str">
        <f>IF(ISBLANK('Шифры С (Новое строительство)'!$M252),"-",CONCATENATE("Том"," 3.",'Шифры С (Новое строительство)'!$E252,".",'Шифры С (Новое строительство)'!$G252," ",'Шифры С (Новое строительство)'!$I252,".",'Шифры С (Новое строительство)'!$A252,"С-ТКР",'Шифры С (Новое строительство)'!$E252,".",'Шифры С (Новое строительство)'!$G252,))</f>
        <v>Том 3.3.3 2001.РП.12С-ТКР3.3</v>
      </c>
      <c r="U252" s="37" t="str">
        <f>IF(ISBLANK('Шифры С (Новое строительство)'!$O252),"-",CONCATENATE("Том"," 4."," ",'Шифры С (Новое строительство)'!$I252,".",'Шифры С (Новое строительство)'!$A252,"С-ИЛО",))</f>
        <v>-</v>
      </c>
      <c r="V252" s="37" t="str">
        <f>IF(ISBLANK('Шифры С (Новое строительство)'!$O252),"-",CONCATENATE("Том"," 5."," ",'Шифры С (Новое строительство)'!$I252,".",'Шифры С (Новое строительство)'!$A252,"С-ПОС",))</f>
        <v>-</v>
      </c>
      <c r="W252" s="37" t="str">
        <f>IF(ISBLANK('Шифры С (Новое строительство)'!$P252),"-",CONCATENATE("Том"," 7."," ",'Шифры С (Новое строительство)'!$I252,".",'Шифры С (Новое строительство)'!$A252,"С-ООС",))</f>
        <v>-</v>
      </c>
      <c r="X252" s="37" t="str">
        <f>IF(ISBLANK('Шифры С (Новое строительство)'!$Q252),"-",CONCATENATE("Том"," 8."," ",'Шифры С (Новое строительство)'!$I252,".",'Шифры С (Новое строительство)'!$A252,"С-ПБ",))</f>
        <v>-</v>
      </c>
    </row>
    <row r="253" spans="1:24" hidden="1" x14ac:dyDescent="0.25">
      <c r="A253" s="37">
        <v>12</v>
      </c>
      <c r="B253" s="37" t="s">
        <v>561</v>
      </c>
      <c r="C253" s="37" t="s">
        <v>13</v>
      </c>
      <c r="D253" s="37" t="s">
        <v>358</v>
      </c>
      <c r="E253" s="37">
        <v>3</v>
      </c>
      <c r="F253" s="37" t="s">
        <v>1016</v>
      </c>
      <c r="G253" s="37">
        <v>4</v>
      </c>
      <c r="H253" s="39"/>
      <c r="I253" s="37" t="s">
        <v>563</v>
      </c>
      <c r="J253" s="37"/>
      <c r="K253" s="37"/>
      <c r="L253" s="37" t="s">
        <v>2596</v>
      </c>
      <c r="M253" s="37" t="s">
        <v>2597</v>
      </c>
      <c r="N253" s="37" t="s">
        <v>2598</v>
      </c>
      <c r="O253" s="37"/>
      <c r="P253" s="37"/>
      <c r="Q253" s="37"/>
      <c r="R253" s="37" t="str">
        <f>IF(ISBLANK('Шифры С (Новое строительство)'!$K253),"-",CONCATENATE('Шифры С (Новое строительство)'!$K253,"-ПЗ"))</f>
        <v>-</v>
      </c>
      <c r="S253" s="37" t="str">
        <f>IF(ISBLANK('Шифры С (Новое строительство)'!$L253),"-",CONCATENATE("Том"," 2.",'Шифры С (Новое строительство)'!$E253,".",'Шифры С (Новое строительство)'!$G253," ",'Шифры С (Новое строительство)'!$I253,".",'Шифры С (Новое строительство)'!$A253,"С-ППО",'Шифры С (Новое строительство)'!$E253,".",'Шифры С (Новое строительство)'!$G253,))</f>
        <v>Том 2.3.4 2001.РП.12С-ППО3.4</v>
      </c>
      <c r="T253" s="37" t="str">
        <f>IF(ISBLANK('Шифры С (Новое строительство)'!$M253),"-",CONCATENATE("Том"," 3.",'Шифры С (Новое строительство)'!$E253,".",'Шифры С (Новое строительство)'!$G253," ",'Шифры С (Новое строительство)'!$I253,".",'Шифры С (Новое строительство)'!$A253,"С-ТКР",'Шифры С (Новое строительство)'!$E253,".",'Шифры С (Новое строительство)'!$G253,))</f>
        <v>Том 3.3.4 2001.РП.12С-ТКР3.4</v>
      </c>
      <c r="U253" s="37" t="str">
        <f>IF(ISBLANK('Шифры С (Новое строительство)'!$O253),"-",CONCATENATE("Том"," 4."," ",'Шифры С (Новое строительство)'!$I253,".",'Шифры С (Новое строительство)'!$A253,"С-ИЛО",))</f>
        <v>-</v>
      </c>
      <c r="V253" s="37" t="str">
        <f>IF(ISBLANK('Шифры С (Новое строительство)'!$O253),"-",CONCATENATE("Том"," 5."," ",'Шифры С (Новое строительство)'!$I253,".",'Шифры С (Новое строительство)'!$A253,"С-ПОС",))</f>
        <v>-</v>
      </c>
      <c r="W253" s="37" t="str">
        <f>IF(ISBLANK('Шифры С (Новое строительство)'!$P253),"-",CONCATENATE("Том"," 7."," ",'Шифры С (Новое строительство)'!$I253,".",'Шифры С (Новое строительство)'!$A253,"С-ООС",))</f>
        <v>-</v>
      </c>
      <c r="X253" s="37" t="str">
        <f>IF(ISBLANK('Шифры С (Новое строительство)'!$Q253),"-",CONCATENATE("Том"," 8."," ",'Шифры С (Новое строительство)'!$I253,".",'Шифры С (Новое строительство)'!$A253,"С-ПБ",))</f>
        <v>-</v>
      </c>
    </row>
    <row r="254" spans="1:24" hidden="1" x14ac:dyDescent="0.25">
      <c r="A254" s="37">
        <v>12</v>
      </c>
      <c r="B254" s="37" t="s">
        <v>561</v>
      </c>
      <c r="C254" s="37" t="s">
        <v>13</v>
      </c>
      <c r="D254" s="37" t="s">
        <v>358</v>
      </c>
      <c r="E254" s="37">
        <v>3</v>
      </c>
      <c r="F254" s="37" t="s">
        <v>1017</v>
      </c>
      <c r="G254" s="37">
        <v>5</v>
      </c>
      <c r="H254" s="39"/>
      <c r="I254" s="37" t="s">
        <v>563</v>
      </c>
      <c r="J254" s="37"/>
      <c r="K254" s="37"/>
      <c r="L254" s="37" t="s">
        <v>2596</v>
      </c>
      <c r="M254" s="37" t="s">
        <v>2597</v>
      </c>
      <c r="N254" s="37" t="s">
        <v>2598</v>
      </c>
      <c r="O254" s="37"/>
      <c r="P254" s="37"/>
      <c r="Q254" s="37"/>
      <c r="R254" s="37" t="str">
        <f>IF(ISBLANK('Шифры С (Новое строительство)'!$K254),"-",CONCATENATE('Шифры С (Новое строительство)'!$K254,"-ПЗ"))</f>
        <v>-</v>
      </c>
      <c r="S254" s="37" t="str">
        <f>IF(ISBLANK('Шифры С (Новое строительство)'!$L254),"-",CONCATENATE("Том"," 2.",'Шифры С (Новое строительство)'!$E254,".",'Шифры С (Новое строительство)'!$G254," ",'Шифры С (Новое строительство)'!$I254,".",'Шифры С (Новое строительство)'!$A254,"С-ППО",'Шифры С (Новое строительство)'!$E254,".",'Шифры С (Новое строительство)'!$G254,))</f>
        <v>Том 2.3.5 2001.РП.12С-ППО3.5</v>
      </c>
      <c r="T254" s="37" t="str">
        <f>IF(ISBLANK('Шифры С (Новое строительство)'!$M254),"-",CONCATENATE("Том"," 3.",'Шифры С (Новое строительство)'!$E254,".",'Шифры С (Новое строительство)'!$G254," ",'Шифры С (Новое строительство)'!$I254,".",'Шифры С (Новое строительство)'!$A254,"С-ТКР",'Шифры С (Новое строительство)'!$E254,".",'Шифры С (Новое строительство)'!$G254,))</f>
        <v>Том 3.3.5 2001.РП.12С-ТКР3.5</v>
      </c>
      <c r="U254" s="37" t="str">
        <f>IF(ISBLANK('Шифры С (Новое строительство)'!$O254),"-",CONCATENATE("Том"," 4."," ",'Шифры С (Новое строительство)'!$I254,".",'Шифры С (Новое строительство)'!$A254,"С-ИЛО",))</f>
        <v>-</v>
      </c>
      <c r="V254" s="37" t="str">
        <f>IF(ISBLANK('Шифры С (Новое строительство)'!$O254),"-",CONCATENATE("Том"," 5."," ",'Шифры С (Новое строительство)'!$I254,".",'Шифры С (Новое строительство)'!$A254,"С-ПОС",))</f>
        <v>-</v>
      </c>
      <c r="W254" s="37" t="str">
        <f>IF(ISBLANK('Шифры С (Новое строительство)'!$P254),"-",CONCATENATE("Том"," 7."," ",'Шифры С (Новое строительство)'!$I254,".",'Шифры С (Новое строительство)'!$A254,"С-ООС",))</f>
        <v>-</v>
      </c>
      <c r="X254" s="37" t="str">
        <f>IF(ISBLANK('Шифры С (Новое строительство)'!$Q254),"-",CONCATENATE("Том"," 8."," ",'Шифры С (Новое строительство)'!$I254,".",'Шифры С (Новое строительство)'!$A254,"С-ПБ",))</f>
        <v>-</v>
      </c>
    </row>
    <row r="255" spans="1:24" hidden="1" x14ac:dyDescent="0.25">
      <c r="A255" s="37">
        <v>12</v>
      </c>
      <c r="B255" s="37" t="s">
        <v>561</v>
      </c>
      <c r="C255" s="37" t="s">
        <v>13</v>
      </c>
      <c r="D255" s="37" t="s">
        <v>358</v>
      </c>
      <c r="E255" s="37">
        <v>3</v>
      </c>
      <c r="F255" s="37" t="s">
        <v>1018</v>
      </c>
      <c r="G255" s="37">
        <v>6</v>
      </c>
      <c r="H255" s="39"/>
      <c r="I255" s="37" t="s">
        <v>563</v>
      </c>
      <c r="J255" s="37"/>
      <c r="K255" s="37"/>
      <c r="L255" s="37" t="s">
        <v>2596</v>
      </c>
      <c r="M255" s="37" t="s">
        <v>2597</v>
      </c>
      <c r="N255" s="37" t="s">
        <v>2598</v>
      </c>
      <c r="O255" s="37"/>
      <c r="P255" s="37"/>
      <c r="Q255" s="37"/>
      <c r="R255" s="37" t="str">
        <f>IF(ISBLANK('Шифры С (Новое строительство)'!$K255),"-",CONCATENATE('Шифры С (Новое строительство)'!$K255,"-ПЗ"))</f>
        <v>-</v>
      </c>
      <c r="S255" s="37" t="str">
        <f>IF(ISBLANK('Шифры С (Новое строительство)'!$L255),"-",CONCATENATE("Том"," 2.",'Шифры С (Новое строительство)'!$E255,".",'Шифры С (Новое строительство)'!$G255," ",'Шифры С (Новое строительство)'!$I255,".",'Шифры С (Новое строительство)'!$A255,"С-ППО",'Шифры С (Новое строительство)'!$E255,".",'Шифры С (Новое строительство)'!$G255,))</f>
        <v>Том 2.3.6 2001.РП.12С-ППО3.6</v>
      </c>
      <c r="T255" s="37" t="str">
        <f>IF(ISBLANK('Шифры С (Новое строительство)'!$M255),"-",CONCATENATE("Том"," 3.",'Шифры С (Новое строительство)'!$E255,".",'Шифры С (Новое строительство)'!$G255," ",'Шифры С (Новое строительство)'!$I255,".",'Шифры С (Новое строительство)'!$A255,"С-ТКР",'Шифры С (Новое строительство)'!$E255,".",'Шифры С (Новое строительство)'!$G255,))</f>
        <v>Том 3.3.6 2001.РП.12С-ТКР3.6</v>
      </c>
      <c r="U255" s="37" t="str">
        <f>IF(ISBLANK('Шифры С (Новое строительство)'!$O255),"-",CONCATENATE("Том"," 4."," ",'Шифры С (Новое строительство)'!$I255,".",'Шифры С (Новое строительство)'!$A255,"С-ИЛО",))</f>
        <v>-</v>
      </c>
      <c r="V255" s="37" t="str">
        <f>IF(ISBLANK('Шифры С (Новое строительство)'!$O255),"-",CONCATENATE("Том"," 5."," ",'Шифры С (Новое строительство)'!$I255,".",'Шифры С (Новое строительство)'!$A255,"С-ПОС",))</f>
        <v>-</v>
      </c>
      <c r="W255" s="37" t="str">
        <f>IF(ISBLANK('Шифры С (Новое строительство)'!$P255),"-",CONCATENATE("Том"," 7."," ",'Шифры С (Новое строительство)'!$I255,".",'Шифры С (Новое строительство)'!$A255,"С-ООС",))</f>
        <v>-</v>
      </c>
      <c r="X255" s="37" t="str">
        <f>IF(ISBLANK('Шифры С (Новое строительство)'!$Q255),"-",CONCATENATE("Том"," 8."," ",'Шифры С (Новое строительство)'!$I255,".",'Шифры С (Новое строительство)'!$A255,"С-ПБ",))</f>
        <v>-</v>
      </c>
    </row>
    <row r="256" spans="1:24" hidden="1" x14ac:dyDescent="0.25">
      <c r="A256" s="37">
        <v>12</v>
      </c>
      <c r="B256" s="37" t="s">
        <v>561</v>
      </c>
      <c r="C256" s="37" t="s">
        <v>13</v>
      </c>
      <c r="D256" s="37" t="s">
        <v>360</v>
      </c>
      <c r="E256" s="37">
        <v>4</v>
      </c>
      <c r="F256" s="37" t="s">
        <v>1019</v>
      </c>
      <c r="G256" s="37">
        <v>1</v>
      </c>
      <c r="H256" s="39">
        <v>6</v>
      </c>
      <c r="I256" s="37" t="s">
        <v>563</v>
      </c>
      <c r="J256" s="37"/>
      <c r="K256" s="37"/>
      <c r="L256" s="37" t="s">
        <v>2599</v>
      </c>
      <c r="M256" s="37" t="s">
        <v>2600</v>
      </c>
      <c r="N256" s="37" t="s">
        <v>2601</v>
      </c>
      <c r="O256" s="37"/>
      <c r="P256" s="37"/>
      <c r="Q256" s="37"/>
      <c r="R256" s="37" t="str">
        <f>IF(ISBLANK('Шифры С (Новое строительство)'!$K256),"-",CONCATENATE('Шифры С (Новое строительство)'!$K256,"-ПЗ"))</f>
        <v>-</v>
      </c>
      <c r="S256" s="37" t="str">
        <f>IF(ISBLANK('Шифры С (Новое строительство)'!$L256),"-",CONCATENATE("Том"," 2.",'Шифры С (Новое строительство)'!$E256,".",'Шифры С (Новое строительство)'!$G256," ",'Шифры С (Новое строительство)'!$I256,".",'Шифры С (Новое строительство)'!$A256,"С-ППО",'Шифры С (Новое строительство)'!$E256,".",'Шифры С (Новое строительство)'!$G256,))</f>
        <v>Том 2.4.1 2001.РП.12С-ППО4.1</v>
      </c>
      <c r="T256" s="37" t="str">
        <f>IF(ISBLANK('Шифры С (Новое строительство)'!$M256),"-",CONCATENATE("Том"," 3.",'Шифры С (Новое строительство)'!$E256,".",'Шифры С (Новое строительство)'!$G256," ",'Шифры С (Новое строительство)'!$I256,".",'Шифры С (Новое строительство)'!$A256,"С-ТКР",'Шифры С (Новое строительство)'!$E256,".",'Шифры С (Новое строительство)'!$G256,))</f>
        <v>Том 3.4.1 2001.РП.12С-ТКР4.1</v>
      </c>
      <c r="U256" s="37" t="str">
        <f>IF(ISBLANK('Шифры С (Новое строительство)'!$O256),"-",CONCATENATE("Том"," 4."," ",'Шифры С (Новое строительство)'!$I256,".",'Шифры С (Новое строительство)'!$A256,"С-ИЛО",))</f>
        <v>-</v>
      </c>
      <c r="V256" s="37" t="str">
        <f>IF(ISBLANK('Шифры С (Новое строительство)'!$O256),"-",CONCATENATE("Том"," 5."," ",'Шифры С (Новое строительство)'!$I256,".",'Шифры С (Новое строительство)'!$A256,"С-ПОС",))</f>
        <v>-</v>
      </c>
      <c r="W256" s="37" t="str">
        <f>IF(ISBLANK('Шифры С (Новое строительство)'!$P256),"-",CONCATENATE("Том"," 7."," ",'Шифры С (Новое строительство)'!$I256,".",'Шифры С (Новое строительство)'!$A256,"С-ООС",))</f>
        <v>-</v>
      </c>
      <c r="X256" s="37" t="str">
        <f>IF(ISBLANK('Шифры С (Новое строительство)'!$Q256),"-",CONCATENATE("Том"," 8."," ",'Шифры С (Новое строительство)'!$I256,".",'Шифры С (Новое строительство)'!$A256,"С-ПБ",))</f>
        <v>-</v>
      </c>
    </row>
    <row r="257" spans="1:24" hidden="1" x14ac:dyDescent="0.25">
      <c r="A257" s="37">
        <v>12</v>
      </c>
      <c r="B257" s="37" t="s">
        <v>561</v>
      </c>
      <c r="C257" s="37" t="s">
        <v>13</v>
      </c>
      <c r="D257" s="37" t="s">
        <v>360</v>
      </c>
      <c r="E257" s="37">
        <v>4</v>
      </c>
      <c r="F257" s="37" t="s">
        <v>1023</v>
      </c>
      <c r="G257" s="37">
        <v>2</v>
      </c>
      <c r="H257" s="39"/>
      <c r="I257" s="37" t="s">
        <v>563</v>
      </c>
      <c r="J257" s="37"/>
      <c r="K257" s="37"/>
      <c r="L257" s="37" t="s">
        <v>2599</v>
      </c>
      <c r="M257" s="37" t="s">
        <v>2600</v>
      </c>
      <c r="N257" s="37" t="s">
        <v>2601</v>
      </c>
      <c r="O257" s="37"/>
      <c r="P257" s="37"/>
      <c r="Q257" s="37"/>
      <c r="R257" s="37" t="str">
        <f>IF(ISBLANK('Шифры С (Новое строительство)'!$K257),"-",CONCATENATE('Шифры С (Новое строительство)'!$K257,"-ПЗ"))</f>
        <v>-</v>
      </c>
      <c r="S257" s="37" t="str">
        <f>IF(ISBLANK('Шифры С (Новое строительство)'!$L257),"-",CONCATENATE("Том"," 2.",'Шифры С (Новое строительство)'!$E257,".",'Шифры С (Новое строительство)'!$G257," ",'Шифры С (Новое строительство)'!$I257,".",'Шифры С (Новое строительство)'!$A257,"С-ППО",'Шифры С (Новое строительство)'!$E257,".",'Шифры С (Новое строительство)'!$G257,))</f>
        <v>Том 2.4.2 2001.РП.12С-ППО4.2</v>
      </c>
      <c r="T257" s="37" t="str">
        <f>IF(ISBLANK('Шифры С (Новое строительство)'!$M257),"-",CONCATENATE("Том"," 3.",'Шифры С (Новое строительство)'!$E257,".",'Шифры С (Новое строительство)'!$G257," ",'Шифры С (Новое строительство)'!$I257,".",'Шифры С (Новое строительство)'!$A257,"С-ТКР",'Шифры С (Новое строительство)'!$E257,".",'Шифры С (Новое строительство)'!$G257,))</f>
        <v>Том 3.4.2 2001.РП.12С-ТКР4.2</v>
      </c>
      <c r="U257" s="37" t="str">
        <f>IF(ISBLANK('Шифры С (Новое строительство)'!$O257),"-",CONCATENATE("Том"," 4."," ",'Шифры С (Новое строительство)'!$I257,".",'Шифры С (Новое строительство)'!$A257,"С-ИЛО",))</f>
        <v>-</v>
      </c>
      <c r="V257" s="37" t="str">
        <f>IF(ISBLANK('Шифры С (Новое строительство)'!$O257),"-",CONCATENATE("Том"," 5."," ",'Шифры С (Новое строительство)'!$I257,".",'Шифры С (Новое строительство)'!$A257,"С-ПОС",))</f>
        <v>-</v>
      </c>
      <c r="W257" s="37" t="str">
        <f>IF(ISBLANK('Шифры С (Новое строительство)'!$P257),"-",CONCATENATE("Том"," 7."," ",'Шифры С (Новое строительство)'!$I257,".",'Шифры С (Новое строительство)'!$A257,"С-ООС",))</f>
        <v>-</v>
      </c>
      <c r="X257" s="37" t="str">
        <f>IF(ISBLANK('Шифры С (Новое строительство)'!$Q257),"-",CONCATENATE("Том"," 8."," ",'Шифры С (Новое строительство)'!$I257,".",'Шифры С (Новое строительство)'!$A257,"С-ПБ",))</f>
        <v>-</v>
      </c>
    </row>
    <row r="258" spans="1:24" hidden="1" x14ac:dyDescent="0.25">
      <c r="A258" s="37">
        <v>12</v>
      </c>
      <c r="B258" s="37" t="s">
        <v>561</v>
      </c>
      <c r="C258" s="37" t="s">
        <v>13</v>
      </c>
      <c r="D258" s="37" t="s">
        <v>360</v>
      </c>
      <c r="E258" s="37">
        <v>4</v>
      </c>
      <c r="F258" s="37" t="s">
        <v>1024</v>
      </c>
      <c r="G258" s="37">
        <v>3</v>
      </c>
      <c r="H258" s="39"/>
      <c r="I258" s="37" t="s">
        <v>563</v>
      </c>
      <c r="J258" s="37"/>
      <c r="K258" s="37"/>
      <c r="L258" s="37" t="s">
        <v>2599</v>
      </c>
      <c r="M258" s="37" t="s">
        <v>2600</v>
      </c>
      <c r="N258" s="37" t="s">
        <v>2601</v>
      </c>
      <c r="O258" s="37"/>
      <c r="P258" s="37"/>
      <c r="Q258" s="37"/>
      <c r="R258" s="37" t="str">
        <f>IF(ISBLANK('Шифры С (Новое строительство)'!$K258),"-",CONCATENATE('Шифры С (Новое строительство)'!$K258,"-ПЗ"))</f>
        <v>-</v>
      </c>
      <c r="S258" s="37" t="str">
        <f>IF(ISBLANK('Шифры С (Новое строительство)'!$L258),"-",CONCATENATE("Том"," 2.",'Шифры С (Новое строительство)'!$E258,".",'Шифры С (Новое строительство)'!$G258," ",'Шифры С (Новое строительство)'!$I258,".",'Шифры С (Новое строительство)'!$A258,"С-ППО",'Шифры С (Новое строительство)'!$E258,".",'Шифры С (Новое строительство)'!$G258,))</f>
        <v>Том 2.4.3 2001.РП.12С-ППО4.3</v>
      </c>
      <c r="T258" s="37" t="str">
        <f>IF(ISBLANK('Шифры С (Новое строительство)'!$M258),"-",CONCATENATE("Том"," 3.",'Шифры С (Новое строительство)'!$E258,".",'Шифры С (Новое строительство)'!$G258," ",'Шифры С (Новое строительство)'!$I258,".",'Шифры С (Новое строительство)'!$A258,"С-ТКР",'Шифры С (Новое строительство)'!$E258,".",'Шифры С (Новое строительство)'!$G258,))</f>
        <v>Том 3.4.3 2001.РП.12С-ТКР4.3</v>
      </c>
      <c r="U258" s="37" t="str">
        <f>IF(ISBLANK('Шифры С (Новое строительство)'!$O258),"-",CONCATENATE("Том"," 4."," ",'Шифры С (Новое строительство)'!$I258,".",'Шифры С (Новое строительство)'!$A258,"С-ИЛО",))</f>
        <v>-</v>
      </c>
      <c r="V258" s="37" t="str">
        <f>IF(ISBLANK('Шифры С (Новое строительство)'!$O258),"-",CONCATENATE("Том"," 5."," ",'Шифры С (Новое строительство)'!$I258,".",'Шифры С (Новое строительство)'!$A258,"С-ПОС",))</f>
        <v>-</v>
      </c>
      <c r="W258" s="37" t="str">
        <f>IF(ISBLANK('Шифры С (Новое строительство)'!$P258),"-",CONCATENATE("Том"," 7."," ",'Шифры С (Новое строительство)'!$I258,".",'Шифры С (Новое строительство)'!$A258,"С-ООС",))</f>
        <v>-</v>
      </c>
      <c r="X258" s="37" t="str">
        <f>IF(ISBLANK('Шифры С (Новое строительство)'!$Q258),"-",CONCATENATE("Том"," 8."," ",'Шифры С (Новое строительство)'!$I258,".",'Шифры С (Новое строительство)'!$A258,"С-ПБ",))</f>
        <v>-</v>
      </c>
    </row>
    <row r="259" spans="1:24" hidden="1" x14ac:dyDescent="0.25">
      <c r="A259" s="37">
        <v>12</v>
      </c>
      <c r="B259" s="37" t="s">
        <v>561</v>
      </c>
      <c r="C259" s="37" t="s">
        <v>13</v>
      </c>
      <c r="D259" s="37" t="s">
        <v>360</v>
      </c>
      <c r="E259" s="37">
        <v>4</v>
      </c>
      <c r="F259" s="37" t="s">
        <v>1025</v>
      </c>
      <c r="G259" s="37">
        <v>4</v>
      </c>
      <c r="H259" s="39"/>
      <c r="I259" s="37" t="s">
        <v>563</v>
      </c>
      <c r="J259" s="37"/>
      <c r="K259" s="37"/>
      <c r="L259" s="37" t="s">
        <v>2599</v>
      </c>
      <c r="M259" s="37" t="s">
        <v>2600</v>
      </c>
      <c r="N259" s="37" t="s">
        <v>2601</v>
      </c>
      <c r="O259" s="37"/>
      <c r="P259" s="37"/>
      <c r="Q259" s="37"/>
      <c r="R259" s="37" t="str">
        <f>IF(ISBLANK('Шифры С (Новое строительство)'!$K259),"-",CONCATENATE('Шифры С (Новое строительство)'!$K259,"-ПЗ"))</f>
        <v>-</v>
      </c>
      <c r="S259" s="37" t="str">
        <f>IF(ISBLANK('Шифры С (Новое строительство)'!$L259),"-",CONCATENATE("Том"," 2.",'Шифры С (Новое строительство)'!$E259,".",'Шифры С (Новое строительство)'!$G259," ",'Шифры С (Новое строительство)'!$I259,".",'Шифры С (Новое строительство)'!$A259,"С-ППО",'Шифры С (Новое строительство)'!$E259,".",'Шифры С (Новое строительство)'!$G259,))</f>
        <v>Том 2.4.4 2001.РП.12С-ППО4.4</v>
      </c>
      <c r="T259" s="37" t="str">
        <f>IF(ISBLANK('Шифры С (Новое строительство)'!$M259),"-",CONCATENATE("Том"," 3.",'Шифры С (Новое строительство)'!$E259,".",'Шифры С (Новое строительство)'!$G259," ",'Шифры С (Новое строительство)'!$I259,".",'Шифры С (Новое строительство)'!$A259,"С-ТКР",'Шифры С (Новое строительство)'!$E259,".",'Шифры С (Новое строительство)'!$G259,))</f>
        <v>Том 3.4.4 2001.РП.12С-ТКР4.4</v>
      </c>
      <c r="U259" s="37" t="str">
        <f>IF(ISBLANK('Шифры С (Новое строительство)'!$O259),"-",CONCATENATE("Том"," 4."," ",'Шифры С (Новое строительство)'!$I259,".",'Шифры С (Новое строительство)'!$A259,"С-ИЛО",))</f>
        <v>-</v>
      </c>
      <c r="V259" s="37" t="str">
        <f>IF(ISBLANK('Шифры С (Новое строительство)'!$O259),"-",CONCATENATE("Том"," 5."," ",'Шифры С (Новое строительство)'!$I259,".",'Шифры С (Новое строительство)'!$A259,"С-ПОС",))</f>
        <v>-</v>
      </c>
      <c r="W259" s="37" t="str">
        <f>IF(ISBLANK('Шифры С (Новое строительство)'!$P259),"-",CONCATENATE("Том"," 7."," ",'Шифры С (Новое строительство)'!$I259,".",'Шифры С (Новое строительство)'!$A259,"С-ООС",))</f>
        <v>-</v>
      </c>
      <c r="X259" s="37" t="str">
        <f>IF(ISBLANK('Шифры С (Новое строительство)'!$Q259),"-",CONCATENATE("Том"," 8."," ",'Шифры С (Новое строительство)'!$I259,".",'Шифры С (Новое строительство)'!$A259,"С-ПБ",))</f>
        <v>-</v>
      </c>
    </row>
    <row r="260" spans="1:24" hidden="1" x14ac:dyDescent="0.25">
      <c r="A260" s="37">
        <v>12</v>
      </c>
      <c r="B260" s="37" t="s">
        <v>561</v>
      </c>
      <c r="C260" s="37" t="s">
        <v>13</v>
      </c>
      <c r="D260" s="37" t="s">
        <v>360</v>
      </c>
      <c r="E260" s="37">
        <v>4</v>
      </c>
      <c r="F260" s="37" t="s">
        <v>1026</v>
      </c>
      <c r="G260" s="37">
        <v>5</v>
      </c>
      <c r="H260" s="39"/>
      <c r="I260" s="37" t="s">
        <v>563</v>
      </c>
      <c r="J260" s="37"/>
      <c r="K260" s="37"/>
      <c r="L260" s="37" t="s">
        <v>2599</v>
      </c>
      <c r="M260" s="37" t="s">
        <v>2600</v>
      </c>
      <c r="N260" s="37" t="s">
        <v>2601</v>
      </c>
      <c r="O260" s="37"/>
      <c r="P260" s="37"/>
      <c r="Q260" s="37"/>
      <c r="R260" s="37" t="str">
        <f>IF(ISBLANK('Шифры С (Новое строительство)'!$K260),"-",CONCATENATE('Шифры С (Новое строительство)'!$K260,"-ПЗ"))</f>
        <v>-</v>
      </c>
      <c r="S260" s="37" t="str">
        <f>IF(ISBLANK('Шифры С (Новое строительство)'!$L260),"-",CONCATENATE("Том"," 2.",'Шифры С (Новое строительство)'!$E260,".",'Шифры С (Новое строительство)'!$G260," ",'Шифры С (Новое строительство)'!$I260,".",'Шифры С (Новое строительство)'!$A260,"С-ППО",'Шифры С (Новое строительство)'!$E260,".",'Шифры С (Новое строительство)'!$G260,))</f>
        <v>Том 2.4.5 2001.РП.12С-ППО4.5</v>
      </c>
      <c r="T260" s="37" t="str">
        <f>IF(ISBLANK('Шифры С (Новое строительство)'!$M260),"-",CONCATENATE("Том"," 3.",'Шифры С (Новое строительство)'!$E260,".",'Шифры С (Новое строительство)'!$G260," ",'Шифры С (Новое строительство)'!$I260,".",'Шифры С (Новое строительство)'!$A260,"С-ТКР",'Шифры С (Новое строительство)'!$E260,".",'Шифры С (Новое строительство)'!$G260,))</f>
        <v>Том 3.4.5 2001.РП.12С-ТКР4.5</v>
      </c>
      <c r="U260" s="37" t="str">
        <f>IF(ISBLANK('Шифры С (Новое строительство)'!$O260),"-",CONCATENATE("Том"," 4."," ",'Шифры С (Новое строительство)'!$I260,".",'Шифры С (Новое строительство)'!$A260,"С-ИЛО",))</f>
        <v>-</v>
      </c>
      <c r="V260" s="37" t="str">
        <f>IF(ISBLANK('Шифры С (Новое строительство)'!$O260),"-",CONCATENATE("Том"," 5."," ",'Шифры С (Новое строительство)'!$I260,".",'Шифры С (Новое строительство)'!$A260,"С-ПОС",))</f>
        <v>-</v>
      </c>
      <c r="W260" s="37" t="str">
        <f>IF(ISBLANK('Шифры С (Новое строительство)'!$P260),"-",CONCATENATE("Том"," 7."," ",'Шифры С (Новое строительство)'!$I260,".",'Шифры С (Новое строительство)'!$A260,"С-ООС",))</f>
        <v>-</v>
      </c>
      <c r="X260" s="37" t="str">
        <f>IF(ISBLANK('Шифры С (Новое строительство)'!$Q260),"-",CONCATENATE("Том"," 8."," ",'Шифры С (Новое строительство)'!$I260,".",'Шифры С (Новое строительство)'!$A260,"С-ПБ",))</f>
        <v>-</v>
      </c>
    </row>
    <row r="261" spans="1:24" hidden="1" x14ac:dyDescent="0.25">
      <c r="A261" s="37">
        <v>12</v>
      </c>
      <c r="B261" s="37" t="s">
        <v>561</v>
      </c>
      <c r="C261" s="37" t="s">
        <v>13</v>
      </c>
      <c r="D261" s="37" t="s">
        <v>360</v>
      </c>
      <c r="E261" s="37">
        <v>4</v>
      </c>
      <c r="F261" s="37" t="s">
        <v>1027</v>
      </c>
      <c r="G261" s="37">
        <v>6</v>
      </c>
      <c r="H261" s="39"/>
      <c r="I261" s="37" t="s">
        <v>563</v>
      </c>
      <c r="J261" s="37"/>
      <c r="K261" s="37"/>
      <c r="L261" s="37" t="s">
        <v>2599</v>
      </c>
      <c r="M261" s="37" t="s">
        <v>2600</v>
      </c>
      <c r="N261" s="37" t="s">
        <v>2601</v>
      </c>
      <c r="O261" s="37"/>
      <c r="P261" s="37"/>
      <c r="Q261" s="37"/>
      <c r="R261" s="37" t="str">
        <f>IF(ISBLANK('Шифры С (Новое строительство)'!$K261),"-",CONCATENATE('Шифры С (Новое строительство)'!$K261,"-ПЗ"))</f>
        <v>-</v>
      </c>
      <c r="S261" s="37" t="str">
        <f>IF(ISBLANK('Шифры С (Новое строительство)'!$L261),"-",CONCATENATE("Том"," 2.",'Шифры С (Новое строительство)'!$E261,".",'Шифры С (Новое строительство)'!$G261," ",'Шифры С (Новое строительство)'!$I261,".",'Шифры С (Новое строительство)'!$A261,"С-ППО",'Шифры С (Новое строительство)'!$E261,".",'Шифры С (Новое строительство)'!$G261,))</f>
        <v>Том 2.4.6 2001.РП.12С-ППО4.6</v>
      </c>
      <c r="T261" s="37" t="str">
        <f>IF(ISBLANK('Шифры С (Новое строительство)'!$M261),"-",CONCATENATE("Том"," 3.",'Шифры С (Новое строительство)'!$E261,".",'Шифры С (Новое строительство)'!$G261," ",'Шифры С (Новое строительство)'!$I261,".",'Шифры С (Новое строительство)'!$A261,"С-ТКР",'Шифры С (Новое строительство)'!$E261,".",'Шифры С (Новое строительство)'!$G261,))</f>
        <v>Том 3.4.6 2001.РП.12С-ТКР4.6</v>
      </c>
      <c r="U261" s="37" t="str">
        <f>IF(ISBLANK('Шифры С (Новое строительство)'!$O261),"-",CONCATENATE("Том"," 4."," ",'Шифры С (Новое строительство)'!$I261,".",'Шифры С (Новое строительство)'!$A261,"С-ИЛО",))</f>
        <v>-</v>
      </c>
      <c r="V261" s="37" t="str">
        <f>IF(ISBLANK('Шифры С (Новое строительство)'!$O261),"-",CONCATENATE("Том"," 5."," ",'Шифры С (Новое строительство)'!$I261,".",'Шифры С (Новое строительство)'!$A261,"С-ПОС",))</f>
        <v>-</v>
      </c>
      <c r="W261" s="37" t="str">
        <f>IF(ISBLANK('Шифры С (Новое строительство)'!$P261),"-",CONCATENATE("Том"," 7."," ",'Шифры С (Новое строительство)'!$I261,".",'Шифры С (Новое строительство)'!$A261,"С-ООС",))</f>
        <v>-</v>
      </c>
      <c r="X261" s="37" t="str">
        <f>IF(ISBLANK('Шифры С (Новое строительство)'!$Q261),"-",CONCATENATE("Том"," 8."," ",'Шифры С (Новое строительство)'!$I261,".",'Шифры С (Новое строительство)'!$A261,"С-ПБ",))</f>
        <v>-</v>
      </c>
    </row>
    <row r="262" spans="1:24" hidden="1" x14ac:dyDescent="0.25">
      <c r="A262" s="37">
        <v>12</v>
      </c>
      <c r="B262" s="37" t="s">
        <v>561</v>
      </c>
      <c r="C262" s="37" t="s">
        <v>13</v>
      </c>
      <c r="D262" s="37" t="s">
        <v>362</v>
      </c>
      <c r="E262" s="37">
        <v>5</v>
      </c>
      <c r="F262" s="37" t="s">
        <v>1028</v>
      </c>
      <c r="G262" s="37">
        <v>1</v>
      </c>
      <c r="H262" s="39">
        <v>3</v>
      </c>
      <c r="I262" s="37" t="s">
        <v>563</v>
      </c>
      <c r="J262" s="37"/>
      <c r="K262" s="37"/>
      <c r="L262" s="37" t="s">
        <v>2602</v>
      </c>
      <c r="M262" s="37" t="s">
        <v>2603</v>
      </c>
      <c r="N262" s="37" t="s">
        <v>2604</v>
      </c>
      <c r="O262" s="37"/>
      <c r="P262" s="37"/>
      <c r="Q262" s="37"/>
      <c r="R262" s="37" t="str">
        <f>IF(ISBLANK('Шифры С (Новое строительство)'!$K262),"-",CONCATENATE('Шифры С (Новое строительство)'!$K262,"-ПЗ"))</f>
        <v>-</v>
      </c>
      <c r="S262" s="37" t="str">
        <f>IF(ISBLANK('Шифры С (Новое строительство)'!$L262),"-",CONCATENATE("Том"," 2.",'Шифры С (Новое строительство)'!$E262,".",'Шифры С (Новое строительство)'!$G262," ",'Шифры С (Новое строительство)'!$I262,".",'Шифры С (Новое строительство)'!$A262,"С-ППО",'Шифры С (Новое строительство)'!$E262,".",'Шифры С (Новое строительство)'!$G262,))</f>
        <v>Том 2.5.1 2001.РП.12С-ППО5.1</v>
      </c>
      <c r="T262" s="37" t="str">
        <f>IF(ISBLANK('Шифры С (Новое строительство)'!$M262),"-",CONCATENATE("Том"," 3.",'Шифры С (Новое строительство)'!$E262,".",'Шифры С (Новое строительство)'!$G262," ",'Шифры С (Новое строительство)'!$I262,".",'Шифры С (Новое строительство)'!$A262,"С-ТКР",'Шифры С (Новое строительство)'!$E262,".",'Шифры С (Новое строительство)'!$G262,))</f>
        <v>Том 3.5.1 2001.РП.12С-ТКР5.1</v>
      </c>
      <c r="U262" s="37" t="str">
        <f>IF(ISBLANK('Шифры С (Новое строительство)'!$O262),"-",CONCATENATE("Том"," 4."," ",'Шифры С (Новое строительство)'!$I262,".",'Шифры С (Новое строительство)'!$A262,"С-ИЛО",))</f>
        <v>-</v>
      </c>
      <c r="V262" s="37" t="str">
        <f>IF(ISBLANK('Шифры С (Новое строительство)'!$O262),"-",CONCATENATE("Том"," 5."," ",'Шифры С (Новое строительство)'!$I262,".",'Шифры С (Новое строительство)'!$A262,"С-ПОС",))</f>
        <v>-</v>
      </c>
      <c r="W262" s="37" t="str">
        <f>IF(ISBLANK('Шифры С (Новое строительство)'!$P262),"-",CONCATENATE("Том"," 7."," ",'Шифры С (Новое строительство)'!$I262,".",'Шифры С (Новое строительство)'!$A262,"С-ООС",))</f>
        <v>-</v>
      </c>
      <c r="X262" s="37" t="str">
        <f>IF(ISBLANK('Шифры С (Новое строительство)'!$Q262),"-",CONCATENATE("Том"," 8."," ",'Шифры С (Новое строительство)'!$I262,".",'Шифры С (Новое строительство)'!$A262,"С-ПБ",))</f>
        <v>-</v>
      </c>
    </row>
    <row r="263" spans="1:24" hidden="1" x14ac:dyDescent="0.25">
      <c r="A263" s="37">
        <v>12</v>
      </c>
      <c r="B263" s="37" t="s">
        <v>561</v>
      </c>
      <c r="C263" s="37" t="s">
        <v>13</v>
      </c>
      <c r="D263" s="37" t="s">
        <v>362</v>
      </c>
      <c r="E263" s="37">
        <v>5</v>
      </c>
      <c r="F263" s="37" t="s">
        <v>1032</v>
      </c>
      <c r="G263" s="37">
        <v>2</v>
      </c>
      <c r="H263" s="39"/>
      <c r="I263" s="37" t="s">
        <v>563</v>
      </c>
      <c r="J263" s="37"/>
      <c r="K263" s="37"/>
      <c r="L263" s="37" t="s">
        <v>2602</v>
      </c>
      <c r="M263" s="37" t="s">
        <v>2603</v>
      </c>
      <c r="N263" s="37" t="s">
        <v>2604</v>
      </c>
      <c r="O263" s="37"/>
      <c r="P263" s="37"/>
      <c r="Q263" s="37"/>
      <c r="R263" s="37" t="str">
        <f>IF(ISBLANK('Шифры С (Новое строительство)'!$K263),"-",CONCATENATE('Шифры С (Новое строительство)'!$K263,"-ПЗ"))</f>
        <v>-</v>
      </c>
      <c r="S263" s="37" t="str">
        <f>IF(ISBLANK('Шифры С (Новое строительство)'!$L263),"-",CONCATENATE("Том"," 2.",'Шифры С (Новое строительство)'!$E263,".",'Шифры С (Новое строительство)'!$G263," ",'Шифры С (Новое строительство)'!$I263,".",'Шифры С (Новое строительство)'!$A263,"С-ППО",'Шифры С (Новое строительство)'!$E263,".",'Шифры С (Новое строительство)'!$G263,))</f>
        <v>Том 2.5.2 2001.РП.12С-ППО5.2</v>
      </c>
      <c r="T263" s="37" t="str">
        <f>IF(ISBLANK('Шифры С (Новое строительство)'!$M263),"-",CONCATENATE("Том"," 3.",'Шифры С (Новое строительство)'!$E263,".",'Шифры С (Новое строительство)'!$G263," ",'Шифры С (Новое строительство)'!$I263,".",'Шифры С (Новое строительство)'!$A263,"С-ТКР",'Шифры С (Новое строительство)'!$E263,".",'Шифры С (Новое строительство)'!$G263,))</f>
        <v>Том 3.5.2 2001.РП.12С-ТКР5.2</v>
      </c>
      <c r="U263" s="37" t="str">
        <f>IF(ISBLANK('Шифры С (Новое строительство)'!$O263),"-",CONCATENATE("Том"," 4."," ",'Шифры С (Новое строительство)'!$I263,".",'Шифры С (Новое строительство)'!$A263,"С-ИЛО",))</f>
        <v>-</v>
      </c>
      <c r="V263" s="37" t="str">
        <f>IF(ISBLANK('Шифры С (Новое строительство)'!$O263),"-",CONCATENATE("Том"," 5."," ",'Шифры С (Новое строительство)'!$I263,".",'Шифры С (Новое строительство)'!$A263,"С-ПОС",))</f>
        <v>-</v>
      </c>
      <c r="W263" s="37" t="str">
        <f>IF(ISBLANK('Шифры С (Новое строительство)'!$P263),"-",CONCATENATE("Том"," 7."," ",'Шифры С (Новое строительство)'!$I263,".",'Шифры С (Новое строительство)'!$A263,"С-ООС",))</f>
        <v>-</v>
      </c>
      <c r="X263" s="37" t="str">
        <f>IF(ISBLANK('Шифры С (Новое строительство)'!$Q263),"-",CONCATENATE("Том"," 8."," ",'Шифры С (Новое строительство)'!$I263,".",'Шифры С (Новое строительство)'!$A263,"С-ПБ",))</f>
        <v>-</v>
      </c>
    </row>
    <row r="264" spans="1:24" hidden="1" x14ac:dyDescent="0.25">
      <c r="A264" s="37">
        <v>12</v>
      </c>
      <c r="B264" s="37" t="s">
        <v>561</v>
      </c>
      <c r="C264" s="37" t="s">
        <v>13</v>
      </c>
      <c r="D264" s="37" t="s">
        <v>362</v>
      </c>
      <c r="E264" s="37">
        <v>5</v>
      </c>
      <c r="F264" s="37" t="s">
        <v>1033</v>
      </c>
      <c r="G264" s="37">
        <v>3</v>
      </c>
      <c r="H264" s="39"/>
      <c r="I264" s="37" t="s">
        <v>563</v>
      </c>
      <c r="J264" s="37"/>
      <c r="K264" s="37"/>
      <c r="L264" s="37" t="s">
        <v>2602</v>
      </c>
      <c r="M264" s="37" t="s">
        <v>2603</v>
      </c>
      <c r="N264" s="37" t="s">
        <v>2604</v>
      </c>
      <c r="O264" s="37"/>
      <c r="P264" s="37"/>
      <c r="Q264" s="37"/>
      <c r="R264" s="37" t="str">
        <f>IF(ISBLANK('Шифры С (Новое строительство)'!$K264),"-",CONCATENATE('Шифры С (Новое строительство)'!$K264,"-ПЗ"))</f>
        <v>-</v>
      </c>
      <c r="S264" s="37" t="str">
        <f>IF(ISBLANK('Шифры С (Новое строительство)'!$L264),"-",CONCATENATE("Том"," 2.",'Шифры С (Новое строительство)'!$E264,".",'Шифры С (Новое строительство)'!$G264," ",'Шифры С (Новое строительство)'!$I264,".",'Шифры С (Новое строительство)'!$A264,"С-ППО",'Шифры С (Новое строительство)'!$E264,".",'Шифры С (Новое строительство)'!$G264,))</f>
        <v>Том 2.5.3 2001.РП.12С-ППО5.3</v>
      </c>
      <c r="T264" s="37" t="str">
        <f>IF(ISBLANK('Шифры С (Новое строительство)'!$M264),"-",CONCATENATE("Том"," 3.",'Шифры С (Новое строительство)'!$E264,".",'Шифры С (Новое строительство)'!$G264," ",'Шифры С (Новое строительство)'!$I264,".",'Шифры С (Новое строительство)'!$A264,"С-ТКР",'Шифры С (Новое строительство)'!$E264,".",'Шифры С (Новое строительство)'!$G264,))</f>
        <v>Том 3.5.3 2001.РП.12С-ТКР5.3</v>
      </c>
      <c r="U264" s="37" t="str">
        <f>IF(ISBLANK('Шифры С (Новое строительство)'!$O264),"-",CONCATENATE("Том"," 4."," ",'Шифры С (Новое строительство)'!$I264,".",'Шифры С (Новое строительство)'!$A264,"С-ИЛО",))</f>
        <v>-</v>
      </c>
      <c r="V264" s="37" t="str">
        <f>IF(ISBLANK('Шифры С (Новое строительство)'!$O264),"-",CONCATENATE("Том"," 5."," ",'Шифры С (Новое строительство)'!$I264,".",'Шифры С (Новое строительство)'!$A264,"С-ПОС",))</f>
        <v>-</v>
      </c>
      <c r="W264" s="37" t="str">
        <f>IF(ISBLANK('Шифры С (Новое строительство)'!$P264),"-",CONCATENATE("Том"," 7."," ",'Шифры С (Новое строительство)'!$I264,".",'Шифры С (Новое строительство)'!$A264,"С-ООС",))</f>
        <v>-</v>
      </c>
      <c r="X264" s="37" t="str">
        <f>IF(ISBLANK('Шифры С (Новое строительство)'!$Q264),"-",CONCATENATE("Том"," 8."," ",'Шифры С (Новое строительство)'!$I264,".",'Шифры С (Новое строительство)'!$A264,"С-ПБ",))</f>
        <v>-</v>
      </c>
    </row>
    <row r="265" spans="1:24" hidden="1" x14ac:dyDescent="0.25">
      <c r="A265" s="37">
        <v>12</v>
      </c>
      <c r="B265" s="37" t="s">
        <v>561</v>
      </c>
      <c r="C265" s="37" t="s">
        <v>13</v>
      </c>
      <c r="D265" s="37" t="s">
        <v>364</v>
      </c>
      <c r="E265" s="37">
        <v>6</v>
      </c>
      <c r="F265" s="37" t="s">
        <v>1034</v>
      </c>
      <c r="G265" s="37">
        <v>1</v>
      </c>
      <c r="H265" s="39">
        <v>6</v>
      </c>
      <c r="I265" s="37" t="s">
        <v>563</v>
      </c>
      <c r="J265" s="37"/>
      <c r="K265" s="37"/>
      <c r="L265" s="37" t="s">
        <v>2605</v>
      </c>
      <c r="M265" s="37" t="s">
        <v>2606</v>
      </c>
      <c r="N265" s="37" t="s">
        <v>2607</v>
      </c>
      <c r="O265" s="37"/>
      <c r="P265" s="37"/>
      <c r="Q265" s="37"/>
      <c r="R265" s="37" t="str">
        <f>IF(ISBLANK('Шифры С (Новое строительство)'!$K265),"-",CONCATENATE('Шифры С (Новое строительство)'!$K265,"-ПЗ"))</f>
        <v>-</v>
      </c>
      <c r="S265" s="37" t="str">
        <f>IF(ISBLANK('Шифры С (Новое строительство)'!$L265),"-",CONCATENATE("Том"," 2.",'Шифры С (Новое строительство)'!$E265,".",'Шифры С (Новое строительство)'!$G265," ",'Шифры С (Новое строительство)'!$I265,".",'Шифры С (Новое строительство)'!$A265,"С-ППО",'Шифры С (Новое строительство)'!$E265,".",'Шифры С (Новое строительство)'!$G265,))</f>
        <v>Том 2.6.1 2001.РП.12С-ППО6.1</v>
      </c>
      <c r="T265" s="37" t="str">
        <f>IF(ISBLANK('Шифры С (Новое строительство)'!$M265),"-",CONCATENATE("Том"," 3.",'Шифры С (Новое строительство)'!$E265,".",'Шифры С (Новое строительство)'!$G265," ",'Шифры С (Новое строительство)'!$I265,".",'Шифры С (Новое строительство)'!$A265,"С-ТКР",'Шифры С (Новое строительство)'!$E265,".",'Шифры С (Новое строительство)'!$G265,))</f>
        <v>Том 3.6.1 2001.РП.12С-ТКР6.1</v>
      </c>
      <c r="U265" s="37" t="str">
        <f>IF(ISBLANK('Шифры С (Новое строительство)'!$O265),"-",CONCATENATE("Том"," 4."," ",'Шифры С (Новое строительство)'!$I265,".",'Шифры С (Новое строительство)'!$A265,"С-ИЛО",))</f>
        <v>-</v>
      </c>
      <c r="V265" s="37" t="str">
        <f>IF(ISBLANK('Шифры С (Новое строительство)'!$O265),"-",CONCATENATE("Том"," 5."," ",'Шифры С (Новое строительство)'!$I265,".",'Шифры С (Новое строительство)'!$A265,"С-ПОС",))</f>
        <v>-</v>
      </c>
      <c r="W265" s="37" t="str">
        <f>IF(ISBLANK('Шифры С (Новое строительство)'!$P265),"-",CONCATENATE("Том"," 7."," ",'Шифры С (Новое строительство)'!$I265,".",'Шифры С (Новое строительство)'!$A265,"С-ООС",))</f>
        <v>-</v>
      </c>
      <c r="X265" s="37" t="str">
        <f>IF(ISBLANK('Шифры С (Новое строительство)'!$Q265),"-",CONCATENATE("Том"," 8."," ",'Шифры С (Новое строительство)'!$I265,".",'Шифры С (Новое строительство)'!$A265,"С-ПБ",))</f>
        <v>-</v>
      </c>
    </row>
    <row r="266" spans="1:24" hidden="1" x14ac:dyDescent="0.25">
      <c r="A266" s="37">
        <v>12</v>
      </c>
      <c r="B266" s="37" t="s">
        <v>561</v>
      </c>
      <c r="C266" s="37" t="s">
        <v>13</v>
      </c>
      <c r="D266" s="37" t="s">
        <v>364</v>
      </c>
      <c r="E266" s="37">
        <v>6</v>
      </c>
      <c r="F266" s="37" t="s">
        <v>1038</v>
      </c>
      <c r="G266" s="37">
        <v>2</v>
      </c>
      <c r="H266" s="39"/>
      <c r="I266" s="37" t="s">
        <v>563</v>
      </c>
      <c r="J266" s="37"/>
      <c r="K266" s="37"/>
      <c r="L266" s="37" t="s">
        <v>2605</v>
      </c>
      <c r="M266" s="37" t="s">
        <v>2606</v>
      </c>
      <c r="N266" s="37" t="s">
        <v>2607</v>
      </c>
      <c r="O266" s="37"/>
      <c r="P266" s="37"/>
      <c r="Q266" s="37"/>
      <c r="R266" s="37" t="str">
        <f>IF(ISBLANK('Шифры С (Новое строительство)'!$K266),"-",CONCATENATE('Шифры С (Новое строительство)'!$K266,"-ПЗ"))</f>
        <v>-</v>
      </c>
      <c r="S266" s="37" t="str">
        <f>IF(ISBLANK('Шифры С (Новое строительство)'!$L266),"-",CONCATENATE("Том"," 2.",'Шифры С (Новое строительство)'!$E266,".",'Шифры С (Новое строительство)'!$G266," ",'Шифры С (Новое строительство)'!$I266,".",'Шифры С (Новое строительство)'!$A266,"С-ППО",'Шифры С (Новое строительство)'!$E266,".",'Шифры С (Новое строительство)'!$G266,))</f>
        <v>Том 2.6.2 2001.РП.12С-ППО6.2</v>
      </c>
      <c r="T266" s="37" t="str">
        <f>IF(ISBLANK('Шифры С (Новое строительство)'!$M266),"-",CONCATENATE("Том"," 3.",'Шифры С (Новое строительство)'!$E266,".",'Шифры С (Новое строительство)'!$G266," ",'Шифры С (Новое строительство)'!$I266,".",'Шифры С (Новое строительство)'!$A266,"С-ТКР",'Шифры С (Новое строительство)'!$E266,".",'Шифры С (Новое строительство)'!$G266,))</f>
        <v>Том 3.6.2 2001.РП.12С-ТКР6.2</v>
      </c>
      <c r="U266" s="37" t="str">
        <f>IF(ISBLANK('Шифры С (Новое строительство)'!$O266),"-",CONCATENATE("Том"," 4."," ",'Шифры С (Новое строительство)'!$I266,".",'Шифры С (Новое строительство)'!$A266,"С-ИЛО",))</f>
        <v>-</v>
      </c>
      <c r="V266" s="37" t="str">
        <f>IF(ISBLANK('Шифры С (Новое строительство)'!$O266),"-",CONCATENATE("Том"," 5."," ",'Шифры С (Новое строительство)'!$I266,".",'Шифры С (Новое строительство)'!$A266,"С-ПОС",))</f>
        <v>-</v>
      </c>
      <c r="W266" s="37" t="str">
        <f>IF(ISBLANK('Шифры С (Новое строительство)'!$P266),"-",CONCATENATE("Том"," 7."," ",'Шифры С (Новое строительство)'!$I266,".",'Шифры С (Новое строительство)'!$A266,"С-ООС",))</f>
        <v>-</v>
      </c>
      <c r="X266" s="37" t="str">
        <f>IF(ISBLANK('Шифры С (Новое строительство)'!$Q266),"-",CONCATENATE("Том"," 8."," ",'Шифры С (Новое строительство)'!$I266,".",'Шифры С (Новое строительство)'!$A266,"С-ПБ",))</f>
        <v>-</v>
      </c>
    </row>
    <row r="267" spans="1:24" hidden="1" x14ac:dyDescent="0.25">
      <c r="A267" s="37">
        <v>12</v>
      </c>
      <c r="B267" s="37" t="s">
        <v>561</v>
      </c>
      <c r="C267" s="37" t="s">
        <v>13</v>
      </c>
      <c r="D267" s="37" t="s">
        <v>364</v>
      </c>
      <c r="E267" s="37">
        <v>6</v>
      </c>
      <c r="F267" s="37" t="s">
        <v>1039</v>
      </c>
      <c r="G267" s="37">
        <v>3</v>
      </c>
      <c r="H267" s="39"/>
      <c r="I267" s="37" t="s">
        <v>563</v>
      </c>
      <c r="J267" s="37"/>
      <c r="K267" s="37"/>
      <c r="L267" s="37" t="s">
        <v>2605</v>
      </c>
      <c r="M267" s="37" t="s">
        <v>2606</v>
      </c>
      <c r="N267" s="37" t="s">
        <v>2607</v>
      </c>
      <c r="O267" s="37"/>
      <c r="P267" s="37"/>
      <c r="Q267" s="37"/>
      <c r="R267" s="37" t="str">
        <f>IF(ISBLANK('Шифры С (Новое строительство)'!$K267),"-",CONCATENATE('Шифры С (Новое строительство)'!$K267,"-ПЗ"))</f>
        <v>-</v>
      </c>
      <c r="S267" s="37" t="str">
        <f>IF(ISBLANK('Шифры С (Новое строительство)'!$L267),"-",CONCATENATE("Том"," 2.",'Шифры С (Новое строительство)'!$E267,".",'Шифры С (Новое строительство)'!$G267," ",'Шифры С (Новое строительство)'!$I267,".",'Шифры С (Новое строительство)'!$A267,"С-ППО",'Шифры С (Новое строительство)'!$E267,".",'Шифры С (Новое строительство)'!$G267,))</f>
        <v>Том 2.6.3 2001.РП.12С-ППО6.3</v>
      </c>
      <c r="T267" s="37" t="str">
        <f>IF(ISBLANK('Шифры С (Новое строительство)'!$M267),"-",CONCATENATE("Том"," 3.",'Шифры С (Новое строительство)'!$E267,".",'Шифры С (Новое строительство)'!$G267," ",'Шифры С (Новое строительство)'!$I267,".",'Шифры С (Новое строительство)'!$A267,"С-ТКР",'Шифры С (Новое строительство)'!$E267,".",'Шифры С (Новое строительство)'!$G267,))</f>
        <v>Том 3.6.3 2001.РП.12С-ТКР6.3</v>
      </c>
      <c r="U267" s="37" t="str">
        <f>IF(ISBLANK('Шифры С (Новое строительство)'!$O267),"-",CONCATENATE("Том"," 4."," ",'Шифры С (Новое строительство)'!$I267,".",'Шифры С (Новое строительство)'!$A267,"С-ИЛО",))</f>
        <v>-</v>
      </c>
      <c r="V267" s="37" t="str">
        <f>IF(ISBLANK('Шифры С (Новое строительство)'!$O267),"-",CONCATENATE("Том"," 5."," ",'Шифры С (Новое строительство)'!$I267,".",'Шифры С (Новое строительство)'!$A267,"С-ПОС",))</f>
        <v>-</v>
      </c>
      <c r="W267" s="37" t="str">
        <f>IF(ISBLANK('Шифры С (Новое строительство)'!$P267),"-",CONCATENATE("Том"," 7."," ",'Шифры С (Новое строительство)'!$I267,".",'Шифры С (Новое строительство)'!$A267,"С-ООС",))</f>
        <v>-</v>
      </c>
      <c r="X267" s="37" t="str">
        <f>IF(ISBLANK('Шифры С (Новое строительство)'!$Q267),"-",CONCATENATE("Том"," 8."," ",'Шифры С (Новое строительство)'!$I267,".",'Шифры С (Новое строительство)'!$A267,"С-ПБ",))</f>
        <v>-</v>
      </c>
    </row>
    <row r="268" spans="1:24" hidden="1" x14ac:dyDescent="0.25">
      <c r="A268" s="37">
        <v>12</v>
      </c>
      <c r="B268" s="37" t="s">
        <v>561</v>
      </c>
      <c r="C268" s="37" t="s">
        <v>13</v>
      </c>
      <c r="D268" s="37" t="s">
        <v>364</v>
      </c>
      <c r="E268" s="37">
        <v>6</v>
      </c>
      <c r="F268" s="37" t="s">
        <v>1040</v>
      </c>
      <c r="G268" s="37">
        <v>4</v>
      </c>
      <c r="H268" s="39"/>
      <c r="I268" s="37" t="s">
        <v>563</v>
      </c>
      <c r="J268" s="37"/>
      <c r="K268" s="37"/>
      <c r="L268" s="37" t="s">
        <v>2605</v>
      </c>
      <c r="M268" s="37" t="s">
        <v>2606</v>
      </c>
      <c r="N268" s="37" t="s">
        <v>2607</v>
      </c>
      <c r="O268" s="37"/>
      <c r="P268" s="37"/>
      <c r="Q268" s="37"/>
      <c r="R268" s="37" t="str">
        <f>IF(ISBLANK('Шифры С (Новое строительство)'!$K268),"-",CONCATENATE('Шифры С (Новое строительство)'!$K268,"-ПЗ"))</f>
        <v>-</v>
      </c>
      <c r="S268" s="37" t="str">
        <f>IF(ISBLANK('Шифры С (Новое строительство)'!$L268),"-",CONCATENATE("Том"," 2.",'Шифры С (Новое строительство)'!$E268,".",'Шифры С (Новое строительство)'!$G268," ",'Шифры С (Новое строительство)'!$I268,".",'Шифры С (Новое строительство)'!$A268,"С-ППО",'Шифры С (Новое строительство)'!$E268,".",'Шифры С (Новое строительство)'!$G268,))</f>
        <v>Том 2.6.4 2001.РП.12С-ППО6.4</v>
      </c>
      <c r="T268" s="37" t="str">
        <f>IF(ISBLANK('Шифры С (Новое строительство)'!$M268),"-",CONCATENATE("Том"," 3.",'Шифры С (Новое строительство)'!$E268,".",'Шифры С (Новое строительство)'!$G268," ",'Шифры С (Новое строительство)'!$I268,".",'Шифры С (Новое строительство)'!$A268,"С-ТКР",'Шифры С (Новое строительство)'!$E268,".",'Шифры С (Новое строительство)'!$G268,))</f>
        <v>Том 3.6.4 2001.РП.12С-ТКР6.4</v>
      </c>
      <c r="U268" s="37" t="str">
        <f>IF(ISBLANK('Шифры С (Новое строительство)'!$O268),"-",CONCATENATE("Том"," 4."," ",'Шифры С (Новое строительство)'!$I268,".",'Шифры С (Новое строительство)'!$A268,"С-ИЛО",))</f>
        <v>-</v>
      </c>
      <c r="V268" s="37" t="str">
        <f>IF(ISBLANK('Шифры С (Новое строительство)'!$O268),"-",CONCATENATE("Том"," 5."," ",'Шифры С (Новое строительство)'!$I268,".",'Шифры С (Новое строительство)'!$A268,"С-ПОС",))</f>
        <v>-</v>
      </c>
      <c r="W268" s="37" t="str">
        <f>IF(ISBLANK('Шифры С (Новое строительство)'!$P268),"-",CONCATENATE("Том"," 7."," ",'Шифры С (Новое строительство)'!$I268,".",'Шифры С (Новое строительство)'!$A268,"С-ООС",))</f>
        <v>-</v>
      </c>
      <c r="X268" s="37" t="str">
        <f>IF(ISBLANK('Шифры С (Новое строительство)'!$Q268),"-",CONCATENATE("Том"," 8."," ",'Шифры С (Новое строительство)'!$I268,".",'Шифры С (Новое строительство)'!$A268,"С-ПБ",))</f>
        <v>-</v>
      </c>
    </row>
    <row r="269" spans="1:24" hidden="1" x14ac:dyDescent="0.25">
      <c r="A269" s="37">
        <v>12</v>
      </c>
      <c r="B269" s="37" t="s">
        <v>561</v>
      </c>
      <c r="C269" s="37" t="s">
        <v>13</v>
      </c>
      <c r="D269" s="37" t="s">
        <v>364</v>
      </c>
      <c r="E269" s="37">
        <v>6</v>
      </c>
      <c r="F269" s="37" t="s">
        <v>1041</v>
      </c>
      <c r="G269" s="37">
        <v>5</v>
      </c>
      <c r="H269" s="39"/>
      <c r="I269" s="37" t="s">
        <v>563</v>
      </c>
      <c r="J269" s="37"/>
      <c r="K269" s="37"/>
      <c r="L269" s="37" t="s">
        <v>2605</v>
      </c>
      <c r="M269" s="37" t="s">
        <v>2606</v>
      </c>
      <c r="N269" s="37" t="s">
        <v>2607</v>
      </c>
      <c r="O269" s="37"/>
      <c r="P269" s="37"/>
      <c r="Q269" s="37"/>
      <c r="R269" s="37" t="str">
        <f>IF(ISBLANK('Шифры С (Новое строительство)'!$K269),"-",CONCATENATE('Шифры С (Новое строительство)'!$K269,"-ПЗ"))</f>
        <v>-</v>
      </c>
      <c r="S269" s="37" t="str">
        <f>IF(ISBLANK('Шифры С (Новое строительство)'!$L269),"-",CONCATENATE("Том"," 2.",'Шифры С (Новое строительство)'!$E269,".",'Шифры С (Новое строительство)'!$G269," ",'Шифры С (Новое строительство)'!$I269,".",'Шифры С (Новое строительство)'!$A269,"С-ППО",'Шифры С (Новое строительство)'!$E269,".",'Шифры С (Новое строительство)'!$G269,))</f>
        <v>Том 2.6.5 2001.РП.12С-ППО6.5</v>
      </c>
      <c r="T269" s="37" t="str">
        <f>IF(ISBLANK('Шифры С (Новое строительство)'!$M269),"-",CONCATENATE("Том"," 3.",'Шифры С (Новое строительство)'!$E269,".",'Шифры С (Новое строительство)'!$G269," ",'Шифры С (Новое строительство)'!$I269,".",'Шифры С (Новое строительство)'!$A269,"С-ТКР",'Шифры С (Новое строительство)'!$E269,".",'Шифры С (Новое строительство)'!$G269,))</f>
        <v>Том 3.6.5 2001.РП.12С-ТКР6.5</v>
      </c>
      <c r="U269" s="37" t="str">
        <f>IF(ISBLANK('Шифры С (Новое строительство)'!$O269),"-",CONCATENATE("Том"," 4."," ",'Шифры С (Новое строительство)'!$I269,".",'Шифры С (Новое строительство)'!$A269,"С-ИЛО",))</f>
        <v>-</v>
      </c>
      <c r="V269" s="37" t="str">
        <f>IF(ISBLANK('Шифры С (Новое строительство)'!$O269),"-",CONCATENATE("Том"," 5."," ",'Шифры С (Новое строительство)'!$I269,".",'Шифры С (Новое строительство)'!$A269,"С-ПОС",))</f>
        <v>-</v>
      </c>
      <c r="W269" s="37" t="str">
        <f>IF(ISBLANK('Шифры С (Новое строительство)'!$P269),"-",CONCATENATE("Том"," 7."," ",'Шифры С (Новое строительство)'!$I269,".",'Шифры С (Новое строительство)'!$A269,"С-ООС",))</f>
        <v>-</v>
      </c>
      <c r="X269" s="37" t="str">
        <f>IF(ISBLANK('Шифры С (Новое строительство)'!$Q269),"-",CONCATENATE("Том"," 8."," ",'Шифры С (Новое строительство)'!$I269,".",'Шифры С (Новое строительство)'!$A269,"С-ПБ",))</f>
        <v>-</v>
      </c>
    </row>
    <row r="270" spans="1:24" hidden="1" x14ac:dyDescent="0.25">
      <c r="A270" s="37">
        <v>12</v>
      </c>
      <c r="B270" s="37" t="s">
        <v>561</v>
      </c>
      <c r="C270" s="37" t="s">
        <v>13</v>
      </c>
      <c r="D270" s="37" t="s">
        <v>364</v>
      </c>
      <c r="E270" s="37">
        <v>6</v>
      </c>
      <c r="F270" s="37" t="s">
        <v>1042</v>
      </c>
      <c r="G270" s="37">
        <v>6</v>
      </c>
      <c r="H270" s="39"/>
      <c r="I270" s="37" t="s">
        <v>563</v>
      </c>
      <c r="J270" s="37"/>
      <c r="K270" s="37"/>
      <c r="L270" s="37" t="s">
        <v>2605</v>
      </c>
      <c r="M270" s="37" t="s">
        <v>2606</v>
      </c>
      <c r="N270" s="37" t="s">
        <v>2607</v>
      </c>
      <c r="O270" s="37"/>
      <c r="P270" s="37"/>
      <c r="Q270" s="37"/>
      <c r="R270" s="37" t="str">
        <f>IF(ISBLANK('Шифры С (Новое строительство)'!$K270),"-",CONCATENATE('Шифры С (Новое строительство)'!$K270,"-ПЗ"))</f>
        <v>-</v>
      </c>
      <c r="S270" s="37" t="str">
        <f>IF(ISBLANK('Шифры С (Новое строительство)'!$L270),"-",CONCATENATE("Том"," 2.",'Шифры С (Новое строительство)'!$E270,".",'Шифры С (Новое строительство)'!$G270," ",'Шифры С (Новое строительство)'!$I270,".",'Шифры С (Новое строительство)'!$A270,"С-ППО",'Шифры С (Новое строительство)'!$E270,".",'Шифры С (Новое строительство)'!$G270,))</f>
        <v>Том 2.6.6 2001.РП.12С-ППО6.6</v>
      </c>
      <c r="T270" s="37" t="str">
        <f>IF(ISBLANK('Шифры С (Новое строительство)'!$M270),"-",CONCATENATE("Том"," 3.",'Шифры С (Новое строительство)'!$E270,".",'Шифры С (Новое строительство)'!$G270," ",'Шифры С (Новое строительство)'!$I270,".",'Шифры С (Новое строительство)'!$A270,"С-ТКР",'Шифры С (Новое строительство)'!$E270,".",'Шифры С (Новое строительство)'!$G270,))</f>
        <v>Том 3.6.6 2001.РП.12С-ТКР6.6</v>
      </c>
      <c r="U270" s="37" t="str">
        <f>IF(ISBLANK('Шифры С (Новое строительство)'!$O270),"-",CONCATENATE("Том"," 4."," ",'Шифры С (Новое строительство)'!$I270,".",'Шифры С (Новое строительство)'!$A270,"С-ИЛО",))</f>
        <v>-</v>
      </c>
      <c r="V270" s="37" t="str">
        <f>IF(ISBLANK('Шифры С (Новое строительство)'!$O270),"-",CONCATENATE("Том"," 5."," ",'Шифры С (Новое строительство)'!$I270,".",'Шифры С (Новое строительство)'!$A270,"С-ПОС",))</f>
        <v>-</v>
      </c>
      <c r="W270" s="37" t="str">
        <f>IF(ISBLANK('Шифры С (Новое строительство)'!$P270),"-",CONCATENATE("Том"," 7."," ",'Шифры С (Новое строительство)'!$I270,".",'Шифры С (Новое строительство)'!$A270,"С-ООС",))</f>
        <v>-</v>
      </c>
      <c r="X270" s="37" t="str">
        <f>IF(ISBLANK('Шифры С (Новое строительство)'!$Q270),"-",CONCATENATE("Том"," 8."," ",'Шифры С (Новое строительство)'!$I270,".",'Шифры С (Новое строительство)'!$A270,"С-ПБ",))</f>
        <v>-</v>
      </c>
    </row>
    <row r="271" spans="1:24" hidden="1" x14ac:dyDescent="0.25">
      <c r="A271" s="37">
        <v>12</v>
      </c>
      <c r="B271" s="37" t="s">
        <v>561</v>
      </c>
      <c r="C271" s="37" t="s">
        <v>13</v>
      </c>
      <c r="D271" s="37" t="s">
        <v>365</v>
      </c>
      <c r="E271" s="37">
        <v>7</v>
      </c>
      <c r="F271" s="37" t="s">
        <v>1043</v>
      </c>
      <c r="G271" s="37">
        <v>1</v>
      </c>
      <c r="H271" s="39">
        <v>1</v>
      </c>
      <c r="I271" s="37" t="s">
        <v>563</v>
      </c>
      <c r="J271" s="37"/>
      <c r="K271" s="37"/>
      <c r="L271" s="37" t="s">
        <v>2608</v>
      </c>
      <c r="M271" s="37" t="s">
        <v>2609</v>
      </c>
      <c r="N271" s="37" t="s">
        <v>2610</v>
      </c>
      <c r="O271" s="37"/>
      <c r="P271" s="37"/>
      <c r="Q271" s="37"/>
      <c r="R271" s="37" t="str">
        <f>IF(ISBLANK('Шифры С (Новое строительство)'!$K271),"-",CONCATENATE('Шифры С (Новое строительство)'!$K271,"-ПЗ"))</f>
        <v>-</v>
      </c>
      <c r="S271" s="37" t="str">
        <f>IF(ISBLANK('Шифры С (Новое строительство)'!$L271),"-",CONCATENATE("Том"," 2.",'Шифры С (Новое строительство)'!$E271,".",'Шифры С (Новое строительство)'!$G271," ",'Шифры С (Новое строительство)'!$I271,".",'Шифры С (Новое строительство)'!$A271,"С-ППО",'Шифры С (Новое строительство)'!$E271,".",'Шифры С (Новое строительство)'!$G271,))</f>
        <v>Том 2.7.1 2001.РП.12С-ППО7.1</v>
      </c>
      <c r="T271" s="37" t="str">
        <f>IF(ISBLANK('Шифры С (Новое строительство)'!$M271),"-",CONCATENATE("Том"," 3.",'Шифры С (Новое строительство)'!$E271,".",'Шифры С (Новое строительство)'!$G271," ",'Шифры С (Новое строительство)'!$I271,".",'Шифры С (Новое строительство)'!$A271,"С-ТКР",'Шифры С (Новое строительство)'!$E271,".",'Шифры С (Новое строительство)'!$G271,))</f>
        <v>Том 3.7.1 2001.РП.12С-ТКР7.1</v>
      </c>
      <c r="U271" s="37" t="str">
        <f>IF(ISBLANK('Шифры С (Новое строительство)'!$O271),"-",CONCATENATE("Том"," 4."," ",'Шифры С (Новое строительство)'!$I271,".",'Шифры С (Новое строительство)'!$A271,"С-ИЛО",))</f>
        <v>-</v>
      </c>
      <c r="V271" s="37" t="str">
        <f>IF(ISBLANK('Шифры С (Новое строительство)'!$O271),"-",CONCATENATE("Том"," 5."," ",'Шифры С (Новое строительство)'!$I271,".",'Шифры С (Новое строительство)'!$A271,"С-ПОС",))</f>
        <v>-</v>
      </c>
      <c r="W271" s="37" t="str">
        <f>IF(ISBLANK('Шифры С (Новое строительство)'!$P271),"-",CONCATENATE("Том"," 7."," ",'Шифры С (Новое строительство)'!$I271,".",'Шифры С (Новое строительство)'!$A271,"С-ООС",))</f>
        <v>-</v>
      </c>
      <c r="X271" s="37" t="str">
        <f>IF(ISBLANK('Шифры С (Новое строительство)'!$Q271),"-",CONCATENATE("Том"," 8."," ",'Шифры С (Новое строительство)'!$I271,".",'Шифры С (Новое строительство)'!$A271,"С-ПБ",))</f>
        <v>-</v>
      </c>
    </row>
    <row r="272" spans="1:24" hidden="1" x14ac:dyDescent="0.25">
      <c r="A272" s="37">
        <v>12</v>
      </c>
      <c r="B272" s="37" t="s">
        <v>561</v>
      </c>
      <c r="C272" s="37" t="s">
        <v>13</v>
      </c>
      <c r="D272" s="37" t="s">
        <v>366</v>
      </c>
      <c r="E272" s="37">
        <v>8</v>
      </c>
      <c r="F272" s="37" t="s">
        <v>1047</v>
      </c>
      <c r="G272" s="37">
        <v>1</v>
      </c>
      <c r="H272" s="39">
        <v>4</v>
      </c>
      <c r="I272" s="37" t="s">
        <v>563</v>
      </c>
      <c r="J272" s="37"/>
      <c r="K272" s="37"/>
      <c r="L272" s="37" t="s">
        <v>2611</v>
      </c>
      <c r="M272" s="37" t="s">
        <v>2612</v>
      </c>
      <c r="N272" s="37" t="s">
        <v>2613</v>
      </c>
      <c r="O272" s="37"/>
      <c r="P272" s="37"/>
      <c r="Q272" s="37"/>
      <c r="R272" s="37" t="str">
        <f>IF(ISBLANK('Шифры С (Новое строительство)'!$K272),"-",CONCATENATE('Шифры С (Новое строительство)'!$K272,"-ПЗ"))</f>
        <v>-</v>
      </c>
      <c r="S272" s="37" t="str">
        <f>IF(ISBLANK('Шифры С (Новое строительство)'!$L272),"-",CONCATENATE("Том"," 2.",'Шифры С (Новое строительство)'!$E272,".",'Шифры С (Новое строительство)'!$G272," ",'Шифры С (Новое строительство)'!$I272,".",'Шифры С (Новое строительство)'!$A272,"С-ППО",'Шифры С (Новое строительство)'!$E272,".",'Шифры С (Новое строительство)'!$G272,))</f>
        <v>Том 2.8.1 2001.РП.12С-ППО8.1</v>
      </c>
      <c r="T272" s="37" t="str">
        <f>IF(ISBLANK('Шифры С (Новое строительство)'!$M272),"-",CONCATENATE("Том"," 3.",'Шифры С (Новое строительство)'!$E272,".",'Шифры С (Новое строительство)'!$G272," ",'Шифры С (Новое строительство)'!$I272,".",'Шифры С (Новое строительство)'!$A272,"С-ТКР",'Шифры С (Новое строительство)'!$E272,".",'Шифры С (Новое строительство)'!$G272,))</f>
        <v>Том 3.8.1 2001.РП.12С-ТКР8.1</v>
      </c>
      <c r="U272" s="37" t="str">
        <f>IF(ISBLANK('Шифры С (Новое строительство)'!$O272),"-",CONCATENATE("Том"," 4."," ",'Шифры С (Новое строительство)'!$I272,".",'Шифры С (Новое строительство)'!$A272,"С-ИЛО",))</f>
        <v>-</v>
      </c>
      <c r="V272" s="37" t="str">
        <f>IF(ISBLANK('Шифры С (Новое строительство)'!$O272),"-",CONCATENATE("Том"," 5."," ",'Шифры С (Новое строительство)'!$I272,".",'Шифры С (Новое строительство)'!$A272,"С-ПОС",))</f>
        <v>-</v>
      </c>
      <c r="W272" s="37" t="str">
        <f>IF(ISBLANK('Шифры С (Новое строительство)'!$P272),"-",CONCATENATE("Том"," 7."," ",'Шифры С (Новое строительство)'!$I272,".",'Шифры С (Новое строительство)'!$A272,"С-ООС",))</f>
        <v>-</v>
      </c>
      <c r="X272" s="37" t="str">
        <f>IF(ISBLANK('Шифры С (Новое строительство)'!$Q272),"-",CONCATENATE("Том"," 8."," ",'Шифры С (Новое строительство)'!$I272,".",'Шифры С (Новое строительство)'!$A272,"С-ПБ",))</f>
        <v>-</v>
      </c>
    </row>
    <row r="273" spans="1:24" hidden="1" x14ac:dyDescent="0.25">
      <c r="A273" s="37">
        <v>12</v>
      </c>
      <c r="B273" s="37" t="s">
        <v>561</v>
      </c>
      <c r="C273" s="37" t="s">
        <v>13</v>
      </c>
      <c r="D273" s="37" t="s">
        <v>366</v>
      </c>
      <c r="E273" s="37">
        <v>8</v>
      </c>
      <c r="F273" s="37" t="s">
        <v>1051</v>
      </c>
      <c r="G273" s="37">
        <v>2</v>
      </c>
      <c r="H273" s="39"/>
      <c r="I273" s="37" t="s">
        <v>563</v>
      </c>
      <c r="J273" s="37"/>
      <c r="K273" s="37"/>
      <c r="L273" s="37" t="s">
        <v>2611</v>
      </c>
      <c r="M273" s="37" t="s">
        <v>2612</v>
      </c>
      <c r="N273" s="37" t="s">
        <v>2613</v>
      </c>
      <c r="O273" s="37"/>
      <c r="P273" s="37"/>
      <c r="Q273" s="37"/>
      <c r="R273" s="37" t="str">
        <f>IF(ISBLANK('Шифры С (Новое строительство)'!$K273),"-",CONCATENATE('Шифры С (Новое строительство)'!$K273,"-ПЗ"))</f>
        <v>-</v>
      </c>
      <c r="S273" s="37" t="str">
        <f>IF(ISBLANK('Шифры С (Новое строительство)'!$L273),"-",CONCATENATE("Том"," 2.",'Шифры С (Новое строительство)'!$E273,".",'Шифры С (Новое строительство)'!$G273," ",'Шифры С (Новое строительство)'!$I273,".",'Шифры С (Новое строительство)'!$A273,"С-ППО",'Шифры С (Новое строительство)'!$E273,".",'Шифры С (Новое строительство)'!$G273,))</f>
        <v>Том 2.8.2 2001.РП.12С-ППО8.2</v>
      </c>
      <c r="T273" s="37" t="str">
        <f>IF(ISBLANK('Шифры С (Новое строительство)'!$M273),"-",CONCATENATE("Том"," 3.",'Шифры С (Новое строительство)'!$E273,".",'Шифры С (Новое строительство)'!$G273," ",'Шифры С (Новое строительство)'!$I273,".",'Шифры С (Новое строительство)'!$A273,"С-ТКР",'Шифры С (Новое строительство)'!$E273,".",'Шифры С (Новое строительство)'!$G273,))</f>
        <v>Том 3.8.2 2001.РП.12С-ТКР8.2</v>
      </c>
      <c r="U273" s="37" t="str">
        <f>IF(ISBLANK('Шифры С (Новое строительство)'!$O273),"-",CONCATENATE("Том"," 4."," ",'Шифры С (Новое строительство)'!$I273,".",'Шифры С (Новое строительство)'!$A273,"С-ИЛО",))</f>
        <v>-</v>
      </c>
      <c r="V273" s="37" t="str">
        <f>IF(ISBLANK('Шифры С (Новое строительство)'!$O273),"-",CONCATENATE("Том"," 5."," ",'Шифры С (Новое строительство)'!$I273,".",'Шифры С (Новое строительство)'!$A273,"С-ПОС",))</f>
        <v>-</v>
      </c>
      <c r="W273" s="37" t="str">
        <f>IF(ISBLANK('Шифры С (Новое строительство)'!$P273),"-",CONCATENATE("Том"," 7."," ",'Шифры С (Новое строительство)'!$I273,".",'Шифры С (Новое строительство)'!$A273,"С-ООС",))</f>
        <v>-</v>
      </c>
      <c r="X273" s="37" t="str">
        <f>IF(ISBLANK('Шифры С (Новое строительство)'!$Q273),"-",CONCATENATE("Том"," 8."," ",'Шифры С (Новое строительство)'!$I273,".",'Шифры С (Новое строительство)'!$A273,"С-ПБ",))</f>
        <v>-</v>
      </c>
    </row>
    <row r="274" spans="1:24" hidden="1" x14ac:dyDescent="0.25">
      <c r="A274" s="37">
        <v>12</v>
      </c>
      <c r="B274" s="37" t="s">
        <v>561</v>
      </c>
      <c r="C274" s="37" t="s">
        <v>13</v>
      </c>
      <c r="D274" s="37" t="s">
        <v>366</v>
      </c>
      <c r="E274" s="37">
        <v>8</v>
      </c>
      <c r="F274" s="37" t="s">
        <v>1052</v>
      </c>
      <c r="G274" s="37">
        <v>3</v>
      </c>
      <c r="H274" s="39"/>
      <c r="I274" s="37" t="s">
        <v>563</v>
      </c>
      <c r="J274" s="37"/>
      <c r="K274" s="37"/>
      <c r="L274" s="37" t="s">
        <v>2611</v>
      </c>
      <c r="M274" s="37" t="s">
        <v>2612</v>
      </c>
      <c r="N274" s="37" t="s">
        <v>2613</v>
      </c>
      <c r="O274" s="37"/>
      <c r="P274" s="37"/>
      <c r="Q274" s="37"/>
      <c r="R274" s="37" t="str">
        <f>IF(ISBLANK('Шифры С (Новое строительство)'!$K274),"-",CONCATENATE('Шифры С (Новое строительство)'!$K274,"-ПЗ"))</f>
        <v>-</v>
      </c>
      <c r="S274" s="37" t="str">
        <f>IF(ISBLANK('Шифры С (Новое строительство)'!$L274),"-",CONCATENATE("Том"," 2.",'Шифры С (Новое строительство)'!$E274,".",'Шифры С (Новое строительство)'!$G274," ",'Шифры С (Новое строительство)'!$I274,".",'Шифры С (Новое строительство)'!$A274,"С-ППО",'Шифры С (Новое строительство)'!$E274,".",'Шифры С (Новое строительство)'!$G274,))</f>
        <v>Том 2.8.3 2001.РП.12С-ППО8.3</v>
      </c>
      <c r="T274" s="37" t="str">
        <f>IF(ISBLANK('Шифры С (Новое строительство)'!$M274),"-",CONCATENATE("Том"," 3.",'Шифры С (Новое строительство)'!$E274,".",'Шифры С (Новое строительство)'!$G274," ",'Шифры С (Новое строительство)'!$I274,".",'Шифры С (Новое строительство)'!$A274,"С-ТКР",'Шифры С (Новое строительство)'!$E274,".",'Шифры С (Новое строительство)'!$G274,))</f>
        <v>Том 3.8.3 2001.РП.12С-ТКР8.3</v>
      </c>
      <c r="U274" s="37" t="str">
        <f>IF(ISBLANK('Шифры С (Новое строительство)'!$O274),"-",CONCATENATE("Том"," 4."," ",'Шифры С (Новое строительство)'!$I274,".",'Шифры С (Новое строительство)'!$A274,"С-ИЛО",))</f>
        <v>-</v>
      </c>
      <c r="V274" s="37" t="str">
        <f>IF(ISBLANK('Шифры С (Новое строительство)'!$O274),"-",CONCATENATE("Том"," 5."," ",'Шифры С (Новое строительство)'!$I274,".",'Шифры С (Новое строительство)'!$A274,"С-ПОС",))</f>
        <v>-</v>
      </c>
      <c r="W274" s="37" t="str">
        <f>IF(ISBLANK('Шифры С (Новое строительство)'!$P274),"-",CONCATENATE("Том"," 7."," ",'Шифры С (Новое строительство)'!$I274,".",'Шифры С (Новое строительство)'!$A274,"С-ООС",))</f>
        <v>-</v>
      </c>
      <c r="X274" s="37" t="str">
        <f>IF(ISBLANK('Шифры С (Новое строительство)'!$Q274),"-",CONCATENATE("Том"," 8."," ",'Шифры С (Новое строительство)'!$I274,".",'Шифры С (Новое строительство)'!$A274,"С-ПБ",))</f>
        <v>-</v>
      </c>
    </row>
    <row r="275" spans="1:24" hidden="1" x14ac:dyDescent="0.25">
      <c r="A275" s="37">
        <v>12</v>
      </c>
      <c r="B275" s="37" t="s">
        <v>561</v>
      </c>
      <c r="C275" s="37" t="s">
        <v>13</v>
      </c>
      <c r="D275" s="37" t="s">
        <v>366</v>
      </c>
      <c r="E275" s="37">
        <v>8</v>
      </c>
      <c r="F275" s="37" t="s">
        <v>1053</v>
      </c>
      <c r="G275" s="37">
        <v>4</v>
      </c>
      <c r="H275" s="39"/>
      <c r="I275" s="37" t="s">
        <v>563</v>
      </c>
      <c r="J275" s="37"/>
      <c r="K275" s="37"/>
      <c r="L275" s="37" t="s">
        <v>2611</v>
      </c>
      <c r="M275" s="37" t="s">
        <v>2612</v>
      </c>
      <c r="N275" s="37" t="s">
        <v>2613</v>
      </c>
      <c r="O275" s="37"/>
      <c r="P275" s="37"/>
      <c r="Q275" s="37"/>
      <c r="R275" s="37" t="str">
        <f>IF(ISBLANK('Шифры С (Новое строительство)'!$K275),"-",CONCATENATE('Шифры С (Новое строительство)'!$K275,"-ПЗ"))</f>
        <v>-</v>
      </c>
      <c r="S275" s="37" t="str">
        <f>IF(ISBLANK('Шифры С (Новое строительство)'!$L275),"-",CONCATENATE("Том"," 2.",'Шифры С (Новое строительство)'!$E275,".",'Шифры С (Новое строительство)'!$G275," ",'Шифры С (Новое строительство)'!$I275,".",'Шифры С (Новое строительство)'!$A275,"С-ППО",'Шифры С (Новое строительство)'!$E275,".",'Шифры С (Новое строительство)'!$G275,))</f>
        <v>Том 2.8.4 2001.РП.12С-ППО8.4</v>
      </c>
      <c r="T275" s="37" t="str">
        <f>IF(ISBLANK('Шифры С (Новое строительство)'!$M275),"-",CONCATENATE("Том"," 3.",'Шифры С (Новое строительство)'!$E275,".",'Шифры С (Новое строительство)'!$G275," ",'Шифры С (Новое строительство)'!$I275,".",'Шифры С (Новое строительство)'!$A275,"С-ТКР",'Шифры С (Новое строительство)'!$E275,".",'Шифры С (Новое строительство)'!$G275,))</f>
        <v>Том 3.8.4 2001.РП.12С-ТКР8.4</v>
      </c>
      <c r="U275" s="37" t="str">
        <f>IF(ISBLANK('Шифры С (Новое строительство)'!$O275),"-",CONCATENATE("Том"," 4."," ",'Шифры С (Новое строительство)'!$I275,".",'Шифры С (Новое строительство)'!$A275,"С-ИЛО",))</f>
        <v>-</v>
      </c>
      <c r="V275" s="37" t="str">
        <f>IF(ISBLANK('Шифры С (Новое строительство)'!$O275),"-",CONCATENATE("Том"," 5."," ",'Шифры С (Новое строительство)'!$I275,".",'Шифры С (Новое строительство)'!$A275,"С-ПОС",))</f>
        <v>-</v>
      </c>
      <c r="W275" s="37" t="str">
        <f>IF(ISBLANK('Шифры С (Новое строительство)'!$P275),"-",CONCATENATE("Том"," 7."," ",'Шифры С (Новое строительство)'!$I275,".",'Шифры С (Новое строительство)'!$A275,"С-ООС",))</f>
        <v>-</v>
      </c>
      <c r="X275" s="37" t="str">
        <f>IF(ISBLANK('Шифры С (Новое строительство)'!$Q275),"-",CONCATENATE("Том"," 8."," ",'Шифры С (Новое строительство)'!$I275,".",'Шифры С (Новое строительство)'!$A275,"С-ПБ",))</f>
        <v>-</v>
      </c>
    </row>
    <row r="276" spans="1:24" hidden="1" x14ac:dyDescent="0.25">
      <c r="A276" s="37">
        <v>12</v>
      </c>
      <c r="B276" s="37" t="s">
        <v>561</v>
      </c>
      <c r="C276" s="37" t="s">
        <v>13</v>
      </c>
      <c r="D276" s="37" t="s">
        <v>367</v>
      </c>
      <c r="E276" s="37">
        <v>9</v>
      </c>
      <c r="F276" s="37" t="s">
        <v>1054</v>
      </c>
      <c r="G276" s="37">
        <v>1</v>
      </c>
      <c r="H276" s="39">
        <v>4</v>
      </c>
      <c r="I276" s="37" t="s">
        <v>563</v>
      </c>
      <c r="J276" s="37"/>
      <c r="K276" s="37"/>
      <c r="L276" s="37" t="s">
        <v>2614</v>
      </c>
      <c r="M276" s="37" t="s">
        <v>2615</v>
      </c>
      <c r="N276" s="37" t="s">
        <v>2616</v>
      </c>
      <c r="O276" s="37"/>
      <c r="P276" s="37"/>
      <c r="Q276" s="37"/>
      <c r="R276" s="37" t="str">
        <f>IF(ISBLANK('Шифры С (Новое строительство)'!$K276),"-",CONCATENATE('Шифры С (Новое строительство)'!$K276,"-ПЗ"))</f>
        <v>-</v>
      </c>
      <c r="S276" s="37" t="str">
        <f>IF(ISBLANK('Шифры С (Новое строительство)'!$L276),"-",CONCATENATE("Том"," 2.",'Шифры С (Новое строительство)'!$E276,".",'Шифры С (Новое строительство)'!$G276," ",'Шифры С (Новое строительство)'!$I276,".",'Шифры С (Новое строительство)'!$A276,"С-ППО",'Шифры С (Новое строительство)'!$E276,".",'Шифры С (Новое строительство)'!$G276,))</f>
        <v>Том 2.9.1 2001.РП.12С-ППО9.1</v>
      </c>
      <c r="T276" s="37" t="str">
        <f>IF(ISBLANK('Шифры С (Новое строительство)'!$M276),"-",CONCATENATE("Том"," 3.",'Шифры С (Новое строительство)'!$E276,".",'Шифры С (Новое строительство)'!$G276," ",'Шифры С (Новое строительство)'!$I276,".",'Шифры С (Новое строительство)'!$A276,"С-ТКР",'Шифры С (Новое строительство)'!$E276,".",'Шифры С (Новое строительство)'!$G276,))</f>
        <v>Том 3.9.1 2001.РП.12С-ТКР9.1</v>
      </c>
      <c r="U276" s="37" t="str">
        <f>IF(ISBLANK('Шифры С (Новое строительство)'!$O276),"-",CONCATENATE("Том"," 4."," ",'Шифры С (Новое строительство)'!$I276,".",'Шифры С (Новое строительство)'!$A276,"С-ИЛО",))</f>
        <v>-</v>
      </c>
      <c r="V276" s="37" t="str">
        <f>IF(ISBLANK('Шифры С (Новое строительство)'!$O276),"-",CONCATENATE("Том"," 5."," ",'Шифры С (Новое строительство)'!$I276,".",'Шифры С (Новое строительство)'!$A276,"С-ПОС",))</f>
        <v>-</v>
      </c>
      <c r="W276" s="37" t="str">
        <f>IF(ISBLANK('Шифры С (Новое строительство)'!$P276),"-",CONCATENATE("Том"," 7."," ",'Шифры С (Новое строительство)'!$I276,".",'Шифры С (Новое строительство)'!$A276,"С-ООС",))</f>
        <v>-</v>
      </c>
      <c r="X276" s="37" t="str">
        <f>IF(ISBLANK('Шифры С (Новое строительство)'!$Q276),"-",CONCATENATE("Том"," 8."," ",'Шифры С (Новое строительство)'!$I276,".",'Шифры С (Новое строительство)'!$A276,"С-ПБ",))</f>
        <v>-</v>
      </c>
    </row>
    <row r="277" spans="1:24" hidden="1" x14ac:dyDescent="0.25">
      <c r="A277" s="37">
        <v>12</v>
      </c>
      <c r="B277" s="37" t="s">
        <v>561</v>
      </c>
      <c r="C277" s="37" t="s">
        <v>13</v>
      </c>
      <c r="D277" s="37" t="s">
        <v>367</v>
      </c>
      <c r="E277" s="37">
        <v>9</v>
      </c>
      <c r="F277" s="37" t="s">
        <v>1058</v>
      </c>
      <c r="G277" s="37">
        <v>2</v>
      </c>
      <c r="H277" s="39"/>
      <c r="I277" s="37" t="s">
        <v>563</v>
      </c>
      <c r="J277" s="37"/>
      <c r="K277" s="37"/>
      <c r="L277" s="37" t="s">
        <v>2614</v>
      </c>
      <c r="M277" s="37" t="s">
        <v>2615</v>
      </c>
      <c r="N277" s="37" t="s">
        <v>2616</v>
      </c>
      <c r="O277" s="37"/>
      <c r="P277" s="37"/>
      <c r="Q277" s="37"/>
      <c r="R277" s="37" t="str">
        <f>IF(ISBLANK('Шифры С (Новое строительство)'!$K277),"-",CONCATENATE('Шифры С (Новое строительство)'!$K277,"-ПЗ"))</f>
        <v>-</v>
      </c>
      <c r="S277" s="37" t="str">
        <f>IF(ISBLANK('Шифры С (Новое строительство)'!$L277),"-",CONCATENATE("Том"," 2.",'Шифры С (Новое строительство)'!$E277,".",'Шифры С (Новое строительство)'!$G277," ",'Шифры С (Новое строительство)'!$I277,".",'Шифры С (Новое строительство)'!$A277,"С-ППО",'Шифры С (Новое строительство)'!$E277,".",'Шифры С (Новое строительство)'!$G277,))</f>
        <v>Том 2.9.2 2001.РП.12С-ППО9.2</v>
      </c>
      <c r="T277" s="37" t="str">
        <f>IF(ISBLANK('Шифры С (Новое строительство)'!$M277),"-",CONCATENATE("Том"," 3.",'Шифры С (Новое строительство)'!$E277,".",'Шифры С (Новое строительство)'!$G277," ",'Шифры С (Новое строительство)'!$I277,".",'Шифры С (Новое строительство)'!$A277,"С-ТКР",'Шифры С (Новое строительство)'!$E277,".",'Шифры С (Новое строительство)'!$G277,))</f>
        <v>Том 3.9.2 2001.РП.12С-ТКР9.2</v>
      </c>
      <c r="U277" s="37" t="str">
        <f>IF(ISBLANK('Шифры С (Новое строительство)'!$O277),"-",CONCATENATE("Том"," 4."," ",'Шифры С (Новое строительство)'!$I277,".",'Шифры С (Новое строительство)'!$A277,"С-ИЛО",))</f>
        <v>-</v>
      </c>
      <c r="V277" s="37" t="str">
        <f>IF(ISBLANK('Шифры С (Новое строительство)'!$O277),"-",CONCATENATE("Том"," 5."," ",'Шифры С (Новое строительство)'!$I277,".",'Шифры С (Новое строительство)'!$A277,"С-ПОС",))</f>
        <v>-</v>
      </c>
      <c r="W277" s="37" t="str">
        <f>IF(ISBLANK('Шифры С (Новое строительство)'!$P277),"-",CONCATENATE("Том"," 7."," ",'Шифры С (Новое строительство)'!$I277,".",'Шифры С (Новое строительство)'!$A277,"С-ООС",))</f>
        <v>-</v>
      </c>
      <c r="X277" s="37" t="str">
        <f>IF(ISBLANK('Шифры С (Новое строительство)'!$Q277),"-",CONCATENATE("Том"," 8."," ",'Шифры С (Новое строительство)'!$I277,".",'Шифры С (Новое строительство)'!$A277,"С-ПБ",))</f>
        <v>-</v>
      </c>
    </row>
    <row r="278" spans="1:24" hidden="1" x14ac:dyDescent="0.25">
      <c r="A278" s="37">
        <v>12</v>
      </c>
      <c r="B278" s="37" t="s">
        <v>561</v>
      </c>
      <c r="C278" s="37" t="s">
        <v>13</v>
      </c>
      <c r="D278" s="37" t="s">
        <v>367</v>
      </c>
      <c r="E278" s="37">
        <v>9</v>
      </c>
      <c r="F278" s="37" t="s">
        <v>1059</v>
      </c>
      <c r="G278" s="37">
        <v>3</v>
      </c>
      <c r="H278" s="39"/>
      <c r="I278" s="37" t="s">
        <v>563</v>
      </c>
      <c r="J278" s="37"/>
      <c r="K278" s="37"/>
      <c r="L278" s="37" t="s">
        <v>2614</v>
      </c>
      <c r="M278" s="37" t="s">
        <v>2615</v>
      </c>
      <c r="N278" s="37" t="s">
        <v>2616</v>
      </c>
      <c r="O278" s="37"/>
      <c r="P278" s="37"/>
      <c r="Q278" s="37"/>
      <c r="R278" s="37" t="str">
        <f>IF(ISBLANK('Шифры С (Новое строительство)'!$K278),"-",CONCATENATE('Шифры С (Новое строительство)'!$K278,"-ПЗ"))</f>
        <v>-</v>
      </c>
      <c r="S278" s="37" t="str">
        <f>IF(ISBLANK('Шифры С (Новое строительство)'!$L278),"-",CONCATENATE("Том"," 2.",'Шифры С (Новое строительство)'!$E278,".",'Шифры С (Новое строительство)'!$G278," ",'Шифры С (Новое строительство)'!$I278,".",'Шифры С (Новое строительство)'!$A278,"С-ППО",'Шифры С (Новое строительство)'!$E278,".",'Шифры С (Новое строительство)'!$G278,))</f>
        <v>Том 2.9.3 2001.РП.12С-ППО9.3</v>
      </c>
      <c r="T278" s="37" t="str">
        <f>IF(ISBLANK('Шифры С (Новое строительство)'!$M278),"-",CONCATENATE("Том"," 3.",'Шифры С (Новое строительство)'!$E278,".",'Шифры С (Новое строительство)'!$G278," ",'Шифры С (Новое строительство)'!$I278,".",'Шифры С (Новое строительство)'!$A278,"С-ТКР",'Шифры С (Новое строительство)'!$E278,".",'Шифры С (Новое строительство)'!$G278,))</f>
        <v>Том 3.9.3 2001.РП.12С-ТКР9.3</v>
      </c>
      <c r="U278" s="37" t="str">
        <f>IF(ISBLANK('Шифры С (Новое строительство)'!$O278),"-",CONCATENATE("Том"," 4."," ",'Шифры С (Новое строительство)'!$I278,".",'Шифры С (Новое строительство)'!$A278,"С-ИЛО",))</f>
        <v>-</v>
      </c>
      <c r="V278" s="37" t="str">
        <f>IF(ISBLANK('Шифры С (Новое строительство)'!$O278),"-",CONCATENATE("Том"," 5."," ",'Шифры С (Новое строительство)'!$I278,".",'Шифры С (Новое строительство)'!$A278,"С-ПОС",))</f>
        <v>-</v>
      </c>
      <c r="W278" s="37" t="str">
        <f>IF(ISBLANK('Шифры С (Новое строительство)'!$P278),"-",CONCATENATE("Том"," 7."," ",'Шифры С (Новое строительство)'!$I278,".",'Шифры С (Новое строительство)'!$A278,"С-ООС",))</f>
        <v>-</v>
      </c>
      <c r="X278" s="37" t="str">
        <f>IF(ISBLANK('Шифры С (Новое строительство)'!$Q278),"-",CONCATENATE("Том"," 8."," ",'Шифры С (Новое строительство)'!$I278,".",'Шифры С (Новое строительство)'!$A278,"С-ПБ",))</f>
        <v>-</v>
      </c>
    </row>
    <row r="279" spans="1:24" hidden="1" x14ac:dyDescent="0.25">
      <c r="A279" s="37">
        <v>12</v>
      </c>
      <c r="B279" s="37" t="s">
        <v>561</v>
      </c>
      <c r="C279" s="37" t="s">
        <v>13</v>
      </c>
      <c r="D279" s="37" t="s">
        <v>367</v>
      </c>
      <c r="E279" s="37">
        <v>9</v>
      </c>
      <c r="F279" s="37" t="s">
        <v>1060</v>
      </c>
      <c r="G279" s="37">
        <v>4</v>
      </c>
      <c r="H279" s="39"/>
      <c r="I279" s="37" t="s">
        <v>563</v>
      </c>
      <c r="J279" s="37"/>
      <c r="K279" s="37"/>
      <c r="L279" s="37" t="s">
        <v>2614</v>
      </c>
      <c r="M279" s="37" t="s">
        <v>2615</v>
      </c>
      <c r="N279" s="37" t="s">
        <v>2616</v>
      </c>
      <c r="O279" s="37"/>
      <c r="P279" s="37"/>
      <c r="Q279" s="37"/>
      <c r="R279" s="37" t="str">
        <f>IF(ISBLANK('Шифры С (Новое строительство)'!$K279),"-",CONCATENATE('Шифры С (Новое строительство)'!$K279,"-ПЗ"))</f>
        <v>-</v>
      </c>
      <c r="S279" s="37" t="str">
        <f>IF(ISBLANK('Шифры С (Новое строительство)'!$L279),"-",CONCATENATE("Том"," 2.",'Шифры С (Новое строительство)'!$E279,".",'Шифры С (Новое строительство)'!$G279," ",'Шифры С (Новое строительство)'!$I279,".",'Шифры С (Новое строительство)'!$A279,"С-ППО",'Шифры С (Новое строительство)'!$E279,".",'Шифры С (Новое строительство)'!$G279,))</f>
        <v>Том 2.9.4 2001.РП.12С-ППО9.4</v>
      </c>
      <c r="T279" s="37" t="str">
        <f>IF(ISBLANK('Шифры С (Новое строительство)'!$M279),"-",CONCATENATE("Том"," 3.",'Шифры С (Новое строительство)'!$E279,".",'Шифры С (Новое строительство)'!$G279," ",'Шифры С (Новое строительство)'!$I279,".",'Шифры С (Новое строительство)'!$A279,"С-ТКР",'Шифры С (Новое строительство)'!$E279,".",'Шифры С (Новое строительство)'!$G279,))</f>
        <v>Том 3.9.4 2001.РП.12С-ТКР9.4</v>
      </c>
      <c r="U279" s="37" t="str">
        <f>IF(ISBLANK('Шифры С (Новое строительство)'!$O279),"-",CONCATENATE("Том"," 4."," ",'Шифры С (Новое строительство)'!$I279,".",'Шифры С (Новое строительство)'!$A279,"С-ИЛО",))</f>
        <v>-</v>
      </c>
      <c r="V279" s="37" t="str">
        <f>IF(ISBLANK('Шифры С (Новое строительство)'!$O279),"-",CONCATENATE("Том"," 5."," ",'Шифры С (Новое строительство)'!$I279,".",'Шифры С (Новое строительство)'!$A279,"С-ПОС",))</f>
        <v>-</v>
      </c>
      <c r="W279" s="37" t="str">
        <f>IF(ISBLANK('Шифры С (Новое строительство)'!$P279),"-",CONCATENATE("Том"," 7."," ",'Шифры С (Новое строительство)'!$I279,".",'Шифры С (Новое строительство)'!$A279,"С-ООС",))</f>
        <v>-</v>
      </c>
      <c r="X279" s="37" t="str">
        <f>IF(ISBLANK('Шифры С (Новое строительство)'!$Q279),"-",CONCATENATE("Том"," 8."," ",'Шифры С (Новое строительство)'!$I279,".",'Шифры С (Новое строительство)'!$A279,"С-ПБ",))</f>
        <v>-</v>
      </c>
    </row>
    <row r="280" spans="1:24" hidden="1" x14ac:dyDescent="0.25">
      <c r="A280" s="37">
        <v>12</v>
      </c>
      <c r="B280" s="37" t="s">
        <v>561</v>
      </c>
      <c r="C280" s="37" t="s">
        <v>13</v>
      </c>
      <c r="D280" s="37" t="s">
        <v>369</v>
      </c>
      <c r="E280" s="37">
        <v>10</v>
      </c>
      <c r="F280" s="37" t="s">
        <v>1061</v>
      </c>
      <c r="G280" s="37">
        <v>1</v>
      </c>
      <c r="H280" s="39">
        <v>8</v>
      </c>
      <c r="I280" s="37" t="s">
        <v>563</v>
      </c>
      <c r="J280" s="37"/>
      <c r="K280" s="37"/>
      <c r="L280" s="37" t="s">
        <v>2617</v>
      </c>
      <c r="M280" s="37" t="s">
        <v>2618</v>
      </c>
      <c r="N280" s="37" t="s">
        <v>2619</v>
      </c>
      <c r="O280" s="37"/>
      <c r="P280" s="37"/>
      <c r="Q280" s="37"/>
      <c r="R280" s="37" t="str">
        <f>IF(ISBLANK('Шифры С (Новое строительство)'!$K280),"-",CONCATENATE('Шифры С (Новое строительство)'!$K280,"-ПЗ"))</f>
        <v>-</v>
      </c>
      <c r="S280" s="37" t="str">
        <f>IF(ISBLANK('Шифры С (Новое строительство)'!$L280),"-",CONCATENATE("Том"," 2.",'Шифры С (Новое строительство)'!$E280,".",'Шифры С (Новое строительство)'!$G280," ",'Шифры С (Новое строительство)'!$I280,".",'Шифры С (Новое строительство)'!$A280,"С-ППО",'Шифры С (Новое строительство)'!$E280,".",'Шифры С (Новое строительство)'!$G280,))</f>
        <v>Том 2.10.1 2001.РП.12С-ППО10.1</v>
      </c>
      <c r="T280" s="37" t="str">
        <f>IF(ISBLANK('Шифры С (Новое строительство)'!$M280),"-",CONCATENATE("Том"," 3.",'Шифры С (Новое строительство)'!$E280,".",'Шифры С (Новое строительство)'!$G280," ",'Шифры С (Новое строительство)'!$I280,".",'Шифры С (Новое строительство)'!$A280,"С-ТКР",'Шифры С (Новое строительство)'!$E280,".",'Шифры С (Новое строительство)'!$G280,))</f>
        <v>Том 3.10.1 2001.РП.12С-ТКР10.1</v>
      </c>
      <c r="U280" s="37" t="str">
        <f>IF(ISBLANK('Шифры С (Новое строительство)'!$O280),"-",CONCATENATE("Том"," 4."," ",'Шифры С (Новое строительство)'!$I280,".",'Шифры С (Новое строительство)'!$A280,"С-ИЛО",))</f>
        <v>-</v>
      </c>
      <c r="V280" s="37" t="str">
        <f>IF(ISBLANK('Шифры С (Новое строительство)'!$O280),"-",CONCATENATE("Том"," 5."," ",'Шифры С (Новое строительство)'!$I280,".",'Шифры С (Новое строительство)'!$A280,"С-ПОС",))</f>
        <v>-</v>
      </c>
      <c r="W280" s="37" t="str">
        <f>IF(ISBLANK('Шифры С (Новое строительство)'!$P280),"-",CONCATENATE("Том"," 7."," ",'Шифры С (Новое строительство)'!$I280,".",'Шифры С (Новое строительство)'!$A280,"С-ООС",))</f>
        <v>-</v>
      </c>
      <c r="X280" s="37" t="str">
        <f>IF(ISBLANK('Шифры С (Новое строительство)'!$Q280),"-",CONCATENATE("Том"," 8."," ",'Шифры С (Новое строительство)'!$I280,".",'Шифры С (Новое строительство)'!$A280,"С-ПБ",))</f>
        <v>-</v>
      </c>
    </row>
    <row r="281" spans="1:24" hidden="1" x14ac:dyDescent="0.25">
      <c r="A281" s="37">
        <v>12</v>
      </c>
      <c r="B281" s="37" t="s">
        <v>561</v>
      </c>
      <c r="C281" s="37" t="s">
        <v>13</v>
      </c>
      <c r="D281" s="37" t="s">
        <v>369</v>
      </c>
      <c r="E281" s="37">
        <v>10</v>
      </c>
      <c r="F281" s="37" t="s">
        <v>1065</v>
      </c>
      <c r="G281" s="37">
        <v>2</v>
      </c>
      <c r="H281" s="39"/>
      <c r="I281" s="37" t="s">
        <v>563</v>
      </c>
      <c r="J281" s="37"/>
      <c r="K281" s="37"/>
      <c r="L281" s="37" t="s">
        <v>2617</v>
      </c>
      <c r="M281" s="37" t="s">
        <v>2618</v>
      </c>
      <c r="N281" s="37" t="s">
        <v>2619</v>
      </c>
      <c r="O281" s="37"/>
      <c r="P281" s="37"/>
      <c r="Q281" s="37"/>
      <c r="R281" s="37" t="str">
        <f>IF(ISBLANK('Шифры С (Новое строительство)'!$K281),"-",CONCATENATE('Шифры С (Новое строительство)'!$K281,"-ПЗ"))</f>
        <v>-</v>
      </c>
      <c r="S281" s="37" t="str">
        <f>IF(ISBLANK('Шифры С (Новое строительство)'!$L281),"-",CONCATENATE("Том"," 2.",'Шифры С (Новое строительство)'!$E281,".",'Шифры С (Новое строительство)'!$G281," ",'Шифры С (Новое строительство)'!$I281,".",'Шифры С (Новое строительство)'!$A281,"С-ППО",'Шифры С (Новое строительство)'!$E281,".",'Шифры С (Новое строительство)'!$G281,))</f>
        <v>Том 2.10.2 2001.РП.12С-ППО10.2</v>
      </c>
      <c r="T281" s="37" t="str">
        <f>IF(ISBLANK('Шифры С (Новое строительство)'!$M281),"-",CONCATENATE("Том"," 3.",'Шифры С (Новое строительство)'!$E281,".",'Шифры С (Новое строительство)'!$G281," ",'Шифры С (Новое строительство)'!$I281,".",'Шифры С (Новое строительство)'!$A281,"С-ТКР",'Шифры С (Новое строительство)'!$E281,".",'Шифры С (Новое строительство)'!$G281,))</f>
        <v>Том 3.10.2 2001.РП.12С-ТКР10.2</v>
      </c>
      <c r="U281" s="37" t="str">
        <f>IF(ISBLANK('Шифры С (Новое строительство)'!$O281),"-",CONCATENATE("Том"," 4."," ",'Шифры С (Новое строительство)'!$I281,".",'Шифры С (Новое строительство)'!$A281,"С-ИЛО",))</f>
        <v>-</v>
      </c>
      <c r="V281" s="37" t="str">
        <f>IF(ISBLANK('Шифры С (Новое строительство)'!$O281),"-",CONCATENATE("Том"," 5."," ",'Шифры С (Новое строительство)'!$I281,".",'Шифры С (Новое строительство)'!$A281,"С-ПОС",))</f>
        <v>-</v>
      </c>
      <c r="W281" s="37" t="str">
        <f>IF(ISBLANK('Шифры С (Новое строительство)'!$P281),"-",CONCATENATE("Том"," 7."," ",'Шифры С (Новое строительство)'!$I281,".",'Шифры С (Новое строительство)'!$A281,"С-ООС",))</f>
        <v>-</v>
      </c>
      <c r="X281" s="37" t="str">
        <f>IF(ISBLANK('Шифры С (Новое строительство)'!$Q281),"-",CONCATENATE("Том"," 8."," ",'Шифры С (Новое строительство)'!$I281,".",'Шифры С (Новое строительство)'!$A281,"С-ПБ",))</f>
        <v>-</v>
      </c>
    </row>
    <row r="282" spans="1:24" hidden="1" x14ac:dyDescent="0.25">
      <c r="A282" s="37">
        <v>12</v>
      </c>
      <c r="B282" s="37" t="s">
        <v>561</v>
      </c>
      <c r="C282" s="37" t="s">
        <v>13</v>
      </c>
      <c r="D282" s="37" t="s">
        <v>369</v>
      </c>
      <c r="E282" s="37">
        <v>10</v>
      </c>
      <c r="F282" s="37" t="s">
        <v>1066</v>
      </c>
      <c r="G282" s="37">
        <v>3</v>
      </c>
      <c r="H282" s="39"/>
      <c r="I282" s="37" t="s">
        <v>563</v>
      </c>
      <c r="J282" s="37"/>
      <c r="K282" s="37"/>
      <c r="L282" s="37" t="s">
        <v>2617</v>
      </c>
      <c r="M282" s="37" t="s">
        <v>2618</v>
      </c>
      <c r="N282" s="37" t="s">
        <v>2619</v>
      </c>
      <c r="O282" s="37"/>
      <c r="P282" s="37"/>
      <c r="Q282" s="37"/>
      <c r="R282" s="37" t="str">
        <f>IF(ISBLANK('Шифры С (Новое строительство)'!$K282),"-",CONCATENATE('Шифры С (Новое строительство)'!$K282,"-ПЗ"))</f>
        <v>-</v>
      </c>
      <c r="S282" s="37" t="str">
        <f>IF(ISBLANK('Шифры С (Новое строительство)'!$L282),"-",CONCATENATE("Том"," 2.",'Шифры С (Новое строительство)'!$E282,".",'Шифры С (Новое строительство)'!$G282," ",'Шифры С (Новое строительство)'!$I282,".",'Шифры С (Новое строительство)'!$A282,"С-ППО",'Шифры С (Новое строительство)'!$E282,".",'Шифры С (Новое строительство)'!$G282,))</f>
        <v>Том 2.10.3 2001.РП.12С-ППО10.3</v>
      </c>
      <c r="T282" s="37" t="str">
        <f>IF(ISBLANK('Шифры С (Новое строительство)'!$M282),"-",CONCATENATE("Том"," 3.",'Шифры С (Новое строительство)'!$E282,".",'Шифры С (Новое строительство)'!$G282," ",'Шифры С (Новое строительство)'!$I282,".",'Шифры С (Новое строительство)'!$A282,"С-ТКР",'Шифры С (Новое строительство)'!$E282,".",'Шифры С (Новое строительство)'!$G282,))</f>
        <v>Том 3.10.3 2001.РП.12С-ТКР10.3</v>
      </c>
      <c r="U282" s="37" t="str">
        <f>IF(ISBLANK('Шифры С (Новое строительство)'!$O282),"-",CONCATENATE("Том"," 4."," ",'Шифры С (Новое строительство)'!$I282,".",'Шифры С (Новое строительство)'!$A282,"С-ИЛО",))</f>
        <v>-</v>
      </c>
      <c r="V282" s="37" t="str">
        <f>IF(ISBLANK('Шифры С (Новое строительство)'!$O282),"-",CONCATENATE("Том"," 5."," ",'Шифры С (Новое строительство)'!$I282,".",'Шифры С (Новое строительство)'!$A282,"С-ПОС",))</f>
        <v>-</v>
      </c>
      <c r="W282" s="37" t="str">
        <f>IF(ISBLANK('Шифры С (Новое строительство)'!$P282),"-",CONCATENATE("Том"," 7."," ",'Шифры С (Новое строительство)'!$I282,".",'Шифры С (Новое строительство)'!$A282,"С-ООС",))</f>
        <v>-</v>
      </c>
      <c r="X282" s="37" t="str">
        <f>IF(ISBLANK('Шифры С (Новое строительство)'!$Q282),"-",CONCATENATE("Том"," 8."," ",'Шифры С (Новое строительство)'!$I282,".",'Шифры С (Новое строительство)'!$A282,"С-ПБ",))</f>
        <v>-</v>
      </c>
    </row>
    <row r="283" spans="1:24" hidden="1" x14ac:dyDescent="0.25">
      <c r="A283" s="37">
        <v>12</v>
      </c>
      <c r="B283" s="37" t="s">
        <v>561</v>
      </c>
      <c r="C283" s="37" t="s">
        <v>13</v>
      </c>
      <c r="D283" s="37" t="s">
        <v>369</v>
      </c>
      <c r="E283" s="37">
        <v>10</v>
      </c>
      <c r="F283" s="37" t="s">
        <v>1067</v>
      </c>
      <c r="G283" s="37">
        <v>4</v>
      </c>
      <c r="H283" s="39"/>
      <c r="I283" s="37" t="s">
        <v>563</v>
      </c>
      <c r="J283" s="37"/>
      <c r="K283" s="37"/>
      <c r="L283" s="37" t="s">
        <v>2617</v>
      </c>
      <c r="M283" s="37" t="s">
        <v>2618</v>
      </c>
      <c r="N283" s="37" t="s">
        <v>2619</v>
      </c>
      <c r="O283" s="37"/>
      <c r="P283" s="37"/>
      <c r="Q283" s="37"/>
      <c r="R283" s="37" t="str">
        <f>IF(ISBLANK('Шифры С (Новое строительство)'!$K283),"-",CONCATENATE('Шифры С (Новое строительство)'!$K283,"-ПЗ"))</f>
        <v>-</v>
      </c>
      <c r="S283" s="37" t="str">
        <f>IF(ISBLANK('Шифры С (Новое строительство)'!$L283),"-",CONCATENATE("Том"," 2.",'Шифры С (Новое строительство)'!$E283,".",'Шифры С (Новое строительство)'!$G283," ",'Шифры С (Новое строительство)'!$I283,".",'Шифры С (Новое строительство)'!$A283,"С-ППО",'Шифры С (Новое строительство)'!$E283,".",'Шифры С (Новое строительство)'!$G283,))</f>
        <v>Том 2.10.4 2001.РП.12С-ППО10.4</v>
      </c>
      <c r="T283" s="37" t="str">
        <f>IF(ISBLANK('Шифры С (Новое строительство)'!$M283),"-",CONCATENATE("Том"," 3.",'Шифры С (Новое строительство)'!$E283,".",'Шифры С (Новое строительство)'!$G283," ",'Шифры С (Новое строительство)'!$I283,".",'Шифры С (Новое строительство)'!$A283,"С-ТКР",'Шифры С (Новое строительство)'!$E283,".",'Шифры С (Новое строительство)'!$G283,))</f>
        <v>Том 3.10.4 2001.РП.12С-ТКР10.4</v>
      </c>
      <c r="U283" s="37" t="str">
        <f>IF(ISBLANK('Шифры С (Новое строительство)'!$O283),"-",CONCATENATE("Том"," 4."," ",'Шифры С (Новое строительство)'!$I283,".",'Шифры С (Новое строительство)'!$A283,"С-ИЛО",))</f>
        <v>-</v>
      </c>
      <c r="V283" s="37" t="str">
        <f>IF(ISBLANK('Шифры С (Новое строительство)'!$O283),"-",CONCATENATE("Том"," 5."," ",'Шифры С (Новое строительство)'!$I283,".",'Шифры С (Новое строительство)'!$A283,"С-ПОС",))</f>
        <v>-</v>
      </c>
      <c r="W283" s="37" t="str">
        <f>IF(ISBLANK('Шифры С (Новое строительство)'!$P283),"-",CONCATENATE("Том"," 7."," ",'Шифры С (Новое строительство)'!$I283,".",'Шифры С (Новое строительство)'!$A283,"С-ООС",))</f>
        <v>-</v>
      </c>
      <c r="X283" s="37" t="str">
        <f>IF(ISBLANK('Шифры С (Новое строительство)'!$Q283),"-",CONCATENATE("Том"," 8."," ",'Шифры С (Новое строительство)'!$I283,".",'Шифры С (Новое строительство)'!$A283,"С-ПБ",))</f>
        <v>-</v>
      </c>
    </row>
    <row r="284" spans="1:24" hidden="1" x14ac:dyDescent="0.25">
      <c r="A284" s="37">
        <v>12</v>
      </c>
      <c r="B284" s="37" t="s">
        <v>561</v>
      </c>
      <c r="C284" s="37" t="s">
        <v>13</v>
      </c>
      <c r="D284" s="37" t="s">
        <v>369</v>
      </c>
      <c r="E284" s="37">
        <v>10</v>
      </c>
      <c r="F284" s="37" t="s">
        <v>1068</v>
      </c>
      <c r="G284" s="37">
        <v>5</v>
      </c>
      <c r="H284" s="39"/>
      <c r="I284" s="37" t="s">
        <v>563</v>
      </c>
      <c r="J284" s="37"/>
      <c r="K284" s="37"/>
      <c r="L284" s="37" t="s">
        <v>2617</v>
      </c>
      <c r="M284" s="37" t="s">
        <v>2618</v>
      </c>
      <c r="N284" s="37" t="s">
        <v>2619</v>
      </c>
      <c r="O284" s="37"/>
      <c r="P284" s="37"/>
      <c r="Q284" s="37"/>
      <c r="R284" s="37" t="str">
        <f>IF(ISBLANK('Шифры С (Новое строительство)'!$K284),"-",CONCATENATE('Шифры С (Новое строительство)'!$K284,"-ПЗ"))</f>
        <v>-</v>
      </c>
      <c r="S284" s="37" t="str">
        <f>IF(ISBLANK('Шифры С (Новое строительство)'!$L284),"-",CONCATENATE("Том"," 2.",'Шифры С (Новое строительство)'!$E284,".",'Шифры С (Новое строительство)'!$G284," ",'Шифры С (Новое строительство)'!$I284,".",'Шифры С (Новое строительство)'!$A284,"С-ППО",'Шифры С (Новое строительство)'!$E284,".",'Шифры С (Новое строительство)'!$G284,))</f>
        <v>Том 2.10.5 2001.РП.12С-ППО10.5</v>
      </c>
      <c r="T284" s="37" t="str">
        <f>IF(ISBLANK('Шифры С (Новое строительство)'!$M284),"-",CONCATENATE("Том"," 3.",'Шифры С (Новое строительство)'!$E284,".",'Шифры С (Новое строительство)'!$G284," ",'Шифры С (Новое строительство)'!$I284,".",'Шифры С (Новое строительство)'!$A284,"С-ТКР",'Шифры С (Новое строительство)'!$E284,".",'Шифры С (Новое строительство)'!$G284,))</f>
        <v>Том 3.10.5 2001.РП.12С-ТКР10.5</v>
      </c>
      <c r="U284" s="37" t="str">
        <f>IF(ISBLANK('Шифры С (Новое строительство)'!$O284),"-",CONCATENATE("Том"," 4."," ",'Шифры С (Новое строительство)'!$I284,".",'Шифры С (Новое строительство)'!$A284,"С-ИЛО",))</f>
        <v>-</v>
      </c>
      <c r="V284" s="37" t="str">
        <f>IF(ISBLANK('Шифры С (Новое строительство)'!$O284),"-",CONCATENATE("Том"," 5."," ",'Шифры С (Новое строительство)'!$I284,".",'Шифры С (Новое строительство)'!$A284,"С-ПОС",))</f>
        <v>-</v>
      </c>
      <c r="W284" s="37" t="str">
        <f>IF(ISBLANK('Шифры С (Новое строительство)'!$P284),"-",CONCATENATE("Том"," 7."," ",'Шифры С (Новое строительство)'!$I284,".",'Шифры С (Новое строительство)'!$A284,"С-ООС",))</f>
        <v>-</v>
      </c>
      <c r="X284" s="37" t="str">
        <f>IF(ISBLANK('Шифры С (Новое строительство)'!$Q284),"-",CONCATENATE("Том"," 8."," ",'Шифры С (Новое строительство)'!$I284,".",'Шифры С (Новое строительство)'!$A284,"С-ПБ",))</f>
        <v>-</v>
      </c>
    </row>
    <row r="285" spans="1:24" hidden="1" x14ac:dyDescent="0.25">
      <c r="A285" s="37">
        <v>12</v>
      </c>
      <c r="B285" s="37" t="s">
        <v>561</v>
      </c>
      <c r="C285" s="37" t="s">
        <v>13</v>
      </c>
      <c r="D285" s="37" t="s">
        <v>369</v>
      </c>
      <c r="E285" s="37">
        <v>10</v>
      </c>
      <c r="F285" s="37" t="s">
        <v>1069</v>
      </c>
      <c r="G285" s="37">
        <v>6</v>
      </c>
      <c r="H285" s="39"/>
      <c r="I285" s="37" t="s">
        <v>563</v>
      </c>
      <c r="J285" s="37"/>
      <c r="K285" s="37"/>
      <c r="L285" s="37" t="s">
        <v>2617</v>
      </c>
      <c r="M285" s="37" t="s">
        <v>2618</v>
      </c>
      <c r="N285" s="37" t="s">
        <v>2619</v>
      </c>
      <c r="O285" s="37"/>
      <c r="P285" s="37"/>
      <c r="Q285" s="37"/>
      <c r="R285" s="37" t="str">
        <f>IF(ISBLANK('Шифры С (Новое строительство)'!$K285),"-",CONCATENATE('Шифры С (Новое строительство)'!$K285,"-ПЗ"))</f>
        <v>-</v>
      </c>
      <c r="S285" s="37" t="str">
        <f>IF(ISBLANK('Шифры С (Новое строительство)'!$L285),"-",CONCATENATE("Том"," 2.",'Шифры С (Новое строительство)'!$E285,".",'Шифры С (Новое строительство)'!$G285," ",'Шифры С (Новое строительство)'!$I285,".",'Шифры С (Новое строительство)'!$A285,"С-ППО",'Шифры С (Новое строительство)'!$E285,".",'Шифры С (Новое строительство)'!$G285,))</f>
        <v>Том 2.10.6 2001.РП.12С-ППО10.6</v>
      </c>
      <c r="T285" s="37" t="str">
        <f>IF(ISBLANK('Шифры С (Новое строительство)'!$M285),"-",CONCATENATE("Том"," 3.",'Шифры С (Новое строительство)'!$E285,".",'Шифры С (Новое строительство)'!$G285," ",'Шифры С (Новое строительство)'!$I285,".",'Шифры С (Новое строительство)'!$A285,"С-ТКР",'Шифры С (Новое строительство)'!$E285,".",'Шифры С (Новое строительство)'!$G285,))</f>
        <v>Том 3.10.6 2001.РП.12С-ТКР10.6</v>
      </c>
      <c r="U285" s="37" t="str">
        <f>IF(ISBLANK('Шифры С (Новое строительство)'!$O285),"-",CONCATENATE("Том"," 4."," ",'Шифры С (Новое строительство)'!$I285,".",'Шифры С (Новое строительство)'!$A285,"С-ИЛО",))</f>
        <v>-</v>
      </c>
      <c r="V285" s="37" t="str">
        <f>IF(ISBLANK('Шифры С (Новое строительство)'!$O285),"-",CONCATENATE("Том"," 5."," ",'Шифры С (Новое строительство)'!$I285,".",'Шифры С (Новое строительство)'!$A285,"С-ПОС",))</f>
        <v>-</v>
      </c>
      <c r="W285" s="37" t="str">
        <f>IF(ISBLANK('Шифры С (Новое строительство)'!$P285),"-",CONCATENATE("Том"," 7."," ",'Шифры С (Новое строительство)'!$I285,".",'Шифры С (Новое строительство)'!$A285,"С-ООС",))</f>
        <v>-</v>
      </c>
      <c r="X285" s="37" t="str">
        <f>IF(ISBLANK('Шифры С (Новое строительство)'!$Q285),"-",CONCATENATE("Том"," 8."," ",'Шифры С (Новое строительство)'!$I285,".",'Шифры С (Новое строительство)'!$A285,"С-ПБ",))</f>
        <v>-</v>
      </c>
    </row>
    <row r="286" spans="1:24" hidden="1" x14ac:dyDescent="0.25">
      <c r="A286" s="37">
        <v>12</v>
      </c>
      <c r="B286" s="37" t="s">
        <v>561</v>
      </c>
      <c r="C286" s="37" t="s">
        <v>13</v>
      </c>
      <c r="D286" s="37" t="s">
        <v>369</v>
      </c>
      <c r="E286" s="37">
        <v>10</v>
      </c>
      <c r="F286" s="37" t="s">
        <v>1070</v>
      </c>
      <c r="G286" s="37">
        <v>7</v>
      </c>
      <c r="H286" s="39"/>
      <c r="I286" s="37" t="s">
        <v>563</v>
      </c>
      <c r="J286" s="37"/>
      <c r="K286" s="37"/>
      <c r="L286" s="37" t="s">
        <v>2617</v>
      </c>
      <c r="M286" s="37" t="s">
        <v>2618</v>
      </c>
      <c r="N286" s="37" t="s">
        <v>2619</v>
      </c>
      <c r="O286" s="37"/>
      <c r="P286" s="37"/>
      <c r="Q286" s="37"/>
      <c r="R286" s="37" t="str">
        <f>IF(ISBLANK('Шифры С (Новое строительство)'!$K286),"-",CONCATENATE('Шифры С (Новое строительство)'!$K286,"-ПЗ"))</f>
        <v>-</v>
      </c>
      <c r="S286" s="37" t="str">
        <f>IF(ISBLANK('Шифры С (Новое строительство)'!$L286),"-",CONCATENATE("Том"," 2.",'Шифры С (Новое строительство)'!$E286,".",'Шифры С (Новое строительство)'!$G286," ",'Шифры С (Новое строительство)'!$I286,".",'Шифры С (Новое строительство)'!$A286,"С-ППО",'Шифры С (Новое строительство)'!$E286,".",'Шифры С (Новое строительство)'!$G286,))</f>
        <v>Том 2.10.7 2001.РП.12С-ППО10.7</v>
      </c>
      <c r="T286" s="37" t="str">
        <f>IF(ISBLANK('Шифры С (Новое строительство)'!$M286),"-",CONCATENATE("Том"," 3.",'Шифры С (Новое строительство)'!$E286,".",'Шифры С (Новое строительство)'!$G286," ",'Шифры С (Новое строительство)'!$I286,".",'Шифры С (Новое строительство)'!$A286,"С-ТКР",'Шифры С (Новое строительство)'!$E286,".",'Шифры С (Новое строительство)'!$G286,))</f>
        <v>Том 3.10.7 2001.РП.12С-ТКР10.7</v>
      </c>
      <c r="U286" s="37" t="str">
        <f>IF(ISBLANK('Шифры С (Новое строительство)'!$O286),"-",CONCATENATE("Том"," 4."," ",'Шифры С (Новое строительство)'!$I286,".",'Шифры С (Новое строительство)'!$A286,"С-ИЛО",))</f>
        <v>-</v>
      </c>
      <c r="V286" s="37" t="str">
        <f>IF(ISBLANK('Шифры С (Новое строительство)'!$O286),"-",CONCATENATE("Том"," 5."," ",'Шифры С (Новое строительство)'!$I286,".",'Шифры С (Новое строительство)'!$A286,"С-ПОС",))</f>
        <v>-</v>
      </c>
      <c r="W286" s="37" t="str">
        <f>IF(ISBLANK('Шифры С (Новое строительство)'!$P286),"-",CONCATENATE("Том"," 7."," ",'Шифры С (Новое строительство)'!$I286,".",'Шифры С (Новое строительство)'!$A286,"С-ООС",))</f>
        <v>-</v>
      </c>
      <c r="X286" s="37" t="str">
        <f>IF(ISBLANK('Шифры С (Новое строительство)'!$Q286),"-",CONCATENATE("Том"," 8."," ",'Шифры С (Новое строительство)'!$I286,".",'Шифры С (Новое строительство)'!$A286,"С-ПБ",))</f>
        <v>-</v>
      </c>
    </row>
    <row r="287" spans="1:24" hidden="1" x14ac:dyDescent="0.25">
      <c r="A287" s="37">
        <v>12</v>
      </c>
      <c r="B287" s="37" t="s">
        <v>561</v>
      </c>
      <c r="C287" s="37" t="s">
        <v>13</v>
      </c>
      <c r="D287" s="37" t="s">
        <v>369</v>
      </c>
      <c r="E287" s="37">
        <v>10</v>
      </c>
      <c r="F287" s="37" t="s">
        <v>1071</v>
      </c>
      <c r="G287" s="37">
        <v>8</v>
      </c>
      <c r="H287" s="39"/>
      <c r="I287" s="37" t="s">
        <v>563</v>
      </c>
      <c r="J287" s="37"/>
      <c r="K287" s="37"/>
      <c r="L287" s="37" t="s">
        <v>2617</v>
      </c>
      <c r="M287" s="37" t="s">
        <v>2618</v>
      </c>
      <c r="N287" s="37" t="s">
        <v>2619</v>
      </c>
      <c r="O287" s="37"/>
      <c r="P287" s="37"/>
      <c r="Q287" s="37"/>
      <c r="R287" s="37" t="str">
        <f>IF(ISBLANK('Шифры С (Новое строительство)'!$K287),"-",CONCATENATE('Шифры С (Новое строительство)'!$K287,"-ПЗ"))</f>
        <v>-</v>
      </c>
      <c r="S287" s="37" t="str">
        <f>IF(ISBLANK('Шифры С (Новое строительство)'!$L287),"-",CONCATENATE("Том"," 2.",'Шифры С (Новое строительство)'!$E287,".",'Шифры С (Новое строительство)'!$G287," ",'Шифры С (Новое строительство)'!$I287,".",'Шифры С (Новое строительство)'!$A287,"С-ППО",'Шифры С (Новое строительство)'!$E287,".",'Шифры С (Новое строительство)'!$G287,))</f>
        <v>Том 2.10.8 2001.РП.12С-ППО10.8</v>
      </c>
      <c r="T287" s="37" t="str">
        <f>IF(ISBLANK('Шифры С (Новое строительство)'!$M287),"-",CONCATENATE("Том"," 3.",'Шифры С (Новое строительство)'!$E287,".",'Шифры С (Новое строительство)'!$G287," ",'Шифры С (Новое строительство)'!$I287,".",'Шифры С (Новое строительство)'!$A287,"С-ТКР",'Шифры С (Новое строительство)'!$E287,".",'Шифры С (Новое строительство)'!$G287,))</f>
        <v>Том 3.10.8 2001.РП.12С-ТКР10.8</v>
      </c>
      <c r="U287" s="37" t="str">
        <f>IF(ISBLANK('Шифры С (Новое строительство)'!$O287),"-",CONCATENATE("Том"," 4."," ",'Шифры С (Новое строительство)'!$I287,".",'Шифры С (Новое строительство)'!$A287,"С-ИЛО",))</f>
        <v>-</v>
      </c>
      <c r="V287" s="37" t="str">
        <f>IF(ISBLANK('Шифры С (Новое строительство)'!$O287),"-",CONCATENATE("Том"," 5."," ",'Шифры С (Новое строительство)'!$I287,".",'Шифры С (Новое строительство)'!$A287,"С-ПОС",))</f>
        <v>-</v>
      </c>
      <c r="W287" s="37" t="str">
        <f>IF(ISBLANK('Шифры С (Новое строительство)'!$P287),"-",CONCATENATE("Том"," 7."," ",'Шифры С (Новое строительство)'!$I287,".",'Шифры С (Новое строительство)'!$A287,"С-ООС",))</f>
        <v>-</v>
      </c>
      <c r="X287" s="37" t="str">
        <f>IF(ISBLANK('Шифры С (Новое строительство)'!$Q287),"-",CONCATENATE("Том"," 8."," ",'Шифры С (Новое строительство)'!$I287,".",'Шифры С (Новое строительство)'!$A287,"С-ПБ",))</f>
        <v>-</v>
      </c>
    </row>
    <row r="288" spans="1:24" hidden="1" x14ac:dyDescent="0.25">
      <c r="A288" s="37">
        <v>12</v>
      </c>
      <c r="B288" s="37" t="s">
        <v>561</v>
      </c>
      <c r="C288" s="37" t="s">
        <v>13</v>
      </c>
      <c r="D288" s="37" t="s">
        <v>371</v>
      </c>
      <c r="E288" s="37">
        <v>11</v>
      </c>
      <c r="F288" s="37" t="s">
        <v>1072</v>
      </c>
      <c r="G288" s="37">
        <v>1</v>
      </c>
      <c r="H288" s="39">
        <v>3</v>
      </c>
      <c r="I288" s="37" t="s">
        <v>563</v>
      </c>
      <c r="J288" s="37"/>
      <c r="K288" s="37"/>
      <c r="L288" s="37" t="s">
        <v>2620</v>
      </c>
      <c r="M288" s="37" t="s">
        <v>2621</v>
      </c>
      <c r="N288" s="37" t="s">
        <v>2622</v>
      </c>
      <c r="O288" s="37"/>
      <c r="P288" s="37"/>
      <c r="Q288" s="37"/>
      <c r="R288" s="37" t="str">
        <f>IF(ISBLANK('Шифры С (Новое строительство)'!$K288),"-",CONCATENATE('Шифры С (Новое строительство)'!$K288,"-ПЗ"))</f>
        <v>-</v>
      </c>
      <c r="S288" s="37" t="str">
        <f>IF(ISBLANK('Шифры С (Новое строительство)'!$L288),"-",CONCATENATE("Том"," 2.",'Шифры С (Новое строительство)'!$E288,".",'Шифры С (Новое строительство)'!$G288," ",'Шифры С (Новое строительство)'!$I288,".",'Шифры С (Новое строительство)'!$A288,"С-ППО",'Шифры С (Новое строительство)'!$E288,".",'Шифры С (Новое строительство)'!$G288,))</f>
        <v>Том 2.11.1 2001.РП.12С-ППО11.1</v>
      </c>
      <c r="T288" s="37" t="str">
        <f>IF(ISBLANK('Шифры С (Новое строительство)'!$M288),"-",CONCATENATE("Том"," 3.",'Шифры С (Новое строительство)'!$E288,".",'Шифры С (Новое строительство)'!$G288," ",'Шифры С (Новое строительство)'!$I288,".",'Шифры С (Новое строительство)'!$A288,"С-ТКР",'Шифры С (Новое строительство)'!$E288,".",'Шифры С (Новое строительство)'!$G288,))</f>
        <v>Том 3.11.1 2001.РП.12С-ТКР11.1</v>
      </c>
      <c r="U288" s="37" t="str">
        <f>IF(ISBLANK('Шифры С (Новое строительство)'!$O288),"-",CONCATENATE("Том"," 4."," ",'Шифры С (Новое строительство)'!$I288,".",'Шифры С (Новое строительство)'!$A288,"С-ИЛО",))</f>
        <v>-</v>
      </c>
      <c r="V288" s="37" t="str">
        <f>IF(ISBLANK('Шифры С (Новое строительство)'!$O288),"-",CONCATENATE("Том"," 5."," ",'Шифры С (Новое строительство)'!$I288,".",'Шифры С (Новое строительство)'!$A288,"С-ПОС",))</f>
        <v>-</v>
      </c>
      <c r="W288" s="37" t="str">
        <f>IF(ISBLANK('Шифры С (Новое строительство)'!$P288),"-",CONCATENATE("Том"," 7."," ",'Шифры С (Новое строительство)'!$I288,".",'Шифры С (Новое строительство)'!$A288,"С-ООС",))</f>
        <v>-</v>
      </c>
      <c r="X288" s="37" t="str">
        <f>IF(ISBLANK('Шифры С (Новое строительство)'!$Q288),"-",CONCATENATE("Том"," 8."," ",'Шифры С (Новое строительство)'!$I288,".",'Шифры С (Новое строительство)'!$A288,"С-ПБ",))</f>
        <v>-</v>
      </c>
    </row>
    <row r="289" spans="1:24" hidden="1" x14ac:dyDescent="0.25">
      <c r="A289" s="37">
        <v>12</v>
      </c>
      <c r="B289" s="37" t="s">
        <v>561</v>
      </c>
      <c r="C289" s="37" t="s">
        <v>13</v>
      </c>
      <c r="D289" s="37" t="s">
        <v>371</v>
      </c>
      <c r="E289" s="37">
        <v>11</v>
      </c>
      <c r="F289" s="37" t="s">
        <v>1076</v>
      </c>
      <c r="G289" s="37">
        <v>2</v>
      </c>
      <c r="H289" s="39"/>
      <c r="I289" s="37" t="s">
        <v>563</v>
      </c>
      <c r="J289" s="37"/>
      <c r="K289" s="37"/>
      <c r="L289" s="37" t="s">
        <v>2620</v>
      </c>
      <c r="M289" s="37" t="s">
        <v>2621</v>
      </c>
      <c r="N289" s="37" t="s">
        <v>2622</v>
      </c>
      <c r="O289" s="37"/>
      <c r="P289" s="37"/>
      <c r="Q289" s="37"/>
      <c r="R289" s="37" t="str">
        <f>IF(ISBLANK('Шифры С (Новое строительство)'!$K289),"-",CONCATENATE('Шифры С (Новое строительство)'!$K289,"-ПЗ"))</f>
        <v>-</v>
      </c>
      <c r="S289" s="37" t="str">
        <f>IF(ISBLANK('Шифры С (Новое строительство)'!$L289),"-",CONCATENATE("Том"," 2.",'Шифры С (Новое строительство)'!$E289,".",'Шифры С (Новое строительство)'!$G289," ",'Шифры С (Новое строительство)'!$I289,".",'Шифры С (Новое строительство)'!$A289,"С-ППО",'Шифры С (Новое строительство)'!$E289,".",'Шифры С (Новое строительство)'!$G289,))</f>
        <v>Том 2.11.2 2001.РП.12С-ППО11.2</v>
      </c>
      <c r="T289" s="37" t="str">
        <f>IF(ISBLANK('Шифры С (Новое строительство)'!$M289),"-",CONCATENATE("Том"," 3.",'Шифры С (Новое строительство)'!$E289,".",'Шифры С (Новое строительство)'!$G289," ",'Шифры С (Новое строительство)'!$I289,".",'Шифры С (Новое строительство)'!$A289,"С-ТКР",'Шифры С (Новое строительство)'!$E289,".",'Шифры С (Новое строительство)'!$G289,))</f>
        <v>Том 3.11.2 2001.РП.12С-ТКР11.2</v>
      </c>
      <c r="U289" s="37" t="str">
        <f>IF(ISBLANK('Шифры С (Новое строительство)'!$O289),"-",CONCATENATE("Том"," 4."," ",'Шифры С (Новое строительство)'!$I289,".",'Шифры С (Новое строительство)'!$A289,"С-ИЛО",))</f>
        <v>-</v>
      </c>
      <c r="V289" s="37" t="str">
        <f>IF(ISBLANK('Шифры С (Новое строительство)'!$O289),"-",CONCATENATE("Том"," 5."," ",'Шифры С (Новое строительство)'!$I289,".",'Шифры С (Новое строительство)'!$A289,"С-ПОС",))</f>
        <v>-</v>
      </c>
      <c r="W289" s="37" t="str">
        <f>IF(ISBLANK('Шифры С (Новое строительство)'!$P289),"-",CONCATENATE("Том"," 7."," ",'Шифры С (Новое строительство)'!$I289,".",'Шифры С (Новое строительство)'!$A289,"С-ООС",))</f>
        <v>-</v>
      </c>
      <c r="X289" s="37" t="str">
        <f>IF(ISBLANK('Шифры С (Новое строительство)'!$Q289),"-",CONCATENATE("Том"," 8."," ",'Шифры С (Новое строительство)'!$I289,".",'Шифры С (Новое строительство)'!$A289,"С-ПБ",))</f>
        <v>-</v>
      </c>
    </row>
    <row r="290" spans="1:24" hidden="1" x14ac:dyDescent="0.25">
      <c r="A290" s="37">
        <v>12</v>
      </c>
      <c r="B290" s="37" t="s">
        <v>561</v>
      </c>
      <c r="C290" s="37" t="s">
        <v>13</v>
      </c>
      <c r="D290" s="37" t="s">
        <v>371</v>
      </c>
      <c r="E290" s="37">
        <v>11</v>
      </c>
      <c r="F290" s="37" t="s">
        <v>1077</v>
      </c>
      <c r="G290" s="37">
        <v>3</v>
      </c>
      <c r="H290" s="39"/>
      <c r="I290" s="37" t="s">
        <v>563</v>
      </c>
      <c r="J290" s="37"/>
      <c r="K290" s="37"/>
      <c r="L290" s="37" t="s">
        <v>2620</v>
      </c>
      <c r="M290" s="37" t="s">
        <v>2621</v>
      </c>
      <c r="N290" s="37" t="s">
        <v>2622</v>
      </c>
      <c r="O290" s="37"/>
      <c r="P290" s="37"/>
      <c r="Q290" s="37"/>
      <c r="R290" s="37" t="str">
        <f>IF(ISBLANK('Шифры С (Новое строительство)'!$K290),"-",CONCATENATE('Шифры С (Новое строительство)'!$K290,"-ПЗ"))</f>
        <v>-</v>
      </c>
      <c r="S290" s="37" t="str">
        <f>IF(ISBLANK('Шифры С (Новое строительство)'!$L290),"-",CONCATENATE("Том"," 2.",'Шифры С (Новое строительство)'!$E290,".",'Шифры С (Новое строительство)'!$G290," ",'Шифры С (Новое строительство)'!$I290,".",'Шифры С (Новое строительство)'!$A290,"С-ППО",'Шифры С (Новое строительство)'!$E290,".",'Шифры С (Новое строительство)'!$G290,))</f>
        <v>Том 2.11.3 2001.РП.12С-ППО11.3</v>
      </c>
      <c r="T290" s="37" t="str">
        <f>IF(ISBLANK('Шифры С (Новое строительство)'!$M290),"-",CONCATENATE("Том"," 3.",'Шифры С (Новое строительство)'!$E290,".",'Шифры С (Новое строительство)'!$G290," ",'Шифры С (Новое строительство)'!$I290,".",'Шифры С (Новое строительство)'!$A290,"С-ТКР",'Шифры С (Новое строительство)'!$E290,".",'Шифры С (Новое строительство)'!$G290,))</f>
        <v>Том 3.11.3 2001.РП.12С-ТКР11.3</v>
      </c>
      <c r="U290" s="37" t="str">
        <f>IF(ISBLANK('Шифры С (Новое строительство)'!$O290),"-",CONCATENATE("Том"," 4."," ",'Шифры С (Новое строительство)'!$I290,".",'Шифры С (Новое строительство)'!$A290,"С-ИЛО",))</f>
        <v>-</v>
      </c>
      <c r="V290" s="37" t="str">
        <f>IF(ISBLANK('Шифры С (Новое строительство)'!$O290),"-",CONCATENATE("Том"," 5."," ",'Шифры С (Новое строительство)'!$I290,".",'Шифры С (Новое строительство)'!$A290,"С-ПОС",))</f>
        <v>-</v>
      </c>
      <c r="W290" s="37" t="str">
        <f>IF(ISBLANK('Шифры С (Новое строительство)'!$P290),"-",CONCATENATE("Том"," 7."," ",'Шифры С (Новое строительство)'!$I290,".",'Шифры С (Новое строительство)'!$A290,"С-ООС",))</f>
        <v>-</v>
      </c>
      <c r="X290" s="37" t="str">
        <f>IF(ISBLANK('Шифры С (Новое строительство)'!$Q290),"-",CONCATENATE("Том"," 8."," ",'Шифры С (Новое строительство)'!$I290,".",'Шифры С (Новое строительство)'!$A290,"С-ПБ",))</f>
        <v>-</v>
      </c>
    </row>
    <row r="291" spans="1:24" hidden="1" x14ac:dyDescent="0.25">
      <c r="A291" s="37">
        <v>12</v>
      </c>
      <c r="B291" s="37" t="s">
        <v>561</v>
      </c>
      <c r="C291" s="37" t="s">
        <v>13</v>
      </c>
      <c r="D291" s="37" t="s">
        <v>371</v>
      </c>
      <c r="E291" s="37">
        <v>11</v>
      </c>
      <c r="F291" s="37" t="s">
        <v>1078</v>
      </c>
      <c r="G291" s="37">
        <v>4</v>
      </c>
      <c r="H291" s="39"/>
      <c r="I291" s="37" t="s">
        <v>563</v>
      </c>
      <c r="J291" s="37"/>
      <c r="K291" s="37"/>
      <c r="L291" s="37" t="s">
        <v>2620</v>
      </c>
      <c r="M291" s="37" t="s">
        <v>2621</v>
      </c>
      <c r="N291" s="37" t="s">
        <v>2622</v>
      </c>
      <c r="O291" s="37"/>
      <c r="P291" s="37"/>
      <c r="Q291" s="37"/>
      <c r="R291" s="37" t="str">
        <f>IF(ISBLANK('Шифры С (Новое строительство)'!$K291),"-",CONCATENATE('Шифры С (Новое строительство)'!$K291,"-ПЗ"))</f>
        <v>-</v>
      </c>
      <c r="S291" s="37" t="str">
        <f>IF(ISBLANK('Шифры С (Новое строительство)'!$L291),"-",CONCATENATE("Том"," 2.",'Шифры С (Новое строительство)'!$E291,".",'Шифры С (Новое строительство)'!$G291," ",'Шифры С (Новое строительство)'!$I291,".",'Шифры С (Новое строительство)'!$A291,"С-ППО",'Шифры С (Новое строительство)'!$E291,".",'Шифры С (Новое строительство)'!$G291,))</f>
        <v>Том 2.11.4 2001.РП.12С-ППО11.4</v>
      </c>
      <c r="T291" s="37" t="str">
        <f>IF(ISBLANK('Шифры С (Новое строительство)'!$M291),"-",CONCATENATE("Том"," 3.",'Шифры С (Новое строительство)'!$E291,".",'Шифры С (Новое строительство)'!$G291," ",'Шифры С (Новое строительство)'!$I291,".",'Шифры С (Новое строительство)'!$A291,"С-ТКР",'Шифры С (Новое строительство)'!$E291,".",'Шифры С (Новое строительство)'!$G291,))</f>
        <v>Том 3.11.4 2001.РП.12С-ТКР11.4</v>
      </c>
      <c r="U291" s="37" t="str">
        <f>IF(ISBLANK('Шифры С (Новое строительство)'!$O291),"-",CONCATENATE("Том"," 4."," ",'Шифры С (Новое строительство)'!$I291,".",'Шифры С (Новое строительство)'!$A291,"С-ИЛО",))</f>
        <v>-</v>
      </c>
      <c r="V291" s="37" t="str">
        <f>IF(ISBLANK('Шифры С (Новое строительство)'!$O291),"-",CONCATENATE("Том"," 5."," ",'Шифры С (Новое строительство)'!$I291,".",'Шифры С (Новое строительство)'!$A291,"С-ПОС",))</f>
        <v>-</v>
      </c>
      <c r="W291" s="37" t="str">
        <f>IF(ISBLANK('Шифры С (Новое строительство)'!$P291),"-",CONCATENATE("Том"," 7."," ",'Шифры С (Новое строительство)'!$I291,".",'Шифры С (Новое строительство)'!$A291,"С-ООС",))</f>
        <v>-</v>
      </c>
      <c r="X291" s="37" t="str">
        <f>IF(ISBLANK('Шифры С (Новое строительство)'!$Q291),"-",CONCATENATE("Том"," 8."," ",'Шифры С (Новое строительство)'!$I291,".",'Шифры С (Новое строительство)'!$A291,"С-ПБ",))</f>
        <v>-</v>
      </c>
    </row>
    <row r="292" spans="1:24" hidden="1" x14ac:dyDescent="0.25">
      <c r="A292" s="37">
        <v>12</v>
      </c>
      <c r="B292" s="37" t="s">
        <v>561</v>
      </c>
      <c r="C292" s="37" t="s">
        <v>13</v>
      </c>
      <c r="D292" s="37" t="s">
        <v>371</v>
      </c>
      <c r="E292" s="37">
        <v>11</v>
      </c>
      <c r="F292" s="37" t="s">
        <v>1079</v>
      </c>
      <c r="G292" s="37">
        <v>5</v>
      </c>
      <c r="H292" s="39"/>
      <c r="I292" s="37" t="s">
        <v>563</v>
      </c>
      <c r="J292" s="37"/>
      <c r="K292" s="37"/>
      <c r="L292" s="37" t="s">
        <v>2620</v>
      </c>
      <c r="M292" s="37" t="s">
        <v>2621</v>
      </c>
      <c r="N292" s="37" t="s">
        <v>2622</v>
      </c>
      <c r="O292" s="37"/>
      <c r="P292" s="37"/>
      <c r="Q292" s="37"/>
      <c r="R292" s="37" t="str">
        <f>IF(ISBLANK('Шифры С (Новое строительство)'!$K292),"-",CONCATENATE('Шифры С (Новое строительство)'!$K292,"-ПЗ"))</f>
        <v>-</v>
      </c>
      <c r="S292" s="37" t="str">
        <f>IF(ISBLANK('Шифры С (Новое строительство)'!$L292),"-",CONCATENATE("Том"," 2.",'Шифры С (Новое строительство)'!$E292,".",'Шифры С (Новое строительство)'!$G292," ",'Шифры С (Новое строительство)'!$I292,".",'Шифры С (Новое строительство)'!$A292,"С-ППО",'Шифры С (Новое строительство)'!$E292,".",'Шифры С (Новое строительство)'!$G292,))</f>
        <v>Том 2.11.5 2001.РП.12С-ППО11.5</v>
      </c>
      <c r="T292" s="37" t="str">
        <f>IF(ISBLANK('Шифры С (Новое строительство)'!$M292),"-",CONCATENATE("Том"," 3.",'Шифры С (Новое строительство)'!$E292,".",'Шифры С (Новое строительство)'!$G292," ",'Шифры С (Новое строительство)'!$I292,".",'Шифры С (Новое строительство)'!$A292,"С-ТКР",'Шифры С (Новое строительство)'!$E292,".",'Шифры С (Новое строительство)'!$G292,))</f>
        <v>Том 3.11.5 2001.РП.12С-ТКР11.5</v>
      </c>
      <c r="U292" s="37" t="str">
        <f>IF(ISBLANK('Шифры С (Новое строительство)'!$O292),"-",CONCATENATE("Том"," 4."," ",'Шифры С (Новое строительство)'!$I292,".",'Шифры С (Новое строительство)'!$A292,"С-ИЛО",))</f>
        <v>-</v>
      </c>
      <c r="V292" s="37" t="str">
        <f>IF(ISBLANK('Шифры С (Новое строительство)'!$O292),"-",CONCATENATE("Том"," 5."," ",'Шифры С (Новое строительство)'!$I292,".",'Шифры С (Новое строительство)'!$A292,"С-ПОС",))</f>
        <v>-</v>
      </c>
      <c r="W292" s="37" t="str">
        <f>IF(ISBLANK('Шифры С (Новое строительство)'!$P292),"-",CONCATENATE("Том"," 7."," ",'Шифры С (Новое строительство)'!$I292,".",'Шифры С (Новое строительство)'!$A292,"С-ООС",))</f>
        <v>-</v>
      </c>
      <c r="X292" s="37" t="str">
        <f>IF(ISBLANK('Шифры С (Новое строительство)'!$Q292),"-",CONCATENATE("Том"," 8."," ",'Шифры С (Новое строительство)'!$I292,".",'Шифры С (Новое строительство)'!$A292,"С-ПБ",))</f>
        <v>-</v>
      </c>
    </row>
    <row r="293" spans="1:24" hidden="1" x14ac:dyDescent="0.25">
      <c r="A293" s="37">
        <v>13</v>
      </c>
      <c r="B293" s="37" t="s">
        <v>561</v>
      </c>
      <c r="C293" s="37" t="s">
        <v>14</v>
      </c>
      <c r="D293" s="37" t="s">
        <v>340</v>
      </c>
      <c r="E293" s="37">
        <v>1</v>
      </c>
      <c r="F293" s="37" t="s">
        <v>1080</v>
      </c>
      <c r="G293" s="37">
        <v>1</v>
      </c>
      <c r="H293" s="39">
        <v>4</v>
      </c>
      <c r="I293" s="37" t="s">
        <v>563</v>
      </c>
      <c r="J293" s="37" t="s">
        <v>2623</v>
      </c>
      <c r="K293" s="37" t="s">
        <v>2624</v>
      </c>
      <c r="L293" s="37" t="s">
        <v>2625</v>
      </c>
      <c r="M293" s="37" t="s">
        <v>2626</v>
      </c>
      <c r="N293" s="37" t="s">
        <v>2627</v>
      </c>
      <c r="O293" s="37" t="s">
        <v>2628</v>
      </c>
      <c r="P293" s="37" t="s">
        <v>2629</v>
      </c>
      <c r="Q293" s="37" t="s">
        <v>2630</v>
      </c>
      <c r="R293" s="37" t="str">
        <f>IF(ISBLANK('Шифры С (Новое строительство)'!$K293),"-",CONCATENATE('Шифры С (Новое строительство)'!$K293,"-ПЗ"))</f>
        <v>Том 1 2001.РП.13С-ПЗ</v>
      </c>
      <c r="S293" s="37" t="str">
        <f>IF(ISBLANK('Шифры С (Новое строительство)'!$L293),"-",CONCATENATE("Том"," 2.",'Шифры С (Новое строительство)'!$E293,".",'Шифры С (Новое строительство)'!$G293," ",'Шифры С (Новое строительство)'!$I293,".",'Шифры С (Новое строительство)'!$A293,"С-ППО",'Шифры С (Новое строительство)'!$E293,".",'Шифры С (Новое строительство)'!$G293,))</f>
        <v>Том 2.1.1 2001.РП.13С-ППО1.1</v>
      </c>
      <c r="T293" s="37" t="str">
        <f>IF(ISBLANK('Шифры С (Новое строительство)'!$M293),"-",CONCATENATE("Том"," 3.",'Шифры С (Новое строительство)'!$E293,".",'Шифры С (Новое строительство)'!$G293," ",'Шифры С (Новое строительство)'!$I293,".",'Шифры С (Новое строительство)'!$A293,"С-ТКР",'Шифры С (Новое строительство)'!$E293,".",'Шифры С (Новое строительство)'!$G293,))</f>
        <v>Том 3.1.1 2001.РП.13С-ТКР1.1</v>
      </c>
      <c r="U293" s="37" t="str">
        <f>IF(ISBLANK('Шифры С (Новое строительство)'!$O293),"-",CONCATENATE("Том"," 4."," ",'Шифры С (Новое строительство)'!$I293,".",'Шифры С (Новое строительство)'!$A293,"С-ИЛО",))</f>
        <v>Том 4. 2001.РП.13С-ИЛО</v>
      </c>
      <c r="V293" s="37" t="str">
        <f>IF(ISBLANK('Шифры С (Новое строительство)'!$O293),"-",CONCATENATE("Том"," 5."," ",'Шифры С (Новое строительство)'!$I293,".",'Шифры С (Новое строительство)'!$A293,"С-ПОС",))</f>
        <v>Том 5. 2001.РП.13С-ПОС</v>
      </c>
      <c r="W293" s="37" t="str">
        <f>IF(ISBLANK('Шифры С (Новое строительство)'!$P293),"-",CONCATENATE("Том"," 7."," ",'Шифры С (Новое строительство)'!$I293,".",'Шифры С (Новое строительство)'!$A293,"С-ООС",))</f>
        <v>Том 7. 2001.РП.13С-ООС</v>
      </c>
      <c r="X293" s="37" t="str">
        <f>IF(ISBLANK('Шифры С (Новое строительство)'!$Q293),"-",CONCATENATE("Том"," 8."," ",'Шифры С (Новое строительство)'!$I293,".",'Шифры С (Новое строительство)'!$A293,"С-ПБ",))</f>
        <v>Том 8. 2001.РП.13С-ПБ</v>
      </c>
    </row>
    <row r="294" spans="1:24" hidden="1" x14ac:dyDescent="0.25">
      <c r="A294" s="37">
        <v>13</v>
      </c>
      <c r="B294" s="37" t="s">
        <v>561</v>
      </c>
      <c r="C294" s="37" t="s">
        <v>14</v>
      </c>
      <c r="D294" s="37" t="s">
        <v>340</v>
      </c>
      <c r="E294" s="37">
        <v>1</v>
      </c>
      <c r="F294" s="37" t="s">
        <v>1089</v>
      </c>
      <c r="G294" s="37">
        <v>2</v>
      </c>
      <c r="H294" s="39"/>
      <c r="I294" s="37" t="s">
        <v>563</v>
      </c>
      <c r="J294" s="37"/>
      <c r="K294" s="37"/>
      <c r="L294" s="37" t="s">
        <v>2625</v>
      </c>
      <c r="M294" s="37" t="s">
        <v>2626</v>
      </c>
      <c r="N294" s="37" t="s">
        <v>2627</v>
      </c>
      <c r="O294" s="37"/>
      <c r="P294" s="37"/>
      <c r="Q294" s="37"/>
      <c r="R294" s="37" t="str">
        <f>IF(ISBLANK('Шифры С (Новое строительство)'!$K294),"-",CONCATENATE('Шифры С (Новое строительство)'!$K294,"-ПЗ"))</f>
        <v>-</v>
      </c>
      <c r="S294" s="37" t="str">
        <f>IF(ISBLANK('Шифры С (Новое строительство)'!$L294),"-",CONCATENATE("Том"," 2.",'Шифры С (Новое строительство)'!$E294,".",'Шифры С (Новое строительство)'!$G294," ",'Шифры С (Новое строительство)'!$I294,".",'Шифры С (Новое строительство)'!$A294,"С-ППО",'Шифры С (Новое строительство)'!$E294,".",'Шифры С (Новое строительство)'!$G294,))</f>
        <v>Том 2.1.2 2001.РП.13С-ППО1.2</v>
      </c>
      <c r="T294" s="37" t="str">
        <f>IF(ISBLANK('Шифры С (Новое строительство)'!$M294),"-",CONCATENATE("Том"," 3.",'Шифры С (Новое строительство)'!$E294,".",'Шифры С (Новое строительство)'!$G294," ",'Шифры С (Новое строительство)'!$I294,".",'Шифры С (Новое строительство)'!$A294,"С-ТКР",'Шифры С (Новое строительство)'!$E294,".",'Шифры С (Новое строительство)'!$G294,))</f>
        <v>Том 3.1.2 2001.РП.13С-ТКР1.2</v>
      </c>
      <c r="U294" s="37" t="str">
        <f>IF(ISBLANK('Шифры С (Новое строительство)'!$O294),"-",CONCATENATE("Том"," 4."," ",'Шифры С (Новое строительство)'!$I294,".",'Шифры С (Новое строительство)'!$A294,"С-ИЛО",))</f>
        <v>-</v>
      </c>
      <c r="V294" s="37" t="str">
        <f>IF(ISBLANK('Шифры С (Новое строительство)'!$O294),"-",CONCATENATE("Том"," 5."," ",'Шифры С (Новое строительство)'!$I294,".",'Шифры С (Новое строительство)'!$A294,"С-ПОС",))</f>
        <v>-</v>
      </c>
      <c r="W294" s="37" t="str">
        <f>IF(ISBLANK('Шифры С (Новое строительство)'!$P294),"-",CONCATENATE("Том"," 7."," ",'Шифры С (Новое строительство)'!$I294,".",'Шифры С (Новое строительство)'!$A294,"С-ООС",))</f>
        <v>-</v>
      </c>
      <c r="X294" s="37" t="str">
        <f>IF(ISBLANK('Шифры С (Новое строительство)'!$Q294),"-",CONCATENATE("Том"," 8."," ",'Шифры С (Новое строительство)'!$I294,".",'Шифры С (Новое строительство)'!$A294,"С-ПБ",))</f>
        <v>-</v>
      </c>
    </row>
    <row r="295" spans="1:24" hidden="1" x14ac:dyDescent="0.25">
      <c r="A295" s="37">
        <v>13</v>
      </c>
      <c r="B295" s="37" t="s">
        <v>561</v>
      </c>
      <c r="C295" s="37" t="s">
        <v>14</v>
      </c>
      <c r="D295" s="37" t="s">
        <v>340</v>
      </c>
      <c r="E295" s="37">
        <v>1</v>
      </c>
      <c r="F295" s="37" t="s">
        <v>1090</v>
      </c>
      <c r="G295" s="37">
        <v>3</v>
      </c>
      <c r="H295" s="39"/>
      <c r="I295" s="37" t="s">
        <v>563</v>
      </c>
      <c r="J295" s="37"/>
      <c r="K295" s="37"/>
      <c r="L295" s="37" t="s">
        <v>2625</v>
      </c>
      <c r="M295" s="37" t="s">
        <v>2626</v>
      </c>
      <c r="N295" s="37" t="s">
        <v>2627</v>
      </c>
      <c r="O295" s="37"/>
      <c r="P295" s="37"/>
      <c r="Q295" s="37"/>
      <c r="R295" s="37" t="str">
        <f>IF(ISBLANK('Шифры С (Новое строительство)'!$K295),"-",CONCATENATE('Шифры С (Новое строительство)'!$K295,"-ПЗ"))</f>
        <v>-</v>
      </c>
      <c r="S295" s="37" t="str">
        <f>IF(ISBLANK('Шифры С (Новое строительство)'!$L295),"-",CONCATENATE("Том"," 2.",'Шифры С (Новое строительство)'!$E295,".",'Шифры С (Новое строительство)'!$G295," ",'Шифры С (Новое строительство)'!$I295,".",'Шифры С (Новое строительство)'!$A295,"С-ППО",'Шифры С (Новое строительство)'!$E295,".",'Шифры С (Новое строительство)'!$G295,))</f>
        <v>Том 2.1.3 2001.РП.13С-ППО1.3</v>
      </c>
      <c r="T295" s="37" t="str">
        <f>IF(ISBLANK('Шифры С (Новое строительство)'!$M295),"-",CONCATENATE("Том"," 3.",'Шифры С (Новое строительство)'!$E295,".",'Шифры С (Новое строительство)'!$G295," ",'Шифры С (Новое строительство)'!$I295,".",'Шифры С (Новое строительство)'!$A295,"С-ТКР",'Шифры С (Новое строительство)'!$E295,".",'Шифры С (Новое строительство)'!$G295,))</f>
        <v>Том 3.1.3 2001.РП.13С-ТКР1.3</v>
      </c>
      <c r="U295" s="37" t="str">
        <f>IF(ISBLANK('Шифры С (Новое строительство)'!$O295),"-",CONCATENATE("Том"," 4."," ",'Шифры С (Новое строительство)'!$I295,".",'Шифры С (Новое строительство)'!$A295,"С-ИЛО",))</f>
        <v>-</v>
      </c>
      <c r="V295" s="37" t="str">
        <f>IF(ISBLANK('Шифры С (Новое строительство)'!$O295),"-",CONCATENATE("Том"," 5."," ",'Шифры С (Новое строительство)'!$I295,".",'Шифры С (Новое строительство)'!$A295,"С-ПОС",))</f>
        <v>-</v>
      </c>
      <c r="W295" s="37" t="str">
        <f>IF(ISBLANK('Шифры С (Новое строительство)'!$P295),"-",CONCATENATE("Том"," 7."," ",'Шифры С (Новое строительство)'!$I295,".",'Шифры С (Новое строительство)'!$A295,"С-ООС",))</f>
        <v>-</v>
      </c>
      <c r="X295" s="37" t="str">
        <f>IF(ISBLANK('Шифры С (Новое строительство)'!$Q295),"-",CONCATENATE("Том"," 8."," ",'Шифры С (Новое строительство)'!$I295,".",'Шифры С (Новое строительство)'!$A295,"С-ПБ",))</f>
        <v>-</v>
      </c>
    </row>
    <row r="296" spans="1:24" hidden="1" x14ac:dyDescent="0.25">
      <c r="A296" s="37">
        <v>13</v>
      </c>
      <c r="B296" s="37" t="s">
        <v>561</v>
      </c>
      <c r="C296" s="37" t="s">
        <v>14</v>
      </c>
      <c r="D296" s="37" t="s">
        <v>340</v>
      </c>
      <c r="E296" s="37">
        <v>1</v>
      </c>
      <c r="F296" s="37" t="s">
        <v>1091</v>
      </c>
      <c r="G296" s="37">
        <v>4</v>
      </c>
      <c r="H296" s="39"/>
      <c r="I296" s="37" t="s">
        <v>563</v>
      </c>
      <c r="J296" s="37"/>
      <c r="K296" s="37"/>
      <c r="L296" s="37" t="s">
        <v>2625</v>
      </c>
      <c r="M296" s="37" t="s">
        <v>2626</v>
      </c>
      <c r="N296" s="37" t="s">
        <v>2627</v>
      </c>
      <c r="O296" s="37"/>
      <c r="P296" s="37"/>
      <c r="Q296" s="37"/>
      <c r="R296" s="37" t="str">
        <f>IF(ISBLANK('Шифры С (Новое строительство)'!$K296),"-",CONCATENATE('Шифры С (Новое строительство)'!$K296,"-ПЗ"))</f>
        <v>-</v>
      </c>
      <c r="S296" s="37" t="str">
        <f>IF(ISBLANK('Шифры С (Новое строительство)'!$L296),"-",CONCATENATE("Том"," 2.",'Шифры С (Новое строительство)'!$E296,".",'Шифры С (Новое строительство)'!$G296," ",'Шифры С (Новое строительство)'!$I296,".",'Шифры С (Новое строительство)'!$A296,"С-ППО",'Шифры С (Новое строительство)'!$E296,".",'Шифры С (Новое строительство)'!$G296,))</f>
        <v>Том 2.1.4 2001.РП.13С-ППО1.4</v>
      </c>
      <c r="T296" s="37" t="str">
        <f>IF(ISBLANK('Шифры С (Новое строительство)'!$M296),"-",CONCATENATE("Том"," 3.",'Шифры С (Новое строительство)'!$E296,".",'Шифры С (Новое строительство)'!$G296," ",'Шифры С (Новое строительство)'!$I296,".",'Шифры С (Новое строительство)'!$A296,"С-ТКР",'Шифры С (Новое строительство)'!$E296,".",'Шифры С (Новое строительство)'!$G296,))</f>
        <v>Том 3.1.4 2001.РП.13С-ТКР1.4</v>
      </c>
      <c r="U296" s="37" t="str">
        <f>IF(ISBLANK('Шифры С (Новое строительство)'!$O296),"-",CONCATENATE("Том"," 4."," ",'Шифры С (Новое строительство)'!$I296,".",'Шифры С (Новое строительство)'!$A296,"С-ИЛО",))</f>
        <v>-</v>
      </c>
      <c r="V296" s="37" t="str">
        <f>IF(ISBLANK('Шифры С (Новое строительство)'!$O296),"-",CONCATENATE("Том"," 5."," ",'Шифры С (Новое строительство)'!$I296,".",'Шифры С (Новое строительство)'!$A296,"С-ПОС",))</f>
        <v>-</v>
      </c>
      <c r="W296" s="37" t="str">
        <f>IF(ISBLANK('Шифры С (Новое строительство)'!$P296),"-",CONCATENATE("Том"," 7."," ",'Шифры С (Новое строительство)'!$I296,".",'Шифры С (Новое строительство)'!$A296,"С-ООС",))</f>
        <v>-</v>
      </c>
      <c r="X296" s="37" t="str">
        <f>IF(ISBLANK('Шифры С (Новое строительство)'!$Q296),"-",CONCATENATE("Том"," 8."," ",'Шифры С (Новое строительство)'!$I296,".",'Шифры С (Новое строительство)'!$A296,"С-ПБ",))</f>
        <v>-</v>
      </c>
    </row>
    <row r="297" spans="1:24" hidden="1" x14ac:dyDescent="0.25">
      <c r="A297" s="37">
        <v>13</v>
      </c>
      <c r="B297" s="37" t="s">
        <v>561</v>
      </c>
      <c r="C297" s="37" t="s">
        <v>14</v>
      </c>
      <c r="D297" s="37" t="s">
        <v>342</v>
      </c>
      <c r="E297" s="37">
        <v>2</v>
      </c>
      <c r="F297" s="37" t="s">
        <v>1092</v>
      </c>
      <c r="G297" s="37">
        <v>1</v>
      </c>
      <c r="H297" s="39">
        <v>4</v>
      </c>
      <c r="I297" s="37" t="s">
        <v>563</v>
      </c>
      <c r="J297" s="37"/>
      <c r="K297" s="37"/>
      <c r="L297" s="37" t="s">
        <v>2631</v>
      </c>
      <c r="M297" s="37" t="s">
        <v>2632</v>
      </c>
      <c r="N297" s="37" t="s">
        <v>2633</v>
      </c>
      <c r="O297" s="37"/>
      <c r="P297" s="37"/>
      <c r="Q297" s="37"/>
      <c r="R297" s="37" t="str">
        <f>IF(ISBLANK('Шифры С (Новое строительство)'!$K297),"-",CONCATENATE('Шифры С (Новое строительство)'!$K297,"-ПЗ"))</f>
        <v>-</v>
      </c>
      <c r="S297" s="37" t="str">
        <f>IF(ISBLANK('Шифры С (Новое строительство)'!$L297),"-",CONCATENATE("Том"," 2.",'Шифры С (Новое строительство)'!$E297,".",'Шифры С (Новое строительство)'!$G297," ",'Шифры С (Новое строительство)'!$I297,".",'Шифры С (Новое строительство)'!$A297,"С-ППО",'Шифры С (Новое строительство)'!$E297,".",'Шифры С (Новое строительство)'!$G297,))</f>
        <v>Том 2.2.1 2001.РП.13С-ППО2.1</v>
      </c>
      <c r="T297" s="37" t="str">
        <f>IF(ISBLANK('Шифры С (Новое строительство)'!$M297),"-",CONCATENATE("Том"," 3.",'Шифры С (Новое строительство)'!$E297,".",'Шифры С (Новое строительство)'!$G297," ",'Шифры С (Новое строительство)'!$I297,".",'Шифры С (Новое строительство)'!$A297,"С-ТКР",'Шифры С (Новое строительство)'!$E297,".",'Шифры С (Новое строительство)'!$G297,))</f>
        <v>Том 3.2.1 2001.РП.13С-ТКР2.1</v>
      </c>
      <c r="U297" s="37" t="str">
        <f>IF(ISBLANK('Шифры С (Новое строительство)'!$O297),"-",CONCATENATE("Том"," 4."," ",'Шифры С (Новое строительство)'!$I297,".",'Шифры С (Новое строительство)'!$A297,"С-ИЛО",))</f>
        <v>-</v>
      </c>
      <c r="V297" s="37" t="str">
        <f>IF(ISBLANK('Шифры С (Новое строительство)'!$O297),"-",CONCATENATE("Том"," 5."," ",'Шифры С (Новое строительство)'!$I297,".",'Шифры С (Новое строительство)'!$A297,"С-ПОС",))</f>
        <v>-</v>
      </c>
      <c r="W297" s="37" t="str">
        <f>IF(ISBLANK('Шифры С (Новое строительство)'!$P297),"-",CONCATENATE("Том"," 7."," ",'Шифры С (Новое строительство)'!$I297,".",'Шифры С (Новое строительство)'!$A297,"С-ООС",))</f>
        <v>-</v>
      </c>
      <c r="X297" s="37" t="str">
        <f>IF(ISBLANK('Шифры С (Новое строительство)'!$Q297),"-",CONCATENATE("Том"," 8."," ",'Шифры С (Новое строительство)'!$I297,".",'Шифры С (Новое строительство)'!$A297,"С-ПБ",))</f>
        <v>-</v>
      </c>
    </row>
    <row r="298" spans="1:24" hidden="1" x14ac:dyDescent="0.25">
      <c r="A298" s="37">
        <v>13</v>
      </c>
      <c r="B298" s="37" t="s">
        <v>561</v>
      </c>
      <c r="C298" s="37" t="s">
        <v>14</v>
      </c>
      <c r="D298" s="37" t="s">
        <v>342</v>
      </c>
      <c r="E298" s="37">
        <v>2</v>
      </c>
      <c r="F298" s="37" t="s">
        <v>1096</v>
      </c>
      <c r="G298" s="37">
        <v>2</v>
      </c>
      <c r="H298" s="39"/>
      <c r="I298" s="37" t="s">
        <v>563</v>
      </c>
      <c r="J298" s="37"/>
      <c r="K298" s="37"/>
      <c r="L298" s="37" t="s">
        <v>2631</v>
      </c>
      <c r="M298" s="37" t="s">
        <v>2632</v>
      </c>
      <c r="N298" s="37" t="s">
        <v>2633</v>
      </c>
      <c r="O298" s="37"/>
      <c r="P298" s="37"/>
      <c r="Q298" s="37"/>
      <c r="R298" s="37" t="str">
        <f>IF(ISBLANK('Шифры С (Новое строительство)'!$K298),"-",CONCATENATE('Шифры С (Новое строительство)'!$K298,"-ПЗ"))</f>
        <v>-</v>
      </c>
      <c r="S298" s="37" t="str">
        <f>IF(ISBLANK('Шифры С (Новое строительство)'!$L298),"-",CONCATENATE("Том"," 2.",'Шифры С (Новое строительство)'!$E298,".",'Шифры С (Новое строительство)'!$G298," ",'Шифры С (Новое строительство)'!$I298,".",'Шифры С (Новое строительство)'!$A298,"С-ППО",'Шифры С (Новое строительство)'!$E298,".",'Шифры С (Новое строительство)'!$G298,))</f>
        <v>Том 2.2.2 2001.РП.13С-ППО2.2</v>
      </c>
      <c r="T298" s="37" t="str">
        <f>IF(ISBLANK('Шифры С (Новое строительство)'!$M298),"-",CONCATENATE("Том"," 3.",'Шифры С (Новое строительство)'!$E298,".",'Шифры С (Новое строительство)'!$G298," ",'Шифры С (Новое строительство)'!$I298,".",'Шифры С (Новое строительство)'!$A298,"С-ТКР",'Шифры С (Новое строительство)'!$E298,".",'Шифры С (Новое строительство)'!$G298,))</f>
        <v>Том 3.2.2 2001.РП.13С-ТКР2.2</v>
      </c>
      <c r="U298" s="37" t="str">
        <f>IF(ISBLANK('Шифры С (Новое строительство)'!$O298),"-",CONCATENATE("Том"," 4."," ",'Шифры С (Новое строительство)'!$I298,".",'Шифры С (Новое строительство)'!$A298,"С-ИЛО",))</f>
        <v>-</v>
      </c>
      <c r="V298" s="37" t="str">
        <f>IF(ISBLANK('Шифры С (Новое строительство)'!$O298),"-",CONCATENATE("Том"," 5."," ",'Шифры С (Новое строительство)'!$I298,".",'Шифры С (Новое строительство)'!$A298,"С-ПОС",))</f>
        <v>-</v>
      </c>
      <c r="W298" s="37" t="str">
        <f>IF(ISBLANK('Шифры С (Новое строительство)'!$P298),"-",CONCATENATE("Том"," 7."," ",'Шифры С (Новое строительство)'!$I298,".",'Шифры С (Новое строительство)'!$A298,"С-ООС",))</f>
        <v>-</v>
      </c>
      <c r="X298" s="37" t="str">
        <f>IF(ISBLANK('Шифры С (Новое строительство)'!$Q298),"-",CONCATENATE("Том"," 8."," ",'Шифры С (Новое строительство)'!$I298,".",'Шифры С (Новое строительство)'!$A298,"С-ПБ",))</f>
        <v>-</v>
      </c>
    </row>
    <row r="299" spans="1:24" hidden="1" x14ac:dyDescent="0.25">
      <c r="A299" s="37">
        <v>13</v>
      </c>
      <c r="B299" s="37" t="s">
        <v>561</v>
      </c>
      <c r="C299" s="37" t="s">
        <v>14</v>
      </c>
      <c r="D299" s="37" t="s">
        <v>342</v>
      </c>
      <c r="E299" s="37">
        <v>2</v>
      </c>
      <c r="F299" s="37" t="s">
        <v>1097</v>
      </c>
      <c r="G299" s="37">
        <v>3</v>
      </c>
      <c r="H299" s="39"/>
      <c r="I299" s="37" t="s">
        <v>563</v>
      </c>
      <c r="J299" s="37"/>
      <c r="K299" s="37"/>
      <c r="L299" s="37" t="s">
        <v>2631</v>
      </c>
      <c r="M299" s="37" t="s">
        <v>2632</v>
      </c>
      <c r="N299" s="37" t="s">
        <v>2633</v>
      </c>
      <c r="O299" s="37"/>
      <c r="P299" s="37"/>
      <c r="Q299" s="37"/>
      <c r="R299" s="37" t="str">
        <f>IF(ISBLANK('Шифры С (Новое строительство)'!$K299),"-",CONCATENATE('Шифры С (Новое строительство)'!$K299,"-ПЗ"))</f>
        <v>-</v>
      </c>
      <c r="S299" s="37" t="str">
        <f>IF(ISBLANK('Шифры С (Новое строительство)'!$L299),"-",CONCATENATE("Том"," 2.",'Шифры С (Новое строительство)'!$E299,".",'Шифры С (Новое строительство)'!$G299," ",'Шифры С (Новое строительство)'!$I299,".",'Шифры С (Новое строительство)'!$A299,"С-ППО",'Шифры С (Новое строительство)'!$E299,".",'Шифры С (Новое строительство)'!$G299,))</f>
        <v>Том 2.2.3 2001.РП.13С-ППО2.3</v>
      </c>
      <c r="T299" s="37" t="str">
        <f>IF(ISBLANK('Шифры С (Новое строительство)'!$M299),"-",CONCATENATE("Том"," 3.",'Шифры С (Новое строительство)'!$E299,".",'Шифры С (Новое строительство)'!$G299," ",'Шифры С (Новое строительство)'!$I299,".",'Шифры С (Новое строительство)'!$A299,"С-ТКР",'Шифры С (Новое строительство)'!$E299,".",'Шифры С (Новое строительство)'!$G299,))</f>
        <v>Том 3.2.3 2001.РП.13С-ТКР2.3</v>
      </c>
      <c r="U299" s="37" t="str">
        <f>IF(ISBLANK('Шифры С (Новое строительство)'!$O299),"-",CONCATENATE("Том"," 4."," ",'Шифры С (Новое строительство)'!$I299,".",'Шифры С (Новое строительство)'!$A299,"С-ИЛО",))</f>
        <v>-</v>
      </c>
      <c r="V299" s="37" t="str">
        <f>IF(ISBLANK('Шифры С (Новое строительство)'!$O299),"-",CONCATENATE("Том"," 5."," ",'Шифры С (Новое строительство)'!$I299,".",'Шифры С (Новое строительство)'!$A299,"С-ПОС",))</f>
        <v>-</v>
      </c>
      <c r="W299" s="37" t="str">
        <f>IF(ISBLANK('Шифры С (Новое строительство)'!$P299),"-",CONCATENATE("Том"," 7."," ",'Шифры С (Новое строительство)'!$I299,".",'Шифры С (Новое строительство)'!$A299,"С-ООС",))</f>
        <v>-</v>
      </c>
      <c r="X299" s="37" t="str">
        <f>IF(ISBLANK('Шифры С (Новое строительство)'!$Q299),"-",CONCATENATE("Том"," 8."," ",'Шифры С (Новое строительство)'!$I299,".",'Шифры С (Новое строительство)'!$A299,"С-ПБ",))</f>
        <v>-</v>
      </c>
    </row>
    <row r="300" spans="1:24" hidden="1" x14ac:dyDescent="0.25">
      <c r="A300" s="37">
        <v>13</v>
      </c>
      <c r="B300" s="37" t="s">
        <v>561</v>
      </c>
      <c r="C300" s="37" t="s">
        <v>14</v>
      </c>
      <c r="D300" s="37" t="s">
        <v>342</v>
      </c>
      <c r="E300" s="37">
        <v>2</v>
      </c>
      <c r="F300" s="37" t="s">
        <v>1098</v>
      </c>
      <c r="G300" s="37">
        <v>4</v>
      </c>
      <c r="H300" s="39"/>
      <c r="I300" s="37" t="s">
        <v>563</v>
      </c>
      <c r="J300" s="37"/>
      <c r="K300" s="37"/>
      <c r="L300" s="37" t="s">
        <v>2631</v>
      </c>
      <c r="M300" s="37" t="s">
        <v>2632</v>
      </c>
      <c r="N300" s="37" t="s">
        <v>2633</v>
      </c>
      <c r="O300" s="37"/>
      <c r="P300" s="37"/>
      <c r="Q300" s="37"/>
      <c r="R300" s="37" t="str">
        <f>IF(ISBLANK('Шифры С (Новое строительство)'!$K300),"-",CONCATENATE('Шифры С (Новое строительство)'!$K300,"-ПЗ"))</f>
        <v>-</v>
      </c>
      <c r="S300" s="37" t="str">
        <f>IF(ISBLANK('Шифры С (Новое строительство)'!$L300),"-",CONCATENATE("Том"," 2.",'Шифры С (Новое строительство)'!$E300,".",'Шифры С (Новое строительство)'!$G300," ",'Шифры С (Новое строительство)'!$I300,".",'Шифры С (Новое строительство)'!$A300,"С-ППО",'Шифры С (Новое строительство)'!$E300,".",'Шифры С (Новое строительство)'!$G300,))</f>
        <v>Том 2.2.4 2001.РП.13С-ППО2.4</v>
      </c>
      <c r="T300" s="37" t="str">
        <f>IF(ISBLANK('Шифры С (Новое строительство)'!$M300),"-",CONCATENATE("Том"," 3.",'Шифры С (Новое строительство)'!$E300,".",'Шифры С (Новое строительство)'!$G300," ",'Шифры С (Новое строительство)'!$I300,".",'Шифры С (Новое строительство)'!$A300,"С-ТКР",'Шифры С (Новое строительство)'!$E300,".",'Шифры С (Новое строительство)'!$G300,))</f>
        <v>Том 3.2.4 2001.РП.13С-ТКР2.4</v>
      </c>
      <c r="U300" s="37" t="str">
        <f>IF(ISBLANK('Шифры С (Новое строительство)'!$O300),"-",CONCATENATE("Том"," 4."," ",'Шифры С (Новое строительство)'!$I300,".",'Шифры С (Новое строительство)'!$A300,"С-ИЛО",))</f>
        <v>-</v>
      </c>
      <c r="V300" s="37" t="str">
        <f>IF(ISBLANK('Шифры С (Новое строительство)'!$O300),"-",CONCATENATE("Том"," 5."," ",'Шифры С (Новое строительство)'!$I300,".",'Шифры С (Новое строительство)'!$A300,"С-ПОС",))</f>
        <v>-</v>
      </c>
      <c r="W300" s="37" t="str">
        <f>IF(ISBLANK('Шифры С (Новое строительство)'!$P300),"-",CONCATENATE("Том"," 7."," ",'Шифры С (Новое строительство)'!$I300,".",'Шифры С (Новое строительство)'!$A300,"С-ООС",))</f>
        <v>-</v>
      </c>
      <c r="X300" s="37" t="str">
        <f>IF(ISBLANK('Шифры С (Новое строительство)'!$Q300),"-",CONCATENATE("Том"," 8."," ",'Шифры С (Новое строительство)'!$I300,".",'Шифры С (Новое строительство)'!$A300,"С-ПБ",))</f>
        <v>-</v>
      </c>
    </row>
    <row r="301" spans="1:24" hidden="1" x14ac:dyDescent="0.25">
      <c r="A301" s="37">
        <v>13</v>
      </c>
      <c r="B301" s="37" t="s">
        <v>561</v>
      </c>
      <c r="C301" s="37" t="s">
        <v>14</v>
      </c>
      <c r="D301" s="37" t="s">
        <v>344</v>
      </c>
      <c r="E301" s="37">
        <v>3</v>
      </c>
      <c r="F301" s="37" t="s">
        <v>1099</v>
      </c>
      <c r="G301" s="37">
        <v>1</v>
      </c>
      <c r="H301" s="39">
        <v>4</v>
      </c>
      <c r="I301" s="37" t="s">
        <v>563</v>
      </c>
      <c r="J301" s="37"/>
      <c r="K301" s="37"/>
      <c r="L301" s="37" t="s">
        <v>2634</v>
      </c>
      <c r="M301" s="37" t="s">
        <v>2635</v>
      </c>
      <c r="N301" s="37" t="s">
        <v>2636</v>
      </c>
      <c r="O301" s="37"/>
      <c r="P301" s="37"/>
      <c r="Q301" s="37"/>
      <c r="R301" s="37" t="str">
        <f>IF(ISBLANK('Шифры С (Новое строительство)'!$K301),"-",CONCATENATE('Шифры С (Новое строительство)'!$K301,"-ПЗ"))</f>
        <v>-</v>
      </c>
      <c r="S301" s="37" t="str">
        <f>IF(ISBLANK('Шифры С (Новое строительство)'!$L301),"-",CONCATENATE("Том"," 2.",'Шифры С (Новое строительство)'!$E301,".",'Шифры С (Новое строительство)'!$G301," ",'Шифры С (Новое строительство)'!$I301,".",'Шифры С (Новое строительство)'!$A301,"С-ППО",'Шифры С (Новое строительство)'!$E301,".",'Шифры С (Новое строительство)'!$G301,))</f>
        <v>Том 2.3.1 2001.РП.13С-ППО3.1</v>
      </c>
      <c r="T301" s="37" t="str">
        <f>IF(ISBLANK('Шифры С (Новое строительство)'!$M301),"-",CONCATENATE("Том"," 3.",'Шифры С (Новое строительство)'!$E301,".",'Шифры С (Новое строительство)'!$G301," ",'Шифры С (Новое строительство)'!$I301,".",'Шифры С (Новое строительство)'!$A301,"С-ТКР",'Шифры С (Новое строительство)'!$E301,".",'Шифры С (Новое строительство)'!$G301,))</f>
        <v>Том 3.3.1 2001.РП.13С-ТКР3.1</v>
      </c>
      <c r="U301" s="37" t="str">
        <f>IF(ISBLANK('Шифры С (Новое строительство)'!$O301),"-",CONCATENATE("Том"," 4."," ",'Шифры С (Новое строительство)'!$I301,".",'Шифры С (Новое строительство)'!$A301,"С-ИЛО",))</f>
        <v>-</v>
      </c>
      <c r="V301" s="37" t="str">
        <f>IF(ISBLANK('Шифры С (Новое строительство)'!$O301),"-",CONCATENATE("Том"," 5."," ",'Шифры С (Новое строительство)'!$I301,".",'Шифры С (Новое строительство)'!$A301,"С-ПОС",))</f>
        <v>-</v>
      </c>
      <c r="W301" s="37" t="str">
        <f>IF(ISBLANK('Шифры С (Новое строительство)'!$P301),"-",CONCATENATE("Том"," 7."," ",'Шифры С (Новое строительство)'!$I301,".",'Шифры С (Новое строительство)'!$A301,"С-ООС",))</f>
        <v>-</v>
      </c>
      <c r="X301" s="37" t="str">
        <f>IF(ISBLANK('Шифры С (Новое строительство)'!$Q301),"-",CONCATENATE("Том"," 8."," ",'Шифры С (Новое строительство)'!$I301,".",'Шифры С (Новое строительство)'!$A301,"С-ПБ",))</f>
        <v>-</v>
      </c>
    </row>
    <row r="302" spans="1:24" hidden="1" x14ac:dyDescent="0.25">
      <c r="A302" s="37">
        <v>13</v>
      </c>
      <c r="B302" s="37" t="s">
        <v>561</v>
      </c>
      <c r="C302" s="37" t="s">
        <v>14</v>
      </c>
      <c r="D302" s="37" t="s">
        <v>344</v>
      </c>
      <c r="E302" s="37">
        <v>3</v>
      </c>
      <c r="F302" s="37" t="s">
        <v>1103</v>
      </c>
      <c r="G302" s="37">
        <v>2</v>
      </c>
      <c r="H302" s="39"/>
      <c r="I302" s="37" t="s">
        <v>563</v>
      </c>
      <c r="J302" s="37"/>
      <c r="K302" s="37"/>
      <c r="L302" s="37" t="s">
        <v>2634</v>
      </c>
      <c r="M302" s="37" t="s">
        <v>2635</v>
      </c>
      <c r="N302" s="37" t="s">
        <v>2636</v>
      </c>
      <c r="O302" s="37"/>
      <c r="P302" s="37"/>
      <c r="Q302" s="37"/>
      <c r="R302" s="37" t="str">
        <f>IF(ISBLANK('Шифры С (Новое строительство)'!$K302),"-",CONCATENATE('Шифры С (Новое строительство)'!$K302,"-ПЗ"))</f>
        <v>-</v>
      </c>
      <c r="S302" s="37" t="str">
        <f>IF(ISBLANK('Шифры С (Новое строительство)'!$L302),"-",CONCATENATE("Том"," 2.",'Шифры С (Новое строительство)'!$E302,".",'Шифры С (Новое строительство)'!$G302," ",'Шифры С (Новое строительство)'!$I302,".",'Шифры С (Новое строительство)'!$A302,"С-ППО",'Шифры С (Новое строительство)'!$E302,".",'Шифры С (Новое строительство)'!$G302,))</f>
        <v>Том 2.3.2 2001.РП.13С-ППО3.2</v>
      </c>
      <c r="T302" s="37" t="str">
        <f>IF(ISBLANK('Шифры С (Новое строительство)'!$M302),"-",CONCATENATE("Том"," 3.",'Шифры С (Новое строительство)'!$E302,".",'Шифры С (Новое строительство)'!$G302," ",'Шифры С (Новое строительство)'!$I302,".",'Шифры С (Новое строительство)'!$A302,"С-ТКР",'Шифры С (Новое строительство)'!$E302,".",'Шифры С (Новое строительство)'!$G302,))</f>
        <v>Том 3.3.2 2001.РП.13С-ТКР3.2</v>
      </c>
      <c r="U302" s="37" t="str">
        <f>IF(ISBLANK('Шифры С (Новое строительство)'!$O302),"-",CONCATENATE("Том"," 4."," ",'Шифры С (Новое строительство)'!$I302,".",'Шифры С (Новое строительство)'!$A302,"С-ИЛО",))</f>
        <v>-</v>
      </c>
      <c r="V302" s="37" t="str">
        <f>IF(ISBLANK('Шифры С (Новое строительство)'!$O302),"-",CONCATENATE("Том"," 5."," ",'Шифры С (Новое строительство)'!$I302,".",'Шифры С (Новое строительство)'!$A302,"С-ПОС",))</f>
        <v>-</v>
      </c>
      <c r="W302" s="37" t="str">
        <f>IF(ISBLANK('Шифры С (Новое строительство)'!$P302),"-",CONCATENATE("Том"," 7."," ",'Шифры С (Новое строительство)'!$I302,".",'Шифры С (Новое строительство)'!$A302,"С-ООС",))</f>
        <v>-</v>
      </c>
      <c r="X302" s="37" t="str">
        <f>IF(ISBLANK('Шифры С (Новое строительство)'!$Q302),"-",CONCATENATE("Том"," 8."," ",'Шифры С (Новое строительство)'!$I302,".",'Шифры С (Новое строительство)'!$A302,"С-ПБ",))</f>
        <v>-</v>
      </c>
    </row>
    <row r="303" spans="1:24" hidden="1" x14ac:dyDescent="0.25">
      <c r="A303" s="37">
        <v>13</v>
      </c>
      <c r="B303" s="37" t="s">
        <v>561</v>
      </c>
      <c r="C303" s="37" t="s">
        <v>14</v>
      </c>
      <c r="D303" s="37" t="s">
        <v>344</v>
      </c>
      <c r="E303" s="37">
        <v>3</v>
      </c>
      <c r="F303" s="37" t="s">
        <v>1104</v>
      </c>
      <c r="G303" s="37">
        <v>3</v>
      </c>
      <c r="H303" s="39"/>
      <c r="I303" s="37" t="s">
        <v>563</v>
      </c>
      <c r="J303" s="37"/>
      <c r="K303" s="37"/>
      <c r="L303" s="37" t="s">
        <v>2634</v>
      </c>
      <c r="M303" s="37" t="s">
        <v>2635</v>
      </c>
      <c r="N303" s="37" t="s">
        <v>2636</v>
      </c>
      <c r="O303" s="37"/>
      <c r="P303" s="37"/>
      <c r="Q303" s="37"/>
      <c r="R303" s="37" t="str">
        <f>IF(ISBLANK('Шифры С (Новое строительство)'!$K303),"-",CONCATENATE('Шифры С (Новое строительство)'!$K303,"-ПЗ"))</f>
        <v>-</v>
      </c>
      <c r="S303" s="37" t="str">
        <f>IF(ISBLANK('Шифры С (Новое строительство)'!$L303),"-",CONCATENATE("Том"," 2.",'Шифры С (Новое строительство)'!$E303,".",'Шифры С (Новое строительство)'!$G303," ",'Шифры С (Новое строительство)'!$I303,".",'Шифры С (Новое строительство)'!$A303,"С-ППО",'Шифры С (Новое строительство)'!$E303,".",'Шифры С (Новое строительство)'!$G303,))</f>
        <v>Том 2.3.3 2001.РП.13С-ППО3.3</v>
      </c>
      <c r="T303" s="37" t="str">
        <f>IF(ISBLANK('Шифры С (Новое строительство)'!$M303),"-",CONCATENATE("Том"," 3.",'Шифры С (Новое строительство)'!$E303,".",'Шифры С (Новое строительство)'!$G303," ",'Шифры С (Новое строительство)'!$I303,".",'Шифры С (Новое строительство)'!$A303,"С-ТКР",'Шифры С (Новое строительство)'!$E303,".",'Шифры С (Новое строительство)'!$G303,))</f>
        <v>Том 3.3.3 2001.РП.13С-ТКР3.3</v>
      </c>
      <c r="U303" s="37" t="str">
        <f>IF(ISBLANK('Шифры С (Новое строительство)'!$O303),"-",CONCATENATE("Том"," 4."," ",'Шифры С (Новое строительство)'!$I303,".",'Шифры С (Новое строительство)'!$A303,"С-ИЛО",))</f>
        <v>-</v>
      </c>
      <c r="V303" s="37" t="str">
        <f>IF(ISBLANK('Шифры С (Новое строительство)'!$O303),"-",CONCATENATE("Том"," 5."," ",'Шифры С (Новое строительство)'!$I303,".",'Шифры С (Новое строительство)'!$A303,"С-ПОС",))</f>
        <v>-</v>
      </c>
      <c r="W303" s="37" t="str">
        <f>IF(ISBLANK('Шифры С (Новое строительство)'!$P303),"-",CONCATENATE("Том"," 7."," ",'Шифры С (Новое строительство)'!$I303,".",'Шифры С (Новое строительство)'!$A303,"С-ООС",))</f>
        <v>-</v>
      </c>
      <c r="X303" s="37" t="str">
        <f>IF(ISBLANK('Шифры С (Новое строительство)'!$Q303),"-",CONCATENATE("Том"," 8."," ",'Шифры С (Новое строительство)'!$I303,".",'Шифры С (Новое строительство)'!$A303,"С-ПБ",))</f>
        <v>-</v>
      </c>
    </row>
    <row r="304" spans="1:24" hidden="1" x14ac:dyDescent="0.25">
      <c r="A304" s="37">
        <v>14</v>
      </c>
      <c r="B304" s="37" t="s">
        <v>561</v>
      </c>
      <c r="C304" s="37" t="s">
        <v>15</v>
      </c>
      <c r="D304" s="37" t="s">
        <v>242</v>
      </c>
      <c r="E304" s="37">
        <v>1</v>
      </c>
      <c r="F304" s="37" t="s">
        <v>1105</v>
      </c>
      <c r="G304" s="37">
        <v>1</v>
      </c>
      <c r="H304" s="39">
        <v>2</v>
      </c>
      <c r="I304" s="37" t="s">
        <v>563</v>
      </c>
      <c r="J304" s="37" t="s">
        <v>2637</v>
      </c>
      <c r="K304" s="37" t="s">
        <v>2638</v>
      </c>
      <c r="L304" s="37" t="s">
        <v>2639</v>
      </c>
      <c r="M304" s="37" t="s">
        <v>2640</v>
      </c>
      <c r="N304" s="37" t="s">
        <v>2641</v>
      </c>
      <c r="O304" s="37" t="s">
        <v>2642</v>
      </c>
      <c r="P304" s="37" t="s">
        <v>2643</v>
      </c>
      <c r="Q304" s="37" t="s">
        <v>2644</v>
      </c>
      <c r="R304" s="37" t="str">
        <f>IF(ISBLANK('Шифры С (Новое строительство)'!$K304),"-",CONCATENATE('Шифры С (Новое строительство)'!$K304,"-ПЗ"))</f>
        <v>Том 1 2001.РП.14С-ПЗ</v>
      </c>
      <c r="S304" s="37" t="str">
        <f>IF(ISBLANK('Шифры С (Новое строительство)'!$L304),"-",CONCATENATE("Том"," 2.",'Шифры С (Новое строительство)'!$E304,".",'Шифры С (Новое строительство)'!$G304," ",'Шифры С (Новое строительство)'!$I304,".",'Шифры С (Новое строительство)'!$A304,"С-ППО",'Шифры С (Новое строительство)'!$E304,".",'Шифры С (Новое строительство)'!$G304,))</f>
        <v>Том 2.1.1 2001.РП.14С-ППО1.1</v>
      </c>
      <c r="T304" s="37" t="str">
        <f>IF(ISBLANK('Шифры С (Новое строительство)'!$M304),"-",CONCATENATE("Том"," 3.",'Шифры С (Новое строительство)'!$E304,".",'Шифры С (Новое строительство)'!$G304," ",'Шифры С (Новое строительство)'!$I304,".",'Шифры С (Новое строительство)'!$A304,"С-ТКР",'Шифры С (Новое строительство)'!$E304,".",'Шифры С (Новое строительство)'!$G304,))</f>
        <v>Том 3.1.1 2001.РП.14С-ТКР1.1</v>
      </c>
      <c r="U304" s="37" t="str">
        <f>IF(ISBLANK('Шифры С (Новое строительство)'!$O304),"-",CONCATENATE("Том"," 4."," ",'Шифры С (Новое строительство)'!$I304,".",'Шифры С (Новое строительство)'!$A304,"С-ИЛО",))</f>
        <v>Том 4. 2001.РП.14С-ИЛО</v>
      </c>
      <c r="V304" s="37" t="str">
        <f>IF(ISBLANK('Шифры С (Новое строительство)'!$O304),"-",CONCATENATE("Том"," 5."," ",'Шифры С (Новое строительство)'!$I304,".",'Шифры С (Новое строительство)'!$A304,"С-ПОС",))</f>
        <v>Том 5. 2001.РП.14С-ПОС</v>
      </c>
      <c r="W304" s="37" t="str">
        <f>IF(ISBLANK('Шифры С (Новое строительство)'!$P304),"-",CONCATENATE("Том"," 7."," ",'Шифры С (Новое строительство)'!$I304,".",'Шифры С (Новое строительство)'!$A304,"С-ООС",))</f>
        <v>Том 7. 2001.РП.14С-ООС</v>
      </c>
      <c r="X304" s="37" t="str">
        <f>IF(ISBLANK('Шифры С (Новое строительство)'!$Q304),"-",CONCATENATE("Том"," 8."," ",'Шифры С (Новое строительство)'!$I304,".",'Шифры С (Новое строительство)'!$A304,"С-ПБ",))</f>
        <v>Том 8. 2001.РП.14С-ПБ</v>
      </c>
    </row>
    <row r="305" spans="1:24" hidden="1" x14ac:dyDescent="0.25">
      <c r="A305" s="37">
        <v>14</v>
      </c>
      <c r="B305" s="37" t="s">
        <v>561</v>
      </c>
      <c r="C305" s="37" t="s">
        <v>15</v>
      </c>
      <c r="D305" s="37" t="s">
        <v>242</v>
      </c>
      <c r="E305" s="37">
        <v>1</v>
      </c>
      <c r="F305" s="37" t="s">
        <v>1114</v>
      </c>
      <c r="G305" s="37">
        <v>2</v>
      </c>
      <c r="H305" s="39"/>
      <c r="I305" s="37" t="s">
        <v>563</v>
      </c>
      <c r="J305" s="37"/>
      <c r="K305" s="37"/>
      <c r="L305" s="37" t="s">
        <v>2639</v>
      </c>
      <c r="M305" s="37" t="s">
        <v>2640</v>
      </c>
      <c r="N305" s="37" t="s">
        <v>2641</v>
      </c>
      <c r="O305" s="37"/>
      <c r="P305" s="37"/>
      <c r="Q305" s="37"/>
      <c r="R305" s="37" t="str">
        <f>IF(ISBLANK('Шифры С (Новое строительство)'!$K305),"-",CONCATENATE('Шифры С (Новое строительство)'!$K305,"-ПЗ"))</f>
        <v>-</v>
      </c>
      <c r="S305" s="37" t="str">
        <f>IF(ISBLANK('Шифры С (Новое строительство)'!$L305),"-",CONCATENATE("Том"," 2.",'Шифры С (Новое строительство)'!$E305,".",'Шифры С (Новое строительство)'!$G305," ",'Шифры С (Новое строительство)'!$I305,".",'Шифры С (Новое строительство)'!$A305,"С-ППО",'Шифры С (Новое строительство)'!$E305,".",'Шифры С (Новое строительство)'!$G305,))</f>
        <v>Том 2.1.2 2001.РП.14С-ППО1.2</v>
      </c>
      <c r="T305" s="37" t="str">
        <f>IF(ISBLANK('Шифры С (Новое строительство)'!$M305),"-",CONCATENATE("Том"," 3.",'Шифры С (Новое строительство)'!$E305,".",'Шифры С (Новое строительство)'!$G305," ",'Шифры С (Новое строительство)'!$I305,".",'Шифры С (Новое строительство)'!$A305,"С-ТКР",'Шифры С (Новое строительство)'!$E305,".",'Шифры С (Новое строительство)'!$G305,))</f>
        <v>Том 3.1.2 2001.РП.14С-ТКР1.2</v>
      </c>
      <c r="U305" s="37" t="str">
        <f>IF(ISBLANK('Шифры С (Новое строительство)'!$O305),"-",CONCATENATE("Том"," 4."," ",'Шифры С (Новое строительство)'!$I305,".",'Шифры С (Новое строительство)'!$A305,"С-ИЛО",))</f>
        <v>-</v>
      </c>
      <c r="V305" s="37" t="str">
        <f>IF(ISBLANK('Шифры С (Новое строительство)'!$O305),"-",CONCATENATE("Том"," 5."," ",'Шифры С (Новое строительство)'!$I305,".",'Шифры С (Новое строительство)'!$A305,"С-ПОС",))</f>
        <v>-</v>
      </c>
      <c r="W305" s="37" t="str">
        <f>IF(ISBLANK('Шифры С (Новое строительство)'!$P305),"-",CONCATENATE("Том"," 7."," ",'Шифры С (Новое строительство)'!$I305,".",'Шифры С (Новое строительство)'!$A305,"С-ООС",))</f>
        <v>-</v>
      </c>
      <c r="X305" s="37" t="str">
        <f>IF(ISBLANK('Шифры С (Новое строительство)'!$Q305),"-",CONCATENATE("Том"," 8."," ",'Шифры С (Новое строительство)'!$I305,".",'Шифры С (Новое строительство)'!$A305,"С-ПБ",))</f>
        <v>-</v>
      </c>
    </row>
    <row r="306" spans="1:24" hidden="1" x14ac:dyDescent="0.25">
      <c r="A306" s="37">
        <v>14</v>
      </c>
      <c r="B306" s="37" t="s">
        <v>561</v>
      </c>
      <c r="C306" s="37" t="s">
        <v>15</v>
      </c>
      <c r="D306" s="37" t="s">
        <v>244</v>
      </c>
      <c r="E306" s="37">
        <v>2</v>
      </c>
      <c r="F306" s="37" t="s">
        <v>1115</v>
      </c>
      <c r="G306" s="37">
        <v>1</v>
      </c>
      <c r="H306" s="39">
        <v>2</v>
      </c>
      <c r="I306" s="37" t="s">
        <v>563</v>
      </c>
      <c r="J306" s="37"/>
      <c r="K306" s="37"/>
      <c r="L306" s="37" t="s">
        <v>2645</v>
      </c>
      <c r="M306" s="37" t="s">
        <v>2646</v>
      </c>
      <c r="N306" s="37" t="s">
        <v>2647</v>
      </c>
      <c r="O306" s="37"/>
      <c r="P306" s="37"/>
      <c r="Q306" s="37"/>
      <c r="R306" s="37" t="str">
        <f>IF(ISBLANK('Шифры С (Новое строительство)'!$K306),"-",CONCATENATE('Шифры С (Новое строительство)'!$K306,"-ПЗ"))</f>
        <v>-</v>
      </c>
      <c r="S306" s="37" t="str">
        <f>IF(ISBLANK('Шифры С (Новое строительство)'!$L306),"-",CONCATENATE("Том"," 2.",'Шифры С (Новое строительство)'!$E306,".",'Шифры С (Новое строительство)'!$G306," ",'Шифры С (Новое строительство)'!$I306,".",'Шифры С (Новое строительство)'!$A306,"С-ППО",'Шифры С (Новое строительство)'!$E306,".",'Шифры С (Новое строительство)'!$G306,))</f>
        <v>Том 2.2.1 2001.РП.14С-ППО2.1</v>
      </c>
      <c r="T306" s="37" t="str">
        <f>IF(ISBLANK('Шифры С (Новое строительство)'!$M306),"-",CONCATENATE("Том"," 3.",'Шифры С (Новое строительство)'!$E306,".",'Шифры С (Новое строительство)'!$G306," ",'Шифры С (Новое строительство)'!$I306,".",'Шифры С (Новое строительство)'!$A306,"С-ТКР",'Шифры С (Новое строительство)'!$E306,".",'Шифры С (Новое строительство)'!$G306,))</f>
        <v>Том 3.2.1 2001.РП.14С-ТКР2.1</v>
      </c>
      <c r="U306" s="37" t="str">
        <f>IF(ISBLANK('Шифры С (Новое строительство)'!$O306),"-",CONCATENATE("Том"," 4."," ",'Шифры С (Новое строительство)'!$I306,".",'Шифры С (Новое строительство)'!$A306,"С-ИЛО",))</f>
        <v>-</v>
      </c>
      <c r="V306" s="37" t="str">
        <f>IF(ISBLANK('Шифры С (Новое строительство)'!$O306),"-",CONCATENATE("Том"," 5."," ",'Шифры С (Новое строительство)'!$I306,".",'Шифры С (Новое строительство)'!$A306,"С-ПОС",))</f>
        <v>-</v>
      </c>
      <c r="W306" s="37" t="str">
        <f>IF(ISBLANK('Шифры С (Новое строительство)'!$P306),"-",CONCATENATE("Том"," 7."," ",'Шифры С (Новое строительство)'!$I306,".",'Шифры С (Новое строительство)'!$A306,"С-ООС",))</f>
        <v>-</v>
      </c>
      <c r="X306" s="37" t="str">
        <f>IF(ISBLANK('Шифры С (Новое строительство)'!$Q306),"-",CONCATENATE("Том"," 8."," ",'Шифры С (Новое строительство)'!$I306,".",'Шифры С (Новое строительство)'!$A306,"С-ПБ",))</f>
        <v>-</v>
      </c>
    </row>
    <row r="307" spans="1:24" hidden="1" x14ac:dyDescent="0.25">
      <c r="A307" s="37">
        <v>14</v>
      </c>
      <c r="B307" s="37" t="s">
        <v>561</v>
      </c>
      <c r="C307" s="37" t="s">
        <v>15</v>
      </c>
      <c r="D307" s="37" t="s">
        <v>244</v>
      </c>
      <c r="E307" s="37">
        <v>2</v>
      </c>
      <c r="F307" s="37" t="s">
        <v>1119</v>
      </c>
      <c r="G307" s="37">
        <v>2</v>
      </c>
      <c r="H307" s="39"/>
      <c r="I307" s="37" t="s">
        <v>563</v>
      </c>
      <c r="J307" s="37"/>
      <c r="K307" s="37"/>
      <c r="L307" s="37" t="s">
        <v>2645</v>
      </c>
      <c r="M307" s="37" t="s">
        <v>2646</v>
      </c>
      <c r="N307" s="37" t="s">
        <v>2647</v>
      </c>
      <c r="O307" s="37"/>
      <c r="P307" s="37"/>
      <c r="Q307" s="37"/>
      <c r="R307" s="37" t="str">
        <f>IF(ISBLANK('Шифры С (Новое строительство)'!$K307),"-",CONCATENATE('Шифры С (Новое строительство)'!$K307,"-ПЗ"))</f>
        <v>-</v>
      </c>
      <c r="S307" s="37" t="str">
        <f>IF(ISBLANK('Шифры С (Новое строительство)'!$L307),"-",CONCATENATE("Том"," 2.",'Шифры С (Новое строительство)'!$E307,".",'Шифры С (Новое строительство)'!$G307," ",'Шифры С (Новое строительство)'!$I307,".",'Шифры С (Новое строительство)'!$A307,"С-ППО",'Шифры С (Новое строительство)'!$E307,".",'Шифры С (Новое строительство)'!$G307,))</f>
        <v>Том 2.2.2 2001.РП.14С-ППО2.2</v>
      </c>
      <c r="T307" s="37" t="str">
        <f>IF(ISBLANK('Шифры С (Новое строительство)'!$M307),"-",CONCATENATE("Том"," 3.",'Шифры С (Новое строительство)'!$E307,".",'Шифры С (Новое строительство)'!$G307," ",'Шифры С (Новое строительство)'!$I307,".",'Шифры С (Новое строительство)'!$A307,"С-ТКР",'Шифры С (Новое строительство)'!$E307,".",'Шифры С (Новое строительство)'!$G307,))</f>
        <v>Том 3.2.2 2001.РП.14С-ТКР2.2</v>
      </c>
      <c r="U307" s="37" t="str">
        <f>IF(ISBLANK('Шифры С (Новое строительство)'!$O307),"-",CONCATENATE("Том"," 4."," ",'Шифры С (Новое строительство)'!$I307,".",'Шифры С (Новое строительство)'!$A307,"С-ИЛО",))</f>
        <v>-</v>
      </c>
      <c r="V307" s="37" t="str">
        <f>IF(ISBLANK('Шифры С (Новое строительство)'!$O307),"-",CONCATENATE("Том"," 5."," ",'Шифры С (Новое строительство)'!$I307,".",'Шифры С (Новое строительство)'!$A307,"С-ПОС",))</f>
        <v>-</v>
      </c>
      <c r="W307" s="37" t="str">
        <f>IF(ISBLANK('Шифры С (Новое строительство)'!$P307),"-",CONCATENATE("Том"," 7."," ",'Шифры С (Новое строительство)'!$I307,".",'Шифры С (Новое строительство)'!$A307,"С-ООС",))</f>
        <v>-</v>
      </c>
      <c r="X307" s="37" t="str">
        <f>IF(ISBLANK('Шифры С (Новое строительство)'!$Q307),"-",CONCATENATE("Том"," 8."," ",'Шифры С (Новое строительство)'!$I307,".",'Шифры С (Новое строительство)'!$A307,"С-ПБ",))</f>
        <v>-</v>
      </c>
    </row>
    <row r="308" spans="1:24" hidden="1" x14ac:dyDescent="0.25">
      <c r="A308" s="37">
        <v>14</v>
      </c>
      <c r="B308" s="37" t="s">
        <v>561</v>
      </c>
      <c r="C308" s="37" t="s">
        <v>15</v>
      </c>
      <c r="D308" s="37" t="s">
        <v>245</v>
      </c>
      <c r="E308" s="37">
        <v>3</v>
      </c>
      <c r="F308" s="37" t="s">
        <v>1120</v>
      </c>
      <c r="G308" s="37">
        <v>1</v>
      </c>
      <c r="H308" s="39">
        <v>9</v>
      </c>
      <c r="I308" s="37" t="s">
        <v>563</v>
      </c>
      <c r="J308" s="37"/>
      <c r="K308" s="37"/>
      <c r="L308" s="37" t="s">
        <v>2648</v>
      </c>
      <c r="M308" s="37" t="s">
        <v>2649</v>
      </c>
      <c r="N308" s="37" t="s">
        <v>2650</v>
      </c>
      <c r="O308" s="37"/>
      <c r="P308" s="37"/>
      <c r="Q308" s="37"/>
      <c r="R308" s="37" t="str">
        <f>IF(ISBLANK('Шифры С (Новое строительство)'!$K308),"-",CONCATENATE('Шифры С (Новое строительство)'!$K308,"-ПЗ"))</f>
        <v>-</v>
      </c>
      <c r="S308" s="37" t="str">
        <f>IF(ISBLANK('Шифры С (Новое строительство)'!$L308),"-",CONCATENATE("Том"," 2.",'Шифры С (Новое строительство)'!$E308,".",'Шифры С (Новое строительство)'!$G308," ",'Шифры С (Новое строительство)'!$I308,".",'Шифры С (Новое строительство)'!$A308,"С-ППО",'Шифры С (Новое строительство)'!$E308,".",'Шифры С (Новое строительство)'!$G308,))</f>
        <v>Том 2.3.1 2001.РП.14С-ППО3.1</v>
      </c>
      <c r="T308" s="37" t="str">
        <f>IF(ISBLANK('Шифры С (Новое строительство)'!$M308),"-",CONCATENATE("Том"," 3.",'Шифры С (Новое строительство)'!$E308,".",'Шифры С (Новое строительство)'!$G308," ",'Шифры С (Новое строительство)'!$I308,".",'Шифры С (Новое строительство)'!$A308,"С-ТКР",'Шифры С (Новое строительство)'!$E308,".",'Шифры С (Новое строительство)'!$G308,))</f>
        <v>Том 3.3.1 2001.РП.14С-ТКР3.1</v>
      </c>
      <c r="U308" s="37" t="str">
        <f>IF(ISBLANK('Шифры С (Новое строительство)'!$O308),"-",CONCATENATE("Том"," 4."," ",'Шифры С (Новое строительство)'!$I308,".",'Шифры С (Новое строительство)'!$A308,"С-ИЛО",))</f>
        <v>-</v>
      </c>
      <c r="V308" s="37" t="str">
        <f>IF(ISBLANK('Шифры С (Новое строительство)'!$O308),"-",CONCATENATE("Том"," 5."," ",'Шифры С (Новое строительство)'!$I308,".",'Шифры С (Новое строительство)'!$A308,"С-ПОС",))</f>
        <v>-</v>
      </c>
      <c r="W308" s="37" t="str">
        <f>IF(ISBLANK('Шифры С (Новое строительство)'!$P308),"-",CONCATENATE("Том"," 7."," ",'Шифры С (Новое строительство)'!$I308,".",'Шифры С (Новое строительство)'!$A308,"С-ООС",))</f>
        <v>-</v>
      </c>
      <c r="X308" s="37" t="str">
        <f>IF(ISBLANK('Шифры С (Новое строительство)'!$Q308),"-",CONCATENATE("Том"," 8."," ",'Шифры С (Новое строительство)'!$I308,".",'Шифры С (Новое строительство)'!$A308,"С-ПБ",))</f>
        <v>-</v>
      </c>
    </row>
    <row r="309" spans="1:24" hidden="1" x14ac:dyDescent="0.25">
      <c r="A309" s="37">
        <v>14</v>
      </c>
      <c r="B309" s="37" t="s">
        <v>561</v>
      </c>
      <c r="C309" s="37" t="s">
        <v>15</v>
      </c>
      <c r="D309" s="37" t="s">
        <v>245</v>
      </c>
      <c r="E309" s="37">
        <v>3</v>
      </c>
      <c r="F309" s="37" t="s">
        <v>1124</v>
      </c>
      <c r="G309" s="37">
        <v>2</v>
      </c>
      <c r="H309" s="39"/>
      <c r="I309" s="37" t="s">
        <v>563</v>
      </c>
      <c r="J309" s="37"/>
      <c r="K309" s="37"/>
      <c r="L309" s="37" t="s">
        <v>2648</v>
      </c>
      <c r="M309" s="37" t="s">
        <v>2649</v>
      </c>
      <c r="N309" s="37" t="s">
        <v>2650</v>
      </c>
      <c r="O309" s="37"/>
      <c r="P309" s="37"/>
      <c r="Q309" s="37"/>
      <c r="R309" s="37" t="str">
        <f>IF(ISBLANK('Шифры С (Новое строительство)'!$K309),"-",CONCATENATE('Шифры С (Новое строительство)'!$K309,"-ПЗ"))</f>
        <v>-</v>
      </c>
      <c r="S309" s="37" t="str">
        <f>IF(ISBLANK('Шифры С (Новое строительство)'!$L309),"-",CONCATENATE("Том"," 2.",'Шифры С (Новое строительство)'!$E309,".",'Шифры С (Новое строительство)'!$G309," ",'Шифры С (Новое строительство)'!$I309,".",'Шифры С (Новое строительство)'!$A309,"С-ППО",'Шифры С (Новое строительство)'!$E309,".",'Шифры С (Новое строительство)'!$G309,))</f>
        <v>Том 2.3.2 2001.РП.14С-ППО3.2</v>
      </c>
      <c r="T309" s="37" t="str">
        <f>IF(ISBLANK('Шифры С (Новое строительство)'!$M309),"-",CONCATENATE("Том"," 3.",'Шифры С (Новое строительство)'!$E309,".",'Шифры С (Новое строительство)'!$G309," ",'Шифры С (Новое строительство)'!$I309,".",'Шифры С (Новое строительство)'!$A309,"С-ТКР",'Шифры С (Новое строительство)'!$E309,".",'Шифры С (Новое строительство)'!$G309,))</f>
        <v>Том 3.3.2 2001.РП.14С-ТКР3.2</v>
      </c>
      <c r="U309" s="37" t="str">
        <f>IF(ISBLANK('Шифры С (Новое строительство)'!$O309),"-",CONCATENATE("Том"," 4."," ",'Шифры С (Новое строительство)'!$I309,".",'Шифры С (Новое строительство)'!$A309,"С-ИЛО",))</f>
        <v>-</v>
      </c>
      <c r="V309" s="37" t="str">
        <f>IF(ISBLANK('Шифры С (Новое строительство)'!$O309),"-",CONCATENATE("Том"," 5."," ",'Шифры С (Новое строительство)'!$I309,".",'Шифры С (Новое строительство)'!$A309,"С-ПОС",))</f>
        <v>-</v>
      </c>
      <c r="W309" s="37" t="str">
        <f>IF(ISBLANK('Шифры С (Новое строительство)'!$P309),"-",CONCATENATE("Том"," 7."," ",'Шифры С (Новое строительство)'!$I309,".",'Шифры С (Новое строительство)'!$A309,"С-ООС",))</f>
        <v>-</v>
      </c>
      <c r="X309" s="37" t="str">
        <f>IF(ISBLANK('Шифры С (Новое строительство)'!$Q309),"-",CONCATENATE("Том"," 8."," ",'Шифры С (Новое строительство)'!$I309,".",'Шифры С (Новое строительство)'!$A309,"С-ПБ",))</f>
        <v>-</v>
      </c>
    </row>
    <row r="310" spans="1:24" hidden="1" x14ac:dyDescent="0.25">
      <c r="A310" s="37">
        <v>14</v>
      </c>
      <c r="B310" s="37" t="s">
        <v>561</v>
      </c>
      <c r="C310" s="37" t="s">
        <v>15</v>
      </c>
      <c r="D310" s="37" t="s">
        <v>245</v>
      </c>
      <c r="E310" s="37">
        <v>3</v>
      </c>
      <c r="F310" s="37" t="s">
        <v>1125</v>
      </c>
      <c r="G310" s="37">
        <v>3</v>
      </c>
      <c r="H310" s="39"/>
      <c r="I310" s="37" t="s">
        <v>563</v>
      </c>
      <c r="J310" s="37"/>
      <c r="K310" s="37"/>
      <c r="L310" s="37" t="s">
        <v>2648</v>
      </c>
      <c r="M310" s="37" t="s">
        <v>2649</v>
      </c>
      <c r="N310" s="37" t="s">
        <v>2650</v>
      </c>
      <c r="O310" s="37"/>
      <c r="P310" s="37"/>
      <c r="Q310" s="37"/>
      <c r="R310" s="37" t="str">
        <f>IF(ISBLANK('Шифры С (Новое строительство)'!$K310),"-",CONCATENATE('Шифры С (Новое строительство)'!$K310,"-ПЗ"))</f>
        <v>-</v>
      </c>
      <c r="S310" s="37" t="str">
        <f>IF(ISBLANK('Шифры С (Новое строительство)'!$L310),"-",CONCATENATE("Том"," 2.",'Шифры С (Новое строительство)'!$E310,".",'Шифры С (Новое строительство)'!$G310," ",'Шифры С (Новое строительство)'!$I310,".",'Шифры С (Новое строительство)'!$A310,"С-ППО",'Шифры С (Новое строительство)'!$E310,".",'Шифры С (Новое строительство)'!$G310,))</f>
        <v>Том 2.3.3 2001.РП.14С-ППО3.3</v>
      </c>
      <c r="T310" s="37" t="str">
        <f>IF(ISBLANK('Шифры С (Новое строительство)'!$M310),"-",CONCATENATE("Том"," 3.",'Шифры С (Новое строительство)'!$E310,".",'Шифры С (Новое строительство)'!$G310," ",'Шифры С (Новое строительство)'!$I310,".",'Шифры С (Новое строительство)'!$A310,"С-ТКР",'Шифры С (Новое строительство)'!$E310,".",'Шифры С (Новое строительство)'!$G310,))</f>
        <v>Том 3.3.3 2001.РП.14С-ТКР3.3</v>
      </c>
      <c r="U310" s="37" t="str">
        <f>IF(ISBLANK('Шифры С (Новое строительство)'!$O310),"-",CONCATENATE("Том"," 4."," ",'Шифры С (Новое строительство)'!$I310,".",'Шифры С (Новое строительство)'!$A310,"С-ИЛО",))</f>
        <v>-</v>
      </c>
      <c r="V310" s="37" t="str">
        <f>IF(ISBLANK('Шифры С (Новое строительство)'!$O310),"-",CONCATENATE("Том"," 5."," ",'Шифры С (Новое строительство)'!$I310,".",'Шифры С (Новое строительство)'!$A310,"С-ПОС",))</f>
        <v>-</v>
      </c>
      <c r="W310" s="37" t="str">
        <f>IF(ISBLANK('Шифры С (Новое строительство)'!$P310),"-",CONCATENATE("Том"," 7."," ",'Шифры С (Новое строительство)'!$I310,".",'Шифры С (Новое строительство)'!$A310,"С-ООС",))</f>
        <v>-</v>
      </c>
      <c r="X310" s="37" t="str">
        <f>IF(ISBLANK('Шифры С (Новое строительство)'!$Q310),"-",CONCATENATE("Том"," 8."," ",'Шифры С (Новое строительство)'!$I310,".",'Шифры С (Новое строительство)'!$A310,"С-ПБ",))</f>
        <v>-</v>
      </c>
    </row>
    <row r="311" spans="1:24" hidden="1" x14ac:dyDescent="0.25">
      <c r="A311" s="37">
        <v>14</v>
      </c>
      <c r="B311" s="37" t="s">
        <v>561</v>
      </c>
      <c r="C311" s="37" t="s">
        <v>15</v>
      </c>
      <c r="D311" s="37" t="s">
        <v>245</v>
      </c>
      <c r="E311" s="37">
        <v>3</v>
      </c>
      <c r="F311" s="37" t="s">
        <v>1126</v>
      </c>
      <c r="G311" s="37">
        <v>4</v>
      </c>
      <c r="H311" s="39"/>
      <c r="I311" s="37" t="s">
        <v>563</v>
      </c>
      <c r="J311" s="37"/>
      <c r="K311" s="37"/>
      <c r="L311" s="37" t="s">
        <v>2648</v>
      </c>
      <c r="M311" s="37" t="s">
        <v>2649</v>
      </c>
      <c r="N311" s="37" t="s">
        <v>2650</v>
      </c>
      <c r="O311" s="37"/>
      <c r="P311" s="37"/>
      <c r="Q311" s="37"/>
      <c r="R311" s="37" t="str">
        <f>IF(ISBLANK('Шифры С (Новое строительство)'!$K311),"-",CONCATENATE('Шифры С (Новое строительство)'!$K311,"-ПЗ"))</f>
        <v>-</v>
      </c>
      <c r="S311" s="37" t="str">
        <f>IF(ISBLANK('Шифры С (Новое строительство)'!$L311),"-",CONCATENATE("Том"," 2.",'Шифры С (Новое строительство)'!$E311,".",'Шифры С (Новое строительство)'!$G311," ",'Шифры С (Новое строительство)'!$I311,".",'Шифры С (Новое строительство)'!$A311,"С-ППО",'Шифры С (Новое строительство)'!$E311,".",'Шифры С (Новое строительство)'!$G311,))</f>
        <v>Том 2.3.4 2001.РП.14С-ППО3.4</v>
      </c>
      <c r="T311" s="37" t="str">
        <f>IF(ISBLANK('Шифры С (Новое строительство)'!$M311),"-",CONCATENATE("Том"," 3.",'Шифры С (Новое строительство)'!$E311,".",'Шифры С (Новое строительство)'!$G311," ",'Шифры С (Новое строительство)'!$I311,".",'Шифры С (Новое строительство)'!$A311,"С-ТКР",'Шифры С (Новое строительство)'!$E311,".",'Шифры С (Новое строительство)'!$G311,))</f>
        <v>Том 3.3.4 2001.РП.14С-ТКР3.4</v>
      </c>
      <c r="U311" s="37" t="str">
        <f>IF(ISBLANK('Шифры С (Новое строительство)'!$O311),"-",CONCATENATE("Том"," 4."," ",'Шифры С (Новое строительство)'!$I311,".",'Шифры С (Новое строительство)'!$A311,"С-ИЛО",))</f>
        <v>-</v>
      </c>
      <c r="V311" s="37" t="str">
        <f>IF(ISBLANK('Шифры С (Новое строительство)'!$O311),"-",CONCATENATE("Том"," 5."," ",'Шифры С (Новое строительство)'!$I311,".",'Шифры С (Новое строительство)'!$A311,"С-ПОС",))</f>
        <v>-</v>
      </c>
      <c r="W311" s="37" t="str">
        <f>IF(ISBLANK('Шифры С (Новое строительство)'!$P311),"-",CONCATENATE("Том"," 7."," ",'Шифры С (Новое строительство)'!$I311,".",'Шифры С (Новое строительство)'!$A311,"С-ООС",))</f>
        <v>-</v>
      </c>
      <c r="X311" s="37" t="str">
        <f>IF(ISBLANK('Шифры С (Новое строительство)'!$Q311),"-",CONCATENATE("Том"," 8."," ",'Шифры С (Новое строительство)'!$I311,".",'Шифры С (Новое строительство)'!$A311,"С-ПБ",))</f>
        <v>-</v>
      </c>
    </row>
    <row r="312" spans="1:24" hidden="1" x14ac:dyDescent="0.25">
      <c r="A312" s="37">
        <v>14</v>
      </c>
      <c r="B312" s="37" t="s">
        <v>561</v>
      </c>
      <c r="C312" s="37" t="s">
        <v>15</v>
      </c>
      <c r="D312" s="37" t="s">
        <v>245</v>
      </c>
      <c r="E312" s="37">
        <v>3</v>
      </c>
      <c r="F312" s="37" t="s">
        <v>1127</v>
      </c>
      <c r="G312" s="37">
        <v>5</v>
      </c>
      <c r="H312" s="39"/>
      <c r="I312" s="37" t="s">
        <v>563</v>
      </c>
      <c r="J312" s="37"/>
      <c r="K312" s="37"/>
      <c r="L312" s="37" t="s">
        <v>2648</v>
      </c>
      <c r="M312" s="37" t="s">
        <v>2649</v>
      </c>
      <c r="N312" s="37" t="s">
        <v>2650</v>
      </c>
      <c r="O312" s="37"/>
      <c r="P312" s="37"/>
      <c r="Q312" s="37"/>
      <c r="R312" s="37" t="str">
        <f>IF(ISBLANK('Шифры С (Новое строительство)'!$K312),"-",CONCATENATE('Шифры С (Новое строительство)'!$K312,"-ПЗ"))</f>
        <v>-</v>
      </c>
      <c r="S312" s="37" t="str">
        <f>IF(ISBLANK('Шифры С (Новое строительство)'!$L312),"-",CONCATENATE("Том"," 2.",'Шифры С (Новое строительство)'!$E312,".",'Шифры С (Новое строительство)'!$G312," ",'Шифры С (Новое строительство)'!$I312,".",'Шифры С (Новое строительство)'!$A312,"С-ППО",'Шифры С (Новое строительство)'!$E312,".",'Шифры С (Новое строительство)'!$G312,))</f>
        <v>Том 2.3.5 2001.РП.14С-ППО3.5</v>
      </c>
      <c r="T312" s="37" t="str">
        <f>IF(ISBLANK('Шифры С (Новое строительство)'!$M312),"-",CONCATENATE("Том"," 3.",'Шифры С (Новое строительство)'!$E312,".",'Шифры С (Новое строительство)'!$G312," ",'Шифры С (Новое строительство)'!$I312,".",'Шифры С (Новое строительство)'!$A312,"С-ТКР",'Шифры С (Новое строительство)'!$E312,".",'Шифры С (Новое строительство)'!$G312,))</f>
        <v>Том 3.3.5 2001.РП.14С-ТКР3.5</v>
      </c>
      <c r="U312" s="37" t="str">
        <f>IF(ISBLANK('Шифры С (Новое строительство)'!$O312),"-",CONCATENATE("Том"," 4."," ",'Шифры С (Новое строительство)'!$I312,".",'Шифры С (Новое строительство)'!$A312,"С-ИЛО",))</f>
        <v>-</v>
      </c>
      <c r="V312" s="37" t="str">
        <f>IF(ISBLANK('Шифры С (Новое строительство)'!$O312),"-",CONCATENATE("Том"," 5."," ",'Шифры С (Новое строительство)'!$I312,".",'Шифры С (Новое строительство)'!$A312,"С-ПОС",))</f>
        <v>-</v>
      </c>
      <c r="W312" s="37" t="str">
        <f>IF(ISBLANK('Шифры С (Новое строительство)'!$P312),"-",CONCATENATE("Том"," 7."," ",'Шифры С (Новое строительство)'!$I312,".",'Шифры С (Новое строительство)'!$A312,"С-ООС",))</f>
        <v>-</v>
      </c>
      <c r="X312" s="37" t="str">
        <f>IF(ISBLANK('Шифры С (Новое строительство)'!$Q312),"-",CONCATENATE("Том"," 8."," ",'Шифры С (Новое строительство)'!$I312,".",'Шифры С (Новое строительство)'!$A312,"С-ПБ",))</f>
        <v>-</v>
      </c>
    </row>
    <row r="313" spans="1:24" hidden="1" x14ac:dyDescent="0.25">
      <c r="A313" s="37">
        <v>14</v>
      </c>
      <c r="B313" s="37" t="s">
        <v>561</v>
      </c>
      <c r="C313" s="37" t="s">
        <v>15</v>
      </c>
      <c r="D313" s="37" t="s">
        <v>245</v>
      </c>
      <c r="E313" s="37">
        <v>3</v>
      </c>
      <c r="F313" s="37" t="s">
        <v>1128</v>
      </c>
      <c r="G313" s="37">
        <v>6</v>
      </c>
      <c r="H313" s="39"/>
      <c r="I313" s="37" t="s">
        <v>563</v>
      </c>
      <c r="J313" s="37"/>
      <c r="K313" s="37"/>
      <c r="L313" s="37" t="s">
        <v>2648</v>
      </c>
      <c r="M313" s="37" t="s">
        <v>2649</v>
      </c>
      <c r="N313" s="37" t="s">
        <v>2650</v>
      </c>
      <c r="O313" s="37"/>
      <c r="P313" s="37"/>
      <c r="Q313" s="37"/>
      <c r="R313" s="37" t="str">
        <f>IF(ISBLANK('Шифры С (Новое строительство)'!$K313),"-",CONCATENATE('Шифры С (Новое строительство)'!$K313,"-ПЗ"))</f>
        <v>-</v>
      </c>
      <c r="S313" s="37" t="str">
        <f>IF(ISBLANK('Шифры С (Новое строительство)'!$L313),"-",CONCATENATE("Том"," 2.",'Шифры С (Новое строительство)'!$E313,".",'Шифры С (Новое строительство)'!$G313," ",'Шифры С (Новое строительство)'!$I313,".",'Шифры С (Новое строительство)'!$A313,"С-ППО",'Шифры С (Новое строительство)'!$E313,".",'Шифры С (Новое строительство)'!$G313,))</f>
        <v>Том 2.3.6 2001.РП.14С-ППО3.6</v>
      </c>
      <c r="T313" s="37" t="str">
        <f>IF(ISBLANK('Шифры С (Новое строительство)'!$M313),"-",CONCATENATE("Том"," 3.",'Шифры С (Новое строительство)'!$E313,".",'Шифры С (Новое строительство)'!$G313," ",'Шифры С (Новое строительство)'!$I313,".",'Шифры С (Новое строительство)'!$A313,"С-ТКР",'Шифры С (Новое строительство)'!$E313,".",'Шифры С (Новое строительство)'!$G313,))</f>
        <v>Том 3.3.6 2001.РП.14С-ТКР3.6</v>
      </c>
      <c r="U313" s="37" t="str">
        <f>IF(ISBLANK('Шифры С (Новое строительство)'!$O313),"-",CONCATENATE("Том"," 4."," ",'Шифры С (Новое строительство)'!$I313,".",'Шифры С (Новое строительство)'!$A313,"С-ИЛО",))</f>
        <v>-</v>
      </c>
      <c r="V313" s="37" t="str">
        <f>IF(ISBLANK('Шифры С (Новое строительство)'!$O313),"-",CONCATENATE("Том"," 5."," ",'Шифры С (Новое строительство)'!$I313,".",'Шифры С (Новое строительство)'!$A313,"С-ПОС",))</f>
        <v>-</v>
      </c>
      <c r="W313" s="37" t="str">
        <f>IF(ISBLANK('Шифры С (Новое строительство)'!$P313),"-",CONCATENATE("Том"," 7."," ",'Шифры С (Новое строительство)'!$I313,".",'Шифры С (Новое строительство)'!$A313,"С-ООС",))</f>
        <v>-</v>
      </c>
      <c r="X313" s="37" t="str">
        <f>IF(ISBLANK('Шифры С (Новое строительство)'!$Q313),"-",CONCATENATE("Том"," 8."," ",'Шифры С (Новое строительство)'!$I313,".",'Шифры С (Новое строительство)'!$A313,"С-ПБ",))</f>
        <v>-</v>
      </c>
    </row>
    <row r="314" spans="1:24" hidden="1" x14ac:dyDescent="0.25">
      <c r="A314" s="37">
        <v>14</v>
      </c>
      <c r="B314" s="37" t="s">
        <v>561</v>
      </c>
      <c r="C314" s="37" t="s">
        <v>15</v>
      </c>
      <c r="D314" s="37" t="s">
        <v>245</v>
      </c>
      <c r="E314" s="37">
        <v>3</v>
      </c>
      <c r="F314" s="37" t="s">
        <v>1129</v>
      </c>
      <c r="G314" s="37">
        <v>7</v>
      </c>
      <c r="H314" s="39"/>
      <c r="I314" s="37" t="s">
        <v>563</v>
      </c>
      <c r="J314" s="37"/>
      <c r="K314" s="37"/>
      <c r="L314" s="37" t="s">
        <v>2648</v>
      </c>
      <c r="M314" s="37" t="s">
        <v>2649</v>
      </c>
      <c r="N314" s="37" t="s">
        <v>2650</v>
      </c>
      <c r="O314" s="37"/>
      <c r="P314" s="37"/>
      <c r="Q314" s="37"/>
      <c r="R314" s="37" t="str">
        <f>IF(ISBLANK('Шифры С (Новое строительство)'!$K314),"-",CONCATENATE('Шифры С (Новое строительство)'!$K314,"-ПЗ"))</f>
        <v>-</v>
      </c>
      <c r="S314" s="37" t="str">
        <f>IF(ISBLANK('Шифры С (Новое строительство)'!$L314),"-",CONCATENATE("Том"," 2.",'Шифры С (Новое строительство)'!$E314,".",'Шифры С (Новое строительство)'!$G314," ",'Шифры С (Новое строительство)'!$I314,".",'Шифры С (Новое строительство)'!$A314,"С-ППО",'Шифры С (Новое строительство)'!$E314,".",'Шифры С (Новое строительство)'!$G314,))</f>
        <v>Том 2.3.7 2001.РП.14С-ППО3.7</v>
      </c>
      <c r="T314" s="37" t="str">
        <f>IF(ISBLANK('Шифры С (Новое строительство)'!$M314),"-",CONCATENATE("Том"," 3.",'Шифры С (Новое строительство)'!$E314,".",'Шифры С (Новое строительство)'!$G314," ",'Шифры С (Новое строительство)'!$I314,".",'Шифры С (Новое строительство)'!$A314,"С-ТКР",'Шифры С (Новое строительство)'!$E314,".",'Шифры С (Новое строительство)'!$G314,))</f>
        <v>Том 3.3.7 2001.РП.14С-ТКР3.7</v>
      </c>
      <c r="U314" s="37" t="str">
        <f>IF(ISBLANK('Шифры С (Новое строительство)'!$O314),"-",CONCATENATE("Том"," 4."," ",'Шифры С (Новое строительство)'!$I314,".",'Шифры С (Новое строительство)'!$A314,"С-ИЛО",))</f>
        <v>-</v>
      </c>
      <c r="V314" s="37" t="str">
        <f>IF(ISBLANK('Шифры С (Новое строительство)'!$O314),"-",CONCATENATE("Том"," 5."," ",'Шифры С (Новое строительство)'!$I314,".",'Шифры С (Новое строительство)'!$A314,"С-ПОС",))</f>
        <v>-</v>
      </c>
      <c r="W314" s="37" t="str">
        <f>IF(ISBLANK('Шифры С (Новое строительство)'!$P314),"-",CONCATENATE("Том"," 7."," ",'Шифры С (Новое строительство)'!$I314,".",'Шифры С (Новое строительство)'!$A314,"С-ООС",))</f>
        <v>-</v>
      </c>
      <c r="X314" s="37" t="str">
        <f>IF(ISBLANK('Шифры С (Новое строительство)'!$Q314),"-",CONCATENATE("Том"," 8."," ",'Шифры С (Новое строительство)'!$I314,".",'Шифры С (Новое строительство)'!$A314,"С-ПБ",))</f>
        <v>-</v>
      </c>
    </row>
    <row r="315" spans="1:24" hidden="1" x14ac:dyDescent="0.25">
      <c r="A315" s="37">
        <v>14</v>
      </c>
      <c r="B315" s="37" t="s">
        <v>561</v>
      </c>
      <c r="C315" s="37" t="s">
        <v>15</v>
      </c>
      <c r="D315" s="37" t="s">
        <v>245</v>
      </c>
      <c r="E315" s="37">
        <v>3</v>
      </c>
      <c r="F315" s="37" t="s">
        <v>1130</v>
      </c>
      <c r="G315" s="37">
        <v>8</v>
      </c>
      <c r="H315" s="39"/>
      <c r="I315" s="37" t="s">
        <v>563</v>
      </c>
      <c r="J315" s="37"/>
      <c r="K315" s="37"/>
      <c r="L315" s="37" t="s">
        <v>2648</v>
      </c>
      <c r="M315" s="37" t="s">
        <v>2649</v>
      </c>
      <c r="N315" s="37" t="s">
        <v>2650</v>
      </c>
      <c r="O315" s="37"/>
      <c r="P315" s="37"/>
      <c r="Q315" s="37"/>
      <c r="R315" s="37" t="str">
        <f>IF(ISBLANK('Шифры С (Новое строительство)'!$K315),"-",CONCATENATE('Шифры С (Новое строительство)'!$K315,"-ПЗ"))</f>
        <v>-</v>
      </c>
      <c r="S315" s="37" t="str">
        <f>IF(ISBLANK('Шифры С (Новое строительство)'!$L315),"-",CONCATENATE("Том"," 2.",'Шифры С (Новое строительство)'!$E315,".",'Шифры С (Новое строительство)'!$G315," ",'Шифры С (Новое строительство)'!$I315,".",'Шифры С (Новое строительство)'!$A315,"С-ППО",'Шифры С (Новое строительство)'!$E315,".",'Шифры С (Новое строительство)'!$G315,))</f>
        <v>Том 2.3.8 2001.РП.14С-ППО3.8</v>
      </c>
      <c r="T315" s="37" t="str">
        <f>IF(ISBLANK('Шифры С (Новое строительство)'!$M315),"-",CONCATENATE("Том"," 3.",'Шифры С (Новое строительство)'!$E315,".",'Шифры С (Новое строительство)'!$G315," ",'Шифры С (Новое строительство)'!$I315,".",'Шифры С (Новое строительство)'!$A315,"С-ТКР",'Шифры С (Новое строительство)'!$E315,".",'Шифры С (Новое строительство)'!$G315,))</f>
        <v>Том 3.3.8 2001.РП.14С-ТКР3.8</v>
      </c>
      <c r="U315" s="37" t="str">
        <f>IF(ISBLANK('Шифры С (Новое строительство)'!$O315),"-",CONCATENATE("Том"," 4."," ",'Шифры С (Новое строительство)'!$I315,".",'Шифры С (Новое строительство)'!$A315,"С-ИЛО",))</f>
        <v>-</v>
      </c>
      <c r="V315" s="37" t="str">
        <f>IF(ISBLANK('Шифры С (Новое строительство)'!$O315),"-",CONCATENATE("Том"," 5."," ",'Шифры С (Новое строительство)'!$I315,".",'Шифры С (Новое строительство)'!$A315,"С-ПОС",))</f>
        <v>-</v>
      </c>
      <c r="W315" s="37" t="str">
        <f>IF(ISBLANK('Шифры С (Новое строительство)'!$P315),"-",CONCATENATE("Том"," 7."," ",'Шифры С (Новое строительство)'!$I315,".",'Шифры С (Новое строительство)'!$A315,"С-ООС",))</f>
        <v>-</v>
      </c>
      <c r="X315" s="37" t="str">
        <f>IF(ISBLANK('Шифры С (Новое строительство)'!$Q315),"-",CONCATENATE("Том"," 8."," ",'Шифры С (Новое строительство)'!$I315,".",'Шифры С (Новое строительство)'!$A315,"С-ПБ",))</f>
        <v>-</v>
      </c>
    </row>
    <row r="316" spans="1:24" hidden="1" x14ac:dyDescent="0.25">
      <c r="A316" s="37">
        <v>14</v>
      </c>
      <c r="B316" s="37" t="s">
        <v>561</v>
      </c>
      <c r="C316" s="37" t="s">
        <v>15</v>
      </c>
      <c r="D316" s="37" t="s">
        <v>245</v>
      </c>
      <c r="E316" s="37">
        <v>3</v>
      </c>
      <c r="F316" s="37" t="s">
        <v>1131</v>
      </c>
      <c r="G316" s="37">
        <v>9</v>
      </c>
      <c r="H316" s="39"/>
      <c r="I316" s="37" t="s">
        <v>563</v>
      </c>
      <c r="J316" s="37"/>
      <c r="K316" s="37"/>
      <c r="L316" s="37" t="s">
        <v>2648</v>
      </c>
      <c r="M316" s="37" t="s">
        <v>2649</v>
      </c>
      <c r="N316" s="37" t="s">
        <v>2650</v>
      </c>
      <c r="O316" s="37"/>
      <c r="P316" s="37"/>
      <c r="Q316" s="37"/>
      <c r="R316" s="37" t="str">
        <f>IF(ISBLANK('Шифры С (Новое строительство)'!$K316),"-",CONCATENATE('Шифры С (Новое строительство)'!$K316,"-ПЗ"))</f>
        <v>-</v>
      </c>
      <c r="S316" s="37" t="str">
        <f>IF(ISBLANK('Шифры С (Новое строительство)'!$L316),"-",CONCATENATE("Том"," 2.",'Шифры С (Новое строительство)'!$E316,".",'Шифры С (Новое строительство)'!$G316," ",'Шифры С (Новое строительство)'!$I316,".",'Шифры С (Новое строительство)'!$A316,"С-ППО",'Шифры С (Новое строительство)'!$E316,".",'Шифры С (Новое строительство)'!$G316,))</f>
        <v>Том 2.3.9 2001.РП.14С-ППО3.9</v>
      </c>
      <c r="T316" s="37" t="str">
        <f>IF(ISBLANK('Шифры С (Новое строительство)'!$M316),"-",CONCATENATE("Том"," 3.",'Шифры С (Новое строительство)'!$E316,".",'Шифры С (Новое строительство)'!$G316," ",'Шифры С (Новое строительство)'!$I316,".",'Шифры С (Новое строительство)'!$A316,"С-ТКР",'Шифры С (Новое строительство)'!$E316,".",'Шифры С (Новое строительство)'!$G316,))</f>
        <v>Том 3.3.9 2001.РП.14С-ТКР3.9</v>
      </c>
      <c r="U316" s="37" t="str">
        <f>IF(ISBLANK('Шифры С (Новое строительство)'!$O316),"-",CONCATENATE("Том"," 4."," ",'Шифры С (Новое строительство)'!$I316,".",'Шифры С (Новое строительство)'!$A316,"С-ИЛО",))</f>
        <v>-</v>
      </c>
      <c r="V316" s="37" t="str">
        <f>IF(ISBLANK('Шифры С (Новое строительство)'!$O316),"-",CONCATENATE("Том"," 5."," ",'Шифры С (Новое строительство)'!$I316,".",'Шифры С (Новое строительство)'!$A316,"С-ПОС",))</f>
        <v>-</v>
      </c>
      <c r="W316" s="37" t="str">
        <f>IF(ISBLANK('Шифры С (Новое строительство)'!$P316),"-",CONCATENATE("Том"," 7."," ",'Шифры С (Новое строительство)'!$I316,".",'Шифры С (Новое строительство)'!$A316,"С-ООС",))</f>
        <v>-</v>
      </c>
      <c r="X316" s="37" t="str">
        <f>IF(ISBLANK('Шифры С (Новое строительство)'!$Q316),"-",CONCATENATE("Том"," 8."," ",'Шифры С (Новое строительство)'!$I316,".",'Шифры С (Новое строительство)'!$A316,"С-ПБ",))</f>
        <v>-</v>
      </c>
    </row>
    <row r="317" spans="1:24" hidden="1" x14ac:dyDescent="0.25">
      <c r="A317" s="37">
        <v>14</v>
      </c>
      <c r="B317" s="37" t="s">
        <v>561</v>
      </c>
      <c r="C317" s="37" t="s">
        <v>15</v>
      </c>
      <c r="D317" s="37" t="s">
        <v>247</v>
      </c>
      <c r="E317" s="37">
        <v>4</v>
      </c>
      <c r="F317" s="37" t="s">
        <v>1132</v>
      </c>
      <c r="G317" s="37">
        <v>1</v>
      </c>
      <c r="H317" s="39">
        <v>3</v>
      </c>
      <c r="I317" s="37" t="s">
        <v>563</v>
      </c>
      <c r="J317" s="37"/>
      <c r="K317" s="37"/>
      <c r="L317" s="37" t="s">
        <v>2651</v>
      </c>
      <c r="M317" s="37" t="s">
        <v>2652</v>
      </c>
      <c r="N317" s="37" t="s">
        <v>2653</v>
      </c>
      <c r="O317" s="37"/>
      <c r="P317" s="37"/>
      <c r="Q317" s="37"/>
      <c r="R317" s="37" t="str">
        <f>IF(ISBLANK('Шифры С (Новое строительство)'!$K317),"-",CONCATENATE('Шифры С (Новое строительство)'!$K317,"-ПЗ"))</f>
        <v>-</v>
      </c>
      <c r="S317" s="37" t="str">
        <f>IF(ISBLANK('Шифры С (Новое строительство)'!$L317),"-",CONCATENATE("Том"," 2.",'Шифры С (Новое строительство)'!$E317,".",'Шифры С (Новое строительство)'!$G317," ",'Шифры С (Новое строительство)'!$I317,".",'Шифры С (Новое строительство)'!$A317,"С-ППО",'Шифры С (Новое строительство)'!$E317,".",'Шифры С (Новое строительство)'!$G317,))</f>
        <v>Том 2.4.1 2001.РП.14С-ППО4.1</v>
      </c>
      <c r="T317" s="37" t="str">
        <f>IF(ISBLANK('Шифры С (Новое строительство)'!$M317),"-",CONCATENATE("Том"," 3.",'Шифры С (Новое строительство)'!$E317,".",'Шифры С (Новое строительство)'!$G317," ",'Шифры С (Новое строительство)'!$I317,".",'Шифры С (Новое строительство)'!$A317,"С-ТКР",'Шифры С (Новое строительство)'!$E317,".",'Шифры С (Новое строительство)'!$G317,))</f>
        <v>Том 3.4.1 2001.РП.14С-ТКР4.1</v>
      </c>
      <c r="U317" s="37" t="str">
        <f>IF(ISBLANK('Шифры С (Новое строительство)'!$O317),"-",CONCATENATE("Том"," 4."," ",'Шифры С (Новое строительство)'!$I317,".",'Шифры С (Новое строительство)'!$A317,"С-ИЛО",))</f>
        <v>-</v>
      </c>
      <c r="V317" s="37" t="str">
        <f>IF(ISBLANK('Шифры С (Новое строительство)'!$O317),"-",CONCATENATE("Том"," 5."," ",'Шифры С (Новое строительство)'!$I317,".",'Шифры С (Новое строительство)'!$A317,"С-ПОС",))</f>
        <v>-</v>
      </c>
      <c r="W317" s="37" t="str">
        <f>IF(ISBLANK('Шифры С (Новое строительство)'!$P317),"-",CONCATENATE("Том"," 7."," ",'Шифры С (Новое строительство)'!$I317,".",'Шифры С (Новое строительство)'!$A317,"С-ООС",))</f>
        <v>-</v>
      </c>
      <c r="X317" s="37" t="str">
        <f>IF(ISBLANK('Шифры С (Новое строительство)'!$Q317),"-",CONCATENATE("Том"," 8."," ",'Шифры С (Новое строительство)'!$I317,".",'Шифры С (Новое строительство)'!$A317,"С-ПБ",))</f>
        <v>-</v>
      </c>
    </row>
    <row r="318" spans="1:24" hidden="1" x14ac:dyDescent="0.25">
      <c r="A318" s="37">
        <v>14</v>
      </c>
      <c r="B318" s="37" t="s">
        <v>561</v>
      </c>
      <c r="C318" s="37" t="s">
        <v>15</v>
      </c>
      <c r="D318" s="37" t="s">
        <v>247</v>
      </c>
      <c r="E318" s="37">
        <v>4</v>
      </c>
      <c r="F318" s="37" t="s">
        <v>1136</v>
      </c>
      <c r="G318" s="37">
        <v>2</v>
      </c>
      <c r="H318" s="39"/>
      <c r="I318" s="37" t="s">
        <v>563</v>
      </c>
      <c r="J318" s="37"/>
      <c r="K318" s="37"/>
      <c r="L318" s="37" t="s">
        <v>2651</v>
      </c>
      <c r="M318" s="37" t="s">
        <v>2652</v>
      </c>
      <c r="N318" s="37" t="s">
        <v>2653</v>
      </c>
      <c r="O318" s="37"/>
      <c r="P318" s="37"/>
      <c r="Q318" s="37"/>
      <c r="R318" s="37" t="str">
        <f>IF(ISBLANK('Шифры С (Новое строительство)'!$K318),"-",CONCATENATE('Шифры С (Новое строительство)'!$K318,"-ПЗ"))</f>
        <v>-</v>
      </c>
      <c r="S318" s="37" t="str">
        <f>IF(ISBLANK('Шифры С (Новое строительство)'!$L318),"-",CONCATENATE("Том"," 2.",'Шифры С (Новое строительство)'!$E318,".",'Шифры С (Новое строительство)'!$G318," ",'Шифры С (Новое строительство)'!$I318,".",'Шифры С (Новое строительство)'!$A318,"С-ППО",'Шифры С (Новое строительство)'!$E318,".",'Шифры С (Новое строительство)'!$G318,))</f>
        <v>Том 2.4.2 2001.РП.14С-ППО4.2</v>
      </c>
      <c r="T318" s="37" t="str">
        <f>IF(ISBLANK('Шифры С (Новое строительство)'!$M318),"-",CONCATENATE("Том"," 3.",'Шифры С (Новое строительство)'!$E318,".",'Шифры С (Новое строительство)'!$G318," ",'Шифры С (Новое строительство)'!$I318,".",'Шифры С (Новое строительство)'!$A318,"С-ТКР",'Шифры С (Новое строительство)'!$E318,".",'Шифры С (Новое строительство)'!$G318,))</f>
        <v>Том 3.4.2 2001.РП.14С-ТКР4.2</v>
      </c>
      <c r="U318" s="37" t="str">
        <f>IF(ISBLANK('Шифры С (Новое строительство)'!$O318),"-",CONCATENATE("Том"," 4."," ",'Шифры С (Новое строительство)'!$I318,".",'Шифры С (Новое строительство)'!$A318,"С-ИЛО",))</f>
        <v>-</v>
      </c>
      <c r="V318" s="37" t="str">
        <f>IF(ISBLANK('Шифры С (Новое строительство)'!$O318),"-",CONCATENATE("Том"," 5."," ",'Шифры С (Новое строительство)'!$I318,".",'Шифры С (Новое строительство)'!$A318,"С-ПОС",))</f>
        <v>-</v>
      </c>
      <c r="W318" s="37" t="str">
        <f>IF(ISBLANK('Шифры С (Новое строительство)'!$P318),"-",CONCATENATE("Том"," 7."," ",'Шифры С (Новое строительство)'!$I318,".",'Шифры С (Новое строительство)'!$A318,"С-ООС",))</f>
        <v>-</v>
      </c>
      <c r="X318" s="37" t="str">
        <f>IF(ISBLANK('Шифры С (Новое строительство)'!$Q318),"-",CONCATENATE("Том"," 8."," ",'Шифры С (Новое строительство)'!$I318,".",'Шифры С (Новое строительство)'!$A318,"С-ПБ",))</f>
        <v>-</v>
      </c>
    </row>
    <row r="319" spans="1:24" hidden="1" x14ac:dyDescent="0.25">
      <c r="A319" s="37">
        <v>14</v>
      </c>
      <c r="B319" s="37" t="s">
        <v>561</v>
      </c>
      <c r="C319" s="37" t="s">
        <v>15</v>
      </c>
      <c r="D319" s="37" t="s">
        <v>247</v>
      </c>
      <c r="E319" s="37">
        <v>4</v>
      </c>
      <c r="F319" s="37" t="s">
        <v>1137</v>
      </c>
      <c r="G319" s="37">
        <v>3</v>
      </c>
      <c r="H319" s="39"/>
      <c r="I319" s="37" t="s">
        <v>563</v>
      </c>
      <c r="J319" s="37"/>
      <c r="K319" s="37"/>
      <c r="L319" s="37" t="s">
        <v>2651</v>
      </c>
      <c r="M319" s="37" t="s">
        <v>2652</v>
      </c>
      <c r="N319" s="37" t="s">
        <v>2653</v>
      </c>
      <c r="O319" s="37"/>
      <c r="P319" s="37"/>
      <c r="Q319" s="37"/>
      <c r="R319" s="37" t="str">
        <f>IF(ISBLANK('Шифры С (Новое строительство)'!$K319),"-",CONCATENATE('Шифры С (Новое строительство)'!$K319,"-ПЗ"))</f>
        <v>-</v>
      </c>
      <c r="S319" s="37" t="str">
        <f>IF(ISBLANK('Шифры С (Новое строительство)'!$L319),"-",CONCATENATE("Том"," 2.",'Шифры С (Новое строительство)'!$E319,".",'Шифры С (Новое строительство)'!$G319," ",'Шифры С (Новое строительство)'!$I319,".",'Шифры С (Новое строительство)'!$A319,"С-ППО",'Шифры С (Новое строительство)'!$E319,".",'Шифры С (Новое строительство)'!$G319,))</f>
        <v>Том 2.4.3 2001.РП.14С-ППО4.3</v>
      </c>
      <c r="T319" s="37" t="str">
        <f>IF(ISBLANK('Шифры С (Новое строительство)'!$M319),"-",CONCATENATE("Том"," 3.",'Шифры С (Новое строительство)'!$E319,".",'Шифры С (Новое строительство)'!$G319," ",'Шифры С (Новое строительство)'!$I319,".",'Шифры С (Новое строительство)'!$A319,"С-ТКР",'Шифры С (Новое строительство)'!$E319,".",'Шифры С (Новое строительство)'!$G319,))</f>
        <v>Том 3.4.3 2001.РП.14С-ТКР4.3</v>
      </c>
      <c r="U319" s="37" t="str">
        <f>IF(ISBLANK('Шифры С (Новое строительство)'!$O319),"-",CONCATENATE("Том"," 4."," ",'Шифры С (Новое строительство)'!$I319,".",'Шифры С (Новое строительство)'!$A319,"С-ИЛО",))</f>
        <v>-</v>
      </c>
      <c r="V319" s="37" t="str">
        <f>IF(ISBLANK('Шифры С (Новое строительство)'!$O319),"-",CONCATENATE("Том"," 5."," ",'Шифры С (Новое строительство)'!$I319,".",'Шифры С (Новое строительство)'!$A319,"С-ПОС",))</f>
        <v>-</v>
      </c>
      <c r="W319" s="37" t="str">
        <f>IF(ISBLANK('Шифры С (Новое строительство)'!$P319),"-",CONCATENATE("Том"," 7."," ",'Шифры С (Новое строительство)'!$I319,".",'Шифры С (Новое строительство)'!$A319,"С-ООС",))</f>
        <v>-</v>
      </c>
      <c r="X319" s="37" t="str">
        <f>IF(ISBLANK('Шифры С (Новое строительство)'!$Q319),"-",CONCATENATE("Том"," 8."," ",'Шифры С (Новое строительство)'!$I319,".",'Шифры С (Новое строительство)'!$A319,"С-ПБ",))</f>
        <v>-</v>
      </c>
    </row>
    <row r="320" spans="1:24" hidden="1" x14ac:dyDescent="0.25">
      <c r="A320" s="37">
        <v>14</v>
      </c>
      <c r="B320" s="37" t="s">
        <v>561</v>
      </c>
      <c r="C320" s="37" t="s">
        <v>15</v>
      </c>
      <c r="D320" s="37" t="s">
        <v>248</v>
      </c>
      <c r="E320" s="37">
        <v>5</v>
      </c>
      <c r="F320" s="37" t="s">
        <v>1138</v>
      </c>
      <c r="G320" s="37">
        <v>1</v>
      </c>
      <c r="H320" s="39">
        <v>1</v>
      </c>
      <c r="I320" s="37" t="s">
        <v>563</v>
      </c>
      <c r="J320" s="37"/>
      <c r="K320" s="37"/>
      <c r="L320" s="37" t="s">
        <v>2654</v>
      </c>
      <c r="M320" s="37" t="s">
        <v>2655</v>
      </c>
      <c r="N320" s="37" t="s">
        <v>2656</v>
      </c>
      <c r="O320" s="37"/>
      <c r="P320" s="37"/>
      <c r="Q320" s="37"/>
      <c r="R320" s="37" t="str">
        <f>IF(ISBLANK('Шифры С (Новое строительство)'!$K320),"-",CONCATENATE('Шифры С (Новое строительство)'!$K320,"-ПЗ"))</f>
        <v>-</v>
      </c>
      <c r="S320" s="37" t="str">
        <f>IF(ISBLANK('Шифры С (Новое строительство)'!$L320),"-",CONCATENATE("Том"," 2.",'Шифры С (Новое строительство)'!$E320,".",'Шифры С (Новое строительство)'!$G320," ",'Шифры С (Новое строительство)'!$I320,".",'Шифры С (Новое строительство)'!$A320,"С-ППО",'Шифры С (Новое строительство)'!$E320,".",'Шифры С (Новое строительство)'!$G320,))</f>
        <v>Том 2.5.1 2001.РП.14С-ППО5.1</v>
      </c>
      <c r="T320" s="37" t="str">
        <f>IF(ISBLANK('Шифры С (Новое строительство)'!$M320),"-",CONCATENATE("Том"," 3.",'Шифры С (Новое строительство)'!$E320,".",'Шифры С (Новое строительство)'!$G320," ",'Шифры С (Новое строительство)'!$I320,".",'Шифры С (Новое строительство)'!$A320,"С-ТКР",'Шифры С (Новое строительство)'!$E320,".",'Шифры С (Новое строительство)'!$G320,))</f>
        <v>Том 3.5.1 2001.РП.14С-ТКР5.1</v>
      </c>
      <c r="U320" s="37" t="str">
        <f>IF(ISBLANK('Шифры С (Новое строительство)'!$O320),"-",CONCATENATE("Том"," 4."," ",'Шифры С (Новое строительство)'!$I320,".",'Шифры С (Новое строительство)'!$A320,"С-ИЛО",))</f>
        <v>-</v>
      </c>
      <c r="V320" s="37" t="str">
        <f>IF(ISBLANK('Шифры С (Новое строительство)'!$O320),"-",CONCATENATE("Том"," 5."," ",'Шифры С (Новое строительство)'!$I320,".",'Шифры С (Новое строительство)'!$A320,"С-ПОС",))</f>
        <v>-</v>
      </c>
      <c r="W320" s="37" t="str">
        <f>IF(ISBLANK('Шифры С (Новое строительство)'!$P320),"-",CONCATENATE("Том"," 7."," ",'Шифры С (Новое строительство)'!$I320,".",'Шифры С (Новое строительство)'!$A320,"С-ООС",))</f>
        <v>-</v>
      </c>
      <c r="X320" s="37" t="str">
        <f>IF(ISBLANK('Шифры С (Новое строительство)'!$Q320),"-",CONCATENATE("Том"," 8."," ",'Шифры С (Новое строительство)'!$I320,".",'Шифры С (Новое строительство)'!$A320,"С-ПБ",))</f>
        <v>-</v>
      </c>
    </row>
    <row r="321" spans="1:24" hidden="1" x14ac:dyDescent="0.25">
      <c r="A321" s="37">
        <v>14</v>
      </c>
      <c r="B321" s="37" t="s">
        <v>561</v>
      </c>
      <c r="C321" s="37" t="s">
        <v>15</v>
      </c>
      <c r="D321" s="37" t="s">
        <v>250</v>
      </c>
      <c r="E321" s="37">
        <v>6</v>
      </c>
      <c r="F321" s="37" t="s">
        <v>1142</v>
      </c>
      <c r="G321" s="37">
        <v>1</v>
      </c>
      <c r="H321" s="39">
        <v>7</v>
      </c>
      <c r="I321" s="37" t="s">
        <v>563</v>
      </c>
      <c r="J321" s="37"/>
      <c r="K321" s="37"/>
      <c r="L321" s="37" t="s">
        <v>2657</v>
      </c>
      <c r="M321" s="37" t="s">
        <v>2658</v>
      </c>
      <c r="N321" s="37" t="s">
        <v>2659</v>
      </c>
      <c r="O321" s="37"/>
      <c r="P321" s="37"/>
      <c r="Q321" s="37"/>
      <c r="R321" s="37" t="str">
        <f>IF(ISBLANK('Шифры С (Новое строительство)'!$K321),"-",CONCATENATE('Шифры С (Новое строительство)'!$K321,"-ПЗ"))</f>
        <v>-</v>
      </c>
      <c r="S321" s="37" t="str">
        <f>IF(ISBLANK('Шифры С (Новое строительство)'!$L321),"-",CONCATENATE("Том"," 2.",'Шифры С (Новое строительство)'!$E321,".",'Шифры С (Новое строительство)'!$G321," ",'Шифры С (Новое строительство)'!$I321,".",'Шифры С (Новое строительство)'!$A321,"С-ППО",'Шифры С (Новое строительство)'!$E321,".",'Шифры С (Новое строительство)'!$G321,))</f>
        <v>Том 2.6.1 2001.РП.14С-ППО6.1</v>
      </c>
      <c r="T321" s="37" t="str">
        <f>IF(ISBLANK('Шифры С (Новое строительство)'!$M321),"-",CONCATENATE("Том"," 3.",'Шифры С (Новое строительство)'!$E321,".",'Шифры С (Новое строительство)'!$G321," ",'Шифры С (Новое строительство)'!$I321,".",'Шифры С (Новое строительство)'!$A321,"С-ТКР",'Шифры С (Новое строительство)'!$E321,".",'Шифры С (Новое строительство)'!$G321,))</f>
        <v>Том 3.6.1 2001.РП.14С-ТКР6.1</v>
      </c>
      <c r="U321" s="37" t="str">
        <f>IF(ISBLANK('Шифры С (Новое строительство)'!$O321),"-",CONCATENATE("Том"," 4."," ",'Шифры С (Новое строительство)'!$I321,".",'Шифры С (Новое строительство)'!$A321,"С-ИЛО",))</f>
        <v>-</v>
      </c>
      <c r="V321" s="37" t="str">
        <f>IF(ISBLANK('Шифры С (Новое строительство)'!$O321),"-",CONCATENATE("Том"," 5."," ",'Шифры С (Новое строительство)'!$I321,".",'Шифры С (Новое строительство)'!$A321,"С-ПОС",))</f>
        <v>-</v>
      </c>
      <c r="W321" s="37" t="str">
        <f>IF(ISBLANK('Шифры С (Новое строительство)'!$P321),"-",CONCATENATE("Том"," 7."," ",'Шифры С (Новое строительство)'!$I321,".",'Шифры С (Новое строительство)'!$A321,"С-ООС",))</f>
        <v>-</v>
      </c>
      <c r="X321" s="37" t="str">
        <f>IF(ISBLANK('Шифры С (Новое строительство)'!$Q321),"-",CONCATENATE("Том"," 8."," ",'Шифры С (Новое строительство)'!$I321,".",'Шифры С (Новое строительство)'!$A321,"С-ПБ",))</f>
        <v>-</v>
      </c>
    </row>
    <row r="322" spans="1:24" hidden="1" x14ac:dyDescent="0.25">
      <c r="A322" s="37">
        <v>14</v>
      </c>
      <c r="B322" s="37" t="s">
        <v>561</v>
      </c>
      <c r="C322" s="37" t="s">
        <v>15</v>
      </c>
      <c r="D322" s="37" t="s">
        <v>250</v>
      </c>
      <c r="E322" s="37">
        <v>6</v>
      </c>
      <c r="F322" s="37" t="s">
        <v>1146</v>
      </c>
      <c r="G322" s="37">
        <v>2</v>
      </c>
      <c r="H322" s="39"/>
      <c r="I322" s="37" t="s">
        <v>563</v>
      </c>
      <c r="J322" s="37"/>
      <c r="K322" s="37"/>
      <c r="L322" s="37" t="s">
        <v>2657</v>
      </c>
      <c r="M322" s="37" t="s">
        <v>2658</v>
      </c>
      <c r="N322" s="37" t="s">
        <v>2659</v>
      </c>
      <c r="O322" s="37"/>
      <c r="P322" s="37"/>
      <c r="Q322" s="37"/>
      <c r="R322" s="37" t="str">
        <f>IF(ISBLANK('Шифры С (Новое строительство)'!$K322),"-",CONCATENATE('Шифры С (Новое строительство)'!$K322,"-ПЗ"))</f>
        <v>-</v>
      </c>
      <c r="S322" s="37" t="str">
        <f>IF(ISBLANK('Шифры С (Новое строительство)'!$L322),"-",CONCATENATE("Том"," 2.",'Шифры С (Новое строительство)'!$E322,".",'Шифры С (Новое строительство)'!$G322," ",'Шифры С (Новое строительство)'!$I322,".",'Шифры С (Новое строительство)'!$A322,"С-ППО",'Шифры С (Новое строительство)'!$E322,".",'Шифры С (Новое строительство)'!$G322,))</f>
        <v>Том 2.6.2 2001.РП.14С-ППО6.2</v>
      </c>
      <c r="T322" s="37" t="str">
        <f>IF(ISBLANK('Шифры С (Новое строительство)'!$M322),"-",CONCATENATE("Том"," 3.",'Шифры С (Новое строительство)'!$E322,".",'Шифры С (Новое строительство)'!$G322," ",'Шифры С (Новое строительство)'!$I322,".",'Шифры С (Новое строительство)'!$A322,"С-ТКР",'Шифры С (Новое строительство)'!$E322,".",'Шифры С (Новое строительство)'!$G322,))</f>
        <v>Том 3.6.2 2001.РП.14С-ТКР6.2</v>
      </c>
      <c r="U322" s="37" t="str">
        <f>IF(ISBLANK('Шифры С (Новое строительство)'!$O322),"-",CONCATENATE("Том"," 4."," ",'Шифры С (Новое строительство)'!$I322,".",'Шифры С (Новое строительство)'!$A322,"С-ИЛО",))</f>
        <v>-</v>
      </c>
      <c r="V322" s="37" t="str">
        <f>IF(ISBLANK('Шифры С (Новое строительство)'!$O322),"-",CONCATENATE("Том"," 5."," ",'Шифры С (Новое строительство)'!$I322,".",'Шифры С (Новое строительство)'!$A322,"С-ПОС",))</f>
        <v>-</v>
      </c>
      <c r="W322" s="37" t="str">
        <f>IF(ISBLANK('Шифры С (Новое строительство)'!$P322),"-",CONCATENATE("Том"," 7."," ",'Шифры С (Новое строительство)'!$I322,".",'Шифры С (Новое строительство)'!$A322,"С-ООС",))</f>
        <v>-</v>
      </c>
      <c r="X322" s="37" t="str">
        <f>IF(ISBLANK('Шифры С (Новое строительство)'!$Q322),"-",CONCATENATE("Том"," 8."," ",'Шифры С (Новое строительство)'!$I322,".",'Шифры С (Новое строительство)'!$A322,"С-ПБ",))</f>
        <v>-</v>
      </c>
    </row>
    <row r="323" spans="1:24" hidden="1" x14ac:dyDescent="0.25">
      <c r="A323" s="37">
        <v>14</v>
      </c>
      <c r="B323" s="37" t="s">
        <v>561</v>
      </c>
      <c r="C323" s="37" t="s">
        <v>15</v>
      </c>
      <c r="D323" s="37" t="s">
        <v>250</v>
      </c>
      <c r="E323" s="37">
        <v>6</v>
      </c>
      <c r="F323" s="37" t="s">
        <v>1147</v>
      </c>
      <c r="G323" s="37">
        <v>3</v>
      </c>
      <c r="H323" s="39"/>
      <c r="I323" s="37" t="s">
        <v>563</v>
      </c>
      <c r="J323" s="37"/>
      <c r="K323" s="37"/>
      <c r="L323" s="37" t="s">
        <v>2657</v>
      </c>
      <c r="M323" s="37" t="s">
        <v>2658</v>
      </c>
      <c r="N323" s="37" t="s">
        <v>2659</v>
      </c>
      <c r="O323" s="37"/>
      <c r="P323" s="37"/>
      <c r="Q323" s="37"/>
      <c r="R323" s="37" t="str">
        <f>IF(ISBLANK('Шифры С (Новое строительство)'!$K323),"-",CONCATENATE('Шифры С (Новое строительство)'!$K323,"-ПЗ"))</f>
        <v>-</v>
      </c>
      <c r="S323" s="37" t="str">
        <f>IF(ISBLANK('Шифры С (Новое строительство)'!$L323),"-",CONCATENATE("Том"," 2.",'Шифры С (Новое строительство)'!$E323,".",'Шифры С (Новое строительство)'!$G323," ",'Шифры С (Новое строительство)'!$I323,".",'Шифры С (Новое строительство)'!$A323,"С-ППО",'Шифры С (Новое строительство)'!$E323,".",'Шифры С (Новое строительство)'!$G323,))</f>
        <v>Том 2.6.3 2001.РП.14С-ППО6.3</v>
      </c>
      <c r="T323" s="37" t="str">
        <f>IF(ISBLANK('Шифры С (Новое строительство)'!$M323),"-",CONCATENATE("Том"," 3.",'Шифры С (Новое строительство)'!$E323,".",'Шифры С (Новое строительство)'!$G323," ",'Шифры С (Новое строительство)'!$I323,".",'Шифры С (Новое строительство)'!$A323,"С-ТКР",'Шифры С (Новое строительство)'!$E323,".",'Шифры С (Новое строительство)'!$G323,))</f>
        <v>Том 3.6.3 2001.РП.14С-ТКР6.3</v>
      </c>
      <c r="U323" s="37" t="str">
        <f>IF(ISBLANK('Шифры С (Новое строительство)'!$O323),"-",CONCATENATE("Том"," 4."," ",'Шифры С (Новое строительство)'!$I323,".",'Шифры С (Новое строительство)'!$A323,"С-ИЛО",))</f>
        <v>-</v>
      </c>
      <c r="V323" s="37" t="str">
        <f>IF(ISBLANK('Шифры С (Новое строительство)'!$O323),"-",CONCATENATE("Том"," 5."," ",'Шифры С (Новое строительство)'!$I323,".",'Шифры С (Новое строительство)'!$A323,"С-ПОС",))</f>
        <v>-</v>
      </c>
      <c r="W323" s="37" t="str">
        <f>IF(ISBLANK('Шифры С (Новое строительство)'!$P323),"-",CONCATENATE("Том"," 7."," ",'Шифры С (Новое строительство)'!$I323,".",'Шифры С (Новое строительство)'!$A323,"С-ООС",))</f>
        <v>-</v>
      </c>
      <c r="X323" s="37" t="str">
        <f>IF(ISBLANK('Шифры С (Новое строительство)'!$Q323),"-",CONCATENATE("Том"," 8."," ",'Шифры С (Новое строительство)'!$I323,".",'Шифры С (Новое строительство)'!$A323,"С-ПБ",))</f>
        <v>-</v>
      </c>
    </row>
    <row r="324" spans="1:24" hidden="1" x14ac:dyDescent="0.25">
      <c r="A324" s="37">
        <v>14</v>
      </c>
      <c r="B324" s="37" t="s">
        <v>561</v>
      </c>
      <c r="C324" s="37" t="s">
        <v>15</v>
      </c>
      <c r="D324" s="37" t="s">
        <v>250</v>
      </c>
      <c r="E324" s="37">
        <v>6</v>
      </c>
      <c r="F324" s="37" t="s">
        <v>1148</v>
      </c>
      <c r="G324" s="37">
        <v>4</v>
      </c>
      <c r="H324" s="39"/>
      <c r="I324" s="37" t="s">
        <v>563</v>
      </c>
      <c r="J324" s="37"/>
      <c r="K324" s="37"/>
      <c r="L324" s="37" t="s">
        <v>2657</v>
      </c>
      <c r="M324" s="37" t="s">
        <v>2658</v>
      </c>
      <c r="N324" s="37" t="s">
        <v>2659</v>
      </c>
      <c r="O324" s="37"/>
      <c r="P324" s="37"/>
      <c r="Q324" s="37"/>
      <c r="R324" s="37" t="str">
        <f>IF(ISBLANK('Шифры С (Новое строительство)'!$K324),"-",CONCATENATE('Шифры С (Новое строительство)'!$K324,"-ПЗ"))</f>
        <v>-</v>
      </c>
      <c r="S324" s="37" t="str">
        <f>IF(ISBLANK('Шифры С (Новое строительство)'!$L324),"-",CONCATENATE("Том"," 2.",'Шифры С (Новое строительство)'!$E324,".",'Шифры С (Новое строительство)'!$G324," ",'Шифры С (Новое строительство)'!$I324,".",'Шифры С (Новое строительство)'!$A324,"С-ППО",'Шифры С (Новое строительство)'!$E324,".",'Шифры С (Новое строительство)'!$G324,))</f>
        <v>Том 2.6.4 2001.РП.14С-ППО6.4</v>
      </c>
      <c r="T324" s="37" t="str">
        <f>IF(ISBLANK('Шифры С (Новое строительство)'!$M324),"-",CONCATENATE("Том"," 3.",'Шифры С (Новое строительство)'!$E324,".",'Шифры С (Новое строительство)'!$G324," ",'Шифры С (Новое строительство)'!$I324,".",'Шифры С (Новое строительство)'!$A324,"С-ТКР",'Шифры С (Новое строительство)'!$E324,".",'Шифры С (Новое строительство)'!$G324,))</f>
        <v>Том 3.6.4 2001.РП.14С-ТКР6.4</v>
      </c>
      <c r="U324" s="37" t="str">
        <f>IF(ISBLANK('Шифры С (Новое строительство)'!$O324),"-",CONCATENATE("Том"," 4."," ",'Шифры С (Новое строительство)'!$I324,".",'Шифры С (Новое строительство)'!$A324,"С-ИЛО",))</f>
        <v>-</v>
      </c>
      <c r="V324" s="37" t="str">
        <f>IF(ISBLANK('Шифры С (Новое строительство)'!$O324),"-",CONCATENATE("Том"," 5."," ",'Шифры С (Новое строительство)'!$I324,".",'Шифры С (Новое строительство)'!$A324,"С-ПОС",))</f>
        <v>-</v>
      </c>
      <c r="W324" s="37" t="str">
        <f>IF(ISBLANK('Шифры С (Новое строительство)'!$P324),"-",CONCATENATE("Том"," 7."," ",'Шифры С (Новое строительство)'!$I324,".",'Шифры С (Новое строительство)'!$A324,"С-ООС",))</f>
        <v>-</v>
      </c>
      <c r="X324" s="37" t="str">
        <f>IF(ISBLANK('Шифры С (Новое строительство)'!$Q324),"-",CONCATENATE("Том"," 8."," ",'Шифры С (Новое строительство)'!$I324,".",'Шифры С (Новое строительство)'!$A324,"С-ПБ",))</f>
        <v>-</v>
      </c>
    </row>
    <row r="325" spans="1:24" hidden="1" x14ac:dyDescent="0.25">
      <c r="A325" s="37">
        <v>14</v>
      </c>
      <c r="B325" s="37" t="s">
        <v>561</v>
      </c>
      <c r="C325" s="37" t="s">
        <v>15</v>
      </c>
      <c r="D325" s="37" t="s">
        <v>250</v>
      </c>
      <c r="E325" s="37">
        <v>6</v>
      </c>
      <c r="F325" s="37" t="s">
        <v>1149</v>
      </c>
      <c r="G325" s="37">
        <v>5</v>
      </c>
      <c r="H325" s="39"/>
      <c r="I325" s="37" t="s">
        <v>563</v>
      </c>
      <c r="J325" s="37"/>
      <c r="K325" s="37"/>
      <c r="L325" s="37" t="s">
        <v>2657</v>
      </c>
      <c r="M325" s="37" t="s">
        <v>2658</v>
      </c>
      <c r="N325" s="37" t="s">
        <v>2659</v>
      </c>
      <c r="O325" s="37"/>
      <c r="P325" s="37"/>
      <c r="Q325" s="37"/>
      <c r="R325" s="37" t="str">
        <f>IF(ISBLANK('Шифры С (Новое строительство)'!$K325),"-",CONCATENATE('Шифры С (Новое строительство)'!$K325,"-ПЗ"))</f>
        <v>-</v>
      </c>
      <c r="S325" s="37" t="str">
        <f>IF(ISBLANK('Шифры С (Новое строительство)'!$L325),"-",CONCATENATE("Том"," 2.",'Шифры С (Новое строительство)'!$E325,".",'Шифры С (Новое строительство)'!$G325," ",'Шифры С (Новое строительство)'!$I325,".",'Шифры С (Новое строительство)'!$A325,"С-ППО",'Шифры С (Новое строительство)'!$E325,".",'Шифры С (Новое строительство)'!$G325,))</f>
        <v>Том 2.6.5 2001.РП.14С-ППО6.5</v>
      </c>
      <c r="T325" s="37" t="str">
        <f>IF(ISBLANK('Шифры С (Новое строительство)'!$M325),"-",CONCATENATE("Том"," 3.",'Шифры С (Новое строительство)'!$E325,".",'Шифры С (Новое строительство)'!$G325," ",'Шифры С (Новое строительство)'!$I325,".",'Шифры С (Новое строительство)'!$A325,"С-ТКР",'Шифры С (Новое строительство)'!$E325,".",'Шифры С (Новое строительство)'!$G325,))</f>
        <v>Том 3.6.5 2001.РП.14С-ТКР6.5</v>
      </c>
      <c r="U325" s="37" t="str">
        <f>IF(ISBLANK('Шифры С (Новое строительство)'!$O325),"-",CONCATENATE("Том"," 4."," ",'Шифры С (Новое строительство)'!$I325,".",'Шифры С (Новое строительство)'!$A325,"С-ИЛО",))</f>
        <v>-</v>
      </c>
      <c r="V325" s="37" t="str">
        <f>IF(ISBLANK('Шифры С (Новое строительство)'!$O325),"-",CONCATENATE("Том"," 5."," ",'Шифры С (Новое строительство)'!$I325,".",'Шифры С (Новое строительство)'!$A325,"С-ПОС",))</f>
        <v>-</v>
      </c>
      <c r="W325" s="37" t="str">
        <f>IF(ISBLANK('Шифры С (Новое строительство)'!$P325),"-",CONCATENATE("Том"," 7."," ",'Шифры С (Новое строительство)'!$I325,".",'Шифры С (Новое строительство)'!$A325,"С-ООС",))</f>
        <v>-</v>
      </c>
      <c r="X325" s="37" t="str">
        <f>IF(ISBLANK('Шифры С (Новое строительство)'!$Q325),"-",CONCATENATE("Том"," 8."," ",'Шифры С (Новое строительство)'!$I325,".",'Шифры С (Новое строительство)'!$A325,"С-ПБ",))</f>
        <v>-</v>
      </c>
    </row>
    <row r="326" spans="1:24" hidden="1" x14ac:dyDescent="0.25">
      <c r="A326" s="37">
        <v>14</v>
      </c>
      <c r="B326" s="37" t="s">
        <v>561</v>
      </c>
      <c r="C326" s="37" t="s">
        <v>15</v>
      </c>
      <c r="D326" s="37" t="s">
        <v>250</v>
      </c>
      <c r="E326" s="37">
        <v>6</v>
      </c>
      <c r="F326" s="37" t="s">
        <v>1150</v>
      </c>
      <c r="G326" s="37">
        <v>6</v>
      </c>
      <c r="H326" s="39"/>
      <c r="I326" s="37" t="s">
        <v>563</v>
      </c>
      <c r="J326" s="37"/>
      <c r="K326" s="37"/>
      <c r="L326" s="37" t="s">
        <v>2657</v>
      </c>
      <c r="M326" s="37" t="s">
        <v>2658</v>
      </c>
      <c r="N326" s="37" t="s">
        <v>2659</v>
      </c>
      <c r="O326" s="37"/>
      <c r="P326" s="37"/>
      <c r="Q326" s="37"/>
      <c r="R326" s="37" t="str">
        <f>IF(ISBLANK('Шифры С (Новое строительство)'!$K326),"-",CONCATENATE('Шифры С (Новое строительство)'!$K326,"-ПЗ"))</f>
        <v>-</v>
      </c>
      <c r="S326" s="37" t="str">
        <f>IF(ISBLANK('Шифры С (Новое строительство)'!$L326),"-",CONCATENATE("Том"," 2.",'Шифры С (Новое строительство)'!$E326,".",'Шифры С (Новое строительство)'!$G326," ",'Шифры С (Новое строительство)'!$I326,".",'Шифры С (Новое строительство)'!$A326,"С-ППО",'Шифры С (Новое строительство)'!$E326,".",'Шифры С (Новое строительство)'!$G326,))</f>
        <v>Том 2.6.6 2001.РП.14С-ППО6.6</v>
      </c>
      <c r="T326" s="37" t="str">
        <f>IF(ISBLANK('Шифры С (Новое строительство)'!$M326),"-",CONCATENATE("Том"," 3.",'Шифры С (Новое строительство)'!$E326,".",'Шифры С (Новое строительство)'!$G326," ",'Шифры С (Новое строительство)'!$I326,".",'Шифры С (Новое строительство)'!$A326,"С-ТКР",'Шифры С (Новое строительство)'!$E326,".",'Шифры С (Новое строительство)'!$G326,))</f>
        <v>Том 3.6.6 2001.РП.14С-ТКР6.6</v>
      </c>
      <c r="U326" s="37" t="str">
        <f>IF(ISBLANK('Шифры С (Новое строительство)'!$O326),"-",CONCATENATE("Том"," 4."," ",'Шифры С (Новое строительство)'!$I326,".",'Шифры С (Новое строительство)'!$A326,"С-ИЛО",))</f>
        <v>-</v>
      </c>
      <c r="V326" s="37" t="str">
        <f>IF(ISBLANK('Шифры С (Новое строительство)'!$O326),"-",CONCATENATE("Том"," 5."," ",'Шифры С (Новое строительство)'!$I326,".",'Шифры С (Новое строительство)'!$A326,"С-ПОС",))</f>
        <v>-</v>
      </c>
      <c r="W326" s="37" t="str">
        <f>IF(ISBLANK('Шифры С (Новое строительство)'!$P326),"-",CONCATENATE("Том"," 7."," ",'Шифры С (Новое строительство)'!$I326,".",'Шифры С (Новое строительство)'!$A326,"С-ООС",))</f>
        <v>-</v>
      </c>
      <c r="X326" s="37" t="str">
        <f>IF(ISBLANK('Шифры С (Новое строительство)'!$Q326),"-",CONCATENATE("Том"," 8."," ",'Шифры С (Новое строительство)'!$I326,".",'Шифры С (Новое строительство)'!$A326,"С-ПБ",))</f>
        <v>-</v>
      </c>
    </row>
    <row r="327" spans="1:24" hidden="1" x14ac:dyDescent="0.25">
      <c r="A327" s="37">
        <v>14</v>
      </c>
      <c r="B327" s="37" t="s">
        <v>561</v>
      </c>
      <c r="C327" s="37" t="s">
        <v>15</v>
      </c>
      <c r="D327" s="37" t="s">
        <v>250</v>
      </c>
      <c r="E327" s="37">
        <v>6</v>
      </c>
      <c r="F327" s="37" t="s">
        <v>1151</v>
      </c>
      <c r="G327" s="37">
        <v>7</v>
      </c>
      <c r="H327" s="39"/>
      <c r="I327" s="37" t="s">
        <v>563</v>
      </c>
      <c r="J327" s="37"/>
      <c r="K327" s="37"/>
      <c r="L327" s="37" t="s">
        <v>2657</v>
      </c>
      <c r="M327" s="37" t="s">
        <v>2658</v>
      </c>
      <c r="N327" s="37" t="s">
        <v>2659</v>
      </c>
      <c r="O327" s="37"/>
      <c r="P327" s="37"/>
      <c r="Q327" s="37"/>
      <c r="R327" s="37" t="str">
        <f>IF(ISBLANK('Шифры С (Новое строительство)'!$K327),"-",CONCATENATE('Шифры С (Новое строительство)'!$K327,"-ПЗ"))</f>
        <v>-</v>
      </c>
      <c r="S327" s="37" t="str">
        <f>IF(ISBLANK('Шифры С (Новое строительство)'!$L327),"-",CONCATENATE("Том"," 2.",'Шифры С (Новое строительство)'!$E327,".",'Шифры С (Новое строительство)'!$G327," ",'Шифры С (Новое строительство)'!$I327,".",'Шифры С (Новое строительство)'!$A327,"С-ППО",'Шифры С (Новое строительство)'!$E327,".",'Шифры С (Новое строительство)'!$G327,))</f>
        <v>Том 2.6.7 2001.РП.14С-ППО6.7</v>
      </c>
      <c r="T327" s="37" t="str">
        <f>IF(ISBLANK('Шифры С (Новое строительство)'!$M327),"-",CONCATENATE("Том"," 3.",'Шифры С (Новое строительство)'!$E327,".",'Шифры С (Новое строительство)'!$G327," ",'Шифры С (Новое строительство)'!$I327,".",'Шифры С (Новое строительство)'!$A327,"С-ТКР",'Шифры С (Новое строительство)'!$E327,".",'Шифры С (Новое строительство)'!$G327,))</f>
        <v>Том 3.6.7 2001.РП.14С-ТКР6.7</v>
      </c>
      <c r="U327" s="37" t="str">
        <f>IF(ISBLANK('Шифры С (Новое строительство)'!$O327),"-",CONCATENATE("Том"," 4."," ",'Шифры С (Новое строительство)'!$I327,".",'Шифры С (Новое строительство)'!$A327,"С-ИЛО",))</f>
        <v>-</v>
      </c>
      <c r="V327" s="37" t="str">
        <f>IF(ISBLANK('Шифры С (Новое строительство)'!$O327),"-",CONCATENATE("Том"," 5."," ",'Шифры С (Новое строительство)'!$I327,".",'Шифры С (Новое строительство)'!$A327,"С-ПОС",))</f>
        <v>-</v>
      </c>
      <c r="W327" s="37" t="str">
        <f>IF(ISBLANK('Шифры С (Новое строительство)'!$P327),"-",CONCATENATE("Том"," 7."," ",'Шифры С (Новое строительство)'!$I327,".",'Шифры С (Новое строительство)'!$A327,"С-ООС",))</f>
        <v>-</v>
      </c>
      <c r="X327" s="37" t="str">
        <f>IF(ISBLANK('Шифры С (Новое строительство)'!$Q327),"-",CONCATENATE("Том"," 8."," ",'Шифры С (Новое строительство)'!$I327,".",'Шифры С (Новое строительство)'!$A327,"С-ПБ",))</f>
        <v>-</v>
      </c>
    </row>
    <row r="328" spans="1:24" hidden="1" x14ac:dyDescent="0.25">
      <c r="A328" s="37">
        <v>14</v>
      </c>
      <c r="B328" s="37" t="s">
        <v>561</v>
      </c>
      <c r="C328" s="37" t="s">
        <v>15</v>
      </c>
      <c r="D328" s="37" t="s">
        <v>252</v>
      </c>
      <c r="E328" s="37">
        <v>7</v>
      </c>
      <c r="F328" s="37" t="s">
        <v>1152</v>
      </c>
      <c r="G328" s="37">
        <v>1</v>
      </c>
      <c r="H328" s="39">
        <v>7</v>
      </c>
      <c r="I328" s="37" t="s">
        <v>563</v>
      </c>
      <c r="J328" s="37"/>
      <c r="K328" s="37"/>
      <c r="L328" s="37" t="s">
        <v>2660</v>
      </c>
      <c r="M328" s="37" t="s">
        <v>2661</v>
      </c>
      <c r="N328" s="37" t="s">
        <v>2662</v>
      </c>
      <c r="O328" s="37"/>
      <c r="P328" s="37"/>
      <c r="Q328" s="37"/>
      <c r="R328" s="37" t="str">
        <f>IF(ISBLANK('Шифры С (Новое строительство)'!$K328),"-",CONCATENATE('Шифры С (Новое строительство)'!$K328,"-ПЗ"))</f>
        <v>-</v>
      </c>
      <c r="S328" s="37" t="str">
        <f>IF(ISBLANK('Шифры С (Новое строительство)'!$L328),"-",CONCATENATE("Том"," 2.",'Шифры С (Новое строительство)'!$E328,".",'Шифры С (Новое строительство)'!$G328," ",'Шифры С (Новое строительство)'!$I328,".",'Шифры С (Новое строительство)'!$A328,"С-ППО",'Шифры С (Новое строительство)'!$E328,".",'Шифры С (Новое строительство)'!$G328,))</f>
        <v>Том 2.7.1 2001.РП.14С-ППО7.1</v>
      </c>
      <c r="T328" s="37" t="str">
        <f>IF(ISBLANK('Шифры С (Новое строительство)'!$M328),"-",CONCATENATE("Том"," 3.",'Шифры С (Новое строительство)'!$E328,".",'Шифры С (Новое строительство)'!$G328," ",'Шифры С (Новое строительство)'!$I328,".",'Шифры С (Новое строительство)'!$A328,"С-ТКР",'Шифры С (Новое строительство)'!$E328,".",'Шифры С (Новое строительство)'!$G328,))</f>
        <v>Том 3.7.1 2001.РП.14С-ТКР7.1</v>
      </c>
      <c r="U328" s="37" t="str">
        <f>IF(ISBLANK('Шифры С (Новое строительство)'!$O328),"-",CONCATENATE("Том"," 4."," ",'Шифры С (Новое строительство)'!$I328,".",'Шифры С (Новое строительство)'!$A328,"С-ИЛО",))</f>
        <v>-</v>
      </c>
      <c r="V328" s="37" t="str">
        <f>IF(ISBLANK('Шифры С (Новое строительство)'!$O328),"-",CONCATENATE("Том"," 5."," ",'Шифры С (Новое строительство)'!$I328,".",'Шифры С (Новое строительство)'!$A328,"С-ПОС",))</f>
        <v>-</v>
      </c>
      <c r="W328" s="37" t="str">
        <f>IF(ISBLANK('Шифры С (Новое строительство)'!$P328),"-",CONCATENATE("Том"," 7."," ",'Шифры С (Новое строительство)'!$I328,".",'Шифры С (Новое строительство)'!$A328,"С-ООС",))</f>
        <v>-</v>
      </c>
      <c r="X328" s="37" t="str">
        <f>IF(ISBLANK('Шифры С (Новое строительство)'!$Q328),"-",CONCATENATE("Том"," 8."," ",'Шифры С (Новое строительство)'!$I328,".",'Шифры С (Новое строительство)'!$A328,"С-ПБ",))</f>
        <v>-</v>
      </c>
    </row>
    <row r="329" spans="1:24" hidden="1" x14ac:dyDescent="0.25">
      <c r="A329" s="37">
        <v>14</v>
      </c>
      <c r="B329" s="37" t="s">
        <v>561</v>
      </c>
      <c r="C329" s="37" t="s">
        <v>15</v>
      </c>
      <c r="D329" s="37" t="s">
        <v>252</v>
      </c>
      <c r="E329" s="37">
        <v>7</v>
      </c>
      <c r="F329" s="37" t="s">
        <v>1156</v>
      </c>
      <c r="G329" s="37">
        <v>2</v>
      </c>
      <c r="H329" s="39"/>
      <c r="I329" s="37" t="s">
        <v>563</v>
      </c>
      <c r="J329" s="37"/>
      <c r="K329" s="37"/>
      <c r="L329" s="37" t="s">
        <v>2660</v>
      </c>
      <c r="M329" s="37" t="s">
        <v>2661</v>
      </c>
      <c r="N329" s="37" t="s">
        <v>2662</v>
      </c>
      <c r="O329" s="37"/>
      <c r="P329" s="37"/>
      <c r="Q329" s="37"/>
      <c r="R329" s="37" t="str">
        <f>IF(ISBLANK('Шифры С (Новое строительство)'!$K329),"-",CONCATENATE('Шифры С (Новое строительство)'!$K329,"-ПЗ"))</f>
        <v>-</v>
      </c>
      <c r="S329" s="37" t="str">
        <f>IF(ISBLANK('Шифры С (Новое строительство)'!$L329),"-",CONCATENATE("Том"," 2.",'Шифры С (Новое строительство)'!$E329,".",'Шифры С (Новое строительство)'!$G329," ",'Шифры С (Новое строительство)'!$I329,".",'Шифры С (Новое строительство)'!$A329,"С-ППО",'Шифры С (Новое строительство)'!$E329,".",'Шифры С (Новое строительство)'!$G329,))</f>
        <v>Том 2.7.2 2001.РП.14С-ППО7.2</v>
      </c>
      <c r="T329" s="37" t="str">
        <f>IF(ISBLANK('Шифры С (Новое строительство)'!$M329),"-",CONCATENATE("Том"," 3.",'Шифры С (Новое строительство)'!$E329,".",'Шифры С (Новое строительство)'!$G329," ",'Шифры С (Новое строительство)'!$I329,".",'Шифры С (Новое строительство)'!$A329,"С-ТКР",'Шифры С (Новое строительство)'!$E329,".",'Шифры С (Новое строительство)'!$G329,))</f>
        <v>Том 3.7.2 2001.РП.14С-ТКР7.2</v>
      </c>
      <c r="U329" s="37" t="str">
        <f>IF(ISBLANK('Шифры С (Новое строительство)'!$O329),"-",CONCATENATE("Том"," 4."," ",'Шифры С (Новое строительство)'!$I329,".",'Шифры С (Новое строительство)'!$A329,"С-ИЛО",))</f>
        <v>-</v>
      </c>
      <c r="V329" s="37" t="str">
        <f>IF(ISBLANK('Шифры С (Новое строительство)'!$O329),"-",CONCATENATE("Том"," 5."," ",'Шифры С (Новое строительство)'!$I329,".",'Шифры С (Новое строительство)'!$A329,"С-ПОС",))</f>
        <v>-</v>
      </c>
      <c r="W329" s="37" t="str">
        <f>IF(ISBLANK('Шифры С (Новое строительство)'!$P329),"-",CONCATENATE("Том"," 7."," ",'Шифры С (Новое строительство)'!$I329,".",'Шифры С (Новое строительство)'!$A329,"С-ООС",))</f>
        <v>-</v>
      </c>
      <c r="X329" s="37" t="str">
        <f>IF(ISBLANK('Шифры С (Новое строительство)'!$Q329),"-",CONCATENATE("Том"," 8."," ",'Шифры С (Новое строительство)'!$I329,".",'Шифры С (Новое строительство)'!$A329,"С-ПБ",))</f>
        <v>-</v>
      </c>
    </row>
    <row r="330" spans="1:24" hidden="1" x14ac:dyDescent="0.25">
      <c r="A330" s="37">
        <v>14</v>
      </c>
      <c r="B330" s="37" t="s">
        <v>561</v>
      </c>
      <c r="C330" s="37" t="s">
        <v>15</v>
      </c>
      <c r="D330" s="37" t="s">
        <v>252</v>
      </c>
      <c r="E330" s="37">
        <v>7</v>
      </c>
      <c r="F330" s="37" t="s">
        <v>1157</v>
      </c>
      <c r="G330" s="37">
        <v>3</v>
      </c>
      <c r="H330" s="39"/>
      <c r="I330" s="37" t="s">
        <v>563</v>
      </c>
      <c r="J330" s="37"/>
      <c r="K330" s="37"/>
      <c r="L330" s="37" t="s">
        <v>2660</v>
      </c>
      <c r="M330" s="37" t="s">
        <v>2661</v>
      </c>
      <c r="N330" s="37" t="s">
        <v>2662</v>
      </c>
      <c r="O330" s="37"/>
      <c r="P330" s="37"/>
      <c r="Q330" s="37"/>
      <c r="R330" s="37" t="str">
        <f>IF(ISBLANK('Шифры С (Новое строительство)'!$K330),"-",CONCATENATE('Шифры С (Новое строительство)'!$K330,"-ПЗ"))</f>
        <v>-</v>
      </c>
      <c r="S330" s="37" t="str">
        <f>IF(ISBLANK('Шифры С (Новое строительство)'!$L330),"-",CONCATENATE("Том"," 2.",'Шифры С (Новое строительство)'!$E330,".",'Шифры С (Новое строительство)'!$G330," ",'Шифры С (Новое строительство)'!$I330,".",'Шифры С (Новое строительство)'!$A330,"С-ППО",'Шифры С (Новое строительство)'!$E330,".",'Шифры С (Новое строительство)'!$G330,))</f>
        <v>Том 2.7.3 2001.РП.14С-ППО7.3</v>
      </c>
      <c r="T330" s="37" t="str">
        <f>IF(ISBLANK('Шифры С (Новое строительство)'!$M330),"-",CONCATENATE("Том"," 3.",'Шифры С (Новое строительство)'!$E330,".",'Шифры С (Новое строительство)'!$G330," ",'Шифры С (Новое строительство)'!$I330,".",'Шифры С (Новое строительство)'!$A330,"С-ТКР",'Шифры С (Новое строительство)'!$E330,".",'Шифры С (Новое строительство)'!$G330,))</f>
        <v>Том 3.7.3 2001.РП.14С-ТКР7.3</v>
      </c>
      <c r="U330" s="37" t="str">
        <f>IF(ISBLANK('Шифры С (Новое строительство)'!$O330),"-",CONCATENATE("Том"," 4."," ",'Шифры С (Новое строительство)'!$I330,".",'Шифры С (Новое строительство)'!$A330,"С-ИЛО",))</f>
        <v>-</v>
      </c>
      <c r="V330" s="37" t="str">
        <f>IF(ISBLANK('Шифры С (Новое строительство)'!$O330),"-",CONCATENATE("Том"," 5."," ",'Шифры С (Новое строительство)'!$I330,".",'Шифры С (Новое строительство)'!$A330,"С-ПОС",))</f>
        <v>-</v>
      </c>
      <c r="W330" s="37" t="str">
        <f>IF(ISBLANK('Шифры С (Новое строительство)'!$P330),"-",CONCATENATE("Том"," 7."," ",'Шифры С (Новое строительство)'!$I330,".",'Шифры С (Новое строительство)'!$A330,"С-ООС",))</f>
        <v>-</v>
      </c>
      <c r="X330" s="37" t="str">
        <f>IF(ISBLANK('Шифры С (Новое строительство)'!$Q330),"-",CONCATENATE("Том"," 8."," ",'Шифры С (Новое строительство)'!$I330,".",'Шифры С (Новое строительство)'!$A330,"С-ПБ",))</f>
        <v>-</v>
      </c>
    </row>
    <row r="331" spans="1:24" hidden="1" x14ac:dyDescent="0.25">
      <c r="A331" s="37">
        <v>14</v>
      </c>
      <c r="B331" s="37" t="s">
        <v>561</v>
      </c>
      <c r="C331" s="37" t="s">
        <v>15</v>
      </c>
      <c r="D331" s="37" t="s">
        <v>252</v>
      </c>
      <c r="E331" s="37">
        <v>7</v>
      </c>
      <c r="F331" s="37" t="s">
        <v>1158</v>
      </c>
      <c r="G331" s="37">
        <v>4</v>
      </c>
      <c r="H331" s="39"/>
      <c r="I331" s="37" t="s">
        <v>563</v>
      </c>
      <c r="J331" s="37"/>
      <c r="K331" s="37"/>
      <c r="L331" s="37" t="s">
        <v>2660</v>
      </c>
      <c r="M331" s="37" t="s">
        <v>2661</v>
      </c>
      <c r="N331" s="37" t="s">
        <v>2662</v>
      </c>
      <c r="O331" s="37"/>
      <c r="P331" s="37"/>
      <c r="Q331" s="37"/>
      <c r="R331" s="37" t="str">
        <f>IF(ISBLANK('Шифры С (Новое строительство)'!$K331),"-",CONCATENATE('Шифры С (Новое строительство)'!$K331,"-ПЗ"))</f>
        <v>-</v>
      </c>
      <c r="S331" s="37" t="str">
        <f>IF(ISBLANK('Шифры С (Новое строительство)'!$L331),"-",CONCATENATE("Том"," 2.",'Шифры С (Новое строительство)'!$E331,".",'Шифры С (Новое строительство)'!$G331," ",'Шифры С (Новое строительство)'!$I331,".",'Шифры С (Новое строительство)'!$A331,"С-ППО",'Шифры С (Новое строительство)'!$E331,".",'Шифры С (Новое строительство)'!$G331,))</f>
        <v>Том 2.7.4 2001.РП.14С-ППО7.4</v>
      </c>
      <c r="T331" s="37" t="str">
        <f>IF(ISBLANK('Шифры С (Новое строительство)'!$M331),"-",CONCATENATE("Том"," 3.",'Шифры С (Новое строительство)'!$E331,".",'Шифры С (Новое строительство)'!$G331," ",'Шифры С (Новое строительство)'!$I331,".",'Шифры С (Новое строительство)'!$A331,"С-ТКР",'Шифры С (Новое строительство)'!$E331,".",'Шифры С (Новое строительство)'!$G331,))</f>
        <v>Том 3.7.4 2001.РП.14С-ТКР7.4</v>
      </c>
      <c r="U331" s="37" t="str">
        <f>IF(ISBLANK('Шифры С (Новое строительство)'!$O331),"-",CONCATENATE("Том"," 4."," ",'Шифры С (Новое строительство)'!$I331,".",'Шифры С (Новое строительство)'!$A331,"С-ИЛО",))</f>
        <v>-</v>
      </c>
      <c r="V331" s="37" t="str">
        <f>IF(ISBLANK('Шифры С (Новое строительство)'!$O331),"-",CONCATENATE("Том"," 5."," ",'Шифры С (Новое строительство)'!$I331,".",'Шифры С (Новое строительство)'!$A331,"С-ПОС",))</f>
        <v>-</v>
      </c>
      <c r="W331" s="37" t="str">
        <f>IF(ISBLANK('Шифры С (Новое строительство)'!$P331),"-",CONCATENATE("Том"," 7."," ",'Шифры С (Новое строительство)'!$I331,".",'Шифры С (Новое строительство)'!$A331,"С-ООС",))</f>
        <v>-</v>
      </c>
      <c r="X331" s="37" t="str">
        <f>IF(ISBLANK('Шифры С (Новое строительство)'!$Q331),"-",CONCATENATE("Том"," 8."," ",'Шифры С (Новое строительство)'!$I331,".",'Шифры С (Новое строительство)'!$A331,"С-ПБ",))</f>
        <v>-</v>
      </c>
    </row>
    <row r="332" spans="1:24" hidden="1" x14ac:dyDescent="0.25">
      <c r="A332" s="37">
        <v>14</v>
      </c>
      <c r="B332" s="37" t="s">
        <v>561</v>
      </c>
      <c r="C332" s="37" t="s">
        <v>15</v>
      </c>
      <c r="D332" s="37" t="s">
        <v>252</v>
      </c>
      <c r="E332" s="37">
        <v>7</v>
      </c>
      <c r="F332" s="37" t="s">
        <v>1159</v>
      </c>
      <c r="G332" s="37">
        <v>5</v>
      </c>
      <c r="H332" s="39"/>
      <c r="I332" s="37" t="s">
        <v>563</v>
      </c>
      <c r="J332" s="37"/>
      <c r="K332" s="37"/>
      <c r="L332" s="37" t="s">
        <v>2660</v>
      </c>
      <c r="M332" s="37" t="s">
        <v>2661</v>
      </c>
      <c r="N332" s="37" t="s">
        <v>2662</v>
      </c>
      <c r="O332" s="37"/>
      <c r="P332" s="37"/>
      <c r="Q332" s="37"/>
      <c r="R332" s="37" t="str">
        <f>IF(ISBLANK('Шифры С (Новое строительство)'!$K332),"-",CONCATENATE('Шифры С (Новое строительство)'!$K332,"-ПЗ"))</f>
        <v>-</v>
      </c>
      <c r="S332" s="37" t="str">
        <f>IF(ISBLANK('Шифры С (Новое строительство)'!$L332),"-",CONCATENATE("Том"," 2.",'Шифры С (Новое строительство)'!$E332,".",'Шифры С (Новое строительство)'!$G332," ",'Шифры С (Новое строительство)'!$I332,".",'Шифры С (Новое строительство)'!$A332,"С-ППО",'Шифры С (Новое строительство)'!$E332,".",'Шифры С (Новое строительство)'!$G332,))</f>
        <v>Том 2.7.5 2001.РП.14С-ППО7.5</v>
      </c>
      <c r="T332" s="37" t="str">
        <f>IF(ISBLANK('Шифры С (Новое строительство)'!$M332),"-",CONCATENATE("Том"," 3.",'Шифры С (Новое строительство)'!$E332,".",'Шифры С (Новое строительство)'!$G332," ",'Шифры С (Новое строительство)'!$I332,".",'Шифры С (Новое строительство)'!$A332,"С-ТКР",'Шифры С (Новое строительство)'!$E332,".",'Шифры С (Новое строительство)'!$G332,))</f>
        <v>Том 3.7.5 2001.РП.14С-ТКР7.5</v>
      </c>
      <c r="U332" s="37" t="str">
        <f>IF(ISBLANK('Шифры С (Новое строительство)'!$O332),"-",CONCATENATE("Том"," 4."," ",'Шифры С (Новое строительство)'!$I332,".",'Шифры С (Новое строительство)'!$A332,"С-ИЛО",))</f>
        <v>-</v>
      </c>
      <c r="V332" s="37" t="str">
        <f>IF(ISBLANK('Шифры С (Новое строительство)'!$O332),"-",CONCATENATE("Том"," 5."," ",'Шифры С (Новое строительство)'!$I332,".",'Шифры С (Новое строительство)'!$A332,"С-ПОС",))</f>
        <v>-</v>
      </c>
      <c r="W332" s="37" t="str">
        <f>IF(ISBLANK('Шифры С (Новое строительство)'!$P332),"-",CONCATENATE("Том"," 7."," ",'Шифры С (Новое строительство)'!$I332,".",'Шифры С (Новое строительство)'!$A332,"С-ООС",))</f>
        <v>-</v>
      </c>
      <c r="X332" s="37" t="str">
        <f>IF(ISBLANK('Шифры С (Новое строительство)'!$Q332),"-",CONCATENATE("Том"," 8."," ",'Шифры С (Новое строительство)'!$I332,".",'Шифры С (Новое строительство)'!$A332,"С-ПБ",))</f>
        <v>-</v>
      </c>
    </row>
    <row r="333" spans="1:24" hidden="1" x14ac:dyDescent="0.25">
      <c r="A333" s="37">
        <v>14</v>
      </c>
      <c r="B333" s="37" t="s">
        <v>561</v>
      </c>
      <c r="C333" s="37" t="s">
        <v>15</v>
      </c>
      <c r="D333" s="37" t="s">
        <v>252</v>
      </c>
      <c r="E333" s="37">
        <v>7</v>
      </c>
      <c r="F333" s="37" t="s">
        <v>1160</v>
      </c>
      <c r="G333" s="37">
        <v>6</v>
      </c>
      <c r="H333" s="39"/>
      <c r="I333" s="37" t="s">
        <v>563</v>
      </c>
      <c r="J333" s="37"/>
      <c r="K333" s="37"/>
      <c r="L333" s="37" t="s">
        <v>2660</v>
      </c>
      <c r="M333" s="37" t="s">
        <v>2661</v>
      </c>
      <c r="N333" s="37" t="s">
        <v>2662</v>
      </c>
      <c r="O333" s="37"/>
      <c r="P333" s="37"/>
      <c r="Q333" s="37"/>
      <c r="R333" s="37" t="str">
        <f>IF(ISBLANK('Шифры С (Новое строительство)'!$K333),"-",CONCATENATE('Шифры С (Новое строительство)'!$K333,"-ПЗ"))</f>
        <v>-</v>
      </c>
      <c r="S333" s="37" t="str">
        <f>IF(ISBLANK('Шифры С (Новое строительство)'!$L333),"-",CONCATENATE("Том"," 2.",'Шифры С (Новое строительство)'!$E333,".",'Шифры С (Новое строительство)'!$G333," ",'Шифры С (Новое строительство)'!$I333,".",'Шифры С (Новое строительство)'!$A333,"С-ППО",'Шифры С (Новое строительство)'!$E333,".",'Шифры С (Новое строительство)'!$G333,))</f>
        <v>Том 2.7.6 2001.РП.14С-ППО7.6</v>
      </c>
      <c r="T333" s="37" t="str">
        <f>IF(ISBLANK('Шифры С (Новое строительство)'!$M333),"-",CONCATENATE("Том"," 3.",'Шифры С (Новое строительство)'!$E333,".",'Шифры С (Новое строительство)'!$G333," ",'Шифры С (Новое строительство)'!$I333,".",'Шифры С (Новое строительство)'!$A333,"С-ТКР",'Шифры С (Новое строительство)'!$E333,".",'Шифры С (Новое строительство)'!$G333,))</f>
        <v>Том 3.7.6 2001.РП.14С-ТКР7.6</v>
      </c>
      <c r="U333" s="37" t="str">
        <f>IF(ISBLANK('Шифры С (Новое строительство)'!$O333),"-",CONCATENATE("Том"," 4."," ",'Шифры С (Новое строительство)'!$I333,".",'Шифры С (Новое строительство)'!$A333,"С-ИЛО",))</f>
        <v>-</v>
      </c>
      <c r="V333" s="37" t="str">
        <f>IF(ISBLANK('Шифры С (Новое строительство)'!$O333),"-",CONCATENATE("Том"," 5."," ",'Шифры С (Новое строительство)'!$I333,".",'Шифры С (Новое строительство)'!$A333,"С-ПОС",))</f>
        <v>-</v>
      </c>
      <c r="W333" s="37" t="str">
        <f>IF(ISBLANK('Шифры С (Новое строительство)'!$P333),"-",CONCATENATE("Том"," 7."," ",'Шифры С (Новое строительство)'!$I333,".",'Шифры С (Новое строительство)'!$A333,"С-ООС",))</f>
        <v>-</v>
      </c>
      <c r="X333" s="37" t="str">
        <f>IF(ISBLANK('Шифры С (Новое строительство)'!$Q333),"-",CONCATENATE("Том"," 8."," ",'Шифры С (Новое строительство)'!$I333,".",'Шифры С (Новое строительство)'!$A333,"С-ПБ",))</f>
        <v>-</v>
      </c>
    </row>
    <row r="334" spans="1:24" hidden="1" x14ac:dyDescent="0.25">
      <c r="A334" s="37">
        <v>14</v>
      </c>
      <c r="B334" s="37" t="s">
        <v>561</v>
      </c>
      <c r="C334" s="37" t="s">
        <v>15</v>
      </c>
      <c r="D334" s="37" t="s">
        <v>252</v>
      </c>
      <c r="E334" s="37">
        <v>7</v>
      </c>
      <c r="F334" s="37" t="s">
        <v>1161</v>
      </c>
      <c r="G334" s="37">
        <v>7</v>
      </c>
      <c r="H334" s="39"/>
      <c r="I334" s="37" t="s">
        <v>563</v>
      </c>
      <c r="J334" s="37"/>
      <c r="K334" s="37"/>
      <c r="L334" s="37" t="s">
        <v>2660</v>
      </c>
      <c r="M334" s="37" t="s">
        <v>2661</v>
      </c>
      <c r="N334" s="37" t="s">
        <v>2662</v>
      </c>
      <c r="O334" s="37"/>
      <c r="P334" s="37"/>
      <c r="Q334" s="37"/>
      <c r="R334" s="37" t="str">
        <f>IF(ISBLANK('Шифры С (Новое строительство)'!$K334),"-",CONCATENATE('Шифры С (Новое строительство)'!$K334,"-ПЗ"))</f>
        <v>-</v>
      </c>
      <c r="S334" s="37" t="str">
        <f>IF(ISBLANK('Шифры С (Новое строительство)'!$L334),"-",CONCATENATE("Том"," 2.",'Шифры С (Новое строительство)'!$E334,".",'Шифры С (Новое строительство)'!$G334," ",'Шифры С (Новое строительство)'!$I334,".",'Шифры С (Новое строительство)'!$A334,"С-ППО",'Шифры С (Новое строительство)'!$E334,".",'Шифры С (Новое строительство)'!$G334,))</f>
        <v>Том 2.7.7 2001.РП.14С-ППО7.7</v>
      </c>
      <c r="T334" s="37" t="str">
        <f>IF(ISBLANK('Шифры С (Новое строительство)'!$M334),"-",CONCATENATE("Том"," 3.",'Шифры С (Новое строительство)'!$E334,".",'Шифры С (Новое строительство)'!$G334," ",'Шифры С (Новое строительство)'!$I334,".",'Шифры С (Новое строительство)'!$A334,"С-ТКР",'Шифры С (Новое строительство)'!$E334,".",'Шифры С (Новое строительство)'!$G334,))</f>
        <v>Том 3.7.7 2001.РП.14С-ТКР7.7</v>
      </c>
      <c r="U334" s="37" t="str">
        <f>IF(ISBLANK('Шифры С (Новое строительство)'!$O334),"-",CONCATENATE("Том"," 4."," ",'Шифры С (Новое строительство)'!$I334,".",'Шифры С (Новое строительство)'!$A334,"С-ИЛО",))</f>
        <v>-</v>
      </c>
      <c r="V334" s="37" t="str">
        <f>IF(ISBLANK('Шифры С (Новое строительство)'!$O334),"-",CONCATENATE("Том"," 5."," ",'Шифры С (Новое строительство)'!$I334,".",'Шифры С (Новое строительство)'!$A334,"С-ПОС",))</f>
        <v>-</v>
      </c>
      <c r="W334" s="37" t="str">
        <f>IF(ISBLANK('Шифры С (Новое строительство)'!$P334),"-",CONCATENATE("Том"," 7."," ",'Шифры С (Новое строительство)'!$I334,".",'Шифры С (Новое строительство)'!$A334,"С-ООС",))</f>
        <v>-</v>
      </c>
      <c r="X334" s="37" t="str">
        <f>IF(ISBLANK('Шифры С (Новое строительство)'!$Q334),"-",CONCATENATE("Том"," 8."," ",'Шифры С (Новое строительство)'!$I334,".",'Шифры С (Новое строительство)'!$A334,"С-ПБ",))</f>
        <v>-</v>
      </c>
    </row>
    <row r="335" spans="1:24" hidden="1" x14ac:dyDescent="0.25">
      <c r="A335" s="37">
        <v>15</v>
      </c>
      <c r="B335" s="37" t="s">
        <v>561</v>
      </c>
      <c r="C335" s="37" t="s">
        <v>16</v>
      </c>
      <c r="D335" s="37" t="s">
        <v>254</v>
      </c>
      <c r="E335" s="37">
        <v>1</v>
      </c>
      <c r="F335" s="37" t="s">
        <v>1162</v>
      </c>
      <c r="G335" s="37">
        <v>1</v>
      </c>
      <c r="H335" s="39">
        <v>3</v>
      </c>
      <c r="I335" s="37" t="s">
        <v>563</v>
      </c>
      <c r="J335" s="37" t="s">
        <v>2663</v>
      </c>
      <c r="K335" s="37" t="s">
        <v>2664</v>
      </c>
      <c r="L335" s="37" t="s">
        <v>2665</v>
      </c>
      <c r="M335" s="37" t="s">
        <v>2666</v>
      </c>
      <c r="N335" s="37" t="s">
        <v>2667</v>
      </c>
      <c r="O335" s="37" t="s">
        <v>2668</v>
      </c>
      <c r="P335" s="37" t="s">
        <v>2669</v>
      </c>
      <c r="Q335" s="37" t="s">
        <v>2670</v>
      </c>
      <c r="R335" s="37" t="str">
        <f>IF(ISBLANK('Шифры С (Новое строительство)'!$K335),"-",CONCATENATE('Шифры С (Новое строительство)'!$K335,"-ПЗ"))</f>
        <v>Том 1 2001.РП.15С-ПЗ</v>
      </c>
      <c r="S335" s="37" t="str">
        <f>IF(ISBLANK('Шифры С (Новое строительство)'!$L335),"-",CONCATENATE("Том"," 2.",'Шифры С (Новое строительство)'!$E335,".",'Шифры С (Новое строительство)'!$G335," ",'Шифры С (Новое строительство)'!$I335,".",'Шифры С (Новое строительство)'!$A335,"С-ППО",'Шифры С (Новое строительство)'!$E335,".",'Шифры С (Новое строительство)'!$G335,))</f>
        <v>Том 2.1.1 2001.РП.15С-ППО1.1</v>
      </c>
      <c r="T335" s="37" t="str">
        <f>IF(ISBLANK('Шифры С (Новое строительство)'!$M335),"-",CONCATENATE("Том"," 3.",'Шифры С (Новое строительство)'!$E335,".",'Шифры С (Новое строительство)'!$G335," ",'Шифры С (Новое строительство)'!$I335,".",'Шифры С (Новое строительство)'!$A335,"С-ТКР",'Шифры С (Новое строительство)'!$E335,".",'Шифры С (Новое строительство)'!$G335,))</f>
        <v>Том 3.1.1 2001.РП.15С-ТКР1.1</v>
      </c>
      <c r="U335" s="37" t="str">
        <f>IF(ISBLANK('Шифры С (Новое строительство)'!$O335),"-",CONCATENATE("Том"," 4."," ",'Шифры С (Новое строительство)'!$I335,".",'Шифры С (Новое строительство)'!$A335,"С-ИЛО",))</f>
        <v>Том 4. 2001.РП.15С-ИЛО</v>
      </c>
      <c r="V335" s="37" t="str">
        <f>IF(ISBLANK('Шифры С (Новое строительство)'!$O335),"-",CONCATENATE("Том"," 5."," ",'Шифры С (Новое строительство)'!$I335,".",'Шифры С (Новое строительство)'!$A335,"С-ПОС",))</f>
        <v>Том 5. 2001.РП.15С-ПОС</v>
      </c>
      <c r="W335" s="37" t="str">
        <f>IF(ISBLANK('Шифры С (Новое строительство)'!$P335),"-",CONCATENATE("Том"," 7."," ",'Шифры С (Новое строительство)'!$I335,".",'Шифры С (Новое строительство)'!$A335,"С-ООС",))</f>
        <v>Том 7. 2001.РП.15С-ООС</v>
      </c>
      <c r="X335" s="37" t="str">
        <f>IF(ISBLANK('Шифры С (Новое строительство)'!$Q335),"-",CONCATENATE("Том"," 8."," ",'Шифры С (Новое строительство)'!$I335,".",'Шифры С (Новое строительство)'!$A335,"С-ПБ",))</f>
        <v>Том 8. 2001.РП.15С-ПБ</v>
      </c>
    </row>
    <row r="336" spans="1:24" hidden="1" x14ac:dyDescent="0.25">
      <c r="A336" s="37">
        <v>15</v>
      </c>
      <c r="B336" s="37" t="s">
        <v>561</v>
      </c>
      <c r="C336" s="37" t="s">
        <v>16</v>
      </c>
      <c r="D336" s="37" t="s">
        <v>254</v>
      </c>
      <c r="E336" s="37">
        <v>1</v>
      </c>
      <c r="F336" s="37" t="s">
        <v>1171</v>
      </c>
      <c r="G336" s="37">
        <v>2</v>
      </c>
      <c r="H336" s="39"/>
      <c r="I336" s="37" t="s">
        <v>563</v>
      </c>
      <c r="J336" s="37"/>
      <c r="K336" s="37"/>
      <c r="L336" s="37" t="s">
        <v>2665</v>
      </c>
      <c r="M336" s="37" t="s">
        <v>2666</v>
      </c>
      <c r="N336" s="37" t="s">
        <v>2667</v>
      </c>
      <c r="O336" s="37"/>
      <c r="P336" s="37"/>
      <c r="Q336" s="37"/>
      <c r="R336" s="37" t="str">
        <f>IF(ISBLANK('Шифры С (Новое строительство)'!$K336),"-",CONCATENATE('Шифры С (Новое строительство)'!$K336,"-ПЗ"))</f>
        <v>-</v>
      </c>
      <c r="S336" s="37" t="str">
        <f>IF(ISBLANK('Шифры С (Новое строительство)'!$L336),"-",CONCATENATE("Том"," 2.",'Шифры С (Новое строительство)'!$E336,".",'Шифры С (Новое строительство)'!$G336," ",'Шифры С (Новое строительство)'!$I336,".",'Шифры С (Новое строительство)'!$A336,"С-ППО",'Шифры С (Новое строительство)'!$E336,".",'Шифры С (Новое строительство)'!$G336,))</f>
        <v>Том 2.1.2 2001.РП.15С-ППО1.2</v>
      </c>
      <c r="T336" s="37" t="str">
        <f>IF(ISBLANK('Шифры С (Новое строительство)'!$M336),"-",CONCATENATE("Том"," 3.",'Шифры С (Новое строительство)'!$E336,".",'Шифры С (Новое строительство)'!$G336," ",'Шифры С (Новое строительство)'!$I336,".",'Шифры С (Новое строительство)'!$A336,"С-ТКР",'Шифры С (Новое строительство)'!$E336,".",'Шифры С (Новое строительство)'!$G336,))</f>
        <v>Том 3.1.2 2001.РП.15С-ТКР1.2</v>
      </c>
      <c r="U336" s="37" t="str">
        <f>IF(ISBLANK('Шифры С (Новое строительство)'!$O336),"-",CONCATENATE("Том"," 4."," ",'Шифры С (Новое строительство)'!$I336,".",'Шифры С (Новое строительство)'!$A336,"С-ИЛО",))</f>
        <v>-</v>
      </c>
      <c r="V336" s="37" t="str">
        <f>IF(ISBLANK('Шифры С (Новое строительство)'!$O336),"-",CONCATENATE("Том"," 5."," ",'Шифры С (Новое строительство)'!$I336,".",'Шифры С (Новое строительство)'!$A336,"С-ПОС",))</f>
        <v>-</v>
      </c>
      <c r="W336" s="37" t="str">
        <f>IF(ISBLANK('Шифры С (Новое строительство)'!$P336),"-",CONCATENATE("Том"," 7."," ",'Шифры С (Новое строительство)'!$I336,".",'Шифры С (Новое строительство)'!$A336,"С-ООС",))</f>
        <v>-</v>
      </c>
      <c r="X336" s="37" t="str">
        <f>IF(ISBLANK('Шифры С (Новое строительство)'!$Q336),"-",CONCATENATE("Том"," 8."," ",'Шифры С (Новое строительство)'!$I336,".",'Шифры С (Новое строительство)'!$A336,"С-ПБ",))</f>
        <v>-</v>
      </c>
    </row>
    <row r="337" spans="1:24" hidden="1" x14ac:dyDescent="0.25">
      <c r="A337" s="37">
        <v>15</v>
      </c>
      <c r="B337" s="37" t="s">
        <v>561</v>
      </c>
      <c r="C337" s="37" t="s">
        <v>16</v>
      </c>
      <c r="D337" s="37" t="s">
        <v>254</v>
      </c>
      <c r="E337" s="37">
        <v>1</v>
      </c>
      <c r="F337" s="37" t="s">
        <v>1172</v>
      </c>
      <c r="G337" s="37">
        <v>3</v>
      </c>
      <c r="H337" s="39"/>
      <c r="I337" s="37" t="s">
        <v>563</v>
      </c>
      <c r="J337" s="37"/>
      <c r="K337" s="37"/>
      <c r="L337" s="37" t="s">
        <v>2665</v>
      </c>
      <c r="M337" s="37" t="s">
        <v>2666</v>
      </c>
      <c r="N337" s="37" t="s">
        <v>2667</v>
      </c>
      <c r="O337" s="37"/>
      <c r="P337" s="37"/>
      <c r="Q337" s="37"/>
      <c r="R337" s="37" t="str">
        <f>IF(ISBLANK('Шифры С (Новое строительство)'!$K337),"-",CONCATENATE('Шифры С (Новое строительство)'!$K337,"-ПЗ"))</f>
        <v>-</v>
      </c>
      <c r="S337" s="37" t="str">
        <f>IF(ISBLANK('Шифры С (Новое строительство)'!$L337),"-",CONCATENATE("Том"," 2.",'Шифры С (Новое строительство)'!$E337,".",'Шифры С (Новое строительство)'!$G337," ",'Шифры С (Новое строительство)'!$I337,".",'Шифры С (Новое строительство)'!$A337,"С-ППО",'Шифры С (Новое строительство)'!$E337,".",'Шифры С (Новое строительство)'!$G337,))</f>
        <v>Том 2.1.3 2001.РП.15С-ППО1.3</v>
      </c>
      <c r="T337" s="37" t="str">
        <f>IF(ISBLANK('Шифры С (Новое строительство)'!$M337),"-",CONCATENATE("Том"," 3.",'Шифры С (Новое строительство)'!$E337,".",'Шифры С (Новое строительство)'!$G337," ",'Шифры С (Новое строительство)'!$I337,".",'Шифры С (Новое строительство)'!$A337,"С-ТКР",'Шифры С (Новое строительство)'!$E337,".",'Шифры С (Новое строительство)'!$G337,))</f>
        <v>Том 3.1.3 2001.РП.15С-ТКР1.3</v>
      </c>
      <c r="U337" s="37" t="str">
        <f>IF(ISBLANK('Шифры С (Новое строительство)'!$O337),"-",CONCATENATE("Том"," 4."," ",'Шифры С (Новое строительство)'!$I337,".",'Шифры С (Новое строительство)'!$A337,"С-ИЛО",))</f>
        <v>-</v>
      </c>
      <c r="V337" s="37" t="str">
        <f>IF(ISBLANK('Шифры С (Новое строительство)'!$O337),"-",CONCATENATE("Том"," 5."," ",'Шифры С (Новое строительство)'!$I337,".",'Шифры С (Новое строительство)'!$A337,"С-ПОС",))</f>
        <v>-</v>
      </c>
      <c r="W337" s="37" t="str">
        <f>IF(ISBLANK('Шифры С (Новое строительство)'!$P337),"-",CONCATENATE("Том"," 7."," ",'Шифры С (Новое строительство)'!$I337,".",'Шифры С (Новое строительство)'!$A337,"С-ООС",))</f>
        <v>-</v>
      </c>
      <c r="X337" s="37" t="str">
        <f>IF(ISBLANK('Шифры С (Новое строительство)'!$Q337),"-",CONCATENATE("Том"," 8."," ",'Шифры С (Новое строительство)'!$I337,".",'Шифры С (Новое строительство)'!$A337,"С-ПБ",))</f>
        <v>-</v>
      </c>
    </row>
    <row r="338" spans="1:24" hidden="1" x14ac:dyDescent="0.25">
      <c r="A338" s="37">
        <v>15</v>
      </c>
      <c r="B338" s="37" t="s">
        <v>561</v>
      </c>
      <c r="C338" s="37" t="s">
        <v>16</v>
      </c>
      <c r="D338" s="37" t="s">
        <v>256</v>
      </c>
      <c r="E338" s="37">
        <v>2</v>
      </c>
      <c r="F338" s="37" t="s">
        <v>1173</v>
      </c>
      <c r="G338" s="37">
        <v>1</v>
      </c>
      <c r="H338" s="39">
        <v>7</v>
      </c>
      <c r="I338" s="37" t="s">
        <v>563</v>
      </c>
      <c r="J338" s="37"/>
      <c r="K338" s="37"/>
      <c r="L338" s="37" t="s">
        <v>2671</v>
      </c>
      <c r="M338" s="37" t="s">
        <v>2672</v>
      </c>
      <c r="N338" s="37" t="s">
        <v>2673</v>
      </c>
      <c r="O338" s="37"/>
      <c r="P338" s="37"/>
      <c r="Q338" s="37"/>
      <c r="R338" s="37" t="str">
        <f>IF(ISBLANK('Шифры С (Новое строительство)'!$K338),"-",CONCATENATE('Шифры С (Новое строительство)'!$K338,"-ПЗ"))</f>
        <v>-</v>
      </c>
      <c r="S338" s="37" t="str">
        <f>IF(ISBLANK('Шифры С (Новое строительство)'!$L338),"-",CONCATENATE("Том"," 2.",'Шифры С (Новое строительство)'!$E338,".",'Шифры С (Новое строительство)'!$G338," ",'Шифры С (Новое строительство)'!$I338,".",'Шифры С (Новое строительство)'!$A338,"С-ППО",'Шифры С (Новое строительство)'!$E338,".",'Шифры С (Новое строительство)'!$G338,))</f>
        <v>Том 2.2.1 2001.РП.15С-ППО2.1</v>
      </c>
      <c r="T338" s="37" t="str">
        <f>IF(ISBLANK('Шифры С (Новое строительство)'!$M338),"-",CONCATENATE("Том"," 3.",'Шифры С (Новое строительство)'!$E338,".",'Шифры С (Новое строительство)'!$G338," ",'Шифры С (Новое строительство)'!$I338,".",'Шифры С (Новое строительство)'!$A338,"С-ТКР",'Шифры С (Новое строительство)'!$E338,".",'Шифры С (Новое строительство)'!$G338,))</f>
        <v>Том 3.2.1 2001.РП.15С-ТКР2.1</v>
      </c>
      <c r="U338" s="37" t="str">
        <f>IF(ISBLANK('Шифры С (Новое строительство)'!$O338),"-",CONCATENATE("Том"," 4."," ",'Шифры С (Новое строительство)'!$I338,".",'Шифры С (Новое строительство)'!$A338,"С-ИЛО",))</f>
        <v>-</v>
      </c>
      <c r="V338" s="37" t="str">
        <f>IF(ISBLANK('Шифры С (Новое строительство)'!$O338),"-",CONCATENATE("Том"," 5."," ",'Шифры С (Новое строительство)'!$I338,".",'Шифры С (Новое строительство)'!$A338,"С-ПОС",))</f>
        <v>-</v>
      </c>
      <c r="W338" s="37" t="str">
        <f>IF(ISBLANK('Шифры С (Новое строительство)'!$P338),"-",CONCATENATE("Том"," 7."," ",'Шифры С (Новое строительство)'!$I338,".",'Шифры С (Новое строительство)'!$A338,"С-ООС",))</f>
        <v>-</v>
      </c>
      <c r="X338" s="37" t="str">
        <f>IF(ISBLANK('Шифры С (Новое строительство)'!$Q338),"-",CONCATENATE("Том"," 8."," ",'Шифры С (Новое строительство)'!$I338,".",'Шифры С (Новое строительство)'!$A338,"С-ПБ",))</f>
        <v>-</v>
      </c>
    </row>
    <row r="339" spans="1:24" hidden="1" x14ac:dyDescent="0.25">
      <c r="A339" s="37">
        <v>15</v>
      </c>
      <c r="B339" s="37" t="s">
        <v>561</v>
      </c>
      <c r="C339" s="37" t="s">
        <v>16</v>
      </c>
      <c r="D339" s="37" t="s">
        <v>256</v>
      </c>
      <c r="E339" s="37">
        <v>2</v>
      </c>
      <c r="F339" s="37" t="s">
        <v>1177</v>
      </c>
      <c r="G339" s="37">
        <v>2</v>
      </c>
      <c r="H339" s="39"/>
      <c r="I339" s="37" t="s">
        <v>563</v>
      </c>
      <c r="J339" s="37"/>
      <c r="K339" s="37"/>
      <c r="L339" s="37" t="s">
        <v>2671</v>
      </c>
      <c r="M339" s="37" t="s">
        <v>2672</v>
      </c>
      <c r="N339" s="37" t="s">
        <v>2673</v>
      </c>
      <c r="O339" s="37"/>
      <c r="P339" s="37"/>
      <c r="Q339" s="37"/>
      <c r="R339" s="37" t="str">
        <f>IF(ISBLANK('Шифры С (Новое строительство)'!$K339),"-",CONCATENATE('Шифры С (Новое строительство)'!$K339,"-ПЗ"))</f>
        <v>-</v>
      </c>
      <c r="S339" s="37" t="str">
        <f>IF(ISBLANK('Шифры С (Новое строительство)'!$L339),"-",CONCATENATE("Том"," 2.",'Шифры С (Новое строительство)'!$E339,".",'Шифры С (Новое строительство)'!$G339," ",'Шифры С (Новое строительство)'!$I339,".",'Шифры С (Новое строительство)'!$A339,"С-ППО",'Шифры С (Новое строительство)'!$E339,".",'Шифры С (Новое строительство)'!$G339,))</f>
        <v>Том 2.2.2 2001.РП.15С-ППО2.2</v>
      </c>
      <c r="T339" s="37" t="str">
        <f>IF(ISBLANK('Шифры С (Новое строительство)'!$M339),"-",CONCATENATE("Том"," 3.",'Шифры С (Новое строительство)'!$E339,".",'Шифры С (Новое строительство)'!$G339," ",'Шифры С (Новое строительство)'!$I339,".",'Шифры С (Новое строительство)'!$A339,"С-ТКР",'Шифры С (Новое строительство)'!$E339,".",'Шифры С (Новое строительство)'!$G339,))</f>
        <v>Том 3.2.2 2001.РП.15С-ТКР2.2</v>
      </c>
      <c r="U339" s="37" t="str">
        <f>IF(ISBLANK('Шифры С (Новое строительство)'!$O339),"-",CONCATENATE("Том"," 4."," ",'Шифры С (Новое строительство)'!$I339,".",'Шифры С (Новое строительство)'!$A339,"С-ИЛО",))</f>
        <v>-</v>
      </c>
      <c r="V339" s="37" t="str">
        <f>IF(ISBLANK('Шифры С (Новое строительство)'!$O339),"-",CONCATENATE("Том"," 5."," ",'Шифры С (Новое строительство)'!$I339,".",'Шифры С (Новое строительство)'!$A339,"С-ПОС",))</f>
        <v>-</v>
      </c>
      <c r="W339" s="37" t="str">
        <f>IF(ISBLANK('Шифры С (Новое строительство)'!$P339),"-",CONCATENATE("Том"," 7."," ",'Шифры С (Новое строительство)'!$I339,".",'Шифры С (Новое строительство)'!$A339,"С-ООС",))</f>
        <v>-</v>
      </c>
      <c r="X339" s="37" t="str">
        <f>IF(ISBLANK('Шифры С (Новое строительство)'!$Q339),"-",CONCATENATE("Том"," 8."," ",'Шифры С (Новое строительство)'!$I339,".",'Шифры С (Новое строительство)'!$A339,"С-ПБ",))</f>
        <v>-</v>
      </c>
    </row>
    <row r="340" spans="1:24" hidden="1" x14ac:dyDescent="0.25">
      <c r="A340" s="37">
        <v>15</v>
      </c>
      <c r="B340" s="37" t="s">
        <v>561</v>
      </c>
      <c r="C340" s="37" t="s">
        <v>16</v>
      </c>
      <c r="D340" s="37" t="s">
        <v>256</v>
      </c>
      <c r="E340" s="37">
        <v>2</v>
      </c>
      <c r="F340" s="43" t="s">
        <v>1178</v>
      </c>
      <c r="G340" s="37">
        <v>3</v>
      </c>
      <c r="H340" s="39"/>
      <c r="I340" s="37" t="s">
        <v>563</v>
      </c>
      <c r="J340" s="37"/>
      <c r="K340" s="37"/>
      <c r="L340" s="37" t="s">
        <v>2671</v>
      </c>
      <c r="M340" s="37" t="s">
        <v>2672</v>
      </c>
      <c r="N340" s="37" t="s">
        <v>2673</v>
      </c>
      <c r="O340" s="37"/>
      <c r="P340" s="37"/>
      <c r="Q340" s="37"/>
      <c r="R340" s="37" t="str">
        <f>IF(ISBLANK('Шифры С (Новое строительство)'!$K340),"-",CONCATENATE('Шифры С (Новое строительство)'!$K340,"-ПЗ"))</f>
        <v>-</v>
      </c>
      <c r="S340" s="37" t="str">
        <f>IF(ISBLANK('Шифры С (Новое строительство)'!$L340),"-",CONCATENATE("Том"," 2.",'Шифры С (Новое строительство)'!$E340,".",'Шифры С (Новое строительство)'!$G340," ",'Шифры С (Новое строительство)'!$I340,".",'Шифры С (Новое строительство)'!$A340,"С-ППО",'Шифры С (Новое строительство)'!$E340,".",'Шифры С (Новое строительство)'!$G340,))</f>
        <v>Том 2.2.3 2001.РП.15С-ППО2.3</v>
      </c>
      <c r="T340" s="37" t="str">
        <f>IF(ISBLANK('Шифры С (Новое строительство)'!$M340),"-",CONCATENATE("Том"," 3.",'Шифры С (Новое строительство)'!$E340,".",'Шифры С (Новое строительство)'!$G340," ",'Шифры С (Новое строительство)'!$I340,".",'Шифры С (Новое строительство)'!$A340,"С-ТКР",'Шифры С (Новое строительство)'!$E340,".",'Шифры С (Новое строительство)'!$G340,))</f>
        <v>Том 3.2.3 2001.РП.15С-ТКР2.3</v>
      </c>
      <c r="U340" s="37" t="str">
        <f>IF(ISBLANK('Шифры С (Новое строительство)'!$O340),"-",CONCATENATE("Том"," 4."," ",'Шифры С (Новое строительство)'!$I340,".",'Шифры С (Новое строительство)'!$A340,"С-ИЛО",))</f>
        <v>-</v>
      </c>
      <c r="V340" s="37" t="str">
        <f>IF(ISBLANK('Шифры С (Новое строительство)'!$O340),"-",CONCATENATE("Том"," 5."," ",'Шифры С (Новое строительство)'!$I340,".",'Шифры С (Новое строительство)'!$A340,"С-ПОС",))</f>
        <v>-</v>
      </c>
      <c r="W340" s="37" t="str">
        <f>IF(ISBLANK('Шифры С (Новое строительство)'!$P340),"-",CONCATENATE("Том"," 7."," ",'Шифры С (Новое строительство)'!$I340,".",'Шифры С (Новое строительство)'!$A340,"С-ООС",))</f>
        <v>-</v>
      </c>
      <c r="X340" s="37" t="str">
        <f>IF(ISBLANK('Шифры С (Новое строительство)'!$Q340),"-",CONCATENATE("Том"," 8."," ",'Шифры С (Новое строительство)'!$I340,".",'Шифры С (Новое строительство)'!$A340,"С-ПБ",))</f>
        <v>-</v>
      </c>
    </row>
    <row r="341" spans="1:24" hidden="1" x14ac:dyDescent="0.25">
      <c r="A341" s="37">
        <v>15</v>
      </c>
      <c r="B341" s="37" t="s">
        <v>561</v>
      </c>
      <c r="C341" s="37" t="s">
        <v>16</v>
      </c>
      <c r="D341" s="37" t="s">
        <v>256</v>
      </c>
      <c r="E341" s="37">
        <v>2</v>
      </c>
      <c r="F341" s="37" t="s">
        <v>1179</v>
      </c>
      <c r="G341" s="37">
        <v>4</v>
      </c>
      <c r="H341" s="39"/>
      <c r="I341" s="37" t="s">
        <v>563</v>
      </c>
      <c r="J341" s="37"/>
      <c r="K341" s="37"/>
      <c r="L341" s="37" t="s">
        <v>2671</v>
      </c>
      <c r="M341" s="37" t="s">
        <v>2672</v>
      </c>
      <c r="N341" s="37" t="s">
        <v>2673</v>
      </c>
      <c r="O341" s="37"/>
      <c r="P341" s="37"/>
      <c r="Q341" s="37"/>
      <c r="R341" s="37" t="str">
        <f>IF(ISBLANK('Шифры С (Новое строительство)'!$K341),"-",CONCATENATE('Шифры С (Новое строительство)'!$K341,"-ПЗ"))</f>
        <v>-</v>
      </c>
      <c r="S341" s="37" t="str">
        <f>IF(ISBLANK('Шифры С (Новое строительство)'!$L341),"-",CONCATENATE("Том"," 2.",'Шифры С (Новое строительство)'!$E341,".",'Шифры С (Новое строительство)'!$G341," ",'Шифры С (Новое строительство)'!$I341,".",'Шифры С (Новое строительство)'!$A341,"С-ППО",'Шифры С (Новое строительство)'!$E341,".",'Шифры С (Новое строительство)'!$G341,))</f>
        <v>Том 2.2.4 2001.РП.15С-ППО2.4</v>
      </c>
      <c r="T341" s="37" t="str">
        <f>IF(ISBLANK('Шифры С (Новое строительство)'!$M341),"-",CONCATENATE("Том"," 3.",'Шифры С (Новое строительство)'!$E341,".",'Шифры С (Новое строительство)'!$G341," ",'Шифры С (Новое строительство)'!$I341,".",'Шифры С (Новое строительство)'!$A341,"С-ТКР",'Шифры С (Новое строительство)'!$E341,".",'Шифры С (Новое строительство)'!$G341,))</f>
        <v>Том 3.2.4 2001.РП.15С-ТКР2.4</v>
      </c>
      <c r="U341" s="37" t="str">
        <f>IF(ISBLANK('Шифры С (Новое строительство)'!$O341),"-",CONCATENATE("Том"," 4."," ",'Шифры С (Новое строительство)'!$I341,".",'Шифры С (Новое строительство)'!$A341,"С-ИЛО",))</f>
        <v>-</v>
      </c>
      <c r="V341" s="37" t="str">
        <f>IF(ISBLANK('Шифры С (Новое строительство)'!$O341),"-",CONCATENATE("Том"," 5."," ",'Шифры С (Новое строительство)'!$I341,".",'Шифры С (Новое строительство)'!$A341,"С-ПОС",))</f>
        <v>-</v>
      </c>
      <c r="W341" s="37" t="str">
        <f>IF(ISBLANK('Шифры С (Новое строительство)'!$P341),"-",CONCATENATE("Том"," 7."," ",'Шифры С (Новое строительство)'!$I341,".",'Шифры С (Новое строительство)'!$A341,"С-ООС",))</f>
        <v>-</v>
      </c>
      <c r="X341" s="37" t="str">
        <f>IF(ISBLANK('Шифры С (Новое строительство)'!$Q341),"-",CONCATENATE("Том"," 8."," ",'Шифры С (Новое строительство)'!$I341,".",'Шифры С (Новое строительство)'!$A341,"С-ПБ",))</f>
        <v>-</v>
      </c>
    </row>
    <row r="342" spans="1:24" hidden="1" x14ac:dyDescent="0.25">
      <c r="A342" s="37">
        <v>15</v>
      </c>
      <c r="B342" s="37" t="s">
        <v>561</v>
      </c>
      <c r="C342" s="37" t="s">
        <v>16</v>
      </c>
      <c r="D342" s="37" t="s">
        <v>256</v>
      </c>
      <c r="E342" s="37">
        <v>2</v>
      </c>
      <c r="F342" s="37" t="s">
        <v>1180</v>
      </c>
      <c r="G342" s="37">
        <v>5</v>
      </c>
      <c r="H342" s="39"/>
      <c r="I342" s="37" t="s">
        <v>563</v>
      </c>
      <c r="J342" s="37"/>
      <c r="K342" s="37"/>
      <c r="L342" s="37" t="s">
        <v>2671</v>
      </c>
      <c r="M342" s="37" t="s">
        <v>2672</v>
      </c>
      <c r="N342" s="37" t="s">
        <v>2673</v>
      </c>
      <c r="O342" s="37"/>
      <c r="P342" s="37"/>
      <c r="Q342" s="37"/>
      <c r="R342" s="37" t="str">
        <f>IF(ISBLANK('Шифры С (Новое строительство)'!$K342),"-",CONCATENATE('Шифры С (Новое строительство)'!$K342,"-ПЗ"))</f>
        <v>-</v>
      </c>
      <c r="S342" s="37" t="str">
        <f>IF(ISBLANK('Шифры С (Новое строительство)'!$L342),"-",CONCATENATE("Том"," 2.",'Шифры С (Новое строительство)'!$E342,".",'Шифры С (Новое строительство)'!$G342," ",'Шифры С (Новое строительство)'!$I342,".",'Шифры С (Новое строительство)'!$A342,"С-ППО",'Шифры С (Новое строительство)'!$E342,".",'Шифры С (Новое строительство)'!$G342,))</f>
        <v>Том 2.2.5 2001.РП.15С-ППО2.5</v>
      </c>
      <c r="T342" s="37" t="str">
        <f>IF(ISBLANK('Шифры С (Новое строительство)'!$M342),"-",CONCATENATE("Том"," 3.",'Шифры С (Новое строительство)'!$E342,".",'Шифры С (Новое строительство)'!$G342," ",'Шифры С (Новое строительство)'!$I342,".",'Шифры С (Новое строительство)'!$A342,"С-ТКР",'Шифры С (Новое строительство)'!$E342,".",'Шифры С (Новое строительство)'!$G342,))</f>
        <v>Том 3.2.5 2001.РП.15С-ТКР2.5</v>
      </c>
      <c r="U342" s="37" t="str">
        <f>IF(ISBLANK('Шифры С (Новое строительство)'!$O342),"-",CONCATENATE("Том"," 4."," ",'Шифры С (Новое строительство)'!$I342,".",'Шифры С (Новое строительство)'!$A342,"С-ИЛО",))</f>
        <v>-</v>
      </c>
      <c r="V342" s="37" t="str">
        <f>IF(ISBLANK('Шифры С (Новое строительство)'!$O342),"-",CONCATENATE("Том"," 5."," ",'Шифры С (Новое строительство)'!$I342,".",'Шифры С (Новое строительство)'!$A342,"С-ПОС",))</f>
        <v>-</v>
      </c>
      <c r="W342" s="37" t="str">
        <f>IF(ISBLANK('Шифры С (Новое строительство)'!$P342),"-",CONCATENATE("Том"," 7."," ",'Шифры С (Новое строительство)'!$I342,".",'Шифры С (Новое строительство)'!$A342,"С-ООС",))</f>
        <v>-</v>
      </c>
      <c r="X342" s="37" t="str">
        <f>IF(ISBLANK('Шифры С (Новое строительство)'!$Q342),"-",CONCATENATE("Том"," 8."," ",'Шифры С (Новое строительство)'!$I342,".",'Шифры С (Новое строительство)'!$A342,"С-ПБ",))</f>
        <v>-</v>
      </c>
    </row>
    <row r="343" spans="1:24" hidden="1" x14ac:dyDescent="0.25">
      <c r="A343" s="37">
        <v>15</v>
      </c>
      <c r="B343" s="37" t="s">
        <v>561</v>
      </c>
      <c r="C343" s="37" t="s">
        <v>16</v>
      </c>
      <c r="D343" s="37" t="s">
        <v>256</v>
      </c>
      <c r="E343" s="37">
        <v>2</v>
      </c>
      <c r="F343" s="37" t="s">
        <v>1181</v>
      </c>
      <c r="G343" s="37">
        <v>6</v>
      </c>
      <c r="H343" s="39"/>
      <c r="I343" s="37" t="s">
        <v>563</v>
      </c>
      <c r="J343" s="37"/>
      <c r="K343" s="37"/>
      <c r="L343" s="37" t="s">
        <v>2671</v>
      </c>
      <c r="M343" s="37" t="s">
        <v>2672</v>
      </c>
      <c r="N343" s="37" t="s">
        <v>2673</v>
      </c>
      <c r="O343" s="37"/>
      <c r="P343" s="37"/>
      <c r="Q343" s="37"/>
      <c r="R343" s="37" t="str">
        <f>IF(ISBLANK('Шифры С (Новое строительство)'!$K343),"-",CONCATENATE('Шифры С (Новое строительство)'!$K343,"-ПЗ"))</f>
        <v>-</v>
      </c>
      <c r="S343" s="37" t="str">
        <f>IF(ISBLANK('Шифры С (Новое строительство)'!$L343),"-",CONCATENATE("Том"," 2.",'Шифры С (Новое строительство)'!$E343,".",'Шифры С (Новое строительство)'!$G343," ",'Шифры С (Новое строительство)'!$I343,".",'Шифры С (Новое строительство)'!$A343,"С-ППО",'Шифры С (Новое строительство)'!$E343,".",'Шифры С (Новое строительство)'!$G343,))</f>
        <v>Том 2.2.6 2001.РП.15С-ППО2.6</v>
      </c>
      <c r="T343" s="37" t="str">
        <f>IF(ISBLANK('Шифры С (Новое строительство)'!$M343),"-",CONCATENATE("Том"," 3.",'Шифры С (Новое строительство)'!$E343,".",'Шифры С (Новое строительство)'!$G343," ",'Шифры С (Новое строительство)'!$I343,".",'Шифры С (Новое строительство)'!$A343,"С-ТКР",'Шифры С (Новое строительство)'!$E343,".",'Шифры С (Новое строительство)'!$G343,))</f>
        <v>Том 3.2.6 2001.РП.15С-ТКР2.6</v>
      </c>
      <c r="U343" s="37" t="str">
        <f>IF(ISBLANK('Шифры С (Новое строительство)'!$O343),"-",CONCATENATE("Том"," 4."," ",'Шифры С (Новое строительство)'!$I343,".",'Шифры С (Новое строительство)'!$A343,"С-ИЛО",))</f>
        <v>-</v>
      </c>
      <c r="V343" s="37" t="str">
        <f>IF(ISBLANK('Шифры С (Новое строительство)'!$O343),"-",CONCATENATE("Том"," 5."," ",'Шифры С (Новое строительство)'!$I343,".",'Шифры С (Новое строительство)'!$A343,"С-ПОС",))</f>
        <v>-</v>
      </c>
      <c r="W343" s="37" t="str">
        <f>IF(ISBLANK('Шифры С (Новое строительство)'!$P343),"-",CONCATENATE("Том"," 7."," ",'Шифры С (Новое строительство)'!$I343,".",'Шифры С (Новое строительство)'!$A343,"С-ООС",))</f>
        <v>-</v>
      </c>
      <c r="X343" s="37" t="str">
        <f>IF(ISBLANK('Шифры С (Новое строительство)'!$Q343),"-",CONCATENATE("Том"," 8."," ",'Шифры С (Новое строительство)'!$I343,".",'Шифры С (Новое строительство)'!$A343,"С-ПБ",))</f>
        <v>-</v>
      </c>
    </row>
    <row r="344" spans="1:24" hidden="1" x14ac:dyDescent="0.25">
      <c r="A344" s="37">
        <v>15</v>
      </c>
      <c r="B344" s="37" t="s">
        <v>561</v>
      </c>
      <c r="C344" s="37" t="s">
        <v>16</v>
      </c>
      <c r="D344" s="37" t="s">
        <v>256</v>
      </c>
      <c r="E344" s="37">
        <v>2</v>
      </c>
      <c r="F344" s="37" t="s">
        <v>1182</v>
      </c>
      <c r="G344" s="37">
        <v>7</v>
      </c>
      <c r="H344" s="39"/>
      <c r="I344" s="37" t="s">
        <v>563</v>
      </c>
      <c r="J344" s="37"/>
      <c r="K344" s="37"/>
      <c r="L344" s="37" t="s">
        <v>2671</v>
      </c>
      <c r="M344" s="37" t="s">
        <v>2672</v>
      </c>
      <c r="N344" s="37" t="s">
        <v>2673</v>
      </c>
      <c r="O344" s="37"/>
      <c r="P344" s="37"/>
      <c r="Q344" s="37"/>
      <c r="R344" s="37" t="str">
        <f>IF(ISBLANK('Шифры С (Новое строительство)'!$K344),"-",CONCATENATE('Шифры С (Новое строительство)'!$K344,"-ПЗ"))</f>
        <v>-</v>
      </c>
      <c r="S344" s="37" t="str">
        <f>IF(ISBLANK('Шифры С (Новое строительство)'!$L344),"-",CONCATENATE("Том"," 2.",'Шифры С (Новое строительство)'!$E344,".",'Шифры С (Новое строительство)'!$G344," ",'Шифры С (Новое строительство)'!$I344,".",'Шифры С (Новое строительство)'!$A344,"С-ППО",'Шифры С (Новое строительство)'!$E344,".",'Шифры С (Новое строительство)'!$G344,))</f>
        <v>Том 2.2.7 2001.РП.15С-ППО2.7</v>
      </c>
      <c r="T344" s="37" t="str">
        <f>IF(ISBLANK('Шифры С (Новое строительство)'!$M344),"-",CONCATENATE("Том"," 3.",'Шифры С (Новое строительство)'!$E344,".",'Шифры С (Новое строительство)'!$G344," ",'Шифры С (Новое строительство)'!$I344,".",'Шифры С (Новое строительство)'!$A344,"С-ТКР",'Шифры С (Новое строительство)'!$E344,".",'Шифры С (Новое строительство)'!$G344,))</f>
        <v>Том 3.2.7 2001.РП.15С-ТКР2.7</v>
      </c>
      <c r="U344" s="37" t="str">
        <f>IF(ISBLANK('Шифры С (Новое строительство)'!$O344),"-",CONCATENATE("Том"," 4."," ",'Шифры С (Новое строительство)'!$I344,".",'Шифры С (Новое строительство)'!$A344,"С-ИЛО",))</f>
        <v>-</v>
      </c>
      <c r="V344" s="37" t="str">
        <f>IF(ISBLANK('Шифры С (Новое строительство)'!$O344),"-",CONCATENATE("Том"," 5."," ",'Шифры С (Новое строительство)'!$I344,".",'Шифры С (Новое строительство)'!$A344,"С-ПОС",))</f>
        <v>-</v>
      </c>
      <c r="W344" s="37" t="str">
        <f>IF(ISBLANK('Шифры С (Новое строительство)'!$P344),"-",CONCATENATE("Том"," 7."," ",'Шифры С (Новое строительство)'!$I344,".",'Шифры С (Новое строительство)'!$A344,"С-ООС",))</f>
        <v>-</v>
      </c>
      <c r="X344" s="37" t="str">
        <f>IF(ISBLANK('Шифры С (Новое строительство)'!$Q344),"-",CONCATENATE("Том"," 8."," ",'Шифры С (Новое строительство)'!$I344,".",'Шифры С (Новое строительство)'!$A344,"С-ПБ",))</f>
        <v>-</v>
      </c>
    </row>
    <row r="345" spans="1:24" hidden="1" x14ac:dyDescent="0.25">
      <c r="A345" s="37">
        <v>15</v>
      </c>
      <c r="B345" s="37" t="s">
        <v>561</v>
      </c>
      <c r="C345" s="37" t="s">
        <v>16</v>
      </c>
      <c r="D345" s="37" t="s">
        <v>258</v>
      </c>
      <c r="E345" s="37">
        <v>3</v>
      </c>
      <c r="F345" s="37" t="s">
        <v>1183</v>
      </c>
      <c r="G345" s="37">
        <v>1</v>
      </c>
      <c r="H345" s="39">
        <v>2</v>
      </c>
      <c r="I345" s="37" t="s">
        <v>563</v>
      </c>
      <c r="J345" s="37"/>
      <c r="K345" s="37"/>
      <c r="L345" s="37" t="s">
        <v>2674</v>
      </c>
      <c r="M345" s="37" t="s">
        <v>2675</v>
      </c>
      <c r="N345" s="37" t="s">
        <v>2676</v>
      </c>
      <c r="O345" s="37"/>
      <c r="P345" s="37"/>
      <c r="Q345" s="37"/>
      <c r="R345" s="37" t="str">
        <f>IF(ISBLANK('Шифры С (Новое строительство)'!$K345),"-",CONCATENATE('Шифры С (Новое строительство)'!$K345,"-ПЗ"))</f>
        <v>-</v>
      </c>
      <c r="S345" s="37" t="str">
        <f>IF(ISBLANK('Шифры С (Новое строительство)'!$L345),"-",CONCATENATE("Том"," 2.",'Шифры С (Новое строительство)'!$E345,".",'Шифры С (Новое строительство)'!$G345," ",'Шифры С (Новое строительство)'!$I345,".",'Шифры С (Новое строительство)'!$A345,"С-ППО",'Шифры С (Новое строительство)'!$E345,".",'Шифры С (Новое строительство)'!$G345,))</f>
        <v>Том 2.3.1 2001.РП.15С-ППО3.1</v>
      </c>
      <c r="T345" s="37" t="str">
        <f>IF(ISBLANK('Шифры С (Новое строительство)'!$M345),"-",CONCATENATE("Том"," 3.",'Шифры С (Новое строительство)'!$E345,".",'Шифры С (Новое строительство)'!$G345," ",'Шифры С (Новое строительство)'!$I345,".",'Шифры С (Новое строительство)'!$A345,"С-ТКР",'Шифры С (Новое строительство)'!$E345,".",'Шифры С (Новое строительство)'!$G345,))</f>
        <v>Том 3.3.1 2001.РП.15С-ТКР3.1</v>
      </c>
      <c r="U345" s="37" t="str">
        <f>IF(ISBLANK('Шифры С (Новое строительство)'!$O345),"-",CONCATENATE("Том"," 4."," ",'Шифры С (Новое строительство)'!$I345,".",'Шифры С (Новое строительство)'!$A345,"С-ИЛО",))</f>
        <v>-</v>
      </c>
      <c r="V345" s="37" t="str">
        <f>IF(ISBLANK('Шифры С (Новое строительство)'!$O345),"-",CONCATENATE("Том"," 5."," ",'Шифры С (Новое строительство)'!$I345,".",'Шифры С (Новое строительство)'!$A345,"С-ПОС",))</f>
        <v>-</v>
      </c>
      <c r="W345" s="37" t="str">
        <f>IF(ISBLANK('Шифры С (Новое строительство)'!$P345),"-",CONCATENATE("Том"," 7."," ",'Шифры С (Новое строительство)'!$I345,".",'Шифры С (Новое строительство)'!$A345,"С-ООС",))</f>
        <v>-</v>
      </c>
      <c r="X345" s="37" t="str">
        <f>IF(ISBLANK('Шифры С (Новое строительство)'!$Q345),"-",CONCATENATE("Том"," 8."," ",'Шифры С (Новое строительство)'!$I345,".",'Шифры С (Новое строительство)'!$A345,"С-ПБ",))</f>
        <v>-</v>
      </c>
    </row>
    <row r="346" spans="1:24" hidden="1" x14ac:dyDescent="0.25">
      <c r="A346" s="37">
        <v>15</v>
      </c>
      <c r="B346" s="37" t="s">
        <v>561</v>
      </c>
      <c r="C346" s="37" t="s">
        <v>16</v>
      </c>
      <c r="D346" s="37" t="s">
        <v>258</v>
      </c>
      <c r="E346" s="37">
        <v>3</v>
      </c>
      <c r="F346" s="37" t="s">
        <v>1187</v>
      </c>
      <c r="G346" s="37">
        <v>2</v>
      </c>
      <c r="H346" s="39"/>
      <c r="I346" s="37" t="s">
        <v>563</v>
      </c>
      <c r="J346" s="37"/>
      <c r="K346" s="37"/>
      <c r="L346" s="37" t="s">
        <v>2674</v>
      </c>
      <c r="M346" s="37" t="s">
        <v>2675</v>
      </c>
      <c r="N346" s="37" t="s">
        <v>2676</v>
      </c>
      <c r="O346" s="37"/>
      <c r="P346" s="37"/>
      <c r="Q346" s="37"/>
      <c r="R346" s="37" t="str">
        <f>IF(ISBLANK('Шифры С (Новое строительство)'!$K346),"-",CONCATENATE('Шифры С (Новое строительство)'!$K346,"-ПЗ"))</f>
        <v>-</v>
      </c>
      <c r="S346" s="37" t="str">
        <f>IF(ISBLANK('Шифры С (Новое строительство)'!$L346),"-",CONCATENATE("Том"," 2.",'Шифры С (Новое строительство)'!$E346,".",'Шифры С (Новое строительство)'!$G346," ",'Шифры С (Новое строительство)'!$I346,".",'Шифры С (Новое строительство)'!$A346,"С-ППО",'Шифры С (Новое строительство)'!$E346,".",'Шифры С (Новое строительство)'!$G346,))</f>
        <v>Том 2.3.2 2001.РП.15С-ППО3.2</v>
      </c>
      <c r="T346" s="37" t="str">
        <f>IF(ISBLANK('Шифры С (Новое строительство)'!$M346),"-",CONCATENATE("Том"," 3.",'Шифры С (Новое строительство)'!$E346,".",'Шифры С (Новое строительство)'!$G346," ",'Шифры С (Новое строительство)'!$I346,".",'Шифры С (Новое строительство)'!$A346,"С-ТКР",'Шифры С (Новое строительство)'!$E346,".",'Шифры С (Новое строительство)'!$G346,))</f>
        <v>Том 3.3.2 2001.РП.15С-ТКР3.2</v>
      </c>
      <c r="U346" s="37" t="str">
        <f>IF(ISBLANK('Шифры С (Новое строительство)'!$O346),"-",CONCATENATE("Том"," 4."," ",'Шифры С (Новое строительство)'!$I346,".",'Шифры С (Новое строительство)'!$A346,"С-ИЛО",))</f>
        <v>-</v>
      </c>
      <c r="V346" s="37" t="str">
        <f>IF(ISBLANK('Шифры С (Новое строительство)'!$O346),"-",CONCATENATE("Том"," 5."," ",'Шифры С (Новое строительство)'!$I346,".",'Шифры С (Новое строительство)'!$A346,"С-ПОС",))</f>
        <v>-</v>
      </c>
      <c r="W346" s="37" t="str">
        <f>IF(ISBLANK('Шифры С (Новое строительство)'!$P346),"-",CONCATENATE("Том"," 7."," ",'Шифры С (Новое строительство)'!$I346,".",'Шифры С (Новое строительство)'!$A346,"С-ООС",))</f>
        <v>-</v>
      </c>
      <c r="X346" s="37" t="str">
        <f>IF(ISBLANK('Шифры С (Новое строительство)'!$Q346),"-",CONCATENATE("Том"," 8."," ",'Шифры С (Новое строительство)'!$I346,".",'Шифры С (Новое строительство)'!$A346,"С-ПБ",))</f>
        <v>-</v>
      </c>
    </row>
    <row r="347" spans="1:24" hidden="1" x14ac:dyDescent="0.25">
      <c r="A347" s="37">
        <v>15</v>
      </c>
      <c r="B347" s="37" t="s">
        <v>561</v>
      </c>
      <c r="C347" s="37" t="s">
        <v>16</v>
      </c>
      <c r="D347" s="37" t="s">
        <v>260</v>
      </c>
      <c r="E347" s="37">
        <v>4</v>
      </c>
      <c r="F347" s="37" t="s">
        <v>1188</v>
      </c>
      <c r="G347" s="37">
        <v>1</v>
      </c>
      <c r="H347" s="39">
        <v>4</v>
      </c>
      <c r="I347" s="37" t="s">
        <v>563</v>
      </c>
      <c r="J347" s="37"/>
      <c r="K347" s="37"/>
      <c r="L347" s="37" t="s">
        <v>2677</v>
      </c>
      <c r="M347" s="37" t="s">
        <v>2678</v>
      </c>
      <c r="N347" s="37" t="s">
        <v>2679</v>
      </c>
      <c r="O347" s="37"/>
      <c r="P347" s="37"/>
      <c r="Q347" s="37"/>
      <c r="R347" s="37" t="str">
        <f>IF(ISBLANK('Шифры С (Новое строительство)'!$K347),"-",CONCATENATE('Шифры С (Новое строительство)'!$K347,"-ПЗ"))</f>
        <v>-</v>
      </c>
      <c r="S347" s="37" t="str">
        <f>IF(ISBLANK('Шифры С (Новое строительство)'!$L347),"-",CONCATENATE("Том"," 2.",'Шифры С (Новое строительство)'!$E347,".",'Шифры С (Новое строительство)'!$G347," ",'Шифры С (Новое строительство)'!$I347,".",'Шифры С (Новое строительство)'!$A347,"С-ППО",'Шифры С (Новое строительство)'!$E347,".",'Шифры С (Новое строительство)'!$G347,))</f>
        <v>Том 2.4.1 2001.РП.15С-ППО4.1</v>
      </c>
      <c r="T347" s="37" t="str">
        <f>IF(ISBLANK('Шифры С (Новое строительство)'!$M347),"-",CONCATENATE("Том"," 3.",'Шифры С (Новое строительство)'!$E347,".",'Шифры С (Новое строительство)'!$G347," ",'Шифры С (Новое строительство)'!$I347,".",'Шифры С (Новое строительство)'!$A347,"С-ТКР",'Шифры С (Новое строительство)'!$E347,".",'Шифры С (Новое строительство)'!$G347,))</f>
        <v>Том 3.4.1 2001.РП.15С-ТКР4.1</v>
      </c>
      <c r="U347" s="37" t="str">
        <f>IF(ISBLANK('Шифры С (Новое строительство)'!$O347),"-",CONCATENATE("Том"," 4."," ",'Шифры С (Новое строительство)'!$I347,".",'Шифры С (Новое строительство)'!$A347,"С-ИЛО",))</f>
        <v>-</v>
      </c>
      <c r="V347" s="37" t="str">
        <f>IF(ISBLANK('Шифры С (Новое строительство)'!$O347),"-",CONCATENATE("Том"," 5."," ",'Шифры С (Новое строительство)'!$I347,".",'Шифры С (Новое строительство)'!$A347,"С-ПОС",))</f>
        <v>-</v>
      </c>
      <c r="W347" s="37" t="str">
        <f>IF(ISBLANK('Шифры С (Новое строительство)'!$P347),"-",CONCATENATE("Том"," 7."," ",'Шифры С (Новое строительство)'!$I347,".",'Шифры С (Новое строительство)'!$A347,"С-ООС",))</f>
        <v>-</v>
      </c>
      <c r="X347" s="37" t="str">
        <f>IF(ISBLANK('Шифры С (Новое строительство)'!$Q347),"-",CONCATENATE("Том"," 8."," ",'Шифры С (Новое строительство)'!$I347,".",'Шифры С (Новое строительство)'!$A347,"С-ПБ",))</f>
        <v>-</v>
      </c>
    </row>
    <row r="348" spans="1:24" hidden="1" x14ac:dyDescent="0.25">
      <c r="A348" s="37">
        <v>15</v>
      </c>
      <c r="B348" s="37" t="s">
        <v>561</v>
      </c>
      <c r="C348" s="37" t="s">
        <v>16</v>
      </c>
      <c r="D348" s="37" t="s">
        <v>260</v>
      </c>
      <c r="E348" s="37">
        <v>4</v>
      </c>
      <c r="F348" s="37" t="s">
        <v>1192</v>
      </c>
      <c r="G348" s="37">
        <v>2</v>
      </c>
      <c r="H348" s="39"/>
      <c r="I348" s="37" t="s">
        <v>563</v>
      </c>
      <c r="J348" s="37"/>
      <c r="K348" s="37"/>
      <c r="L348" s="37" t="s">
        <v>2677</v>
      </c>
      <c r="M348" s="37" t="s">
        <v>2678</v>
      </c>
      <c r="N348" s="37" t="s">
        <v>2679</v>
      </c>
      <c r="O348" s="37"/>
      <c r="P348" s="37"/>
      <c r="Q348" s="37"/>
      <c r="R348" s="37" t="str">
        <f>IF(ISBLANK('Шифры С (Новое строительство)'!$K348),"-",CONCATENATE('Шифры С (Новое строительство)'!$K348,"-ПЗ"))</f>
        <v>-</v>
      </c>
      <c r="S348" s="37" t="str">
        <f>IF(ISBLANK('Шифры С (Новое строительство)'!$L348),"-",CONCATENATE("Том"," 2.",'Шифры С (Новое строительство)'!$E348,".",'Шифры С (Новое строительство)'!$G348," ",'Шифры С (Новое строительство)'!$I348,".",'Шифры С (Новое строительство)'!$A348,"С-ППО",'Шифры С (Новое строительство)'!$E348,".",'Шифры С (Новое строительство)'!$G348,))</f>
        <v>Том 2.4.2 2001.РП.15С-ППО4.2</v>
      </c>
      <c r="T348" s="37" t="str">
        <f>IF(ISBLANK('Шифры С (Новое строительство)'!$M348),"-",CONCATENATE("Том"," 3.",'Шифры С (Новое строительство)'!$E348,".",'Шифры С (Новое строительство)'!$G348," ",'Шифры С (Новое строительство)'!$I348,".",'Шифры С (Новое строительство)'!$A348,"С-ТКР",'Шифры С (Новое строительство)'!$E348,".",'Шифры С (Новое строительство)'!$G348,))</f>
        <v>Том 3.4.2 2001.РП.15С-ТКР4.2</v>
      </c>
      <c r="U348" s="37" t="str">
        <f>IF(ISBLANK('Шифры С (Новое строительство)'!$O348),"-",CONCATENATE("Том"," 4."," ",'Шифры С (Новое строительство)'!$I348,".",'Шифры С (Новое строительство)'!$A348,"С-ИЛО",))</f>
        <v>-</v>
      </c>
      <c r="V348" s="37" t="str">
        <f>IF(ISBLANK('Шифры С (Новое строительство)'!$O348),"-",CONCATENATE("Том"," 5."," ",'Шифры С (Новое строительство)'!$I348,".",'Шифры С (Новое строительство)'!$A348,"С-ПОС",))</f>
        <v>-</v>
      </c>
      <c r="W348" s="37" t="str">
        <f>IF(ISBLANK('Шифры С (Новое строительство)'!$P348),"-",CONCATENATE("Том"," 7."," ",'Шифры С (Новое строительство)'!$I348,".",'Шифры С (Новое строительство)'!$A348,"С-ООС",))</f>
        <v>-</v>
      </c>
      <c r="X348" s="37" t="str">
        <f>IF(ISBLANK('Шифры С (Новое строительство)'!$Q348),"-",CONCATENATE("Том"," 8."," ",'Шифры С (Новое строительство)'!$I348,".",'Шифры С (Новое строительство)'!$A348,"С-ПБ",))</f>
        <v>-</v>
      </c>
    </row>
    <row r="349" spans="1:24" hidden="1" x14ac:dyDescent="0.25">
      <c r="A349" s="37">
        <v>15</v>
      </c>
      <c r="B349" s="37" t="s">
        <v>561</v>
      </c>
      <c r="C349" s="37" t="s">
        <v>16</v>
      </c>
      <c r="D349" s="37" t="s">
        <v>260</v>
      </c>
      <c r="E349" s="37">
        <v>4</v>
      </c>
      <c r="F349" s="37" t="s">
        <v>1193</v>
      </c>
      <c r="G349" s="37">
        <v>3</v>
      </c>
      <c r="H349" s="39"/>
      <c r="I349" s="37" t="s">
        <v>563</v>
      </c>
      <c r="J349" s="37"/>
      <c r="K349" s="37"/>
      <c r="L349" s="37" t="s">
        <v>2677</v>
      </c>
      <c r="M349" s="37" t="s">
        <v>2678</v>
      </c>
      <c r="N349" s="37" t="s">
        <v>2679</v>
      </c>
      <c r="O349" s="37"/>
      <c r="P349" s="37"/>
      <c r="Q349" s="37"/>
      <c r="R349" s="37" t="str">
        <f>IF(ISBLANK('Шифры С (Новое строительство)'!$K349),"-",CONCATENATE('Шифры С (Новое строительство)'!$K349,"-ПЗ"))</f>
        <v>-</v>
      </c>
      <c r="S349" s="37" t="str">
        <f>IF(ISBLANK('Шифры С (Новое строительство)'!$L349),"-",CONCATENATE("Том"," 2.",'Шифры С (Новое строительство)'!$E349,".",'Шифры С (Новое строительство)'!$G349," ",'Шифры С (Новое строительство)'!$I349,".",'Шифры С (Новое строительство)'!$A349,"С-ППО",'Шифры С (Новое строительство)'!$E349,".",'Шифры С (Новое строительство)'!$G349,))</f>
        <v>Том 2.4.3 2001.РП.15С-ППО4.3</v>
      </c>
      <c r="T349" s="37" t="str">
        <f>IF(ISBLANK('Шифры С (Новое строительство)'!$M349),"-",CONCATENATE("Том"," 3.",'Шифры С (Новое строительство)'!$E349,".",'Шифры С (Новое строительство)'!$G349," ",'Шифры С (Новое строительство)'!$I349,".",'Шифры С (Новое строительство)'!$A349,"С-ТКР",'Шифры С (Новое строительство)'!$E349,".",'Шифры С (Новое строительство)'!$G349,))</f>
        <v>Том 3.4.3 2001.РП.15С-ТКР4.3</v>
      </c>
      <c r="U349" s="37" t="str">
        <f>IF(ISBLANK('Шифры С (Новое строительство)'!$O349),"-",CONCATENATE("Том"," 4."," ",'Шифры С (Новое строительство)'!$I349,".",'Шифры С (Новое строительство)'!$A349,"С-ИЛО",))</f>
        <v>-</v>
      </c>
      <c r="V349" s="37" t="str">
        <f>IF(ISBLANK('Шифры С (Новое строительство)'!$O349),"-",CONCATENATE("Том"," 5."," ",'Шифры С (Новое строительство)'!$I349,".",'Шифры С (Новое строительство)'!$A349,"С-ПОС",))</f>
        <v>-</v>
      </c>
      <c r="W349" s="37" t="str">
        <f>IF(ISBLANK('Шифры С (Новое строительство)'!$P349),"-",CONCATENATE("Том"," 7."," ",'Шифры С (Новое строительство)'!$I349,".",'Шифры С (Новое строительство)'!$A349,"С-ООС",))</f>
        <v>-</v>
      </c>
      <c r="X349" s="37" t="str">
        <f>IF(ISBLANK('Шифры С (Новое строительство)'!$Q349),"-",CONCATENATE("Том"," 8."," ",'Шифры С (Новое строительство)'!$I349,".",'Шифры С (Новое строительство)'!$A349,"С-ПБ",))</f>
        <v>-</v>
      </c>
    </row>
    <row r="350" spans="1:24" hidden="1" x14ac:dyDescent="0.25">
      <c r="A350" s="37">
        <v>15</v>
      </c>
      <c r="B350" s="37" t="s">
        <v>561</v>
      </c>
      <c r="C350" s="37" t="s">
        <v>16</v>
      </c>
      <c r="D350" s="37" t="s">
        <v>260</v>
      </c>
      <c r="E350" s="37">
        <v>4</v>
      </c>
      <c r="F350" s="37" t="s">
        <v>1194</v>
      </c>
      <c r="G350" s="37">
        <v>4</v>
      </c>
      <c r="H350" s="39"/>
      <c r="I350" s="37" t="s">
        <v>563</v>
      </c>
      <c r="J350" s="37"/>
      <c r="K350" s="37"/>
      <c r="L350" s="37" t="s">
        <v>2677</v>
      </c>
      <c r="M350" s="37" t="s">
        <v>2678</v>
      </c>
      <c r="N350" s="37" t="s">
        <v>2679</v>
      </c>
      <c r="O350" s="37"/>
      <c r="P350" s="37"/>
      <c r="Q350" s="37"/>
      <c r="R350" s="37" t="str">
        <f>IF(ISBLANK('Шифры С (Новое строительство)'!$K350),"-",CONCATENATE('Шифры С (Новое строительство)'!$K350,"-ПЗ"))</f>
        <v>-</v>
      </c>
      <c r="S350" s="37" t="str">
        <f>IF(ISBLANK('Шифры С (Новое строительство)'!$L350),"-",CONCATENATE("Том"," 2.",'Шифры С (Новое строительство)'!$E350,".",'Шифры С (Новое строительство)'!$G350," ",'Шифры С (Новое строительство)'!$I350,".",'Шифры С (Новое строительство)'!$A350,"С-ППО",'Шифры С (Новое строительство)'!$E350,".",'Шифры С (Новое строительство)'!$G350,))</f>
        <v>Том 2.4.4 2001.РП.15С-ППО4.4</v>
      </c>
      <c r="T350" s="37" t="str">
        <f>IF(ISBLANK('Шифры С (Новое строительство)'!$M350),"-",CONCATENATE("Том"," 3.",'Шифры С (Новое строительство)'!$E350,".",'Шифры С (Новое строительство)'!$G350," ",'Шифры С (Новое строительство)'!$I350,".",'Шифры С (Новое строительство)'!$A350,"С-ТКР",'Шифры С (Новое строительство)'!$E350,".",'Шифры С (Новое строительство)'!$G350,))</f>
        <v>Том 3.4.4 2001.РП.15С-ТКР4.4</v>
      </c>
      <c r="U350" s="37" t="str">
        <f>IF(ISBLANK('Шифры С (Новое строительство)'!$O350),"-",CONCATENATE("Том"," 4."," ",'Шифры С (Новое строительство)'!$I350,".",'Шифры С (Новое строительство)'!$A350,"С-ИЛО",))</f>
        <v>-</v>
      </c>
      <c r="V350" s="37" t="str">
        <f>IF(ISBLANK('Шифры С (Новое строительство)'!$O350),"-",CONCATENATE("Том"," 5."," ",'Шифры С (Новое строительство)'!$I350,".",'Шифры С (Новое строительство)'!$A350,"С-ПОС",))</f>
        <v>-</v>
      </c>
      <c r="W350" s="37" t="str">
        <f>IF(ISBLANK('Шифры С (Новое строительство)'!$P350),"-",CONCATENATE("Том"," 7."," ",'Шифры С (Новое строительство)'!$I350,".",'Шифры С (Новое строительство)'!$A350,"С-ООС",))</f>
        <v>-</v>
      </c>
      <c r="X350" s="37" t="str">
        <f>IF(ISBLANK('Шифры С (Новое строительство)'!$Q350),"-",CONCATENATE("Том"," 8."," ",'Шифры С (Новое строительство)'!$I350,".",'Шифры С (Новое строительство)'!$A350,"С-ПБ",))</f>
        <v>-</v>
      </c>
    </row>
    <row r="351" spans="1:24" hidden="1" x14ac:dyDescent="0.25">
      <c r="A351" s="37">
        <v>15</v>
      </c>
      <c r="B351" s="37" t="s">
        <v>561</v>
      </c>
      <c r="C351" s="37" t="s">
        <v>16</v>
      </c>
      <c r="D351" s="37" t="s">
        <v>262</v>
      </c>
      <c r="E351" s="37">
        <v>5</v>
      </c>
      <c r="F351" s="37" t="s">
        <v>1195</v>
      </c>
      <c r="G351" s="37">
        <v>1</v>
      </c>
      <c r="H351" s="39">
        <v>2</v>
      </c>
      <c r="I351" s="37" t="s">
        <v>563</v>
      </c>
      <c r="J351" s="37"/>
      <c r="K351" s="37"/>
      <c r="L351" s="37" t="s">
        <v>2680</v>
      </c>
      <c r="M351" s="37" t="s">
        <v>2681</v>
      </c>
      <c r="N351" s="37" t="s">
        <v>2682</v>
      </c>
      <c r="O351" s="37"/>
      <c r="P351" s="37"/>
      <c r="Q351" s="37"/>
      <c r="R351" s="37" t="str">
        <f>IF(ISBLANK('Шифры С (Новое строительство)'!$K351),"-",CONCATENATE('Шифры С (Новое строительство)'!$K351,"-ПЗ"))</f>
        <v>-</v>
      </c>
      <c r="S351" s="37" t="str">
        <f>IF(ISBLANK('Шифры С (Новое строительство)'!$L351),"-",CONCATENATE("Том"," 2.",'Шифры С (Новое строительство)'!$E351,".",'Шифры С (Новое строительство)'!$G351," ",'Шифры С (Новое строительство)'!$I351,".",'Шифры С (Новое строительство)'!$A351,"С-ППО",'Шифры С (Новое строительство)'!$E351,".",'Шифры С (Новое строительство)'!$G351,))</f>
        <v>Том 2.5.1 2001.РП.15С-ППО5.1</v>
      </c>
      <c r="T351" s="37" t="str">
        <f>IF(ISBLANK('Шифры С (Новое строительство)'!$M351),"-",CONCATENATE("Том"," 3.",'Шифры С (Новое строительство)'!$E351,".",'Шифры С (Новое строительство)'!$G351," ",'Шифры С (Новое строительство)'!$I351,".",'Шифры С (Новое строительство)'!$A351,"С-ТКР",'Шифры С (Новое строительство)'!$E351,".",'Шифры С (Новое строительство)'!$G351,))</f>
        <v>Том 3.5.1 2001.РП.15С-ТКР5.1</v>
      </c>
      <c r="U351" s="37" t="str">
        <f>IF(ISBLANK('Шифры С (Новое строительство)'!$O351),"-",CONCATENATE("Том"," 4."," ",'Шифры С (Новое строительство)'!$I351,".",'Шифры С (Новое строительство)'!$A351,"С-ИЛО",))</f>
        <v>-</v>
      </c>
      <c r="V351" s="37" t="str">
        <f>IF(ISBLANK('Шифры С (Новое строительство)'!$O351),"-",CONCATENATE("Том"," 5."," ",'Шифры С (Новое строительство)'!$I351,".",'Шифры С (Новое строительство)'!$A351,"С-ПОС",))</f>
        <v>-</v>
      </c>
      <c r="W351" s="37" t="str">
        <f>IF(ISBLANK('Шифры С (Новое строительство)'!$P351),"-",CONCATENATE("Том"," 7."," ",'Шифры С (Новое строительство)'!$I351,".",'Шифры С (Новое строительство)'!$A351,"С-ООС",))</f>
        <v>-</v>
      </c>
      <c r="X351" s="37" t="str">
        <f>IF(ISBLANK('Шифры С (Новое строительство)'!$Q351),"-",CONCATENATE("Том"," 8."," ",'Шифры С (Новое строительство)'!$I351,".",'Шифры С (Новое строительство)'!$A351,"С-ПБ",))</f>
        <v>-</v>
      </c>
    </row>
    <row r="352" spans="1:24" hidden="1" x14ac:dyDescent="0.25">
      <c r="A352" s="37">
        <v>15</v>
      </c>
      <c r="B352" s="37" t="s">
        <v>561</v>
      </c>
      <c r="C352" s="37" t="s">
        <v>16</v>
      </c>
      <c r="D352" s="37" t="s">
        <v>262</v>
      </c>
      <c r="E352" s="37">
        <v>5</v>
      </c>
      <c r="F352" s="37" t="s">
        <v>1199</v>
      </c>
      <c r="G352" s="37">
        <v>2</v>
      </c>
      <c r="H352" s="39"/>
      <c r="I352" s="37" t="s">
        <v>563</v>
      </c>
      <c r="J352" s="37"/>
      <c r="K352" s="37"/>
      <c r="L352" s="37" t="s">
        <v>2680</v>
      </c>
      <c r="M352" s="37" t="s">
        <v>2681</v>
      </c>
      <c r="N352" s="37" t="s">
        <v>2682</v>
      </c>
      <c r="O352" s="37"/>
      <c r="P352" s="37"/>
      <c r="Q352" s="37"/>
      <c r="R352" s="37" t="str">
        <f>IF(ISBLANK('Шифры С (Новое строительство)'!$K352),"-",CONCATENATE('Шифры С (Новое строительство)'!$K352,"-ПЗ"))</f>
        <v>-</v>
      </c>
      <c r="S352" s="37" t="str">
        <f>IF(ISBLANK('Шифры С (Новое строительство)'!$L352),"-",CONCATENATE("Том"," 2.",'Шифры С (Новое строительство)'!$E352,".",'Шифры С (Новое строительство)'!$G352," ",'Шифры С (Новое строительство)'!$I352,".",'Шифры С (Новое строительство)'!$A352,"С-ППО",'Шифры С (Новое строительство)'!$E352,".",'Шифры С (Новое строительство)'!$G352,))</f>
        <v>Том 2.5.2 2001.РП.15С-ППО5.2</v>
      </c>
      <c r="T352" s="37" t="str">
        <f>IF(ISBLANK('Шифры С (Новое строительство)'!$M352),"-",CONCATENATE("Том"," 3.",'Шифры С (Новое строительство)'!$E352,".",'Шифры С (Новое строительство)'!$G352," ",'Шифры С (Новое строительство)'!$I352,".",'Шифры С (Новое строительство)'!$A352,"С-ТКР",'Шифры С (Новое строительство)'!$E352,".",'Шифры С (Новое строительство)'!$G352,))</f>
        <v>Том 3.5.2 2001.РП.15С-ТКР5.2</v>
      </c>
      <c r="U352" s="37" t="str">
        <f>IF(ISBLANK('Шифры С (Новое строительство)'!$O352),"-",CONCATENATE("Том"," 4."," ",'Шифры С (Новое строительство)'!$I352,".",'Шифры С (Новое строительство)'!$A352,"С-ИЛО",))</f>
        <v>-</v>
      </c>
      <c r="V352" s="37" t="str">
        <f>IF(ISBLANK('Шифры С (Новое строительство)'!$O352),"-",CONCATENATE("Том"," 5."," ",'Шифры С (Новое строительство)'!$I352,".",'Шифры С (Новое строительство)'!$A352,"С-ПОС",))</f>
        <v>-</v>
      </c>
      <c r="W352" s="37" t="str">
        <f>IF(ISBLANK('Шифры С (Новое строительство)'!$P352),"-",CONCATENATE("Том"," 7."," ",'Шифры С (Новое строительство)'!$I352,".",'Шифры С (Новое строительство)'!$A352,"С-ООС",))</f>
        <v>-</v>
      </c>
      <c r="X352" s="37" t="str">
        <f>IF(ISBLANK('Шифры С (Новое строительство)'!$Q352),"-",CONCATENATE("Том"," 8."," ",'Шифры С (Новое строительство)'!$I352,".",'Шифры С (Новое строительство)'!$A352,"С-ПБ",))</f>
        <v>-</v>
      </c>
    </row>
    <row r="353" spans="1:24" hidden="1" x14ac:dyDescent="0.25">
      <c r="A353" s="37">
        <v>15</v>
      </c>
      <c r="B353" s="37" t="s">
        <v>561</v>
      </c>
      <c r="C353" s="37" t="s">
        <v>16</v>
      </c>
      <c r="D353" s="37" t="s">
        <v>155</v>
      </c>
      <c r="E353" s="37">
        <v>6</v>
      </c>
      <c r="F353" s="37" t="s">
        <v>1200</v>
      </c>
      <c r="G353" s="37">
        <v>1</v>
      </c>
      <c r="H353" s="39">
        <v>2</v>
      </c>
      <c r="I353" s="37" t="s">
        <v>563</v>
      </c>
      <c r="J353" s="37"/>
      <c r="K353" s="37"/>
      <c r="L353" s="37" t="s">
        <v>2683</v>
      </c>
      <c r="M353" s="37" t="s">
        <v>2684</v>
      </c>
      <c r="N353" s="37" t="s">
        <v>2685</v>
      </c>
      <c r="O353" s="37"/>
      <c r="P353" s="37"/>
      <c r="Q353" s="37"/>
      <c r="R353" s="37" t="str">
        <f>IF(ISBLANK('Шифры С (Новое строительство)'!$K353),"-",CONCATENATE('Шифры С (Новое строительство)'!$K353,"-ПЗ"))</f>
        <v>-</v>
      </c>
      <c r="S353" s="37" t="str">
        <f>IF(ISBLANK('Шифры С (Новое строительство)'!$L353),"-",CONCATENATE("Том"," 2.",'Шифры С (Новое строительство)'!$E353,".",'Шифры С (Новое строительство)'!$G353," ",'Шифры С (Новое строительство)'!$I353,".",'Шифры С (Новое строительство)'!$A353,"С-ППО",'Шифры С (Новое строительство)'!$E353,".",'Шифры С (Новое строительство)'!$G353,))</f>
        <v>Том 2.6.1 2001.РП.15С-ППО6.1</v>
      </c>
      <c r="T353" s="37" t="str">
        <f>IF(ISBLANK('Шифры С (Новое строительство)'!$M353),"-",CONCATENATE("Том"," 3.",'Шифры С (Новое строительство)'!$E353,".",'Шифры С (Новое строительство)'!$G353," ",'Шифры С (Новое строительство)'!$I353,".",'Шифры С (Новое строительство)'!$A353,"С-ТКР",'Шифры С (Новое строительство)'!$E353,".",'Шифры С (Новое строительство)'!$G353,))</f>
        <v>Том 3.6.1 2001.РП.15С-ТКР6.1</v>
      </c>
      <c r="U353" s="37" t="str">
        <f>IF(ISBLANK('Шифры С (Новое строительство)'!$O353),"-",CONCATENATE("Том"," 4."," ",'Шифры С (Новое строительство)'!$I353,".",'Шифры С (Новое строительство)'!$A353,"С-ИЛО",))</f>
        <v>-</v>
      </c>
      <c r="V353" s="37" t="str">
        <f>IF(ISBLANK('Шифры С (Новое строительство)'!$O353),"-",CONCATENATE("Том"," 5."," ",'Шифры С (Новое строительство)'!$I353,".",'Шифры С (Новое строительство)'!$A353,"С-ПОС",))</f>
        <v>-</v>
      </c>
      <c r="W353" s="37" t="str">
        <f>IF(ISBLANK('Шифры С (Новое строительство)'!$P353),"-",CONCATENATE("Том"," 7."," ",'Шифры С (Новое строительство)'!$I353,".",'Шифры С (Новое строительство)'!$A353,"С-ООС",))</f>
        <v>-</v>
      </c>
      <c r="X353" s="37" t="str">
        <f>IF(ISBLANK('Шифры С (Новое строительство)'!$Q353),"-",CONCATENATE("Том"," 8."," ",'Шифры С (Новое строительство)'!$I353,".",'Шифры С (Новое строительство)'!$A353,"С-ПБ",))</f>
        <v>-</v>
      </c>
    </row>
    <row r="354" spans="1:24" hidden="1" x14ac:dyDescent="0.25">
      <c r="A354" s="37">
        <v>15</v>
      </c>
      <c r="B354" s="37" t="s">
        <v>561</v>
      </c>
      <c r="C354" s="37" t="s">
        <v>16</v>
      </c>
      <c r="D354" s="37" t="s">
        <v>155</v>
      </c>
      <c r="E354" s="37">
        <v>6</v>
      </c>
      <c r="F354" s="37" t="s">
        <v>1204</v>
      </c>
      <c r="G354" s="37">
        <v>2</v>
      </c>
      <c r="H354" s="39"/>
      <c r="I354" s="37" t="s">
        <v>563</v>
      </c>
      <c r="J354" s="37"/>
      <c r="K354" s="37"/>
      <c r="L354" s="37" t="s">
        <v>2683</v>
      </c>
      <c r="M354" s="37" t="s">
        <v>2684</v>
      </c>
      <c r="N354" s="37" t="s">
        <v>2685</v>
      </c>
      <c r="O354" s="37"/>
      <c r="P354" s="37"/>
      <c r="Q354" s="37"/>
      <c r="R354" s="37" t="str">
        <f>IF(ISBLANK('Шифры С (Новое строительство)'!$K354),"-",CONCATENATE('Шифры С (Новое строительство)'!$K354,"-ПЗ"))</f>
        <v>-</v>
      </c>
      <c r="S354" s="37" t="str">
        <f>IF(ISBLANK('Шифры С (Новое строительство)'!$L354),"-",CONCATENATE("Том"," 2.",'Шифры С (Новое строительство)'!$E354,".",'Шифры С (Новое строительство)'!$G354," ",'Шифры С (Новое строительство)'!$I354,".",'Шифры С (Новое строительство)'!$A354,"С-ППО",'Шифры С (Новое строительство)'!$E354,".",'Шифры С (Новое строительство)'!$G354,))</f>
        <v>Том 2.6.2 2001.РП.15С-ППО6.2</v>
      </c>
      <c r="T354" s="37" t="str">
        <f>IF(ISBLANK('Шифры С (Новое строительство)'!$M354),"-",CONCATENATE("Том"," 3.",'Шифры С (Новое строительство)'!$E354,".",'Шифры С (Новое строительство)'!$G354," ",'Шифры С (Новое строительство)'!$I354,".",'Шифры С (Новое строительство)'!$A354,"С-ТКР",'Шифры С (Новое строительство)'!$E354,".",'Шифры С (Новое строительство)'!$G354,))</f>
        <v>Том 3.6.2 2001.РП.15С-ТКР6.2</v>
      </c>
      <c r="U354" s="37" t="str">
        <f>IF(ISBLANK('Шифры С (Новое строительство)'!$O354),"-",CONCATENATE("Том"," 4."," ",'Шифры С (Новое строительство)'!$I354,".",'Шифры С (Новое строительство)'!$A354,"С-ИЛО",))</f>
        <v>-</v>
      </c>
      <c r="V354" s="37" t="str">
        <f>IF(ISBLANK('Шифры С (Новое строительство)'!$O354),"-",CONCATENATE("Том"," 5."," ",'Шифры С (Новое строительство)'!$I354,".",'Шифры С (Новое строительство)'!$A354,"С-ПОС",))</f>
        <v>-</v>
      </c>
      <c r="W354" s="37" t="str">
        <f>IF(ISBLANK('Шифры С (Новое строительство)'!$P354),"-",CONCATENATE("Том"," 7."," ",'Шифры С (Новое строительство)'!$I354,".",'Шифры С (Новое строительство)'!$A354,"С-ООС",))</f>
        <v>-</v>
      </c>
      <c r="X354" s="37" t="str">
        <f>IF(ISBLANK('Шифры С (Новое строительство)'!$Q354),"-",CONCATENATE("Том"," 8."," ",'Шифры С (Новое строительство)'!$I354,".",'Шифры С (Новое строительство)'!$A354,"С-ПБ",))</f>
        <v>-</v>
      </c>
    </row>
    <row r="355" spans="1:24" hidden="1" x14ac:dyDescent="0.25">
      <c r="A355" s="37">
        <v>15</v>
      </c>
      <c r="B355" s="37" t="s">
        <v>561</v>
      </c>
      <c r="C355" s="37" t="s">
        <v>16</v>
      </c>
      <c r="D355" s="37" t="s">
        <v>155</v>
      </c>
      <c r="E355" s="37">
        <v>6</v>
      </c>
      <c r="F355" s="37" t="s">
        <v>1205</v>
      </c>
      <c r="G355" s="37">
        <v>3</v>
      </c>
      <c r="H355" s="39"/>
      <c r="I355" s="37" t="s">
        <v>563</v>
      </c>
      <c r="J355" s="37"/>
      <c r="K355" s="37"/>
      <c r="L355" s="37" t="s">
        <v>2683</v>
      </c>
      <c r="M355" s="37" t="s">
        <v>2684</v>
      </c>
      <c r="N355" s="37" t="s">
        <v>2685</v>
      </c>
      <c r="O355" s="37"/>
      <c r="P355" s="37"/>
      <c r="Q355" s="37"/>
      <c r="R355" s="37" t="str">
        <f>IF(ISBLANK('Шифры С (Новое строительство)'!$K355),"-",CONCATENATE('Шифры С (Новое строительство)'!$K355,"-ПЗ"))</f>
        <v>-</v>
      </c>
      <c r="S355" s="37" t="str">
        <f>IF(ISBLANK('Шифры С (Новое строительство)'!$L355),"-",CONCATENATE("Том"," 2.",'Шифры С (Новое строительство)'!$E355,".",'Шифры С (Новое строительство)'!$G355," ",'Шифры С (Новое строительство)'!$I355,".",'Шифры С (Новое строительство)'!$A355,"С-ППО",'Шифры С (Новое строительство)'!$E355,".",'Шифры С (Новое строительство)'!$G355,))</f>
        <v>Том 2.6.3 2001.РП.15С-ППО6.3</v>
      </c>
      <c r="T355" s="37" t="str">
        <f>IF(ISBLANK('Шифры С (Новое строительство)'!$M355),"-",CONCATENATE("Том"," 3.",'Шифры С (Новое строительство)'!$E355,".",'Шифры С (Новое строительство)'!$G355," ",'Шифры С (Новое строительство)'!$I355,".",'Шифры С (Новое строительство)'!$A355,"С-ТКР",'Шифры С (Новое строительство)'!$E355,".",'Шифры С (Новое строительство)'!$G355,))</f>
        <v>Том 3.6.3 2001.РП.15С-ТКР6.3</v>
      </c>
      <c r="U355" s="37" t="str">
        <f>IF(ISBLANK('Шифры С (Новое строительство)'!$O355),"-",CONCATENATE("Том"," 4."," ",'Шифры С (Новое строительство)'!$I355,".",'Шифры С (Новое строительство)'!$A355,"С-ИЛО",))</f>
        <v>-</v>
      </c>
      <c r="V355" s="37" t="str">
        <f>IF(ISBLANK('Шифры С (Новое строительство)'!$O355),"-",CONCATENATE("Том"," 5."," ",'Шифры С (Новое строительство)'!$I355,".",'Шифры С (Новое строительство)'!$A355,"С-ПОС",))</f>
        <v>-</v>
      </c>
      <c r="W355" s="37" t="str">
        <f>IF(ISBLANK('Шифры С (Новое строительство)'!$P355),"-",CONCATENATE("Том"," 7."," ",'Шифры С (Новое строительство)'!$I355,".",'Шифры С (Новое строительство)'!$A355,"С-ООС",))</f>
        <v>-</v>
      </c>
      <c r="X355" s="37" t="str">
        <f>IF(ISBLANK('Шифры С (Новое строительство)'!$Q355),"-",CONCATENATE("Том"," 8."," ",'Шифры С (Новое строительство)'!$I355,".",'Шифры С (Новое строительство)'!$A355,"С-ПБ",))</f>
        <v>-</v>
      </c>
    </row>
    <row r="356" spans="1:24" hidden="1" x14ac:dyDescent="0.25">
      <c r="A356" s="37">
        <v>15</v>
      </c>
      <c r="B356" s="37" t="s">
        <v>561</v>
      </c>
      <c r="C356" s="37" t="s">
        <v>16</v>
      </c>
      <c r="D356" s="37" t="s">
        <v>93</v>
      </c>
      <c r="E356" s="37">
        <v>7</v>
      </c>
      <c r="F356" s="37" t="s">
        <v>1206</v>
      </c>
      <c r="G356" s="37">
        <v>1</v>
      </c>
      <c r="H356" s="39">
        <v>1</v>
      </c>
      <c r="I356" s="37" t="s">
        <v>563</v>
      </c>
      <c r="J356" s="37"/>
      <c r="K356" s="37"/>
      <c r="L356" s="37" t="s">
        <v>2686</v>
      </c>
      <c r="M356" s="37" t="s">
        <v>2687</v>
      </c>
      <c r="N356" s="37" t="s">
        <v>2688</v>
      </c>
      <c r="O356" s="37"/>
      <c r="P356" s="37"/>
      <c r="Q356" s="37"/>
      <c r="R356" s="37" t="str">
        <f>IF(ISBLANK('Шифры С (Новое строительство)'!$K356),"-",CONCATENATE('Шифры С (Новое строительство)'!$K356,"-ПЗ"))</f>
        <v>-</v>
      </c>
      <c r="S356" s="37" t="str">
        <f>IF(ISBLANK('Шифры С (Новое строительство)'!$L356),"-",CONCATENATE("Том"," 2.",'Шифры С (Новое строительство)'!$E356,".",'Шифры С (Новое строительство)'!$G356," ",'Шифры С (Новое строительство)'!$I356,".",'Шифры С (Новое строительство)'!$A356,"С-ППО",'Шифры С (Новое строительство)'!$E356,".",'Шифры С (Новое строительство)'!$G356,))</f>
        <v>Том 2.7.1 2001.РП.15С-ППО7.1</v>
      </c>
      <c r="T356" s="37" t="str">
        <f>IF(ISBLANK('Шифры С (Новое строительство)'!$M356),"-",CONCATENATE("Том"," 3.",'Шифры С (Новое строительство)'!$E356,".",'Шифры С (Новое строительство)'!$G356," ",'Шифры С (Новое строительство)'!$I356,".",'Шифры С (Новое строительство)'!$A356,"С-ТКР",'Шифры С (Новое строительство)'!$E356,".",'Шифры С (Новое строительство)'!$G356,))</f>
        <v>Том 3.7.1 2001.РП.15С-ТКР7.1</v>
      </c>
      <c r="U356" s="37" t="str">
        <f>IF(ISBLANK('Шифры С (Новое строительство)'!$O356),"-",CONCATENATE("Том"," 4."," ",'Шифры С (Новое строительство)'!$I356,".",'Шифры С (Новое строительство)'!$A356,"С-ИЛО",))</f>
        <v>-</v>
      </c>
      <c r="V356" s="37" t="str">
        <f>IF(ISBLANK('Шифры С (Новое строительство)'!$O356),"-",CONCATENATE("Том"," 5."," ",'Шифры С (Новое строительство)'!$I356,".",'Шифры С (Новое строительство)'!$A356,"С-ПОС",))</f>
        <v>-</v>
      </c>
      <c r="W356" s="37" t="str">
        <f>IF(ISBLANK('Шифры С (Новое строительство)'!$P356),"-",CONCATENATE("Том"," 7."," ",'Шифры С (Новое строительство)'!$I356,".",'Шифры С (Новое строительство)'!$A356,"С-ООС",))</f>
        <v>-</v>
      </c>
      <c r="X356" s="37" t="str">
        <f>IF(ISBLANK('Шифры С (Новое строительство)'!$Q356),"-",CONCATENATE("Том"," 8."," ",'Шифры С (Новое строительство)'!$I356,".",'Шифры С (Новое строительство)'!$A356,"С-ПБ",))</f>
        <v>-</v>
      </c>
    </row>
    <row r="357" spans="1:24" hidden="1" x14ac:dyDescent="0.25">
      <c r="A357" s="37">
        <v>15</v>
      </c>
      <c r="B357" s="37" t="s">
        <v>561</v>
      </c>
      <c r="C357" s="37" t="s">
        <v>16</v>
      </c>
      <c r="D357" s="37" t="s">
        <v>264</v>
      </c>
      <c r="E357" s="37">
        <v>8</v>
      </c>
      <c r="F357" s="37" t="s">
        <v>1210</v>
      </c>
      <c r="G357" s="37">
        <v>1</v>
      </c>
      <c r="H357" s="39">
        <v>3</v>
      </c>
      <c r="I357" s="37" t="s">
        <v>563</v>
      </c>
      <c r="J357" s="37"/>
      <c r="K357" s="37"/>
      <c r="L357" s="37" t="s">
        <v>2689</v>
      </c>
      <c r="M357" s="37" t="s">
        <v>2690</v>
      </c>
      <c r="N357" s="37" t="s">
        <v>2691</v>
      </c>
      <c r="O357" s="37"/>
      <c r="P357" s="37"/>
      <c r="Q357" s="37"/>
      <c r="R357" s="37" t="str">
        <f>IF(ISBLANK('Шифры С (Новое строительство)'!$K357),"-",CONCATENATE('Шифры С (Новое строительство)'!$K357,"-ПЗ"))</f>
        <v>-</v>
      </c>
      <c r="S357" s="37" t="str">
        <f>IF(ISBLANK('Шифры С (Новое строительство)'!$L357),"-",CONCATENATE("Том"," 2.",'Шифры С (Новое строительство)'!$E357,".",'Шифры С (Новое строительство)'!$G357," ",'Шифры С (Новое строительство)'!$I357,".",'Шифры С (Новое строительство)'!$A357,"С-ППО",'Шифры С (Новое строительство)'!$E357,".",'Шифры С (Новое строительство)'!$G357,))</f>
        <v>Том 2.8.1 2001.РП.15С-ППО8.1</v>
      </c>
      <c r="T357" s="37" t="str">
        <f>IF(ISBLANK('Шифры С (Новое строительство)'!$M357),"-",CONCATENATE("Том"," 3.",'Шифры С (Новое строительство)'!$E357,".",'Шифры С (Новое строительство)'!$G357," ",'Шифры С (Новое строительство)'!$I357,".",'Шифры С (Новое строительство)'!$A357,"С-ТКР",'Шифры С (Новое строительство)'!$E357,".",'Шифры С (Новое строительство)'!$G357,))</f>
        <v>Том 3.8.1 2001.РП.15С-ТКР8.1</v>
      </c>
      <c r="U357" s="37" t="str">
        <f>IF(ISBLANK('Шифры С (Новое строительство)'!$O357),"-",CONCATENATE("Том"," 4."," ",'Шифры С (Новое строительство)'!$I357,".",'Шифры С (Новое строительство)'!$A357,"С-ИЛО",))</f>
        <v>-</v>
      </c>
      <c r="V357" s="37" t="str">
        <f>IF(ISBLANK('Шифры С (Новое строительство)'!$O357),"-",CONCATENATE("Том"," 5."," ",'Шифры С (Новое строительство)'!$I357,".",'Шифры С (Новое строительство)'!$A357,"С-ПОС",))</f>
        <v>-</v>
      </c>
      <c r="W357" s="37" t="str">
        <f>IF(ISBLANK('Шифры С (Новое строительство)'!$P357),"-",CONCATENATE("Том"," 7."," ",'Шифры С (Новое строительство)'!$I357,".",'Шифры С (Новое строительство)'!$A357,"С-ООС",))</f>
        <v>-</v>
      </c>
      <c r="X357" s="37" t="str">
        <f>IF(ISBLANK('Шифры С (Новое строительство)'!$Q357),"-",CONCATENATE("Том"," 8."," ",'Шифры С (Новое строительство)'!$I357,".",'Шифры С (Новое строительство)'!$A357,"С-ПБ",))</f>
        <v>-</v>
      </c>
    </row>
    <row r="358" spans="1:24" hidden="1" x14ac:dyDescent="0.25">
      <c r="A358" s="37">
        <v>15</v>
      </c>
      <c r="B358" s="37" t="s">
        <v>561</v>
      </c>
      <c r="C358" s="37" t="s">
        <v>16</v>
      </c>
      <c r="D358" s="37" t="s">
        <v>264</v>
      </c>
      <c r="E358" s="37">
        <v>8</v>
      </c>
      <c r="F358" s="37" t="s">
        <v>1214</v>
      </c>
      <c r="G358" s="37">
        <v>2</v>
      </c>
      <c r="H358" s="39"/>
      <c r="I358" s="37" t="s">
        <v>563</v>
      </c>
      <c r="J358" s="37"/>
      <c r="K358" s="37"/>
      <c r="L358" s="37" t="s">
        <v>2689</v>
      </c>
      <c r="M358" s="37" t="s">
        <v>2690</v>
      </c>
      <c r="N358" s="37" t="s">
        <v>2691</v>
      </c>
      <c r="O358" s="37"/>
      <c r="P358" s="37"/>
      <c r="Q358" s="37"/>
      <c r="R358" s="37" t="str">
        <f>IF(ISBLANK('Шифры С (Новое строительство)'!$K358),"-",CONCATENATE('Шифры С (Новое строительство)'!$K358,"-ПЗ"))</f>
        <v>-</v>
      </c>
      <c r="S358" s="37" t="str">
        <f>IF(ISBLANK('Шифры С (Новое строительство)'!$L358),"-",CONCATENATE("Том"," 2.",'Шифры С (Новое строительство)'!$E358,".",'Шифры С (Новое строительство)'!$G358," ",'Шифры С (Новое строительство)'!$I358,".",'Шифры С (Новое строительство)'!$A358,"С-ППО",'Шифры С (Новое строительство)'!$E358,".",'Шифры С (Новое строительство)'!$G358,))</f>
        <v>Том 2.8.2 2001.РП.15С-ППО8.2</v>
      </c>
      <c r="T358" s="37" t="str">
        <f>IF(ISBLANK('Шифры С (Новое строительство)'!$M358),"-",CONCATENATE("Том"," 3.",'Шифры С (Новое строительство)'!$E358,".",'Шифры С (Новое строительство)'!$G358," ",'Шифры С (Новое строительство)'!$I358,".",'Шифры С (Новое строительство)'!$A358,"С-ТКР",'Шифры С (Новое строительство)'!$E358,".",'Шифры С (Новое строительство)'!$G358,))</f>
        <v>Том 3.8.2 2001.РП.15С-ТКР8.2</v>
      </c>
      <c r="U358" s="37" t="str">
        <f>IF(ISBLANK('Шифры С (Новое строительство)'!$O358),"-",CONCATENATE("Том"," 4."," ",'Шифры С (Новое строительство)'!$I358,".",'Шифры С (Новое строительство)'!$A358,"С-ИЛО",))</f>
        <v>-</v>
      </c>
      <c r="V358" s="37" t="str">
        <f>IF(ISBLANK('Шифры С (Новое строительство)'!$O358),"-",CONCATENATE("Том"," 5."," ",'Шифры С (Новое строительство)'!$I358,".",'Шифры С (Новое строительство)'!$A358,"С-ПОС",))</f>
        <v>-</v>
      </c>
      <c r="W358" s="37" t="str">
        <f>IF(ISBLANK('Шифры С (Новое строительство)'!$P358),"-",CONCATENATE("Том"," 7."," ",'Шифры С (Новое строительство)'!$I358,".",'Шифры С (Новое строительство)'!$A358,"С-ООС",))</f>
        <v>-</v>
      </c>
      <c r="X358" s="37" t="str">
        <f>IF(ISBLANK('Шифры С (Новое строительство)'!$Q358),"-",CONCATENATE("Том"," 8."," ",'Шифры С (Новое строительство)'!$I358,".",'Шифры С (Новое строительство)'!$A358,"С-ПБ",))</f>
        <v>-</v>
      </c>
    </row>
    <row r="359" spans="1:24" hidden="1" x14ac:dyDescent="0.25">
      <c r="A359" s="37">
        <v>15</v>
      </c>
      <c r="B359" s="37" t="s">
        <v>561</v>
      </c>
      <c r="C359" s="37" t="s">
        <v>16</v>
      </c>
      <c r="D359" s="37" t="s">
        <v>264</v>
      </c>
      <c r="E359" s="37">
        <v>8</v>
      </c>
      <c r="F359" s="37" t="s">
        <v>1215</v>
      </c>
      <c r="G359" s="37">
        <v>3</v>
      </c>
      <c r="H359" s="39"/>
      <c r="I359" s="37" t="s">
        <v>563</v>
      </c>
      <c r="J359" s="37"/>
      <c r="K359" s="37"/>
      <c r="L359" s="37" t="s">
        <v>2689</v>
      </c>
      <c r="M359" s="37" t="s">
        <v>2690</v>
      </c>
      <c r="N359" s="37" t="s">
        <v>2691</v>
      </c>
      <c r="O359" s="37"/>
      <c r="P359" s="37"/>
      <c r="Q359" s="37"/>
      <c r="R359" s="37" t="str">
        <f>IF(ISBLANK('Шифры С (Новое строительство)'!$K359),"-",CONCATENATE('Шифры С (Новое строительство)'!$K359,"-ПЗ"))</f>
        <v>-</v>
      </c>
      <c r="S359" s="37" t="str">
        <f>IF(ISBLANK('Шифры С (Новое строительство)'!$L359),"-",CONCATENATE("Том"," 2.",'Шифры С (Новое строительство)'!$E359,".",'Шифры С (Новое строительство)'!$G359," ",'Шифры С (Новое строительство)'!$I359,".",'Шифры С (Новое строительство)'!$A359,"С-ППО",'Шифры С (Новое строительство)'!$E359,".",'Шифры С (Новое строительство)'!$G359,))</f>
        <v>Том 2.8.3 2001.РП.15С-ППО8.3</v>
      </c>
      <c r="T359" s="37" t="str">
        <f>IF(ISBLANK('Шифры С (Новое строительство)'!$M359),"-",CONCATENATE("Том"," 3.",'Шифры С (Новое строительство)'!$E359,".",'Шифры С (Новое строительство)'!$G359," ",'Шифры С (Новое строительство)'!$I359,".",'Шифры С (Новое строительство)'!$A359,"С-ТКР",'Шифры С (Новое строительство)'!$E359,".",'Шифры С (Новое строительство)'!$G359,))</f>
        <v>Том 3.8.3 2001.РП.15С-ТКР8.3</v>
      </c>
      <c r="U359" s="37" t="str">
        <f>IF(ISBLANK('Шифры С (Новое строительство)'!$O359),"-",CONCATENATE("Том"," 4."," ",'Шифры С (Новое строительство)'!$I359,".",'Шифры С (Новое строительство)'!$A359,"С-ИЛО",))</f>
        <v>-</v>
      </c>
      <c r="V359" s="37" t="str">
        <f>IF(ISBLANK('Шифры С (Новое строительство)'!$O359),"-",CONCATENATE("Том"," 5."," ",'Шифры С (Новое строительство)'!$I359,".",'Шифры С (Новое строительство)'!$A359,"С-ПОС",))</f>
        <v>-</v>
      </c>
      <c r="W359" s="37" t="str">
        <f>IF(ISBLANK('Шифры С (Новое строительство)'!$P359),"-",CONCATENATE("Том"," 7."," ",'Шифры С (Новое строительство)'!$I359,".",'Шифры С (Новое строительство)'!$A359,"С-ООС",))</f>
        <v>-</v>
      </c>
      <c r="X359" s="37" t="str">
        <f>IF(ISBLANK('Шифры С (Новое строительство)'!$Q359),"-",CONCATENATE("Том"," 8."," ",'Шифры С (Новое строительство)'!$I359,".",'Шифры С (Новое строительство)'!$A359,"С-ПБ",))</f>
        <v>-</v>
      </c>
    </row>
    <row r="360" spans="1:24" hidden="1" x14ac:dyDescent="0.25">
      <c r="A360" s="37">
        <v>16</v>
      </c>
      <c r="B360" s="37" t="s">
        <v>561</v>
      </c>
      <c r="C360" s="37" t="s">
        <v>17</v>
      </c>
      <c r="D360" s="37" t="s">
        <v>232</v>
      </c>
      <c r="E360" s="37">
        <v>1</v>
      </c>
      <c r="F360" s="37" t="s">
        <v>1216</v>
      </c>
      <c r="G360" s="37">
        <v>1</v>
      </c>
      <c r="H360" s="39">
        <v>3</v>
      </c>
      <c r="I360" s="37" t="s">
        <v>563</v>
      </c>
      <c r="J360" s="37" t="s">
        <v>2692</v>
      </c>
      <c r="K360" s="37" t="s">
        <v>2693</v>
      </c>
      <c r="L360" s="37" t="s">
        <v>2694</v>
      </c>
      <c r="M360" s="37" t="s">
        <v>2695</v>
      </c>
      <c r="N360" s="37" t="s">
        <v>2696</v>
      </c>
      <c r="O360" s="37" t="s">
        <v>2697</v>
      </c>
      <c r="P360" s="37" t="s">
        <v>2698</v>
      </c>
      <c r="Q360" s="37" t="s">
        <v>2699</v>
      </c>
      <c r="R360" s="37" t="str">
        <f>IF(ISBLANK('Шифры С (Новое строительство)'!$K360),"-",CONCATENATE('Шифры С (Новое строительство)'!$K360,"-ПЗ"))</f>
        <v>Том 1 2001.РП.16С-ПЗ</v>
      </c>
      <c r="S360" s="37" t="str">
        <f>IF(ISBLANK('Шифры С (Новое строительство)'!$L360),"-",CONCATENATE("Том"," 2.",'Шифры С (Новое строительство)'!$E360,".",'Шифры С (Новое строительство)'!$G360," ",'Шифры С (Новое строительство)'!$I360,".",'Шифры С (Новое строительство)'!$A360,"С-ППО",'Шифры С (Новое строительство)'!$E360,".",'Шифры С (Новое строительство)'!$G360,))</f>
        <v>Том 2.1.1 2001.РП.16С-ППО1.1</v>
      </c>
      <c r="T360" s="37" t="str">
        <f>IF(ISBLANK('Шифры С (Новое строительство)'!$M360),"-",CONCATENATE("Том"," 3.",'Шифры С (Новое строительство)'!$E360,".",'Шифры С (Новое строительство)'!$G360," ",'Шифры С (Новое строительство)'!$I360,".",'Шифры С (Новое строительство)'!$A360,"С-ТКР",'Шифры С (Новое строительство)'!$E360,".",'Шифры С (Новое строительство)'!$G360,))</f>
        <v>Том 3.1.1 2001.РП.16С-ТКР1.1</v>
      </c>
      <c r="U360" s="37" t="str">
        <f>IF(ISBLANK('Шифры С (Новое строительство)'!$O360),"-",CONCATENATE("Том"," 4."," ",'Шифры С (Новое строительство)'!$I360,".",'Шифры С (Новое строительство)'!$A360,"С-ИЛО",))</f>
        <v>Том 4. 2001.РП.16С-ИЛО</v>
      </c>
      <c r="V360" s="37" t="str">
        <f>IF(ISBLANK('Шифры С (Новое строительство)'!$O360),"-",CONCATENATE("Том"," 5."," ",'Шифры С (Новое строительство)'!$I360,".",'Шифры С (Новое строительство)'!$A360,"С-ПОС",))</f>
        <v>Том 5. 2001.РП.16С-ПОС</v>
      </c>
      <c r="W360" s="37" t="str">
        <f>IF(ISBLANK('Шифры С (Новое строительство)'!$P360),"-",CONCATENATE("Том"," 7."," ",'Шифры С (Новое строительство)'!$I360,".",'Шифры С (Новое строительство)'!$A360,"С-ООС",))</f>
        <v>Том 7. 2001.РП.16С-ООС</v>
      </c>
      <c r="X360" s="37" t="str">
        <f>IF(ISBLANK('Шифры С (Новое строительство)'!$Q360),"-",CONCATENATE("Том"," 8."," ",'Шифры С (Новое строительство)'!$I360,".",'Шифры С (Новое строительство)'!$A360,"С-ПБ",))</f>
        <v>Том 8. 2001.РП.16С-ПБ</v>
      </c>
    </row>
    <row r="361" spans="1:24" hidden="1" x14ac:dyDescent="0.25">
      <c r="A361" s="37">
        <v>16</v>
      </c>
      <c r="B361" s="37" t="s">
        <v>561</v>
      </c>
      <c r="C361" s="37" t="s">
        <v>17</v>
      </c>
      <c r="D361" s="37" t="s">
        <v>232</v>
      </c>
      <c r="E361" s="37">
        <v>1</v>
      </c>
      <c r="F361" s="37" t="s">
        <v>1225</v>
      </c>
      <c r="G361" s="37">
        <v>2</v>
      </c>
      <c r="H361" s="39"/>
      <c r="I361" s="37" t="s">
        <v>563</v>
      </c>
      <c r="J361" s="37"/>
      <c r="K361" s="37"/>
      <c r="L361" s="37" t="s">
        <v>2694</v>
      </c>
      <c r="M361" s="37" t="s">
        <v>2695</v>
      </c>
      <c r="N361" s="37" t="s">
        <v>2696</v>
      </c>
      <c r="O361" s="37"/>
      <c r="P361" s="37"/>
      <c r="Q361" s="37"/>
      <c r="R361" s="37" t="str">
        <f>IF(ISBLANK('Шифры С (Новое строительство)'!$K361),"-",CONCATENATE('Шифры С (Новое строительство)'!$K361,"-ПЗ"))</f>
        <v>-</v>
      </c>
      <c r="S361" s="37" t="str">
        <f>IF(ISBLANK('Шифры С (Новое строительство)'!$L361),"-",CONCATENATE("Том"," 2.",'Шифры С (Новое строительство)'!$E361,".",'Шифры С (Новое строительство)'!$G361," ",'Шифры С (Новое строительство)'!$I361,".",'Шифры С (Новое строительство)'!$A361,"С-ППО",'Шифры С (Новое строительство)'!$E361,".",'Шифры С (Новое строительство)'!$G361,))</f>
        <v>Том 2.1.2 2001.РП.16С-ППО1.2</v>
      </c>
      <c r="T361" s="37" t="str">
        <f>IF(ISBLANK('Шифры С (Новое строительство)'!$M361),"-",CONCATENATE("Том"," 3.",'Шифры С (Новое строительство)'!$E361,".",'Шифры С (Новое строительство)'!$G361," ",'Шифры С (Новое строительство)'!$I361,".",'Шифры С (Новое строительство)'!$A361,"С-ТКР",'Шифры С (Новое строительство)'!$E361,".",'Шифры С (Новое строительство)'!$G361,))</f>
        <v>Том 3.1.2 2001.РП.16С-ТКР1.2</v>
      </c>
      <c r="U361" s="37" t="str">
        <f>IF(ISBLANK('Шифры С (Новое строительство)'!$O361),"-",CONCATENATE("Том"," 4."," ",'Шифры С (Новое строительство)'!$I361,".",'Шифры С (Новое строительство)'!$A361,"С-ИЛО",))</f>
        <v>-</v>
      </c>
      <c r="V361" s="37" t="str">
        <f>IF(ISBLANK('Шифры С (Новое строительство)'!$O361),"-",CONCATENATE("Том"," 5."," ",'Шифры С (Новое строительство)'!$I361,".",'Шифры С (Новое строительство)'!$A361,"С-ПОС",))</f>
        <v>-</v>
      </c>
      <c r="W361" s="37" t="str">
        <f>IF(ISBLANK('Шифры С (Новое строительство)'!$P361),"-",CONCATENATE("Том"," 7."," ",'Шифры С (Новое строительство)'!$I361,".",'Шифры С (Новое строительство)'!$A361,"С-ООС",))</f>
        <v>-</v>
      </c>
      <c r="X361" s="37" t="str">
        <f>IF(ISBLANK('Шифры С (Новое строительство)'!$Q361),"-",CONCATENATE("Том"," 8."," ",'Шифры С (Новое строительство)'!$I361,".",'Шифры С (Новое строительство)'!$A361,"С-ПБ",))</f>
        <v>-</v>
      </c>
    </row>
    <row r="362" spans="1:24" hidden="1" x14ac:dyDescent="0.25">
      <c r="A362" s="37">
        <v>16</v>
      </c>
      <c r="B362" s="37" t="s">
        <v>561</v>
      </c>
      <c r="C362" s="37" t="s">
        <v>17</v>
      </c>
      <c r="D362" s="37" t="s">
        <v>232</v>
      </c>
      <c r="E362" s="37">
        <v>1</v>
      </c>
      <c r="F362" s="37" t="s">
        <v>1226</v>
      </c>
      <c r="G362" s="37">
        <v>3</v>
      </c>
      <c r="H362" s="39"/>
      <c r="I362" s="37" t="s">
        <v>563</v>
      </c>
      <c r="J362" s="37"/>
      <c r="K362" s="37"/>
      <c r="L362" s="37" t="s">
        <v>2694</v>
      </c>
      <c r="M362" s="37" t="s">
        <v>2695</v>
      </c>
      <c r="N362" s="37" t="s">
        <v>2696</v>
      </c>
      <c r="O362" s="37"/>
      <c r="P362" s="37"/>
      <c r="Q362" s="37"/>
      <c r="R362" s="37" t="str">
        <f>IF(ISBLANK('Шифры С (Новое строительство)'!$K362),"-",CONCATENATE('Шифры С (Новое строительство)'!$K362,"-ПЗ"))</f>
        <v>-</v>
      </c>
      <c r="S362" s="37" t="str">
        <f>IF(ISBLANK('Шифры С (Новое строительство)'!$L362),"-",CONCATENATE("Том"," 2.",'Шифры С (Новое строительство)'!$E362,".",'Шифры С (Новое строительство)'!$G362," ",'Шифры С (Новое строительство)'!$I362,".",'Шифры С (Новое строительство)'!$A362,"С-ППО",'Шифры С (Новое строительство)'!$E362,".",'Шифры С (Новое строительство)'!$G362,))</f>
        <v>Том 2.1.3 2001.РП.16С-ППО1.3</v>
      </c>
      <c r="T362" s="37" t="str">
        <f>IF(ISBLANK('Шифры С (Новое строительство)'!$M362),"-",CONCATENATE("Том"," 3.",'Шифры С (Новое строительство)'!$E362,".",'Шифры С (Новое строительство)'!$G362," ",'Шифры С (Новое строительство)'!$I362,".",'Шифры С (Новое строительство)'!$A362,"С-ТКР",'Шифры С (Новое строительство)'!$E362,".",'Шифры С (Новое строительство)'!$G362,))</f>
        <v>Том 3.1.3 2001.РП.16С-ТКР1.3</v>
      </c>
      <c r="U362" s="37" t="str">
        <f>IF(ISBLANK('Шифры С (Новое строительство)'!$O362),"-",CONCATENATE("Том"," 4."," ",'Шифры С (Новое строительство)'!$I362,".",'Шифры С (Новое строительство)'!$A362,"С-ИЛО",))</f>
        <v>-</v>
      </c>
      <c r="V362" s="37" t="str">
        <f>IF(ISBLANK('Шифры С (Новое строительство)'!$O362),"-",CONCATENATE("Том"," 5."," ",'Шифры С (Новое строительство)'!$I362,".",'Шифры С (Новое строительство)'!$A362,"С-ПОС",))</f>
        <v>-</v>
      </c>
      <c r="W362" s="37" t="str">
        <f>IF(ISBLANK('Шифры С (Новое строительство)'!$P362),"-",CONCATENATE("Том"," 7."," ",'Шифры С (Новое строительство)'!$I362,".",'Шифры С (Новое строительство)'!$A362,"С-ООС",))</f>
        <v>-</v>
      </c>
      <c r="X362" s="37" t="str">
        <f>IF(ISBLANK('Шифры С (Новое строительство)'!$Q362),"-",CONCATENATE("Том"," 8."," ",'Шифры С (Новое строительство)'!$I362,".",'Шифры С (Новое строительство)'!$A362,"С-ПБ",))</f>
        <v>-</v>
      </c>
    </row>
    <row r="363" spans="1:24" hidden="1" x14ac:dyDescent="0.25">
      <c r="A363" s="37">
        <v>16</v>
      </c>
      <c r="B363" s="37" t="s">
        <v>561</v>
      </c>
      <c r="C363" s="37" t="s">
        <v>17</v>
      </c>
      <c r="D363" s="37" t="s">
        <v>234</v>
      </c>
      <c r="E363" s="37">
        <v>2</v>
      </c>
      <c r="F363" s="37" t="s">
        <v>1227</v>
      </c>
      <c r="G363" s="37">
        <v>1</v>
      </c>
      <c r="H363" s="39">
        <v>7</v>
      </c>
      <c r="I363" s="37" t="s">
        <v>563</v>
      </c>
      <c r="J363" s="37"/>
      <c r="K363" s="37"/>
      <c r="L363" s="37" t="s">
        <v>2700</v>
      </c>
      <c r="M363" s="37" t="s">
        <v>2701</v>
      </c>
      <c r="N363" s="37" t="s">
        <v>2702</v>
      </c>
      <c r="O363" s="37"/>
      <c r="P363" s="37"/>
      <c r="Q363" s="37"/>
      <c r="R363" s="37" t="str">
        <f>IF(ISBLANK('Шифры С (Новое строительство)'!$K363),"-",CONCATENATE('Шифры С (Новое строительство)'!$K363,"-ПЗ"))</f>
        <v>-</v>
      </c>
      <c r="S363" s="37" t="str">
        <f>IF(ISBLANK('Шифры С (Новое строительство)'!$L363),"-",CONCATENATE("Том"," 2.",'Шифры С (Новое строительство)'!$E363,".",'Шифры С (Новое строительство)'!$G363," ",'Шифры С (Новое строительство)'!$I363,".",'Шифры С (Новое строительство)'!$A363,"С-ППО",'Шифры С (Новое строительство)'!$E363,".",'Шифры С (Новое строительство)'!$G363,))</f>
        <v>Том 2.2.1 2001.РП.16С-ППО2.1</v>
      </c>
      <c r="T363" s="37" t="str">
        <f>IF(ISBLANK('Шифры С (Новое строительство)'!$M363),"-",CONCATENATE("Том"," 3.",'Шифры С (Новое строительство)'!$E363,".",'Шифры С (Новое строительство)'!$G363," ",'Шифры С (Новое строительство)'!$I363,".",'Шифры С (Новое строительство)'!$A363,"С-ТКР",'Шифры С (Новое строительство)'!$E363,".",'Шифры С (Новое строительство)'!$G363,))</f>
        <v>Том 3.2.1 2001.РП.16С-ТКР2.1</v>
      </c>
      <c r="U363" s="37" t="str">
        <f>IF(ISBLANK('Шифры С (Новое строительство)'!$O363),"-",CONCATENATE("Том"," 4."," ",'Шифры С (Новое строительство)'!$I363,".",'Шифры С (Новое строительство)'!$A363,"С-ИЛО",))</f>
        <v>-</v>
      </c>
      <c r="V363" s="37" t="str">
        <f>IF(ISBLANK('Шифры С (Новое строительство)'!$O363),"-",CONCATENATE("Том"," 5."," ",'Шифры С (Новое строительство)'!$I363,".",'Шифры С (Новое строительство)'!$A363,"С-ПОС",))</f>
        <v>-</v>
      </c>
      <c r="W363" s="37" t="str">
        <f>IF(ISBLANK('Шифры С (Новое строительство)'!$P363),"-",CONCATENATE("Том"," 7."," ",'Шифры С (Новое строительство)'!$I363,".",'Шифры С (Новое строительство)'!$A363,"С-ООС",))</f>
        <v>-</v>
      </c>
      <c r="X363" s="37" t="str">
        <f>IF(ISBLANK('Шифры С (Новое строительство)'!$Q363),"-",CONCATENATE("Том"," 8."," ",'Шифры С (Новое строительство)'!$I363,".",'Шифры С (Новое строительство)'!$A363,"С-ПБ",))</f>
        <v>-</v>
      </c>
    </row>
    <row r="364" spans="1:24" hidden="1" x14ac:dyDescent="0.25">
      <c r="A364" s="37">
        <v>16</v>
      </c>
      <c r="B364" s="37" t="s">
        <v>561</v>
      </c>
      <c r="C364" s="37" t="s">
        <v>17</v>
      </c>
      <c r="D364" s="37" t="s">
        <v>234</v>
      </c>
      <c r="E364" s="37">
        <v>2</v>
      </c>
      <c r="F364" s="37" t="s">
        <v>1231</v>
      </c>
      <c r="G364" s="37">
        <v>2</v>
      </c>
      <c r="H364" s="39"/>
      <c r="I364" s="37" t="s">
        <v>563</v>
      </c>
      <c r="J364" s="37"/>
      <c r="K364" s="37"/>
      <c r="L364" s="37" t="s">
        <v>2700</v>
      </c>
      <c r="M364" s="37" t="s">
        <v>2701</v>
      </c>
      <c r="N364" s="37" t="s">
        <v>2702</v>
      </c>
      <c r="O364" s="37"/>
      <c r="P364" s="37"/>
      <c r="Q364" s="37"/>
      <c r="R364" s="37" t="str">
        <f>IF(ISBLANK('Шифры С (Новое строительство)'!$K364),"-",CONCATENATE('Шифры С (Новое строительство)'!$K364,"-ПЗ"))</f>
        <v>-</v>
      </c>
      <c r="S364" s="37" t="str">
        <f>IF(ISBLANK('Шифры С (Новое строительство)'!$L364),"-",CONCATENATE("Том"," 2.",'Шифры С (Новое строительство)'!$E364,".",'Шифры С (Новое строительство)'!$G364," ",'Шифры С (Новое строительство)'!$I364,".",'Шифры С (Новое строительство)'!$A364,"С-ППО",'Шифры С (Новое строительство)'!$E364,".",'Шифры С (Новое строительство)'!$G364,))</f>
        <v>Том 2.2.2 2001.РП.16С-ППО2.2</v>
      </c>
      <c r="T364" s="37" t="str">
        <f>IF(ISBLANK('Шифры С (Новое строительство)'!$M364),"-",CONCATENATE("Том"," 3.",'Шифры С (Новое строительство)'!$E364,".",'Шифры С (Новое строительство)'!$G364," ",'Шифры С (Новое строительство)'!$I364,".",'Шифры С (Новое строительство)'!$A364,"С-ТКР",'Шифры С (Новое строительство)'!$E364,".",'Шифры С (Новое строительство)'!$G364,))</f>
        <v>Том 3.2.2 2001.РП.16С-ТКР2.2</v>
      </c>
      <c r="U364" s="37" t="str">
        <f>IF(ISBLANK('Шифры С (Новое строительство)'!$O364),"-",CONCATENATE("Том"," 4."," ",'Шифры С (Новое строительство)'!$I364,".",'Шифры С (Новое строительство)'!$A364,"С-ИЛО",))</f>
        <v>-</v>
      </c>
      <c r="V364" s="37" t="str">
        <f>IF(ISBLANK('Шифры С (Новое строительство)'!$O364),"-",CONCATENATE("Том"," 5."," ",'Шифры С (Новое строительство)'!$I364,".",'Шифры С (Новое строительство)'!$A364,"С-ПОС",))</f>
        <v>-</v>
      </c>
      <c r="W364" s="37" t="str">
        <f>IF(ISBLANK('Шифры С (Новое строительство)'!$P364),"-",CONCATENATE("Том"," 7."," ",'Шифры С (Новое строительство)'!$I364,".",'Шифры С (Новое строительство)'!$A364,"С-ООС",))</f>
        <v>-</v>
      </c>
      <c r="X364" s="37" t="str">
        <f>IF(ISBLANK('Шифры С (Новое строительство)'!$Q364),"-",CONCATENATE("Том"," 8."," ",'Шифры С (Новое строительство)'!$I364,".",'Шифры С (Новое строительство)'!$A364,"С-ПБ",))</f>
        <v>-</v>
      </c>
    </row>
    <row r="365" spans="1:24" hidden="1" x14ac:dyDescent="0.25">
      <c r="A365" s="37">
        <v>16</v>
      </c>
      <c r="B365" s="37" t="s">
        <v>561</v>
      </c>
      <c r="C365" s="37" t="s">
        <v>17</v>
      </c>
      <c r="D365" s="37" t="s">
        <v>234</v>
      </c>
      <c r="E365" s="37">
        <v>2</v>
      </c>
      <c r="F365" s="37" t="s">
        <v>1232</v>
      </c>
      <c r="G365" s="37">
        <v>3</v>
      </c>
      <c r="H365" s="39"/>
      <c r="I365" s="37" t="s">
        <v>563</v>
      </c>
      <c r="J365" s="37"/>
      <c r="K365" s="37"/>
      <c r="L365" s="37" t="s">
        <v>2700</v>
      </c>
      <c r="M365" s="37" t="s">
        <v>2701</v>
      </c>
      <c r="N365" s="37" t="s">
        <v>2702</v>
      </c>
      <c r="O365" s="37"/>
      <c r="P365" s="37"/>
      <c r="Q365" s="37"/>
      <c r="R365" s="37" t="str">
        <f>IF(ISBLANK('Шифры С (Новое строительство)'!$K365),"-",CONCATENATE('Шифры С (Новое строительство)'!$K365,"-ПЗ"))</f>
        <v>-</v>
      </c>
      <c r="S365" s="37" t="str">
        <f>IF(ISBLANK('Шифры С (Новое строительство)'!$L365),"-",CONCATENATE("Том"," 2.",'Шифры С (Новое строительство)'!$E365,".",'Шифры С (Новое строительство)'!$G365," ",'Шифры С (Новое строительство)'!$I365,".",'Шифры С (Новое строительство)'!$A365,"С-ППО",'Шифры С (Новое строительство)'!$E365,".",'Шифры С (Новое строительство)'!$G365,))</f>
        <v>Том 2.2.3 2001.РП.16С-ППО2.3</v>
      </c>
      <c r="T365" s="37" t="str">
        <f>IF(ISBLANK('Шифры С (Новое строительство)'!$M365),"-",CONCATENATE("Том"," 3.",'Шифры С (Новое строительство)'!$E365,".",'Шифры С (Новое строительство)'!$G365," ",'Шифры С (Новое строительство)'!$I365,".",'Шифры С (Новое строительство)'!$A365,"С-ТКР",'Шифры С (Новое строительство)'!$E365,".",'Шифры С (Новое строительство)'!$G365,))</f>
        <v>Том 3.2.3 2001.РП.16С-ТКР2.3</v>
      </c>
      <c r="U365" s="37" t="str">
        <f>IF(ISBLANK('Шифры С (Новое строительство)'!$O365),"-",CONCATENATE("Том"," 4."," ",'Шифры С (Новое строительство)'!$I365,".",'Шифры С (Новое строительство)'!$A365,"С-ИЛО",))</f>
        <v>-</v>
      </c>
      <c r="V365" s="37" t="str">
        <f>IF(ISBLANK('Шифры С (Новое строительство)'!$O365),"-",CONCATENATE("Том"," 5."," ",'Шифры С (Новое строительство)'!$I365,".",'Шифры С (Новое строительство)'!$A365,"С-ПОС",))</f>
        <v>-</v>
      </c>
      <c r="W365" s="37" t="str">
        <f>IF(ISBLANK('Шифры С (Новое строительство)'!$P365),"-",CONCATENATE("Том"," 7."," ",'Шифры С (Новое строительство)'!$I365,".",'Шифры С (Новое строительство)'!$A365,"С-ООС",))</f>
        <v>-</v>
      </c>
      <c r="X365" s="37" t="str">
        <f>IF(ISBLANK('Шифры С (Новое строительство)'!$Q365),"-",CONCATENATE("Том"," 8."," ",'Шифры С (Новое строительство)'!$I365,".",'Шифры С (Новое строительство)'!$A365,"С-ПБ",))</f>
        <v>-</v>
      </c>
    </row>
    <row r="366" spans="1:24" hidden="1" x14ac:dyDescent="0.25">
      <c r="A366" s="37">
        <v>16</v>
      </c>
      <c r="B366" s="37" t="s">
        <v>561</v>
      </c>
      <c r="C366" s="37" t="s">
        <v>17</v>
      </c>
      <c r="D366" s="37" t="s">
        <v>234</v>
      </c>
      <c r="E366" s="37">
        <v>2</v>
      </c>
      <c r="F366" s="37" t="s">
        <v>1233</v>
      </c>
      <c r="G366" s="37">
        <v>4</v>
      </c>
      <c r="H366" s="39"/>
      <c r="I366" s="37" t="s">
        <v>563</v>
      </c>
      <c r="J366" s="37"/>
      <c r="K366" s="37"/>
      <c r="L366" s="37" t="s">
        <v>2700</v>
      </c>
      <c r="M366" s="37" t="s">
        <v>2701</v>
      </c>
      <c r="N366" s="37" t="s">
        <v>2702</v>
      </c>
      <c r="O366" s="37"/>
      <c r="P366" s="37"/>
      <c r="Q366" s="37"/>
      <c r="R366" s="37" t="str">
        <f>IF(ISBLANK('Шифры С (Новое строительство)'!$K366),"-",CONCATENATE('Шифры С (Новое строительство)'!$K366,"-ПЗ"))</f>
        <v>-</v>
      </c>
      <c r="S366" s="37" t="str">
        <f>IF(ISBLANK('Шифры С (Новое строительство)'!$L366),"-",CONCATENATE("Том"," 2.",'Шифры С (Новое строительство)'!$E366,".",'Шифры С (Новое строительство)'!$G366," ",'Шифры С (Новое строительство)'!$I366,".",'Шифры С (Новое строительство)'!$A366,"С-ППО",'Шифры С (Новое строительство)'!$E366,".",'Шифры С (Новое строительство)'!$G366,))</f>
        <v>Том 2.2.4 2001.РП.16С-ППО2.4</v>
      </c>
      <c r="T366" s="37" t="str">
        <f>IF(ISBLANK('Шифры С (Новое строительство)'!$M366),"-",CONCATENATE("Том"," 3.",'Шифры С (Новое строительство)'!$E366,".",'Шифры С (Новое строительство)'!$G366," ",'Шифры С (Новое строительство)'!$I366,".",'Шифры С (Новое строительство)'!$A366,"С-ТКР",'Шифры С (Новое строительство)'!$E366,".",'Шифры С (Новое строительство)'!$G366,))</f>
        <v>Том 3.2.4 2001.РП.16С-ТКР2.4</v>
      </c>
      <c r="U366" s="37" t="str">
        <f>IF(ISBLANK('Шифры С (Новое строительство)'!$O366),"-",CONCATENATE("Том"," 4."," ",'Шифры С (Новое строительство)'!$I366,".",'Шифры С (Новое строительство)'!$A366,"С-ИЛО",))</f>
        <v>-</v>
      </c>
      <c r="V366" s="37" t="str">
        <f>IF(ISBLANK('Шифры С (Новое строительство)'!$O366),"-",CONCATENATE("Том"," 5."," ",'Шифры С (Новое строительство)'!$I366,".",'Шифры С (Новое строительство)'!$A366,"С-ПОС",))</f>
        <v>-</v>
      </c>
      <c r="W366" s="37" t="str">
        <f>IF(ISBLANK('Шифры С (Новое строительство)'!$P366),"-",CONCATENATE("Том"," 7."," ",'Шифры С (Новое строительство)'!$I366,".",'Шифры С (Новое строительство)'!$A366,"С-ООС",))</f>
        <v>-</v>
      </c>
      <c r="X366" s="37" t="str">
        <f>IF(ISBLANK('Шифры С (Новое строительство)'!$Q366),"-",CONCATENATE("Том"," 8."," ",'Шифры С (Новое строительство)'!$I366,".",'Шифры С (Новое строительство)'!$A366,"С-ПБ",))</f>
        <v>-</v>
      </c>
    </row>
    <row r="367" spans="1:24" hidden="1" x14ac:dyDescent="0.25">
      <c r="A367" s="37">
        <v>16</v>
      </c>
      <c r="B367" s="37" t="s">
        <v>561</v>
      </c>
      <c r="C367" s="37" t="s">
        <v>17</v>
      </c>
      <c r="D367" s="37" t="s">
        <v>234</v>
      </c>
      <c r="E367" s="37">
        <v>2</v>
      </c>
      <c r="F367" s="37" t="s">
        <v>1234</v>
      </c>
      <c r="G367" s="37">
        <v>5</v>
      </c>
      <c r="H367" s="39"/>
      <c r="I367" s="37" t="s">
        <v>563</v>
      </c>
      <c r="J367" s="37"/>
      <c r="K367" s="37"/>
      <c r="L367" s="37" t="s">
        <v>2700</v>
      </c>
      <c r="M367" s="37" t="s">
        <v>2701</v>
      </c>
      <c r="N367" s="37" t="s">
        <v>2702</v>
      </c>
      <c r="O367" s="37"/>
      <c r="P367" s="37"/>
      <c r="Q367" s="37"/>
      <c r="R367" s="37" t="str">
        <f>IF(ISBLANK('Шифры С (Новое строительство)'!$K367),"-",CONCATENATE('Шифры С (Новое строительство)'!$K367,"-ПЗ"))</f>
        <v>-</v>
      </c>
      <c r="S367" s="37" t="str">
        <f>IF(ISBLANK('Шифры С (Новое строительство)'!$L367),"-",CONCATENATE("Том"," 2.",'Шифры С (Новое строительство)'!$E367,".",'Шифры С (Новое строительство)'!$G367," ",'Шифры С (Новое строительство)'!$I367,".",'Шифры С (Новое строительство)'!$A367,"С-ППО",'Шифры С (Новое строительство)'!$E367,".",'Шифры С (Новое строительство)'!$G367,))</f>
        <v>Том 2.2.5 2001.РП.16С-ППО2.5</v>
      </c>
      <c r="T367" s="37" t="str">
        <f>IF(ISBLANK('Шифры С (Новое строительство)'!$M367),"-",CONCATENATE("Том"," 3.",'Шифры С (Новое строительство)'!$E367,".",'Шифры С (Новое строительство)'!$G367," ",'Шифры С (Новое строительство)'!$I367,".",'Шифры С (Новое строительство)'!$A367,"С-ТКР",'Шифры С (Новое строительство)'!$E367,".",'Шифры С (Новое строительство)'!$G367,))</f>
        <v>Том 3.2.5 2001.РП.16С-ТКР2.5</v>
      </c>
      <c r="U367" s="37" t="str">
        <f>IF(ISBLANK('Шифры С (Новое строительство)'!$O367),"-",CONCATENATE("Том"," 4."," ",'Шифры С (Новое строительство)'!$I367,".",'Шифры С (Новое строительство)'!$A367,"С-ИЛО",))</f>
        <v>-</v>
      </c>
      <c r="V367" s="37" t="str">
        <f>IF(ISBLANK('Шифры С (Новое строительство)'!$O367),"-",CONCATENATE("Том"," 5."," ",'Шифры С (Новое строительство)'!$I367,".",'Шифры С (Новое строительство)'!$A367,"С-ПОС",))</f>
        <v>-</v>
      </c>
      <c r="W367" s="37" t="str">
        <f>IF(ISBLANK('Шифры С (Новое строительство)'!$P367),"-",CONCATENATE("Том"," 7."," ",'Шифры С (Новое строительство)'!$I367,".",'Шифры С (Новое строительство)'!$A367,"С-ООС",))</f>
        <v>-</v>
      </c>
      <c r="X367" s="37" t="str">
        <f>IF(ISBLANK('Шифры С (Новое строительство)'!$Q367),"-",CONCATENATE("Том"," 8."," ",'Шифры С (Новое строительство)'!$I367,".",'Шифры С (Новое строительство)'!$A367,"С-ПБ",))</f>
        <v>-</v>
      </c>
    </row>
    <row r="368" spans="1:24" hidden="1" x14ac:dyDescent="0.25">
      <c r="A368" s="37">
        <v>16</v>
      </c>
      <c r="B368" s="37" t="s">
        <v>561</v>
      </c>
      <c r="C368" s="37" t="s">
        <v>17</v>
      </c>
      <c r="D368" s="37" t="s">
        <v>234</v>
      </c>
      <c r="E368" s="37">
        <v>2</v>
      </c>
      <c r="F368" s="37" t="s">
        <v>1235</v>
      </c>
      <c r="G368" s="37">
        <v>6</v>
      </c>
      <c r="H368" s="39"/>
      <c r="I368" s="37" t="s">
        <v>563</v>
      </c>
      <c r="J368" s="37"/>
      <c r="K368" s="37"/>
      <c r="L368" s="37" t="s">
        <v>2700</v>
      </c>
      <c r="M368" s="37" t="s">
        <v>2701</v>
      </c>
      <c r="N368" s="37" t="s">
        <v>2702</v>
      </c>
      <c r="O368" s="37"/>
      <c r="P368" s="37"/>
      <c r="Q368" s="37"/>
      <c r="R368" s="37" t="str">
        <f>IF(ISBLANK('Шифры С (Новое строительство)'!$K368),"-",CONCATENATE('Шифры С (Новое строительство)'!$K368,"-ПЗ"))</f>
        <v>-</v>
      </c>
      <c r="S368" s="37" t="str">
        <f>IF(ISBLANK('Шифры С (Новое строительство)'!$L368),"-",CONCATENATE("Том"," 2.",'Шифры С (Новое строительство)'!$E368,".",'Шифры С (Новое строительство)'!$G368," ",'Шифры С (Новое строительство)'!$I368,".",'Шифры С (Новое строительство)'!$A368,"С-ППО",'Шифры С (Новое строительство)'!$E368,".",'Шифры С (Новое строительство)'!$G368,))</f>
        <v>Том 2.2.6 2001.РП.16С-ППО2.6</v>
      </c>
      <c r="T368" s="37" t="str">
        <f>IF(ISBLANK('Шифры С (Новое строительство)'!$M368),"-",CONCATENATE("Том"," 3.",'Шифры С (Новое строительство)'!$E368,".",'Шифры С (Новое строительство)'!$G368," ",'Шифры С (Новое строительство)'!$I368,".",'Шифры С (Новое строительство)'!$A368,"С-ТКР",'Шифры С (Новое строительство)'!$E368,".",'Шифры С (Новое строительство)'!$G368,))</f>
        <v>Том 3.2.6 2001.РП.16С-ТКР2.6</v>
      </c>
      <c r="U368" s="37" t="str">
        <f>IF(ISBLANK('Шифры С (Новое строительство)'!$O368),"-",CONCATENATE("Том"," 4."," ",'Шифры С (Новое строительство)'!$I368,".",'Шифры С (Новое строительство)'!$A368,"С-ИЛО",))</f>
        <v>-</v>
      </c>
      <c r="V368" s="37" t="str">
        <f>IF(ISBLANK('Шифры С (Новое строительство)'!$O368),"-",CONCATENATE("Том"," 5."," ",'Шифры С (Новое строительство)'!$I368,".",'Шифры С (Новое строительство)'!$A368,"С-ПОС",))</f>
        <v>-</v>
      </c>
      <c r="W368" s="37" t="str">
        <f>IF(ISBLANK('Шифры С (Новое строительство)'!$P368),"-",CONCATENATE("Том"," 7."," ",'Шифры С (Новое строительство)'!$I368,".",'Шифры С (Новое строительство)'!$A368,"С-ООС",))</f>
        <v>-</v>
      </c>
      <c r="X368" s="37" t="str">
        <f>IF(ISBLANK('Шифры С (Новое строительство)'!$Q368),"-",CONCATENATE("Том"," 8."," ",'Шифры С (Новое строительство)'!$I368,".",'Шифры С (Новое строительство)'!$A368,"С-ПБ",))</f>
        <v>-</v>
      </c>
    </row>
    <row r="369" spans="1:24" hidden="1" x14ac:dyDescent="0.25">
      <c r="A369" s="37">
        <v>16</v>
      </c>
      <c r="B369" s="37" t="s">
        <v>561</v>
      </c>
      <c r="C369" s="37" t="s">
        <v>17</v>
      </c>
      <c r="D369" s="37" t="s">
        <v>234</v>
      </c>
      <c r="E369" s="37">
        <v>2</v>
      </c>
      <c r="F369" s="37" t="s">
        <v>1236</v>
      </c>
      <c r="G369" s="37">
        <v>7</v>
      </c>
      <c r="H369" s="39"/>
      <c r="I369" s="37" t="s">
        <v>563</v>
      </c>
      <c r="J369" s="37"/>
      <c r="K369" s="37"/>
      <c r="L369" s="37" t="s">
        <v>2700</v>
      </c>
      <c r="M369" s="37" t="s">
        <v>2701</v>
      </c>
      <c r="N369" s="37" t="s">
        <v>2702</v>
      </c>
      <c r="O369" s="37"/>
      <c r="P369" s="37"/>
      <c r="Q369" s="37"/>
      <c r="R369" s="37" t="str">
        <f>IF(ISBLANK('Шифры С (Новое строительство)'!$K369),"-",CONCATENATE('Шифры С (Новое строительство)'!$K369,"-ПЗ"))</f>
        <v>-</v>
      </c>
      <c r="S369" s="37" t="str">
        <f>IF(ISBLANK('Шифры С (Новое строительство)'!$L369),"-",CONCATENATE("Том"," 2.",'Шифры С (Новое строительство)'!$E369,".",'Шифры С (Новое строительство)'!$G369," ",'Шифры С (Новое строительство)'!$I369,".",'Шифры С (Новое строительство)'!$A369,"С-ППО",'Шифры С (Новое строительство)'!$E369,".",'Шифры С (Новое строительство)'!$G369,))</f>
        <v>Том 2.2.7 2001.РП.16С-ППО2.7</v>
      </c>
      <c r="T369" s="37" t="str">
        <f>IF(ISBLANK('Шифры С (Новое строительство)'!$M369),"-",CONCATENATE("Том"," 3.",'Шифры С (Новое строительство)'!$E369,".",'Шифры С (Новое строительство)'!$G369," ",'Шифры С (Новое строительство)'!$I369,".",'Шифры С (Новое строительство)'!$A369,"С-ТКР",'Шифры С (Новое строительство)'!$E369,".",'Шифры С (Новое строительство)'!$G369,))</f>
        <v>Том 3.2.7 2001.РП.16С-ТКР2.7</v>
      </c>
      <c r="U369" s="37" t="str">
        <f>IF(ISBLANK('Шифры С (Новое строительство)'!$O369),"-",CONCATENATE("Том"," 4."," ",'Шифры С (Новое строительство)'!$I369,".",'Шифры С (Новое строительство)'!$A369,"С-ИЛО",))</f>
        <v>-</v>
      </c>
      <c r="V369" s="37" t="str">
        <f>IF(ISBLANK('Шифры С (Новое строительство)'!$O369),"-",CONCATENATE("Том"," 5."," ",'Шифры С (Новое строительство)'!$I369,".",'Шифры С (Новое строительство)'!$A369,"С-ПОС",))</f>
        <v>-</v>
      </c>
      <c r="W369" s="37" t="str">
        <f>IF(ISBLANK('Шифры С (Новое строительство)'!$P369),"-",CONCATENATE("Том"," 7."," ",'Шифры С (Новое строительство)'!$I369,".",'Шифры С (Новое строительство)'!$A369,"С-ООС",))</f>
        <v>-</v>
      </c>
      <c r="X369" s="37" t="str">
        <f>IF(ISBLANK('Шифры С (Новое строительство)'!$Q369),"-",CONCATENATE("Том"," 8."," ",'Шифры С (Новое строительство)'!$I369,".",'Шифры С (Новое строительство)'!$A369,"С-ПБ",))</f>
        <v>-</v>
      </c>
    </row>
    <row r="370" spans="1:24" hidden="1" x14ac:dyDescent="0.25">
      <c r="A370" s="37">
        <v>16</v>
      </c>
      <c r="B370" s="37" t="s">
        <v>561</v>
      </c>
      <c r="C370" s="37" t="s">
        <v>17</v>
      </c>
      <c r="D370" s="37" t="s">
        <v>236</v>
      </c>
      <c r="E370" s="37">
        <v>3</v>
      </c>
      <c r="F370" s="37" t="s">
        <v>1237</v>
      </c>
      <c r="G370" s="37">
        <v>1</v>
      </c>
      <c r="H370" s="39">
        <v>4</v>
      </c>
      <c r="I370" s="37" t="s">
        <v>563</v>
      </c>
      <c r="J370" s="37"/>
      <c r="K370" s="37"/>
      <c r="L370" s="37" t="s">
        <v>2703</v>
      </c>
      <c r="M370" s="37" t="s">
        <v>2704</v>
      </c>
      <c r="N370" s="37" t="s">
        <v>2705</v>
      </c>
      <c r="O370" s="37"/>
      <c r="P370" s="37"/>
      <c r="Q370" s="37"/>
      <c r="R370" s="37" t="str">
        <f>IF(ISBLANK('Шифры С (Новое строительство)'!$K370),"-",CONCATENATE('Шифры С (Новое строительство)'!$K370,"-ПЗ"))</f>
        <v>-</v>
      </c>
      <c r="S370" s="37" t="str">
        <f>IF(ISBLANK('Шифры С (Новое строительство)'!$L370),"-",CONCATENATE("Том"," 2.",'Шифры С (Новое строительство)'!$E370,".",'Шифры С (Новое строительство)'!$G370," ",'Шифры С (Новое строительство)'!$I370,".",'Шифры С (Новое строительство)'!$A370,"С-ППО",'Шифры С (Новое строительство)'!$E370,".",'Шифры С (Новое строительство)'!$G370,))</f>
        <v>Том 2.3.1 2001.РП.16С-ППО3.1</v>
      </c>
      <c r="T370" s="37" t="str">
        <f>IF(ISBLANK('Шифры С (Новое строительство)'!$M370),"-",CONCATENATE("Том"," 3.",'Шифры С (Новое строительство)'!$E370,".",'Шифры С (Новое строительство)'!$G370," ",'Шифры С (Новое строительство)'!$I370,".",'Шифры С (Новое строительство)'!$A370,"С-ТКР",'Шифры С (Новое строительство)'!$E370,".",'Шифры С (Новое строительство)'!$G370,))</f>
        <v>Том 3.3.1 2001.РП.16С-ТКР3.1</v>
      </c>
      <c r="U370" s="37" t="str">
        <f>IF(ISBLANK('Шифры С (Новое строительство)'!$O370),"-",CONCATENATE("Том"," 4."," ",'Шифры С (Новое строительство)'!$I370,".",'Шифры С (Новое строительство)'!$A370,"С-ИЛО",))</f>
        <v>-</v>
      </c>
      <c r="V370" s="37" t="str">
        <f>IF(ISBLANK('Шифры С (Новое строительство)'!$O370),"-",CONCATENATE("Том"," 5."," ",'Шифры С (Новое строительство)'!$I370,".",'Шифры С (Новое строительство)'!$A370,"С-ПОС",))</f>
        <v>-</v>
      </c>
      <c r="W370" s="37" t="str">
        <f>IF(ISBLANK('Шифры С (Новое строительство)'!$P370),"-",CONCATENATE("Том"," 7."," ",'Шифры С (Новое строительство)'!$I370,".",'Шифры С (Новое строительство)'!$A370,"С-ООС",))</f>
        <v>-</v>
      </c>
      <c r="X370" s="37" t="str">
        <f>IF(ISBLANK('Шифры С (Новое строительство)'!$Q370),"-",CONCATENATE("Том"," 8."," ",'Шифры С (Новое строительство)'!$I370,".",'Шифры С (Новое строительство)'!$A370,"С-ПБ",))</f>
        <v>-</v>
      </c>
    </row>
    <row r="371" spans="1:24" hidden="1" x14ac:dyDescent="0.25">
      <c r="A371" s="37">
        <v>16</v>
      </c>
      <c r="B371" s="37" t="s">
        <v>561</v>
      </c>
      <c r="C371" s="37" t="s">
        <v>17</v>
      </c>
      <c r="D371" s="37" t="s">
        <v>236</v>
      </c>
      <c r="E371" s="37">
        <v>3</v>
      </c>
      <c r="F371" s="37" t="s">
        <v>1241</v>
      </c>
      <c r="G371" s="37">
        <v>2</v>
      </c>
      <c r="H371" s="39"/>
      <c r="I371" s="37" t="s">
        <v>563</v>
      </c>
      <c r="J371" s="37"/>
      <c r="K371" s="37"/>
      <c r="L371" s="37" t="s">
        <v>2703</v>
      </c>
      <c r="M371" s="37" t="s">
        <v>2704</v>
      </c>
      <c r="N371" s="37" t="s">
        <v>2705</v>
      </c>
      <c r="O371" s="37"/>
      <c r="P371" s="37"/>
      <c r="Q371" s="37"/>
      <c r="R371" s="37" t="str">
        <f>IF(ISBLANK('Шифры С (Новое строительство)'!$K371),"-",CONCATENATE('Шифры С (Новое строительство)'!$K371,"-ПЗ"))</f>
        <v>-</v>
      </c>
      <c r="S371" s="37" t="str">
        <f>IF(ISBLANK('Шифры С (Новое строительство)'!$L371),"-",CONCATENATE("Том"," 2.",'Шифры С (Новое строительство)'!$E371,".",'Шифры С (Новое строительство)'!$G371," ",'Шифры С (Новое строительство)'!$I371,".",'Шифры С (Новое строительство)'!$A371,"С-ППО",'Шифры С (Новое строительство)'!$E371,".",'Шифры С (Новое строительство)'!$G371,))</f>
        <v>Том 2.3.2 2001.РП.16С-ППО3.2</v>
      </c>
      <c r="T371" s="37" t="str">
        <f>IF(ISBLANK('Шифры С (Новое строительство)'!$M371),"-",CONCATENATE("Том"," 3.",'Шифры С (Новое строительство)'!$E371,".",'Шифры С (Новое строительство)'!$G371," ",'Шифры С (Новое строительство)'!$I371,".",'Шифры С (Новое строительство)'!$A371,"С-ТКР",'Шифры С (Новое строительство)'!$E371,".",'Шифры С (Новое строительство)'!$G371,))</f>
        <v>Том 3.3.2 2001.РП.16С-ТКР3.2</v>
      </c>
      <c r="U371" s="37" t="str">
        <f>IF(ISBLANK('Шифры С (Новое строительство)'!$O371),"-",CONCATENATE("Том"," 4."," ",'Шифры С (Новое строительство)'!$I371,".",'Шифры С (Новое строительство)'!$A371,"С-ИЛО",))</f>
        <v>-</v>
      </c>
      <c r="V371" s="37" t="str">
        <f>IF(ISBLANK('Шифры С (Новое строительство)'!$O371),"-",CONCATENATE("Том"," 5."," ",'Шифры С (Новое строительство)'!$I371,".",'Шифры С (Новое строительство)'!$A371,"С-ПОС",))</f>
        <v>-</v>
      </c>
      <c r="W371" s="37" t="str">
        <f>IF(ISBLANK('Шифры С (Новое строительство)'!$P371),"-",CONCATENATE("Том"," 7."," ",'Шифры С (Новое строительство)'!$I371,".",'Шифры С (Новое строительство)'!$A371,"С-ООС",))</f>
        <v>-</v>
      </c>
      <c r="X371" s="37" t="str">
        <f>IF(ISBLANK('Шифры С (Новое строительство)'!$Q371),"-",CONCATENATE("Том"," 8."," ",'Шифры С (Новое строительство)'!$I371,".",'Шифры С (Новое строительство)'!$A371,"С-ПБ",))</f>
        <v>-</v>
      </c>
    </row>
    <row r="372" spans="1:24" hidden="1" x14ac:dyDescent="0.25">
      <c r="A372" s="37">
        <v>16</v>
      </c>
      <c r="B372" s="37" t="s">
        <v>561</v>
      </c>
      <c r="C372" s="37" t="s">
        <v>17</v>
      </c>
      <c r="D372" s="37" t="s">
        <v>236</v>
      </c>
      <c r="E372" s="37">
        <v>3</v>
      </c>
      <c r="F372" s="37" t="s">
        <v>1242</v>
      </c>
      <c r="G372" s="37">
        <v>3</v>
      </c>
      <c r="H372" s="39"/>
      <c r="I372" s="37" t="s">
        <v>563</v>
      </c>
      <c r="J372" s="37"/>
      <c r="K372" s="37"/>
      <c r="L372" s="37" t="s">
        <v>2703</v>
      </c>
      <c r="M372" s="37" t="s">
        <v>2704</v>
      </c>
      <c r="N372" s="37" t="s">
        <v>2705</v>
      </c>
      <c r="O372" s="37"/>
      <c r="P372" s="37"/>
      <c r="Q372" s="37"/>
      <c r="R372" s="37" t="str">
        <f>IF(ISBLANK('Шифры С (Новое строительство)'!$K372),"-",CONCATENATE('Шифры С (Новое строительство)'!$K372,"-ПЗ"))</f>
        <v>-</v>
      </c>
      <c r="S372" s="37" t="str">
        <f>IF(ISBLANK('Шифры С (Новое строительство)'!$L372),"-",CONCATENATE("Том"," 2.",'Шифры С (Новое строительство)'!$E372,".",'Шифры С (Новое строительство)'!$G372," ",'Шифры С (Новое строительство)'!$I372,".",'Шифры С (Новое строительство)'!$A372,"С-ППО",'Шифры С (Новое строительство)'!$E372,".",'Шифры С (Новое строительство)'!$G372,))</f>
        <v>Том 2.3.3 2001.РП.16С-ППО3.3</v>
      </c>
      <c r="T372" s="37" t="str">
        <f>IF(ISBLANK('Шифры С (Новое строительство)'!$M372),"-",CONCATENATE("Том"," 3.",'Шифры С (Новое строительство)'!$E372,".",'Шифры С (Новое строительство)'!$G372," ",'Шифры С (Новое строительство)'!$I372,".",'Шифры С (Новое строительство)'!$A372,"С-ТКР",'Шифры С (Новое строительство)'!$E372,".",'Шифры С (Новое строительство)'!$G372,))</f>
        <v>Том 3.3.3 2001.РП.16С-ТКР3.3</v>
      </c>
      <c r="U372" s="37" t="str">
        <f>IF(ISBLANK('Шифры С (Новое строительство)'!$O372),"-",CONCATENATE("Том"," 4."," ",'Шифры С (Новое строительство)'!$I372,".",'Шифры С (Новое строительство)'!$A372,"С-ИЛО",))</f>
        <v>-</v>
      </c>
      <c r="V372" s="37" t="str">
        <f>IF(ISBLANK('Шифры С (Новое строительство)'!$O372),"-",CONCATENATE("Том"," 5."," ",'Шифры С (Новое строительство)'!$I372,".",'Шифры С (Новое строительство)'!$A372,"С-ПОС",))</f>
        <v>-</v>
      </c>
      <c r="W372" s="37" t="str">
        <f>IF(ISBLANK('Шифры С (Новое строительство)'!$P372),"-",CONCATENATE("Том"," 7."," ",'Шифры С (Новое строительство)'!$I372,".",'Шифры С (Новое строительство)'!$A372,"С-ООС",))</f>
        <v>-</v>
      </c>
      <c r="X372" s="37" t="str">
        <f>IF(ISBLANK('Шифры С (Новое строительство)'!$Q372),"-",CONCATENATE("Том"," 8."," ",'Шифры С (Новое строительство)'!$I372,".",'Шифры С (Новое строительство)'!$A372,"С-ПБ",))</f>
        <v>-</v>
      </c>
    </row>
    <row r="373" spans="1:24" hidden="1" x14ac:dyDescent="0.25">
      <c r="A373" s="37">
        <v>16</v>
      </c>
      <c r="B373" s="37" t="s">
        <v>561</v>
      </c>
      <c r="C373" s="37" t="s">
        <v>17</v>
      </c>
      <c r="D373" s="37" t="s">
        <v>236</v>
      </c>
      <c r="E373" s="37">
        <v>3</v>
      </c>
      <c r="F373" s="37" t="s">
        <v>1243</v>
      </c>
      <c r="G373" s="37">
        <v>4</v>
      </c>
      <c r="H373" s="39"/>
      <c r="I373" s="37" t="s">
        <v>563</v>
      </c>
      <c r="J373" s="37"/>
      <c r="K373" s="37"/>
      <c r="L373" s="37" t="s">
        <v>2703</v>
      </c>
      <c r="M373" s="37" t="s">
        <v>2704</v>
      </c>
      <c r="N373" s="37" t="s">
        <v>2705</v>
      </c>
      <c r="O373" s="37"/>
      <c r="P373" s="37"/>
      <c r="Q373" s="37"/>
      <c r="R373" s="37" t="str">
        <f>IF(ISBLANK('Шифры С (Новое строительство)'!$K373),"-",CONCATENATE('Шифры С (Новое строительство)'!$K373,"-ПЗ"))</f>
        <v>-</v>
      </c>
      <c r="S373" s="37" t="str">
        <f>IF(ISBLANK('Шифры С (Новое строительство)'!$L373),"-",CONCATENATE("Том"," 2.",'Шифры С (Новое строительство)'!$E373,".",'Шифры С (Новое строительство)'!$G373," ",'Шифры С (Новое строительство)'!$I373,".",'Шифры С (Новое строительство)'!$A373,"С-ППО",'Шифры С (Новое строительство)'!$E373,".",'Шифры С (Новое строительство)'!$G373,))</f>
        <v>Том 2.3.4 2001.РП.16С-ППО3.4</v>
      </c>
      <c r="T373" s="37" t="str">
        <f>IF(ISBLANK('Шифры С (Новое строительство)'!$M373),"-",CONCATENATE("Том"," 3.",'Шифры С (Новое строительство)'!$E373,".",'Шифры С (Новое строительство)'!$G373," ",'Шифры С (Новое строительство)'!$I373,".",'Шифры С (Новое строительство)'!$A373,"С-ТКР",'Шифры С (Новое строительство)'!$E373,".",'Шифры С (Новое строительство)'!$G373,))</f>
        <v>Том 3.3.4 2001.РП.16С-ТКР3.4</v>
      </c>
      <c r="U373" s="37" t="str">
        <f>IF(ISBLANK('Шифры С (Новое строительство)'!$O373),"-",CONCATENATE("Том"," 4."," ",'Шифры С (Новое строительство)'!$I373,".",'Шифры С (Новое строительство)'!$A373,"С-ИЛО",))</f>
        <v>-</v>
      </c>
      <c r="V373" s="37" t="str">
        <f>IF(ISBLANK('Шифры С (Новое строительство)'!$O373),"-",CONCATENATE("Том"," 5."," ",'Шифры С (Новое строительство)'!$I373,".",'Шифры С (Новое строительство)'!$A373,"С-ПОС",))</f>
        <v>-</v>
      </c>
      <c r="W373" s="37" t="str">
        <f>IF(ISBLANK('Шифры С (Новое строительство)'!$P373),"-",CONCATENATE("Том"," 7."," ",'Шифры С (Новое строительство)'!$I373,".",'Шифры С (Новое строительство)'!$A373,"С-ООС",))</f>
        <v>-</v>
      </c>
      <c r="X373" s="37" t="str">
        <f>IF(ISBLANK('Шифры С (Новое строительство)'!$Q373),"-",CONCATENATE("Том"," 8."," ",'Шифры С (Новое строительство)'!$I373,".",'Шифры С (Новое строительство)'!$A373,"С-ПБ",))</f>
        <v>-</v>
      </c>
    </row>
    <row r="374" spans="1:24" hidden="1" x14ac:dyDescent="0.25">
      <c r="A374" s="37">
        <v>16</v>
      </c>
      <c r="B374" s="37" t="s">
        <v>561</v>
      </c>
      <c r="C374" s="37" t="s">
        <v>17</v>
      </c>
      <c r="D374" s="37" t="s">
        <v>238</v>
      </c>
      <c r="E374" s="37">
        <v>4</v>
      </c>
      <c r="F374" s="43" t="s">
        <v>1244</v>
      </c>
      <c r="G374" s="37">
        <v>1</v>
      </c>
      <c r="H374" s="39">
        <v>1</v>
      </c>
      <c r="I374" s="37" t="s">
        <v>563</v>
      </c>
      <c r="J374" s="37"/>
      <c r="K374" s="37"/>
      <c r="L374" s="37" t="s">
        <v>2706</v>
      </c>
      <c r="M374" s="37" t="s">
        <v>2707</v>
      </c>
      <c r="N374" s="37" t="s">
        <v>2708</v>
      </c>
      <c r="O374" s="37"/>
      <c r="P374" s="37"/>
      <c r="Q374" s="37"/>
      <c r="R374" s="37" t="str">
        <f>IF(ISBLANK('Шифры С (Новое строительство)'!$K374),"-",CONCATENATE('Шифры С (Новое строительство)'!$K374,"-ПЗ"))</f>
        <v>-</v>
      </c>
      <c r="S374" s="37" t="str">
        <f>IF(ISBLANK('Шифры С (Новое строительство)'!$L374),"-",CONCATENATE("Том"," 2.",'Шифры С (Новое строительство)'!$E374,".",'Шифры С (Новое строительство)'!$G374," ",'Шифры С (Новое строительство)'!$I374,".",'Шифры С (Новое строительство)'!$A374,"С-ППО",'Шифры С (Новое строительство)'!$E374,".",'Шифры С (Новое строительство)'!$G374,))</f>
        <v>Том 2.4.1 2001.РП.16С-ППО4.1</v>
      </c>
      <c r="T374" s="37" t="str">
        <f>IF(ISBLANK('Шифры С (Новое строительство)'!$M374),"-",CONCATENATE("Том"," 3.",'Шифры С (Новое строительство)'!$E374,".",'Шифры С (Новое строительство)'!$G374," ",'Шифры С (Новое строительство)'!$I374,".",'Шифры С (Новое строительство)'!$A374,"С-ТКР",'Шифры С (Новое строительство)'!$E374,".",'Шифры С (Новое строительство)'!$G374,))</f>
        <v>Том 3.4.1 2001.РП.16С-ТКР4.1</v>
      </c>
      <c r="U374" s="37" t="str">
        <f>IF(ISBLANK('Шифры С (Новое строительство)'!$O374),"-",CONCATENATE("Том"," 4."," ",'Шифры С (Новое строительство)'!$I374,".",'Шифры С (Новое строительство)'!$A374,"С-ИЛО",))</f>
        <v>-</v>
      </c>
      <c r="V374" s="37" t="str">
        <f>IF(ISBLANK('Шифры С (Новое строительство)'!$O374),"-",CONCATENATE("Том"," 5."," ",'Шифры С (Новое строительство)'!$I374,".",'Шифры С (Новое строительство)'!$A374,"С-ПОС",))</f>
        <v>-</v>
      </c>
      <c r="W374" s="37" t="str">
        <f>IF(ISBLANK('Шифры С (Новое строительство)'!$P374),"-",CONCATENATE("Том"," 7."," ",'Шифры С (Новое строительство)'!$I374,".",'Шифры С (Новое строительство)'!$A374,"С-ООС",))</f>
        <v>-</v>
      </c>
      <c r="X374" s="37" t="str">
        <f>IF(ISBLANK('Шифры С (Новое строительство)'!$Q374),"-",CONCATENATE("Том"," 8."," ",'Шифры С (Новое строительство)'!$I374,".",'Шифры С (Новое строительство)'!$A374,"С-ПБ",))</f>
        <v>-</v>
      </c>
    </row>
    <row r="375" spans="1:24" hidden="1" x14ac:dyDescent="0.25">
      <c r="A375" s="37">
        <v>16</v>
      </c>
      <c r="B375" s="37" t="s">
        <v>561</v>
      </c>
      <c r="C375" s="37" t="s">
        <v>17</v>
      </c>
      <c r="D375" s="37" t="s">
        <v>240</v>
      </c>
      <c r="E375" s="37">
        <v>5</v>
      </c>
      <c r="F375" s="37" t="s">
        <v>1248</v>
      </c>
      <c r="G375" s="37">
        <v>1</v>
      </c>
      <c r="H375" s="39">
        <v>2</v>
      </c>
      <c r="I375" s="37" t="s">
        <v>563</v>
      </c>
      <c r="J375" s="37"/>
      <c r="K375" s="37"/>
      <c r="L375" s="37" t="s">
        <v>2709</v>
      </c>
      <c r="M375" s="37" t="s">
        <v>2710</v>
      </c>
      <c r="N375" s="37" t="s">
        <v>2711</v>
      </c>
      <c r="O375" s="37"/>
      <c r="P375" s="37"/>
      <c r="Q375" s="37"/>
      <c r="R375" s="37" t="str">
        <f>IF(ISBLANK('Шифры С (Новое строительство)'!$K375),"-",CONCATENATE('Шифры С (Новое строительство)'!$K375,"-ПЗ"))</f>
        <v>-</v>
      </c>
      <c r="S375" s="37" t="str">
        <f>IF(ISBLANK('Шифры С (Новое строительство)'!$L375),"-",CONCATENATE("Том"," 2.",'Шифры С (Новое строительство)'!$E375,".",'Шифры С (Новое строительство)'!$G375," ",'Шифры С (Новое строительство)'!$I375,".",'Шифры С (Новое строительство)'!$A375,"С-ППО",'Шифры С (Новое строительство)'!$E375,".",'Шифры С (Новое строительство)'!$G375,))</f>
        <v>Том 2.5.1 2001.РП.16С-ППО5.1</v>
      </c>
      <c r="T375" s="37" t="str">
        <f>IF(ISBLANK('Шифры С (Новое строительство)'!$M375),"-",CONCATENATE("Том"," 3.",'Шифры С (Новое строительство)'!$E375,".",'Шифры С (Новое строительство)'!$G375," ",'Шифры С (Новое строительство)'!$I375,".",'Шифры С (Новое строительство)'!$A375,"С-ТКР",'Шифры С (Новое строительство)'!$E375,".",'Шифры С (Новое строительство)'!$G375,))</f>
        <v>Том 3.5.1 2001.РП.16С-ТКР5.1</v>
      </c>
      <c r="U375" s="37" t="str">
        <f>IF(ISBLANK('Шифры С (Новое строительство)'!$O375),"-",CONCATENATE("Том"," 4."," ",'Шифры С (Новое строительство)'!$I375,".",'Шифры С (Новое строительство)'!$A375,"С-ИЛО",))</f>
        <v>-</v>
      </c>
      <c r="V375" s="37" t="str">
        <f>IF(ISBLANK('Шифры С (Новое строительство)'!$O375),"-",CONCATENATE("Том"," 5."," ",'Шифры С (Новое строительство)'!$I375,".",'Шифры С (Новое строительство)'!$A375,"С-ПОС",))</f>
        <v>-</v>
      </c>
      <c r="W375" s="37" t="str">
        <f>IF(ISBLANK('Шифры С (Новое строительство)'!$P375),"-",CONCATENATE("Том"," 7."," ",'Шифры С (Новое строительство)'!$I375,".",'Шифры С (Новое строительство)'!$A375,"С-ООС",))</f>
        <v>-</v>
      </c>
      <c r="X375" s="37" t="str">
        <f>IF(ISBLANK('Шифры С (Новое строительство)'!$Q375),"-",CONCATENATE("Том"," 8."," ",'Шифры С (Новое строительство)'!$I375,".",'Шифры С (Новое строительство)'!$A375,"С-ПБ",))</f>
        <v>-</v>
      </c>
    </row>
    <row r="376" spans="1:24" hidden="1" x14ac:dyDescent="0.25">
      <c r="A376" s="37">
        <v>16</v>
      </c>
      <c r="B376" s="37" t="s">
        <v>561</v>
      </c>
      <c r="C376" s="37" t="s">
        <v>17</v>
      </c>
      <c r="D376" s="37" t="s">
        <v>240</v>
      </c>
      <c r="E376" s="37">
        <v>5</v>
      </c>
      <c r="F376" s="37" t="s">
        <v>1252</v>
      </c>
      <c r="G376" s="37">
        <v>2</v>
      </c>
      <c r="H376" s="39"/>
      <c r="I376" s="37" t="s">
        <v>563</v>
      </c>
      <c r="J376" s="37"/>
      <c r="K376" s="37"/>
      <c r="L376" s="37" t="s">
        <v>2709</v>
      </c>
      <c r="M376" s="37" t="s">
        <v>2710</v>
      </c>
      <c r="N376" s="37" t="s">
        <v>2711</v>
      </c>
      <c r="O376" s="37"/>
      <c r="P376" s="37"/>
      <c r="Q376" s="37"/>
      <c r="R376" s="37" t="str">
        <f>IF(ISBLANK('Шифры С (Новое строительство)'!$K376),"-",CONCATENATE('Шифры С (Новое строительство)'!$K376,"-ПЗ"))</f>
        <v>-</v>
      </c>
      <c r="S376" s="37" t="str">
        <f>IF(ISBLANK('Шифры С (Новое строительство)'!$L376),"-",CONCATENATE("Том"," 2.",'Шифры С (Новое строительство)'!$E376,".",'Шифры С (Новое строительство)'!$G376," ",'Шифры С (Новое строительство)'!$I376,".",'Шифры С (Новое строительство)'!$A376,"С-ППО",'Шифры С (Новое строительство)'!$E376,".",'Шифры С (Новое строительство)'!$G376,))</f>
        <v>Том 2.5.2 2001.РП.16С-ППО5.2</v>
      </c>
      <c r="T376" s="37" t="str">
        <f>IF(ISBLANK('Шифры С (Новое строительство)'!$M376),"-",CONCATENATE("Том"," 3.",'Шифры С (Новое строительство)'!$E376,".",'Шифры С (Новое строительство)'!$G376," ",'Шифры С (Новое строительство)'!$I376,".",'Шифры С (Новое строительство)'!$A376,"С-ТКР",'Шифры С (Новое строительство)'!$E376,".",'Шифры С (Новое строительство)'!$G376,))</f>
        <v>Том 3.5.2 2001.РП.16С-ТКР5.2</v>
      </c>
      <c r="U376" s="37" t="str">
        <f>IF(ISBLANK('Шифры С (Новое строительство)'!$O376),"-",CONCATENATE("Том"," 4."," ",'Шифры С (Новое строительство)'!$I376,".",'Шифры С (Новое строительство)'!$A376,"С-ИЛО",))</f>
        <v>-</v>
      </c>
      <c r="V376" s="37" t="str">
        <f>IF(ISBLANK('Шифры С (Новое строительство)'!$O376),"-",CONCATENATE("Том"," 5."," ",'Шифры С (Новое строительство)'!$I376,".",'Шифры С (Новое строительство)'!$A376,"С-ПОС",))</f>
        <v>-</v>
      </c>
      <c r="W376" s="37" t="str">
        <f>IF(ISBLANK('Шифры С (Новое строительство)'!$P376),"-",CONCATENATE("Том"," 7."," ",'Шифры С (Новое строительство)'!$I376,".",'Шифры С (Новое строительство)'!$A376,"С-ООС",))</f>
        <v>-</v>
      </c>
      <c r="X376" s="37" t="str">
        <f>IF(ISBLANK('Шифры С (Новое строительство)'!$Q376),"-",CONCATENATE("Том"," 8."," ",'Шифры С (Новое строительство)'!$I376,".",'Шифры С (Новое строительство)'!$A376,"С-ПБ",))</f>
        <v>-</v>
      </c>
    </row>
    <row r="377" spans="1:24" hidden="1" x14ac:dyDescent="0.25">
      <c r="A377" s="37">
        <v>17</v>
      </c>
      <c r="B377" s="37" t="s">
        <v>561</v>
      </c>
      <c r="C377" s="37" t="s">
        <v>18</v>
      </c>
      <c r="D377" s="37" t="s">
        <v>440</v>
      </c>
      <c r="E377" s="37">
        <v>1</v>
      </c>
      <c r="F377" s="37" t="s">
        <v>1253</v>
      </c>
      <c r="G377" s="37">
        <v>1</v>
      </c>
      <c r="H377" s="39">
        <v>2</v>
      </c>
      <c r="I377" s="37" t="s">
        <v>563</v>
      </c>
      <c r="J377" s="37" t="s">
        <v>2712</v>
      </c>
      <c r="K377" s="37" t="s">
        <v>2713</v>
      </c>
      <c r="L377" s="37" t="s">
        <v>2714</v>
      </c>
      <c r="M377" s="37" t="s">
        <v>2715</v>
      </c>
      <c r="N377" s="37" t="s">
        <v>2716</v>
      </c>
      <c r="O377" s="37" t="s">
        <v>2717</v>
      </c>
      <c r="P377" s="37" t="s">
        <v>2718</v>
      </c>
      <c r="Q377" s="37" t="s">
        <v>2719</v>
      </c>
      <c r="R377" s="37" t="str">
        <f>IF(ISBLANK('Шифры С (Новое строительство)'!$K377),"-",CONCATENATE('Шифры С (Новое строительство)'!$K377,"-ПЗ"))</f>
        <v>Том 1 2001.РП.17С-ПЗ</v>
      </c>
      <c r="S377" s="37" t="str">
        <f>IF(ISBLANK('Шифры С (Новое строительство)'!$L377),"-",CONCATENATE("Том"," 2.",'Шифры С (Новое строительство)'!$E377,".",'Шифры С (Новое строительство)'!$G377," ",'Шифры С (Новое строительство)'!$I377,".",'Шифры С (Новое строительство)'!$A377,"С-ППО",'Шифры С (Новое строительство)'!$E377,".",'Шифры С (Новое строительство)'!$G377,))</f>
        <v>Том 2.1.1 2001.РП.17С-ППО1.1</v>
      </c>
      <c r="T377" s="37" t="str">
        <f>IF(ISBLANK('Шифры С (Новое строительство)'!$M377),"-",CONCATENATE("Том"," 3.",'Шифры С (Новое строительство)'!$E377,".",'Шифры С (Новое строительство)'!$G377," ",'Шифры С (Новое строительство)'!$I377,".",'Шифры С (Новое строительство)'!$A377,"С-ТКР",'Шифры С (Новое строительство)'!$E377,".",'Шифры С (Новое строительство)'!$G377,))</f>
        <v>Том 3.1.1 2001.РП.17С-ТКР1.1</v>
      </c>
      <c r="U377" s="37" t="str">
        <f>IF(ISBLANK('Шифры С (Новое строительство)'!$O377),"-",CONCATENATE("Том"," 4."," ",'Шифры С (Новое строительство)'!$I377,".",'Шифры С (Новое строительство)'!$A377,"С-ИЛО",))</f>
        <v>Том 4. 2001.РП.17С-ИЛО</v>
      </c>
      <c r="V377" s="37" t="str">
        <f>IF(ISBLANK('Шифры С (Новое строительство)'!$O377),"-",CONCATENATE("Том"," 5."," ",'Шифры С (Новое строительство)'!$I377,".",'Шифры С (Новое строительство)'!$A377,"С-ПОС",))</f>
        <v>Том 5. 2001.РП.17С-ПОС</v>
      </c>
      <c r="W377" s="37" t="str">
        <f>IF(ISBLANK('Шифры С (Новое строительство)'!$P377),"-",CONCATENATE("Том"," 7."," ",'Шифры С (Новое строительство)'!$I377,".",'Шифры С (Новое строительство)'!$A377,"С-ООС",))</f>
        <v>Том 7. 2001.РП.17С-ООС</v>
      </c>
      <c r="X377" s="37" t="str">
        <f>IF(ISBLANK('Шифры С (Новое строительство)'!$Q377),"-",CONCATENATE("Том"," 8."," ",'Шифры С (Новое строительство)'!$I377,".",'Шифры С (Новое строительство)'!$A377,"С-ПБ",))</f>
        <v>Том 8. 2001.РП.17С-ПБ</v>
      </c>
    </row>
    <row r="378" spans="1:24" hidden="1" x14ac:dyDescent="0.25">
      <c r="A378" s="37">
        <v>17</v>
      </c>
      <c r="B378" s="37" t="s">
        <v>561</v>
      </c>
      <c r="C378" s="37" t="s">
        <v>18</v>
      </c>
      <c r="D378" s="37" t="s">
        <v>440</v>
      </c>
      <c r="E378" s="37">
        <v>1</v>
      </c>
      <c r="F378" s="37" t="s">
        <v>1262</v>
      </c>
      <c r="G378" s="37">
        <v>2</v>
      </c>
      <c r="H378" s="39"/>
      <c r="I378" s="37" t="s">
        <v>563</v>
      </c>
      <c r="J378" s="37"/>
      <c r="K378" s="37"/>
      <c r="L378" s="37" t="s">
        <v>2714</v>
      </c>
      <c r="M378" s="37" t="s">
        <v>2715</v>
      </c>
      <c r="N378" s="37" t="s">
        <v>2716</v>
      </c>
      <c r="O378" s="37"/>
      <c r="P378" s="37"/>
      <c r="Q378" s="37"/>
      <c r="R378" s="37" t="str">
        <f>IF(ISBLANK('Шифры С (Новое строительство)'!$K378),"-",CONCATENATE('Шифры С (Новое строительство)'!$K378,"-ПЗ"))</f>
        <v>-</v>
      </c>
      <c r="S378" s="37" t="str">
        <f>IF(ISBLANK('Шифры С (Новое строительство)'!$L378),"-",CONCATENATE("Том"," 2.",'Шифры С (Новое строительство)'!$E378,".",'Шифры С (Новое строительство)'!$G378," ",'Шифры С (Новое строительство)'!$I378,".",'Шифры С (Новое строительство)'!$A378,"С-ППО",'Шифры С (Новое строительство)'!$E378,".",'Шифры С (Новое строительство)'!$G378,))</f>
        <v>Том 2.1.2 2001.РП.17С-ППО1.2</v>
      </c>
      <c r="T378" s="37" t="str">
        <f>IF(ISBLANK('Шифры С (Новое строительство)'!$M378),"-",CONCATENATE("Том"," 3.",'Шифры С (Новое строительство)'!$E378,".",'Шифры С (Новое строительство)'!$G378," ",'Шифры С (Новое строительство)'!$I378,".",'Шифры С (Новое строительство)'!$A378,"С-ТКР",'Шифры С (Новое строительство)'!$E378,".",'Шифры С (Новое строительство)'!$G378,))</f>
        <v>Том 3.1.2 2001.РП.17С-ТКР1.2</v>
      </c>
      <c r="U378" s="37" t="str">
        <f>IF(ISBLANK('Шифры С (Новое строительство)'!$O378),"-",CONCATENATE("Том"," 4."," ",'Шифры С (Новое строительство)'!$I378,".",'Шифры С (Новое строительство)'!$A378,"С-ИЛО",))</f>
        <v>-</v>
      </c>
      <c r="V378" s="37" t="str">
        <f>IF(ISBLANK('Шифры С (Новое строительство)'!$O378),"-",CONCATENATE("Том"," 5."," ",'Шифры С (Новое строительство)'!$I378,".",'Шифры С (Новое строительство)'!$A378,"С-ПОС",))</f>
        <v>-</v>
      </c>
      <c r="W378" s="37" t="str">
        <f>IF(ISBLANK('Шифры С (Новое строительство)'!$P378),"-",CONCATENATE("Том"," 7."," ",'Шифры С (Новое строительство)'!$I378,".",'Шифры С (Новое строительство)'!$A378,"С-ООС",))</f>
        <v>-</v>
      </c>
      <c r="X378" s="37" t="str">
        <f>IF(ISBLANK('Шифры С (Новое строительство)'!$Q378),"-",CONCATENATE("Том"," 8."," ",'Шифры С (Новое строительство)'!$I378,".",'Шифры С (Новое строительство)'!$A378,"С-ПБ",))</f>
        <v>-</v>
      </c>
    </row>
    <row r="379" spans="1:24" hidden="1" x14ac:dyDescent="0.25">
      <c r="A379" s="37">
        <v>17</v>
      </c>
      <c r="B379" s="37" t="s">
        <v>561</v>
      </c>
      <c r="C379" s="37" t="s">
        <v>18</v>
      </c>
      <c r="D379" s="37" t="s">
        <v>442</v>
      </c>
      <c r="E379" s="37">
        <v>2</v>
      </c>
      <c r="F379" s="37" t="s">
        <v>1263</v>
      </c>
      <c r="G379" s="37">
        <v>1</v>
      </c>
      <c r="H379" s="39">
        <v>5</v>
      </c>
      <c r="I379" s="37" t="s">
        <v>563</v>
      </c>
      <c r="J379" s="37"/>
      <c r="K379" s="37"/>
      <c r="L379" s="37" t="s">
        <v>2720</v>
      </c>
      <c r="M379" s="37" t="s">
        <v>2721</v>
      </c>
      <c r="N379" s="37" t="s">
        <v>2722</v>
      </c>
      <c r="O379" s="37"/>
      <c r="P379" s="37"/>
      <c r="Q379" s="37"/>
      <c r="R379" s="37" t="str">
        <f>IF(ISBLANK('Шифры С (Новое строительство)'!$K379),"-",CONCATENATE('Шифры С (Новое строительство)'!$K379,"-ПЗ"))</f>
        <v>-</v>
      </c>
      <c r="S379" s="37" t="str">
        <f>IF(ISBLANK('Шифры С (Новое строительство)'!$L379),"-",CONCATENATE("Том"," 2.",'Шифры С (Новое строительство)'!$E379,".",'Шифры С (Новое строительство)'!$G379," ",'Шифры С (Новое строительство)'!$I379,".",'Шифры С (Новое строительство)'!$A379,"С-ППО",'Шифры С (Новое строительство)'!$E379,".",'Шифры С (Новое строительство)'!$G379,))</f>
        <v>Том 2.2.1 2001.РП.17С-ППО2.1</v>
      </c>
      <c r="T379" s="37" t="str">
        <f>IF(ISBLANK('Шифры С (Новое строительство)'!$M379),"-",CONCATENATE("Том"," 3.",'Шифры С (Новое строительство)'!$E379,".",'Шифры С (Новое строительство)'!$G379," ",'Шифры С (Новое строительство)'!$I379,".",'Шифры С (Новое строительство)'!$A379,"С-ТКР",'Шифры С (Новое строительство)'!$E379,".",'Шифры С (Новое строительство)'!$G379,))</f>
        <v>Том 3.2.1 2001.РП.17С-ТКР2.1</v>
      </c>
      <c r="U379" s="37" t="str">
        <f>IF(ISBLANK('Шифры С (Новое строительство)'!$O379),"-",CONCATENATE("Том"," 4."," ",'Шифры С (Новое строительство)'!$I379,".",'Шифры С (Новое строительство)'!$A379,"С-ИЛО",))</f>
        <v>-</v>
      </c>
      <c r="V379" s="37" t="str">
        <f>IF(ISBLANK('Шифры С (Новое строительство)'!$O379),"-",CONCATENATE("Том"," 5."," ",'Шифры С (Новое строительство)'!$I379,".",'Шифры С (Новое строительство)'!$A379,"С-ПОС",))</f>
        <v>-</v>
      </c>
      <c r="W379" s="37" t="str">
        <f>IF(ISBLANK('Шифры С (Новое строительство)'!$P379),"-",CONCATENATE("Том"," 7."," ",'Шифры С (Новое строительство)'!$I379,".",'Шифры С (Новое строительство)'!$A379,"С-ООС",))</f>
        <v>-</v>
      </c>
      <c r="X379" s="37" t="str">
        <f>IF(ISBLANK('Шифры С (Новое строительство)'!$Q379),"-",CONCATENATE("Том"," 8."," ",'Шифры С (Новое строительство)'!$I379,".",'Шифры С (Новое строительство)'!$A379,"С-ПБ",))</f>
        <v>-</v>
      </c>
    </row>
    <row r="380" spans="1:24" hidden="1" x14ac:dyDescent="0.25">
      <c r="A380" s="37">
        <v>17</v>
      </c>
      <c r="B380" s="37" t="s">
        <v>561</v>
      </c>
      <c r="C380" s="37" t="s">
        <v>18</v>
      </c>
      <c r="D380" s="37" t="s">
        <v>442</v>
      </c>
      <c r="E380" s="37">
        <v>2</v>
      </c>
      <c r="F380" s="37" t="s">
        <v>1267</v>
      </c>
      <c r="G380" s="37">
        <v>2</v>
      </c>
      <c r="H380" s="39"/>
      <c r="I380" s="37" t="s">
        <v>563</v>
      </c>
      <c r="J380" s="37"/>
      <c r="K380" s="37"/>
      <c r="L380" s="37" t="s">
        <v>2720</v>
      </c>
      <c r="M380" s="37" t="s">
        <v>2721</v>
      </c>
      <c r="N380" s="37" t="s">
        <v>2722</v>
      </c>
      <c r="O380" s="37"/>
      <c r="P380" s="37"/>
      <c r="Q380" s="37"/>
      <c r="R380" s="37" t="str">
        <f>IF(ISBLANK('Шифры С (Новое строительство)'!$K380),"-",CONCATENATE('Шифры С (Новое строительство)'!$K380,"-ПЗ"))</f>
        <v>-</v>
      </c>
      <c r="S380" s="37" t="str">
        <f>IF(ISBLANK('Шифры С (Новое строительство)'!$L380),"-",CONCATENATE("Том"," 2.",'Шифры С (Новое строительство)'!$E380,".",'Шифры С (Новое строительство)'!$G380," ",'Шифры С (Новое строительство)'!$I380,".",'Шифры С (Новое строительство)'!$A380,"С-ППО",'Шифры С (Новое строительство)'!$E380,".",'Шифры С (Новое строительство)'!$G380,))</f>
        <v>Том 2.2.2 2001.РП.17С-ППО2.2</v>
      </c>
      <c r="T380" s="37" t="str">
        <f>IF(ISBLANK('Шифры С (Новое строительство)'!$M380),"-",CONCATENATE("Том"," 3.",'Шифры С (Новое строительство)'!$E380,".",'Шифры С (Новое строительство)'!$G380," ",'Шифры С (Новое строительство)'!$I380,".",'Шифры С (Новое строительство)'!$A380,"С-ТКР",'Шифры С (Новое строительство)'!$E380,".",'Шифры С (Новое строительство)'!$G380,))</f>
        <v>Том 3.2.2 2001.РП.17С-ТКР2.2</v>
      </c>
      <c r="U380" s="37" t="str">
        <f>IF(ISBLANK('Шифры С (Новое строительство)'!$O380),"-",CONCATENATE("Том"," 4."," ",'Шифры С (Новое строительство)'!$I380,".",'Шифры С (Новое строительство)'!$A380,"С-ИЛО",))</f>
        <v>-</v>
      </c>
      <c r="V380" s="37" t="str">
        <f>IF(ISBLANK('Шифры С (Новое строительство)'!$O380),"-",CONCATENATE("Том"," 5."," ",'Шифры С (Новое строительство)'!$I380,".",'Шифры С (Новое строительство)'!$A380,"С-ПОС",))</f>
        <v>-</v>
      </c>
      <c r="W380" s="37" t="str">
        <f>IF(ISBLANK('Шифры С (Новое строительство)'!$P380),"-",CONCATENATE("Том"," 7."," ",'Шифры С (Новое строительство)'!$I380,".",'Шифры С (Новое строительство)'!$A380,"С-ООС",))</f>
        <v>-</v>
      </c>
      <c r="X380" s="37" t="str">
        <f>IF(ISBLANK('Шифры С (Новое строительство)'!$Q380),"-",CONCATENATE("Том"," 8."," ",'Шифры С (Новое строительство)'!$I380,".",'Шифры С (Новое строительство)'!$A380,"С-ПБ",))</f>
        <v>-</v>
      </c>
    </row>
    <row r="381" spans="1:24" hidden="1" x14ac:dyDescent="0.25">
      <c r="A381" s="37">
        <v>17</v>
      </c>
      <c r="B381" s="37" t="s">
        <v>561</v>
      </c>
      <c r="C381" s="37" t="s">
        <v>18</v>
      </c>
      <c r="D381" s="37" t="s">
        <v>442</v>
      </c>
      <c r="E381" s="37">
        <v>2</v>
      </c>
      <c r="F381" s="37" t="s">
        <v>1268</v>
      </c>
      <c r="G381" s="37">
        <v>3</v>
      </c>
      <c r="H381" s="39"/>
      <c r="I381" s="37" t="s">
        <v>563</v>
      </c>
      <c r="J381" s="37"/>
      <c r="K381" s="37"/>
      <c r="L381" s="37" t="s">
        <v>2720</v>
      </c>
      <c r="M381" s="37" t="s">
        <v>2721</v>
      </c>
      <c r="N381" s="37" t="s">
        <v>2722</v>
      </c>
      <c r="O381" s="37"/>
      <c r="P381" s="37"/>
      <c r="Q381" s="37"/>
      <c r="R381" s="37" t="str">
        <f>IF(ISBLANK('Шифры С (Новое строительство)'!$K381),"-",CONCATENATE('Шифры С (Новое строительство)'!$K381,"-ПЗ"))</f>
        <v>-</v>
      </c>
      <c r="S381" s="37" t="str">
        <f>IF(ISBLANK('Шифры С (Новое строительство)'!$L381),"-",CONCATENATE("Том"," 2.",'Шифры С (Новое строительство)'!$E381,".",'Шифры С (Новое строительство)'!$G381," ",'Шифры С (Новое строительство)'!$I381,".",'Шифры С (Новое строительство)'!$A381,"С-ППО",'Шифры С (Новое строительство)'!$E381,".",'Шифры С (Новое строительство)'!$G381,))</f>
        <v>Том 2.2.3 2001.РП.17С-ППО2.3</v>
      </c>
      <c r="T381" s="37" t="str">
        <f>IF(ISBLANK('Шифры С (Новое строительство)'!$M381),"-",CONCATENATE("Том"," 3.",'Шифры С (Новое строительство)'!$E381,".",'Шифры С (Новое строительство)'!$G381," ",'Шифры С (Новое строительство)'!$I381,".",'Шифры С (Новое строительство)'!$A381,"С-ТКР",'Шифры С (Новое строительство)'!$E381,".",'Шифры С (Новое строительство)'!$G381,))</f>
        <v>Том 3.2.3 2001.РП.17С-ТКР2.3</v>
      </c>
      <c r="U381" s="37" t="str">
        <f>IF(ISBLANK('Шифры С (Новое строительство)'!$O381),"-",CONCATENATE("Том"," 4."," ",'Шифры С (Новое строительство)'!$I381,".",'Шифры С (Новое строительство)'!$A381,"С-ИЛО",))</f>
        <v>-</v>
      </c>
      <c r="V381" s="37" t="str">
        <f>IF(ISBLANK('Шифры С (Новое строительство)'!$O381),"-",CONCATENATE("Том"," 5."," ",'Шифры С (Новое строительство)'!$I381,".",'Шифры С (Новое строительство)'!$A381,"С-ПОС",))</f>
        <v>-</v>
      </c>
      <c r="W381" s="37" t="str">
        <f>IF(ISBLANK('Шифры С (Новое строительство)'!$P381),"-",CONCATENATE("Том"," 7."," ",'Шифры С (Новое строительство)'!$I381,".",'Шифры С (Новое строительство)'!$A381,"С-ООС",))</f>
        <v>-</v>
      </c>
      <c r="X381" s="37" t="str">
        <f>IF(ISBLANK('Шифры С (Новое строительство)'!$Q381),"-",CONCATENATE("Том"," 8."," ",'Шифры С (Новое строительство)'!$I381,".",'Шифры С (Новое строительство)'!$A381,"С-ПБ",))</f>
        <v>-</v>
      </c>
    </row>
    <row r="382" spans="1:24" hidden="1" x14ac:dyDescent="0.25">
      <c r="A382" s="37">
        <v>17</v>
      </c>
      <c r="B382" s="37" t="s">
        <v>561</v>
      </c>
      <c r="C382" s="37" t="s">
        <v>18</v>
      </c>
      <c r="D382" s="37" t="s">
        <v>442</v>
      </c>
      <c r="E382" s="37">
        <v>2</v>
      </c>
      <c r="F382" s="37" t="s">
        <v>1269</v>
      </c>
      <c r="G382" s="37">
        <v>4</v>
      </c>
      <c r="H382" s="39"/>
      <c r="I382" s="37" t="s">
        <v>563</v>
      </c>
      <c r="J382" s="37"/>
      <c r="K382" s="37"/>
      <c r="L382" s="37" t="s">
        <v>2720</v>
      </c>
      <c r="M382" s="37" t="s">
        <v>2721</v>
      </c>
      <c r="N382" s="37" t="s">
        <v>2722</v>
      </c>
      <c r="O382" s="37"/>
      <c r="P382" s="37"/>
      <c r="Q382" s="37"/>
      <c r="R382" s="37" t="str">
        <f>IF(ISBLANK('Шифры С (Новое строительство)'!$K382),"-",CONCATENATE('Шифры С (Новое строительство)'!$K382,"-ПЗ"))</f>
        <v>-</v>
      </c>
      <c r="S382" s="37" t="str">
        <f>IF(ISBLANK('Шифры С (Новое строительство)'!$L382),"-",CONCATENATE("Том"," 2.",'Шифры С (Новое строительство)'!$E382,".",'Шифры С (Новое строительство)'!$G382," ",'Шифры С (Новое строительство)'!$I382,".",'Шифры С (Новое строительство)'!$A382,"С-ППО",'Шифры С (Новое строительство)'!$E382,".",'Шифры С (Новое строительство)'!$G382,))</f>
        <v>Том 2.2.4 2001.РП.17С-ППО2.4</v>
      </c>
      <c r="T382" s="37" t="str">
        <f>IF(ISBLANK('Шифры С (Новое строительство)'!$M382),"-",CONCATENATE("Том"," 3.",'Шифры С (Новое строительство)'!$E382,".",'Шифры С (Новое строительство)'!$G382," ",'Шифры С (Новое строительство)'!$I382,".",'Шифры С (Новое строительство)'!$A382,"С-ТКР",'Шифры С (Новое строительство)'!$E382,".",'Шифры С (Новое строительство)'!$G382,))</f>
        <v>Том 3.2.4 2001.РП.17С-ТКР2.4</v>
      </c>
      <c r="U382" s="37" t="str">
        <f>IF(ISBLANK('Шифры С (Новое строительство)'!$O382),"-",CONCATENATE("Том"," 4."," ",'Шифры С (Новое строительство)'!$I382,".",'Шифры С (Новое строительство)'!$A382,"С-ИЛО",))</f>
        <v>-</v>
      </c>
      <c r="V382" s="37" t="str">
        <f>IF(ISBLANK('Шифры С (Новое строительство)'!$O382),"-",CONCATENATE("Том"," 5."," ",'Шифры С (Новое строительство)'!$I382,".",'Шифры С (Новое строительство)'!$A382,"С-ПОС",))</f>
        <v>-</v>
      </c>
      <c r="W382" s="37" t="str">
        <f>IF(ISBLANK('Шифры С (Новое строительство)'!$P382),"-",CONCATENATE("Том"," 7."," ",'Шифры С (Новое строительство)'!$I382,".",'Шифры С (Новое строительство)'!$A382,"С-ООС",))</f>
        <v>-</v>
      </c>
      <c r="X382" s="37" t="str">
        <f>IF(ISBLANK('Шифры С (Новое строительство)'!$Q382),"-",CONCATENATE("Том"," 8."," ",'Шифры С (Новое строительство)'!$I382,".",'Шифры С (Новое строительство)'!$A382,"С-ПБ",))</f>
        <v>-</v>
      </c>
    </row>
    <row r="383" spans="1:24" hidden="1" x14ac:dyDescent="0.25">
      <c r="A383" s="37">
        <v>17</v>
      </c>
      <c r="B383" s="37" t="s">
        <v>561</v>
      </c>
      <c r="C383" s="37" t="s">
        <v>18</v>
      </c>
      <c r="D383" s="37" t="s">
        <v>442</v>
      </c>
      <c r="E383" s="37">
        <v>2</v>
      </c>
      <c r="F383" s="37" t="s">
        <v>1270</v>
      </c>
      <c r="G383" s="37">
        <v>5</v>
      </c>
      <c r="H383" s="39"/>
      <c r="I383" s="37" t="s">
        <v>563</v>
      </c>
      <c r="J383" s="37"/>
      <c r="K383" s="37"/>
      <c r="L383" s="37" t="s">
        <v>2720</v>
      </c>
      <c r="M383" s="37" t="s">
        <v>2721</v>
      </c>
      <c r="N383" s="37" t="s">
        <v>2722</v>
      </c>
      <c r="O383" s="37"/>
      <c r="P383" s="37"/>
      <c r="Q383" s="37"/>
      <c r="R383" s="37" t="str">
        <f>IF(ISBLANK('Шифры С (Новое строительство)'!$K383),"-",CONCATENATE('Шифры С (Новое строительство)'!$K383,"-ПЗ"))</f>
        <v>-</v>
      </c>
      <c r="S383" s="37" t="str">
        <f>IF(ISBLANK('Шифры С (Новое строительство)'!$L383),"-",CONCATENATE("Том"," 2.",'Шифры С (Новое строительство)'!$E383,".",'Шифры С (Новое строительство)'!$G383," ",'Шифры С (Новое строительство)'!$I383,".",'Шифры С (Новое строительство)'!$A383,"С-ППО",'Шифры С (Новое строительство)'!$E383,".",'Шифры С (Новое строительство)'!$G383,))</f>
        <v>Том 2.2.5 2001.РП.17С-ППО2.5</v>
      </c>
      <c r="T383" s="37" t="str">
        <f>IF(ISBLANK('Шифры С (Новое строительство)'!$M383),"-",CONCATENATE("Том"," 3.",'Шифры С (Новое строительство)'!$E383,".",'Шифры С (Новое строительство)'!$G383," ",'Шифры С (Новое строительство)'!$I383,".",'Шифры С (Новое строительство)'!$A383,"С-ТКР",'Шифры С (Новое строительство)'!$E383,".",'Шифры С (Новое строительство)'!$G383,))</f>
        <v>Том 3.2.5 2001.РП.17С-ТКР2.5</v>
      </c>
      <c r="U383" s="37" t="str">
        <f>IF(ISBLANK('Шифры С (Новое строительство)'!$O383),"-",CONCATENATE("Том"," 4."," ",'Шифры С (Новое строительство)'!$I383,".",'Шифры С (Новое строительство)'!$A383,"С-ИЛО",))</f>
        <v>-</v>
      </c>
      <c r="V383" s="37" t="str">
        <f>IF(ISBLANK('Шифры С (Новое строительство)'!$O383),"-",CONCATENATE("Том"," 5."," ",'Шифры С (Новое строительство)'!$I383,".",'Шифры С (Новое строительство)'!$A383,"С-ПОС",))</f>
        <v>-</v>
      </c>
      <c r="W383" s="37" t="str">
        <f>IF(ISBLANK('Шифры С (Новое строительство)'!$P383),"-",CONCATENATE("Том"," 7."," ",'Шифры С (Новое строительство)'!$I383,".",'Шифры С (Новое строительство)'!$A383,"С-ООС",))</f>
        <v>-</v>
      </c>
      <c r="X383" s="37" t="str">
        <f>IF(ISBLANK('Шифры С (Новое строительство)'!$Q383),"-",CONCATENATE("Том"," 8."," ",'Шифры С (Новое строительство)'!$I383,".",'Шифры С (Новое строительство)'!$A383,"С-ПБ",))</f>
        <v>-</v>
      </c>
    </row>
    <row r="384" spans="1:24" hidden="1" x14ac:dyDescent="0.25">
      <c r="A384" s="37">
        <v>17</v>
      </c>
      <c r="B384" s="37" t="s">
        <v>561</v>
      </c>
      <c r="C384" s="37" t="s">
        <v>18</v>
      </c>
      <c r="D384" s="37" t="s">
        <v>416</v>
      </c>
      <c r="E384" s="37">
        <v>3</v>
      </c>
      <c r="F384" s="37" t="s">
        <v>1271</v>
      </c>
      <c r="G384" s="37">
        <v>1</v>
      </c>
      <c r="H384" s="39">
        <v>3</v>
      </c>
      <c r="I384" s="37" t="s">
        <v>563</v>
      </c>
      <c r="J384" s="37"/>
      <c r="K384" s="37"/>
      <c r="L384" s="37" t="s">
        <v>2723</v>
      </c>
      <c r="M384" s="37" t="s">
        <v>2724</v>
      </c>
      <c r="N384" s="37" t="s">
        <v>2725</v>
      </c>
      <c r="O384" s="37"/>
      <c r="P384" s="37"/>
      <c r="Q384" s="37"/>
      <c r="R384" s="37" t="str">
        <f>IF(ISBLANK('Шифры С (Новое строительство)'!$K384),"-",CONCATENATE('Шифры С (Новое строительство)'!$K384,"-ПЗ"))</f>
        <v>-</v>
      </c>
      <c r="S384" s="37" t="str">
        <f>IF(ISBLANK('Шифры С (Новое строительство)'!$L384),"-",CONCATENATE("Том"," 2.",'Шифры С (Новое строительство)'!$E384,".",'Шифры С (Новое строительство)'!$G384," ",'Шифры С (Новое строительство)'!$I384,".",'Шифры С (Новое строительство)'!$A384,"С-ППО",'Шифры С (Новое строительство)'!$E384,".",'Шифры С (Новое строительство)'!$G384,))</f>
        <v>Том 2.3.1 2001.РП.17С-ППО3.1</v>
      </c>
      <c r="T384" s="37" t="str">
        <f>IF(ISBLANK('Шифры С (Новое строительство)'!$M384),"-",CONCATENATE("Том"," 3.",'Шифры С (Новое строительство)'!$E384,".",'Шифры С (Новое строительство)'!$G384," ",'Шифры С (Новое строительство)'!$I384,".",'Шифры С (Новое строительство)'!$A384,"С-ТКР",'Шифры С (Новое строительство)'!$E384,".",'Шифры С (Новое строительство)'!$G384,))</f>
        <v>Том 3.3.1 2001.РП.17С-ТКР3.1</v>
      </c>
      <c r="U384" s="37" t="str">
        <f>IF(ISBLANK('Шифры С (Новое строительство)'!$O384),"-",CONCATENATE("Том"," 4."," ",'Шифры С (Новое строительство)'!$I384,".",'Шифры С (Новое строительство)'!$A384,"С-ИЛО",))</f>
        <v>-</v>
      </c>
      <c r="V384" s="37" t="str">
        <f>IF(ISBLANK('Шифры С (Новое строительство)'!$O384),"-",CONCATENATE("Том"," 5."," ",'Шифры С (Новое строительство)'!$I384,".",'Шифры С (Новое строительство)'!$A384,"С-ПОС",))</f>
        <v>-</v>
      </c>
      <c r="W384" s="37" t="str">
        <f>IF(ISBLANK('Шифры С (Новое строительство)'!$P384),"-",CONCATENATE("Том"," 7."," ",'Шифры С (Новое строительство)'!$I384,".",'Шифры С (Новое строительство)'!$A384,"С-ООС",))</f>
        <v>-</v>
      </c>
      <c r="X384" s="37" t="str">
        <f>IF(ISBLANK('Шифры С (Новое строительство)'!$Q384),"-",CONCATENATE("Том"," 8."," ",'Шифры С (Новое строительство)'!$I384,".",'Шифры С (Новое строительство)'!$A384,"С-ПБ",))</f>
        <v>-</v>
      </c>
    </row>
    <row r="385" spans="1:24" hidden="1" x14ac:dyDescent="0.25">
      <c r="A385" s="37">
        <v>17</v>
      </c>
      <c r="B385" s="37" t="s">
        <v>561</v>
      </c>
      <c r="C385" s="37" t="s">
        <v>18</v>
      </c>
      <c r="D385" s="37" t="s">
        <v>416</v>
      </c>
      <c r="E385" s="37">
        <v>3</v>
      </c>
      <c r="F385" s="37" t="s">
        <v>1275</v>
      </c>
      <c r="G385" s="37">
        <v>2</v>
      </c>
      <c r="H385" s="39"/>
      <c r="I385" s="37" t="s">
        <v>563</v>
      </c>
      <c r="J385" s="37"/>
      <c r="K385" s="37"/>
      <c r="L385" s="37" t="s">
        <v>2723</v>
      </c>
      <c r="M385" s="37" t="s">
        <v>2724</v>
      </c>
      <c r="N385" s="37" t="s">
        <v>2725</v>
      </c>
      <c r="O385" s="37"/>
      <c r="P385" s="37"/>
      <c r="Q385" s="37"/>
      <c r="R385" s="37" t="str">
        <f>IF(ISBLANK('Шифры С (Новое строительство)'!$K385),"-",CONCATENATE('Шифры С (Новое строительство)'!$K385,"-ПЗ"))</f>
        <v>-</v>
      </c>
      <c r="S385" s="37" t="str">
        <f>IF(ISBLANK('Шифры С (Новое строительство)'!$L385),"-",CONCATENATE("Том"," 2.",'Шифры С (Новое строительство)'!$E385,".",'Шифры С (Новое строительство)'!$G385," ",'Шифры С (Новое строительство)'!$I385,".",'Шифры С (Новое строительство)'!$A385,"С-ППО",'Шифры С (Новое строительство)'!$E385,".",'Шифры С (Новое строительство)'!$G385,))</f>
        <v>Том 2.3.2 2001.РП.17С-ППО3.2</v>
      </c>
      <c r="T385" s="37" t="str">
        <f>IF(ISBLANK('Шифры С (Новое строительство)'!$M385),"-",CONCATENATE("Том"," 3.",'Шифры С (Новое строительство)'!$E385,".",'Шифры С (Новое строительство)'!$G385," ",'Шифры С (Новое строительство)'!$I385,".",'Шифры С (Новое строительство)'!$A385,"С-ТКР",'Шифры С (Новое строительство)'!$E385,".",'Шифры С (Новое строительство)'!$G385,))</f>
        <v>Том 3.3.2 2001.РП.17С-ТКР3.2</v>
      </c>
      <c r="U385" s="37" t="str">
        <f>IF(ISBLANK('Шифры С (Новое строительство)'!$O385),"-",CONCATENATE("Том"," 4."," ",'Шифры С (Новое строительство)'!$I385,".",'Шифры С (Новое строительство)'!$A385,"С-ИЛО",))</f>
        <v>-</v>
      </c>
      <c r="V385" s="37" t="str">
        <f>IF(ISBLANK('Шифры С (Новое строительство)'!$O385),"-",CONCATENATE("Том"," 5."," ",'Шифры С (Новое строительство)'!$I385,".",'Шифры С (Новое строительство)'!$A385,"С-ПОС",))</f>
        <v>-</v>
      </c>
      <c r="W385" s="37" t="str">
        <f>IF(ISBLANK('Шифры С (Новое строительство)'!$P385),"-",CONCATENATE("Том"," 7."," ",'Шифры С (Новое строительство)'!$I385,".",'Шифры С (Новое строительство)'!$A385,"С-ООС",))</f>
        <v>-</v>
      </c>
      <c r="X385" s="37" t="str">
        <f>IF(ISBLANK('Шифры С (Новое строительство)'!$Q385),"-",CONCATENATE("Том"," 8."," ",'Шифры С (Новое строительство)'!$I385,".",'Шифры С (Новое строительство)'!$A385,"С-ПБ",))</f>
        <v>-</v>
      </c>
    </row>
    <row r="386" spans="1:24" hidden="1" x14ac:dyDescent="0.25">
      <c r="A386" s="37">
        <v>17</v>
      </c>
      <c r="B386" s="37" t="s">
        <v>561</v>
      </c>
      <c r="C386" s="37" t="s">
        <v>18</v>
      </c>
      <c r="D386" s="37" t="s">
        <v>416</v>
      </c>
      <c r="E386" s="37">
        <v>3</v>
      </c>
      <c r="F386" s="37" t="s">
        <v>1276</v>
      </c>
      <c r="G386" s="37">
        <v>3</v>
      </c>
      <c r="H386" s="39"/>
      <c r="I386" s="37" t="s">
        <v>563</v>
      </c>
      <c r="J386" s="37"/>
      <c r="K386" s="37"/>
      <c r="L386" s="37" t="s">
        <v>2723</v>
      </c>
      <c r="M386" s="37" t="s">
        <v>2724</v>
      </c>
      <c r="N386" s="37" t="s">
        <v>2725</v>
      </c>
      <c r="O386" s="37"/>
      <c r="P386" s="37"/>
      <c r="Q386" s="37"/>
      <c r="R386" s="37" t="str">
        <f>IF(ISBLANK('Шифры С (Новое строительство)'!$K386),"-",CONCATENATE('Шифры С (Новое строительство)'!$K386,"-ПЗ"))</f>
        <v>-</v>
      </c>
      <c r="S386" s="37" t="str">
        <f>IF(ISBLANK('Шифры С (Новое строительство)'!$L386),"-",CONCATENATE("Том"," 2.",'Шифры С (Новое строительство)'!$E386,".",'Шифры С (Новое строительство)'!$G386," ",'Шифры С (Новое строительство)'!$I386,".",'Шифры С (Новое строительство)'!$A386,"С-ППО",'Шифры С (Новое строительство)'!$E386,".",'Шифры С (Новое строительство)'!$G386,))</f>
        <v>Том 2.3.3 2001.РП.17С-ППО3.3</v>
      </c>
      <c r="T386" s="37" t="str">
        <f>IF(ISBLANK('Шифры С (Новое строительство)'!$M386),"-",CONCATENATE("Том"," 3.",'Шифры С (Новое строительство)'!$E386,".",'Шифры С (Новое строительство)'!$G386," ",'Шифры С (Новое строительство)'!$I386,".",'Шифры С (Новое строительство)'!$A386,"С-ТКР",'Шифры С (Новое строительство)'!$E386,".",'Шифры С (Новое строительство)'!$G386,))</f>
        <v>Том 3.3.3 2001.РП.17С-ТКР3.3</v>
      </c>
      <c r="U386" s="37" t="str">
        <f>IF(ISBLANK('Шифры С (Новое строительство)'!$O386),"-",CONCATENATE("Том"," 4."," ",'Шифры С (Новое строительство)'!$I386,".",'Шифры С (Новое строительство)'!$A386,"С-ИЛО",))</f>
        <v>-</v>
      </c>
      <c r="V386" s="37" t="str">
        <f>IF(ISBLANK('Шифры С (Новое строительство)'!$O386),"-",CONCATENATE("Том"," 5."," ",'Шифры С (Новое строительство)'!$I386,".",'Шифры С (Новое строительство)'!$A386,"С-ПОС",))</f>
        <v>-</v>
      </c>
      <c r="W386" s="37" t="str">
        <f>IF(ISBLANK('Шифры С (Новое строительство)'!$P386),"-",CONCATENATE("Том"," 7."," ",'Шифры С (Новое строительство)'!$I386,".",'Шифры С (Новое строительство)'!$A386,"С-ООС",))</f>
        <v>-</v>
      </c>
      <c r="X386" s="37" t="str">
        <f>IF(ISBLANK('Шифры С (Новое строительство)'!$Q386),"-",CONCATENATE("Том"," 8."," ",'Шифры С (Новое строительство)'!$I386,".",'Шифры С (Новое строительство)'!$A386,"С-ПБ",))</f>
        <v>-</v>
      </c>
    </row>
    <row r="387" spans="1:24" hidden="1" x14ac:dyDescent="0.25">
      <c r="A387" s="37">
        <v>17</v>
      </c>
      <c r="B387" s="37" t="s">
        <v>561</v>
      </c>
      <c r="C387" s="37" t="s">
        <v>18</v>
      </c>
      <c r="D387" s="37" t="s">
        <v>445</v>
      </c>
      <c r="E387" s="37">
        <v>4</v>
      </c>
      <c r="F387" s="37" t="s">
        <v>1277</v>
      </c>
      <c r="G387" s="37">
        <v>1</v>
      </c>
      <c r="H387" s="39">
        <v>4</v>
      </c>
      <c r="I387" s="37" t="s">
        <v>563</v>
      </c>
      <c r="J387" s="37"/>
      <c r="K387" s="37"/>
      <c r="L387" s="37" t="s">
        <v>2726</v>
      </c>
      <c r="M387" s="37" t="s">
        <v>2727</v>
      </c>
      <c r="N387" s="37" t="s">
        <v>2728</v>
      </c>
      <c r="O387" s="37"/>
      <c r="P387" s="37"/>
      <c r="Q387" s="37"/>
      <c r="R387" s="37" t="str">
        <f>IF(ISBLANK('Шифры С (Новое строительство)'!$K387),"-",CONCATENATE('Шифры С (Новое строительство)'!$K387,"-ПЗ"))</f>
        <v>-</v>
      </c>
      <c r="S387" s="37" t="str">
        <f>IF(ISBLANK('Шифры С (Новое строительство)'!$L387),"-",CONCATENATE("Том"," 2.",'Шифры С (Новое строительство)'!$E387,".",'Шифры С (Новое строительство)'!$G387," ",'Шифры С (Новое строительство)'!$I387,".",'Шифры С (Новое строительство)'!$A387,"С-ППО",'Шифры С (Новое строительство)'!$E387,".",'Шифры С (Новое строительство)'!$G387,))</f>
        <v>Том 2.4.1 2001.РП.17С-ППО4.1</v>
      </c>
      <c r="T387" s="37" t="str">
        <f>IF(ISBLANK('Шифры С (Новое строительство)'!$M387),"-",CONCATENATE("Том"," 3.",'Шифры С (Новое строительство)'!$E387,".",'Шифры С (Новое строительство)'!$G387," ",'Шифры С (Новое строительство)'!$I387,".",'Шифры С (Новое строительство)'!$A387,"С-ТКР",'Шифры С (Новое строительство)'!$E387,".",'Шифры С (Новое строительство)'!$G387,))</f>
        <v>Том 3.4.1 2001.РП.17С-ТКР4.1</v>
      </c>
      <c r="U387" s="37" t="str">
        <f>IF(ISBLANK('Шифры С (Новое строительство)'!$O387),"-",CONCATENATE("Том"," 4."," ",'Шифры С (Новое строительство)'!$I387,".",'Шифры С (Новое строительство)'!$A387,"С-ИЛО",))</f>
        <v>-</v>
      </c>
      <c r="V387" s="37" t="str">
        <f>IF(ISBLANK('Шифры С (Новое строительство)'!$O387),"-",CONCATENATE("Том"," 5."," ",'Шифры С (Новое строительство)'!$I387,".",'Шифры С (Новое строительство)'!$A387,"С-ПОС",))</f>
        <v>-</v>
      </c>
      <c r="W387" s="37" t="str">
        <f>IF(ISBLANK('Шифры С (Новое строительство)'!$P387),"-",CONCATENATE("Том"," 7."," ",'Шифры С (Новое строительство)'!$I387,".",'Шифры С (Новое строительство)'!$A387,"С-ООС",))</f>
        <v>-</v>
      </c>
      <c r="X387" s="37" t="str">
        <f>IF(ISBLANK('Шифры С (Новое строительство)'!$Q387),"-",CONCATENATE("Том"," 8."," ",'Шифры С (Новое строительство)'!$I387,".",'Шифры С (Новое строительство)'!$A387,"С-ПБ",))</f>
        <v>-</v>
      </c>
    </row>
    <row r="388" spans="1:24" hidden="1" x14ac:dyDescent="0.25">
      <c r="A388" s="37">
        <v>17</v>
      </c>
      <c r="B388" s="37" t="s">
        <v>561</v>
      </c>
      <c r="C388" s="37" t="s">
        <v>18</v>
      </c>
      <c r="D388" s="37" t="s">
        <v>445</v>
      </c>
      <c r="E388" s="37">
        <v>4</v>
      </c>
      <c r="F388" s="37" t="s">
        <v>1281</v>
      </c>
      <c r="G388" s="37">
        <v>2</v>
      </c>
      <c r="H388" s="39"/>
      <c r="I388" s="37" t="s">
        <v>563</v>
      </c>
      <c r="J388" s="37"/>
      <c r="K388" s="37"/>
      <c r="L388" s="37" t="s">
        <v>2726</v>
      </c>
      <c r="M388" s="37" t="s">
        <v>2727</v>
      </c>
      <c r="N388" s="37" t="s">
        <v>2728</v>
      </c>
      <c r="O388" s="37"/>
      <c r="P388" s="37"/>
      <c r="Q388" s="37"/>
      <c r="R388" s="37" t="str">
        <f>IF(ISBLANK('Шифры С (Новое строительство)'!$K388),"-",CONCATENATE('Шифры С (Новое строительство)'!$K388,"-ПЗ"))</f>
        <v>-</v>
      </c>
      <c r="S388" s="37" t="str">
        <f>IF(ISBLANK('Шифры С (Новое строительство)'!$L388),"-",CONCATENATE("Том"," 2.",'Шифры С (Новое строительство)'!$E388,".",'Шифры С (Новое строительство)'!$G388," ",'Шифры С (Новое строительство)'!$I388,".",'Шифры С (Новое строительство)'!$A388,"С-ППО",'Шифры С (Новое строительство)'!$E388,".",'Шифры С (Новое строительство)'!$G388,))</f>
        <v>Том 2.4.2 2001.РП.17С-ППО4.2</v>
      </c>
      <c r="T388" s="37" t="str">
        <f>IF(ISBLANK('Шифры С (Новое строительство)'!$M388),"-",CONCATENATE("Том"," 3.",'Шифры С (Новое строительство)'!$E388,".",'Шифры С (Новое строительство)'!$G388," ",'Шифры С (Новое строительство)'!$I388,".",'Шифры С (Новое строительство)'!$A388,"С-ТКР",'Шифры С (Новое строительство)'!$E388,".",'Шифры С (Новое строительство)'!$G388,))</f>
        <v>Том 3.4.2 2001.РП.17С-ТКР4.2</v>
      </c>
      <c r="U388" s="37" t="str">
        <f>IF(ISBLANK('Шифры С (Новое строительство)'!$O388),"-",CONCATENATE("Том"," 4."," ",'Шифры С (Новое строительство)'!$I388,".",'Шифры С (Новое строительство)'!$A388,"С-ИЛО",))</f>
        <v>-</v>
      </c>
      <c r="V388" s="37" t="str">
        <f>IF(ISBLANK('Шифры С (Новое строительство)'!$O388),"-",CONCATENATE("Том"," 5."," ",'Шифры С (Новое строительство)'!$I388,".",'Шифры С (Новое строительство)'!$A388,"С-ПОС",))</f>
        <v>-</v>
      </c>
      <c r="W388" s="37" t="str">
        <f>IF(ISBLANK('Шифры С (Новое строительство)'!$P388),"-",CONCATENATE("Том"," 7."," ",'Шифры С (Новое строительство)'!$I388,".",'Шифры С (Новое строительство)'!$A388,"С-ООС",))</f>
        <v>-</v>
      </c>
      <c r="X388" s="37" t="str">
        <f>IF(ISBLANK('Шифры С (Новое строительство)'!$Q388),"-",CONCATENATE("Том"," 8."," ",'Шифры С (Новое строительство)'!$I388,".",'Шифры С (Новое строительство)'!$A388,"С-ПБ",))</f>
        <v>-</v>
      </c>
    </row>
    <row r="389" spans="1:24" hidden="1" x14ac:dyDescent="0.25">
      <c r="A389" s="37">
        <v>17</v>
      </c>
      <c r="B389" s="37" t="s">
        <v>561</v>
      </c>
      <c r="C389" s="37" t="s">
        <v>18</v>
      </c>
      <c r="D389" s="37" t="s">
        <v>445</v>
      </c>
      <c r="E389" s="37">
        <v>4</v>
      </c>
      <c r="F389" s="37" t="s">
        <v>1282</v>
      </c>
      <c r="G389" s="37">
        <v>3</v>
      </c>
      <c r="H389" s="39"/>
      <c r="I389" s="37" t="s">
        <v>563</v>
      </c>
      <c r="J389" s="37"/>
      <c r="K389" s="37"/>
      <c r="L389" s="37" t="s">
        <v>2726</v>
      </c>
      <c r="M389" s="37" t="s">
        <v>2727</v>
      </c>
      <c r="N389" s="37" t="s">
        <v>2728</v>
      </c>
      <c r="O389" s="37"/>
      <c r="P389" s="37"/>
      <c r="Q389" s="37"/>
      <c r="R389" s="37" t="str">
        <f>IF(ISBLANK('Шифры С (Новое строительство)'!$K389),"-",CONCATENATE('Шифры С (Новое строительство)'!$K389,"-ПЗ"))</f>
        <v>-</v>
      </c>
      <c r="S389" s="37" t="str">
        <f>IF(ISBLANK('Шифры С (Новое строительство)'!$L389),"-",CONCATENATE("Том"," 2.",'Шифры С (Новое строительство)'!$E389,".",'Шифры С (Новое строительство)'!$G389," ",'Шифры С (Новое строительство)'!$I389,".",'Шифры С (Новое строительство)'!$A389,"С-ППО",'Шифры С (Новое строительство)'!$E389,".",'Шифры С (Новое строительство)'!$G389,))</f>
        <v>Том 2.4.3 2001.РП.17С-ППО4.3</v>
      </c>
      <c r="T389" s="37" t="str">
        <f>IF(ISBLANK('Шифры С (Новое строительство)'!$M389),"-",CONCATENATE("Том"," 3.",'Шифры С (Новое строительство)'!$E389,".",'Шифры С (Новое строительство)'!$G389," ",'Шифры С (Новое строительство)'!$I389,".",'Шифры С (Новое строительство)'!$A389,"С-ТКР",'Шифры С (Новое строительство)'!$E389,".",'Шифры С (Новое строительство)'!$G389,))</f>
        <v>Том 3.4.3 2001.РП.17С-ТКР4.3</v>
      </c>
      <c r="U389" s="37" t="str">
        <f>IF(ISBLANK('Шифры С (Новое строительство)'!$O389),"-",CONCATENATE("Том"," 4."," ",'Шифры С (Новое строительство)'!$I389,".",'Шифры С (Новое строительство)'!$A389,"С-ИЛО",))</f>
        <v>-</v>
      </c>
      <c r="V389" s="37" t="str">
        <f>IF(ISBLANK('Шифры С (Новое строительство)'!$O389),"-",CONCATENATE("Том"," 5."," ",'Шифры С (Новое строительство)'!$I389,".",'Шифры С (Новое строительство)'!$A389,"С-ПОС",))</f>
        <v>-</v>
      </c>
      <c r="W389" s="37" t="str">
        <f>IF(ISBLANK('Шифры С (Новое строительство)'!$P389),"-",CONCATENATE("Том"," 7."," ",'Шифры С (Новое строительство)'!$I389,".",'Шифры С (Новое строительство)'!$A389,"С-ООС",))</f>
        <v>-</v>
      </c>
      <c r="X389" s="37" t="str">
        <f>IF(ISBLANK('Шифры С (Новое строительство)'!$Q389),"-",CONCATENATE("Том"," 8."," ",'Шифры С (Новое строительство)'!$I389,".",'Шифры С (Новое строительство)'!$A389,"С-ПБ",))</f>
        <v>-</v>
      </c>
    </row>
    <row r="390" spans="1:24" hidden="1" x14ac:dyDescent="0.25">
      <c r="A390" s="37">
        <v>17</v>
      </c>
      <c r="B390" s="37" t="s">
        <v>561</v>
      </c>
      <c r="C390" s="37" t="s">
        <v>18</v>
      </c>
      <c r="D390" s="37" t="s">
        <v>445</v>
      </c>
      <c r="E390" s="37">
        <v>4</v>
      </c>
      <c r="F390" s="37" t="s">
        <v>1283</v>
      </c>
      <c r="G390" s="37">
        <v>4</v>
      </c>
      <c r="H390" s="39"/>
      <c r="I390" s="37" t="s">
        <v>563</v>
      </c>
      <c r="J390" s="37"/>
      <c r="K390" s="37"/>
      <c r="L390" s="37" t="s">
        <v>2726</v>
      </c>
      <c r="M390" s="37" t="s">
        <v>2727</v>
      </c>
      <c r="N390" s="37" t="s">
        <v>2728</v>
      </c>
      <c r="O390" s="37"/>
      <c r="P390" s="37"/>
      <c r="Q390" s="37"/>
      <c r="R390" s="37" t="str">
        <f>IF(ISBLANK('Шифры С (Новое строительство)'!$K390),"-",CONCATENATE('Шифры С (Новое строительство)'!$K390,"-ПЗ"))</f>
        <v>-</v>
      </c>
      <c r="S390" s="37" t="str">
        <f>IF(ISBLANK('Шифры С (Новое строительство)'!$L390),"-",CONCATENATE("Том"," 2.",'Шифры С (Новое строительство)'!$E390,".",'Шифры С (Новое строительство)'!$G390," ",'Шифры С (Новое строительство)'!$I390,".",'Шифры С (Новое строительство)'!$A390,"С-ППО",'Шифры С (Новое строительство)'!$E390,".",'Шифры С (Новое строительство)'!$G390,))</f>
        <v>Том 2.4.4 2001.РП.17С-ППО4.4</v>
      </c>
      <c r="T390" s="37" t="str">
        <f>IF(ISBLANK('Шифры С (Новое строительство)'!$M390),"-",CONCATENATE("Том"," 3.",'Шифры С (Новое строительство)'!$E390,".",'Шифры С (Новое строительство)'!$G390," ",'Шифры С (Новое строительство)'!$I390,".",'Шифры С (Новое строительство)'!$A390,"С-ТКР",'Шифры С (Новое строительство)'!$E390,".",'Шифры С (Новое строительство)'!$G390,))</f>
        <v>Том 3.4.4 2001.РП.17С-ТКР4.4</v>
      </c>
      <c r="U390" s="37" t="str">
        <f>IF(ISBLANK('Шифры С (Новое строительство)'!$O390),"-",CONCATENATE("Том"," 4."," ",'Шифры С (Новое строительство)'!$I390,".",'Шифры С (Новое строительство)'!$A390,"С-ИЛО",))</f>
        <v>-</v>
      </c>
      <c r="V390" s="37" t="str">
        <f>IF(ISBLANK('Шифры С (Новое строительство)'!$O390),"-",CONCATENATE("Том"," 5."," ",'Шифры С (Новое строительство)'!$I390,".",'Шифры С (Новое строительство)'!$A390,"С-ПОС",))</f>
        <v>-</v>
      </c>
      <c r="W390" s="37" t="str">
        <f>IF(ISBLANK('Шифры С (Новое строительство)'!$P390),"-",CONCATENATE("Том"," 7."," ",'Шифры С (Новое строительство)'!$I390,".",'Шифры С (Новое строительство)'!$A390,"С-ООС",))</f>
        <v>-</v>
      </c>
      <c r="X390" s="37" t="str">
        <f>IF(ISBLANK('Шифры С (Новое строительство)'!$Q390),"-",CONCATENATE("Том"," 8."," ",'Шифры С (Новое строительство)'!$I390,".",'Шифры С (Новое строительство)'!$A390,"С-ПБ",))</f>
        <v>-</v>
      </c>
    </row>
    <row r="391" spans="1:24" hidden="1" x14ac:dyDescent="0.25">
      <c r="A391" s="37">
        <v>17</v>
      </c>
      <c r="B391" s="37" t="s">
        <v>561</v>
      </c>
      <c r="C391" s="37" t="s">
        <v>18</v>
      </c>
      <c r="D391" s="37" t="s">
        <v>447</v>
      </c>
      <c r="E391" s="37">
        <v>5</v>
      </c>
      <c r="F391" s="37" t="s">
        <v>1284</v>
      </c>
      <c r="G391" s="37">
        <v>1</v>
      </c>
      <c r="H391" s="39">
        <v>3</v>
      </c>
      <c r="I391" s="37" t="s">
        <v>563</v>
      </c>
      <c r="J391" s="37"/>
      <c r="K391" s="37"/>
      <c r="L391" s="37" t="s">
        <v>2729</v>
      </c>
      <c r="M391" s="37" t="s">
        <v>2730</v>
      </c>
      <c r="N391" s="37" t="s">
        <v>2731</v>
      </c>
      <c r="O391" s="37"/>
      <c r="P391" s="37"/>
      <c r="Q391" s="37"/>
      <c r="R391" s="37" t="str">
        <f>IF(ISBLANK('Шифры С (Новое строительство)'!$K391),"-",CONCATENATE('Шифры С (Новое строительство)'!$K391,"-ПЗ"))</f>
        <v>-</v>
      </c>
      <c r="S391" s="37" t="str">
        <f>IF(ISBLANK('Шифры С (Новое строительство)'!$L391),"-",CONCATENATE("Том"," 2.",'Шифры С (Новое строительство)'!$E391,".",'Шифры С (Новое строительство)'!$G391," ",'Шифры С (Новое строительство)'!$I391,".",'Шифры С (Новое строительство)'!$A391,"С-ППО",'Шифры С (Новое строительство)'!$E391,".",'Шифры С (Новое строительство)'!$G391,))</f>
        <v>Том 2.5.1 2001.РП.17С-ППО5.1</v>
      </c>
      <c r="T391" s="37" t="str">
        <f>IF(ISBLANK('Шифры С (Новое строительство)'!$M391),"-",CONCATENATE("Том"," 3.",'Шифры С (Новое строительство)'!$E391,".",'Шифры С (Новое строительство)'!$G391," ",'Шифры С (Новое строительство)'!$I391,".",'Шифры С (Новое строительство)'!$A391,"С-ТКР",'Шифры С (Новое строительство)'!$E391,".",'Шифры С (Новое строительство)'!$G391,))</f>
        <v>Том 3.5.1 2001.РП.17С-ТКР5.1</v>
      </c>
      <c r="U391" s="37" t="str">
        <f>IF(ISBLANK('Шифры С (Новое строительство)'!$O391),"-",CONCATENATE("Том"," 4."," ",'Шифры С (Новое строительство)'!$I391,".",'Шифры С (Новое строительство)'!$A391,"С-ИЛО",))</f>
        <v>-</v>
      </c>
      <c r="V391" s="37" t="str">
        <f>IF(ISBLANK('Шифры С (Новое строительство)'!$O391),"-",CONCATENATE("Том"," 5."," ",'Шифры С (Новое строительство)'!$I391,".",'Шифры С (Новое строительство)'!$A391,"С-ПОС",))</f>
        <v>-</v>
      </c>
      <c r="W391" s="37" t="str">
        <f>IF(ISBLANK('Шифры С (Новое строительство)'!$P391),"-",CONCATENATE("Том"," 7."," ",'Шифры С (Новое строительство)'!$I391,".",'Шифры С (Новое строительство)'!$A391,"С-ООС",))</f>
        <v>-</v>
      </c>
      <c r="X391" s="37" t="str">
        <f>IF(ISBLANK('Шифры С (Новое строительство)'!$Q391),"-",CONCATENATE("Том"," 8."," ",'Шифры С (Новое строительство)'!$I391,".",'Шифры С (Новое строительство)'!$A391,"С-ПБ",))</f>
        <v>-</v>
      </c>
    </row>
    <row r="392" spans="1:24" hidden="1" x14ac:dyDescent="0.25">
      <c r="A392" s="37">
        <v>17</v>
      </c>
      <c r="B392" s="37" t="s">
        <v>561</v>
      </c>
      <c r="C392" s="37" t="s">
        <v>18</v>
      </c>
      <c r="D392" s="37" t="s">
        <v>447</v>
      </c>
      <c r="E392" s="37">
        <v>5</v>
      </c>
      <c r="F392" s="37" t="s">
        <v>1288</v>
      </c>
      <c r="G392" s="37">
        <v>2</v>
      </c>
      <c r="H392" s="39"/>
      <c r="I392" s="37" t="s">
        <v>563</v>
      </c>
      <c r="J392" s="37"/>
      <c r="K392" s="37"/>
      <c r="L392" s="37" t="s">
        <v>2729</v>
      </c>
      <c r="M392" s="37" t="s">
        <v>2730</v>
      </c>
      <c r="N392" s="37" t="s">
        <v>2731</v>
      </c>
      <c r="O392" s="37"/>
      <c r="P392" s="37"/>
      <c r="Q392" s="37"/>
      <c r="R392" s="37" t="str">
        <f>IF(ISBLANK('Шифры С (Новое строительство)'!$K392),"-",CONCATENATE('Шифры С (Новое строительство)'!$K392,"-ПЗ"))</f>
        <v>-</v>
      </c>
      <c r="S392" s="37" t="str">
        <f>IF(ISBLANK('Шифры С (Новое строительство)'!$L392),"-",CONCATENATE("Том"," 2.",'Шифры С (Новое строительство)'!$E392,".",'Шифры С (Новое строительство)'!$G392," ",'Шифры С (Новое строительство)'!$I392,".",'Шифры С (Новое строительство)'!$A392,"С-ППО",'Шифры С (Новое строительство)'!$E392,".",'Шифры С (Новое строительство)'!$G392,))</f>
        <v>Том 2.5.2 2001.РП.17С-ППО5.2</v>
      </c>
      <c r="T392" s="37" t="str">
        <f>IF(ISBLANK('Шифры С (Новое строительство)'!$M392),"-",CONCATENATE("Том"," 3.",'Шифры С (Новое строительство)'!$E392,".",'Шифры С (Новое строительство)'!$G392," ",'Шифры С (Новое строительство)'!$I392,".",'Шифры С (Новое строительство)'!$A392,"С-ТКР",'Шифры С (Новое строительство)'!$E392,".",'Шифры С (Новое строительство)'!$G392,))</f>
        <v>Том 3.5.2 2001.РП.17С-ТКР5.2</v>
      </c>
      <c r="U392" s="37" t="str">
        <f>IF(ISBLANK('Шифры С (Новое строительство)'!$O392),"-",CONCATENATE("Том"," 4."," ",'Шифры С (Новое строительство)'!$I392,".",'Шифры С (Новое строительство)'!$A392,"С-ИЛО",))</f>
        <v>-</v>
      </c>
      <c r="V392" s="37" t="str">
        <f>IF(ISBLANK('Шифры С (Новое строительство)'!$O392),"-",CONCATENATE("Том"," 5."," ",'Шифры С (Новое строительство)'!$I392,".",'Шифры С (Новое строительство)'!$A392,"С-ПОС",))</f>
        <v>-</v>
      </c>
      <c r="W392" s="37" t="str">
        <f>IF(ISBLANK('Шифры С (Новое строительство)'!$P392),"-",CONCATENATE("Том"," 7."," ",'Шифры С (Новое строительство)'!$I392,".",'Шифры С (Новое строительство)'!$A392,"С-ООС",))</f>
        <v>-</v>
      </c>
      <c r="X392" s="37" t="str">
        <f>IF(ISBLANK('Шифры С (Новое строительство)'!$Q392),"-",CONCATENATE("Том"," 8."," ",'Шифры С (Новое строительство)'!$I392,".",'Шифры С (Новое строительство)'!$A392,"С-ПБ",))</f>
        <v>-</v>
      </c>
    </row>
    <row r="393" spans="1:24" hidden="1" x14ac:dyDescent="0.25">
      <c r="A393" s="37">
        <v>17</v>
      </c>
      <c r="B393" s="37" t="s">
        <v>561</v>
      </c>
      <c r="C393" s="37" t="s">
        <v>18</v>
      </c>
      <c r="D393" s="37" t="s">
        <v>447</v>
      </c>
      <c r="E393" s="37">
        <v>5</v>
      </c>
      <c r="F393" s="37" t="s">
        <v>1289</v>
      </c>
      <c r="G393" s="37">
        <v>3</v>
      </c>
      <c r="H393" s="39"/>
      <c r="I393" s="37" t="s">
        <v>563</v>
      </c>
      <c r="J393" s="37"/>
      <c r="K393" s="37"/>
      <c r="L393" s="37" t="s">
        <v>2729</v>
      </c>
      <c r="M393" s="37" t="s">
        <v>2730</v>
      </c>
      <c r="N393" s="37" t="s">
        <v>2731</v>
      </c>
      <c r="O393" s="37"/>
      <c r="P393" s="37"/>
      <c r="Q393" s="37"/>
      <c r="R393" s="37" t="str">
        <f>IF(ISBLANK('Шифры С (Новое строительство)'!$K393),"-",CONCATENATE('Шифры С (Новое строительство)'!$K393,"-ПЗ"))</f>
        <v>-</v>
      </c>
      <c r="S393" s="37" t="str">
        <f>IF(ISBLANK('Шифры С (Новое строительство)'!$L393),"-",CONCATENATE("Том"," 2.",'Шифры С (Новое строительство)'!$E393,".",'Шифры С (Новое строительство)'!$G393," ",'Шифры С (Новое строительство)'!$I393,".",'Шифры С (Новое строительство)'!$A393,"С-ППО",'Шифры С (Новое строительство)'!$E393,".",'Шифры С (Новое строительство)'!$G393,))</f>
        <v>Том 2.5.3 2001.РП.17С-ППО5.3</v>
      </c>
      <c r="T393" s="37" t="str">
        <f>IF(ISBLANK('Шифры С (Новое строительство)'!$M393),"-",CONCATENATE("Том"," 3.",'Шифры С (Новое строительство)'!$E393,".",'Шифры С (Новое строительство)'!$G393," ",'Шифры С (Новое строительство)'!$I393,".",'Шифры С (Новое строительство)'!$A393,"С-ТКР",'Шифры С (Новое строительство)'!$E393,".",'Шифры С (Новое строительство)'!$G393,))</f>
        <v>Том 3.5.3 2001.РП.17С-ТКР5.3</v>
      </c>
      <c r="U393" s="37" t="str">
        <f>IF(ISBLANK('Шифры С (Новое строительство)'!$O393),"-",CONCATENATE("Том"," 4."," ",'Шифры С (Новое строительство)'!$I393,".",'Шифры С (Новое строительство)'!$A393,"С-ИЛО",))</f>
        <v>-</v>
      </c>
      <c r="V393" s="37" t="str">
        <f>IF(ISBLANK('Шифры С (Новое строительство)'!$O393),"-",CONCATENATE("Том"," 5."," ",'Шифры С (Новое строительство)'!$I393,".",'Шифры С (Новое строительство)'!$A393,"С-ПОС",))</f>
        <v>-</v>
      </c>
      <c r="W393" s="37" t="str">
        <f>IF(ISBLANK('Шифры С (Новое строительство)'!$P393),"-",CONCATENATE("Том"," 7."," ",'Шифры С (Новое строительство)'!$I393,".",'Шифры С (Новое строительство)'!$A393,"С-ООС",))</f>
        <v>-</v>
      </c>
      <c r="X393" s="37" t="str">
        <f>IF(ISBLANK('Шифры С (Новое строительство)'!$Q393),"-",CONCATENATE("Том"," 8."," ",'Шифры С (Новое строительство)'!$I393,".",'Шифры С (Новое строительство)'!$A393,"С-ПБ",))</f>
        <v>-</v>
      </c>
    </row>
    <row r="394" spans="1:24" hidden="1" x14ac:dyDescent="0.25">
      <c r="A394" s="37">
        <v>17</v>
      </c>
      <c r="B394" s="37" t="s">
        <v>561</v>
      </c>
      <c r="C394" s="37" t="s">
        <v>18</v>
      </c>
      <c r="D394" s="37" t="s">
        <v>449</v>
      </c>
      <c r="E394" s="37">
        <v>6</v>
      </c>
      <c r="F394" s="37" t="s">
        <v>1290</v>
      </c>
      <c r="G394" s="37">
        <v>1</v>
      </c>
      <c r="H394" s="39">
        <v>6</v>
      </c>
      <c r="I394" s="37" t="s">
        <v>563</v>
      </c>
      <c r="J394" s="37"/>
      <c r="K394" s="37"/>
      <c r="L394" s="37" t="s">
        <v>2732</v>
      </c>
      <c r="M394" s="37" t="s">
        <v>2733</v>
      </c>
      <c r="N394" s="37" t="s">
        <v>2734</v>
      </c>
      <c r="O394" s="37"/>
      <c r="P394" s="37"/>
      <c r="Q394" s="37"/>
      <c r="R394" s="37" t="str">
        <f>IF(ISBLANK('Шифры С (Новое строительство)'!$K394),"-",CONCATENATE('Шифры С (Новое строительство)'!$K394,"-ПЗ"))</f>
        <v>-</v>
      </c>
      <c r="S394" s="37" t="str">
        <f>IF(ISBLANK('Шифры С (Новое строительство)'!$L394),"-",CONCATENATE("Том"," 2.",'Шифры С (Новое строительство)'!$E394,".",'Шифры С (Новое строительство)'!$G394," ",'Шифры С (Новое строительство)'!$I394,".",'Шифры С (Новое строительство)'!$A394,"С-ППО",'Шифры С (Новое строительство)'!$E394,".",'Шифры С (Новое строительство)'!$G394,))</f>
        <v>Том 2.6.1 2001.РП.17С-ППО6.1</v>
      </c>
      <c r="T394" s="37" t="str">
        <f>IF(ISBLANK('Шифры С (Новое строительство)'!$M394),"-",CONCATENATE("Том"," 3.",'Шифры С (Новое строительство)'!$E394,".",'Шифры С (Новое строительство)'!$G394," ",'Шифры С (Новое строительство)'!$I394,".",'Шифры С (Новое строительство)'!$A394,"С-ТКР",'Шифры С (Новое строительство)'!$E394,".",'Шифры С (Новое строительство)'!$G394,))</f>
        <v>Том 3.6.1 2001.РП.17С-ТКР6.1</v>
      </c>
      <c r="U394" s="37" t="str">
        <f>IF(ISBLANK('Шифры С (Новое строительство)'!$O394),"-",CONCATENATE("Том"," 4."," ",'Шифры С (Новое строительство)'!$I394,".",'Шифры С (Новое строительство)'!$A394,"С-ИЛО",))</f>
        <v>-</v>
      </c>
      <c r="V394" s="37" t="str">
        <f>IF(ISBLANK('Шифры С (Новое строительство)'!$O394),"-",CONCATENATE("Том"," 5."," ",'Шифры С (Новое строительство)'!$I394,".",'Шифры С (Новое строительство)'!$A394,"С-ПОС",))</f>
        <v>-</v>
      </c>
      <c r="W394" s="37" t="str">
        <f>IF(ISBLANK('Шифры С (Новое строительство)'!$P394),"-",CONCATENATE("Том"," 7."," ",'Шифры С (Новое строительство)'!$I394,".",'Шифры С (Новое строительство)'!$A394,"С-ООС",))</f>
        <v>-</v>
      </c>
      <c r="X394" s="37" t="str">
        <f>IF(ISBLANK('Шифры С (Новое строительство)'!$Q394),"-",CONCATENATE("Том"," 8."," ",'Шифры С (Новое строительство)'!$I394,".",'Шифры С (Новое строительство)'!$A394,"С-ПБ",))</f>
        <v>-</v>
      </c>
    </row>
    <row r="395" spans="1:24" hidden="1" x14ac:dyDescent="0.25">
      <c r="A395" s="37">
        <v>17</v>
      </c>
      <c r="B395" s="37" t="s">
        <v>561</v>
      </c>
      <c r="C395" s="37" t="s">
        <v>18</v>
      </c>
      <c r="D395" s="37" t="s">
        <v>449</v>
      </c>
      <c r="E395" s="37">
        <v>6</v>
      </c>
      <c r="F395" s="37" t="s">
        <v>1294</v>
      </c>
      <c r="G395" s="37">
        <v>2</v>
      </c>
      <c r="H395" s="39"/>
      <c r="I395" s="37" t="s">
        <v>563</v>
      </c>
      <c r="J395" s="37"/>
      <c r="K395" s="37"/>
      <c r="L395" s="37" t="s">
        <v>2732</v>
      </c>
      <c r="M395" s="37" t="s">
        <v>2733</v>
      </c>
      <c r="N395" s="37" t="s">
        <v>2734</v>
      </c>
      <c r="O395" s="37"/>
      <c r="P395" s="37"/>
      <c r="Q395" s="37"/>
      <c r="R395" s="37" t="str">
        <f>IF(ISBLANK('Шифры С (Новое строительство)'!$K395),"-",CONCATENATE('Шифры С (Новое строительство)'!$K395,"-ПЗ"))</f>
        <v>-</v>
      </c>
      <c r="S395" s="37" t="str">
        <f>IF(ISBLANK('Шифры С (Новое строительство)'!$L395),"-",CONCATENATE("Том"," 2.",'Шифры С (Новое строительство)'!$E395,".",'Шифры С (Новое строительство)'!$G395," ",'Шифры С (Новое строительство)'!$I395,".",'Шифры С (Новое строительство)'!$A395,"С-ППО",'Шифры С (Новое строительство)'!$E395,".",'Шифры С (Новое строительство)'!$G395,))</f>
        <v>Том 2.6.2 2001.РП.17С-ППО6.2</v>
      </c>
      <c r="T395" s="37" t="str">
        <f>IF(ISBLANK('Шифры С (Новое строительство)'!$M395),"-",CONCATENATE("Том"," 3.",'Шифры С (Новое строительство)'!$E395,".",'Шифры С (Новое строительство)'!$G395," ",'Шифры С (Новое строительство)'!$I395,".",'Шифры С (Новое строительство)'!$A395,"С-ТКР",'Шифры С (Новое строительство)'!$E395,".",'Шифры С (Новое строительство)'!$G395,))</f>
        <v>Том 3.6.2 2001.РП.17С-ТКР6.2</v>
      </c>
      <c r="U395" s="37" t="str">
        <f>IF(ISBLANK('Шифры С (Новое строительство)'!$O395),"-",CONCATENATE("Том"," 4."," ",'Шифры С (Новое строительство)'!$I395,".",'Шифры С (Новое строительство)'!$A395,"С-ИЛО",))</f>
        <v>-</v>
      </c>
      <c r="V395" s="37" t="str">
        <f>IF(ISBLANK('Шифры С (Новое строительство)'!$O395),"-",CONCATENATE("Том"," 5."," ",'Шифры С (Новое строительство)'!$I395,".",'Шифры С (Новое строительство)'!$A395,"С-ПОС",))</f>
        <v>-</v>
      </c>
      <c r="W395" s="37" t="str">
        <f>IF(ISBLANK('Шифры С (Новое строительство)'!$P395),"-",CONCATENATE("Том"," 7."," ",'Шифры С (Новое строительство)'!$I395,".",'Шифры С (Новое строительство)'!$A395,"С-ООС",))</f>
        <v>-</v>
      </c>
      <c r="X395" s="37" t="str">
        <f>IF(ISBLANK('Шифры С (Новое строительство)'!$Q395),"-",CONCATENATE("Том"," 8."," ",'Шифры С (Новое строительство)'!$I395,".",'Шифры С (Новое строительство)'!$A395,"С-ПБ",))</f>
        <v>-</v>
      </c>
    </row>
    <row r="396" spans="1:24" hidden="1" x14ac:dyDescent="0.25">
      <c r="A396" s="37">
        <v>17</v>
      </c>
      <c r="B396" s="37" t="s">
        <v>561</v>
      </c>
      <c r="C396" s="37" t="s">
        <v>18</v>
      </c>
      <c r="D396" s="37" t="s">
        <v>449</v>
      </c>
      <c r="E396" s="37">
        <v>6</v>
      </c>
      <c r="F396" s="37" t="s">
        <v>1295</v>
      </c>
      <c r="G396" s="37">
        <v>3</v>
      </c>
      <c r="H396" s="39"/>
      <c r="I396" s="37" t="s">
        <v>563</v>
      </c>
      <c r="J396" s="37"/>
      <c r="K396" s="37"/>
      <c r="L396" s="37" t="s">
        <v>2732</v>
      </c>
      <c r="M396" s="37" t="s">
        <v>2733</v>
      </c>
      <c r="N396" s="37" t="s">
        <v>2734</v>
      </c>
      <c r="O396" s="37"/>
      <c r="P396" s="37"/>
      <c r="Q396" s="37"/>
      <c r="R396" s="37" t="str">
        <f>IF(ISBLANK('Шифры С (Новое строительство)'!$K396),"-",CONCATENATE('Шифры С (Новое строительство)'!$K396,"-ПЗ"))</f>
        <v>-</v>
      </c>
      <c r="S396" s="37" t="str">
        <f>IF(ISBLANK('Шифры С (Новое строительство)'!$L396),"-",CONCATENATE("Том"," 2.",'Шифры С (Новое строительство)'!$E396,".",'Шифры С (Новое строительство)'!$G396," ",'Шифры С (Новое строительство)'!$I396,".",'Шифры С (Новое строительство)'!$A396,"С-ППО",'Шифры С (Новое строительство)'!$E396,".",'Шифры С (Новое строительство)'!$G396,))</f>
        <v>Том 2.6.3 2001.РП.17С-ППО6.3</v>
      </c>
      <c r="T396" s="37" t="str">
        <f>IF(ISBLANK('Шифры С (Новое строительство)'!$M396),"-",CONCATENATE("Том"," 3.",'Шифры С (Новое строительство)'!$E396,".",'Шифры С (Новое строительство)'!$G396," ",'Шифры С (Новое строительство)'!$I396,".",'Шифры С (Новое строительство)'!$A396,"С-ТКР",'Шифры С (Новое строительство)'!$E396,".",'Шифры С (Новое строительство)'!$G396,))</f>
        <v>Том 3.6.3 2001.РП.17С-ТКР6.3</v>
      </c>
      <c r="U396" s="37" t="str">
        <f>IF(ISBLANK('Шифры С (Новое строительство)'!$O396),"-",CONCATENATE("Том"," 4."," ",'Шифры С (Новое строительство)'!$I396,".",'Шифры С (Новое строительство)'!$A396,"С-ИЛО",))</f>
        <v>-</v>
      </c>
      <c r="V396" s="37" t="str">
        <f>IF(ISBLANK('Шифры С (Новое строительство)'!$O396),"-",CONCATENATE("Том"," 5."," ",'Шифры С (Новое строительство)'!$I396,".",'Шифры С (Новое строительство)'!$A396,"С-ПОС",))</f>
        <v>-</v>
      </c>
      <c r="W396" s="37" t="str">
        <f>IF(ISBLANK('Шифры С (Новое строительство)'!$P396),"-",CONCATENATE("Том"," 7."," ",'Шифры С (Новое строительство)'!$I396,".",'Шифры С (Новое строительство)'!$A396,"С-ООС",))</f>
        <v>-</v>
      </c>
      <c r="X396" s="37" t="str">
        <f>IF(ISBLANK('Шифры С (Новое строительство)'!$Q396),"-",CONCATENATE("Том"," 8."," ",'Шифры С (Новое строительство)'!$I396,".",'Шифры С (Новое строительство)'!$A396,"С-ПБ",))</f>
        <v>-</v>
      </c>
    </row>
    <row r="397" spans="1:24" hidden="1" x14ac:dyDescent="0.25">
      <c r="A397" s="37">
        <v>17</v>
      </c>
      <c r="B397" s="37" t="s">
        <v>561</v>
      </c>
      <c r="C397" s="37" t="s">
        <v>18</v>
      </c>
      <c r="D397" s="37" t="s">
        <v>449</v>
      </c>
      <c r="E397" s="37">
        <v>6</v>
      </c>
      <c r="F397" s="37" t="s">
        <v>1296</v>
      </c>
      <c r="G397" s="37">
        <v>4</v>
      </c>
      <c r="H397" s="39"/>
      <c r="I397" s="37" t="s">
        <v>563</v>
      </c>
      <c r="J397" s="37"/>
      <c r="K397" s="37"/>
      <c r="L397" s="37" t="s">
        <v>2732</v>
      </c>
      <c r="M397" s="37" t="s">
        <v>2733</v>
      </c>
      <c r="N397" s="37" t="s">
        <v>2734</v>
      </c>
      <c r="O397" s="37"/>
      <c r="P397" s="37"/>
      <c r="Q397" s="37"/>
      <c r="R397" s="37" t="str">
        <f>IF(ISBLANK('Шифры С (Новое строительство)'!$K397),"-",CONCATENATE('Шифры С (Новое строительство)'!$K397,"-ПЗ"))</f>
        <v>-</v>
      </c>
      <c r="S397" s="37" t="str">
        <f>IF(ISBLANK('Шифры С (Новое строительство)'!$L397),"-",CONCATENATE("Том"," 2.",'Шифры С (Новое строительство)'!$E397,".",'Шифры С (Новое строительство)'!$G397," ",'Шифры С (Новое строительство)'!$I397,".",'Шифры С (Новое строительство)'!$A397,"С-ППО",'Шифры С (Новое строительство)'!$E397,".",'Шифры С (Новое строительство)'!$G397,))</f>
        <v>Том 2.6.4 2001.РП.17С-ППО6.4</v>
      </c>
      <c r="T397" s="37" t="str">
        <f>IF(ISBLANK('Шифры С (Новое строительство)'!$M397),"-",CONCATENATE("Том"," 3.",'Шифры С (Новое строительство)'!$E397,".",'Шифры С (Новое строительство)'!$G397," ",'Шифры С (Новое строительство)'!$I397,".",'Шифры С (Новое строительство)'!$A397,"С-ТКР",'Шифры С (Новое строительство)'!$E397,".",'Шифры С (Новое строительство)'!$G397,))</f>
        <v>Том 3.6.4 2001.РП.17С-ТКР6.4</v>
      </c>
      <c r="U397" s="37" t="str">
        <f>IF(ISBLANK('Шифры С (Новое строительство)'!$O397),"-",CONCATENATE("Том"," 4."," ",'Шифры С (Новое строительство)'!$I397,".",'Шифры С (Новое строительство)'!$A397,"С-ИЛО",))</f>
        <v>-</v>
      </c>
      <c r="V397" s="37" t="str">
        <f>IF(ISBLANK('Шифры С (Новое строительство)'!$O397),"-",CONCATENATE("Том"," 5."," ",'Шифры С (Новое строительство)'!$I397,".",'Шифры С (Новое строительство)'!$A397,"С-ПОС",))</f>
        <v>-</v>
      </c>
      <c r="W397" s="37" t="str">
        <f>IF(ISBLANK('Шифры С (Новое строительство)'!$P397),"-",CONCATENATE("Том"," 7."," ",'Шифры С (Новое строительство)'!$I397,".",'Шифры С (Новое строительство)'!$A397,"С-ООС",))</f>
        <v>-</v>
      </c>
      <c r="X397" s="37" t="str">
        <f>IF(ISBLANK('Шифры С (Новое строительство)'!$Q397),"-",CONCATENATE("Том"," 8."," ",'Шифры С (Новое строительство)'!$I397,".",'Шифры С (Новое строительство)'!$A397,"С-ПБ",))</f>
        <v>-</v>
      </c>
    </row>
    <row r="398" spans="1:24" hidden="1" x14ac:dyDescent="0.25">
      <c r="A398" s="37">
        <v>17</v>
      </c>
      <c r="B398" s="37" t="s">
        <v>561</v>
      </c>
      <c r="C398" s="37" t="s">
        <v>18</v>
      </c>
      <c r="D398" s="37" t="s">
        <v>449</v>
      </c>
      <c r="E398" s="37">
        <v>6</v>
      </c>
      <c r="F398" s="37" t="s">
        <v>1297</v>
      </c>
      <c r="G398" s="37">
        <v>5</v>
      </c>
      <c r="H398" s="39"/>
      <c r="I398" s="37" t="s">
        <v>563</v>
      </c>
      <c r="J398" s="37"/>
      <c r="K398" s="37"/>
      <c r="L398" s="37" t="s">
        <v>2732</v>
      </c>
      <c r="M398" s="37" t="s">
        <v>2733</v>
      </c>
      <c r="N398" s="37" t="s">
        <v>2734</v>
      </c>
      <c r="O398" s="37"/>
      <c r="P398" s="37"/>
      <c r="Q398" s="37"/>
      <c r="R398" s="37" t="str">
        <f>IF(ISBLANK('Шифры С (Новое строительство)'!$K398),"-",CONCATENATE('Шифры С (Новое строительство)'!$K398,"-ПЗ"))</f>
        <v>-</v>
      </c>
      <c r="S398" s="37" t="str">
        <f>IF(ISBLANK('Шифры С (Новое строительство)'!$L398),"-",CONCATENATE("Том"," 2.",'Шифры С (Новое строительство)'!$E398,".",'Шифры С (Новое строительство)'!$G398," ",'Шифры С (Новое строительство)'!$I398,".",'Шифры С (Новое строительство)'!$A398,"С-ППО",'Шифры С (Новое строительство)'!$E398,".",'Шифры С (Новое строительство)'!$G398,))</f>
        <v>Том 2.6.5 2001.РП.17С-ППО6.5</v>
      </c>
      <c r="T398" s="37" t="str">
        <f>IF(ISBLANK('Шифры С (Новое строительство)'!$M398),"-",CONCATENATE("Том"," 3.",'Шифры С (Новое строительство)'!$E398,".",'Шифры С (Новое строительство)'!$G398," ",'Шифры С (Новое строительство)'!$I398,".",'Шифры С (Новое строительство)'!$A398,"С-ТКР",'Шифры С (Новое строительство)'!$E398,".",'Шифры С (Новое строительство)'!$G398,))</f>
        <v>Том 3.6.5 2001.РП.17С-ТКР6.5</v>
      </c>
      <c r="U398" s="37" t="str">
        <f>IF(ISBLANK('Шифры С (Новое строительство)'!$O398),"-",CONCATENATE("Том"," 4."," ",'Шифры С (Новое строительство)'!$I398,".",'Шифры С (Новое строительство)'!$A398,"С-ИЛО",))</f>
        <v>-</v>
      </c>
      <c r="V398" s="37" t="str">
        <f>IF(ISBLANK('Шифры С (Новое строительство)'!$O398),"-",CONCATENATE("Том"," 5."," ",'Шифры С (Новое строительство)'!$I398,".",'Шифры С (Новое строительство)'!$A398,"С-ПОС",))</f>
        <v>-</v>
      </c>
      <c r="W398" s="37" t="str">
        <f>IF(ISBLANK('Шифры С (Новое строительство)'!$P398),"-",CONCATENATE("Том"," 7."," ",'Шифры С (Новое строительство)'!$I398,".",'Шифры С (Новое строительство)'!$A398,"С-ООС",))</f>
        <v>-</v>
      </c>
      <c r="X398" s="37" t="str">
        <f>IF(ISBLANK('Шифры С (Новое строительство)'!$Q398),"-",CONCATENATE("Том"," 8."," ",'Шифры С (Новое строительство)'!$I398,".",'Шифры С (Новое строительство)'!$A398,"С-ПБ",))</f>
        <v>-</v>
      </c>
    </row>
    <row r="399" spans="1:24" hidden="1" x14ac:dyDescent="0.25">
      <c r="A399" s="37">
        <v>17</v>
      </c>
      <c r="B399" s="37" t="s">
        <v>561</v>
      </c>
      <c r="C399" s="37" t="s">
        <v>18</v>
      </c>
      <c r="D399" s="37" t="s">
        <v>449</v>
      </c>
      <c r="E399" s="37">
        <v>6</v>
      </c>
      <c r="F399" s="37" t="s">
        <v>1298</v>
      </c>
      <c r="G399" s="37">
        <v>6</v>
      </c>
      <c r="H399" s="39"/>
      <c r="I399" s="37" t="s">
        <v>563</v>
      </c>
      <c r="J399" s="37"/>
      <c r="K399" s="37"/>
      <c r="L399" s="37" t="s">
        <v>2732</v>
      </c>
      <c r="M399" s="37" t="s">
        <v>2733</v>
      </c>
      <c r="N399" s="37" t="s">
        <v>2734</v>
      </c>
      <c r="O399" s="37"/>
      <c r="P399" s="37"/>
      <c r="Q399" s="37"/>
      <c r="R399" s="37" t="str">
        <f>IF(ISBLANK('Шифры С (Новое строительство)'!$K399),"-",CONCATENATE('Шифры С (Новое строительство)'!$K399,"-ПЗ"))</f>
        <v>-</v>
      </c>
      <c r="S399" s="37" t="str">
        <f>IF(ISBLANK('Шифры С (Новое строительство)'!$L399),"-",CONCATENATE("Том"," 2.",'Шифры С (Новое строительство)'!$E399,".",'Шифры С (Новое строительство)'!$G399," ",'Шифры С (Новое строительство)'!$I399,".",'Шифры С (Новое строительство)'!$A399,"С-ППО",'Шифры С (Новое строительство)'!$E399,".",'Шифры С (Новое строительство)'!$G399,))</f>
        <v>Том 2.6.6 2001.РП.17С-ППО6.6</v>
      </c>
      <c r="T399" s="37" t="str">
        <f>IF(ISBLANK('Шифры С (Новое строительство)'!$M399),"-",CONCATENATE("Том"," 3.",'Шифры С (Новое строительство)'!$E399,".",'Шифры С (Новое строительство)'!$G399," ",'Шифры С (Новое строительство)'!$I399,".",'Шифры С (Новое строительство)'!$A399,"С-ТКР",'Шифры С (Новое строительство)'!$E399,".",'Шифры С (Новое строительство)'!$G399,))</f>
        <v>Том 3.6.6 2001.РП.17С-ТКР6.6</v>
      </c>
      <c r="U399" s="37" t="str">
        <f>IF(ISBLANK('Шифры С (Новое строительство)'!$O399),"-",CONCATENATE("Том"," 4."," ",'Шифры С (Новое строительство)'!$I399,".",'Шифры С (Новое строительство)'!$A399,"С-ИЛО",))</f>
        <v>-</v>
      </c>
      <c r="V399" s="37" t="str">
        <f>IF(ISBLANK('Шифры С (Новое строительство)'!$O399),"-",CONCATENATE("Том"," 5."," ",'Шифры С (Новое строительство)'!$I399,".",'Шифры С (Новое строительство)'!$A399,"С-ПОС",))</f>
        <v>-</v>
      </c>
      <c r="W399" s="37" t="str">
        <f>IF(ISBLANK('Шифры С (Новое строительство)'!$P399),"-",CONCATENATE("Том"," 7."," ",'Шифры С (Новое строительство)'!$I399,".",'Шифры С (Новое строительство)'!$A399,"С-ООС",))</f>
        <v>-</v>
      </c>
      <c r="X399" s="37" t="str">
        <f>IF(ISBLANK('Шифры С (Новое строительство)'!$Q399),"-",CONCATENATE("Том"," 8."," ",'Шифры С (Новое строительство)'!$I399,".",'Шифры С (Новое строительство)'!$A399,"С-ПБ",))</f>
        <v>-</v>
      </c>
    </row>
    <row r="400" spans="1:24" hidden="1" x14ac:dyDescent="0.25">
      <c r="A400" s="37">
        <v>17</v>
      </c>
      <c r="B400" s="37" t="s">
        <v>561</v>
      </c>
      <c r="C400" s="37" t="s">
        <v>18</v>
      </c>
      <c r="D400" s="37" t="s">
        <v>451</v>
      </c>
      <c r="E400" s="37">
        <v>7</v>
      </c>
      <c r="F400" s="37" t="s">
        <v>1299</v>
      </c>
      <c r="G400" s="37">
        <v>1</v>
      </c>
      <c r="H400" s="39">
        <v>4</v>
      </c>
      <c r="I400" s="37" t="s">
        <v>563</v>
      </c>
      <c r="J400" s="37"/>
      <c r="K400" s="37"/>
      <c r="L400" s="37" t="s">
        <v>2735</v>
      </c>
      <c r="M400" s="37" t="s">
        <v>2736</v>
      </c>
      <c r="N400" s="37" t="s">
        <v>2737</v>
      </c>
      <c r="O400" s="37"/>
      <c r="P400" s="37"/>
      <c r="Q400" s="37"/>
      <c r="R400" s="37" t="str">
        <f>IF(ISBLANK('Шифры С (Новое строительство)'!$K400),"-",CONCATENATE('Шифры С (Новое строительство)'!$K400,"-ПЗ"))</f>
        <v>-</v>
      </c>
      <c r="S400" s="37" t="str">
        <f>IF(ISBLANK('Шифры С (Новое строительство)'!$L400),"-",CONCATENATE("Том"," 2.",'Шифры С (Новое строительство)'!$E400,".",'Шифры С (Новое строительство)'!$G400," ",'Шифры С (Новое строительство)'!$I400,".",'Шифры С (Новое строительство)'!$A400,"С-ППО",'Шифры С (Новое строительство)'!$E400,".",'Шифры С (Новое строительство)'!$G400,))</f>
        <v>Том 2.7.1 2001.РП.17С-ППО7.1</v>
      </c>
      <c r="T400" s="37" t="str">
        <f>IF(ISBLANK('Шифры С (Новое строительство)'!$M400),"-",CONCATENATE("Том"," 3.",'Шифры С (Новое строительство)'!$E400,".",'Шифры С (Новое строительство)'!$G400," ",'Шифры С (Новое строительство)'!$I400,".",'Шифры С (Новое строительство)'!$A400,"С-ТКР",'Шифры С (Новое строительство)'!$E400,".",'Шифры С (Новое строительство)'!$G400,))</f>
        <v>Том 3.7.1 2001.РП.17С-ТКР7.1</v>
      </c>
      <c r="U400" s="37" t="str">
        <f>IF(ISBLANK('Шифры С (Новое строительство)'!$O400),"-",CONCATENATE("Том"," 4."," ",'Шифры С (Новое строительство)'!$I400,".",'Шифры С (Новое строительство)'!$A400,"С-ИЛО",))</f>
        <v>-</v>
      </c>
      <c r="V400" s="37" t="str">
        <f>IF(ISBLANK('Шифры С (Новое строительство)'!$O400),"-",CONCATENATE("Том"," 5."," ",'Шифры С (Новое строительство)'!$I400,".",'Шифры С (Новое строительство)'!$A400,"С-ПОС",))</f>
        <v>-</v>
      </c>
      <c r="W400" s="37" t="str">
        <f>IF(ISBLANK('Шифры С (Новое строительство)'!$P400),"-",CONCATENATE("Том"," 7."," ",'Шифры С (Новое строительство)'!$I400,".",'Шифры С (Новое строительство)'!$A400,"С-ООС",))</f>
        <v>-</v>
      </c>
      <c r="X400" s="37" t="str">
        <f>IF(ISBLANK('Шифры С (Новое строительство)'!$Q400),"-",CONCATENATE("Том"," 8."," ",'Шифры С (Новое строительство)'!$I400,".",'Шифры С (Новое строительство)'!$A400,"С-ПБ",))</f>
        <v>-</v>
      </c>
    </row>
    <row r="401" spans="1:24" hidden="1" x14ac:dyDescent="0.25">
      <c r="A401" s="37">
        <v>17</v>
      </c>
      <c r="B401" s="37" t="s">
        <v>561</v>
      </c>
      <c r="C401" s="37" t="s">
        <v>18</v>
      </c>
      <c r="D401" s="37" t="s">
        <v>451</v>
      </c>
      <c r="E401" s="37">
        <v>7</v>
      </c>
      <c r="F401" s="37" t="s">
        <v>1303</v>
      </c>
      <c r="G401" s="37">
        <v>2</v>
      </c>
      <c r="H401" s="39"/>
      <c r="I401" s="37" t="s">
        <v>563</v>
      </c>
      <c r="J401" s="37"/>
      <c r="K401" s="37"/>
      <c r="L401" s="37" t="s">
        <v>2735</v>
      </c>
      <c r="M401" s="37" t="s">
        <v>2736</v>
      </c>
      <c r="N401" s="37" t="s">
        <v>2737</v>
      </c>
      <c r="O401" s="37"/>
      <c r="P401" s="37"/>
      <c r="Q401" s="37"/>
      <c r="R401" s="37" t="str">
        <f>IF(ISBLANK('Шифры С (Новое строительство)'!$K401),"-",CONCATENATE('Шифры С (Новое строительство)'!$K401,"-ПЗ"))</f>
        <v>-</v>
      </c>
      <c r="S401" s="37" t="str">
        <f>IF(ISBLANK('Шифры С (Новое строительство)'!$L401),"-",CONCATENATE("Том"," 2.",'Шифры С (Новое строительство)'!$E401,".",'Шифры С (Новое строительство)'!$G401," ",'Шифры С (Новое строительство)'!$I401,".",'Шифры С (Новое строительство)'!$A401,"С-ППО",'Шифры С (Новое строительство)'!$E401,".",'Шифры С (Новое строительство)'!$G401,))</f>
        <v>Том 2.7.2 2001.РП.17С-ППО7.2</v>
      </c>
      <c r="T401" s="37" t="str">
        <f>IF(ISBLANK('Шифры С (Новое строительство)'!$M401),"-",CONCATENATE("Том"," 3.",'Шифры С (Новое строительство)'!$E401,".",'Шифры С (Новое строительство)'!$G401," ",'Шифры С (Новое строительство)'!$I401,".",'Шифры С (Новое строительство)'!$A401,"С-ТКР",'Шифры С (Новое строительство)'!$E401,".",'Шифры С (Новое строительство)'!$G401,))</f>
        <v>Том 3.7.2 2001.РП.17С-ТКР7.2</v>
      </c>
      <c r="U401" s="37" t="str">
        <f>IF(ISBLANK('Шифры С (Новое строительство)'!$O401),"-",CONCATENATE("Том"," 4."," ",'Шифры С (Новое строительство)'!$I401,".",'Шифры С (Новое строительство)'!$A401,"С-ИЛО",))</f>
        <v>-</v>
      </c>
      <c r="V401" s="37" t="str">
        <f>IF(ISBLANK('Шифры С (Новое строительство)'!$O401),"-",CONCATENATE("Том"," 5."," ",'Шифры С (Новое строительство)'!$I401,".",'Шифры С (Новое строительство)'!$A401,"С-ПОС",))</f>
        <v>-</v>
      </c>
      <c r="W401" s="37" t="str">
        <f>IF(ISBLANK('Шифры С (Новое строительство)'!$P401),"-",CONCATENATE("Том"," 7."," ",'Шифры С (Новое строительство)'!$I401,".",'Шифры С (Новое строительство)'!$A401,"С-ООС",))</f>
        <v>-</v>
      </c>
      <c r="X401" s="37" t="str">
        <f>IF(ISBLANK('Шифры С (Новое строительство)'!$Q401),"-",CONCATENATE("Том"," 8."," ",'Шифры С (Новое строительство)'!$I401,".",'Шифры С (Новое строительство)'!$A401,"С-ПБ",))</f>
        <v>-</v>
      </c>
    </row>
    <row r="402" spans="1:24" hidden="1" x14ac:dyDescent="0.25">
      <c r="A402" s="37">
        <v>17</v>
      </c>
      <c r="B402" s="37" t="s">
        <v>561</v>
      </c>
      <c r="C402" s="37" t="s">
        <v>18</v>
      </c>
      <c r="D402" s="37" t="s">
        <v>451</v>
      </c>
      <c r="E402" s="37">
        <v>7</v>
      </c>
      <c r="F402" s="37" t="s">
        <v>1304</v>
      </c>
      <c r="G402" s="37">
        <v>3</v>
      </c>
      <c r="H402" s="39"/>
      <c r="I402" s="37" t="s">
        <v>563</v>
      </c>
      <c r="J402" s="37"/>
      <c r="K402" s="37"/>
      <c r="L402" s="37" t="s">
        <v>2735</v>
      </c>
      <c r="M402" s="37" t="s">
        <v>2736</v>
      </c>
      <c r="N402" s="37" t="s">
        <v>2737</v>
      </c>
      <c r="O402" s="37"/>
      <c r="P402" s="37"/>
      <c r="Q402" s="37"/>
      <c r="R402" s="37" t="str">
        <f>IF(ISBLANK('Шифры С (Новое строительство)'!$K402),"-",CONCATENATE('Шифры С (Новое строительство)'!$K402,"-ПЗ"))</f>
        <v>-</v>
      </c>
      <c r="S402" s="37" t="str">
        <f>IF(ISBLANK('Шифры С (Новое строительство)'!$L402),"-",CONCATENATE("Том"," 2.",'Шифры С (Новое строительство)'!$E402,".",'Шифры С (Новое строительство)'!$G402," ",'Шифры С (Новое строительство)'!$I402,".",'Шифры С (Новое строительство)'!$A402,"С-ППО",'Шифры С (Новое строительство)'!$E402,".",'Шифры С (Новое строительство)'!$G402,))</f>
        <v>Том 2.7.3 2001.РП.17С-ППО7.3</v>
      </c>
      <c r="T402" s="37" t="str">
        <f>IF(ISBLANK('Шифры С (Новое строительство)'!$M402),"-",CONCATENATE("Том"," 3.",'Шифры С (Новое строительство)'!$E402,".",'Шифры С (Новое строительство)'!$G402," ",'Шифры С (Новое строительство)'!$I402,".",'Шифры С (Новое строительство)'!$A402,"С-ТКР",'Шифры С (Новое строительство)'!$E402,".",'Шифры С (Новое строительство)'!$G402,))</f>
        <v>Том 3.7.3 2001.РП.17С-ТКР7.3</v>
      </c>
      <c r="U402" s="37" t="str">
        <f>IF(ISBLANK('Шифры С (Новое строительство)'!$O402),"-",CONCATENATE("Том"," 4."," ",'Шифры С (Новое строительство)'!$I402,".",'Шифры С (Новое строительство)'!$A402,"С-ИЛО",))</f>
        <v>-</v>
      </c>
      <c r="V402" s="37" t="str">
        <f>IF(ISBLANK('Шифры С (Новое строительство)'!$O402),"-",CONCATENATE("Том"," 5."," ",'Шифры С (Новое строительство)'!$I402,".",'Шифры С (Новое строительство)'!$A402,"С-ПОС",))</f>
        <v>-</v>
      </c>
      <c r="W402" s="37" t="str">
        <f>IF(ISBLANK('Шифры С (Новое строительство)'!$P402),"-",CONCATENATE("Том"," 7."," ",'Шифры С (Новое строительство)'!$I402,".",'Шифры С (Новое строительство)'!$A402,"С-ООС",))</f>
        <v>-</v>
      </c>
      <c r="X402" s="37" t="str">
        <f>IF(ISBLANK('Шифры С (Новое строительство)'!$Q402),"-",CONCATENATE("Том"," 8."," ",'Шифры С (Новое строительство)'!$I402,".",'Шифры С (Новое строительство)'!$A402,"С-ПБ",))</f>
        <v>-</v>
      </c>
    </row>
    <row r="403" spans="1:24" hidden="1" x14ac:dyDescent="0.25">
      <c r="A403" s="37">
        <v>17</v>
      </c>
      <c r="B403" s="37" t="s">
        <v>561</v>
      </c>
      <c r="C403" s="37" t="s">
        <v>18</v>
      </c>
      <c r="D403" s="37" t="s">
        <v>451</v>
      </c>
      <c r="E403" s="37">
        <v>7</v>
      </c>
      <c r="F403" s="37" t="s">
        <v>1305</v>
      </c>
      <c r="G403" s="37">
        <v>4</v>
      </c>
      <c r="H403" s="39"/>
      <c r="I403" s="37" t="s">
        <v>563</v>
      </c>
      <c r="J403" s="37"/>
      <c r="K403" s="37"/>
      <c r="L403" s="37" t="s">
        <v>2735</v>
      </c>
      <c r="M403" s="37" t="s">
        <v>2736</v>
      </c>
      <c r="N403" s="37" t="s">
        <v>2737</v>
      </c>
      <c r="O403" s="37"/>
      <c r="P403" s="37"/>
      <c r="Q403" s="37"/>
      <c r="R403" s="37" t="str">
        <f>IF(ISBLANK('Шифры С (Новое строительство)'!$K403),"-",CONCATENATE('Шифры С (Новое строительство)'!$K403,"-ПЗ"))</f>
        <v>-</v>
      </c>
      <c r="S403" s="37" t="str">
        <f>IF(ISBLANK('Шифры С (Новое строительство)'!$L403),"-",CONCATENATE("Том"," 2.",'Шифры С (Новое строительство)'!$E403,".",'Шифры С (Новое строительство)'!$G403," ",'Шифры С (Новое строительство)'!$I403,".",'Шифры С (Новое строительство)'!$A403,"С-ППО",'Шифры С (Новое строительство)'!$E403,".",'Шифры С (Новое строительство)'!$G403,))</f>
        <v>Том 2.7.4 2001.РП.17С-ППО7.4</v>
      </c>
      <c r="T403" s="37" t="str">
        <f>IF(ISBLANK('Шифры С (Новое строительство)'!$M403),"-",CONCATENATE("Том"," 3.",'Шифры С (Новое строительство)'!$E403,".",'Шифры С (Новое строительство)'!$G403," ",'Шифры С (Новое строительство)'!$I403,".",'Шифры С (Новое строительство)'!$A403,"С-ТКР",'Шифры С (Новое строительство)'!$E403,".",'Шифры С (Новое строительство)'!$G403,))</f>
        <v>Том 3.7.4 2001.РП.17С-ТКР7.4</v>
      </c>
      <c r="U403" s="37" t="str">
        <f>IF(ISBLANK('Шифры С (Новое строительство)'!$O403),"-",CONCATENATE("Том"," 4."," ",'Шифры С (Новое строительство)'!$I403,".",'Шифры С (Новое строительство)'!$A403,"С-ИЛО",))</f>
        <v>-</v>
      </c>
      <c r="V403" s="37" t="str">
        <f>IF(ISBLANK('Шифры С (Новое строительство)'!$O403),"-",CONCATENATE("Том"," 5."," ",'Шифры С (Новое строительство)'!$I403,".",'Шифры С (Новое строительство)'!$A403,"С-ПОС",))</f>
        <v>-</v>
      </c>
      <c r="W403" s="37" t="str">
        <f>IF(ISBLANK('Шифры С (Новое строительство)'!$P403),"-",CONCATENATE("Том"," 7."," ",'Шифры С (Новое строительство)'!$I403,".",'Шифры С (Новое строительство)'!$A403,"С-ООС",))</f>
        <v>-</v>
      </c>
      <c r="X403" s="37" t="str">
        <f>IF(ISBLANK('Шифры С (Новое строительство)'!$Q403),"-",CONCATENATE("Том"," 8."," ",'Шифры С (Новое строительство)'!$I403,".",'Шифры С (Новое строительство)'!$A403,"С-ПБ",))</f>
        <v>-</v>
      </c>
    </row>
    <row r="404" spans="1:24" hidden="1" x14ac:dyDescent="0.25">
      <c r="A404" s="37">
        <v>17</v>
      </c>
      <c r="B404" s="37" t="s">
        <v>561</v>
      </c>
      <c r="C404" s="37" t="s">
        <v>18</v>
      </c>
      <c r="D404" s="37" t="s">
        <v>453</v>
      </c>
      <c r="E404" s="37">
        <v>8</v>
      </c>
      <c r="F404" s="37" t="s">
        <v>1306</v>
      </c>
      <c r="G404" s="37">
        <v>1</v>
      </c>
      <c r="H404" s="39">
        <v>7</v>
      </c>
      <c r="I404" s="37" t="s">
        <v>563</v>
      </c>
      <c r="J404" s="37"/>
      <c r="K404" s="37"/>
      <c r="L404" s="37" t="s">
        <v>2738</v>
      </c>
      <c r="M404" s="37" t="s">
        <v>2739</v>
      </c>
      <c r="N404" s="37" t="s">
        <v>2740</v>
      </c>
      <c r="O404" s="37"/>
      <c r="P404" s="37"/>
      <c r="Q404" s="37"/>
      <c r="R404" s="37" t="str">
        <f>IF(ISBLANK('Шифры С (Новое строительство)'!$K404),"-",CONCATENATE('Шифры С (Новое строительство)'!$K404,"-ПЗ"))</f>
        <v>-</v>
      </c>
      <c r="S404" s="37" t="str">
        <f>IF(ISBLANK('Шифры С (Новое строительство)'!$L404),"-",CONCATENATE("Том"," 2.",'Шифры С (Новое строительство)'!$E404,".",'Шифры С (Новое строительство)'!$G404," ",'Шифры С (Новое строительство)'!$I404,".",'Шифры С (Новое строительство)'!$A404,"С-ППО",'Шифры С (Новое строительство)'!$E404,".",'Шифры С (Новое строительство)'!$G404,))</f>
        <v>Том 2.8.1 2001.РП.17С-ППО8.1</v>
      </c>
      <c r="T404" s="37" t="str">
        <f>IF(ISBLANK('Шифры С (Новое строительство)'!$M404),"-",CONCATENATE("Том"," 3.",'Шифры С (Новое строительство)'!$E404,".",'Шифры С (Новое строительство)'!$G404," ",'Шифры С (Новое строительство)'!$I404,".",'Шифры С (Новое строительство)'!$A404,"С-ТКР",'Шифры С (Новое строительство)'!$E404,".",'Шифры С (Новое строительство)'!$G404,))</f>
        <v>Том 3.8.1 2001.РП.17С-ТКР8.1</v>
      </c>
      <c r="U404" s="37" t="str">
        <f>IF(ISBLANK('Шифры С (Новое строительство)'!$O404),"-",CONCATENATE("Том"," 4."," ",'Шифры С (Новое строительство)'!$I404,".",'Шифры С (Новое строительство)'!$A404,"С-ИЛО",))</f>
        <v>-</v>
      </c>
      <c r="V404" s="37" t="str">
        <f>IF(ISBLANK('Шифры С (Новое строительство)'!$O404),"-",CONCATENATE("Том"," 5."," ",'Шифры С (Новое строительство)'!$I404,".",'Шифры С (Новое строительство)'!$A404,"С-ПОС",))</f>
        <v>-</v>
      </c>
      <c r="W404" s="37" t="str">
        <f>IF(ISBLANK('Шифры С (Новое строительство)'!$P404),"-",CONCATENATE("Том"," 7."," ",'Шифры С (Новое строительство)'!$I404,".",'Шифры С (Новое строительство)'!$A404,"С-ООС",))</f>
        <v>-</v>
      </c>
      <c r="X404" s="37" t="str">
        <f>IF(ISBLANK('Шифры С (Новое строительство)'!$Q404),"-",CONCATENATE("Том"," 8."," ",'Шифры С (Новое строительство)'!$I404,".",'Шифры С (Новое строительство)'!$A404,"С-ПБ",))</f>
        <v>-</v>
      </c>
    </row>
    <row r="405" spans="1:24" hidden="1" x14ac:dyDescent="0.25">
      <c r="A405" s="37">
        <v>17</v>
      </c>
      <c r="B405" s="37" t="s">
        <v>561</v>
      </c>
      <c r="C405" s="37" t="s">
        <v>18</v>
      </c>
      <c r="D405" s="37" t="s">
        <v>453</v>
      </c>
      <c r="E405" s="37">
        <v>8</v>
      </c>
      <c r="F405" s="37" t="s">
        <v>1310</v>
      </c>
      <c r="G405" s="37">
        <v>2</v>
      </c>
      <c r="H405" s="39"/>
      <c r="I405" s="37" t="s">
        <v>563</v>
      </c>
      <c r="J405" s="37"/>
      <c r="K405" s="37"/>
      <c r="L405" s="37" t="s">
        <v>2738</v>
      </c>
      <c r="M405" s="37" t="s">
        <v>2739</v>
      </c>
      <c r="N405" s="37" t="s">
        <v>2740</v>
      </c>
      <c r="O405" s="37"/>
      <c r="P405" s="37"/>
      <c r="Q405" s="37"/>
      <c r="R405" s="37" t="str">
        <f>IF(ISBLANK('Шифры С (Новое строительство)'!$K405),"-",CONCATENATE('Шифры С (Новое строительство)'!$K405,"-ПЗ"))</f>
        <v>-</v>
      </c>
      <c r="S405" s="37" t="str">
        <f>IF(ISBLANK('Шифры С (Новое строительство)'!$L405),"-",CONCATENATE("Том"," 2.",'Шифры С (Новое строительство)'!$E405,".",'Шифры С (Новое строительство)'!$G405," ",'Шифры С (Новое строительство)'!$I405,".",'Шифры С (Новое строительство)'!$A405,"С-ППО",'Шифры С (Новое строительство)'!$E405,".",'Шифры С (Новое строительство)'!$G405,))</f>
        <v>Том 2.8.2 2001.РП.17С-ППО8.2</v>
      </c>
      <c r="T405" s="37" t="str">
        <f>IF(ISBLANK('Шифры С (Новое строительство)'!$M405),"-",CONCATENATE("Том"," 3.",'Шифры С (Новое строительство)'!$E405,".",'Шифры С (Новое строительство)'!$G405," ",'Шифры С (Новое строительство)'!$I405,".",'Шифры С (Новое строительство)'!$A405,"С-ТКР",'Шифры С (Новое строительство)'!$E405,".",'Шифры С (Новое строительство)'!$G405,))</f>
        <v>Том 3.8.2 2001.РП.17С-ТКР8.2</v>
      </c>
      <c r="U405" s="37" t="str">
        <f>IF(ISBLANK('Шифры С (Новое строительство)'!$O405),"-",CONCATENATE("Том"," 4."," ",'Шифры С (Новое строительство)'!$I405,".",'Шифры С (Новое строительство)'!$A405,"С-ИЛО",))</f>
        <v>-</v>
      </c>
      <c r="V405" s="37" t="str">
        <f>IF(ISBLANK('Шифры С (Новое строительство)'!$O405),"-",CONCATENATE("Том"," 5."," ",'Шифры С (Новое строительство)'!$I405,".",'Шифры С (Новое строительство)'!$A405,"С-ПОС",))</f>
        <v>-</v>
      </c>
      <c r="W405" s="37" t="str">
        <f>IF(ISBLANK('Шифры С (Новое строительство)'!$P405),"-",CONCATENATE("Том"," 7."," ",'Шифры С (Новое строительство)'!$I405,".",'Шифры С (Новое строительство)'!$A405,"С-ООС",))</f>
        <v>-</v>
      </c>
      <c r="X405" s="37" t="str">
        <f>IF(ISBLANK('Шифры С (Новое строительство)'!$Q405),"-",CONCATENATE("Том"," 8."," ",'Шифры С (Новое строительство)'!$I405,".",'Шифры С (Новое строительство)'!$A405,"С-ПБ",))</f>
        <v>-</v>
      </c>
    </row>
    <row r="406" spans="1:24" hidden="1" x14ac:dyDescent="0.25">
      <c r="A406" s="37">
        <v>17</v>
      </c>
      <c r="B406" s="37" t="s">
        <v>561</v>
      </c>
      <c r="C406" s="37" t="s">
        <v>18</v>
      </c>
      <c r="D406" s="37" t="s">
        <v>453</v>
      </c>
      <c r="E406" s="37">
        <v>8</v>
      </c>
      <c r="F406" s="37" t="s">
        <v>1311</v>
      </c>
      <c r="G406" s="37">
        <v>3</v>
      </c>
      <c r="H406" s="39"/>
      <c r="I406" s="37" t="s">
        <v>563</v>
      </c>
      <c r="J406" s="37"/>
      <c r="K406" s="37"/>
      <c r="L406" s="37" t="s">
        <v>2738</v>
      </c>
      <c r="M406" s="37" t="s">
        <v>2739</v>
      </c>
      <c r="N406" s="37" t="s">
        <v>2740</v>
      </c>
      <c r="O406" s="37"/>
      <c r="P406" s="37"/>
      <c r="Q406" s="37"/>
      <c r="R406" s="37" t="str">
        <f>IF(ISBLANK('Шифры С (Новое строительство)'!$K406),"-",CONCATENATE('Шифры С (Новое строительство)'!$K406,"-ПЗ"))</f>
        <v>-</v>
      </c>
      <c r="S406" s="37" t="str">
        <f>IF(ISBLANK('Шифры С (Новое строительство)'!$L406),"-",CONCATENATE("Том"," 2.",'Шифры С (Новое строительство)'!$E406,".",'Шифры С (Новое строительство)'!$G406," ",'Шифры С (Новое строительство)'!$I406,".",'Шифры С (Новое строительство)'!$A406,"С-ППО",'Шифры С (Новое строительство)'!$E406,".",'Шифры С (Новое строительство)'!$G406,))</f>
        <v>Том 2.8.3 2001.РП.17С-ППО8.3</v>
      </c>
      <c r="T406" s="37" t="str">
        <f>IF(ISBLANK('Шифры С (Новое строительство)'!$M406),"-",CONCATENATE("Том"," 3.",'Шифры С (Новое строительство)'!$E406,".",'Шифры С (Новое строительство)'!$G406," ",'Шифры С (Новое строительство)'!$I406,".",'Шифры С (Новое строительство)'!$A406,"С-ТКР",'Шифры С (Новое строительство)'!$E406,".",'Шифры С (Новое строительство)'!$G406,))</f>
        <v>Том 3.8.3 2001.РП.17С-ТКР8.3</v>
      </c>
      <c r="U406" s="37" t="str">
        <f>IF(ISBLANK('Шифры С (Новое строительство)'!$O406),"-",CONCATENATE("Том"," 4."," ",'Шифры С (Новое строительство)'!$I406,".",'Шифры С (Новое строительство)'!$A406,"С-ИЛО",))</f>
        <v>-</v>
      </c>
      <c r="V406" s="37" t="str">
        <f>IF(ISBLANK('Шифры С (Новое строительство)'!$O406),"-",CONCATENATE("Том"," 5."," ",'Шифры С (Новое строительство)'!$I406,".",'Шифры С (Новое строительство)'!$A406,"С-ПОС",))</f>
        <v>-</v>
      </c>
      <c r="W406" s="37" t="str">
        <f>IF(ISBLANK('Шифры С (Новое строительство)'!$P406),"-",CONCATENATE("Том"," 7."," ",'Шифры С (Новое строительство)'!$I406,".",'Шифры С (Новое строительство)'!$A406,"С-ООС",))</f>
        <v>-</v>
      </c>
      <c r="X406" s="37" t="str">
        <f>IF(ISBLANK('Шифры С (Новое строительство)'!$Q406),"-",CONCATENATE("Том"," 8."," ",'Шифры С (Новое строительство)'!$I406,".",'Шифры С (Новое строительство)'!$A406,"С-ПБ",))</f>
        <v>-</v>
      </c>
    </row>
    <row r="407" spans="1:24" hidden="1" x14ac:dyDescent="0.25">
      <c r="A407" s="37">
        <v>17</v>
      </c>
      <c r="B407" s="37" t="s">
        <v>561</v>
      </c>
      <c r="C407" s="37" t="s">
        <v>18</v>
      </c>
      <c r="D407" s="37" t="s">
        <v>453</v>
      </c>
      <c r="E407" s="37">
        <v>8</v>
      </c>
      <c r="F407" s="37" t="s">
        <v>1312</v>
      </c>
      <c r="G407" s="37">
        <v>4</v>
      </c>
      <c r="H407" s="39"/>
      <c r="I407" s="37" t="s">
        <v>563</v>
      </c>
      <c r="J407" s="37"/>
      <c r="K407" s="37"/>
      <c r="L407" s="37" t="s">
        <v>2738</v>
      </c>
      <c r="M407" s="37" t="s">
        <v>2739</v>
      </c>
      <c r="N407" s="37" t="s">
        <v>2740</v>
      </c>
      <c r="O407" s="37"/>
      <c r="P407" s="37"/>
      <c r="Q407" s="37"/>
      <c r="R407" s="37" t="str">
        <f>IF(ISBLANK('Шифры С (Новое строительство)'!$K407),"-",CONCATENATE('Шифры С (Новое строительство)'!$K407,"-ПЗ"))</f>
        <v>-</v>
      </c>
      <c r="S407" s="37" t="str">
        <f>IF(ISBLANK('Шифры С (Новое строительство)'!$L407),"-",CONCATENATE("Том"," 2.",'Шифры С (Новое строительство)'!$E407,".",'Шифры С (Новое строительство)'!$G407," ",'Шифры С (Новое строительство)'!$I407,".",'Шифры С (Новое строительство)'!$A407,"С-ППО",'Шифры С (Новое строительство)'!$E407,".",'Шифры С (Новое строительство)'!$G407,))</f>
        <v>Том 2.8.4 2001.РП.17С-ППО8.4</v>
      </c>
      <c r="T407" s="37" t="str">
        <f>IF(ISBLANK('Шифры С (Новое строительство)'!$M407),"-",CONCATENATE("Том"," 3.",'Шифры С (Новое строительство)'!$E407,".",'Шифры С (Новое строительство)'!$G407," ",'Шифры С (Новое строительство)'!$I407,".",'Шифры С (Новое строительство)'!$A407,"С-ТКР",'Шифры С (Новое строительство)'!$E407,".",'Шифры С (Новое строительство)'!$G407,))</f>
        <v>Том 3.8.4 2001.РП.17С-ТКР8.4</v>
      </c>
      <c r="U407" s="37" t="str">
        <f>IF(ISBLANK('Шифры С (Новое строительство)'!$O407),"-",CONCATENATE("Том"," 4."," ",'Шифры С (Новое строительство)'!$I407,".",'Шифры С (Новое строительство)'!$A407,"С-ИЛО",))</f>
        <v>-</v>
      </c>
      <c r="V407" s="37" t="str">
        <f>IF(ISBLANK('Шифры С (Новое строительство)'!$O407),"-",CONCATENATE("Том"," 5."," ",'Шифры С (Новое строительство)'!$I407,".",'Шифры С (Новое строительство)'!$A407,"С-ПОС",))</f>
        <v>-</v>
      </c>
      <c r="W407" s="37" t="str">
        <f>IF(ISBLANK('Шифры С (Новое строительство)'!$P407),"-",CONCATENATE("Том"," 7."," ",'Шифры С (Новое строительство)'!$I407,".",'Шифры С (Новое строительство)'!$A407,"С-ООС",))</f>
        <v>-</v>
      </c>
      <c r="X407" s="37" t="str">
        <f>IF(ISBLANK('Шифры С (Новое строительство)'!$Q407),"-",CONCATENATE("Том"," 8."," ",'Шифры С (Новое строительство)'!$I407,".",'Шифры С (Новое строительство)'!$A407,"С-ПБ",))</f>
        <v>-</v>
      </c>
    </row>
    <row r="408" spans="1:24" hidden="1" x14ac:dyDescent="0.25">
      <c r="A408" s="37">
        <v>17</v>
      </c>
      <c r="B408" s="37" t="s">
        <v>561</v>
      </c>
      <c r="C408" s="37" t="s">
        <v>18</v>
      </c>
      <c r="D408" s="37" t="s">
        <v>453</v>
      </c>
      <c r="E408" s="37">
        <v>8</v>
      </c>
      <c r="F408" s="37" t="s">
        <v>1313</v>
      </c>
      <c r="G408" s="37">
        <v>5</v>
      </c>
      <c r="H408" s="39"/>
      <c r="I408" s="37" t="s">
        <v>563</v>
      </c>
      <c r="J408" s="37"/>
      <c r="K408" s="37"/>
      <c r="L408" s="37" t="s">
        <v>2738</v>
      </c>
      <c r="M408" s="37" t="s">
        <v>2739</v>
      </c>
      <c r="N408" s="37" t="s">
        <v>2740</v>
      </c>
      <c r="O408" s="37"/>
      <c r="P408" s="37"/>
      <c r="Q408" s="37"/>
      <c r="R408" s="37" t="str">
        <f>IF(ISBLANK('Шифры С (Новое строительство)'!$K408),"-",CONCATENATE('Шифры С (Новое строительство)'!$K408,"-ПЗ"))</f>
        <v>-</v>
      </c>
      <c r="S408" s="37" t="str">
        <f>IF(ISBLANK('Шифры С (Новое строительство)'!$L408),"-",CONCATENATE("Том"," 2.",'Шифры С (Новое строительство)'!$E408,".",'Шифры С (Новое строительство)'!$G408," ",'Шифры С (Новое строительство)'!$I408,".",'Шифры С (Новое строительство)'!$A408,"С-ППО",'Шифры С (Новое строительство)'!$E408,".",'Шифры С (Новое строительство)'!$G408,))</f>
        <v>Том 2.8.5 2001.РП.17С-ППО8.5</v>
      </c>
      <c r="T408" s="37" t="str">
        <f>IF(ISBLANK('Шифры С (Новое строительство)'!$M408),"-",CONCATENATE("Том"," 3.",'Шифры С (Новое строительство)'!$E408,".",'Шифры С (Новое строительство)'!$G408," ",'Шифры С (Новое строительство)'!$I408,".",'Шифры С (Новое строительство)'!$A408,"С-ТКР",'Шифры С (Новое строительство)'!$E408,".",'Шифры С (Новое строительство)'!$G408,))</f>
        <v>Том 3.8.5 2001.РП.17С-ТКР8.5</v>
      </c>
      <c r="U408" s="37" t="str">
        <f>IF(ISBLANK('Шифры С (Новое строительство)'!$O408),"-",CONCATENATE("Том"," 4."," ",'Шифры С (Новое строительство)'!$I408,".",'Шифры С (Новое строительство)'!$A408,"С-ИЛО",))</f>
        <v>-</v>
      </c>
      <c r="V408" s="37" t="str">
        <f>IF(ISBLANK('Шифры С (Новое строительство)'!$O408),"-",CONCATENATE("Том"," 5."," ",'Шифры С (Новое строительство)'!$I408,".",'Шифры С (Новое строительство)'!$A408,"С-ПОС",))</f>
        <v>-</v>
      </c>
      <c r="W408" s="37" t="str">
        <f>IF(ISBLANK('Шифры С (Новое строительство)'!$P408),"-",CONCATENATE("Том"," 7."," ",'Шифры С (Новое строительство)'!$I408,".",'Шифры С (Новое строительство)'!$A408,"С-ООС",))</f>
        <v>-</v>
      </c>
      <c r="X408" s="37" t="str">
        <f>IF(ISBLANK('Шифры С (Новое строительство)'!$Q408),"-",CONCATENATE("Том"," 8."," ",'Шифры С (Новое строительство)'!$I408,".",'Шифры С (Новое строительство)'!$A408,"С-ПБ",))</f>
        <v>-</v>
      </c>
    </row>
    <row r="409" spans="1:24" hidden="1" x14ac:dyDescent="0.25">
      <c r="A409" s="37">
        <v>17</v>
      </c>
      <c r="B409" s="37" t="s">
        <v>561</v>
      </c>
      <c r="C409" s="37" t="s">
        <v>18</v>
      </c>
      <c r="D409" s="37" t="s">
        <v>453</v>
      </c>
      <c r="E409" s="37">
        <v>8</v>
      </c>
      <c r="F409" s="37" t="s">
        <v>1314</v>
      </c>
      <c r="G409" s="37">
        <v>6</v>
      </c>
      <c r="H409" s="39"/>
      <c r="I409" s="37" t="s">
        <v>563</v>
      </c>
      <c r="J409" s="37"/>
      <c r="K409" s="37"/>
      <c r="L409" s="37" t="s">
        <v>2738</v>
      </c>
      <c r="M409" s="37" t="s">
        <v>2739</v>
      </c>
      <c r="N409" s="37" t="s">
        <v>2740</v>
      </c>
      <c r="O409" s="37"/>
      <c r="P409" s="37"/>
      <c r="Q409" s="37"/>
      <c r="R409" s="37" t="str">
        <f>IF(ISBLANK('Шифры С (Новое строительство)'!$K409),"-",CONCATENATE('Шифры С (Новое строительство)'!$K409,"-ПЗ"))</f>
        <v>-</v>
      </c>
      <c r="S409" s="37" t="str">
        <f>IF(ISBLANK('Шифры С (Новое строительство)'!$L409),"-",CONCATENATE("Том"," 2.",'Шифры С (Новое строительство)'!$E409,".",'Шифры С (Новое строительство)'!$G409," ",'Шифры С (Новое строительство)'!$I409,".",'Шифры С (Новое строительство)'!$A409,"С-ППО",'Шифры С (Новое строительство)'!$E409,".",'Шифры С (Новое строительство)'!$G409,))</f>
        <v>Том 2.8.6 2001.РП.17С-ППО8.6</v>
      </c>
      <c r="T409" s="37" t="str">
        <f>IF(ISBLANK('Шифры С (Новое строительство)'!$M409),"-",CONCATENATE("Том"," 3.",'Шифры С (Новое строительство)'!$E409,".",'Шифры С (Новое строительство)'!$G409," ",'Шифры С (Новое строительство)'!$I409,".",'Шифры С (Новое строительство)'!$A409,"С-ТКР",'Шифры С (Новое строительство)'!$E409,".",'Шифры С (Новое строительство)'!$G409,))</f>
        <v>Том 3.8.6 2001.РП.17С-ТКР8.6</v>
      </c>
      <c r="U409" s="37" t="str">
        <f>IF(ISBLANK('Шифры С (Новое строительство)'!$O409),"-",CONCATENATE("Том"," 4."," ",'Шифры С (Новое строительство)'!$I409,".",'Шифры С (Новое строительство)'!$A409,"С-ИЛО",))</f>
        <v>-</v>
      </c>
      <c r="V409" s="37" t="str">
        <f>IF(ISBLANK('Шифры С (Новое строительство)'!$O409),"-",CONCATENATE("Том"," 5."," ",'Шифры С (Новое строительство)'!$I409,".",'Шифры С (Новое строительство)'!$A409,"С-ПОС",))</f>
        <v>-</v>
      </c>
      <c r="W409" s="37" t="str">
        <f>IF(ISBLANK('Шифры С (Новое строительство)'!$P409),"-",CONCATENATE("Том"," 7."," ",'Шифры С (Новое строительство)'!$I409,".",'Шифры С (Новое строительство)'!$A409,"С-ООС",))</f>
        <v>-</v>
      </c>
      <c r="X409" s="37" t="str">
        <f>IF(ISBLANK('Шифры С (Новое строительство)'!$Q409),"-",CONCATENATE("Том"," 8."," ",'Шифры С (Новое строительство)'!$I409,".",'Шифры С (Новое строительство)'!$A409,"С-ПБ",))</f>
        <v>-</v>
      </c>
    </row>
    <row r="410" spans="1:24" hidden="1" x14ac:dyDescent="0.25">
      <c r="A410" s="37">
        <v>17</v>
      </c>
      <c r="B410" s="37" t="s">
        <v>561</v>
      </c>
      <c r="C410" s="37" t="s">
        <v>18</v>
      </c>
      <c r="D410" s="37" t="s">
        <v>453</v>
      </c>
      <c r="E410" s="37">
        <v>8</v>
      </c>
      <c r="F410" s="37" t="s">
        <v>1315</v>
      </c>
      <c r="G410" s="37">
        <v>7</v>
      </c>
      <c r="H410" s="39"/>
      <c r="I410" s="37" t="s">
        <v>563</v>
      </c>
      <c r="J410" s="37"/>
      <c r="K410" s="37"/>
      <c r="L410" s="37" t="s">
        <v>2738</v>
      </c>
      <c r="M410" s="37" t="s">
        <v>2739</v>
      </c>
      <c r="N410" s="37" t="s">
        <v>2740</v>
      </c>
      <c r="O410" s="37"/>
      <c r="P410" s="37"/>
      <c r="Q410" s="37"/>
      <c r="R410" s="37" t="str">
        <f>IF(ISBLANK('Шифры С (Новое строительство)'!$K410),"-",CONCATENATE('Шифры С (Новое строительство)'!$K410,"-ПЗ"))</f>
        <v>-</v>
      </c>
      <c r="S410" s="37" t="str">
        <f>IF(ISBLANK('Шифры С (Новое строительство)'!$L410),"-",CONCATENATE("Том"," 2.",'Шифры С (Новое строительство)'!$E410,".",'Шифры С (Новое строительство)'!$G410," ",'Шифры С (Новое строительство)'!$I410,".",'Шифры С (Новое строительство)'!$A410,"С-ППО",'Шифры С (Новое строительство)'!$E410,".",'Шифры С (Новое строительство)'!$G410,))</f>
        <v>Том 2.8.7 2001.РП.17С-ППО8.7</v>
      </c>
      <c r="T410" s="37" t="str">
        <f>IF(ISBLANK('Шифры С (Новое строительство)'!$M410),"-",CONCATENATE("Том"," 3.",'Шифры С (Новое строительство)'!$E410,".",'Шифры С (Новое строительство)'!$G410," ",'Шифры С (Новое строительство)'!$I410,".",'Шифры С (Новое строительство)'!$A410,"С-ТКР",'Шифры С (Новое строительство)'!$E410,".",'Шифры С (Новое строительство)'!$G410,))</f>
        <v>Том 3.8.7 2001.РП.17С-ТКР8.7</v>
      </c>
      <c r="U410" s="37" t="str">
        <f>IF(ISBLANK('Шифры С (Новое строительство)'!$O410),"-",CONCATENATE("Том"," 4."," ",'Шифры С (Новое строительство)'!$I410,".",'Шифры С (Новое строительство)'!$A410,"С-ИЛО",))</f>
        <v>-</v>
      </c>
      <c r="V410" s="37" t="str">
        <f>IF(ISBLANK('Шифры С (Новое строительство)'!$O410),"-",CONCATENATE("Том"," 5."," ",'Шифры С (Новое строительство)'!$I410,".",'Шифры С (Новое строительство)'!$A410,"С-ПОС",))</f>
        <v>-</v>
      </c>
      <c r="W410" s="37" t="str">
        <f>IF(ISBLANK('Шифры С (Новое строительство)'!$P410),"-",CONCATENATE("Том"," 7."," ",'Шифры С (Новое строительство)'!$I410,".",'Шифры С (Новое строительство)'!$A410,"С-ООС",))</f>
        <v>-</v>
      </c>
      <c r="X410" s="37" t="str">
        <f>IF(ISBLANK('Шифры С (Новое строительство)'!$Q410),"-",CONCATENATE("Том"," 8."," ",'Шифры С (Новое строительство)'!$I410,".",'Шифры С (Новое строительство)'!$A410,"С-ПБ",))</f>
        <v>-</v>
      </c>
    </row>
    <row r="411" spans="1:24" hidden="1" x14ac:dyDescent="0.25">
      <c r="A411" s="37">
        <v>18</v>
      </c>
      <c r="B411" s="37" t="s">
        <v>561</v>
      </c>
      <c r="C411" s="37" t="s">
        <v>19</v>
      </c>
      <c r="D411" s="37" t="s">
        <v>314</v>
      </c>
      <c r="E411" s="37">
        <v>1</v>
      </c>
      <c r="F411" s="37" t="s">
        <v>1316</v>
      </c>
      <c r="G411" s="37">
        <v>1</v>
      </c>
      <c r="H411" s="39">
        <v>5</v>
      </c>
      <c r="I411" s="37" t="s">
        <v>563</v>
      </c>
      <c r="J411" s="37" t="s">
        <v>2741</v>
      </c>
      <c r="K411" s="37" t="s">
        <v>2742</v>
      </c>
      <c r="L411" s="37" t="s">
        <v>2743</v>
      </c>
      <c r="M411" s="37" t="s">
        <v>2744</v>
      </c>
      <c r="N411" s="37" t="s">
        <v>2745</v>
      </c>
      <c r="O411" s="37" t="s">
        <v>2746</v>
      </c>
      <c r="P411" s="37" t="s">
        <v>2747</v>
      </c>
      <c r="Q411" s="37" t="s">
        <v>2748</v>
      </c>
      <c r="R411" s="37" t="str">
        <f>IF(ISBLANK('Шифры С (Новое строительство)'!$K411),"-",CONCATENATE('Шифры С (Новое строительство)'!$K411,"-ПЗ"))</f>
        <v>Том 1 2001.РП.18С-ПЗ</v>
      </c>
      <c r="S411" s="37" t="str">
        <f>IF(ISBLANK('Шифры С (Новое строительство)'!$L411),"-",CONCATENATE("Том"," 2.",'Шифры С (Новое строительство)'!$E411,".",'Шифры С (Новое строительство)'!$G411," ",'Шифры С (Новое строительство)'!$I411,".",'Шифры С (Новое строительство)'!$A411,"С-ППО",'Шифры С (Новое строительство)'!$E411,".",'Шифры С (Новое строительство)'!$G411,))</f>
        <v>Том 2.1.1 2001.РП.18С-ППО1.1</v>
      </c>
      <c r="T411" s="37" t="str">
        <f>IF(ISBLANK('Шифры С (Новое строительство)'!$M411),"-",CONCATENATE("Том"," 3.",'Шифры С (Новое строительство)'!$E411,".",'Шифры С (Новое строительство)'!$G411," ",'Шифры С (Новое строительство)'!$I411,".",'Шифры С (Новое строительство)'!$A411,"С-ТКР",'Шифры С (Новое строительство)'!$E411,".",'Шифры С (Новое строительство)'!$G411,))</f>
        <v>Том 3.1.1 2001.РП.18С-ТКР1.1</v>
      </c>
      <c r="U411" s="37" t="str">
        <f>IF(ISBLANK('Шифры С (Новое строительство)'!$O411),"-",CONCATENATE("Том"," 4."," ",'Шифры С (Новое строительство)'!$I411,".",'Шифры С (Новое строительство)'!$A411,"С-ИЛО",))</f>
        <v>Том 4. 2001.РП.18С-ИЛО</v>
      </c>
      <c r="V411" s="37" t="str">
        <f>IF(ISBLANK('Шифры С (Новое строительство)'!$O411),"-",CONCATENATE("Том"," 5."," ",'Шифры С (Новое строительство)'!$I411,".",'Шифры С (Новое строительство)'!$A411,"С-ПОС",))</f>
        <v>Том 5. 2001.РП.18С-ПОС</v>
      </c>
      <c r="W411" s="37" t="str">
        <f>IF(ISBLANK('Шифры С (Новое строительство)'!$P411),"-",CONCATENATE("Том"," 7."," ",'Шифры С (Новое строительство)'!$I411,".",'Шифры С (Новое строительство)'!$A411,"С-ООС",))</f>
        <v>Том 7. 2001.РП.18С-ООС</v>
      </c>
      <c r="X411" s="37" t="str">
        <f>IF(ISBLANK('Шифры С (Новое строительство)'!$Q411),"-",CONCATENATE("Том"," 8."," ",'Шифры С (Новое строительство)'!$I411,".",'Шифры С (Новое строительство)'!$A411,"С-ПБ",))</f>
        <v>Том 8. 2001.РП.18С-ПБ</v>
      </c>
    </row>
    <row r="412" spans="1:24" hidden="1" x14ac:dyDescent="0.25">
      <c r="A412" s="37">
        <v>18</v>
      </c>
      <c r="B412" s="37" t="s">
        <v>561</v>
      </c>
      <c r="C412" s="37" t="s">
        <v>19</v>
      </c>
      <c r="D412" s="37" t="s">
        <v>314</v>
      </c>
      <c r="E412" s="37">
        <v>1</v>
      </c>
      <c r="F412" s="37" t="s">
        <v>1325</v>
      </c>
      <c r="G412" s="37">
        <v>2</v>
      </c>
      <c r="H412" s="39"/>
      <c r="I412" s="37" t="s">
        <v>563</v>
      </c>
      <c r="J412" s="37"/>
      <c r="K412" s="37"/>
      <c r="L412" s="37" t="s">
        <v>2743</v>
      </c>
      <c r="M412" s="37" t="s">
        <v>2744</v>
      </c>
      <c r="N412" s="37" t="s">
        <v>2745</v>
      </c>
      <c r="O412" s="37"/>
      <c r="P412" s="37"/>
      <c r="Q412" s="37"/>
      <c r="R412" s="37" t="str">
        <f>IF(ISBLANK('Шифры С (Новое строительство)'!$K412),"-",CONCATENATE('Шифры С (Новое строительство)'!$K412,"-ПЗ"))</f>
        <v>-</v>
      </c>
      <c r="S412" s="37" t="str">
        <f>IF(ISBLANK('Шифры С (Новое строительство)'!$L412),"-",CONCATENATE("Том"," 2.",'Шифры С (Новое строительство)'!$E412,".",'Шифры С (Новое строительство)'!$G412," ",'Шифры С (Новое строительство)'!$I412,".",'Шифры С (Новое строительство)'!$A412,"С-ППО",'Шифры С (Новое строительство)'!$E412,".",'Шифры С (Новое строительство)'!$G412,))</f>
        <v>Том 2.1.2 2001.РП.18С-ППО1.2</v>
      </c>
      <c r="T412" s="37" t="str">
        <f>IF(ISBLANK('Шифры С (Новое строительство)'!$M412),"-",CONCATENATE("Том"," 3.",'Шифры С (Новое строительство)'!$E412,".",'Шифры С (Новое строительство)'!$G412," ",'Шифры С (Новое строительство)'!$I412,".",'Шифры С (Новое строительство)'!$A412,"С-ТКР",'Шифры С (Новое строительство)'!$E412,".",'Шифры С (Новое строительство)'!$G412,))</f>
        <v>Том 3.1.2 2001.РП.18С-ТКР1.2</v>
      </c>
      <c r="U412" s="37" t="str">
        <f>IF(ISBLANK('Шифры С (Новое строительство)'!$O412),"-",CONCATENATE("Том"," 4."," ",'Шифры С (Новое строительство)'!$I412,".",'Шифры С (Новое строительство)'!$A412,"С-ИЛО",))</f>
        <v>-</v>
      </c>
      <c r="V412" s="37" t="str">
        <f>IF(ISBLANK('Шифры С (Новое строительство)'!$O412),"-",CONCATENATE("Том"," 5."," ",'Шифры С (Новое строительство)'!$I412,".",'Шифры С (Новое строительство)'!$A412,"С-ПОС",))</f>
        <v>-</v>
      </c>
      <c r="W412" s="37" t="str">
        <f>IF(ISBLANK('Шифры С (Новое строительство)'!$P412),"-",CONCATENATE("Том"," 7."," ",'Шифры С (Новое строительство)'!$I412,".",'Шифры С (Новое строительство)'!$A412,"С-ООС",))</f>
        <v>-</v>
      </c>
      <c r="X412" s="37" t="str">
        <f>IF(ISBLANK('Шифры С (Новое строительство)'!$Q412),"-",CONCATENATE("Том"," 8."," ",'Шифры С (Новое строительство)'!$I412,".",'Шифры С (Новое строительство)'!$A412,"С-ПБ",))</f>
        <v>-</v>
      </c>
    </row>
    <row r="413" spans="1:24" hidden="1" x14ac:dyDescent="0.25">
      <c r="A413" s="37">
        <v>18</v>
      </c>
      <c r="B413" s="37" t="s">
        <v>561</v>
      </c>
      <c r="C413" s="37" t="s">
        <v>19</v>
      </c>
      <c r="D413" s="37" t="s">
        <v>314</v>
      </c>
      <c r="E413" s="37">
        <v>1</v>
      </c>
      <c r="F413" s="37" t="s">
        <v>1326</v>
      </c>
      <c r="G413" s="37">
        <v>3</v>
      </c>
      <c r="H413" s="39"/>
      <c r="I413" s="37" t="s">
        <v>563</v>
      </c>
      <c r="J413" s="37"/>
      <c r="K413" s="37"/>
      <c r="L413" s="37" t="s">
        <v>2743</v>
      </c>
      <c r="M413" s="37" t="s">
        <v>2744</v>
      </c>
      <c r="N413" s="37" t="s">
        <v>2745</v>
      </c>
      <c r="O413" s="37"/>
      <c r="P413" s="37"/>
      <c r="Q413" s="37"/>
      <c r="R413" s="37" t="str">
        <f>IF(ISBLANK('Шифры С (Новое строительство)'!$K413),"-",CONCATENATE('Шифры С (Новое строительство)'!$K413,"-ПЗ"))</f>
        <v>-</v>
      </c>
      <c r="S413" s="37" t="str">
        <f>IF(ISBLANK('Шифры С (Новое строительство)'!$L413),"-",CONCATENATE("Том"," 2.",'Шифры С (Новое строительство)'!$E413,".",'Шифры С (Новое строительство)'!$G413," ",'Шифры С (Новое строительство)'!$I413,".",'Шифры С (Новое строительство)'!$A413,"С-ППО",'Шифры С (Новое строительство)'!$E413,".",'Шифры С (Новое строительство)'!$G413,))</f>
        <v>Том 2.1.3 2001.РП.18С-ППО1.3</v>
      </c>
      <c r="T413" s="37" t="str">
        <f>IF(ISBLANK('Шифры С (Новое строительство)'!$M413),"-",CONCATENATE("Том"," 3.",'Шифры С (Новое строительство)'!$E413,".",'Шифры С (Новое строительство)'!$G413," ",'Шифры С (Новое строительство)'!$I413,".",'Шифры С (Новое строительство)'!$A413,"С-ТКР",'Шифры С (Новое строительство)'!$E413,".",'Шифры С (Новое строительство)'!$G413,))</f>
        <v>Том 3.1.3 2001.РП.18С-ТКР1.3</v>
      </c>
      <c r="U413" s="37" t="str">
        <f>IF(ISBLANK('Шифры С (Новое строительство)'!$O413),"-",CONCATENATE("Том"," 4."," ",'Шифры С (Новое строительство)'!$I413,".",'Шифры С (Новое строительство)'!$A413,"С-ИЛО",))</f>
        <v>-</v>
      </c>
      <c r="V413" s="37" t="str">
        <f>IF(ISBLANK('Шифры С (Новое строительство)'!$O413),"-",CONCATENATE("Том"," 5."," ",'Шифры С (Новое строительство)'!$I413,".",'Шифры С (Новое строительство)'!$A413,"С-ПОС",))</f>
        <v>-</v>
      </c>
      <c r="W413" s="37" t="str">
        <f>IF(ISBLANK('Шифры С (Новое строительство)'!$P413),"-",CONCATENATE("Том"," 7."," ",'Шифры С (Новое строительство)'!$I413,".",'Шифры С (Новое строительство)'!$A413,"С-ООС",))</f>
        <v>-</v>
      </c>
      <c r="X413" s="37" t="str">
        <f>IF(ISBLANK('Шифры С (Новое строительство)'!$Q413),"-",CONCATENATE("Том"," 8."," ",'Шифры С (Новое строительство)'!$I413,".",'Шифры С (Новое строительство)'!$A413,"С-ПБ",))</f>
        <v>-</v>
      </c>
    </row>
    <row r="414" spans="1:24" hidden="1" x14ac:dyDescent="0.25">
      <c r="A414" s="37">
        <v>18</v>
      </c>
      <c r="B414" s="37" t="s">
        <v>561</v>
      </c>
      <c r="C414" s="37" t="s">
        <v>19</v>
      </c>
      <c r="D414" s="37" t="s">
        <v>314</v>
      </c>
      <c r="E414" s="37">
        <v>1</v>
      </c>
      <c r="F414" s="37" t="s">
        <v>1327</v>
      </c>
      <c r="G414" s="37">
        <v>4</v>
      </c>
      <c r="H414" s="39"/>
      <c r="I414" s="37" t="s">
        <v>563</v>
      </c>
      <c r="J414" s="37"/>
      <c r="K414" s="37"/>
      <c r="L414" s="37" t="s">
        <v>2743</v>
      </c>
      <c r="M414" s="37" t="s">
        <v>2744</v>
      </c>
      <c r="N414" s="37" t="s">
        <v>2745</v>
      </c>
      <c r="O414" s="37"/>
      <c r="P414" s="37"/>
      <c r="Q414" s="37"/>
      <c r="R414" s="37" t="str">
        <f>IF(ISBLANK('Шифры С (Новое строительство)'!$K414),"-",CONCATENATE('Шифры С (Новое строительство)'!$K414,"-ПЗ"))</f>
        <v>-</v>
      </c>
      <c r="S414" s="37" t="str">
        <f>IF(ISBLANK('Шифры С (Новое строительство)'!$L414),"-",CONCATENATE("Том"," 2.",'Шифры С (Новое строительство)'!$E414,".",'Шифры С (Новое строительство)'!$G414," ",'Шифры С (Новое строительство)'!$I414,".",'Шифры С (Новое строительство)'!$A414,"С-ППО",'Шифры С (Новое строительство)'!$E414,".",'Шифры С (Новое строительство)'!$G414,))</f>
        <v>Том 2.1.4 2001.РП.18С-ППО1.4</v>
      </c>
      <c r="T414" s="37" t="str">
        <f>IF(ISBLANK('Шифры С (Новое строительство)'!$M414),"-",CONCATENATE("Том"," 3.",'Шифры С (Новое строительство)'!$E414,".",'Шифры С (Новое строительство)'!$G414," ",'Шифры С (Новое строительство)'!$I414,".",'Шифры С (Новое строительство)'!$A414,"С-ТКР",'Шифры С (Новое строительство)'!$E414,".",'Шифры С (Новое строительство)'!$G414,))</f>
        <v>Том 3.1.4 2001.РП.18С-ТКР1.4</v>
      </c>
      <c r="U414" s="37" t="str">
        <f>IF(ISBLANK('Шифры С (Новое строительство)'!$O414),"-",CONCATENATE("Том"," 4."," ",'Шифры С (Новое строительство)'!$I414,".",'Шифры С (Новое строительство)'!$A414,"С-ИЛО",))</f>
        <v>-</v>
      </c>
      <c r="V414" s="37" t="str">
        <f>IF(ISBLANK('Шифры С (Новое строительство)'!$O414),"-",CONCATENATE("Том"," 5."," ",'Шифры С (Новое строительство)'!$I414,".",'Шифры С (Новое строительство)'!$A414,"С-ПОС",))</f>
        <v>-</v>
      </c>
      <c r="W414" s="37" t="str">
        <f>IF(ISBLANK('Шифры С (Новое строительство)'!$P414),"-",CONCATENATE("Том"," 7."," ",'Шифры С (Новое строительство)'!$I414,".",'Шифры С (Новое строительство)'!$A414,"С-ООС",))</f>
        <v>-</v>
      </c>
      <c r="X414" s="37" t="str">
        <f>IF(ISBLANK('Шифры С (Новое строительство)'!$Q414),"-",CONCATENATE("Том"," 8."," ",'Шифры С (Новое строительство)'!$I414,".",'Шифры С (Новое строительство)'!$A414,"С-ПБ",))</f>
        <v>-</v>
      </c>
    </row>
    <row r="415" spans="1:24" hidden="1" x14ac:dyDescent="0.25">
      <c r="A415" s="37">
        <v>18</v>
      </c>
      <c r="B415" s="37" t="s">
        <v>561</v>
      </c>
      <c r="C415" s="37" t="s">
        <v>19</v>
      </c>
      <c r="D415" s="37" t="s">
        <v>314</v>
      </c>
      <c r="E415" s="37">
        <v>1</v>
      </c>
      <c r="F415" s="37" t="s">
        <v>1328</v>
      </c>
      <c r="G415" s="37">
        <v>5</v>
      </c>
      <c r="H415" s="39"/>
      <c r="I415" s="37" t="s">
        <v>563</v>
      </c>
      <c r="J415" s="37"/>
      <c r="K415" s="37"/>
      <c r="L415" s="37" t="s">
        <v>2743</v>
      </c>
      <c r="M415" s="37" t="s">
        <v>2744</v>
      </c>
      <c r="N415" s="37" t="s">
        <v>2745</v>
      </c>
      <c r="O415" s="37"/>
      <c r="P415" s="37"/>
      <c r="Q415" s="37"/>
      <c r="R415" s="37" t="str">
        <f>IF(ISBLANK('Шифры С (Новое строительство)'!$K415),"-",CONCATENATE('Шифры С (Новое строительство)'!$K415,"-ПЗ"))</f>
        <v>-</v>
      </c>
      <c r="S415" s="37" t="str">
        <f>IF(ISBLANK('Шифры С (Новое строительство)'!$L415),"-",CONCATENATE("Том"," 2.",'Шифры С (Новое строительство)'!$E415,".",'Шифры С (Новое строительство)'!$G415," ",'Шифры С (Новое строительство)'!$I415,".",'Шифры С (Новое строительство)'!$A415,"С-ППО",'Шифры С (Новое строительство)'!$E415,".",'Шифры С (Новое строительство)'!$G415,))</f>
        <v>Том 2.1.5 2001.РП.18С-ППО1.5</v>
      </c>
      <c r="T415" s="37" t="str">
        <f>IF(ISBLANK('Шифры С (Новое строительство)'!$M415),"-",CONCATENATE("Том"," 3.",'Шифры С (Новое строительство)'!$E415,".",'Шифры С (Новое строительство)'!$G415," ",'Шифры С (Новое строительство)'!$I415,".",'Шифры С (Новое строительство)'!$A415,"С-ТКР",'Шифры С (Новое строительство)'!$E415,".",'Шифры С (Новое строительство)'!$G415,))</f>
        <v>Том 3.1.5 2001.РП.18С-ТКР1.5</v>
      </c>
      <c r="U415" s="37" t="str">
        <f>IF(ISBLANK('Шифры С (Новое строительство)'!$O415),"-",CONCATENATE("Том"," 4."," ",'Шифры С (Новое строительство)'!$I415,".",'Шифры С (Новое строительство)'!$A415,"С-ИЛО",))</f>
        <v>-</v>
      </c>
      <c r="V415" s="37" t="str">
        <f>IF(ISBLANK('Шифры С (Новое строительство)'!$O415),"-",CONCATENATE("Том"," 5."," ",'Шифры С (Новое строительство)'!$I415,".",'Шифры С (Новое строительство)'!$A415,"С-ПОС",))</f>
        <v>-</v>
      </c>
      <c r="W415" s="37" t="str">
        <f>IF(ISBLANK('Шифры С (Новое строительство)'!$P415),"-",CONCATENATE("Том"," 7."," ",'Шифры С (Новое строительство)'!$I415,".",'Шифры С (Новое строительство)'!$A415,"С-ООС",))</f>
        <v>-</v>
      </c>
      <c r="X415" s="37" t="str">
        <f>IF(ISBLANK('Шифры С (Новое строительство)'!$Q415),"-",CONCATENATE("Том"," 8."," ",'Шифры С (Новое строительство)'!$I415,".",'Шифры С (Новое строительство)'!$A415,"С-ПБ",))</f>
        <v>-</v>
      </c>
    </row>
    <row r="416" spans="1:24" hidden="1" x14ac:dyDescent="0.25">
      <c r="A416" s="37">
        <v>18</v>
      </c>
      <c r="B416" s="37" t="s">
        <v>561</v>
      </c>
      <c r="C416" s="37" t="s">
        <v>19</v>
      </c>
      <c r="D416" s="37" t="s">
        <v>119</v>
      </c>
      <c r="E416" s="37">
        <v>2</v>
      </c>
      <c r="F416" s="37" t="s">
        <v>1329</v>
      </c>
      <c r="G416" s="37">
        <v>1</v>
      </c>
      <c r="H416" s="39">
        <v>3</v>
      </c>
      <c r="I416" s="37" t="s">
        <v>563</v>
      </c>
      <c r="J416" s="37"/>
      <c r="K416" s="37"/>
      <c r="L416" s="37" t="s">
        <v>2749</v>
      </c>
      <c r="M416" s="37" t="s">
        <v>2750</v>
      </c>
      <c r="N416" s="37" t="s">
        <v>2751</v>
      </c>
      <c r="O416" s="37"/>
      <c r="P416" s="37"/>
      <c r="Q416" s="37"/>
      <c r="R416" s="37" t="str">
        <f>IF(ISBLANK('Шифры С (Новое строительство)'!$K416),"-",CONCATENATE('Шифры С (Новое строительство)'!$K416,"-ПЗ"))</f>
        <v>-</v>
      </c>
      <c r="S416" s="37" t="str">
        <f>IF(ISBLANK('Шифры С (Новое строительство)'!$L416),"-",CONCATENATE("Том"," 2.",'Шифры С (Новое строительство)'!$E416,".",'Шифры С (Новое строительство)'!$G416," ",'Шифры С (Новое строительство)'!$I416,".",'Шифры С (Новое строительство)'!$A416,"С-ППО",'Шифры С (Новое строительство)'!$E416,".",'Шифры С (Новое строительство)'!$G416,))</f>
        <v>Том 2.2.1 2001.РП.18С-ППО2.1</v>
      </c>
      <c r="T416" s="37" t="str">
        <f>IF(ISBLANK('Шифры С (Новое строительство)'!$M416),"-",CONCATENATE("Том"," 3.",'Шифры С (Новое строительство)'!$E416,".",'Шифры С (Новое строительство)'!$G416," ",'Шифры С (Новое строительство)'!$I416,".",'Шифры С (Новое строительство)'!$A416,"С-ТКР",'Шифры С (Новое строительство)'!$E416,".",'Шифры С (Новое строительство)'!$G416,))</f>
        <v>Том 3.2.1 2001.РП.18С-ТКР2.1</v>
      </c>
      <c r="U416" s="37" t="str">
        <f>IF(ISBLANK('Шифры С (Новое строительство)'!$O416),"-",CONCATENATE("Том"," 4."," ",'Шифры С (Новое строительство)'!$I416,".",'Шифры С (Новое строительство)'!$A416,"С-ИЛО",))</f>
        <v>-</v>
      </c>
      <c r="V416" s="37" t="str">
        <f>IF(ISBLANK('Шифры С (Новое строительство)'!$O416),"-",CONCATENATE("Том"," 5."," ",'Шифры С (Новое строительство)'!$I416,".",'Шифры С (Новое строительство)'!$A416,"С-ПОС",))</f>
        <v>-</v>
      </c>
      <c r="W416" s="37" t="str">
        <f>IF(ISBLANK('Шифры С (Новое строительство)'!$P416),"-",CONCATENATE("Том"," 7."," ",'Шифры С (Новое строительство)'!$I416,".",'Шифры С (Новое строительство)'!$A416,"С-ООС",))</f>
        <v>-</v>
      </c>
      <c r="X416" s="37" t="str">
        <f>IF(ISBLANK('Шифры С (Новое строительство)'!$Q416),"-",CONCATENATE("Том"," 8."," ",'Шифры С (Новое строительство)'!$I416,".",'Шифры С (Новое строительство)'!$A416,"С-ПБ",))</f>
        <v>-</v>
      </c>
    </row>
    <row r="417" spans="1:24" hidden="1" x14ac:dyDescent="0.25">
      <c r="A417" s="37">
        <v>18</v>
      </c>
      <c r="B417" s="37" t="s">
        <v>561</v>
      </c>
      <c r="C417" s="37" t="s">
        <v>19</v>
      </c>
      <c r="D417" s="37" t="s">
        <v>119</v>
      </c>
      <c r="E417" s="37">
        <v>2</v>
      </c>
      <c r="F417" s="37" t="s">
        <v>1333</v>
      </c>
      <c r="G417" s="37">
        <v>2</v>
      </c>
      <c r="H417" s="39"/>
      <c r="I417" s="37" t="s">
        <v>563</v>
      </c>
      <c r="J417" s="37"/>
      <c r="K417" s="37"/>
      <c r="L417" s="37" t="s">
        <v>2749</v>
      </c>
      <c r="M417" s="37" t="s">
        <v>2750</v>
      </c>
      <c r="N417" s="37" t="s">
        <v>2751</v>
      </c>
      <c r="O417" s="37"/>
      <c r="P417" s="37"/>
      <c r="Q417" s="37"/>
      <c r="R417" s="37" t="str">
        <f>IF(ISBLANK('Шифры С (Новое строительство)'!$K417),"-",CONCATENATE('Шифры С (Новое строительство)'!$K417,"-ПЗ"))</f>
        <v>-</v>
      </c>
      <c r="S417" s="37" t="str">
        <f>IF(ISBLANK('Шифры С (Новое строительство)'!$L417),"-",CONCATENATE("Том"," 2.",'Шифры С (Новое строительство)'!$E417,".",'Шифры С (Новое строительство)'!$G417," ",'Шифры С (Новое строительство)'!$I417,".",'Шифры С (Новое строительство)'!$A417,"С-ППО",'Шифры С (Новое строительство)'!$E417,".",'Шифры С (Новое строительство)'!$G417,))</f>
        <v>Том 2.2.2 2001.РП.18С-ППО2.2</v>
      </c>
      <c r="T417" s="37" t="str">
        <f>IF(ISBLANK('Шифры С (Новое строительство)'!$M417),"-",CONCATENATE("Том"," 3.",'Шифры С (Новое строительство)'!$E417,".",'Шифры С (Новое строительство)'!$G417," ",'Шифры С (Новое строительство)'!$I417,".",'Шифры С (Новое строительство)'!$A417,"С-ТКР",'Шифры С (Новое строительство)'!$E417,".",'Шифры С (Новое строительство)'!$G417,))</f>
        <v>Том 3.2.2 2001.РП.18С-ТКР2.2</v>
      </c>
      <c r="U417" s="37" t="str">
        <f>IF(ISBLANK('Шифры С (Новое строительство)'!$O417),"-",CONCATENATE("Том"," 4."," ",'Шифры С (Новое строительство)'!$I417,".",'Шифры С (Новое строительство)'!$A417,"С-ИЛО",))</f>
        <v>-</v>
      </c>
      <c r="V417" s="37" t="str">
        <f>IF(ISBLANK('Шифры С (Новое строительство)'!$O417),"-",CONCATENATE("Том"," 5."," ",'Шифры С (Новое строительство)'!$I417,".",'Шифры С (Новое строительство)'!$A417,"С-ПОС",))</f>
        <v>-</v>
      </c>
      <c r="W417" s="37" t="str">
        <f>IF(ISBLANK('Шифры С (Новое строительство)'!$P417),"-",CONCATENATE("Том"," 7."," ",'Шифры С (Новое строительство)'!$I417,".",'Шифры С (Новое строительство)'!$A417,"С-ООС",))</f>
        <v>-</v>
      </c>
      <c r="X417" s="37" t="str">
        <f>IF(ISBLANK('Шифры С (Новое строительство)'!$Q417),"-",CONCATENATE("Том"," 8."," ",'Шифры С (Новое строительство)'!$I417,".",'Шифры С (Новое строительство)'!$A417,"С-ПБ",))</f>
        <v>-</v>
      </c>
    </row>
    <row r="418" spans="1:24" hidden="1" x14ac:dyDescent="0.25">
      <c r="A418" s="37">
        <v>18</v>
      </c>
      <c r="B418" s="37" t="s">
        <v>561</v>
      </c>
      <c r="C418" s="37" t="s">
        <v>19</v>
      </c>
      <c r="D418" s="37" t="s">
        <v>119</v>
      </c>
      <c r="E418" s="37">
        <v>2</v>
      </c>
      <c r="F418" s="37" t="s">
        <v>1334</v>
      </c>
      <c r="G418" s="37">
        <v>3</v>
      </c>
      <c r="H418" s="39"/>
      <c r="I418" s="37" t="s">
        <v>563</v>
      </c>
      <c r="J418" s="37"/>
      <c r="K418" s="37"/>
      <c r="L418" s="37" t="s">
        <v>2749</v>
      </c>
      <c r="M418" s="37" t="s">
        <v>2750</v>
      </c>
      <c r="N418" s="37" t="s">
        <v>2751</v>
      </c>
      <c r="O418" s="37"/>
      <c r="P418" s="37"/>
      <c r="Q418" s="37"/>
      <c r="R418" s="37" t="str">
        <f>IF(ISBLANK('Шифры С (Новое строительство)'!$K418),"-",CONCATENATE('Шифры С (Новое строительство)'!$K418,"-ПЗ"))</f>
        <v>-</v>
      </c>
      <c r="S418" s="37" t="str">
        <f>IF(ISBLANK('Шифры С (Новое строительство)'!$L418),"-",CONCATENATE("Том"," 2.",'Шифры С (Новое строительство)'!$E418,".",'Шифры С (Новое строительство)'!$G418," ",'Шифры С (Новое строительство)'!$I418,".",'Шифры С (Новое строительство)'!$A418,"С-ППО",'Шифры С (Новое строительство)'!$E418,".",'Шифры С (Новое строительство)'!$G418,))</f>
        <v>Том 2.2.3 2001.РП.18С-ППО2.3</v>
      </c>
      <c r="T418" s="37" t="str">
        <f>IF(ISBLANK('Шифры С (Новое строительство)'!$M418),"-",CONCATENATE("Том"," 3.",'Шифры С (Новое строительство)'!$E418,".",'Шифры С (Новое строительство)'!$G418," ",'Шифры С (Новое строительство)'!$I418,".",'Шифры С (Новое строительство)'!$A418,"С-ТКР",'Шифры С (Новое строительство)'!$E418,".",'Шифры С (Новое строительство)'!$G418,))</f>
        <v>Том 3.2.3 2001.РП.18С-ТКР2.3</v>
      </c>
      <c r="U418" s="37" t="str">
        <f>IF(ISBLANK('Шифры С (Новое строительство)'!$O418),"-",CONCATENATE("Том"," 4."," ",'Шифры С (Новое строительство)'!$I418,".",'Шифры С (Новое строительство)'!$A418,"С-ИЛО",))</f>
        <v>-</v>
      </c>
      <c r="V418" s="37" t="str">
        <f>IF(ISBLANK('Шифры С (Новое строительство)'!$O418),"-",CONCATENATE("Том"," 5."," ",'Шифры С (Новое строительство)'!$I418,".",'Шифры С (Новое строительство)'!$A418,"С-ПОС",))</f>
        <v>-</v>
      </c>
      <c r="W418" s="37" t="str">
        <f>IF(ISBLANK('Шифры С (Новое строительство)'!$P418),"-",CONCATENATE("Том"," 7."," ",'Шифры С (Новое строительство)'!$I418,".",'Шифры С (Новое строительство)'!$A418,"С-ООС",))</f>
        <v>-</v>
      </c>
      <c r="X418" s="37" t="str">
        <f>IF(ISBLANK('Шифры С (Новое строительство)'!$Q418),"-",CONCATENATE("Том"," 8."," ",'Шифры С (Новое строительство)'!$I418,".",'Шифры С (Новое строительство)'!$A418,"С-ПБ",))</f>
        <v>-</v>
      </c>
    </row>
    <row r="419" spans="1:24" hidden="1" x14ac:dyDescent="0.25">
      <c r="A419" s="37">
        <v>18</v>
      </c>
      <c r="B419" s="37" t="s">
        <v>561</v>
      </c>
      <c r="C419" s="37" t="s">
        <v>19</v>
      </c>
      <c r="D419" s="37" t="s">
        <v>125</v>
      </c>
      <c r="E419" s="37">
        <v>3</v>
      </c>
      <c r="F419" s="37" t="s">
        <v>1335</v>
      </c>
      <c r="G419" s="37">
        <v>1</v>
      </c>
      <c r="H419" s="39">
        <v>2</v>
      </c>
      <c r="I419" s="37" t="s">
        <v>563</v>
      </c>
      <c r="J419" s="37"/>
      <c r="K419" s="37"/>
      <c r="L419" s="37" t="s">
        <v>2752</v>
      </c>
      <c r="M419" s="37" t="s">
        <v>2753</v>
      </c>
      <c r="N419" s="37" t="s">
        <v>2754</v>
      </c>
      <c r="O419" s="37"/>
      <c r="P419" s="37"/>
      <c r="Q419" s="37"/>
      <c r="R419" s="37" t="str">
        <f>IF(ISBLANK('Шифры С (Новое строительство)'!$K419),"-",CONCATENATE('Шифры С (Новое строительство)'!$K419,"-ПЗ"))</f>
        <v>-</v>
      </c>
      <c r="S419" s="37" t="str">
        <f>IF(ISBLANK('Шифры С (Новое строительство)'!$L419),"-",CONCATENATE("Том"," 2.",'Шифры С (Новое строительство)'!$E419,".",'Шифры С (Новое строительство)'!$G419," ",'Шифры С (Новое строительство)'!$I419,".",'Шифры С (Новое строительство)'!$A419,"С-ППО",'Шифры С (Новое строительство)'!$E419,".",'Шифры С (Новое строительство)'!$G419,))</f>
        <v>Том 2.3.1 2001.РП.18С-ППО3.1</v>
      </c>
      <c r="T419" s="37" t="str">
        <f>IF(ISBLANK('Шифры С (Новое строительство)'!$M419),"-",CONCATENATE("Том"," 3.",'Шифры С (Новое строительство)'!$E419,".",'Шифры С (Новое строительство)'!$G419," ",'Шифры С (Новое строительство)'!$I419,".",'Шифры С (Новое строительство)'!$A419,"С-ТКР",'Шифры С (Новое строительство)'!$E419,".",'Шифры С (Новое строительство)'!$G419,))</f>
        <v>Том 3.3.1 2001.РП.18С-ТКР3.1</v>
      </c>
      <c r="U419" s="37" t="str">
        <f>IF(ISBLANK('Шифры С (Новое строительство)'!$O419),"-",CONCATENATE("Том"," 4."," ",'Шифры С (Новое строительство)'!$I419,".",'Шифры С (Новое строительство)'!$A419,"С-ИЛО",))</f>
        <v>-</v>
      </c>
      <c r="V419" s="37" t="str">
        <f>IF(ISBLANK('Шифры С (Новое строительство)'!$O419),"-",CONCATENATE("Том"," 5."," ",'Шифры С (Новое строительство)'!$I419,".",'Шифры С (Новое строительство)'!$A419,"С-ПОС",))</f>
        <v>-</v>
      </c>
      <c r="W419" s="37" t="str">
        <f>IF(ISBLANK('Шифры С (Новое строительство)'!$P419),"-",CONCATENATE("Том"," 7."," ",'Шифры С (Новое строительство)'!$I419,".",'Шифры С (Новое строительство)'!$A419,"С-ООС",))</f>
        <v>-</v>
      </c>
      <c r="X419" s="37" t="str">
        <f>IF(ISBLANK('Шифры С (Новое строительство)'!$Q419),"-",CONCATENATE("Том"," 8."," ",'Шифры С (Новое строительство)'!$I419,".",'Шифры С (Новое строительство)'!$A419,"С-ПБ",))</f>
        <v>-</v>
      </c>
    </row>
    <row r="420" spans="1:24" hidden="1" x14ac:dyDescent="0.25">
      <c r="A420" s="37">
        <v>18</v>
      </c>
      <c r="B420" s="37" t="s">
        <v>561</v>
      </c>
      <c r="C420" s="37" t="s">
        <v>19</v>
      </c>
      <c r="D420" s="37" t="s">
        <v>125</v>
      </c>
      <c r="E420" s="37">
        <v>3</v>
      </c>
      <c r="F420" s="37" t="s">
        <v>1339</v>
      </c>
      <c r="G420" s="37">
        <v>2</v>
      </c>
      <c r="H420" s="39"/>
      <c r="I420" s="37" t="s">
        <v>563</v>
      </c>
      <c r="J420" s="37"/>
      <c r="K420" s="37"/>
      <c r="L420" s="37" t="s">
        <v>2752</v>
      </c>
      <c r="M420" s="37" t="s">
        <v>2753</v>
      </c>
      <c r="N420" s="37" t="s">
        <v>2754</v>
      </c>
      <c r="O420" s="37"/>
      <c r="P420" s="37"/>
      <c r="Q420" s="37"/>
      <c r="R420" s="37" t="str">
        <f>IF(ISBLANK('Шифры С (Новое строительство)'!$K420),"-",CONCATENATE('Шифры С (Новое строительство)'!$K420,"-ПЗ"))</f>
        <v>-</v>
      </c>
      <c r="S420" s="37" t="str">
        <f>IF(ISBLANK('Шифры С (Новое строительство)'!$L420),"-",CONCATENATE("Том"," 2.",'Шифры С (Новое строительство)'!$E420,".",'Шифры С (Новое строительство)'!$G420," ",'Шифры С (Новое строительство)'!$I420,".",'Шифры С (Новое строительство)'!$A420,"С-ППО",'Шифры С (Новое строительство)'!$E420,".",'Шифры С (Новое строительство)'!$G420,))</f>
        <v>Том 2.3.2 2001.РП.18С-ППО3.2</v>
      </c>
      <c r="T420" s="37" t="str">
        <f>IF(ISBLANK('Шифры С (Новое строительство)'!$M420),"-",CONCATENATE("Том"," 3.",'Шифры С (Новое строительство)'!$E420,".",'Шифры С (Новое строительство)'!$G420," ",'Шифры С (Новое строительство)'!$I420,".",'Шифры С (Новое строительство)'!$A420,"С-ТКР",'Шифры С (Новое строительство)'!$E420,".",'Шифры С (Новое строительство)'!$G420,))</f>
        <v>Том 3.3.2 2001.РП.18С-ТКР3.2</v>
      </c>
      <c r="U420" s="37" t="str">
        <f>IF(ISBLANK('Шифры С (Новое строительство)'!$O420),"-",CONCATENATE("Том"," 4."," ",'Шифры С (Новое строительство)'!$I420,".",'Шифры С (Новое строительство)'!$A420,"С-ИЛО",))</f>
        <v>-</v>
      </c>
      <c r="V420" s="37" t="str">
        <f>IF(ISBLANK('Шифры С (Новое строительство)'!$O420),"-",CONCATENATE("Том"," 5."," ",'Шифры С (Новое строительство)'!$I420,".",'Шифры С (Новое строительство)'!$A420,"С-ПОС",))</f>
        <v>-</v>
      </c>
      <c r="W420" s="37" t="str">
        <f>IF(ISBLANK('Шифры С (Новое строительство)'!$P420),"-",CONCATENATE("Том"," 7."," ",'Шифры С (Новое строительство)'!$I420,".",'Шифры С (Новое строительство)'!$A420,"С-ООС",))</f>
        <v>-</v>
      </c>
      <c r="X420" s="37" t="str">
        <f>IF(ISBLANK('Шифры С (Новое строительство)'!$Q420),"-",CONCATENATE("Том"," 8."," ",'Шифры С (Новое строительство)'!$I420,".",'Шифры С (Новое строительство)'!$A420,"С-ПБ",))</f>
        <v>-</v>
      </c>
    </row>
    <row r="421" spans="1:24" hidden="1" x14ac:dyDescent="0.25">
      <c r="A421" s="37">
        <v>18</v>
      </c>
      <c r="B421" s="37" t="s">
        <v>561</v>
      </c>
      <c r="C421" s="37" t="s">
        <v>19</v>
      </c>
      <c r="D421" s="37" t="s">
        <v>210</v>
      </c>
      <c r="E421" s="37">
        <v>4</v>
      </c>
      <c r="F421" s="37" t="s">
        <v>1340</v>
      </c>
      <c r="G421" s="37">
        <v>1</v>
      </c>
      <c r="H421" s="39">
        <v>2</v>
      </c>
      <c r="I421" s="37" t="s">
        <v>563</v>
      </c>
      <c r="J421" s="37"/>
      <c r="K421" s="37"/>
      <c r="L421" s="37" t="s">
        <v>2755</v>
      </c>
      <c r="M421" s="37" t="s">
        <v>2756</v>
      </c>
      <c r="N421" s="37" t="s">
        <v>2757</v>
      </c>
      <c r="O421" s="37"/>
      <c r="P421" s="37"/>
      <c r="Q421" s="37"/>
      <c r="R421" s="37" t="str">
        <f>IF(ISBLANK('Шифры С (Новое строительство)'!$K421),"-",CONCATENATE('Шифры С (Новое строительство)'!$K421,"-ПЗ"))</f>
        <v>-</v>
      </c>
      <c r="S421" s="37" t="str">
        <f>IF(ISBLANK('Шифры С (Новое строительство)'!$L421),"-",CONCATENATE("Том"," 2.",'Шифры С (Новое строительство)'!$E421,".",'Шифры С (Новое строительство)'!$G421," ",'Шифры С (Новое строительство)'!$I421,".",'Шифры С (Новое строительство)'!$A421,"С-ППО",'Шифры С (Новое строительство)'!$E421,".",'Шифры С (Новое строительство)'!$G421,))</f>
        <v>Том 2.4.1 2001.РП.18С-ППО4.1</v>
      </c>
      <c r="T421" s="37" t="str">
        <f>IF(ISBLANK('Шифры С (Новое строительство)'!$M421),"-",CONCATENATE("Том"," 3.",'Шифры С (Новое строительство)'!$E421,".",'Шифры С (Новое строительство)'!$G421," ",'Шифры С (Новое строительство)'!$I421,".",'Шифры С (Новое строительство)'!$A421,"С-ТКР",'Шифры С (Новое строительство)'!$E421,".",'Шифры С (Новое строительство)'!$G421,))</f>
        <v>Том 3.4.1 2001.РП.18С-ТКР4.1</v>
      </c>
      <c r="U421" s="37" t="str">
        <f>IF(ISBLANK('Шифры С (Новое строительство)'!$O421),"-",CONCATENATE("Том"," 4."," ",'Шифры С (Новое строительство)'!$I421,".",'Шифры С (Новое строительство)'!$A421,"С-ИЛО",))</f>
        <v>-</v>
      </c>
      <c r="V421" s="37" t="str">
        <f>IF(ISBLANK('Шифры С (Новое строительство)'!$O421),"-",CONCATENATE("Том"," 5."," ",'Шифры С (Новое строительство)'!$I421,".",'Шифры С (Новое строительство)'!$A421,"С-ПОС",))</f>
        <v>-</v>
      </c>
      <c r="W421" s="37" t="str">
        <f>IF(ISBLANK('Шифры С (Новое строительство)'!$P421),"-",CONCATENATE("Том"," 7."," ",'Шифры С (Новое строительство)'!$I421,".",'Шифры С (Новое строительство)'!$A421,"С-ООС",))</f>
        <v>-</v>
      </c>
      <c r="X421" s="37" t="str">
        <f>IF(ISBLANK('Шифры С (Новое строительство)'!$Q421),"-",CONCATENATE("Том"," 8."," ",'Шифры С (Новое строительство)'!$I421,".",'Шифры С (Новое строительство)'!$A421,"С-ПБ",))</f>
        <v>-</v>
      </c>
    </row>
    <row r="422" spans="1:24" hidden="1" x14ac:dyDescent="0.25">
      <c r="A422" s="37">
        <v>18</v>
      </c>
      <c r="B422" s="37" t="s">
        <v>561</v>
      </c>
      <c r="C422" s="37" t="s">
        <v>19</v>
      </c>
      <c r="D422" s="37" t="s">
        <v>210</v>
      </c>
      <c r="E422" s="37">
        <v>4</v>
      </c>
      <c r="F422" s="37" t="s">
        <v>1344</v>
      </c>
      <c r="G422" s="37">
        <v>2</v>
      </c>
      <c r="H422" s="39"/>
      <c r="I422" s="37" t="s">
        <v>563</v>
      </c>
      <c r="J422" s="37"/>
      <c r="K422" s="37"/>
      <c r="L422" s="37" t="s">
        <v>2755</v>
      </c>
      <c r="M422" s="37" t="s">
        <v>2756</v>
      </c>
      <c r="N422" s="37" t="s">
        <v>2757</v>
      </c>
      <c r="O422" s="37"/>
      <c r="P422" s="37"/>
      <c r="Q422" s="37"/>
      <c r="R422" s="37" t="str">
        <f>IF(ISBLANK('Шифры С (Новое строительство)'!$K422),"-",CONCATENATE('Шифры С (Новое строительство)'!$K422,"-ПЗ"))</f>
        <v>-</v>
      </c>
      <c r="S422" s="37" t="str">
        <f>IF(ISBLANK('Шифры С (Новое строительство)'!$L422),"-",CONCATENATE("Том"," 2.",'Шифры С (Новое строительство)'!$E422,".",'Шифры С (Новое строительство)'!$G422," ",'Шифры С (Новое строительство)'!$I422,".",'Шифры С (Новое строительство)'!$A422,"С-ППО",'Шифры С (Новое строительство)'!$E422,".",'Шифры С (Новое строительство)'!$G422,))</f>
        <v>Том 2.4.2 2001.РП.18С-ППО4.2</v>
      </c>
      <c r="T422" s="37" t="str">
        <f>IF(ISBLANK('Шифры С (Новое строительство)'!$M422),"-",CONCATENATE("Том"," 3.",'Шифры С (Новое строительство)'!$E422,".",'Шифры С (Новое строительство)'!$G422," ",'Шифры С (Новое строительство)'!$I422,".",'Шифры С (Новое строительство)'!$A422,"С-ТКР",'Шифры С (Новое строительство)'!$E422,".",'Шифры С (Новое строительство)'!$G422,))</f>
        <v>Том 3.4.2 2001.РП.18С-ТКР4.2</v>
      </c>
      <c r="U422" s="37" t="str">
        <f>IF(ISBLANK('Шифры С (Новое строительство)'!$O422),"-",CONCATENATE("Том"," 4."," ",'Шифры С (Новое строительство)'!$I422,".",'Шифры С (Новое строительство)'!$A422,"С-ИЛО",))</f>
        <v>-</v>
      </c>
      <c r="V422" s="37" t="str">
        <f>IF(ISBLANK('Шифры С (Новое строительство)'!$O422),"-",CONCATENATE("Том"," 5."," ",'Шифры С (Новое строительство)'!$I422,".",'Шифры С (Новое строительство)'!$A422,"С-ПОС",))</f>
        <v>-</v>
      </c>
      <c r="W422" s="37" t="str">
        <f>IF(ISBLANK('Шифры С (Новое строительство)'!$P422),"-",CONCATENATE("Том"," 7."," ",'Шифры С (Новое строительство)'!$I422,".",'Шифры С (Новое строительство)'!$A422,"С-ООС",))</f>
        <v>-</v>
      </c>
      <c r="X422" s="37" t="str">
        <f>IF(ISBLANK('Шифры С (Новое строительство)'!$Q422),"-",CONCATENATE("Том"," 8."," ",'Шифры С (Новое строительство)'!$I422,".",'Шифры С (Новое строительство)'!$A422,"С-ПБ",))</f>
        <v>-</v>
      </c>
    </row>
    <row r="423" spans="1:24" hidden="1" x14ac:dyDescent="0.25">
      <c r="A423" s="37">
        <v>18</v>
      </c>
      <c r="B423" s="37" t="s">
        <v>561</v>
      </c>
      <c r="C423" s="37" t="s">
        <v>19</v>
      </c>
      <c r="D423" s="37" t="s">
        <v>316</v>
      </c>
      <c r="E423" s="37">
        <v>5</v>
      </c>
      <c r="F423" s="37" t="s">
        <v>1345</v>
      </c>
      <c r="G423" s="37">
        <v>1</v>
      </c>
      <c r="H423" s="39">
        <v>1</v>
      </c>
      <c r="I423" s="37" t="s">
        <v>563</v>
      </c>
      <c r="J423" s="37"/>
      <c r="K423" s="37"/>
      <c r="L423" s="37" t="s">
        <v>2758</v>
      </c>
      <c r="M423" s="37" t="s">
        <v>2759</v>
      </c>
      <c r="N423" s="37" t="s">
        <v>2760</v>
      </c>
      <c r="O423" s="37"/>
      <c r="P423" s="37"/>
      <c r="Q423" s="37"/>
      <c r="R423" s="37" t="str">
        <f>IF(ISBLANK('Шифры С (Новое строительство)'!$K423),"-",CONCATENATE('Шифры С (Новое строительство)'!$K423,"-ПЗ"))</f>
        <v>-</v>
      </c>
      <c r="S423" s="37" t="str">
        <f>IF(ISBLANK('Шифры С (Новое строительство)'!$L423),"-",CONCATENATE("Том"," 2.",'Шифры С (Новое строительство)'!$E423,".",'Шифры С (Новое строительство)'!$G423," ",'Шифры С (Новое строительство)'!$I423,".",'Шифры С (Новое строительство)'!$A423,"С-ППО",'Шифры С (Новое строительство)'!$E423,".",'Шифры С (Новое строительство)'!$G423,))</f>
        <v>Том 2.5.1 2001.РП.18С-ППО5.1</v>
      </c>
      <c r="T423" s="37" t="str">
        <f>IF(ISBLANK('Шифры С (Новое строительство)'!$M423),"-",CONCATENATE("Том"," 3.",'Шифры С (Новое строительство)'!$E423,".",'Шифры С (Новое строительство)'!$G423," ",'Шифры С (Новое строительство)'!$I423,".",'Шифры С (Новое строительство)'!$A423,"С-ТКР",'Шифры С (Новое строительство)'!$E423,".",'Шифры С (Новое строительство)'!$G423,))</f>
        <v>Том 3.5.1 2001.РП.18С-ТКР5.1</v>
      </c>
      <c r="U423" s="37" t="str">
        <f>IF(ISBLANK('Шифры С (Новое строительство)'!$O423),"-",CONCATENATE("Том"," 4."," ",'Шифры С (Новое строительство)'!$I423,".",'Шифры С (Новое строительство)'!$A423,"С-ИЛО",))</f>
        <v>-</v>
      </c>
      <c r="V423" s="37" t="str">
        <f>IF(ISBLANK('Шифры С (Новое строительство)'!$O423),"-",CONCATENATE("Том"," 5."," ",'Шифры С (Новое строительство)'!$I423,".",'Шифры С (Новое строительство)'!$A423,"С-ПОС",))</f>
        <v>-</v>
      </c>
      <c r="W423" s="37" t="str">
        <f>IF(ISBLANK('Шифры С (Новое строительство)'!$P423),"-",CONCATENATE("Том"," 7."," ",'Шифры С (Новое строительство)'!$I423,".",'Шифры С (Новое строительство)'!$A423,"С-ООС",))</f>
        <v>-</v>
      </c>
      <c r="X423" s="37" t="str">
        <f>IF(ISBLANK('Шифры С (Новое строительство)'!$Q423),"-",CONCATENATE("Том"," 8."," ",'Шифры С (Новое строительство)'!$I423,".",'Шифры С (Новое строительство)'!$A423,"С-ПБ",))</f>
        <v>-</v>
      </c>
    </row>
    <row r="424" spans="1:24" hidden="1" x14ac:dyDescent="0.25">
      <c r="A424" s="37">
        <v>19</v>
      </c>
      <c r="B424" s="37" t="s">
        <v>561</v>
      </c>
      <c r="C424" s="37" t="s">
        <v>20</v>
      </c>
      <c r="D424" s="37" t="s">
        <v>111</v>
      </c>
      <c r="E424" s="37">
        <v>1</v>
      </c>
      <c r="F424" s="37" t="s">
        <v>1349</v>
      </c>
      <c r="G424" s="37">
        <v>1</v>
      </c>
      <c r="H424" s="39">
        <v>6</v>
      </c>
      <c r="I424" s="37" t="s">
        <v>563</v>
      </c>
      <c r="J424" s="37" t="s">
        <v>2761</v>
      </c>
      <c r="K424" s="37" t="s">
        <v>2762</v>
      </c>
      <c r="L424" s="37" t="s">
        <v>2763</v>
      </c>
      <c r="M424" s="37" t="s">
        <v>2764</v>
      </c>
      <c r="N424" s="37" t="s">
        <v>2765</v>
      </c>
      <c r="O424" s="37" t="s">
        <v>2766</v>
      </c>
      <c r="P424" s="37" t="s">
        <v>2767</v>
      </c>
      <c r="Q424" s="37" t="s">
        <v>2768</v>
      </c>
      <c r="R424" s="37" t="str">
        <f>IF(ISBLANK('Шифры С (Новое строительство)'!$K424),"-",CONCATENATE('Шифры С (Новое строительство)'!$K424,"-ПЗ"))</f>
        <v>Том 1 2001.РП.19С-ПЗ</v>
      </c>
      <c r="S424" s="37" t="str">
        <f>IF(ISBLANK('Шифры С (Новое строительство)'!$L424),"-",CONCATENATE("Том"," 2.",'Шифры С (Новое строительство)'!$E424,".",'Шифры С (Новое строительство)'!$G424," ",'Шифры С (Новое строительство)'!$I424,".",'Шифры С (Новое строительство)'!$A424,"С-ППО",'Шифры С (Новое строительство)'!$E424,".",'Шифры С (Новое строительство)'!$G424,))</f>
        <v>Том 2.1.1 2001.РП.19С-ППО1.1</v>
      </c>
      <c r="T424" s="37" t="str">
        <f>IF(ISBLANK('Шифры С (Новое строительство)'!$M424),"-",CONCATENATE("Том"," 3.",'Шифры С (Новое строительство)'!$E424,".",'Шифры С (Новое строительство)'!$G424," ",'Шифры С (Новое строительство)'!$I424,".",'Шифры С (Новое строительство)'!$A424,"С-ТКР",'Шифры С (Новое строительство)'!$E424,".",'Шифры С (Новое строительство)'!$G424,))</f>
        <v>Том 3.1.1 2001.РП.19С-ТКР1.1</v>
      </c>
      <c r="U424" s="37" t="str">
        <f>IF(ISBLANK('Шифры С (Новое строительство)'!$O424),"-",CONCATENATE("Том"," 4."," ",'Шифры С (Новое строительство)'!$I424,".",'Шифры С (Новое строительство)'!$A424,"С-ИЛО",))</f>
        <v>Том 4. 2001.РП.19С-ИЛО</v>
      </c>
      <c r="V424" s="37" t="str">
        <f>IF(ISBLANK('Шифры С (Новое строительство)'!$O424),"-",CONCATENATE("Том"," 5."," ",'Шифры С (Новое строительство)'!$I424,".",'Шифры С (Новое строительство)'!$A424,"С-ПОС",))</f>
        <v>Том 5. 2001.РП.19С-ПОС</v>
      </c>
      <c r="W424" s="37" t="str">
        <f>IF(ISBLANK('Шифры С (Новое строительство)'!$P424),"-",CONCATENATE("Том"," 7."," ",'Шифры С (Новое строительство)'!$I424,".",'Шифры С (Новое строительство)'!$A424,"С-ООС",))</f>
        <v>Том 7. 2001.РП.19С-ООС</v>
      </c>
      <c r="X424" s="37" t="str">
        <f>IF(ISBLANK('Шифры С (Новое строительство)'!$Q424),"-",CONCATENATE("Том"," 8."," ",'Шифры С (Новое строительство)'!$I424,".",'Шифры С (Новое строительство)'!$A424,"С-ПБ",))</f>
        <v>Том 8. 2001.РП.19С-ПБ</v>
      </c>
    </row>
    <row r="425" spans="1:24" hidden="1" x14ac:dyDescent="0.25">
      <c r="A425" s="37">
        <v>19</v>
      </c>
      <c r="B425" s="37" t="s">
        <v>561</v>
      </c>
      <c r="C425" s="37" t="s">
        <v>20</v>
      </c>
      <c r="D425" s="37" t="s">
        <v>111</v>
      </c>
      <c r="E425" s="37">
        <v>1</v>
      </c>
      <c r="F425" s="37" t="s">
        <v>1358</v>
      </c>
      <c r="G425" s="37">
        <v>2</v>
      </c>
      <c r="H425" s="39"/>
      <c r="I425" s="37" t="s">
        <v>563</v>
      </c>
      <c r="J425" s="37"/>
      <c r="K425" s="37"/>
      <c r="L425" s="37" t="s">
        <v>2763</v>
      </c>
      <c r="M425" s="37" t="s">
        <v>2764</v>
      </c>
      <c r="N425" s="37" t="s">
        <v>2765</v>
      </c>
      <c r="O425" s="37"/>
      <c r="P425" s="37"/>
      <c r="Q425" s="37"/>
      <c r="R425" s="37" t="str">
        <f>IF(ISBLANK('Шифры С (Новое строительство)'!$K425),"-",CONCATENATE('Шифры С (Новое строительство)'!$K425,"-ПЗ"))</f>
        <v>-</v>
      </c>
      <c r="S425" s="37" t="str">
        <f>IF(ISBLANK('Шифры С (Новое строительство)'!$L425),"-",CONCATENATE("Том"," 2.",'Шифры С (Новое строительство)'!$E425,".",'Шифры С (Новое строительство)'!$G425," ",'Шифры С (Новое строительство)'!$I425,".",'Шифры С (Новое строительство)'!$A425,"С-ППО",'Шифры С (Новое строительство)'!$E425,".",'Шифры С (Новое строительство)'!$G425,))</f>
        <v>Том 2.1.2 2001.РП.19С-ППО1.2</v>
      </c>
      <c r="T425" s="37" t="str">
        <f>IF(ISBLANK('Шифры С (Новое строительство)'!$M425),"-",CONCATENATE("Том"," 3.",'Шифры С (Новое строительство)'!$E425,".",'Шифры С (Новое строительство)'!$G425," ",'Шифры С (Новое строительство)'!$I425,".",'Шифры С (Новое строительство)'!$A425,"С-ТКР",'Шифры С (Новое строительство)'!$E425,".",'Шифры С (Новое строительство)'!$G425,))</f>
        <v>Том 3.1.2 2001.РП.19С-ТКР1.2</v>
      </c>
      <c r="U425" s="37" t="str">
        <f>IF(ISBLANK('Шифры С (Новое строительство)'!$O425),"-",CONCATENATE("Том"," 4."," ",'Шифры С (Новое строительство)'!$I425,".",'Шифры С (Новое строительство)'!$A425,"С-ИЛО",))</f>
        <v>-</v>
      </c>
      <c r="V425" s="37" t="str">
        <f>IF(ISBLANK('Шифры С (Новое строительство)'!$O425),"-",CONCATENATE("Том"," 5."," ",'Шифры С (Новое строительство)'!$I425,".",'Шифры С (Новое строительство)'!$A425,"С-ПОС",))</f>
        <v>-</v>
      </c>
      <c r="W425" s="37" t="str">
        <f>IF(ISBLANK('Шифры С (Новое строительство)'!$P425),"-",CONCATENATE("Том"," 7."," ",'Шифры С (Новое строительство)'!$I425,".",'Шифры С (Новое строительство)'!$A425,"С-ООС",))</f>
        <v>-</v>
      </c>
      <c r="X425" s="37" t="str">
        <f>IF(ISBLANK('Шифры С (Новое строительство)'!$Q425),"-",CONCATENATE("Том"," 8."," ",'Шифры С (Новое строительство)'!$I425,".",'Шифры С (Новое строительство)'!$A425,"С-ПБ",))</f>
        <v>-</v>
      </c>
    </row>
    <row r="426" spans="1:24" hidden="1" x14ac:dyDescent="0.25">
      <c r="A426" s="37">
        <v>19</v>
      </c>
      <c r="B426" s="37" t="s">
        <v>561</v>
      </c>
      <c r="C426" s="37" t="s">
        <v>20</v>
      </c>
      <c r="D426" s="37" t="s">
        <v>111</v>
      </c>
      <c r="E426" s="37">
        <v>1</v>
      </c>
      <c r="F426" s="37" t="s">
        <v>1359</v>
      </c>
      <c r="G426" s="37">
        <v>3</v>
      </c>
      <c r="H426" s="39"/>
      <c r="I426" s="37" t="s">
        <v>563</v>
      </c>
      <c r="J426" s="37"/>
      <c r="K426" s="37"/>
      <c r="L426" s="37" t="s">
        <v>2763</v>
      </c>
      <c r="M426" s="37" t="s">
        <v>2764</v>
      </c>
      <c r="N426" s="37" t="s">
        <v>2765</v>
      </c>
      <c r="O426" s="37"/>
      <c r="P426" s="37"/>
      <c r="Q426" s="37"/>
      <c r="R426" s="37" t="str">
        <f>IF(ISBLANK('Шифры С (Новое строительство)'!$K426),"-",CONCATENATE('Шифры С (Новое строительство)'!$K426,"-ПЗ"))</f>
        <v>-</v>
      </c>
      <c r="S426" s="37" t="str">
        <f>IF(ISBLANK('Шифры С (Новое строительство)'!$L426),"-",CONCATENATE("Том"," 2.",'Шифры С (Новое строительство)'!$E426,".",'Шифры С (Новое строительство)'!$G426," ",'Шифры С (Новое строительство)'!$I426,".",'Шифры С (Новое строительство)'!$A426,"С-ППО",'Шифры С (Новое строительство)'!$E426,".",'Шифры С (Новое строительство)'!$G426,))</f>
        <v>Том 2.1.3 2001.РП.19С-ППО1.3</v>
      </c>
      <c r="T426" s="37" t="str">
        <f>IF(ISBLANK('Шифры С (Новое строительство)'!$M426),"-",CONCATENATE("Том"," 3.",'Шифры С (Новое строительство)'!$E426,".",'Шифры С (Новое строительство)'!$G426," ",'Шифры С (Новое строительство)'!$I426,".",'Шифры С (Новое строительство)'!$A426,"С-ТКР",'Шифры С (Новое строительство)'!$E426,".",'Шифры С (Новое строительство)'!$G426,))</f>
        <v>Том 3.1.3 2001.РП.19С-ТКР1.3</v>
      </c>
      <c r="U426" s="37" t="str">
        <f>IF(ISBLANK('Шифры С (Новое строительство)'!$O426),"-",CONCATENATE("Том"," 4."," ",'Шифры С (Новое строительство)'!$I426,".",'Шифры С (Новое строительство)'!$A426,"С-ИЛО",))</f>
        <v>-</v>
      </c>
      <c r="V426" s="37" t="str">
        <f>IF(ISBLANK('Шифры С (Новое строительство)'!$O426),"-",CONCATENATE("Том"," 5."," ",'Шифры С (Новое строительство)'!$I426,".",'Шифры С (Новое строительство)'!$A426,"С-ПОС",))</f>
        <v>-</v>
      </c>
      <c r="W426" s="37" t="str">
        <f>IF(ISBLANK('Шифры С (Новое строительство)'!$P426),"-",CONCATENATE("Том"," 7."," ",'Шифры С (Новое строительство)'!$I426,".",'Шифры С (Новое строительство)'!$A426,"С-ООС",))</f>
        <v>-</v>
      </c>
      <c r="X426" s="37" t="str">
        <f>IF(ISBLANK('Шифры С (Новое строительство)'!$Q426),"-",CONCATENATE("Том"," 8."," ",'Шифры С (Новое строительство)'!$I426,".",'Шифры С (Новое строительство)'!$A426,"С-ПБ",))</f>
        <v>-</v>
      </c>
    </row>
    <row r="427" spans="1:24" hidden="1" x14ac:dyDescent="0.25">
      <c r="A427" s="37">
        <v>19</v>
      </c>
      <c r="B427" s="37" t="s">
        <v>561</v>
      </c>
      <c r="C427" s="37" t="s">
        <v>20</v>
      </c>
      <c r="D427" s="37" t="s">
        <v>111</v>
      </c>
      <c r="E427" s="37">
        <v>1</v>
      </c>
      <c r="F427" s="37" t="s">
        <v>1360</v>
      </c>
      <c r="G427" s="37">
        <v>4</v>
      </c>
      <c r="H427" s="39"/>
      <c r="I427" s="37" t="s">
        <v>563</v>
      </c>
      <c r="J427" s="37"/>
      <c r="K427" s="37"/>
      <c r="L427" s="37" t="s">
        <v>2763</v>
      </c>
      <c r="M427" s="37" t="s">
        <v>2764</v>
      </c>
      <c r="N427" s="37" t="s">
        <v>2765</v>
      </c>
      <c r="O427" s="37"/>
      <c r="P427" s="37"/>
      <c r="Q427" s="37"/>
      <c r="R427" s="37" t="str">
        <f>IF(ISBLANK('Шифры С (Новое строительство)'!$K427),"-",CONCATENATE('Шифры С (Новое строительство)'!$K427,"-ПЗ"))</f>
        <v>-</v>
      </c>
      <c r="S427" s="37" t="str">
        <f>IF(ISBLANK('Шифры С (Новое строительство)'!$L427),"-",CONCATENATE("Том"," 2.",'Шифры С (Новое строительство)'!$E427,".",'Шифры С (Новое строительство)'!$G427," ",'Шифры С (Новое строительство)'!$I427,".",'Шифры С (Новое строительство)'!$A427,"С-ППО",'Шифры С (Новое строительство)'!$E427,".",'Шифры С (Новое строительство)'!$G427,))</f>
        <v>Том 2.1.4 2001.РП.19С-ППО1.4</v>
      </c>
      <c r="T427" s="37" t="str">
        <f>IF(ISBLANK('Шифры С (Новое строительство)'!$M427),"-",CONCATENATE("Том"," 3.",'Шифры С (Новое строительство)'!$E427,".",'Шифры С (Новое строительство)'!$G427," ",'Шифры С (Новое строительство)'!$I427,".",'Шифры С (Новое строительство)'!$A427,"С-ТКР",'Шифры С (Новое строительство)'!$E427,".",'Шифры С (Новое строительство)'!$G427,))</f>
        <v>Том 3.1.4 2001.РП.19С-ТКР1.4</v>
      </c>
      <c r="U427" s="37" t="str">
        <f>IF(ISBLANK('Шифры С (Новое строительство)'!$O427),"-",CONCATENATE("Том"," 4."," ",'Шифры С (Новое строительство)'!$I427,".",'Шифры С (Новое строительство)'!$A427,"С-ИЛО",))</f>
        <v>-</v>
      </c>
      <c r="V427" s="37" t="str">
        <f>IF(ISBLANK('Шифры С (Новое строительство)'!$O427),"-",CONCATENATE("Том"," 5."," ",'Шифры С (Новое строительство)'!$I427,".",'Шифры С (Новое строительство)'!$A427,"С-ПОС",))</f>
        <v>-</v>
      </c>
      <c r="W427" s="37" t="str">
        <f>IF(ISBLANK('Шифры С (Новое строительство)'!$P427),"-",CONCATENATE("Том"," 7."," ",'Шифры С (Новое строительство)'!$I427,".",'Шифры С (Новое строительство)'!$A427,"С-ООС",))</f>
        <v>-</v>
      </c>
      <c r="X427" s="37" t="str">
        <f>IF(ISBLANK('Шифры С (Новое строительство)'!$Q427),"-",CONCATENATE("Том"," 8."," ",'Шифры С (Новое строительство)'!$I427,".",'Шифры С (Новое строительство)'!$A427,"С-ПБ",))</f>
        <v>-</v>
      </c>
    </row>
    <row r="428" spans="1:24" hidden="1" x14ac:dyDescent="0.25">
      <c r="A428" s="37">
        <v>19</v>
      </c>
      <c r="B428" s="37" t="s">
        <v>561</v>
      </c>
      <c r="C428" s="37" t="s">
        <v>20</v>
      </c>
      <c r="D428" s="37" t="s">
        <v>111</v>
      </c>
      <c r="E428" s="37">
        <v>1</v>
      </c>
      <c r="F428" s="37" t="s">
        <v>1361</v>
      </c>
      <c r="G428" s="37">
        <v>5</v>
      </c>
      <c r="H428" s="39"/>
      <c r="I428" s="37" t="s">
        <v>563</v>
      </c>
      <c r="J428" s="37"/>
      <c r="K428" s="37"/>
      <c r="L428" s="37" t="s">
        <v>2763</v>
      </c>
      <c r="M428" s="37" t="s">
        <v>2764</v>
      </c>
      <c r="N428" s="37" t="s">
        <v>2765</v>
      </c>
      <c r="O428" s="37"/>
      <c r="P428" s="37"/>
      <c r="Q428" s="37"/>
      <c r="R428" s="37" t="str">
        <f>IF(ISBLANK('Шифры С (Новое строительство)'!$K428),"-",CONCATENATE('Шифры С (Новое строительство)'!$K428,"-ПЗ"))</f>
        <v>-</v>
      </c>
      <c r="S428" s="37" t="str">
        <f>IF(ISBLANK('Шифры С (Новое строительство)'!$L428),"-",CONCATENATE("Том"," 2.",'Шифры С (Новое строительство)'!$E428,".",'Шифры С (Новое строительство)'!$G428," ",'Шифры С (Новое строительство)'!$I428,".",'Шифры С (Новое строительство)'!$A428,"С-ППО",'Шифры С (Новое строительство)'!$E428,".",'Шифры С (Новое строительство)'!$G428,))</f>
        <v>Том 2.1.5 2001.РП.19С-ППО1.5</v>
      </c>
      <c r="T428" s="37" t="str">
        <f>IF(ISBLANK('Шифры С (Новое строительство)'!$M428),"-",CONCATENATE("Том"," 3.",'Шифры С (Новое строительство)'!$E428,".",'Шифры С (Новое строительство)'!$G428," ",'Шифры С (Новое строительство)'!$I428,".",'Шифры С (Новое строительство)'!$A428,"С-ТКР",'Шифры С (Новое строительство)'!$E428,".",'Шифры С (Новое строительство)'!$G428,))</f>
        <v>Том 3.1.5 2001.РП.19С-ТКР1.5</v>
      </c>
      <c r="U428" s="37" t="str">
        <f>IF(ISBLANK('Шифры С (Новое строительство)'!$O428),"-",CONCATENATE("Том"," 4."," ",'Шифры С (Новое строительство)'!$I428,".",'Шифры С (Новое строительство)'!$A428,"С-ИЛО",))</f>
        <v>-</v>
      </c>
      <c r="V428" s="37" t="str">
        <f>IF(ISBLANK('Шифры С (Новое строительство)'!$O428),"-",CONCATENATE("Том"," 5."," ",'Шифры С (Новое строительство)'!$I428,".",'Шифры С (Новое строительство)'!$A428,"С-ПОС",))</f>
        <v>-</v>
      </c>
      <c r="W428" s="37" t="str">
        <f>IF(ISBLANK('Шифры С (Новое строительство)'!$P428),"-",CONCATENATE("Том"," 7."," ",'Шифры С (Новое строительство)'!$I428,".",'Шифры С (Новое строительство)'!$A428,"С-ООС",))</f>
        <v>-</v>
      </c>
      <c r="X428" s="37" t="str">
        <f>IF(ISBLANK('Шифры С (Новое строительство)'!$Q428),"-",CONCATENATE("Том"," 8."," ",'Шифры С (Новое строительство)'!$I428,".",'Шифры С (Новое строительство)'!$A428,"С-ПБ",))</f>
        <v>-</v>
      </c>
    </row>
    <row r="429" spans="1:24" hidden="1" x14ac:dyDescent="0.25">
      <c r="A429" s="37">
        <v>19</v>
      </c>
      <c r="B429" s="37" t="s">
        <v>561</v>
      </c>
      <c r="C429" s="37" t="s">
        <v>20</v>
      </c>
      <c r="D429" s="37" t="s">
        <v>111</v>
      </c>
      <c r="E429" s="37">
        <v>1</v>
      </c>
      <c r="F429" s="37" t="s">
        <v>1362</v>
      </c>
      <c r="G429" s="37">
        <v>6</v>
      </c>
      <c r="H429" s="39"/>
      <c r="I429" s="37" t="s">
        <v>563</v>
      </c>
      <c r="J429" s="37"/>
      <c r="K429" s="37"/>
      <c r="L429" s="37" t="s">
        <v>2763</v>
      </c>
      <c r="M429" s="37" t="s">
        <v>2764</v>
      </c>
      <c r="N429" s="37" t="s">
        <v>2765</v>
      </c>
      <c r="O429" s="37"/>
      <c r="P429" s="37"/>
      <c r="Q429" s="37"/>
      <c r="R429" s="37" t="str">
        <f>IF(ISBLANK('Шифры С (Новое строительство)'!$K429),"-",CONCATENATE('Шифры С (Новое строительство)'!$K429,"-ПЗ"))</f>
        <v>-</v>
      </c>
      <c r="S429" s="37" t="str">
        <f>IF(ISBLANK('Шифры С (Новое строительство)'!$L429),"-",CONCATENATE("Том"," 2.",'Шифры С (Новое строительство)'!$E429,".",'Шифры С (Новое строительство)'!$G429," ",'Шифры С (Новое строительство)'!$I429,".",'Шифры С (Новое строительство)'!$A429,"С-ППО",'Шифры С (Новое строительство)'!$E429,".",'Шифры С (Новое строительство)'!$G429,))</f>
        <v>Том 2.1.6 2001.РП.19С-ППО1.6</v>
      </c>
      <c r="T429" s="37" t="str">
        <f>IF(ISBLANK('Шифры С (Новое строительство)'!$M429),"-",CONCATENATE("Том"," 3.",'Шифры С (Новое строительство)'!$E429,".",'Шифры С (Новое строительство)'!$G429," ",'Шифры С (Новое строительство)'!$I429,".",'Шифры С (Новое строительство)'!$A429,"С-ТКР",'Шифры С (Новое строительство)'!$E429,".",'Шифры С (Новое строительство)'!$G429,))</f>
        <v>Том 3.1.6 2001.РП.19С-ТКР1.6</v>
      </c>
      <c r="U429" s="37" t="str">
        <f>IF(ISBLANK('Шифры С (Новое строительство)'!$O429),"-",CONCATENATE("Том"," 4."," ",'Шифры С (Новое строительство)'!$I429,".",'Шифры С (Новое строительство)'!$A429,"С-ИЛО",))</f>
        <v>-</v>
      </c>
      <c r="V429" s="37" t="str">
        <f>IF(ISBLANK('Шифры С (Новое строительство)'!$O429),"-",CONCATENATE("Том"," 5."," ",'Шифры С (Новое строительство)'!$I429,".",'Шифры С (Новое строительство)'!$A429,"С-ПОС",))</f>
        <v>-</v>
      </c>
      <c r="W429" s="37" t="str">
        <f>IF(ISBLANK('Шифры С (Новое строительство)'!$P429),"-",CONCATENATE("Том"," 7."," ",'Шифры С (Новое строительство)'!$I429,".",'Шифры С (Новое строительство)'!$A429,"С-ООС",))</f>
        <v>-</v>
      </c>
      <c r="X429" s="37" t="str">
        <f>IF(ISBLANK('Шифры С (Новое строительство)'!$Q429),"-",CONCATENATE("Том"," 8."," ",'Шифры С (Новое строительство)'!$I429,".",'Шифры С (Новое строительство)'!$A429,"С-ПБ",))</f>
        <v>-</v>
      </c>
    </row>
    <row r="430" spans="1:24" hidden="1" x14ac:dyDescent="0.25">
      <c r="A430" s="37">
        <v>19</v>
      </c>
      <c r="B430" s="37" t="s">
        <v>561</v>
      </c>
      <c r="C430" s="37" t="s">
        <v>20</v>
      </c>
      <c r="D430" s="37" t="s">
        <v>113</v>
      </c>
      <c r="E430" s="37">
        <v>2</v>
      </c>
      <c r="F430" s="37" t="s">
        <v>1363</v>
      </c>
      <c r="G430" s="37">
        <v>1</v>
      </c>
      <c r="H430" s="39">
        <v>6</v>
      </c>
      <c r="I430" s="37" t="s">
        <v>563</v>
      </c>
      <c r="J430" s="37"/>
      <c r="K430" s="37"/>
      <c r="L430" s="37" t="s">
        <v>2769</v>
      </c>
      <c r="M430" s="37" t="s">
        <v>2770</v>
      </c>
      <c r="N430" s="37" t="s">
        <v>2771</v>
      </c>
      <c r="O430" s="37"/>
      <c r="P430" s="37"/>
      <c r="Q430" s="37"/>
      <c r="R430" s="37" t="str">
        <f>IF(ISBLANK('Шифры С (Новое строительство)'!$K430),"-",CONCATENATE('Шифры С (Новое строительство)'!$K430,"-ПЗ"))</f>
        <v>-</v>
      </c>
      <c r="S430" s="37" t="str">
        <f>IF(ISBLANK('Шифры С (Новое строительство)'!$L430),"-",CONCATENATE("Том"," 2.",'Шифры С (Новое строительство)'!$E430,".",'Шифры С (Новое строительство)'!$G430," ",'Шифры С (Новое строительство)'!$I430,".",'Шифры С (Новое строительство)'!$A430,"С-ППО",'Шифры С (Новое строительство)'!$E430,".",'Шифры С (Новое строительство)'!$G430,))</f>
        <v>Том 2.2.1 2001.РП.19С-ППО2.1</v>
      </c>
      <c r="T430" s="37" t="str">
        <f>IF(ISBLANK('Шифры С (Новое строительство)'!$M430),"-",CONCATENATE("Том"," 3.",'Шифры С (Новое строительство)'!$E430,".",'Шифры С (Новое строительство)'!$G430," ",'Шифры С (Новое строительство)'!$I430,".",'Шифры С (Новое строительство)'!$A430,"С-ТКР",'Шифры С (Новое строительство)'!$E430,".",'Шифры С (Новое строительство)'!$G430,))</f>
        <v>Том 3.2.1 2001.РП.19С-ТКР2.1</v>
      </c>
      <c r="U430" s="37" t="str">
        <f>IF(ISBLANK('Шифры С (Новое строительство)'!$O430),"-",CONCATENATE("Том"," 4."," ",'Шифры С (Новое строительство)'!$I430,".",'Шифры С (Новое строительство)'!$A430,"С-ИЛО",))</f>
        <v>-</v>
      </c>
      <c r="V430" s="37" t="str">
        <f>IF(ISBLANK('Шифры С (Новое строительство)'!$O430),"-",CONCATENATE("Том"," 5."," ",'Шифры С (Новое строительство)'!$I430,".",'Шифры С (Новое строительство)'!$A430,"С-ПОС",))</f>
        <v>-</v>
      </c>
      <c r="W430" s="37" t="str">
        <f>IF(ISBLANK('Шифры С (Новое строительство)'!$P430),"-",CONCATENATE("Том"," 7."," ",'Шифры С (Новое строительство)'!$I430,".",'Шифры С (Новое строительство)'!$A430,"С-ООС",))</f>
        <v>-</v>
      </c>
      <c r="X430" s="37" t="str">
        <f>IF(ISBLANK('Шифры С (Новое строительство)'!$Q430),"-",CONCATENATE("Том"," 8."," ",'Шифры С (Новое строительство)'!$I430,".",'Шифры С (Новое строительство)'!$A430,"С-ПБ",))</f>
        <v>-</v>
      </c>
    </row>
    <row r="431" spans="1:24" hidden="1" x14ac:dyDescent="0.25">
      <c r="A431" s="37">
        <v>19</v>
      </c>
      <c r="B431" s="37" t="s">
        <v>561</v>
      </c>
      <c r="C431" s="37" t="s">
        <v>20</v>
      </c>
      <c r="D431" s="37" t="s">
        <v>113</v>
      </c>
      <c r="E431" s="37">
        <v>2</v>
      </c>
      <c r="F431" s="37" t="s">
        <v>1367</v>
      </c>
      <c r="G431" s="37">
        <v>2</v>
      </c>
      <c r="H431" s="39"/>
      <c r="I431" s="37" t="s">
        <v>563</v>
      </c>
      <c r="J431" s="37"/>
      <c r="K431" s="37"/>
      <c r="L431" s="37" t="s">
        <v>2769</v>
      </c>
      <c r="M431" s="37" t="s">
        <v>2770</v>
      </c>
      <c r="N431" s="37" t="s">
        <v>2771</v>
      </c>
      <c r="O431" s="37"/>
      <c r="P431" s="37"/>
      <c r="Q431" s="37"/>
      <c r="R431" s="37" t="str">
        <f>IF(ISBLANK('Шифры С (Новое строительство)'!$K431),"-",CONCATENATE('Шифры С (Новое строительство)'!$K431,"-ПЗ"))</f>
        <v>-</v>
      </c>
      <c r="S431" s="37" t="str">
        <f>IF(ISBLANK('Шифры С (Новое строительство)'!$L431),"-",CONCATENATE("Том"," 2.",'Шифры С (Новое строительство)'!$E431,".",'Шифры С (Новое строительство)'!$G431," ",'Шифры С (Новое строительство)'!$I431,".",'Шифры С (Новое строительство)'!$A431,"С-ППО",'Шифры С (Новое строительство)'!$E431,".",'Шифры С (Новое строительство)'!$G431,))</f>
        <v>Том 2.2.2 2001.РП.19С-ППО2.2</v>
      </c>
      <c r="T431" s="37" t="str">
        <f>IF(ISBLANK('Шифры С (Новое строительство)'!$M431),"-",CONCATENATE("Том"," 3.",'Шифры С (Новое строительство)'!$E431,".",'Шифры С (Новое строительство)'!$G431," ",'Шифры С (Новое строительство)'!$I431,".",'Шифры С (Новое строительство)'!$A431,"С-ТКР",'Шифры С (Новое строительство)'!$E431,".",'Шифры С (Новое строительство)'!$G431,))</f>
        <v>Том 3.2.2 2001.РП.19С-ТКР2.2</v>
      </c>
      <c r="U431" s="37" t="str">
        <f>IF(ISBLANK('Шифры С (Новое строительство)'!$O431),"-",CONCATENATE("Том"," 4."," ",'Шифры С (Новое строительство)'!$I431,".",'Шифры С (Новое строительство)'!$A431,"С-ИЛО",))</f>
        <v>-</v>
      </c>
      <c r="V431" s="37" t="str">
        <f>IF(ISBLANK('Шифры С (Новое строительство)'!$O431),"-",CONCATENATE("Том"," 5."," ",'Шифры С (Новое строительство)'!$I431,".",'Шифры С (Новое строительство)'!$A431,"С-ПОС",))</f>
        <v>-</v>
      </c>
      <c r="W431" s="37" t="str">
        <f>IF(ISBLANK('Шифры С (Новое строительство)'!$P431),"-",CONCATENATE("Том"," 7."," ",'Шифры С (Новое строительство)'!$I431,".",'Шифры С (Новое строительство)'!$A431,"С-ООС",))</f>
        <v>-</v>
      </c>
      <c r="X431" s="37" t="str">
        <f>IF(ISBLANK('Шифры С (Новое строительство)'!$Q431),"-",CONCATENATE("Том"," 8."," ",'Шифры С (Новое строительство)'!$I431,".",'Шифры С (Новое строительство)'!$A431,"С-ПБ",))</f>
        <v>-</v>
      </c>
    </row>
    <row r="432" spans="1:24" hidden="1" x14ac:dyDescent="0.25">
      <c r="A432" s="37">
        <v>19</v>
      </c>
      <c r="B432" s="37" t="s">
        <v>561</v>
      </c>
      <c r="C432" s="37" t="s">
        <v>20</v>
      </c>
      <c r="D432" s="37" t="s">
        <v>113</v>
      </c>
      <c r="E432" s="37">
        <v>2</v>
      </c>
      <c r="F432" s="37" t="s">
        <v>1368</v>
      </c>
      <c r="G432" s="37">
        <v>3</v>
      </c>
      <c r="H432" s="39"/>
      <c r="I432" s="37" t="s">
        <v>563</v>
      </c>
      <c r="J432" s="37"/>
      <c r="K432" s="37"/>
      <c r="L432" s="37" t="s">
        <v>2769</v>
      </c>
      <c r="M432" s="37" t="s">
        <v>2770</v>
      </c>
      <c r="N432" s="37" t="s">
        <v>2771</v>
      </c>
      <c r="O432" s="37"/>
      <c r="P432" s="37"/>
      <c r="Q432" s="37"/>
      <c r="R432" s="37" t="str">
        <f>IF(ISBLANK('Шифры С (Новое строительство)'!$K432),"-",CONCATENATE('Шифры С (Новое строительство)'!$K432,"-ПЗ"))</f>
        <v>-</v>
      </c>
      <c r="S432" s="37" t="str">
        <f>IF(ISBLANK('Шифры С (Новое строительство)'!$L432),"-",CONCATENATE("Том"," 2.",'Шифры С (Новое строительство)'!$E432,".",'Шифры С (Новое строительство)'!$G432," ",'Шифры С (Новое строительство)'!$I432,".",'Шифры С (Новое строительство)'!$A432,"С-ППО",'Шифры С (Новое строительство)'!$E432,".",'Шифры С (Новое строительство)'!$G432,))</f>
        <v>Том 2.2.3 2001.РП.19С-ППО2.3</v>
      </c>
      <c r="T432" s="37" t="str">
        <f>IF(ISBLANK('Шифры С (Новое строительство)'!$M432),"-",CONCATENATE("Том"," 3.",'Шифры С (Новое строительство)'!$E432,".",'Шифры С (Новое строительство)'!$G432," ",'Шифры С (Новое строительство)'!$I432,".",'Шифры С (Новое строительство)'!$A432,"С-ТКР",'Шифры С (Новое строительство)'!$E432,".",'Шифры С (Новое строительство)'!$G432,))</f>
        <v>Том 3.2.3 2001.РП.19С-ТКР2.3</v>
      </c>
      <c r="U432" s="37" t="str">
        <f>IF(ISBLANK('Шифры С (Новое строительство)'!$O432),"-",CONCATENATE("Том"," 4."," ",'Шифры С (Новое строительство)'!$I432,".",'Шифры С (Новое строительство)'!$A432,"С-ИЛО",))</f>
        <v>-</v>
      </c>
      <c r="V432" s="37" t="str">
        <f>IF(ISBLANK('Шифры С (Новое строительство)'!$O432),"-",CONCATENATE("Том"," 5."," ",'Шифры С (Новое строительство)'!$I432,".",'Шифры С (Новое строительство)'!$A432,"С-ПОС",))</f>
        <v>-</v>
      </c>
      <c r="W432" s="37" t="str">
        <f>IF(ISBLANK('Шифры С (Новое строительство)'!$P432),"-",CONCATENATE("Том"," 7."," ",'Шифры С (Новое строительство)'!$I432,".",'Шифры С (Новое строительство)'!$A432,"С-ООС",))</f>
        <v>-</v>
      </c>
      <c r="X432" s="37" t="str">
        <f>IF(ISBLANK('Шифры С (Новое строительство)'!$Q432),"-",CONCATENATE("Том"," 8."," ",'Шифры С (Новое строительство)'!$I432,".",'Шифры С (Новое строительство)'!$A432,"С-ПБ",))</f>
        <v>-</v>
      </c>
    </row>
    <row r="433" spans="1:24" hidden="1" x14ac:dyDescent="0.25">
      <c r="A433" s="37">
        <v>19</v>
      </c>
      <c r="B433" s="37" t="s">
        <v>561</v>
      </c>
      <c r="C433" s="37" t="s">
        <v>20</v>
      </c>
      <c r="D433" s="37" t="s">
        <v>113</v>
      </c>
      <c r="E433" s="37">
        <v>2</v>
      </c>
      <c r="F433" s="37" t="s">
        <v>1369</v>
      </c>
      <c r="G433" s="37">
        <v>4</v>
      </c>
      <c r="H433" s="39"/>
      <c r="I433" s="37" t="s">
        <v>563</v>
      </c>
      <c r="J433" s="37"/>
      <c r="K433" s="37"/>
      <c r="L433" s="37" t="s">
        <v>2769</v>
      </c>
      <c r="M433" s="37" t="s">
        <v>2770</v>
      </c>
      <c r="N433" s="37" t="s">
        <v>2771</v>
      </c>
      <c r="O433" s="37"/>
      <c r="P433" s="37"/>
      <c r="Q433" s="37"/>
      <c r="R433" s="37" t="str">
        <f>IF(ISBLANK('Шифры С (Новое строительство)'!$K433),"-",CONCATENATE('Шифры С (Новое строительство)'!$K433,"-ПЗ"))</f>
        <v>-</v>
      </c>
      <c r="S433" s="37" t="str">
        <f>IF(ISBLANK('Шифры С (Новое строительство)'!$L433),"-",CONCATENATE("Том"," 2.",'Шифры С (Новое строительство)'!$E433,".",'Шифры С (Новое строительство)'!$G433," ",'Шифры С (Новое строительство)'!$I433,".",'Шифры С (Новое строительство)'!$A433,"С-ППО",'Шифры С (Новое строительство)'!$E433,".",'Шифры С (Новое строительство)'!$G433,))</f>
        <v>Том 2.2.4 2001.РП.19С-ППО2.4</v>
      </c>
      <c r="T433" s="37" t="str">
        <f>IF(ISBLANK('Шифры С (Новое строительство)'!$M433),"-",CONCATENATE("Том"," 3.",'Шифры С (Новое строительство)'!$E433,".",'Шифры С (Новое строительство)'!$G433," ",'Шифры С (Новое строительство)'!$I433,".",'Шифры С (Новое строительство)'!$A433,"С-ТКР",'Шифры С (Новое строительство)'!$E433,".",'Шифры С (Новое строительство)'!$G433,))</f>
        <v>Том 3.2.4 2001.РП.19С-ТКР2.4</v>
      </c>
      <c r="U433" s="37" t="str">
        <f>IF(ISBLANK('Шифры С (Новое строительство)'!$O433),"-",CONCATENATE("Том"," 4."," ",'Шифры С (Новое строительство)'!$I433,".",'Шифры С (Новое строительство)'!$A433,"С-ИЛО",))</f>
        <v>-</v>
      </c>
      <c r="V433" s="37" t="str">
        <f>IF(ISBLANK('Шифры С (Новое строительство)'!$O433),"-",CONCATENATE("Том"," 5."," ",'Шифры С (Новое строительство)'!$I433,".",'Шифры С (Новое строительство)'!$A433,"С-ПОС",))</f>
        <v>-</v>
      </c>
      <c r="W433" s="37" t="str">
        <f>IF(ISBLANK('Шифры С (Новое строительство)'!$P433),"-",CONCATENATE("Том"," 7."," ",'Шифры С (Новое строительство)'!$I433,".",'Шифры С (Новое строительство)'!$A433,"С-ООС",))</f>
        <v>-</v>
      </c>
      <c r="X433" s="37" t="str">
        <f>IF(ISBLANK('Шифры С (Новое строительство)'!$Q433),"-",CONCATENATE("Том"," 8."," ",'Шифры С (Новое строительство)'!$I433,".",'Шифры С (Новое строительство)'!$A433,"С-ПБ",))</f>
        <v>-</v>
      </c>
    </row>
    <row r="434" spans="1:24" hidden="1" x14ac:dyDescent="0.25">
      <c r="A434" s="37">
        <v>19</v>
      </c>
      <c r="B434" s="37" t="s">
        <v>561</v>
      </c>
      <c r="C434" s="37" t="s">
        <v>20</v>
      </c>
      <c r="D434" s="37" t="s">
        <v>113</v>
      </c>
      <c r="E434" s="37">
        <v>2</v>
      </c>
      <c r="F434" s="37" t="s">
        <v>1370</v>
      </c>
      <c r="G434" s="37">
        <v>5</v>
      </c>
      <c r="H434" s="39"/>
      <c r="I434" s="37" t="s">
        <v>563</v>
      </c>
      <c r="J434" s="37"/>
      <c r="K434" s="37"/>
      <c r="L434" s="37" t="s">
        <v>2769</v>
      </c>
      <c r="M434" s="37" t="s">
        <v>2770</v>
      </c>
      <c r="N434" s="37" t="s">
        <v>2771</v>
      </c>
      <c r="O434" s="37"/>
      <c r="P434" s="37"/>
      <c r="Q434" s="37"/>
      <c r="R434" s="37" t="str">
        <f>IF(ISBLANK('Шифры С (Новое строительство)'!$K434),"-",CONCATENATE('Шифры С (Новое строительство)'!$K434,"-ПЗ"))</f>
        <v>-</v>
      </c>
      <c r="S434" s="37" t="str">
        <f>IF(ISBLANK('Шифры С (Новое строительство)'!$L434),"-",CONCATENATE("Том"," 2.",'Шифры С (Новое строительство)'!$E434,".",'Шифры С (Новое строительство)'!$G434," ",'Шифры С (Новое строительство)'!$I434,".",'Шифры С (Новое строительство)'!$A434,"С-ППО",'Шифры С (Новое строительство)'!$E434,".",'Шифры С (Новое строительство)'!$G434,))</f>
        <v>Том 2.2.5 2001.РП.19С-ППО2.5</v>
      </c>
      <c r="T434" s="37" t="str">
        <f>IF(ISBLANK('Шифры С (Новое строительство)'!$M434),"-",CONCATENATE("Том"," 3.",'Шифры С (Новое строительство)'!$E434,".",'Шифры С (Новое строительство)'!$G434," ",'Шифры С (Новое строительство)'!$I434,".",'Шифры С (Новое строительство)'!$A434,"С-ТКР",'Шифры С (Новое строительство)'!$E434,".",'Шифры С (Новое строительство)'!$G434,))</f>
        <v>Том 3.2.5 2001.РП.19С-ТКР2.5</v>
      </c>
      <c r="U434" s="37" t="str">
        <f>IF(ISBLANK('Шифры С (Новое строительство)'!$O434),"-",CONCATENATE("Том"," 4."," ",'Шифры С (Новое строительство)'!$I434,".",'Шифры С (Новое строительство)'!$A434,"С-ИЛО",))</f>
        <v>-</v>
      </c>
      <c r="V434" s="37" t="str">
        <f>IF(ISBLANK('Шифры С (Новое строительство)'!$O434),"-",CONCATENATE("Том"," 5."," ",'Шифры С (Новое строительство)'!$I434,".",'Шифры С (Новое строительство)'!$A434,"С-ПОС",))</f>
        <v>-</v>
      </c>
      <c r="W434" s="37" t="str">
        <f>IF(ISBLANK('Шифры С (Новое строительство)'!$P434),"-",CONCATENATE("Том"," 7."," ",'Шифры С (Новое строительство)'!$I434,".",'Шифры С (Новое строительство)'!$A434,"С-ООС",))</f>
        <v>-</v>
      </c>
      <c r="X434" s="37" t="str">
        <f>IF(ISBLANK('Шифры С (Новое строительство)'!$Q434),"-",CONCATENATE("Том"," 8."," ",'Шифры С (Новое строительство)'!$I434,".",'Шифры С (Новое строительство)'!$A434,"С-ПБ",))</f>
        <v>-</v>
      </c>
    </row>
    <row r="435" spans="1:24" hidden="1" x14ac:dyDescent="0.25">
      <c r="A435" s="37">
        <v>19</v>
      </c>
      <c r="B435" s="37" t="s">
        <v>561</v>
      </c>
      <c r="C435" s="37" t="s">
        <v>20</v>
      </c>
      <c r="D435" s="37" t="s">
        <v>113</v>
      </c>
      <c r="E435" s="37">
        <v>2</v>
      </c>
      <c r="F435" s="37" t="s">
        <v>1371</v>
      </c>
      <c r="G435" s="37">
        <v>6</v>
      </c>
      <c r="H435" s="39"/>
      <c r="I435" s="37" t="s">
        <v>563</v>
      </c>
      <c r="J435" s="37"/>
      <c r="K435" s="37"/>
      <c r="L435" s="37" t="s">
        <v>2769</v>
      </c>
      <c r="M435" s="37" t="s">
        <v>2770</v>
      </c>
      <c r="N435" s="37" t="s">
        <v>2771</v>
      </c>
      <c r="O435" s="37"/>
      <c r="P435" s="37"/>
      <c r="Q435" s="37"/>
      <c r="R435" s="37" t="str">
        <f>IF(ISBLANK('Шифры С (Новое строительство)'!$K435),"-",CONCATENATE('Шифры С (Новое строительство)'!$K435,"-ПЗ"))</f>
        <v>-</v>
      </c>
      <c r="S435" s="37" t="str">
        <f>IF(ISBLANK('Шифры С (Новое строительство)'!$L435),"-",CONCATENATE("Том"," 2.",'Шифры С (Новое строительство)'!$E435,".",'Шифры С (Новое строительство)'!$G435," ",'Шифры С (Новое строительство)'!$I435,".",'Шифры С (Новое строительство)'!$A435,"С-ППО",'Шифры С (Новое строительство)'!$E435,".",'Шифры С (Новое строительство)'!$G435,))</f>
        <v>Том 2.2.6 2001.РП.19С-ППО2.6</v>
      </c>
      <c r="T435" s="37" t="str">
        <f>IF(ISBLANK('Шифры С (Новое строительство)'!$M435),"-",CONCATENATE("Том"," 3.",'Шифры С (Новое строительство)'!$E435,".",'Шифры С (Новое строительство)'!$G435," ",'Шифры С (Новое строительство)'!$I435,".",'Шифры С (Новое строительство)'!$A435,"С-ТКР",'Шифры С (Новое строительство)'!$E435,".",'Шифры С (Новое строительство)'!$G435,))</f>
        <v>Том 3.2.6 2001.РП.19С-ТКР2.6</v>
      </c>
      <c r="U435" s="37" t="str">
        <f>IF(ISBLANK('Шифры С (Новое строительство)'!$O435),"-",CONCATENATE("Том"," 4."," ",'Шифры С (Новое строительство)'!$I435,".",'Шифры С (Новое строительство)'!$A435,"С-ИЛО",))</f>
        <v>-</v>
      </c>
      <c r="V435" s="37" t="str">
        <f>IF(ISBLANK('Шифры С (Новое строительство)'!$O435),"-",CONCATENATE("Том"," 5."," ",'Шифры С (Новое строительство)'!$I435,".",'Шифры С (Новое строительство)'!$A435,"С-ПОС",))</f>
        <v>-</v>
      </c>
      <c r="W435" s="37" t="str">
        <f>IF(ISBLANK('Шифры С (Новое строительство)'!$P435),"-",CONCATENATE("Том"," 7."," ",'Шифры С (Новое строительство)'!$I435,".",'Шифры С (Новое строительство)'!$A435,"С-ООС",))</f>
        <v>-</v>
      </c>
      <c r="X435" s="37" t="str">
        <f>IF(ISBLANK('Шифры С (Новое строительство)'!$Q435),"-",CONCATENATE("Том"," 8."," ",'Шифры С (Новое строительство)'!$I435,".",'Шифры С (Новое строительство)'!$A435,"С-ПБ",))</f>
        <v>-</v>
      </c>
    </row>
    <row r="436" spans="1:24" hidden="1" x14ac:dyDescent="0.25">
      <c r="A436" s="37">
        <v>19</v>
      </c>
      <c r="B436" s="37" t="s">
        <v>561</v>
      </c>
      <c r="C436" s="37" t="s">
        <v>20</v>
      </c>
      <c r="D436" s="37" t="s">
        <v>115</v>
      </c>
      <c r="E436" s="37">
        <v>3</v>
      </c>
      <c r="F436" s="37" t="s">
        <v>1372</v>
      </c>
      <c r="G436" s="37">
        <v>1</v>
      </c>
      <c r="H436" s="39">
        <v>3</v>
      </c>
      <c r="I436" s="37" t="s">
        <v>563</v>
      </c>
      <c r="J436" s="37"/>
      <c r="K436" s="37"/>
      <c r="L436" s="37" t="s">
        <v>2772</v>
      </c>
      <c r="M436" s="37" t="s">
        <v>2773</v>
      </c>
      <c r="N436" s="37" t="s">
        <v>2774</v>
      </c>
      <c r="O436" s="37"/>
      <c r="P436" s="37"/>
      <c r="Q436" s="37"/>
      <c r="R436" s="37" t="str">
        <f>IF(ISBLANK('Шифры С (Новое строительство)'!$K436),"-",CONCATENATE('Шифры С (Новое строительство)'!$K436,"-ПЗ"))</f>
        <v>-</v>
      </c>
      <c r="S436" s="37" t="str">
        <f>IF(ISBLANK('Шифры С (Новое строительство)'!$L436),"-",CONCATENATE("Том"," 2.",'Шифры С (Новое строительство)'!$E436,".",'Шифры С (Новое строительство)'!$G436," ",'Шифры С (Новое строительство)'!$I436,".",'Шифры С (Новое строительство)'!$A436,"С-ППО",'Шифры С (Новое строительство)'!$E436,".",'Шифры С (Новое строительство)'!$G436,))</f>
        <v>Том 2.3.1 2001.РП.19С-ППО3.1</v>
      </c>
      <c r="T436" s="37" t="str">
        <f>IF(ISBLANK('Шифры С (Новое строительство)'!$M436),"-",CONCATENATE("Том"," 3.",'Шифры С (Новое строительство)'!$E436,".",'Шифры С (Новое строительство)'!$G436," ",'Шифры С (Новое строительство)'!$I436,".",'Шифры С (Новое строительство)'!$A436,"С-ТКР",'Шифры С (Новое строительство)'!$E436,".",'Шифры С (Новое строительство)'!$G436,))</f>
        <v>Том 3.3.1 2001.РП.19С-ТКР3.1</v>
      </c>
      <c r="U436" s="37" t="str">
        <f>IF(ISBLANK('Шифры С (Новое строительство)'!$O436),"-",CONCATENATE("Том"," 4."," ",'Шифры С (Новое строительство)'!$I436,".",'Шифры С (Новое строительство)'!$A436,"С-ИЛО",))</f>
        <v>-</v>
      </c>
      <c r="V436" s="37" t="str">
        <f>IF(ISBLANK('Шифры С (Новое строительство)'!$O436),"-",CONCATENATE("Том"," 5."," ",'Шифры С (Новое строительство)'!$I436,".",'Шифры С (Новое строительство)'!$A436,"С-ПОС",))</f>
        <v>-</v>
      </c>
      <c r="W436" s="37" t="str">
        <f>IF(ISBLANK('Шифры С (Новое строительство)'!$P436),"-",CONCATENATE("Том"," 7."," ",'Шифры С (Новое строительство)'!$I436,".",'Шифры С (Новое строительство)'!$A436,"С-ООС",))</f>
        <v>-</v>
      </c>
      <c r="X436" s="37" t="str">
        <f>IF(ISBLANK('Шифры С (Новое строительство)'!$Q436),"-",CONCATENATE("Том"," 8."," ",'Шифры С (Новое строительство)'!$I436,".",'Шифры С (Новое строительство)'!$A436,"С-ПБ",))</f>
        <v>-</v>
      </c>
    </row>
    <row r="437" spans="1:24" hidden="1" x14ac:dyDescent="0.25">
      <c r="A437" s="37">
        <v>19</v>
      </c>
      <c r="B437" s="37" t="s">
        <v>561</v>
      </c>
      <c r="C437" s="37" t="s">
        <v>20</v>
      </c>
      <c r="D437" s="37" t="s">
        <v>115</v>
      </c>
      <c r="E437" s="37">
        <v>3</v>
      </c>
      <c r="F437" s="37" t="s">
        <v>1376</v>
      </c>
      <c r="G437" s="37">
        <v>2</v>
      </c>
      <c r="H437" s="39"/>
      <c r="I437" s="37" t="s">
        <v>563</v>
      </c>
      <c r="J437" s="37"/>
      <c r="K437" s="37"/>
      <c r="L437" s="37" t="s">
        <v>2772</v>
      </c>
      <c r="M437" s="37" t="s">
        <v>2773</v>
      </c>
      <c r="N437" s="37" t="s">
        <v>2774</v>
      </c>
      <c r="O437" s="37"/>
      <c r="P437" s="37"/>
      <c r="Q437" s="37"/>
      <c r="R437" s="37" t="str">
        <f>IF(ISBLANK('Шифры С (Новое строительство)'!$K437),"-",CONCATENATE('Шифры С (Новое строительство)'!$K437,"-ПЗ"))</f>
        <v>-</v>
      </c>
      <c r="S437" s="37" t="str">
        <f>IF(ISBLANK('Шифры С (Новое строительство)'!$L437),"-",CONCATENATE("Том"," 2.",'Шифры С (Новое строительство)'!$E437,".",'Шифры С (Новое строительство)'!$G437," ",'Шифры С (Новое строительство)'!$I437,".",'Шифры С (Новое строительство)'!$A437,"С-ППО",'Шифры С (Новое строительство)'!$E437,".",'Шифры С (Новое строительство)'!$G437,))</f>
        <v>Том 2.3.2 2001.РП.19С-ППО3.2</v>
      </c>
      <c r="T437" s="37" t="str">
        <f>IF(ISBLANK('Шифры С (Новое строительство)'!$M437),"-",CONCATENATE("Том"," 3.",'Шифры С (Новое строительство)'!$E437,".",'Шифры С (Новое строительство)'!$G437," ",'Шифры С (Новое строительство)'!$I437,".",'Шифры С (Новое строительство)'!$A437,"С-ТКР",'Шифры С (Новое строительство)'!$E437,".",'Шифры С (Новое строительство)'!$G437,))</f>
        <v>Том 3.3.2 2001.РП.19С-ТКР3.2</v>
      </c>
      <c r="U437" s="37" t="str">
        <f>IF(ISBLANK('Шифры С (Новое строительство)'!$O437),"-",CONCATENATE("Том"," 4."," ",'Шифры С (Новое строительство)'!$I437,".",'Шифры С (Новое строительство)'!$A437,"С-ИЛО",))</f>
        <v>-</v>
      </c>
      <c r="V437" s="37" t="str">
        <f>IF(ISBLANK('Шифры С (Новое строительство)'!$O437),"-",CONCATENATE("Том"," 5."," ",'Шифры С (Новое строительство)'!$I437,".",'Шифры С (Новое строительство)'!$A437,"С-ПОС",))</f>
        <v>-</v>
      </c>
      <c r="W437" s="37" t="str">
        <f>IF(ISBLANK('Шифры С (Новое строительство)'!$P437),"-",CONCATENATE("Том"," 7."," ",'Шифры С (Новое строительство)'!$I437,".",'Шифры С (Новое строительство)'!$A437,"С-ООС",))</f>
        <v>-</v>
      </c>
      <c r="X437" s="37" t="str">
        <f>IF(ISBLANK('Шифры С (Новое строительство)'!$Q437),"-",CONCATENATE("Том"," 8."," ",'Шифры С (Новое строительство)'!$I437,".",'Шифры С (Новое строительство)'!$A437,"С-ПБ",))</f>
        <v>-</v>
      </c>
    </row>
    <row r="438" spans="1:24" hidden="1" x14ac:dyDescent="0.25">
      <c r="A438" s="37">
        <v>19</v>
      </c>
      <c r="B438" s="37" t="s">
        <v>561</v>
      </c>
      <c r="C438" s="37" t="s">
        <v>20</v>
      </c>
      <c r="D438" s="37" t="s">
        <v>115</v>
      </c>
      <c r="E438" s="37">
        <v>3</v>
      </c>
      <c r="F438" s="37" t="s">
        <v>1377</v>
      </c>
      <c r="G438" s="37">
        <v>3</v>
      </c>
      <c r="H438" s="39"/>
      <c r="I438" s="37" t="s">
        <v>563</v>
      </c>
      <c r="J438" s="37"/>
      <c r="K438" s="37"/>
      <c r="L438" s="37" t="s">
        <v>2772</v>
      </c>
      <c r="M438" s="37" t="s">
        <v>2773</v>
      </c>
      <c r="N438" s="37" t="s">
        <v>2774</v>
      </c>
      <c r="O438" s="37"/>
      <c r="P438" s="37"/>
      <c r="Q438" s="37"/>
      <c r="R438" s="37" t="str">
        <f>IF(ISBLANK('Шифры С (Новое строительство)'!$K438),"-",CONCATENATE('Шифры С (Новое строительство)'!$K438,"-ПЗ"))</f>
        <v>-</v>
      </c>
      <c r="S438" s="37" t="str">
        <f>IF(ISBLANK('Шифры С (Новое строительство)'!$L438),"-",CONCATENATE("Том"," 2.",'Шифры С (Новое строительство)'!$E438,".",'Шифры С (Новое строительство)'!$G438," ",'Шифры С (Новое строительство)'!$I438,".",'Шифры С (Новое строительство)'!$A438,"С-ППО",'Шифры С (Новое строительство)'!$E438,".",'Шифры С (Новое строительство)'!$G438,))</f>
        <v>Том 2.3.3 2001.РП.19С-ППО3.3</v>
      </c>
      <c r="T438" s="37" t="str">
        <f>IF(ISBLANK('Шифры С (Новое строительство)'!$M438),"-",CONCATENATE("Том"," 3.",'Шифры С (Новое строительство)'!$E438,".",'Шифры С (Новое строительство)'!$G438," ",'Шифры С (Новое строительство)'!$I438,".",'Шифры С (Новое строительство)'!$A438,"С-ТКР",'Шифры С (Новое строительство)'!$E438,".",'Шифры С (Новое строительство)'!$G438,))</f>
        <v>Том 3.3.3 2001.РП.19С-ТКР3.3</v>
      </c>
      <c r="U438" s="37" t="str">
        <f>IF(ISBLANK('Шифры С (Новое строительство)'!$O438),"-",CONCATENATE("Том"," 4."," ",'Шифры С (Новое строительство)'!$I438,".",'Шифры С (Новое строительство)'!$A438,"С-ИЛО",))</f>
        <v>-</v>
      </c>
      <c r="V438" s="37" t="str">
        <f>IF(ISBLANK('Шифры С (Новое строительство)'!$O438),"-",CONCATENATE("Том"," 5."," ",'Шифры С (Новое строительство)'!$I438,".",'Шифры С (Новое строительство)'!$A438,"С-ПОС",))</f>
        <v>-</v>
      </c>
      <c r="W438" s="37" t="str">
        <f>IF(ISBLANK('Шифры С (Новое строительство)'!$P438),"-",CONCATENATE("Том"," 7."," ",'Шифры С (Новое строительство)'!$I438,".",'Шифры С (Новое строительство)'!$A438,"С-ООС",))</f>
        <v>-</v>
      </c>
      <c r="X438" s="37" t="str">
        <f>IF(ISBLANK('Шифры С (Новое строительство)'!$Q438),"-",CONCATENATE("Том"," 8."," ",'Шифры С (Новое строительство)'!$I438,".",'Шифры С (Новое строительство)'!$A438,"С-ПБ",))</f>
        <v>-</v>
      </c>
    </row>
    <row r="439" spans="1:24" hidden="1" x14ac:dyDescent="0.25">
      <c r="A439" s="37">
        <v>19</v>
      </c>
      <c r="B439" s="37" t="s">
        <v>561</v>
      </c>
      <c r="C439" s="37" t="s">
        <v>20</v>
      </c>
      <c r="D439" s="37" t="s">
        <v>117</v>
      </c>
      <c r="E439" s="37">
        <v>4</v>
      </c>
      <c r="F439" s="37" t="s">
        <v>1378</v>
      </c>
      <c r="G439" s="37">
        <v>1</v>
      </c>
      <c r="H439" s="39">
        <v>5</v>
      </c>
      <c r="I439" s="37" t="s">
        <v>563</v>
      </c>
      <c r="J439" s="37"/>
      <c r="K439" s="37"/>
      <c r="L439" s="37" t="s">
        <v>2775</v>
      </c>
      <c r="M439" s="37" t="s">
        <v>2776</v>
      </c>
      <c r="N439" s="37" t="s">
        <v>2777</v>
      </c>
      <c r="O439" s="37"/>
      <c r="P439" s="37"/>
      <c r="Q439" s="37"/>
      <c r="R439" s="37" t="str">
        <f>IF(ISBLANK('Шифры С (Новое строительство)'!$K439),"-",CONCATENATE('Шифры С (Новое строительство)'!$K439,"-ПЗ"))</f>
        <v>-</v>
      </c>
      <c r="S439" s="37" t="str">
        <f>IF(ISBLANK('Шифры С (Новое строительство)'!$L439),"-",CONCATENATE("Том"," 2.",'Шифры С (Новое строительство)'!$E439,".",'Шифры С (Новое строительство)'!$G439," ",'Шифры С (Новое строительство)'!$I439,".",'Шифры С (Новое строительство)'!$A439,"С-ППО",'Шифры С (Новое строительство)'!$E439,".",'Шифры С (Новое строительство)'!$G439,))</f>
        <v>Том 2.4.1 2001.РП.19С-ППО4.1</v>
      </c>
      <c r="T439" s="37" t="str">
        <f>IF(ISBLANK('Шифры С (Новое строительство)'!$M439),"-",CONCATENATE("Том"," 3.",'Шифры С (Новое строительство)'!$E439,".",'Шифры С (Новое строительство)'!$G439," ",'Шифры С (Новое строительство)'!$I439,".",'Шифры С (Новое строительство)'!$A439,"С-ТКР",'Шифры С (Новое строительство)'!$E439,".",'Шифры С (Новое строительство)'!$G439,))</f>
        <v>Том 3.4.1 2001.РП.19С-ТКР4.1</v>
      </c>
      <c r="U439" s="37" t="str">
        <f>IF(ISBLANK('Шифры С (Новое строительство)'!$O439),"-",CONCATENATE("Том"," 4."," ",'Шифры С (Новое строительство)'!$I439,".",'Шифры С (Новое строительство)'!$A439,"С-ИЛО",))</f>
        <v>-</v>
      </c>
      <c r="V439" s="37" t="str">
        <f>IF(ISBLANK('Шифры С (Новое строительство)'!$O439),"-",CONCATENATE("Том"," 5."," ",'Шифры С (Новое строительство)'!$I439,".",'Шифры С (Новое строительство)'!$A439,"С-ПОС",))</f>
        <v>-</v>
      </c>
      <c r="W439" s="37" t="str">
        <f>IF(ISBLANK('Шифры С (Новое строительство)'!$P439),"-",CONCATENATE("Том"," 7."," ",'Шифры С (Новое строительство)'!$I439,".",'Шифры С (Новое строительство)'!$A439,"С-ООС",))</f>
        <v>-</v>
      </c>
      <c r="X439" s="37" t="str">
        <f>IF(ISBLANK('Шифры С (Новое строительство)'!$Q439),"-",CONCATENATE("Том"," 8."," ",'Шифры С (Новое строительство)'!$I439,".",'Шифры С (Новое строительство)'!$A439,"С-ПБ",))</f>
        <v>-</v>
      </c>
    </row>
    <row r="440" spans="1:24" hidden="1" x14ac:dyDescent="0.25">
      <c r="A440" s="37">
        <v>19</v>
      </c>
      <c r="B440" s="37" t="s">
        <v>561</v>
      </c>
      <c r="C440" s="37" t="s">
        <v>20</v>
      </c>
      <c r="D440" s="37" t="s">
        <v>117</v>
      </c>
      <c r="E440" s="37">
        <v>4</v>
      </c>
      <c r="F440" s="37" t="s">
        <v>1382</v>
      </c>
      <c r="G440" s="37">
        <v>2</v>
      </c>
      <c r="H440" s="39"/>
      <c r="I440" s="37" t="s">
        <v>563</v>
      </c>
      <c r="J440" s="37"/>
      <c r="K440" s="37"/>
      <c r="L440" s="37" t="s">
        <v>2775</v>
      </c>
      <c r="M440" s="37" t="s">
        <v>2776</v>
      </c>
      <c r="N440" s="37" t="s">
        <v>2777</v>
      </c>
      <c r="O440" s="37"/>
      <c r="P440" s="37"/>
      <c r="Q440" s="37"/>
      <c r="R440" s="37" t="str">
        <f>IF(ISBLANK('Шифры С (Новое строительство)'!$K440),"-",CONCATENATE('Шифры С (Новое строительство)'!$K440,"-ПЗ"))</f>
        <v>-</v>
      </c>
      <c r="S440" s="37" t="str">
        <f>IF(ISBLANK('Шифры С (Новое строительство)'!$L440),"-",CONCATENATE("Том"," 2.",'Шифры С (Новое строительство)'!$E440,".",'Шифры С (Новое строительство)'!$G440," ",'Шифры С (Новое строительство)'!$I440,".",'Шифры С (Новое строительство)'!$A440,"С-ППО",'Шифры С (Новое строительство)'!$E440,".",'Шифры С (Новое строительство)'!$G440,))</f>
        <v>Том 2.4.2 2001.РП.19С-ППО4.2</v>
      </c>
      <c r="T440" s="37" t="str">
        <f>IF(ISBLANK('Шифры С (Новое строительство)'!$M440),"-",CONCATENATE("Том"," 3.",'Шифры С (Новое строительство)'!$E440,".",'Шифры С (Новое строительство)'!$G440," ",'Шифры С (Новое строительство)'!$I440,".",'Шифры С (Новое строительство)'!$A440,"С-ТКР",'Шифры С (Новое строительство)'!$E440,".",'Шифры С (Новое строительство)'!$G440,))</f>
        <v>Том 3.4.2 2001.РП.19С-ТКР4.2</v>
      </c>
      <c r="U440" s="37" t="str">
        <f>IF(ISBLANK('Шифры С (Новое строительство)'!$O440),"-",CONCATENATE("Том"," 4."," ",'Шифры С (Новое строительство)'!$I440,".",'Шифры С (Новое строительство)'!$A440,"С-ИЛО",))</f>
        <v>-</v>
      </c>
      <c r="V440" s="37" t="str">
        <f>IF(ISBLANK('Шифры С (Новое строительство)'!$O440),"-",CONCATENATE("Том"," 5."," ",'Шифры С (Новое строительство)'!$I440,".",'Шифры С (Новое строительство)'!$A440,"С-ПОС",))</f>
        <v>-</v>
      </c>
      <c r="W440" s="37" t="str">
        <f>IF(ISBLANK('Шифры С (Новое строительство)'!$P440),"-",CONCATENATE("Том"," 7."," ",'Шифры С (Новое строительство)'!$I440,".",'Шифры С (Новое строительство)'!$A440,"С-ООС",))</f>
        <v>-</v>
      </c>
      <c r="X440" s="37" t="str">
        <f>IF(ISBLANK('Шифры С (Новое строительство)'!$Q440),"-",CONCATENATE("Том"," 8."," ",'Шифры С (Новое строительство)'!$I440,".",'Шифры С (Новое строительство)'!$A440,"С-ПБ",))</f>
        <v>-</v>
      </c>
    </row>
    <row r="441" spans="1:24" hidden="1" x14ac:dyDescent="0.25">
      <c r="A441" s="37">
        <v>19</v>
      </c>
      <c r="B441" s="37" t="s">
        <v>561</v>
      </c>
      <c r="C441" s="37" t="s">
        <v>20</v>
      </c>
      <c r="D441" s="37" t="s">
        <v>117</v>
      </c>
      <c r="E441" s="37">
        <v>4</v>
      </c>
      <c r="F441" s="37" t="s">
        <v>1383</v>
      </c>
      <c r="G441" s="37">
        <v>3</v>
      </c>
      <c r="H441" s="39"/>
      <c r="I441" s="37" t="s">
        <v>563</v>
      </c>
      <c r="J441" s="37"/>
      <c r="K441" s="37"/>
      <c r="L441" s="37" t="s">
        <v>2775</v>
      </c>
      <c r="M441" s="37" t="s">
        <v>2776</v>
      </c>
      <c r="N441" s="37" t="s">
        <v>2777</v>
      </c>
      <c r="O441" s="37"/>
      <c r="P441" s="37"/>
      <c r="Q441" s="37"/>
      <c r="R441" s="37" t="str">
        <f>IF(ISBLANK('Шифры С (Новое строительство)'!$K441),"-",CONCATENATE('Шифры С (Новое строительство)'!$K441,"-ПЗ"))</f>
        <v>-</v>
      </c>
      <c r="S441" s="37" t="str">
        <f>IF(ISBLANK('Шифры С (Новое строительство)'!$L441),"-",CONCATENATE("Том"," 2.",'Шифры С (Новое строительство)'!$E441,".",'Шифры С (Новое строительство)'!$G441," ",'Шифры С (Новое строительство)'!$I441,".",'Шифры С (Новое строительство)'!$A441,"С-ППО",'Шифры С (Новое строительство)'!$E441,".",'Шифры С (Новое строительство)'!$G441,))</f>
        <v>Том 2.4.3 2001.РП.19С-ППО4.3</v>
      </c>
      <c r="T441" s="37" t="str">
        <f>IF(ISBLANK('Шифры С (Новое строительство)'!$M441),"-",CONCATENATE("Том"," 3.",'Шифры С (Новое строительство)'!$E441,".",'Шифры С (Новое строительство)'!$G441," ",'Шифры С (Новое строительство)'!$I441,".",'Шифры С (Новое строительство)'!$A441,"С-ТКР",'Шифры С (Новое строительство)'!$E441,".",'Шифры С (Новое строительство)'!$G441,))</f>
        <v>Том 3.4.3 2001.РП.19С-ТКР4.3</v>
      </c>
      <c r="U441" s="37" t="str">
        <f>IF(ISBLANK('Шифры С (Новое строительство)'!$O441),"-",CONCATENATE("Том"," 4."," ",'Шифры С (Новое строительство)'!$I441,".",'Шифры С (Новое строительство)'!$A441,"С-ИЛО",))</f>
        <v>-</v>
      </c>
      <c r="V441" s="37" t="str">
        <f>IF(ISBLANK('Шифры С (Новое строительство)'!$O441),"-",CONCATENATE("Том"," 5."," ",'Шифры С (Новое строительство)'!$I441,".",'Шифры С (Новое строительство)'!$A441,"С-ПОС",))</f>
        <v>-</v>
      </c>
      <c r="W441" s="37" t="str">
        <f>IF(ISBLANK('Шифры С (Новое строительство)'!$P441),"-",CONCATENATE("Том"," 7."," ",'Шифры С (Новое строительство)'!$I441,".",'Шифры С (Новое строительство)'!$A441,"С-ООС",))</f>
        <v>-</v>
      </c>
      <c r="X441" s="37" t="str">
        <f>IF(ISBLANK('Шифры С (Новое строительство)'!$Q441),"-",CONCATENATE("Том"," 8."," ",'Шифры С (Новое строительство)'!$I441,".",'Шифры С (Новое строительство)'!$A441,"С-ПБ",))</f>
        <v>-</v>
      </c>
    </row>
    <row r="442" spans="1:24" hidden="1" x14ac:dyDescent="0.25">
      <c r="A442" s="37">
        <v>19</v>
      </c>
      <c r="B442" s="37" t="s">
        <v>561</v>
      </c>
      <c r="C442" s="37" t="s">
        <v>20</v>
      </c>
      <c r="D442" s="37" t="s">
        <v>117</v>
      </c>
      <c r="E442" s="37">
        <v>4</v>
      </c>
      <c r="F442" s="37" t="s">
        <v>1384</v>
      </c>
      <c r="G442" s="37">
        <v>4</v>
      </c>
      <c r="H442" s="39"/>
      <c r="I442" s="37" t="s">
        <v>563</v>
      </c>
      <c r="J442" s="37"/>
      <c r="K442" s="37"/>
      <c r="L442" s="37" t="s">
        <v>2775</v>
      </c>
      <c r="M442" s="37" t="s">
        <v>2776</v>
      </c>
      <c r="N442" s="37" t="s">
        <v>2777</v>
      </c>
      <c r="O442" s="37"/>
      <c r="P442" s="37"/>
      <c r="Q442" s="37"/>
      <c r="R442" s="37" t="str">
        <f>IF(ISBLANK('Шифры С (Новое строительство)'!$K442),"-",CONCATENATE('Шифры С (Новое строительство)'!$K442,"-ПЗ"))</f>
        <v>-</v>
      </c>
      <c r="S442" s="37" t="str">
        <f>IF(ISBLANK('Шифры С (Новое строительство)'!$L442),"-",CONCATENATE("Том"," 2.",'Шифры С (Новое строительство)'!$E442,".",'Шифры С (Новое строительство)'!$G442," ",'Шифры С (Новое строительство)'!$I442,".",'Шифры С (Новое строительство)'!$A442,"С-ППО",'Шифры С (Новое строительство)'!$E442,".",'Шифры С (Новое строительство)'!$G442,))</f>
        <v>Том 2.4.4 2001.РП.19С-ППО4.4</v>
      </c>
      <c r="T442" s="37" t="str">
        <f>IF(ISBLANK('Шифры С (Новое строительство)'!$M442),"-",CONCATENATE("Том"," 3.",'Шифры С (Новое строительство)'!$E442,".",'Шифры С (Новое строительство)'!$G442," ",'Шифры С (Новое строительство)'!$I442,".",'Шифры С (Новое строительство)'!$A442,"С-ТКР",'Шифры С (Новое строительство)'!$E442,".",'Шифры С (Новое строительство)'!$G442,))</f>
        <v>Том 3.4.4 2001.РП.19С-ТКР4.4</v>
      </c>
      <c r="U442" s="37" t="str">
        <f>IF(ISBLANK('Шифры С (Новое строительство)'!$O442),"-",CONCATENATE("Том"," 4."," ",'Шифры С (Новое строительство)'!$I442,".",'Шифры С (Новое строительство)'!$A442,"С-ИЛО",))</f>
        <v>-</v>
      </c>
      <c r="V442" s="37" t="str">
        <f>IF(ISBLANK('Шифры С (Новое строительство)'!$O442),"-",CONCATENATE("Том"," 5."," ",'Шифры С (Новое строительство)'!$I442,".",'Шифры С (Новое строительство)'!$A442,"С-ПОС",))</f>
        <v>-</v>
      </c>
      <c r="W442" s="37" t="str">
        <f>IF(ISBLANK('Шифры С (Новое строительство)'!$P442),"-",CONCATENATE("Том"," 7."," ",'Шифры С (Новое строительство)'!$I442,".",'Шифры С (Новое строительство)'!$A442,"С-ООС",))</f>
        <v>-</v>
      </c>
      <c r="X442" s="37" t="str">
        <f>IF(ISBLANK('Шифры С (Новое строительство)'!$Q442),"-",CONCATENATE("Том"," 8."," ",'Шифры С (Новое строительство)'!$I442,".",'Шифры С (Новое строительство)'!$A442,"С-ПБ",))</f>
        <v>-</v>
      </c>
    </row>
    <row r="443" spans="1:24" hidden="1" x14ac:dyDescent="0.25">
      <c r="A443" s="37">
        <v>19</v>
      </c>
      <c r="B443" s="37" t="s">
        <v>561</v>
      </c>
      <c r="C443" s="37" t="s">
        <v>20</v>
      </c>
      <c r="D443" s="37" t="s">
        <v>117</v>
      </c>
      <c r="E443" s="37">
        <v>4</v>
      </c>
      <c r="F443" s="37" t="s">
        <v>1385</v>
      </c>
      <c r="G443" s="37">
        <v>5</v>
      </c>
      <c r="H443" s="39"/>
      <c r="I443" s="37" t="s">
        <v>563</v>
      </c>
      <c r="J443" s="37"/>
      <c r="K443" s="37"/>
      <c r="L443" s="37" t="s">
        <v>2775</v>
      </c>
      <c r="M443" s="37" t="s">
        <v>2776</v>
      </c>
      <c r="N443" s="37" t="s">
        <v>2777</v>
      </c>
      <c r="O443" s="37"/>
      <c r="P443" s="37"/>
      <c r="Q443" s="37"/>
      <c r="R443" s="37" t="str">
        <f>IF(ISBLANK('Шифры С (Новое строительство)'!$K443),"-",CONCATENATE('Шифры С (Новое строительство)'!$K443,"-ПЗ"))</f>
        <v>-</v>
      </c>
      <c r="S443" s="37" t="str">
        <f>IF(ISBLANK('Шифры С (Новое строительство)'!$L443),"-",CONCATENATE("Том"," 2.",'Шифры С (Новое строительство)'!$E443,".",'Шифры С (Новое строительство)'!$G443," ",'Шифры С (Новое строительство)'!$I443,".",'Шифры С (Новое строительство)'!$A443,"С-ППО",'Шифры С (Новое строительство)'!$E443,".",'Шифры С (Новое строительство)'!$G443,))</f>
        <v>Том 2.4.5 2001.РП.19С-ППО4.5</v>
      </c>
      <c r="T443" s="37" t="str">
        <f>IF(ISBLANK('Шифры С (Новое строительство)'!$M443),"-",CONCATENATE("Том"," 3.",'Шифры С (Новое строительство)'!$E443,".",'Шифры С (Новое строительство)'!$G443," ",'Шифры С (Новое строительство)'!$I443,".",'Шифры С (Новое строительство)'!$A443,"С-ТКР",'Шифры С (Новое строительство)'!$E443,".",'Шифры С (Новое строительство)'!$G443,))</f>
        <v>Том 3.4.5 2001.РП.19С-ТКР4.5</v>
      </c>
      <c r="U443" s="37" t="str">
        <f>IF(ISBLANK('Шифры С (Новое строительство)'!$O443),"-",CONCATENATE("Том"," 4."," ",'Шифры С (Новое строительство)'!$I443,".",'Шифры С (Новое строительство)'!$A443,"С-ИЛО",))</f>
        <v>-</v>
      </c>
      <c r="V443" s="37" t="str">
        <f>IF(ISBLANK('Шифры С (Новое строительство)'!$O443),"-",CONCATENATE("Том"," 5."," ",'Шифры С (Новое строительство)'!$I443,".",'Шифры С (Новое строительство)'!$A443,"С-ПОС",))</f>
        <v>-</v>
      </c>
      <c r="W443" s="37" t="str">
        <f>IF(ISBLANK('Шифры С (Новое строительство)'!$P443),"-",CONCATENATE("Том"," 7."," ",'Шифры С (Новое строительство)'!$I443,".",'Шифры С (Новое строительство)'!$A443,"С-ООС",))</f>
        <v>-</v>
      </c>
      <c r="X443" s="37" t="str">
        <f>IF(ISBLANK('Шифры С (Новое строительство)'!$Q443),"-",CONCATENATE("Том"," 8."," ",'Шифры С (Новое строительство)'!$I443,".",'Шифры С (Новое строительство)'!$A443,"С-ПБ",))</f>
        <v>-</v>
      </c>
    </row>
    <row r="444" spans="1:24" hidden="1" x14ac:dyDescent="0.25">
      <c r="A444" s="37">
        <v>19</v>
      </c>
      <c r="B444" s="37" t="s">
        <v>561</v>
      </c>
      <c r="C444" s="37" t="s">
        <v>20</v>
      </c>
      <c r="D444" s="37" t="s">
        <v>119</v>
      </c>
      <c r="E444" s="37">
        <v>5</v>
      </c>
      <c r="F444" s="37" t="s">
        <v>1386</v>
      </c>
      <c r="G444" s="37">
        <v>1</v>
      </c>
      <c r="H444" s="39">
        <v>5</v>
      </c>
      <c r="I444" s="37" t="s">
        <v>563</v>
      </c>
      <c r="J444" s="37"/>
      <c r="K444" s="37"/>
      <c r="L444" s="37" t="s">
        <v>2778</v>
      </c>
      <c r="M444" s="37" t="s">
        <v>2779</v>
      </c>
      <c r="N444" s="37" t="s">
        <v>2780</v>
      </c>
      <c r="O444" s="37"/>
      <c r="P444" s="37"/>
      <c r="Q444" s="37"/>
      <c r="R444" s="37" t="str">
        <f>IF(ISBLANK('Шифры С (Новое строительство)'!$K444),"-",CONCATENATE('Шифры С (Новое строительство)'!$K444,"-ПЗ"))</f>
        <v>-</v>
      </c>
      <c r="S444" s="37" t="str">
        <f>IF(ISBLANK('Шифры С (Новое строительство)'!$L444),"-",CONCATENATE("Том"," 2.",'Шифры С (Новое строительство)'!$E444,".",'Шифры С (Новое строительство)'!$G444," ",'Шифры С (Новое строительство)'!$I444,".",'Шифры С (Новое строительство)'!$A444,"С-ППО",'Шифры С (Новое строительство)'!$E444,".",'Шифры С (Новое строительство)'!$G444,))</f>
        <v>Том 2.5.1 2001.РП.19С-ППО5.1</v>
      </c>
      <c r="T444" s="37" t="str">
        <f>IF(ISBLANK('Шифры С (Новое строительство)'!$M444),"-",CONCATENATE("Том"," 3.",'Шифры С (Новое строительство)'!$E444,".",'Шифры С (Новое строительство)'!$G444," ",'Шифры С (Новое строительство)'!$I444,".",'Шифры С (Новое строительство)'!$A444,"С-ТКР",'Шифры С (Новое строительство)'!$E444,".",'Шифры С (Новое строительство)'!$G444,))</f>
        <v>Том 3.5.1 2001.РП.19С-ТКР5.1</v>
      </c>
      <c r="U444" s="37" t="str">
        <f>IF(ISBLANK('Шифры С (Новое строительство)'!$O444),"-",CONCATENATE("Том"," 4."," ",'Шифры С (Новое строительство)'!$I444,".",'Шифры С (Новое строительство)'!$A444,"С-ИЛО",))</f>
        <v>-</v>
      </c>
      <c r="V444" s="37" t="str">
        <f>IF(ISBLANK('Шифры С (Новое строительство)'!$O444),"-",CONCATENATE("Том"," 5."," ",'Шифры С (Новое строительство)'!$I444,".",'Шифры С (Новое строительство)'!$A444,"С-ПОС",))</f>
        <v>-</v>
      </c>
      <c r="W444" s="37" t="str">
        <f>IF(ISBLANK('Шифры С (Новое строительство)'!$P444),"-",CONCATENATE("Том"," 7."," ",'Шифры С (Новое строительство)'!$I444,".",'Шифры С (Новое строительство)'!$A444,"С-ООС",))</f>
        <v>-</v>
      </c>
      <c r="X444" s="37" t="str">
        <f>IF(ISBLANK('Шифры С (Новое строительство)'!$Q444),"-",CONCATENATE("Том"," 8."," ",'Шифры С (Новое строительство)'!$I444,".",'Шифры С (Новое строительство)'!$A444,"С-ПБ",))</f>
        <v>-</v>
      </c>
    </row>
    <row r="445" spans="1:24" hidden="1" x14ac:dyDescent="0.25">
      <c r="A445" s="37">
        <v>19</v>
      </c>
      <c r="B445" s="37" t="s">
        <v>561</v>
      </c>
      <c r="C445" s="37" t="s">
        <v>20</v>
      </c>
      <c r="D445" s="37" t="s">
        <v>119</v>
      </c>
      <c r="E445" s="37">
        <v>5</v>
      </c>
      <c r="F445" s="37" t="s">
        <v>1390</v>
      </c>
      <c r="G445" s="37">
        <v>2</v>
      </c>
      <c r="H445" s="39"/>
      <c r="I445" s="37" t="s">
        <v>563</v>
      </c>
      <c r="J445" s="37"/>
      <c r="K445" s="37"/>
      <c r="L445" s="37" t="s">
        <v>2778</v>
      </c>
      <c r="M445" s="37" t="s">
        <v>2779</v>
      </c>
      <c r="N445" s="37" t="s">
        <v>2780</v>
      </c>
      <c r="O445" s="37"/>
      <c r="P445" s="37"/>
      <c r="Q445" s="37"/>
      <c r="R445" s="37" t="str">
        <f>IF(ISBLANK('Шифры С (Новое строительство)'!$K445),"-",CONCATENATE('Шифры С (Новое строительство)'!$K445,"-ПЗ"))</f>
        <v>-</v>
      </c>
      <c r="S445" s="37" t="str">
        <f>IF(ISBLANK('Шифры С (Новое строительство)'!$L445),"-",CONCATENATE("Том"," 2.",'Шифры С (Новое строительство)'!$E445,".",'Шифры С (Новое строительство)'!$G445," ",'Шифры С (Новое строительство)'!$I445,".",'Шифры С (Новое строительство)'!$A445,"С-ППО",'Шифры С (Новое строительство)'!$E445,".",'Шифры С (Новое строительство)'!$G445,))</f>
        <v>Том 2.5.2 2001.РП.19С-ППО5.2</v>
      </c>
      <c r="T445" s="37" t="str">
        <f>IF(ISBLANK('Шифры С (Новое строительство)'!$M445),"-",CONCATENATE("Том"," 3.",'Шифры С (Новое строительство)'!$E445,".",'Шифры С (Новое строительство)'!$G445," ",'Шифры С (Новое строительство)'!$I445,".",'Шифры С (Новое строительство)'!$A445,"С-ТКР",'Шифры С (Новое строительство)'!$E445,".",'Шифры С (Новое строительство)'!$G445,))</f>
        <v>Том 3.5.2 2001.РП.19С-ТКР5.2</v>
      </c>
      <c r="U445" s="37" t="str">
        <f>IF(ISBLANK('Шифры С (Новое строительство)'!$O445),"-",CONCATENATE("Том"," 4."," ",'Шифры С (Новое строительство)'!$I445,".",'Шифры С (Новое строительство)'!$A445,"С-ИЛО",))</f>
        <v>-</v>
      </c>
      <c r="V445" s="37" t="str">
        <f>IF(ISBLANK('Шифры С (Новое строительство)'!$O445),"-",CONCATENATE("Том"," 5."," ",'Шифры С (Новое строительство)'!$I445,".",'Шифры С (Новое строительство)'!$A445,"С-ПОС",))</f>
        <v>-</v>
      </c>
      <c r="W445" s="37" t="str">
        <f>IF(ISBLANK('Шифры С (Новое строительство)'!$P445),"-",CONCATENATE("Том"," 7."," ",'Шифры С (Новое строительство)'!$I445,".",'Шифры С (Новое строительство)'!$A445,"С-ООС",))</f>
        <v>-</v>
      </c>
      <c r="X445" s="37" t="str">
        <f>IF(ISBLANK('Шифры С (Новое строительство)'!$Q445),"-",CONCATENATE("Том"," 8."," ",'Шифры С (Новое строительство)'!$I445,".",'Шифры С (Новое строительство)'!$A445,"С-ПБ",))</f>
        <v>-</v>
      </c>
    </row>
    <row r="446" spans="1:24" hidden="1" x14ac:dyDescent="0.25">
      <c r="A446" s="37">
        <v>19</v>
      </c>
      <c r="B446" s="37" t="s">
        <v>561</v>
      </c>
      <c r="C446" s="37" t="s">
        <v>20</v>
      </c>
      <c r="D446" s="37" t="s">
        <v>119</v>
      </c>
      <c r="E446" s="37">
        <v>5</v>
      </c>
      <c r="F446" s="37" t="s">
        <v>1391</v>
      </c>
      <c r="G446" s="37">
        <v>3</v>
      </c>
      <c r="H446" s="39"/>
      <c r="I446" s="37" t="s">
        <v>563</v>
      </c>
      <c r="J446" s="37"/>
      <c r="K446" s="37"/>
      <c r="L446" s="37" t="s">
        <v>2778</v>
      </c>
      <c r="M446" s="37" t="s">
        <v>2779</v>
      </c>
      <c r="N446" s="37" t="s">
        <v>2780</v>
      </c>
      <c r="O446" s="37"/>
      <c r="P446" s="37"/>
      <c r="Q446" s="37"/>
      <c r="R446" s="37" t="str">
        <f>IF(ISBLANK('Шифры С (Новое строительство)'!$K446),"-",CONCATENATE('Шифры С (Новое строительство)'!$K446,"-ПЗ"))</f>
        <v>-</v>
      </c>
      <c r="S446" s="37" t="str">
        <f>IF(ISBLANK('Шифры С (Новое строительство)'!$L446),"-",CONCATENATE("Том"," 2.",'Шифры С (Новое строительство)'!$E446,".",'Шифры С (Новое строительство)'!$G446," ",'Шифры С (Новое строительство)'!$I446,".",'Шифры С (Новое строительство)'!$A446,"С-ППО",'Шифры С (Новое строительство)'!$E446,".",'Шифры С (Новое строительство)'!$G446,))</f>
        <v>Том 2.5.3 2001.РП.19С-ППО5.3</v>
      </c>
      <c r="T446" s="37" t="str">
        <f>IF(ISBLANK('Шифры С (Новое строительство)'!$M446),"-",CONCATENATE("Том"," 3.",'Шифры С (Новое строительство)'!$E446,".",'Шифры С (Новое строительство)'!$G446," ",'Шифры С (Новое строительство)'!$I446,".",'Шифры С (Новое строительство)'!$A446,"С-ТКР",'Шифры С (Новое строительство)'!$E446,".",'Шифры С (Новое строительство)'!$G446,))</f>
        <v>Том 3.5.3 2001.РП.19С-ТКР5.3</v>
      </c>
      <c r="U446" s="37" t="str">
        <f>IF(ISBLANK('Шифры С (Новое строительство)'!$O446),"-",CONCATENATE("Том"," 4."," ",'Шифры С (Новое строительство)'!$I446,".",'Шифры С (Новое строительство)'!$A446,"С-ИЛО",))</f>
        <v>-</v>
      </c>
      <c r="V446" s="37" t="str">
        <f>IF(ISBLANK('Шифры С (Новое строительство)'!$O446),"-",CONCATENATE("Том"," 5."," ",'Шифры С (Новое строительство)'!$I446,".",'Шифры С (Новое строительство)'!$A446,"С-ПОС",))</f>
        <v>-</v>
      </c>
      <c r="W446" s="37" t="str">
        <f>IF(ISBLANK('Шифры С (Новое строительство)'!$P446),"-",CONCATENATE("Том"," 7."," ",'Шифры С (Новое строительство)'!$I446,".",'Шифры С (Новое строительство)'!$A446,"С-ООС",))</f>
        <v>-</v>
      </c>
      <c r="X446" s="37" t="str">
        <f>IF(ISBLANK('Шифры С (Новое строительство)'!$Q446),"-",CONCATENATE("Том"," 8."," ",'Шифры С (Новое строительство)'!$I446,".",'Шифры С (Новое строительство)'!$A446,"С-ПБ",))</f>
        <v>-</v>
      </c>
    </row>
    <row r="447" spans="1:24" hidden="1" x14ac:dyDescent="0.25">
      <c r="A447" s="37">
        <v>19</v>
      </c>
      <c r="B447" s="37" t="s">
        <v>561</v>
      </c>
      <c r="C447" s="37" t="s">
        <v>20</v>
      </c>
      <c r="D447" s="37" t="s">
        <v>119</v>
      </c>
      <c r="E447" s="37">
        <v>5</v>
      </c>
      <c r="F447" s="37" t="s">
        <v>1392</v>
      </c>
      <c r="G447" s="37">
        <v>4</v>
      </c>
      <c r="H447" s="39"/>
      <c r="I447" s="37" t="s">
        <v>563</v>
      </c>
      <c r="J447" s="37"/>
      <c r="K447" s="37"/>
      <c r="L447" s="37" t="s">
        <v>2778</v>
      </c>
      <c r="M447" s="37" t="s">
        <v>2779</v>
      </c>
      <c r="N447" s="37" t="s">
        <v>2780</v>
      </c>
      <c r="O447" s="37"/>
      <c r="P447" s="37"/>
      <c r="Q447" s="37"/>
      <c r="R447" s="37" t="str">
        <f>IF(ISBLANK('Шифры С (Новое строительство)'!$K447),"-",CONCATENATE('Шифры С (Новое строительство)'!$K447,"-ПЗ"))</f>
        <v>-</v>
      </c>
      <c r="S447" s="37" t="str">
        <f>IF(ISBLANK('Шифры С (Новое строительство)'!$L447),"-",CONCATENATE("Том"," 2.",'Шифры С (Новое строительство)'!$E447,".",'Шифры С (Новое строительство)'!$G447," ",'Шифры С (Новое строительство)'!$I447,".",'Шифры С (Новое строительство)'!$A447,"С-ППО",'Шифры С (Новое строительство)'!$E447,".",'Шифры С (Новое строительство)'!$G447,))</f>
        <v>Том 2.5.4 2001.РП.19С-ППО5.4</v>
      </c>
      <c r="T447" s="37" t="str">
        <f>IF(ISBLANK('Шифры С (Новое строительство)'!$M447),"-",CONCATENATE("Том"," 3.",'Шифры С (Новое строительство)'!$E447,".",'Шифры С (Новое строительство)'!$G447," ",'Шифры С (Новое строительство)'!$I447,".",'Шифры С (Новое строительство)'!$A447,"С-ТКР",'Шифры С (Новое строительство)'!$E447,".",'Шифры С (Новое строительство)'!$G447,))</f>
        <v>Том 3.5.4 2001.РП.19С-ТКР5.4</v>
      </c>
      <c r="U447" s="37" t="str">
        <f>IF(ISBLANK('Шифры С (Новое строительство)'!$O447),"-",CONCATENATE("Том"," 4."," ",'Шифры С (Новое строительство)'!$I447,".",'Шифры С (Новое строительство)'!$A447,"С-ИЛО",))</f>
        <v>-</v>
      </c>
      <c r="V447" s="37" t="str">
        <f>IF(ISBLANK('Шифры С (Новое строительство)'!$O447),"-",CONCATENATE("Том"," 5."," ",'Шифры С (Новое строительство)'!$I447,".",'Шифры С (Новое строительство)'!$A447,"С-ПОС",))</f>
        <v>-</v>
      </c>
      <c r="W447" s="37" t="str">
        <f>IF(ISBLANK('Шифры С (Новое строительство)'!$P447),"-",CONCATENATE("Том"," 7."," ",'Шифры С (Новое строительство)'!$I447,".",'Шифры С (Новое строительство)'!$A447,"С-ООС",))</f>
        <v>-</v>
      </c>
      <c r="X447" s="37" t="str">
        <f>IF(ISBLANK('Шифры С (Новое строительство)'!$Q447),"-",CONCATENATE("Том"," 8."," ",'Шифры С (Новое строительство)'!$I447,".",'Шифры С (Новое строительство)'!$A447,"С-ПБ",))</f>
        <v>-</v>
      </c>
    </row>
    <row r="448" spans="1:24" hidden="1" x14ac:dyDescent="0.25">
      <c r="A448" s="37">
        <v>19</v>
      </c>
      <c r="B448" s="37" t="s">
        <v>561</v>
      </c>
      <c r="C448" s="37" t="s">
        <v>20</v>
      </c>
      <c r="D448" s="37" t="s">
        <v>119</v>
      </c>
      <c r="E448" s="37">
        <v>5</v>
      </c>
      <c r="F448" s="37" t="s">
        <v>1393</v>
      </c>
      <c r="G448" s="37">
        <v>5</v>
      </c>
      <c r="H448" s="39"/>
      <c r="I448" s="37" t="s">
        <v>563</v>
      </c>
      <c r="J448" s="37"/>
      <c r="K448" s="37"/>
      <c r="L448" s="37" t="s">
        <v>2778</v>
      </c>
      <c r="M448" s="37" t="s">
        <v>2779</v>
      </c>
      <c r="N448" s="37" t="s">
        <v>2780</v>
      </c>
      <c r="O448" s="37"/>
      <c r="P448" s="37"/>
      <c r="Q448" s="37"/>
      <c r="R448" s="37" t="str">
        <f>IF(ISBLANK('Шифры С (Новое строительство)'!$K448),"-",CONCATENATE('Шифры С (Новое строительство)'!$K448,"-ПЗ"))</f>
        <v>-</v>
      </c>
      <c r="S448" s="37" t="str">
        <f>IF(ISBLANK('Шифры С (Новое строительство)'!$L448),"-",CONCATENATE("Том"," 2.",'Шифры С (Новое строительство)'!$E448,".",'Шифры С (Новое строительство)'!$G448," ",'Шифры С (Новое строительство)'!$I448,".",'Шифры С (Новое строительство)'!$A448,"С-ППО",'Шифры С (Новое строительство)'!$E448,".",'Шифры С (Новое строительство)'!$G448,))</f>
        <v>Том 2.5.5 2001.РП.19С-ППО5.5</v>
      </c>
      <c r="T448" s="37" t="str">
        <f>IF(ISBLANK('Шифры С (Новое строительство)'!$M448),"-",CONCATENATE("Том"," 3.",'Шифры С (Новое строительство)'!$E448,".",'Шифры С (Новое строительство)'!$G448," ",'Шифры С (Новое строительство)'!$I448,".",'Шифры С (Новое строительство)'!$A448,"С-ТКР",'Шифры С (Новое строительство)'!$E448,".",'Шифры С (Новое строительство)'!$G448,))</f>
        <v>Том 3.5.5 2001.РП.19С-ТКР5.5</v>
      </c>
      <c r="U448" s="37" t="str">
        <f>IF(ISBLANK('Шифры С (Новое строительство)'!$O448),"-",CONCATENATE("Том"," 4."," ",'Шифры С (Новое строительство)'!$I448,".",'Шифры С (Новое строительство)'!$A448,"С-ИЛО",))</f>
        <v>-</v>
      </c>
      <c r="V448" s="37" t="str">
        <f>IF(ISBLANK('Шифры С (Новое строительство)'!$O448),"-",CONCATENATE("Том"," 5."," ",'Шифры С (Новое строительство)'!$I448,".",'Шифры С (Новое строительство)'!$A448,"С-ПОС",))</f>
        <v>-</v>
      </c>
      <c r="W448" s="37" t="str">
        <f>IF(ISBLANK('Шифры С (Новое строительство)'!$P448),"-",CONCATENATE("Том"," 7."," ",'Шифры С (Новое строительство)'!$I448,".",'Шифры С (Новое строительство)'!$A448,"С-ООС",))</f>
        <v>-</v>
      </c>
      <c r="X448" s="37" t="str">
        <f>IF(ISBLANK('Шифры С (Новое строительство)'!$Q448),"-",CONCATENATE("Том"," 8."," ",'Шифры С (Новое строительство)'!$I448,".",'Шифры С (Новое строительство)'!$A448,"С-ПБ",))</f>
        <v>-</v>
      </c>
    </row>
    <row r="449" spans="1:24" hidden="1" x14ac:dyDescent="0.25">
      <c r="A449" s="37">
        <v>19</v>
      </c>
      <c r="B449" s="37" t="s">
        <v>561</v>
      </c>
      <c r="C449" s="37" t="s">
        <v>20</v>
      </c>
      <c r="D449" s="37" t="s">
        <v>121</v>
      </c>
      <c r="E449" s="37">
        <v>6</v>
      </c>
      <c r="F449" s="37" t="s">
        <v>1394</v>
      </c>
      <c r="G449" s="37">
        <v>1</v>
      </c>
      <c r="H449" s="39">
        <v>4</v>
      </c>
      <c r="I449" s="37" t="s">
        <v>563</v>
      </c>
      <c r="J449" s="37"/>
      <c r="K449" s="37"/>
      <c r="L449" s="37" t="s">
        <v>2781</v>
      </c>
      <c r="M449" s="37" t="s">
        <v>2782</v>
      </c>
      <c r="N449" s="37" t="s">
        <v>2783</v>
      </c>
      <c r="O449" s="37"/>
      <c r="P449" s="37"/>
      <c r="Q449" s="37"/>
      <c r="R449" s="37" t="str">
        <f>IF(ISBLANK('Шифры С (Новое строительство)'!$K449),"-",CONCATENATE('Шифры С (Новое строительство)'!$K449,"-ПЗ"))</f>
        <v>-</v>
      </c>
      <c r="S449" s="37" t="str">
        <f>IF(ISBLANK('Шифры С (Новое строительство)'!$L449),"-",CONCATENATE("Том"," 2.",'Шифры С (Новое строительство)'!$E449,".",'Шифры С (Новое строительство)'!$G449," ",'Шифры С (Новое строительство)'!$I449,".",'Шифры С (Новое строительство)'!$A449,"С-ППО",'Шифры С (Новое строительство)'!$E449,".",'Шифры С (Новое строительство)'!$G449,))</f>
        <v>Том 2.6.1 2001.РП.19С-ППО6.1</v>
      </c>
      <c r="T449" s="37" t="str">
        <f>IF(ISBLANK('Шифры С (Новое строительство)'!$M449),"-",CONCATENATE("Том"," 3.",'Шифры С (Новое строительство)'!$E449,".",'Шифры С (Новое строительство)'!$G449," ",'Шифры С (Новое строительство)'!$I449,".",'Шифры С (Новое строительство)'!$A449,"С-ТКР",'Шифры С (Новое строительство)'!$E449,".",'Шифры С (Новое строительство)'!$G449,))</f>
        <v>Том 3.6.1 2001.РП.19С-ТКР6.1</v>
      </c>
      <c r="U449" s="37" t="str">
        <f>IF(ISBLANK('Шифры С (Новое строительство)'!$O449),"-",CONCATENATE("Том"," 4."," ",'Шифры С (Новое строительство)'!$I449,".",'Шифры С (Новое строительство)'!$A449,"С-ИЛО",))</f>
        <v>-</v>
      </c>
      <c r="V449" s="37" t="str">
        <f>IF(ISBLANK('Шифры С (Новое строительство)'!$O449),"-",CONCATENATE("Том"," 5."," ",'Шифры С (Новое строительство)'!$I449,".",'Шифры С (Новое строительство)'!$A449,"С-ПОС",))</f>
        <v>-</v>
      </c>
      <c r="W449" s="37" t="str">
        <f>IF(ISBLANK('Шифры С (Новое строительство)'!$P449),"-",CONCATENATE("Том"," 7."," ",'Шифры С (Новое строительство)'!$I449,".",'Шифры С (Новое строительство)'!$A449,"С-ООС",))</f>
        <v>-</v>
      </c>
      <c r="X449" s="37" t="str">
        <f>IF(ISBLANK('Шифры С (Новое строительство)'!$Q449),"-",CONCATENATE("Том"," 8."," ",'Шифры С (Новое строительство)'!$I449,".",'Шифры С (Новое строительство)'!$A449,"С-ПБ",))</f>
        <v>-</v>
      </c>
    </row>
    <row r="450" spans="1:24" hidden="1" x14ac:dyDescent="0.25">
      <c r="A450" s="37">
        <v>19</v>
      </c>
      <c r="B450" s="37" t="s">
        <v>561</v>
      </c>
      <c r="C450" s="37" t="s">
        <v>20</v>
      </c>
      <c r="D450" s="37" t="s">
        <v>121</v>
      </c>
      <c r="E450" s="37">
        <v>6</v>
      </c>
      <c r="F450" s="37" t="s">
        <v>1398</v>
      </c>
      <c r="G450" s="37">
        <v>2</v>
      </c>
      <c r="H450" s="39"/>
      <c r="I450" s="37" t="s">
        <v>563</v>
      </c>
      <c r="J450" s="37"/>
      <c r="K450" s="37"/>
      <c r="L450" s="37" t="s">
        <v>2781</v>
      </c>
      <c r="M450" s="37" t="s">
        <v>2782</v>
      </c>
      <c r="N450" s="37" t="s">
        <v>2783</v>
      </c>
      <c r="O450" s="37"/>
      <c r="P450" s="37"/>
      <c r="Q450" s="37"/>
      <c r="R450" s="37" t="str">
        <f>IF(ISBLANK('Шифры С (Новое строительство)'!$K450),"-",CONCATENATE('Шифры С (Новое строительство)'!$K450,"-ПЗ"))</f>
        <v>-</v>
      </c>
      <c r="S450" s="37" t="str">
        <f>IF(ISBLANK('Шифры С (Новое строительство)'!$L450),"-",CONCATENATE("Том"," 2.",'Шифры С (Новое строительство)'!$E450,".",'Шифры С (Новое строительство)'!$G450," ",'Шифры С (Новое строительство)'!$I450,".",'Шифры С (Новое строительство)'!$A450,"С-ППО",'Шифры С (Новое строительство)'!$E450,".",'Шифры С (Новое строительство)'!$G450,))</f>
        <v>Том 2.6.2 2001.РП.19С-ППО6.2</v>
      </c>
      <c r="T450" s="37" t="str">
        <f>IF(ISBLANK('Шифры С (Новое строительство)'!$M450),"-",CONCATENATE("Том"," 3.",'Шифры С (Новое строительство)'!$E450,".",'Шифры С (Новое строительство)'!$G450," ",'Шифры С (Новое строительство)'!$I450,".",'Шифры С (Новое строительство)'!$A450,"С-ТКР",'Шифры С (Новое строительство)'!$E450,".",'Шифры С (Новое строительство)'!$G450,))</f>
        <v>Том 3.6.2 2001.РП.19С-ТКР6.2</v>
      </c>
      <c r="U450" s="37" t="str">
        <f>IF(ISBLANK('Шифры С (Новое строительство)'!$O450),"-",CONCATENATE("Том"," 4."," ",'Шифры С (Новое строительство)'!$I450,".",'Шифры С (Новое строительство)'!$A450,"С-ИЛО",))</f>
        <v>-</v>
      </c>
      <c r="V450" s="37" t="str">
        <f>IF(ISBLANK('Шифры С (Новое строительство)'!$O450),"-",CONCATENATE("Том"," 5."," ",'Шифры С (Новое строительство)'!$I450,".",'Шифры С (Новое строительство)'!$A450,"С-ПОС",))</f>
        <v>-</v>
      </c>
      <c r="W450" s="37" t="str">
        <f>IF(ISBLANK('Шифры С (Новое строительство)'!$P450),"-",CONCATENATE("Том"," 7."," ",'Шифры С (Новое строительство)'!$I450,".",'Шифры С (Новое строительство)'!$A450,"С-ООС",))</f>
        <v>-</v>
      </c>
      <c r="X450" s="37" t="str">
        <f>IF(ISBLANK('Шифры С (Новое строительство)'!$Q450),"-",CONCATENATE("Том"," 8."," ",'Шифры С (Новое строительство)'!$I450,".",'Шифры С (Новое строительство)'!$A450,"С-ПБ",))</f>
        <v>-</v>
      </c>
    </row>
    <row r="451" spans="1:24" hidden="1" x14ac:dyDescent="0.25">
      <c r="A451" s="37">
        <v>19</v>
      </c>
      <c r="B451" s="37" t="s">
        <v>561</v>
      </c>
      <c r="C451" s="37" t="s">
        <v>20</v>
      </c>
      <c r="D451" s="37" t="s">
        <v>121</v>
      </c>
      <c r="E451" s="37">
        <v>6</v>
      </c>
      <c r="F451" s="37" t="s">
        <v>1399</v>
      </c>
      <c r="G451" s="37">
        <v>3</v>
      </c>
      <c r="H451" s="39"/>
      <c r="I451" s="37" t="s">
        <v>563</v>
      </c>
      <c r="J451" s="37"/>
      <c r="K451" s="37"/>
      <c r="L451" s="37" t="s">
        <v>2781</v>
      </c>
      <c r="M451" s="37" t="s">
        <v>2782</v>
      </c>
      <c r="N451" s="37" t="s">
        <v>2783</v>
      </c>
      <c r="O451" s="37"/>
      <c r="P451" s="37"/>
      <c r="Q451" s="37"/>
      <c r="R451" s="37" t="str">
        <f>IF(ISBLANK('Шифры С (Новое строительство)'!$K451),"-",CONCATENATE('Шифры С (Новое строительство)'!$K451,"-ПЗ"))</f>
        <v>-</v>
      </c>
      <c r="S451" s="37" t="str">
        <f>IF(ISBLANK('Шифры С (Новое строительство)'!$L451),"-",CONCATENATE("Том"," 2.",'Шифры С (Новое строительство)'!$E451,".",'Шифры С (Новое строительство)'!$G451," ",'Шифры С (Новое строительство)'!$I451,".",'Шифры С (Новое строительство)'!$A451,"С-ППО",'Шифры С (Новое строительство)'!$E451,".",'Шифры С (Новое строительство)'!$G451,))</f>
        <v>Том 2.6.3 2001.РП.19С-ППО6.3</v>
      </c>
      <c r="T451" s="37" t="str">
        <f>IF(ISBLANK('Шифры С (Новое строительство)'!$M451),"-",CONCATENATE("Том"," 3.",'Шифры С (Новое строительство)'!$E451,".",'Шифры С (Новое строительство)'!$G451," ",'Шифры С (Новое строительство)'!$I451,".",'Шифры С (Новое строительство)'!$A451,"С-ТКР",'Шифры С (Новое строительство)'!$E451,".",'Шифры С (Новое строительство)'!$G451,))</f>
        <v>Том 3.6.3 2001.РП.19С-ТКР6.3</v>
      </c>
      <c r="U451" s="37" t="str">
        <f>IF(ISBLANK('Шифры С (Новое строительство)'!$O451),"-",CONCATENATE("Том"," 4."," ",'Шифры С (Новое строительство)'!$I451,".",'Шифры С (Новое строительство)'!$A451,"С-ИЛО",))</f>
        <v>-</v>
      </c>
      <c r="V451" s="37" t="str">
        <f>IF(ISBLANK('Шифры С (Новое строительство)'!$O451),"-",CONCATENATE("Том"," 5."," ",'Шифры С (Новое строительство)'!$I451,".",'Шифры С (Новое строительство)'!$A451,"С-ПОС",))</f>
        <v>-</v>
      </c>
      <c r="W451" s="37" t="str">
        <f>IF(ISBLANK('Шифры С (Новое строительство)'!$P451),"-",CONCATENATE("Том"," 7."," ",'Шифры С (Новое строительство)'!$I451,".",'Шифры С (Новое строительство)'!$A451,"С-ООС",))</f>
        <v>-</v>
      </c>
      <c r="X451" s="37" t="str">
        <f>IF(ISBLANK('Шифры С (Новое строительство)'!$Q451),"-",CONCATENATE("Том"," 8."," ",'Шифры С (Новое строительство)'!$I451,".",'Шифры С (Новое строительство)'!$A451,"С-ПБ",))</f>
        <v>-</v>
      </c>
    </row>
    <row r="452" spans="1:24" hidden="1" x14ac:dyDescent="0.25">
      <c r="A452" s="37">
        <v>19</v>
      </c>
      <c r="B452" s="37" t="s">
        <v>561</v>
      </c>
      <c r="C452" s="37" t="s">
        <v>20</v>
      </c>
      <c r="D452" s="37" t="s">
        <v>121</v>
      </c>
      <c r="E452" s="37">
        <v>6</v>
      </c>
      <c r="F452" s="37" t="s">
        <v>1400</v>
      </c>
      <c r="G452" s="37">
        <v>4</v>
      </c>
      <c r="H452" s="39"/>
      <c r="I452" s="37" t="s">
        <v>563</v>
      </c>
      <c r="J452" s="37"/>
      <c r="K452" s="37"/>
      <c r="L452" s="37" t="s">
        <v>2781</v>
      </c>
      <c r="M452" s="37" t="s">
        <v>2782</v>
      </c>
      <c r="N452" s="37" t="s">
        <v>2783</v>
      </c>
      <c r="O452" s="37"/>
      <c r="P452" s="37"/>
      <c r="Q452" s="37"/>
      <c r="R452" s="37" t="str">
        <f>IF(ISBLANK('Шифры С (Новое строительство)'!$K452),"-",CONCATENATE('Шифры С (Новое строительство)'!$K452,"-ПЗ"))</f>
        <v>-</v>
      </c>
      <c r="S452" s="37" t="str">
        <f>IF(ISBLANK('Шифры С (Новое строительство)'!$L452),"-",CONCATENATE("Том"," 2.",'Шифры С (Новое строительство)'!$E452,".",'Шифры С (Новое строительство)'!$G452," ",'Шифры С (Новое строительство)'!$I452,".",'Шифры С (Новое строительство)'!$A452,"С-ППО",'Шифры С (Новое строительство)'!$E452,".",'Шифры С (Новое строительство)'!$G452,))</f>
        <v>Том 2.6.4 2001.РП.19С-ППО6.4</v>
      </c>
      <c r="T452" s="37" t="str">
        <f>IF(ISBLANK('Шифры С (Новое строительство)'!$M452),"-",CONCATENATE("Том"," 3.",'Шифры С (Новое строительство)'!$E452,".",'Шифры С (Новое строительство)'!$G452," ",'Шифры С (Новое строительство)'!$I452,".",'Шифры С (Новое строительство)'!$A452,"С-ТКР",'Шифры С (Новое строительство)'!$E452,".",'Шифры С (Новое строительство)'!$G452,))</f>
        <v>Том 3.6.4 2001.РП.19С-ТКР6.4</v>
      </c>
      <c r="U452" s="37" t="str">
        <f>IF(ISBLANK('Шифры С (Новое строительство)'!$O452),"-",CONCATENATE("Том"," 4."," ",'Шифры С (Новое строительство)'!$I452,".",'Шифры С (Новое строительство)'!$A452,"С-ИЛО",))</f>
        <v>-</v>
      </c>
      <c r="V452" s="37" t="str">
        <f>IF(ISBLANK('Шифры С (Новое строительство)'!$O452),"-",CONCATENATE("Том"," 5."," ",'Шифры С (Новое строительство)'!$I452,".",'Шифры С (Новое строительство)'!$A452,"С-ПОС",))</f>
        <v>-</v>
      </c>
      <c r="W452" s="37" t="str">
        <f>IF(ISBLANK('Шифры С (Новое строительство)'!$P452),"-",CONCATENATE("Том"," 7."," ",'Шифры С (Новое строительство)'!$I452,".",'Шифры С (Новое строительство)'!$A452,"С-ООС",))</f>
        <v>-</v>
      </c>
      <c r="X452" s="37" t="str">
        <f>IF(ISBLANK('Шифры С (Новое строительство)'!$Q452),"-",CONCATENATE("Том"," 8."," ",'Шифры С (Новое строительство)'!$I452,".",'Шифры С (Новое строительство)'!$A452,"С-ПБ",))</f>
        <v>-</v>
      </c>
    </row>
    <row r="453" spans="1:24" hidden="1" x14ac:dyDescent="0.25">
      <c r="A453" s="37">
        <v>19</v>
      </c>
      <c r="B453" s="37" t="s">
        <v>561</v>
      </c>
      <c r="C453" s="37" t="s">
        <v>20</v>
      </c>
      <c r="D453" s="37" t="s">
        <v>123</v>
      </c>
      <c r="E453" s="37">
        <v>7</v>
      </c>
      <c r="F453" s="37" t="s">
        <v>1401</v>
      </c>
      <c r="G453" s="37">
        <v>1</v>
      </c>
      <c r="H453" s="39">
        <v>4</v>
      </c>
      <c r="I453" s="37" t="s">
        <v>563</v>
      </c>
      <c r="J453" s="37"/>
      <c r="K453" s="37"/>
      <c r="L453" s="37" t="s">
        <v>2784</v>
      </c>
      <c r="M453" s="37" t="s">
        <v>2785</v>
      </c>
      <c r="N453" s="37" t="s">
        <v>2786</v>
      </c>
      <c r="O453" s="37"/>
      <c r="P453" s="37"/>
      <c r="Q453" s="37"/>
      <c r="R453" s="37" t="str">
        <f>IF(ISBLANK('Шифры С (Новое строительство)'!$K453),"-",CONCATENATE('Шифры С (Новое строительство)'!$K453,"-ПЗ"))</f>
        <v>-</v>
      </c>
      <c r="S453" s="37" t="str">
        <f>IF(ISBLANK('Шифры С (Новое строительство)'!$L453),"-",CONCATENATE("Том"," 2.",'Шифры С (Новое строительство)'!$E453,".",'Шифры С (Новое строительство)'!$G453," ",'Шифры С (Новое строительство)'!$I453,".",'Шифры С (Новое строительство)'!$A453,"С-ППО",'Шифры С (Новое строительство)'!$E453,".",'Шифры С (Новое строительство)'!$G453,))</f>
        <v>Том 2.7.1 2001.РП.19С-ППО7.1</v>
      </c>
      <c r="T453" s="37" t="str">
        <f>IF(ISBLANK('Шифры С (Новое строительство)'!$M453),"-",CONCATENATE("Том"," 3.",'Шифры С (Новое строительство)'!$E453,".",'Шифры С (Новое строительство)'!$G453," ",'Шифры С (Новое строительство)'!$I453,".",'Шифры С (Новое строительство)'!$A453,"С-ТКР",'Шифры С (Новое строительство)'!$E453,".",'Шифры С (Новое строительство)'!$G453,))</f>
        <v>Том 3.7.1 2001.РП.19С-ТКР7.1</v>
      </c>
      <c r="U453" s="37" t="str">
        <f>IF(ISBLANK('Шифры С (Новое строительство)'!$O453),"-",CONCATENATE("Том"," 4."," ",'Шифры С (Новое строительство)'!$I453,".",'Шифры С (Новое строительство)'!$A453,"С-ИЛО",))</f>
        <v>-</v>
      </c>
      <c r="V453" s="37" t="str">
        <f>IF(ISBLANK('Шифры С (Новое строительство)'!$O453),"-",CONCATENATE("Том"," 5."," ",'Шифры С (Новое строительство)'!$I453,".",'Шифры С (Новое строительство)'!$A453,"С-ПОС",))</f>
        <v>-</v>
      </c>
      <c r="W453" s="37" t="str">
        <f>IF(ISBLANK('Шифры С (Новое строительство)'!$P453),"-",CONCATENATE("Том"," 7."," ",'Шифры С (Новое строительство)'!$I453,".",'Шифры С (Новое строительство)'!$A453,"С-ООС",))</f>
        <v>-</v>
      </c>
      <c r="X453" s="37" t="str">
        <f>IF(ISBLANK('Шифры С (Новое строительство)'!$Q453),"-",CONCATENATE("Том"," 8."," ",'Шифры С (Новое строительство)'!$I453,".",'Шифры С (Новое строительство)'!$A453,"С-ПБ",))</f>
        <v>-</v>
      </c>
    </row>
    <row r="454" spans="1:24" hidden="1" x14ac:dyDescent="0.25">
      <c r="A454" s="37">
        <v>19</v>
      </c>
      <c r="B454" s="37" t="s">
        <v>561</v>
      </c>
      <c r="C454" s="37" t="s">
        <v>20</v>
      </c>
      <c r="D454" s="37" t="s">
        <v>123</v>
      </c>
      <c r="E454" s="37">
        <v>7</v>
      </c>
      <c r="F454" s="37" t="s">
        <v>1405</v>
      </c>
      <c r="G454" s="37">
        <v>2</v>
      </c>
      <c r="H454" s="39"/>
      <c r="I454" s="37" t="s">
        <v>563</v>
      </c>
      <c r="J454" s="37"/>
      <c r="K454" s="37"/>
      <c r="L454" s="37" t="s">
        <v>2784</v>
      </c>
      <c r="M454" s="37" t="s">
        <v>2785</v>
      </c>
      <c r="N454" s="37" t="s">
        <v>2786</v>
      </c>
      <c r="O454" s="37"/>
      <c r="P454" s="37"/>
      <c r="Q454" s="37"/>
      <c r="R454" s="37" t="str">
        <f>IF(ISBLANK('Шифры С (Новое строительство)'!$K454),"-",CONCATENATE('Шифры С (Новое строительство)'!$K454,"-ПЗ"))</f>
        <v>-</v>
      </c>
      <c r="S454" s="37" t="str">
        <f>IF(ISBLANK('Шифры С (Новое строительство)'!$L454),"-",CONCATENATE("Том"," 2.",'Шифры С (Новое строительство)'!$E454,".",'Шифры С (Новое строительство)'!$G454," ",'Шифры С (Новое строительство)'!$I454,".",'Шифры С (Новое строительство)'!$A454,"С-ППО",'Шифры С (Новое строительство)'!$E454,".",'Шифры С (Новое строительство)'!$G454,))</f>
        <v>Том 2.7.2 2001.РП.19С-ППО7.2</v>
      </c>
      <c r="T454" s="37" t="str">
        <f>IF(ISBLANK('Шифры С (Новое строительство)'!$M454),"-",CONCATENATE("Том"," 3.",'Шифры С (Новое строительство)'!$E454,".",'Шифры С (Новое строительство)'!$G454," ",'Шифры С (Новое строительство)'!$I454,".",'Шифры С (Новое строительство)'!$A454,"С-ТКР",'Шифры С (Новое строительство)'!$E454,".",'Шифры С (Новое строительство)'!$G454,))</f>
        <v>Том 3.7.2 2001.РП.19С-ТКР7.2</v>
      </c>
      <c r="U454" s="37" t="str">
        <f>IF(ISBLANK('Шифры С (Новое строительство)'!$O454),"-",CONCATENATE("Том"," 4."," ",'Шифры С (Новое строительство)'!$I454,".",'Шифры С (Новое строительство)'!$A454,"С-ИЛО",))</f>
        <v>-</v>
      </c>
      <c r="V454" s="37" t="str">
        <f>IF(ISBLANK('Шифры С (Новое строительство)'!$O454),"-",CONCATENATE("Том"," 5."," ",'Шифры С (Новое строительство)'!$I454,".",'Шифры С (Новое строительство)'!$A454,"С-ПОС",))</f>
        <v>-</v>
      </c>
      <c r="W454" s="37" t="str">
        <f>IF(ISBLANK('Шифры С (Новое строительство)'!$P454),"-",CONCATENATE("Том"," 7."," ",'Шифры С (Новое строительство)'!$I454,".",'Шифры С (Новое строительство)'!$A454,"С-ООС",))</f>
        <v>-</v>
      </c>
      <c r="X454" s="37" t="str">
        <f>IF(ISBLANK('Шифры С (Новое строительство)'!$Q454),"-",CONCATENATE("Том"," 8."," ",'Шифры С (Новое строительство)'!$I454,".",'Шифры С (Новое строительство)'!$A454,"С-ПБ",))</f>
        <v>-</v>
      </c>
    </row>
    <row r="455" spans="1:24" hidden="1" x14ac:dyDescent="0.25">
      <c r="A455" s="37">
        <v>19</v>
      </c>
      <c r="B455" s="37" t="s">
        <v>561</v>
      </c>
      <c r="C455" s="37" t="s">
        <v>20</v>
      </c>
      <c r="D455" s="37" t="s">
        <v>123</v>
      </c>
      <c r="E455" s="37">
        <v>7</v>
      </c>
      <c r="F455" s="37" t="s">
        <v>1406</v>
      </c>
      <c r="G455" s="37">
        <v>3</v>
      </c>
      <c r="H455" s="39"/>
      <c r="I455" s="37" t="s">
        <v>563</v>
      </c>
      <c r="J455" s="37"/>
      <c r="K455" s="37"/>
      <c r="L455" s="37" t="s">
        <v>2784</v>
      </c>
      <c r="M455" s="37" t="s">
        <v>2785</v>
      </c>
      <c r="N455" s="37" t="s">
        <v>2786</v>
      </c>
      <c r="O455" s="37"/>
      <c r="P455" s="37"/>
      <c r="Q455" s="37"/>
      <c r="R455" s="37" t="str">
        <f>IF(ISBLANK('Шифры С (Новое строительство)'!$K455),"-",CONCATENATE('Шифры С (Новое строительство)'!$K455,"-ПЗ"))</f>
        <v>-</v>
      </c>
      <c r="S455" s="37" t="str">
        <f>IF(ISBLANK('Шифры С (Новое строительство)'!$L455),"-",CONCATENATE("Том"," 2.",'Шифры С (Новое строительство)'!$E455,".",'Шифры С (Новое строительство)'!$G455," ",'Шифры С (Новое строительство)'!$I455,".",'Шифры С (Новое строительство)'!$A455,"С-ППО",'Шифры С (Новое строительство)'!$E455,".",'Шифры С (Новое строительство)'!$G455,))</f>
        <v>Том 2.7.3 2001.РП.19С-ППО7.3</v>
      </c>
      <c r="T455" s="37" t="str">
        <f>IF(ISBLANK('Шифры С (Новое строительство)'!$M455),"-",CONCATENATE("Том"," 3.",'Шифры С (Новое строительство)'!$E455,".",'Шифры С (Новое строительство)'!$G455," ",'Шифры С (Новое строительство)'!$I455,".",'Шифры С (Новое строительство)'!$A455,"С-ТКР",'Шифры С (Новое строительство)'!$E455,".",'Шифры С (Новое строительство)'!$G455,))</f>
        <v>Том 3.7.3 2001.РП.19С-ТКР7.3</v>
      </c>
      <c r="U455" s="37" t="str">
        <f>IF(ISBLANK('Шифры С (Новое строительство)'!$O455),"-",CONCATENATE("Том"," 4."," ",'Шифры С (Новое строительство)'!$I455,".",'Шифры С (Новое строительство)'!$A455,"С-ИЛО",))</f>
        <v>-</v>
      </c>
      <c r="V455" s="37" t="str">
        <f>IF(ISBLANK('Шифры С (Новое строительство)'!$O455),"-",CONCATENATE("Том"," 5."," ",'Шифры С (Новое строительство)'!$I455,".",'Шифры С (Новое строительство)'!$A455,"С-ПОС",))</f>
        <v>-</v>
      </c>
      <c r="W455" s="37" t="str">
        <f>IF(ISBLANK('Шифры С (Новое строительство)'!$P455),"-",CONCATENATE("Том"," 7."," ",'Шифры С (Новое строительство)'!$I455,".",'Шифры С (Новое строительство)'!$A455,"С-ООС",))</f>
        <v>-</v>
      </c>
      <c r="X455" s="37" t="str">
        <f>IF(ISBLANK('Шифры С (Новое строительство)'!$Q455),"-",CONCATENATE("Том"," 8."," ",'Шифры С (Новое строительство)'!$I455,".",'Шифры С (Новое строительство)'!$A455,"С-ПБ",))</f>
        <v>-</v>
      </c>
    </row>
    <row r="456" spans="1:24" hidden="1" x14ac:dyDescent="0.25">
      <c r="A456" s="37">
        <v>19</v>
      </c>
      <c r="B456" s="37" t="s">
        <v>561</v>
      </c>
      <c r="C456" s="37" t="s">
        <v>20</v>
      </c>
      <c r="D456" s="37" t="s">
        <v>123</v>
      </c>
      <c r="E456" s="37">
        <v>7</v>
      </c>
      <c r="F456" s="37" t="s">
        <v>1407</v>
      </c>
      <c r="G456" s="37">
        <v>4</v>
      </c>
      <c r="H456" s="39"/>
      <c r="I456" s="37" t="s">
        <v>563</v>
      </c>
      <c r="J456" s="37"/>
      <c r="K456" s="37"/>
      <c r="L456" s="37" t="s">
        <v>2784</v>
      </c>
      <c r="M456" s="37" t="s">
        <v>2785</v>
      </c>
      <c r="N456" s="37" t="s">
        <v>2786</v>
      </c>
      <c r="O456" s="37"/>
      <c r="P456" s="37"/>
      <c r="Q456" s="37"/>
      <c r="R456" s="37" t="str">
        <f>IF(ISBLANK('Шифры С (Новое строительство)'!$K456),"-",CONCATENATE('Шифры С (Новое строительство)'!$K456,"-ПЗ"))</f>
        <v>-</v>
      </c>
      <c r="S456" s="37" t="str">
        <f>IF(ISBLANK('Шифры С (Новое строительство)'!$L456),"-",CONCATENATE("Том"," 2.",'Шифры С (Новое строительство)'!$E456,".",'Шифры С (Новое строительство)'!$G456," ",'Шифры С (Новое строительство)'!$I456,".",'Шифры С (Новое строительство)'!$A456,"С-ППО",'Шифры С (Новое строительство)'!$E456,".",'Шифры С (Новое строительство)'!$G456,))</f>
        <v>Том 2.7.4 2001.РП.19С-ППО7.4</v>
      </c>
      <c r="T456" s="37" t="str">
        <f>IF(ISBLANK('Шифры С (Новое строительство)'!$M456),"-",CONCATENATE("Том"," 3.",'Шифры С (Новое строительство)'!$E456,".",'Шифры С (Новое строительство)'!$G456," ",'Шифры С (Новое строительство)'!$I456,".",'Шифры С (Новое строительство)'!$A456,"С-ТКР",'Шифры С (Новое строительство)'!$E456,".",'Шифры С (Новое строительство)'!$G456,))</f>
        <v>Том 3.7.4 2001.РП.19С-ТКР7.4</v>
      </c>
      <c r="U456" s="37" t="str">
        <f>IF(ISBLANK('Шифры С (Новое строительство)'!$O456),"-",CONCATENATE("Том"," 4."," ",'Шифры С (Новое строительство)'!$I456,".",'Шифры С (Новое строительство)'!$A456,"С-ИЛО",))</f>
        <v>-</v>
      </c>
      <c r="V456" s="37" t="str">
        <f>IF(ISBLANK('Шифры С (Новое строительство)'!$O456),"-",CONCATENATE("Том"," 5."," ",'Шифры С (Новое строительство)'!$I456,".",'Шифры С (Новое строительство)'!$A456,"С-ПОС",))</f>
        <v>-</v>
      </c>
      <c r="W456" s="37" t="str">
        <f>IF(ISBLANK('Шифры С (Новое строительство)'!$P456),"-",CONCATENATE("Том"," 7."," ",'Шифры С (Новое строительство)'!$I456,".",'Шифры С (Новое строительство)'!$A456,"С-ООС",))</f>
        <v>-</v>
      </c>
      <c r="X456" s="37" t="str">
        <f>IF(ISBLANK('Шифры С (Новое строительство)'!$Q456),"-",CONCATENATE("Том"," 8."," ",'Шифры С (Новое строительство)'!$I456,".",'Шифры С (Новое строительство)'!$A456,"С-ПБ",))</f>
        <v>-</v>
      </c>
    </row>
    <row r="457" spans="1:24" hidden="1" x14ac:dyDescent="0.25">
      <c r="A457" s="37">
        <v>19</v>
      </c>
      <c r="B457" s="37" t="s">
        <v>561</v>
      </c>
      <c r="C457" s="37" t="s">
        <v>20</v>
      </c>
      <c r="D457" s="37" t="s">
        <v>125</v>
      </c>
      <c r="E457" s="37">
        <v>8</v>
      </c>
      <c r="F457" s="37" t="s">
        <v>1408</v>
      </c>
      <c r="G457" s="37">
        <v>1</v>
      </c>
      <c r="H457" s="39">
        <v>1</v>
      </c>
      <c r="I457" s="37" t="s">
        <v>563</v>
      </c>
      <c r="J457" s="37"/>
      <c r="K457" s="37"/>
      <c r="L457" s="37" t="s">
        <v>2787</v>
      </c>
      <c r="M457" s="37" t="s">
        <v>2788</v>
      </c>
      <c r="N457" s="37" t="s">
        <v>2789</v>
      </c>
      <c r="O457" s="37"/>
      <c r="P457" s="37"/>
      <c r="Q457" s="37"/>
      <c r="R457" s="37" t="str">
        <f>IF(ISBLANK('Шифры С (Новое строительство)'!$K457),"-",CONCATENATE('Шифры С (Новое строительство)'!$K457,"-ПЗ"))</f>
        <v>-</v>
      </c>
      <c r="S457" s="37" t="str">
        <f>IF(ISBLANK('Шифры С (Новое строительство)'!$L457),"-",CONCATENATE("Том"," 2.",'Шифры С (Новое строительство)'!$E457,".",'Шифры С (Новое строительство)'!$G457," ",'Шифры С (Новое строительство)'!$I457,".",'Шифры С (Новое строительство)'!$A457,"С-ППО",'Шифры С (Новое строительство)'!$E457,".",'Шифры С (Новое строительство)'!$G457,))</f>
        <v>Том 2.8.1 2001.РП.19С-ППО8.1</v>
      </c>
      <c r="T457" s="37" t="str">
        <f>IF(ISBLANK('Шифры С (Новое строительство)'!$M457),"-",CONCATENATE("Том"," 3.",'Шифры С (Новое строительство)'!$E457,".",'Шифры С (Новое строительство)'!$G457," ",'Шифры С (Новое строительство)'!$I457,".",'Шифры С (Новое строительство)'!$A457,"С-ТКР",'Шифры С (Новое строительство)'!$E457,".",'Шифры С (Новое строительство)'!$G457,))</f>
        <v>Том 3.8.1 2001.РП.19С-ТКР8.1</v>
      </c>
      <c r="U457" s="37" t="str">
        <f>IF(ISBLANK('Шифры С (Новое строительство)'!$O457),"-",CONCATENATE("Том"," 4."," ",'Шифры С (Новое строительство)'!$I457,".",'Шифры С (Новое строительство)'!$A457,"С-ИЛО",))</f>
        <v>-</v>
      </c>
      <c r="V457" s="37" t="str">
        <f>IF(ISBLANK('Шифры С (Новое строительство)'!$O457),"-",CONCATENATE("Том"," 5."," ",'Шифры С (Новое строительство)'!$I457,".",'Шифры С (Новое строительство)'!$A457,"С-ПОС",))</f>
        <v>-</v>
      </c>
      <c r="W457" s="37" t="str">
        <f>IF(ISBLANK('Шифры С (Новое строительство)'!$P457),"-",CONCATENATE("Том"," 7."," ",'Шифры С (Новое строительство)'!$I457,".",'Шифры С (Новое строительство)'!$A457,"С-ООС",))</f>
        <v>-</v>
      </c>
      <c r="X457" s="37" t="str">
        <f>IF(ISBLANK('Шифры С (Новое строительство)'!$Q457),"-",CONCATENATE("Том"," 8."," ",'Шифры С (Новое строительство)'!$I457,".",'Шифры С (Новое строительство)'!$A457,"С-ПБ",))</f>
        <v>-</v>
      </c>
    </row>
    <row r="458" spans="1:24" hidden="1" x14ac:dyDescent="0.25">
      <c r="A458" s="37">
        <v>19</v>
      </c>
      <c r="B458" s="37" t="s">
        <v>561</v>
      </c>
      <c r="C458" s="37" t="s">
        <v>20</v>
      </c>
      <c r="D458" s="37" t="s">
        <v>126</v>
      </c>
      <c r="E458" s="37">
        <v>9</v>
      </c>
      <c r="F458" s="37" t="s">
        <v>1412</v>
      </c>
      <c r="G458" s="37">
        <v>1</v>
      </c>
      <c r="H458" s="39">
        <v>9</v>
      </c>
      <c r="I458" s="37" t="s">
        <v>563</v>
      </c>
      <c r="J458" s="37"/>
      <c r="K458" s="37"/>
      <c r="L458" s="37" t="s">
        <v>2790</v>
      </c>
      <c r="M458" s="37" t="s">
        <v>2791</v>
      </c>
      <c r="N458" s="37" t="s">
        <v>2792</v>
      </c>
      <c r="O458" s="37"/>
      <c r="P458" s="37"/>
      <c r="Q458" s="37"/>
      <c r="R458" s="37" t="str">
        <f>IF(ISBLANK('Шифры С (Новое строительство)'!$K458),"-",CONCATENATE('Шифры С (Новое строительство)'!$K458,"-ПЗ"))</f>
        <v>-</v>
      </c>
      <c r="S458" s="37" t="str">
        <f>IF(ISBLANK('Шифры С (Новое строительство)'!$L458),"-",CONCATENATE("Том"," 2.",'Шифры С (Новое строительство)'!$E458,".",'Шифры С (Новое строительство)'!$G458," ",'Шифры С (Новое строительство)'!$I458,".",'Шифры С (Новое строительство)'!$A458,"С-ППО",'Шифры С (Новое строительство)'!$E458,".",'Шифры С (Новое строительство)'!$G458,))</f>
        <v>Том 2.9.1 2001.РП.19С-ППО9.1</v>
      </c>
      <c r="T458" s="37" t="str">
        <f>IF(ISBLANK('Шифры С (Новое строительство)'!$M458),"-",CONCATENATE("Том"," 3.",'Шифры С (Новое строительство)'!$E458,".",'Шифры С (Новое строительство)'!$G458," ",'Шифры С (Новое строительство)'!$I458,".",'Шифры С (Новое строительство)'!$A458,"С-ТКР",'Шифры С (Новое строительство)'!$E458,".",'Шифры С (Новое строительство)'!$G458,))</f>
        <v>Том 3.9.1 2001.РП.19С-ТКР9.1</v>
      </c>
      <c r="U458" s="37" t="str">
        <f>IF(ISBLANK('Шифры С (Новое строительство)'!$O458),"-",CONCATENATE("Том"," 4."," ",'Шифры С (Новое строительство)'!$I458,".",'Шифры С (Новое строительство)'!$A458,"С-ИЛО",))</f>
        <v>-</v>
      </c>
      <c r="V458" s="37" t="str">
        <f>IF(ISBLANK('Шифры С (Новое строительство)'!$O458),"-",CONCATENATE("Том"," 5."," ",'Шифры С (Новое строительство)'!$I458,".",'Шифры С (Новое строительство)'!$A458,"С-ПОС",))</f>
        <v>-</v>
      </c>
      <c r="W458" s="37" t="str">
        <f>IF(ISBLANK('Шифры С (Новое строительство)'!$P458),"-",CONCATENATE("Том"," 7."," ",'Шифры С (Новое строительство)'!$I458,".",'Шифры С (Новое строительство)'!$A458,"С-ООС",))</f>
        <v>-</v>
      </c>
      <c r="X458" s="37" t="str">
        <f>IF(ISBLANK('Шифры С (Новое строительство)'!$Q458),"-",CONCATENATE("Том"," 8."," ",'Шифры С (Новое строительство)'!$I458,".",'Шифры С (Новое строительство)'!$A458,"С-ПБ",))</f>
        <v>-</v>
      </c>
    </row>
    <row r="459" spans="1:24" hidden="1" x14ac:dyDescent="0.25">
      <c r="A459" s="37">
        <v>19</v>
      </c>
      <c r="B459" s="37" t="s">
        <v>561</v>
      </c>
      <c r="C459" s="37" t="s">
        <v>20</v>
      </c>
      <c r="D459" s="37" t="s">
        <v>126</v>
      </c>
      <c r="E459" s="37">
        <v>9</v>
      </c>
      <c r="F459" s="37" t="s">
        <v>1416</v>
      </c>
      <c r="G459" s="37">
        <v>2</v>
      </c>
      <c r="H459" s="39"/>
      <c r="I459" s="37" t="s">
        <v>563</v>
      </c>
      <c r="J459" s="37"/>
      <c r="K459" s="37"/>
      <c r="L459" s="37" t="s">
        <v>2790</v>
      </c>
      <c r="M459" s="37" t="s">
        <v>2791</v>
      </c>
      <c r="N459" s="37" t="s">
        <v>2792</v>
      </c>
      <c r="O459" s="37"/>
      <c r="P459" s="37"/>
      <c r="Q459" s="37"/>
      <c r="R459" s="37" t="str">
        <f>IF(ISBLANK('Шифры С (Новое строительство)'!$K459),"-",CONCATENATE('Шифры С (Новое строительство)'!$K459,"-ПЗ"))</f>
        <v>-</v>
      </c>
      <c r="S459" s="37" t="str">
        <f>IF(ISBLANK('Шифры С (Новое строительство)'!$L459),"-",CONCATENATE("Том"," 2.",'Шифры С (Новое строительство)'!$E459,".",'Шифры С (Новое строительство)'!$G459," ",'Шифры С (Новое строительство)'!$I459,".",'Шифры С (Новое строительство)'!$A459,"С-ППО",'Шифры С (Новое строительство)'!$E459,".",'Шифры С (Новое строительство)'!$G459,))</f>
        <v>Том 2.9.2 2001.РП.19С-ППО9.2</v>
      </c>
      <c r="T459" s="37" t="str">
        <f>IF(ISBLANK('Шифры С (Новое строительство)'!$M459),"-",CONCATENATE("Том"," 3.",'Шифры С (Новое строительство)'!$E459,".",'Шифры С (Новое строительство)'!$G459," ",'Шифры С (Новое строительство)'!$I459,".",'Шифры С (Новое строительство)'!$A459,"С-ТКР",'Шифры С (Новое строительство)'!$E459,".",'Шифры С (Новое строительство)'!$G459,))</f>
        <v>Том 3.9.2 2001.РП.19С-ТКР9.2</v>
      </c>
      <c r="U459" s="37" t="str">
        <f>IF(ISBLANK('Шифры С (Новое строительство)'!$O459),"-",CONCATENATE("Том"," 4."," ",'Шифры С (Новое строительство)'!$I459,".",'Шифры С (Новое строительство)'!$A459,"С-ИЛО",))</f>
        <v>-</v>
      </c>
      <c r="V459" s="37" t="str">
        <f>IF(ISBLANK('Шифры С (Новое строительство)'!$O459),"-",CONCATENATE("Том"," 5."," ",'Шифры С (Новое строительство)'!$I459,".",'Шифры С (Новое строительство)'!$A459,"С-ПОС",))</f>
        <v>-</v>
      </c>
      <c r="W459" s="37" t="str">
        <f>IF(ISBLANK('Шифры С (Новое строительство)'!$P459),"-",CONCATENATE("Том"," 7."," ",'Шифры С (Новое строительство)'!$I459,".",'Шифры С (Новое строительство)'!$A459,"С-ООС",))</f>
        <v>-</v>
      </c>
      <c r="X459" s="37" t="str">
        <f>IF(ISBLANK('Шифры С (Новое строительство)'!$Q459),"-",CONCATENATE("Том"," 8."," ",'Шифры С (Новое строительство)'!$I459,".",'Шифры С (Новое строительство)'!$A459,"С-ПБ",))</f>
        <v>-</v>
      </c>
    </row>
    <row r="460" spans="1:24" hidden="1" x14ac:dyDescent="0.25">
      <c r="A460" s="37">
        <v>19</v>
      </c>
      <c r="B460" s="37" t="s">
        <v>561</v>
      </c>
      <c r="C460" s="37" t="s">
        <v>20</v>
      </c>
      <c r="D460" s="37" t="s">
        <v>126</v>
      </c>
      <c r="E460" s="37">
        <v>9</v>
      </c>
      <c r="F460" s="37" t="s">
        <v>1417</v>
      </c>
      <c r="G460" s="37">
        <v>3</v>
      </c>
      <c r="H460" s="39"/>
      <c r="I460" s="37" t="s">
        <v>563</v>
      </c>
      <c r="J460" s="37"/>
      <c r="K460" s="37"/>
      <c r="L460" s="37" t="s">
        <v>2790</v>
      </c>
      <c r="M460" s="37" t="s">
        <v>2791</v>
      </c>
      <c r="N460" s="37" t="s">
        <v>2792</v>
      </c>
      <c r="O460" s="37"/>
      <c r="P460" s="37"/>
      <c r="Q460" s="37"/>
      <c r="R460" s="37" t="str">
        <f>IF(ISBLANK('Шифры С (Новое строительство)'!$K460),"-",CONCATENATE('Шифры С (Новое строительство)'!$K460,"-ПЗ"))</f>
        <v>-</v>
      </c>
      <c r="S460" s="37" t="str">
        <f>IF(ISBLANK('Шифры С (Новое строительство)'!$L460),"-",CONCATENATE("Том"," 2.",'Шифры С (Новое строительство)'!$E460,".",'Шифры С (Новое строительство)'!$G460," ",'Шифры С (Новое строительство)'!$I460,".",'Шифры С (Новое строительство)'!$A460,"С-ППО",'Шифры С (Новое строительство)'!$E460,".",'Шифры С (Новое строительство)'!$G460,))</f>
        <v>Том 2.9.3 2001.РП.19С-ППО9.3</v>
      </c>
      <c r="T460" s="37" t="str">
        <f>IF(ISBLANK('Шифры С (Новое строительство)'!$M460),"-",CONCATENATE("Том"," 3.",'Шифры С (Новое строительство)'!$E460,".",'Шифры С (Новое строительство)'!$G460," ",'Шифры С (Новое строительство)'!$I460,".",'Шифры С (Новое строительство)'!$A460,"С-ТКР",'Шифры С (Новое строительство)'!$E460,".",'Шифры С (Новое строительство)'!$G460,))</f>
        <v>Том 3.9.3 2001.РП.19С-ТКР9.3</v>
      </c>
      <c r="U460" s="37" t="str">
        <f>IF(ISBLANK('Шифры С (Новое строительство)'!$O460),"-",CONCATENATE("Том"," 4."," ",'Шифры С (Новое строительство)'!$I460,".",'Шифры С (Новое строительство)'!$A460,"С-ИЛО",))</f>
        <v>-</v>
      </c>
      <c r="V460" s="37" t="str">
        <f>IF(ISBLANK('Шифры С (Новое строительство)'!$O460),"-",CONCATENATE("Том"," 5."," ",'Шифры С (Новое строительство)'!$I460,".",'Шифры С (Новое строительство)'!$A460,"С-ПОС",))</f>
        <v>-</v>
      </c>
      <c r="W460" s="37" t="str">
        <f>IF(ISBLANK('Шифры С (Новое строительство)'!$P460),"-",CONCATENATE("Том"," 7."," ",'Шифры С (Новое строительство)'!$I460,".",'Шифры С (Новое строительство)'!$A460,"С-ООС",))</f>
        <v>-</v>
      </c>
      <c r="X460" s="37" t="str">
        <f>IF(ISBLANK('Шифры С (Новое строительство)'!$Q460),"-",CONCATENATE("Том"," 8."," ",'Шифры С (Новое строительство)'!$I460,".",'Шифры С (Новое строительство)'!$A460,"С-ПБ",))</f>
        <v>-</v>
      </c>
    </row>
    <row r="461" spans="1:24" hidden="1" x14ac:dyDescent="0.25">
      <c r="A461" s="37">
        <v>19</v>
      </c>
      <c r="B461" s="37" t="s">
        <v>561</v>
      </c>
      <c r="C461" s="37" t="s">
        <v>20</v>
      </c>
      <c r="D461" s="37" t="s">
        <v>126</v>
      </c>
      <c r="E461" s="37">
        <v>9</v>
      </c>
      <c r="F461" s="37" t="s">
        <v>1418</v>
      </c>
      <c r="G461" s="37">
        <v>4</v>
      </c>
      <c r="H461" s="39"/>
      <c r="I461" s="37" t="s">
        <v>563</v>
      </c>
      <c r="J461" s="37"/>
      <c r="K461" s="37"/>
      <c r="L461" s="37" t="s">
        <v>2790</v>
      </c>
      <c r="M461" s="37" t="s">
        <v>2791</v>
      </c>
      <c r="N461" s="37" t="s">
        <v>2792</v>
      </c>
      <c r="O461" s="37"/>
      <c r="P461" s="37"/>
      <c r="Q461" s="37"/>
      <c r="R461" s="37" t="str">
        <f>IF(ISBLANK('Шифры С (Новое строительство)'!$K461),"-",CONCATENATE('Шифры С (Новое строительство)'!$K461,"-ПЗ"))</f>
        <v>-</v>
      </c>
      <c r="S461" s="37" t="str">
        <f>IF(ISBLANK('Шифры С (Новое строительство)'!$L461),"-",CONCATENATE("Том"," 2.",'Шифры С (Новое строительство)'!$E461,".",'Шифры С (Новое строительство)'!$G461," ",'Шифры С (Новое строительство)'!$I461,".",'Шифры С (Новое строительство)'!$A461,"С-ППО",'Шифры С (Новое строительство)'!$E461,".",'Шифры С (Новое строительство)'!$G461,))</f>
        <v>Том 2.9.4 2001.РП.19С-ППО9.4</v>
      </c>
      <c r="T461" s="37" t="str">
        <f>IF(ISBLANK('Шифры С (Новое строительство)'!$M461),"-",CONCATENATE("Том"," 3.",'Шифры С (Новое строительство)'!$E461,".",'Шифры С (Новое строительство)'!$G461," ",'Шифры С (Новое строительство)'!$I461,".",'Шифры С (Новое строительство)'!$A461,"С-ТКР",'Шифры С (Новое строительство)'!$E461,".",'Шифры С (Новое строительство)'!$G461,))</f>
        <v>Том 3.9.4 2001.РП.19С-ТКР9.4</v>
      </c>
      <c r="U461" s="37" t="str">
        <f>IF(ISBLANK('Шифры С (Новое строительство)'!$O461),"-",CONCATENATE("Том"," 4."," ",'Шифры С (Новое строительство)'!$I461,".",'Шифры С (Новое строительство)'!$A461,"С-ИЛО",))</f>
        <v>-</v>
      </c>
      <c r="V461" s="37" t="str">
        <f>IF(ISBLANK('Шифры С (Новое строительство)'!$O461),"-",CONCATENATE("Том"," 5."," ",'Шифры С (Новое строительство)'!$I461,".",'Шифры С (Новое строительство)'!$A461,"С-ПОС",))</f>
        <v>-</v>
      </c>
      <c r="W461" s="37" t="str">
        <f>IF(ISBLANK('Шифры С (Новое строительство)'!$P461),"-",CONCATENATE("Том"," 7."," ",'Шифры С (Новое строительство)'!$I461,".",'Шифры С (Новое строительство)'!$A461,"С-ООС",))</f>
        <v>-</v>
      </c>
      <c r="X461" s="37" t="str">
        <f>IF(ISBLANK('Шифры С (Новое строительство)'!$Q461),"-",CONCATENATE("Том"," 8."," ",'Шифры С (Новое строительство)'!$I461,".",'Шифры С (Новое строительство)'!$A461,"С-ПБ",))</f>
        <v>-</v>
      </c>
    </row>
    <row r="462" spans="1:24" hidden="1" x14ac:dyDescent="0.25">
      <c r="A462" s="37">
        <v>19</v>
      </c>
      <c r="B462" s="37" t="s">
        <v>561</v>
      </c>
      <c r="C462" s="37" t="s">
        <v>20</v>
      </c>
      <c r="D462" s="37" t="s">
        <v>126</v>
      </c>
      <c r="E462" s="37">
        <v>9</v>
      </c>
      <c r="F462" s="37" t="s">
        <v>1419</v>
      </c>
      <c r="G462" s="37">
        <v>5</v>
      </c>
      <c r="H462" s="39"/>
      <c r="I462" s="37" t="s">
        <v>563</v>
      </c>
      <c r="J462" s="37"/>
      <c r="K462" s="37"/>
      <c r="L462" s="37" t="s">
        <v>2790</v>
      </c>
      <c r="M462" s="37" t="s">
        <v>2791</v>
      </c>
      <c r="N462" s="37" t="s">
        <v>2792</v>
      </c>
      <c r="O462" s="37"/>
      <c r="P462" s="37"/>
      <c r="Q462" s="37"/>
      <c r="R462" s="37" t="str">
        <f>IF(ISBLANK('Шифры С (Новое строительство)'!$K462),"-",CONCATENATE('Шифры С (Новое строительство)'!$K462,"-ПЗ"))</f>
        <v>-</v>
      </c>
      <c r="S462" s="37" t="str">
        <f>IF(ISBLANK('Шифры С (Новое строительство)'!$L462),"-",CONCATENATE("Том"," 2.",'Шифры С (Новое строительство)'!$E462,".",'Шифры С (Новое строительство)'!$G462," ",'Шифры С (Новое строительство)'!$I462,".",'Шифры С (Новое строительство)'!$A462,"С-ППО",'Шифры С (Новое строительство)'!$E462,".",'Шифры С (Новое строительство)'!$G462,))</f>
        <v>Том 2.9.5 2001.РП.19С-ППО9.5</v>
      </c>
      <c r="T462" s="37" t="str">
        <f>IF(ISBLANK('Шифры С (Новое строительство)'!$M462),"-",CONCATENATE("Том"," 3.",'Шифры С (Новое строительство)'!$E462,".",'Шифры С (Новое строительство)'!$G462," ",'Шифры С (Новое строительство)'!$I462,".",'Шифры С (Новое строительство)'!$A462,"С-ТКР",'Шифры С (Новое строительство)'!$E462,".",'Шифры С (Новое строительство)'!$G462,))</f>
        <v>Том 3.9.5 2001.РП.19С-ТКР9.5</v>
      </c>
      <c r="U462" s="37" t="str">
        <f>IF(ISBLANK('Шифры С (Новое строительство)'!$O462),"-",CONCATENATE("Том"," 4."," ",'Шифры С (Новое строительство)'!$I462,".",'Шифры С (Новое строительство)'!$A462,"С-ИЛО",))</f>
        <v>-</v>
      </c>
      <c r="V462" s="37" t="str">
        <f>IF(ISBLANK('Шифры С (Новое строительство)'!$O462),"-",CONCATENATE("Том"," 5."," ",'Шифры С (Новое строительство)'!$I462,".",'Шифры С (Новое строительство)'!$A462,"С-ПОС",))</f>
        <v>-</v>
      </c>
      <c r="W462" s="37" t="str">
        <f>IF(ISBLANK('Шифры С (Новое строительство)'!$P462),"-",CONCATENATE("Том"," 7."," ",'Шифры С (Новое строительство)'!$I462,".",'Шифры С (Новое строительство)'!$A462,"С-ООС",))</f>
        <v>-</v>
      </c>
      <c r="X462" s="37" t="str">
        <f>IF(ISBLANK('Шифры С (Новое строительство)'!$Q462),"-",CONCATENATE("Том"," 8."," ",'Шифры С (Новое строительство)'!$I462,".",'Шифры С (Новое строительство)'!$A462,"С-ПБ",))</f>
        <v>-</v>
      </c>
    </row>
    <row r="463" spans="1:24" hidden="1" x14ac:dyDescent="0.25">
      <c r="A463" s="37">
        <v>19</v>
      </c>
      <c r="B463" s="37" t="s">
        <v>561</v>
      </c>
      <c r="C463" s="37" t="s">
        <v>20</v>
      </c>
      <c r="D463" s="37" t="s">
        <v>126</v>
      </c>
      <c r="E463" s="37">
        <v>9</v>
      </c>
      <c r="F463" s="37" t="s">
        <v>1420</v>
      </c>
      <c r="G463" s="37">
        <v>6</v>
      </c>
      <c r="H463" s="39"/>
      <c r="I463" s="37" t="s">
        <v>563</v>
      </c>
      <c r="J463" s="37"/>
      <c r="K463" s="37"/>
      <c r="L463" s="37" t="s">
        <v>2790</v>
      </c>
      <c r="M463" s="37" t="s">
        <v>2791</v>
      </c>
      <c r="N463" s="37" t="s">
        <v>2792</v>
      </c>
      <c r="O463" s="37"/>
      <c r="P463" s="37"/>
      <c r="Q463" s="37"/>
      <c r="R463" s="37" t="str">
        <f>IF(ISBLANK('Шифры С (Новое строительство)'!$K463),"-",CONCATENATE('Шифры С (Новое строительство)'!$K463,"-ПЗ"))</f>
        <v>-</v>
      </c>
      <c r="S463" s="37" t="str">
        <f>IF(ISBLANK('Шифры С (Новое строительство)'!$L463),"-",CONCATENATE("Том"," 2.",'Шифры С (Новое строительство)'!$E463,".",'Шифры С (Новое строительство)'!$G463," ",'Шифры С (Новое строительство)'!$I463,".",'Шифры С (Новое строительство)'!$A463,"С-ППО",'Шифры С (Новое строительство)'!$E463,".",'Шифры С (Новое строительство)'!$G463,))</f>
        <v>Том 2.9.6 2001.РП.19С-ППО9.6</v>
      </c>
      <c r="T463" s="37" t="str">
        <f>IF(ISBLANK('Шифры С (Новое строительство)'!$M463),"-",CONCATENATE("Том"," 3.",'Шифры С (Новое строительство)'!$E463,".",'Шифры С (Новое строительство)'!$G463," ",'Шифры С (Новое строительство)'!$I463,".",'Шифры С (Новое строительство)'!$A463,"С-ТКР",'Шифры С (Новое строительство)'!$E463,".",'Шифры С (Новое строительство)'!$G463,))</f>
        <v>Том 3.9.6 2001.РП.19С-ТКР9.6</v>
      </c>
      <c r="U463" s="37" t="str">
        <f>IF(ISBLANK('Шифры С (Новое строительство)'!$O463),"-",CONCATENATE("Том"," 4."," ",'Шифры С (Новое строительство)'!$I463,".",'Шифры С (Новое строительство)'!$A463,"С-ИЛО",))</f>
        <v>-</v>
      </c>
      <c r="V463" s="37" t="str">
        <f>IF(ISBLANK('Шифры С (Новое строительство)'!$O463),"-",CONCATENATE("Том"," 5."," ",'Шифры С (Новое строительство)'!$I463,".",'Шифры С (Новое строительство)'!$A463,"С-ПОС",))</f>
        <v>-</v>
      </c>
      <c r="W463" s="37" t="str">
        <f>IF(ISBLANK('Шифры С (Новое строительство)'!$P463),"-",CONCATENATE("Том"," 7."," ",'Шифры С (Новое строительство)'!$I463,".",'Шифры С (Новое строительство)'!$A463,"С-ООС",))</f>
        <v>-</v>
      </c>
      <c r="X463" s="37" t="str">
        <f>IF(ISBLANK('Шифры С (Новое строительство)'!$Q463),"-",CONCATENATE("Том"," 8."," ",'Шифры С (Новое строительство)'!$I463,".",'Шифры С (Новое строительство)'!$A463,"С-ПБ",))</f>
        <v>-</v>
      </c>
    </row>
    <row r="464" spans="1:24" hidden="1" x14ac:dyDescent="0.25">
      <c r="A464" s="37">
        <v>19</v>
      </c>
      <c r="B464" s="37" t="s">
        <v>561</v>
      </c>
      <c r="C464" s="37" t="s">
        <v>20</v>
      </c>
      <c r="D464" s="37" t="s">
        <v>126</v>
      </c>
      <c r="E464" s="37">
        <v>9</v>
      </c>
      <c r="F464" s="37" t="s">
        <v>1421</v>
      </c>
      <c r="G464" s="37">
        <v>7</v>
      </c>
      <c r="H464" s="39"/>
      <c r="I464" s="37" t="s">
        <v>563</v>
      </c>
      <c r="J464" s="37"/>
      <c r="K464" s="37"/>
      <c r="L464" s="37" t="s">
        <v>2790</v>
      </c>
      <c r="M464" s="37" t="s">
        <v>2791</v>
      </c>
      <c r="N464" s="37" t="s">
        <v>2792</v>
      </c>
      <c r="O464" s="37"/>
      <c r="P464" s="37"/>
      <c r="Q464" s="37"/>
      <c r="R464" s="37" t="str">
        <f>IF(ISBLANK('Шифры С (Новое строительство)'!$K464),"-",CONCATENATE('Шифры С (Новое строительство)'!$K464,"-ПЗ"))</f>
        <v>-</v>
      </c>
      <c r="S464" s="37" t="str">
        <f>IF(ISBLANK('Шифры С (Новое строительство)'!$L464),"-",CONCATENATE("Том"," 2.",'Шифры С (Новое строительство)'!$E464,".",'Шифры С (Новое строительство)'!$G464," ",'Шифры С (Новое строительство)'!$I464,".",'Шифры С (Новое строительство)'!$A464,"С-ППО",'Шифры С (Новое строительство)'!$E464,".",'Шифры С (Новое строительство)'!$G464,))</f>
        <v>Том 2.9.7 2001.РП.19С-ППО9.7</v>
      </c>
      <c r="T464" s="37" t="str">
        <f>IF(ISBLANK('Шифры С (Новое строительство)'!$M464),"-",CONCATENATE("Том"," 3.",'Шифры С (Новое строительство)'!$E464,".",'Шифры С (Новое строительство)'!$G464," ",'Шифры С (Новое строительство)'!$I464,".",'Шифры С (Новое строительство)'!$A464,"С-ТКР",'Шифры С (Новое строительство)'!$E464,".",'Шифры С (Новое строительство)'!$G464,))</f>
        <v>Том 3.9.7 2001.РП.19С-ТКР9.7</v>
      </c>
      <c r="U464" s="37" t="str">
        <f>IF(ISBLANK('Шифры С (Новое строительство)'!$O464),"-",CONCATENATE("Том"," 4."," ",'Шифры С (Новое строительство)'!$I464,".",'Шифры С (Новое строительство)'!$A464,"С-ИЛО",))</f>
        <v>-</v>
      </c>
      <c r="V464" s="37" t="str">
        <f>IF(ISBLANK('Шифры С (Новое строительство)'!$O464),"-",CONCATENATE("Том"," 5."," ",'Шифры С (Новое строительство)'!$I464,".",'Шифры С (Новое строительство)'!$A464,"С-ПОС",))</f>
        <v>-</v>
      </c>
      <c r="W464" s="37" t="str">
        <f>IF(ISBLANK('Шифры С (Новое строительство)'!$P464),"-",CONCATENATE("Том"," 7."," ",'Шифры С (Новое строительство)'!$I464,".",'Шифры С (Новое строительство)'!$A464,"С-ООС",))</f>
        <v>-</v>
      </c>
      <c r="X464" s="37" t="str">
        <f>IF(ISBLANK('Шифры С (Новое строительство)'!$Q464),"-",CONCATENATE("Том"," 8."," ",'Шифры С (Новое строительство)'!$I464,".",'Шифры С (Новое строительство)'!$A464,"С-ПБ",))</f>
        <v>-</v>
      </c>
    </row>
    <row r="465" spans="1:24" hidden="1" x14ac:dyDescent="0.25">
      <c r="A465" s="37">
        <v>19</v>
      </c>
      <c r="B465" s="37" t="s">
        <v>561</v>
      </c>
      <c r="C465" s="37" t="s">
        <v>20</v>
      </c>
      <c r="D465" s="37" t="s">
        <v>126</v>
      </c>
      <c r="E465" s="37">
        <v>9</v>
      </c>
      <c r="F465" s="37" t="s">
        <v>1422</v>
      </c>
      <c r="G465" s="37">
        <v>8</v>
      </c>
      <c r="H465" s="39"/>
      <c r="I465" s="37" t="s">
        <v>563</v>
      </c>
      <c r="J465" s="37"/>
      <c r="K465" s="37"/>
      <c r="L465" s="37" t="s">
        <v>2790</v>
      </c>
      <c r="M465" s="37" t="s">
        <v>2791</v>
      </c>
      <c r="N465" s="37" t="s">
        <v>2792</v>
      </c>
      <c r="O465" s="37"/>
      <c r="P465" s="37"/>
      <c r="Q465" s="37"/>
      <c r="R465" s="37" t="str">
        <f>IF(ISBLANK('Шифры С (Новое строительство)'!$K465),"-",CONCATENATE('Шифры С (Новое строительство)'!$K465,"-ПЗ"))</f>
        <v>-</v>
      </c>
      <c r="S465" s="37" t="str">
        <f>IF(ISBLANK('Шифры С (Новое строительство)'!$L465),"-",CONCATENATE("Том"," 2.",'Шифры С (Новое строительство)'!$E465,".",'Шифры С (Новое строительство)'!$G465," ",'Шифры С (Новое строительство)'!$I465,".",'Шифры С (Новое строительство)'!$A465,"С-ППО",'Шифры С (Новое строительство)'!$E465,".",'Шифры С (Новое строительство)'!$G465,))</f>
        <v>Том 2.9.8 2001.РП.19С-ППО9.8</v>
      </c>
      <c r="T465" s="37" t="str">
        <f>IF(ISBLANK('Шифры С (Новое строительство)'!$M465),"-",CONCATENATE("Том"," 3.",'Шифры С (Новое строительство)'!$E465,".",'Шифры С (Новое строительство)'!$G465," ",'Шифры С (Новое строительство)'!$I465,".",'Шифры С (Новое строительство)'!$A465,"С-ТКР",'Шифры С (Новое строительство)'!$E465,".",'Шифры С (Новое строительство)'!$G465,))</f>
        <v>Том 3.9.8 2001.РП.19С-ТКР9.8</v>
      </c>
      <c r="U465" s="37" t="str">
        <f>IF(ISBLANK('Шифры С (Новое строительство)'!$O465),"-",CONCATENATE("Том"," 4."," ",'Шифры С (Новое строительство)'!$I465,".",'Шифры С (Новое строительство)'!$A465,"С-ИЛО",))</f>
        <v>-</v>
      </c>
      <c r="V465" s="37" t="str">
        <f>IF(ISBLANK('Шифры С (Новое строительство)'!$O465),"-",CONCATENATE("Том"," 5."," ",'Шифры С (Новое строительство)'!$I465,".",'Шифры С (Новое строительство)'!$A465,"С-ПОС",))</f>
        <v>-</v>
      </c>
      <c r="W465" s="37" t="str">
        <f>IF(ISBLANK('Шифры С (Новое строительство)'!$P465),"-",CONCATENATE("Том"," 7."," ",'Шифры С (Новое строительство)'!$I465,".",'Шифры С (Новое строительство)'!$A465,"С-ООС",))</f>
        <v>-</v>
      </c>
      <c r="X465" s="37" t="str">
        <f>IF(ISBLANK('Шифры С (Новое строительство)'!$Q465),"-",CONCATENATE("Том"," 8."," ",'Шифры С (Новое строительство)'!$I465,".",'Шифры С (Новое строительство)'!$A465,"С-ПБ",))</f>
        <v>-</v>
      </c>
    </row>
    <row r="466" spans="1:24" hidden="1" x14ac:dyDescent="0.25">
      <c r="A466" s="37">
        <v>19</v>
      </c>
      <c r="B466" s="37" t="s">
        <v>561</v>
      </c>
      <c r="C466" s="37" t="s">
        <v>20</v>
      </c>
      <c r="D466" s="37" t="s">
        <v>126</v>
      </c>
      <c r="E466" s="37">
        <v>9</v>
      </c>
      <c r="F466" s="37" t="s">
        <v>1423</v>
      </c>
      <c r="G466" s="37">
        <v>9</v>
      </c>
      <c r="H466" s="39"/>
      <c r="I466" s="37" t="s">
        <v>563</v>
      </c>
      <c r="J466" s="37"/>
      <c r="K466" s="37"/>
      <c r="L466" s="37" t="s">
        <v>2790</v>
      </c>
      <c r="M466" s="37" t="s">
        <v>2791</v>
      </c>
      <c r="N466" s="37" t="s">
        <v>2792</v>
      </c>
      <c r="O466" s="37"/>
      <c r="P466" s="37"/>
      <c r="Q466" s="37"/>
      <c r="R466" s="37" t="str">
        <f>IF(ISBLANK('Шифры С (Новое строительство)'!$K466),"-",CONCATENATE('Шифры С (Новое строительство)'!$K466,"-ПЗ"))</f>
        <v>-</v>
      </c>
      <c r="S466" s="37" t="str">
        <f>IF(ISBLANK('Шифры С (Новое строительство)'!$L466),"-",CONCATENATE("Том"," 2.",'Шифры С (Новое строительство)'!$E466,".",'Шифры С (Новое строительство)'!$G466," ",'Шифры С (Новое строительство)'!$I466,".",'Шифры С (Новое строительство)'!$A466,"С-ППО",'Шифры С (Новое строительство)'!$E466,".",'Шифры С (Новое строительство)'!$G466,))</f>
        <v>Том 2.9.9 2001.РП.19С-ППО9.9</v>
      </c>
      <c r="T466" s="37" t="str">
        <f>IF(ISBLANK('Шифры С (Новое строительство)'!$M466),"-",CONCATENATE("Том"," 3.",'Шифры С (Новое строительство)'!$E466,".",'Шифры С (Новое строительство)'!$G466," ",'Шифры С (Новое строительство)'!$I466,".",'Шифры С (Новое строительство)'!$A466,"С-ТКР",'Шифры С (Новое строительство)'!$E466,".",'Шифры С (Новое строительство)'!$G466,))</f>
        <v>Том 3.9.9 2001.РП.19С-ТКР9.9</v>
      </c>
      <c r="U466" s="37" t="str">
        <f>IF(ISBLANK('Шифры С (Новое строительство)'!$O466),"-",CONCATENATE("Том"," 4."," ",'Шифры С (Новое строительство)'!$I466,".",'Шифры С (Новое строительство)'!$A466,"С-ИЛО",))</f>
        <v>-</v>
      </c>
      <c r="V466" s="37" t="str">
        <f>IF(ISBLANK('Шифры С (Новое строительство)'!$O466),"-",CONCATENATE("Том"," 5."," ",'Шифры С (Новое строительство)'!$I466,".",'Шифры С (Новое строительство)'!$A466,"С-ПОС",))</f>
        <v>-</v>
      </c>
      <c r="W466" s="37" t="str">
        <f>IF(ISBLANK('Шифры С (Новое строительство)'!$P466),"-",CONCATENATE("Том"," 7."," ",'Шифры С (Новое строительство)'!$I466,".",'Шифры С (Новое строительство)'!$A466,"С-ООС",))</f>
        <v>-</v>
      </c>
      <c r="X466" s="37" t="str">
        <f>IF(ISBLANK('Шифры С (Новое строительство)'!$Q466),"-",CONCATENATE("Том"," 8."," ",'Шифры С (Новое строительство)'!$I466,".",'Шифры С (Новое строительство)'!$A466,"С-ПБ",))</f>
        <v>-</v>
      </c>
    </row>
    <row r="467" spans="1:24" hidden="1" x14ac:dyDescent="0.25">
      <c r="A467" s="37">
        <v>19</v>
      </c>
      <c r="B467" s="37" t="s">
        <v>561</v>
      </c>
      <c r="C467" s="37" t="s">
        <v>20</v>
      </c>
      <c r="D467" s="37" t="s">
        <v>128</v>
      </c>
      <c r="E467" s="37">
        <v>10</v>
      </c>
      <c r="F467" s="37" t="s">
        <v>1424</v>
      </c>
      <c r="G467" s="37">
        <v>1</v>
      </c>
      <c r="H467" s="39">
        <v>4</v>
      </c>
      <c r="I467" s="37" t="s">
        <v>563</v>
      </c>
      <c r="J467" s="37"/>
      <c r="K467" s="37"/>
      <c r="L467" s="37" t="s">
        <v>2793</v>
      </c>
      <c r="M467" s="37" t="s">
        <v>2794</v>
      </c>
      <c r="N467" s="37" t="s">
        <v>2795</v>
      </c>
      <c r="O467" s="37"/>
      <c r="P467" s="37"/>
      <c r="Q467" s="37"/>
      <c r="R467" s="37" t="str">
        <f>IF(ISBLANK('Шифры С (Новое строительство)'!$K467),"-",CONCATENATE('Шифры С (Новое строительство)'!$K467,"-ПЗ"))</f>
        <v>-</v>
      </c>
      <c r="S467" s="37" t="str">
        <f>IF(ISBLANK('Шифры С (Новое строительство)'!$L467),"-",CONCATENATE("Том"," 2.",'Шифры С (Новое строительство)'!$E467,".",'Шифры С (Новое строительство)'!$G467," ",'Шифры С (Новое строительство)'!$I467,".",'Шифры С (Новое строительство)'!$A467,"С-ППО",'Шифры С (Новое строительство)'!$E467,".",'Шифры С (Новое строительство)'!$G467,))</f>
        <v>Том 2.10.1 2001.РП.19С-ППО10.1</v>
      </c>
      <c r="T467" s="37" t="str">
        <f>IF(ISBLANK('Шифры С (Новое строительство)'!$M467),"-",CONCATENATE("Том"," 3.",'Шифры С (Новое строительство)'!$E467,".",'Шифры С (Новое строительство)'!$G467," ",'Шифры С (Новое строительство)'!$I467,".",'Шифры С (Новое строительство)'!$A467,"С-ТКР",'Шифры С (Новое строительство)'!$E467,".",'Шифры С (Новое строительство)'!$G467,))</f>
        <v>Том 3.10.1 2001.РП.19С-ТКР10.1</v>
      </c>
      <c r="U467" s="37" t="str">
        <f>IF(ISBLANK('Шифры С (Новое строительство)'!$O467),"-",CONCATENATE("Том"," 4."," ",'Шифры С (Новое строительство)'!$I467,".",'Шифры С (Новое строительство)'!$A467,"С-ИЛО",))</f>
        <v>-</v>
      </c>
      <c r="V467" s="37" t="str">
        <f>IF(ISBLANK('Шифры С (Новое строительство)'!$O467),"-",CONCATENATE("Том"," 5."," ",'Шифры С (Новое строительство)'!$I467,".",'Шифры С (Новое строительство)'!$A467,"С-ПОС",))</f>
        <v>-</v>
      </c>
      <c r="W467" s="37" t="str">
        <f>IF(ISBLANK('Шифры С (Новое строительство)'!$P467),"-",CONCATENATE("Том"," 7."," ",'Шифры С (Новое строительство)'!$I467,".",'Шифры С (Новое строительство)'!$A467,"С-ООС",))</f>
        <v>-</v>
      </c>
      <c r="X467" s="37" t="str">
        <f>IF(ISBLANK('Шифры С (Новое строительство)'!$Q467),"-",CONCATENATE("Том"," 8."," ",'Шифры С (Новое строительство)'!$I467,".",'Шифры С (Новое строительство)'!$A467,"С-ПБ",))</f>
        <v>-</v>
      </c>
    </row>
    <row r="468" spans="1:24" hidden="1" x14ac:dyDescent="0.25">
      <c r="A468" s="37">
        <v>19</v>
      </c>
      <c r="B468" s="37" t="s">
        <v>561</v>
      </c>
      <c r="C468" s="37" t="s">
        <v>20</v>
      </c>
      <c r="D468" s="37" t="s">
        <v>128</v>
      </c>
      <c r="E468" s="37">
        <v>10</v>
      </c>
      <c r="F468" s="37" t="s">
        <v>1428</v>
      </c>
      <c r="G468" s="37">
        <v>2</v>
      </c>
      <c r="H468" s="39"/>
      <c r="I468" s="37" t="s">
        <v>563</v>
      </c>
      <c r="J468" s="37"/>
      <c r="K468" s="37"/>
      <c r="L468" s="37" t="s">
        <v>2793</v>
      </c>
      <c r="M468" s="37" t="s">
        <v>2794</v>
      </c>
      <c r="N468" s="37" t="s">
        <v>2795</v>
      </c>
      <c r="O468" s="37"/>
      <c r="P468" s="37"/>
      <c r="Q468" s="37"/>
      <c r="R468" s="37" t="str">
        <f>IF(ISBLANK('Шифры С (Новое строительство)'!$K468),"-",CONCATENATE('Шифры С (Новое строительство)'!$K468,"-ПЗ"))</f>
        <v>-</v>
      </c>
      <c r="S468" s="37" t="str">
        <f>IF(ISBLANK('Шифры С (Новое строительство)'!$L468),"-",CONCATENATE("Том"," 2.",'Шифры С (Новое строительство)'!$E468,".",'Шифры С (Новое строительство)'!$G468," ",'Шифры С (Новое строительство)'!$I468,".",'Шифры С (Новое строительство)'!$A468,"С-ППО",'Шифры С (Новое строительство)'!$E468,".",'Шифры С (Новое строительство)'!$G468,))</f>
        <v>Том 2.10.2 2001.РП.19С-ППО10.2</v>
      </c>
      <c r="T468" s="37" t="str">
        <f>IF(ISBLANK('Шифры С (Новое строительство)'!$M468),"-",CONCATENATE("Том"," 3.",'Шифры С (Новое строительство)'!$E468,".",'Шифры С (Новое строительство)'!$G468," ",'Шифры С (Новое строительство)'!$I468,".",'Шифры С (Новое строительство)'!$A468,"С-ТКР",'Шифры С (Новое строительство)'!$E468,".",'Шифры С (Новое строительство)'!$G468,))</f>
        <v>Том 3.10.2 2001.РП.19С-ТКР10.2</v>
      </c>
      <c r="U468" s="37" t="str">
        <f>IF(ISBLANK('Шифры С (Новое строительство)'!$O468),"-",CONCATENATE("Том"," 4."," ",'Шифры С (Новое строительство)'!$I468,".",'Шифры С (Новое строительство)'!$A468,"С-ИЛО",))</f>
        <v>-</v>
      </c>
      <c r="V468" s="37" t="str">
        <f>IF(ISBLANK('Шифры С (Новое строительство)'!$O468),"-",CONCATENATE("Том"," 5."," ",'Шифры С (Новое строительство)'!$I468,".",'Шифры С (Новое строительство)'!$A468,"С-ПОС",))</f>
        <v>-</v>
      </c>
      <c r="W468" s="37" t="str">
        <f>IF(ISBLANK('Шифры С (Новое строительство)'!$P468),"-",CONCATENATE("Том"," 7."," ",'Шифры С (Новое строительство)'!$I468,".",'Шифры С (Новое строительство)'!$A468,"С-ООС",))</f>
        <v>-</v>
      </c>
      <c r="X468" s="37" t="str">
        <f>IF(ISBLANK('Шифры С (Новое строительство)'!$Q468),"-",CONCATENATE("Том"," 8."," ",'Шифры С (Новое строительство)'!$I468,".",'Шифры С (Новое строительство)'!$A468,"С-ПБ",))</f>
        <v>-</v>
      </c>
    </row>
    <row r="469" spans="1:24" hidden="1" x14ac:dyDescent="0.25">
      <c r="A469" s="37">
        <v>19</v>
      </c>
      <c r="B469" s="37" t="s">
        <v>561</v>
      </c>
      <c r="C469" s="37" t="s">
        <v>20</v>
      </c>
      <c r="D469" s="37" t="s">
        <v>128</v>
      </c>
      <c r="E469" s="37">
        <v>10</v>
      </c>
      <c r="F469" s="37" t="s">
        <v>1429</v>
      </c>
      <c r="G469" s="37">
        <v>3</v>
      </c>
      <c r="H469" s="39"/>
      <c r="I469" s="37" t="s">
        <v>563</v>
      </c>
      <c r="J469" s="37"/>
      <c r="K469" s="37"/>
      <c r="L469" s="37" t="s">
        <v>2793</v>
      </c>
      <c r="M469" s="37" t="s">
        <v>2794</v>
      </c>
      <c r="N469" s="37" t="s">
        <v>2795</v>
      </c>
      <c r="O469" s="37"/>
      <c r="P469" s="37"/>
      <c r="Q469" s="37"/>
      <c r="R469" s="37" t="str">
        <f>IF(ISBLANK('Шифры С (Новое строительство)'!$K469),"-",CONCATENATE('Шифры С (Новое строительство)'!$K469,"-ПЗ"))</f>
        <v>-</v>
      </c>
      <c r="S469" s="37" t="str">
        <f>IF(ISBLANK('Шифры С (Новое строительство)'!$L469),"-",CONCATENATE("Том"," 2.",'Шифры С (Новое строительство)'!$E469,".",'Шифры С (Новое строительство)'!$G469," ",'Шифры С (Новое строительство)'!$I469,".",'Шифры С (Новое строительство)'!$A469,"С-ППО",'Шифры С (Новое строительство)'!$E469,".",'Шифры С (Новое строительство)'!$G469,))</f>
        <v>Том 2.10.3 2001.РП.19С-ППО10.3</v>
      </c>
      <c r="T469" s="37" t="str">
        <f>IF(ISBLANK('Шифры С (Новое строительство)'!$M469),"-",CONCATENATE("Том"," 3.",'Шифры С (Новое строительство)'!$E469,".",'Шифры С (Новое строительство)'!$G469," ",'Шифры С (Новое строительство)'!$I469,".",'Шифры С (Новое строительство)'!$A469,"С-ТКР",'Шифры С (Новое строительство)'!$E469,".",'Шифры С (Новое строительство)'!$G469,))</f>
        <v>Том 3.10.3 2001.РП.19С-ТКР10.3</v>
      </c>
      <c r="U469" s="37" t="str">
        <f>IF(ISBLANK('Шифры С (Новое строительство)'!$O469),"-",CONCATENATE("Том"," 4."," ",'Шифры С (Новое строительство)'!$I469,".",'Шифры С (Новое строительство)'!$A469,"С-ИЛО",))</f>
        <v>-</v>
      </c>
      <c r="V469" s="37" t="str">
        <f>IF(ISBLANK('Шифры С (Новое строительство)'!$O469),"-",CONCATENATE("Том"," 5."," ",'Шифры С (Новое строительство)'!$I469,".",'Шифры С (Новое строительство)'!$A469,"С-ПОС",))</f>
        <v>-</v>
      </c>
      <c r="W469" s="37" t="str">
        <f>IF(ISBLANK('Шифры С (Новое строительство)'!$P469),"-",CONCATENATE("Том"," 7."," ",'Шифры С (Новое строительство)'!$I469,".",'Шифры С (Новое строительство)'!$A469,"С-ООС",))</f>
        <v>-</v>
      </c>
      <c r="X469" s="37" t="str">
        <f>IF(ISBLANK('Шифры С (Новое строительство)'!$Q469),"-",CONCATENATE("Том"," 8."," ",'Шифры С (Новое строительство)'!$I469,".",'Шифры С (Новое строительство)'!$A469,"С-ПБ",))</f>
        <v>-</v>
      </c>
    </row>
    <row r="470" spans="1:24" hidden="1" x14ac:dyDescent="0.25">
      <c r="A470" s="37">
        <v>19</v>
      </c>
      <c r="B470" s="37" t="s">
        <v>561</v>
      </c>
      <c r="C470" s="37" t="s">
        <v>20</v>
      </c>
      <c r="D470" s="37" t="s">
        <v>128</v>
      </c>
      <c r="E470" s="37">
        <v>10</v>
      </c>
      <c r="F470" s="37" t="s">
        <v>1430</v>
      </c>
      <c r="G470" s="37">
        <v>4</v>
      </c>
      <c r="H470" s="39"/>
      <c r="I470" s="37" t="s">
        <v>563</v>
      </c>
      <c r="J470" s="37"/>
      <c r="K470" s="37"/>
      <c r="L470" s="37" t="s">
        <v>2793</v>
      </c>
      <c r="M470" s="37" t="s">
        <v>2794</v>
      </c>
      <c r="N470" s="37" t="s">
        <v>2795</v>
      </c>
      <c r="O470" s="37"/>
      <c r="P470" s="37"/>
      <c r="Q470" s="37"/>
      <c r="R470" s="37" t="str">
        <f>IF(ISBLANK('Шифры С (Новое строительство)'!$K470),"-",CONCATENATE('Шифры С (Новое строительство)'!$K470,"-ПЗ"))</f>
        <v>-</v>
      </c>
      <c r="S470" s="37" t="str">
        <f>IF(ISBLANK('Шифры С (Новое строительство)'!$L470),"-",CONCATENATE("Том"," 2.",'Шифры С (Новое строительство)'!$E470,".",'Шифры С (Новое строительство)'!$G470," ",'Шифры С (Новое строительство)'!$I470,".",'Шифры С (Новое строительство)'!$A470,"С-ППО",'Шифры С (Новое строительство)'!$E470,".",'Шифры С (Новое строительство)'!$G470,))</f>
        <v>Том 2.10.4 2001.РП.19С-ППО10.4</v>
      </c>
      <c r="T470" s="37" t="str">
        <f>IF(ISBLANK('Шифры С (Новое строительство)'!$M470),"-",CONCATENATE("Том"," 3.",'Шифры С (Новое строительство)'!$E470,".",'Шифры С (Новое строительство)'!$G470," ",'Шифры С (Новое строительство)'!$I470,".",'Шифры С (Новое строительство)'!$A470,"С-ТКР",'Шифры С (Новое строительство)'!$E470,".",'Шифры С (Новое строительство)'!$G470,))</f>
        <v>Том 3.10.4 2001.РП.19С-ТКР10.4</v>
      </c>
      <c r="U470" s="37" t="str">
        <f>IF(ISBLANK('Шифры С (Новое строительство)'!$O470),"-",CONCATENATE("Том"," 4."," ",'Шифры С (Новое строительство)'!$I470,".",'Шифры С (Новое строительство)'!$A470,"С-ИЛО",))</f>
        <v>-</v>
      </c>
      <c r="V470" s="37" t="str">
        <f>IF(ISBLANK('Шифры С (Новое строительство)'!$O470),"-",CONCATENATE("Том"," 5."," ",'Шифры С (Новое строительство)'!$I470,".",'Шифры С (Новое строительство)'!$A470,"С-ПОС",))</f>
        <v>-</v>
      </c>
      <c r="W470" s="37" t="str">
        <f>IF(ISBLANK('Шифры С (Новое строительство)'!$P470),"-",CONCATENATE("Том"," 7."," ",'Шифры С (Новое строительство)'!$I470,".",'Шифры С (Новое строительство)'!$A470,"С-ООС",))</f>
        <v>-</v>
      </c>
      <c r="X470" s="37" t="str">
        <f>IF(ISBLANK('Шифры С (Новое строительство)'!$Q470),"-",CONCATENATE("Том"," 8."," ",'Шифры С (Новое строительство)'!$I470,".",'Шифры С (Новое строительство)'!$A470,"С-ПБ",))</f>
        <v>-</v>
      </c>
    </row>
    <row r="471" spans="1:24" hidden="1" x14ac:dyDescent="0.25">
      <c r="A471" s="37">
        <v>19</v>
      </c>
      <c r="B471" s="37" t="s">
        <v>561</v>
      </c>
      <c r="C471" s="37" t="s">
        <v>20</v>
      </c>
      <c r="D471" s="37" t="s">
        <v>130</v>
      </c>
      <c r="E471" s="37">
        <v>11</v>
      </c>
      <c r="F471" s="37" t="s">
        <v>1431</v>
      </c>
      <c r="G471" s="37">
        <v>1</v>
      </c>
      <c r="H471" s="39">
        <v>5</v>
      </c>
      <c r="I471" s="37" t="s">
        <v>563</v>
      </c>
      <c r="J471" s="37"/>
      <c r="K471" s="37"/>
      <c r="L471" s="37" t="s">
        <v>2796</v>
      </c>
      <c r="M471" s="37" t="s">
        <v>2797</v>
      </c>
      <c r="N471" s="37" t="s">
        <v>2798</v>
      </c>
      <c r="O471" s="37"/>
      <c r="P471" s="37"/>
      <c r="Q471" s="37"/>
      <c r="R471" s="37" t="str">
        <f>IF(ISBLANK('Шифры С (Новое строительство)'!$K471),"-",CONCATENATE('Шифры С (Новое строительство)'!$K471,"-ПЗ"))</f>
        <v>-</v>
      </c>
      <c r="S471" s="37" t="str">
        <f>IF(ISBLANK('Шифры С (Новое строительство)'!$L471),"-",CONCATENATE("Том"," 2.",'Шифры С (Новое строительство)'!$E471,".",'Шифры С (Новое строительство)'!$G471," ",'Шифры С (Новое строительство)'!$I471,".",'Шифры С (Новое строительство)'!$A471,"С-ППО",'Шифры С (Новое строительство)'!$E471,".",'Шифры С (Новое строительство)'!$G471,))</f>
        <v>Том 2.11.1 2001.РП.19С-ППО11.1</v>
      </c>
      <c r="T471" s="37" t="str">
        <f>IF(ISBLANK('Шифры С (Новое строительство)'!$M471),"-",CONCATENATE("Том"," 3.",'Шифры С (Новое строительство)'!$E471,".",'Шифры С (Новое строительство)'!$G471," ",'Шифры С (Новое строительство)'!$I471,".",'Шифры С (Новое строительство)'!$A471,"С-ТКР",'Шифры С (Новое строительство)'!$E471,".",'Шифры С (Новое строительство)'!$G471,))</f>
        <v>Том 3.11.1 2001.РП.19С-ТКР11.1</v>
      </c>
      <c r="U471" s="37" t="str">
        <f>IF(ISBLANK('Шифры С (Новое строительство)'!$O471),"-",CONCATENATE("Том"," 4."," ",'Шифры С (Новое строительство)'!$I471,".",'Шифры С (Новое строительство)'!$A471,"С-ИЛО",))</f>
        <v>-</v>
      </c>
      <c r="V471" s="37" t="str">
        <f>IF(ISBLANK('Шифры С (Новое строительство)'!$O471),"-",CONCATENATE("Том"," 5."," ",'Шифры С (Новое строительство)'!$I471,".",'Шифры С (Новое строительство)'!$A471,"С-ПОС",))</f>
        <v>-</v>
      </c>
      <c r="W471" s="37" t="str">
        <f>IF(ISBLANK('Шифры С (Новое строительство)'!$P471),"-",CONCATENATE("Том"," 7."," ",'Шифры С (Новое строительство)'!$I471,".",'Шифры С (Новое строительство)'!$A471,"С-ООС",))</f>
        <v>-</v>
      </c>
      <c r="X471" s="37" t="str">
        <f>IF(ISBLANK('Шифры С (Новое строительство)'!$Q471),"-",CONCATENATE("Том"," 8."," ",'Шифры С (Новое строительство)'!$I471,".",'Шифры С (Новое строительство)'!$A471,"С-ПБ",))</f>
        <v>-</v>
      </c>
    </row>
    <row r="472" spans="1:24" hidden="1" x14ac:dyDescent="0.25">
      <c r="A472" s="37">
        <v>19</v>
      </c>
      <c r="B472" s="37" t="s">
        <v>561</v>
      </c>
      <c r="C472" s="37" t="s">
        <v>20</v>
      </c>
      <c r="D472" s="37" t="s">
        <v>130</v>
      </c>
      <c r="E472" s="37">
        <v>11</v>
      </c>
      <c r="F472" s="37" t="s">
        <v>1435</v>
      </c>
      <c r="G472" s="37">
        <v>2</v>
      </c>
      <c r="H472" s="39"/>
      <c r="I472" s="37" t="s">
        <v>563</v>
      </c>
      <c r="J472" s="37"/>
      <c r="K472" s="37"/>
      <c r="L472" s="37" t="s">
        <v>2796</v>
      </c>
      <c r="M472" s="37" t="s">
        <v>2797</v>
      </c>
      <c r="N472" s="37" t="s">
        <v>2798</v>
      </c>
      <c r="O472" s="37"/>
      <c r="P472" s="37"/>
      <c r="Q472" s="37"/>
      <c r="R472" s="37" t="str">
        <f>IF(ISBLANK('Шифры С (Новое строительство)'!$K472),"-",CONCATENATE('Шифры С (Новое строительство)'!$K472,"-ПЗ"))</f>
        <v>-</v>
      </c>
      <c r="S472" s="37" t="str">
        <f>IF(ISBLANK('Шифры С (Новое строительство)'!$L472),"-",CONCATENATE("Том"," 2.",'Шифры С (Новое строительство)'!$E472,".",'Шифры С (Новое строительство)'!$G472," ",'Шифры С (Новое строительство)'!$I472,".",'Шифры С (Новое строительство)'!$A472,"С-ППО",'Шифры С (Новое строительство)'!$E472,".",'Шифры С (Новое строительство)'!$G472,))</f>
        <v>Том 2.11.2 2001.РП.19С-ППО11.2</v>
      </c>
      <c r="T472" s="37" t="str">
        <f>IF(ISBLANK('Шифры С (Новое строительство)'!$M472),"-",CONCATENATE("Том"," 3.",'Шифры С (Новое строительство)'!$E472,".",'Шифры С (Новое строительство)'!$G472," ",'Шифры С (Новое строительство)'!$I472,".",'Шифры С (Новое строительство)'!$A472,"С-ТКР",'Шифры С (Новое строительство)'!$E472,".",'Шифры С (Новое строительство)'!$G472,))</f>
        <v>Том 3.11.2 2001.РП.19С-ТКР11.2</v>
      </c>
      <c r="U472" s="37" t="str">
        <f>IF(ISBLANK('Шифры С (Новое строительство)'!$O472),"-",CONCATENATE("Том"," 4."," ",'Шифры С (Новое строительство)'!$I472,".",'Шифры С (Новое строительство)'!$A472,"С-ИЛО",))</f>
        <v>-</v>
      </c>
      <c r="V472" s="37" t="str">
        <f>IF(ISBLANK('Шифры С (Новое строительство)'!$O472),"-",CONCATENATE("Том"," 5."," ",'Шифры С (Новое строительство)'!$I472,".",'Шифры С (Новое строительство)'!$A472,"С-ПОС",))</f>
        <v>-</v>
      </c>
      <c r="W472" s="37" t="str">
        <f>IF(ISBLANK('Шифры С (Новое строительство)'!$P472),"-",CONCATENATE("Том"," 7."," ",'Шифры С (Новое строительство)'!$I472,".",'Шифры С (Новое строительство)'!$A472,"С-ООС",))</f>
        <v>-</v>
      </c>
      <c r="X472" s="37" t="str">
        <f>IF(ISBLANK('Шифры С (Новое строительство)'!$Q472),"-",CONCATENATE("Том"," 8."," ",'Шифры С (Новое строительство)'!$I472,".",'Шифры С (Новое строительство)'!$A472,"С-ПБ",))</f>
        <v>-</v>
      </c>
    </row>
    <row r="473" spans="1:24" hidden="1" x14ac:dyDescent="0.25">
      <c r="A473" s="37">
        <v>19</v>
      </c>
      <c r="B473" s="37" t="s">
        <v>561</v>
      </c>
      <c r="C473" s="37" t="s">
        <v>20</v>
      </c>
      <c r="D473" s="37" t="s">
        <v>130</v>
      </c>
      <c r="E473" s="37">
        <v>11</v>
      </c>
      <c r="F473" s="37" t="s">
        <v>1436</v>
      </c>
      <c r="G473" s="37">
        <v>3</v>
      </c>
      <c r="H473" s="39"/>
      <c r="I473" s="37" t="s">
        <v>563</v>
      </c>
      <c r="J473" s="37"/>
      <c r="K473" s="37"/>
      <c r="L473" s="37" t="s">
        <v>2796</v>
      </c>
      <c r="M473" s="37" t="s">
        <v>2797</v>
      </c>
      <c r="N473" s="37" t="s">
        <v>2798</v>
      </c>
      <c r="O473" s="37"/>
      <c r="P473" s="37"/>
      <c r="Q473" s="37"/>
      <c r="R473" s="37" t="str">
        <f>IF(ISBLANK('Шифры С (Новое строительство)'!$K473),"-",CONCATENATE('Шифры С (Новое строительство)'!$K473,"-ПЗ"))</f>
        <v>-</v>
      </c>
      <c r="S473" s="37" t="str">
        <f>IF(ISBLANK('Шифры С (Новое строительство)'!$L473),"-",CONCATENATE("Том"," 2.",'Шифры С (Новое строительство)'!$E473,".",'Шифры С (Новое строительство)'!$G473," ",'Шифры С (Новое строительство)'!$I473,".",'Шифры С (Новое строительство)'!$A473,"С-ППО",'Шифры С (Новое строительство)'!$E473,".",'Шифры С (Новое строительство)'!$G473,))</f>
        <v>Том 2.11.3 2001.РП.19С-ППО11.3</v>
      </c>
      <c r="T473" s="37" t="str">
        <f>IF(ISBLANK('Шифры С (Новое строительство)'!$M473),"-",CONCATENATE("Том"," 3.",'Шифры С (Новое строительство)'!$E473,".",'Шифры С (Новое строительство)'!$G473," ",'Шифры С (Новое строительство)'!$I473,".",'Шифры С (Новое строительство)'!$A473,"С-ТКР",'Шифры С (Новое строительство)'!$E473,".",'Шифры С (Новое строительство)'!$G473,))</f>
        <v>Том 3.11.3 2001.РП.19С-ТКР11.3</v>
      </c>
      <c r="U473" s="37" t="str">
        <f>IF(ISBLANK('Шифры С (Новое строительство)'!$O473),"-",CONCATENATE("Том"," 4."," ",'Шифры С (Новое строительство)'!$I473,".",'Шифры С (Новое строительство)'!$A473,"С-ИЛО",))</f>
        <v>-</v>
      </c>
      <c r="V473" s="37" t="str">
        <f>IF(ISBLANK('Шифры С (Новое строительство)'!$O473),"-",CONCATENATE("Том"," 5."," ",'Шифры С (Новое строительство)'!$I473,".",'Шифры С (Новое строительство)'!$A473,"С-ПОС",))</f>
        <v>-</v>
      </c>
      <c r="W473" s="37" t="str">
        <f>IF(ISBLANK('Шифры С (Новое строительство)'!$P473),"-",CONCATENATE("Том"," 7."," ",'Шифры С (Новое строительство)'!$I473,".",'Шифры С (Новое строительство)'!$A473,"С-ООС",))</f>
        <v>-</v>
      </c>
      <c r="X473" s="37" t="str">
        <f>IF(ISBLANK('Шифры С (Новое строительство)'!$Q473),"-",CONCATENATE("Том"," 8."," ",'Шифры С (Новое строительство)'!$I473,".",'Шифры С (Новое строительство)'!$A473,"С-ПБ",))</f>
        <v>-</v>
      </c>
    </row>
    <row r="474" spans="1:24" hidden="1" x14ac:dyDescent="0.25">
      <c r="A474" s="37">
        <v>19</v>
      </c>
      <c r="B474" s="37" t="s">
        <v>561</v>
      </c>
      <c r="C474" s="37" t="s">
        <v>20</v>
      </c>
      <c r="D474" s="37" t="s">
        <v>130</v>
      </c>
      <c r="E474" s="37">
        <v>11</v>
      </c>
      <c r="F474" s="37" t="s">
        <v>1437</v>
      </c>
      <c r="G474" s="37">
        <v>4</v>
      </c>
      <c r="H474" s="39"/>
      <c r="I474" s="37" t="s">
        <v>563</v>
      </c>
      <c r="J474" s="37"/>
      <c r="K474" s="37"/>
      <c r="L474" s="37" t="s">
        <v>2796</v>
      </c>
      <c r="M474" s="37" t="s">
        <v>2797</v>
      </c>
      <c r="N474" s="37" t="s">
        <v>2798</v>
      </c>
      <c r="O474" s="37"/>
      <c r="P474" s="37"/>
      <c r="Q474" s="37"/>
      <c r="R474" s="37" t="str">
        <f>IF(ISBLANK('Шифры С (Новое строительство)'!$K474),"-",CONCATENATE('Шифры С (Новое строительство)'!$K474,"-ПЗ"))</f>
        <v>-</v>
      </c>
      <c r="S474" s="37" t="str">
        <f>IF(ISBLANK('Шифры С (Новое строительство)'!$L474),"-",CONCATENATE("Том"," 2.",'Шифры С (Новое строительство)'!$E474,".",'Шифры С (Новое строительство)'!$G474," ",'Шифры С (Новое строительство)'!$I474,".",'Шифры С (Новое строительство)'!$A474,"С-ППО",'Шифры С (Новое строительство)'!$E474,".",'Шифры С (Новое строительство)'!$G474,))</f>
        <v>Том 2.11.4 2001.РП.19С-ППО11.4</v>
      </c>
      <c r="T474" s="37" t="str">
        <f>IF(ISBLANK('Шифры С (Новое строительство)'!$M474),"-",CONCATENATE("Том"," 3.",'Шифры С (Новое строительство)'!$E474,".",'Шифры С (Новое строительство)'!$G474," ",'Шифры С (Новое строительство)'!$I474,".",'Шифры С (Новое строительство)'!$A474,"С-ТКР",'Шифры С (Новое строительство)'!$E474,".",'Шифры С (Новое строительство)'!$G474,))</f>
        <v>Том 3.11.4 2001.РП.19С-ТКР11.4</v>
      </c>
      <c r="U474" s="37" t="str">
        <f>IF(ISBLANK('Шифры С (Новое строительство)'!$O474),"-",CONCATENATE("Том"," 4."," ",'Шифры С (Новое строительство)'!$I474,".",'Шифры С (Новое строительство)'!$A474,"С-ИЛО",))</f>
        <v>-</v>
      </c>
      <c r="V474" s="37" t="str">
        <f>IF(ISBLANK('Шифры С (Новое строительство)'!$O474),"-",CONCATENATE("Том"," 5."," ",'Шифры С (Новое строительство)'!$I474,".",'Шифры С (Новое строительство)'!$A474,"С-ПОС",))</f>
        <v>-</v>
      </c>
      <c r="W474" s="37" t="str">
        <f>IF(ISBLANK('Шифры С (Новое строительство)'!$P474),"-",CONCATENATE("Том"," 7."," ",'Шифры С (Новое строительство)'!$I474,".",'Шифры С (Новое строительство)'!$A474,"С-ООС",))</f>
        <v>-</v>
      </c>
      <c r="X474" s="37" t="str">
        <f>IF(ISBLANK('Шифры С (Новое строительство)'!$Q474),"-",CONCATENATE("Том"," 8."," ",'Шифры С (Новое строительство)'!$I474,".",'Шифры С (Новое строительство)'!$A474,"С-ПБ",))</f>
        <v>-</v>
      </c>
    </row>
    <row r="475" spans="1:24" hidden="1" x14ac:dyDescent="0.25">
      <c r="A475" s="37">
        <v>19</v>
      </c>
      <c r="B475" s="37" t="s">
        <v>561</v>
      </c>
      <c r="C475" s="37" t="s">
        <v>20</v>
      </c>
      <c r="D475" s="37" t="s">
        <v>130</v>
      </c>
      <c r="E475" s="37">
        <v>11</v>
      </c>
      <c r="F475" s="37" t="s">
        <v>1438</v>
      </c>
      <c r="G475" s="37">
        <v>5</v>
      </c>
      <c r="H475" s="39"/>
      <c r="I475" s="37" t="s">
        <v>563</v>
      </c>
      <c r="J475" s="37"/>
      <c r="K475" s="37"/>
      <c r="L475" s="37" t="s">
        <v>2796</v>
      </c>
      <c r="M475" s="37" t="s">
        <v>2797</v>
      </c>
      <c r="N475" s="37" t="s">
        <v>2798</v>
      </c>
      <c r="O475" s="37"/>
      <c r="P475" s="37"/>
      <c r="Q475" s="37"/>
      <c r="R475" s="37" t="str">
        <f>IF(ISBLANK('Шифры С (Новое строительство)'!$K475),"-",CONCATENATE('Шифры С (Новое строительство)'!$K475,"-ПЗ"))</f>
        <v>-</v>
      </c>
      <c r="S475" s="37" t="str">
        <f>IF(ISBLANK('Шифры С (Новое строительство)'!$L475),"-",CONCATENATE("Том"," 2.",'Шифры С (Новое строительство)'!$E475,".",'Шифры С (Новое строительство)'!$G475," ",'Шифры С (Новое строительство)'!$I475,".",'Шифры С (Новое строительство)'!$A475,"С-ППО",'Шифры С (Новое строительство)'!$E475,".",'Шифры С (Новое строительство)'!$G475,))</f>
        <v>Том 2.11.5 2001.РП.19С-ППО11.5</v>
      </c>
      <c r="T475" s="37" t="str">
        <f>IF(ISBLANK('Шифры С (Новое строительство)'!$M475),"-",CONCATENATE("Том"," 3.",'Шифры С (Новое строительство)'!$E475,".",'Шифры С (Новое строительство)'!$G475," ",'Шифры С (Новое строительство)'!$I475,".",'Шифры С (Новое строительство)'!$A475,"С-ТКР",'Шифры С (Новое строительство)'!$E475,".",'Шифры С (Новое строительство)'!$G475,))</f>
        <v>Том 3.11.5 2001.РП.19С-ТКР11.5</v>
      </c>
      <c r="U475" s="37" t="str">
        <f>IF(ISBLANK('Шифры С (Новое строительство)'!$O475),"-",CONCATENATE("Том"," 4."," ",'Шифры С (Новое строительство)'!$I475,".",'Шифры С (Новое строительство)'!$A475,"С-ИЛО",))</f>
        <v>-</v>
      </c>
      <c r="V475" s="37" t="str">
        <f>IF(ISBLANK('Шифры С (Новое строительство)'!$O475),"-",CONCATENATE("Том"," 5."," ",'Шифры С (Новое строительство)'!$I475,".",'Шифры С (Новое строительство)'!$A475,"С-ПОС",))</f>
        <v>-</v>
      </c>
      <c r="W475" s="37" t="str">
        <f>IF(ISBLANK('Шифры С (Новое строительство)'!$P475),"-",CONCATENATE("Том"," 7."," ",'Шифры С (Новое строительство)'!$I475,".",'Шифры С (Новое строительство)'!$A475,"С-ООС",))</f>
        <v>-</v>
      </c>
      <c r="X475" s="37" t="str">
        <f>IF(ISBLANK('Шифры С (Новое строительство)'!$Q475),"-",CONCATENATE("Том"," 8."," ",'Шифры С (Новое строительство)'!$I475,".",'Шифры С (Новое строительство)'!$A475,"С-ПБ",))</f>
        <v>-</v>
      </c>
    </row>
    <row r="476" spans="1:24" hidden="1" x14ac:dyDescent="0.25">
      <c r="A476" s="37">
        <v>19</v>
      </c>
      <c r="B476" s="37" t="s">
        <v>561</v>
      </c>
      <c r="C476" s="37" t="s">
        <v>20</v>
      </c>
      <c r="D476" s="37" t="s">
        <v>130</v>
      </c>
      <c r="E476" s="37">
        <v>11</v>
      </c>
      <c r="F476" s="37" t="s">
        <v>1439</v>
      </c>
      <c r="G476" s="37">
        <v>6</v>
      </c>
      <c r="H476" s="39"/>
      <c r="I476" s="37" t="s">
        <v>563</v>
      </c>
      <c r="J476" s="37"/>
      <c r="K476" s="37"/>
      <c r="L476" s="37" t="s">
        <v>2796</v>
      </c>
      <c r="M476" s="37" t="s">
        <v>2797</v>
      </c>
      <c r="N476" s="37" t="s">
        <v>2798</v>
      </c>
      <c r="O476" s="37"/>
      <c r="P476" s="37"/>
      <c r="Q476" s="37"/>
      <c r="R476" s="37" t="str">
        <f>IF(ISBLANK('Шифры С (Новое строительство)'!$K476),"-",CONCATENATE('Шифры С (Новое строительство)'!$K476,"-ПЗ"))</f>
        <v>-</v>
      </c>
      <c r="S476" s="37" t="str">
        <f>IF(ISBLANK('Шифры С (Новое строительство)'!$L476),"-",CONCATENATE("Том"," 2.",'Шифры С (Новое строительство)'!$E476,".",'Шифры С (Новое строительство)'!$G476," ",'Шифры С (Новое строительство)'!$I476,".",'Шифры С (Новое строительство)'!$A476,"С-ППО",'Шифры С (Новое строительство)'!$E476,".",'Шифры С (Новое строительство)'!$G476,))</f>
        <v>Том 2.11.6 2001.РП.19С-ППО11.6</v>
      </c>
      <c r="T476" s="37" t="str">
        <f>IF(ISBLANK('Шифры С (Новое строительство)'!$M476),"-",CONCATENATE("Том"," 3.",'Шифры С (Новое строительство)'!$E476,".",'Шифры С (Новое строительство)'!$G476," ",'Шифры С (Новое строительство)'!$I476,".",'Шифры С (Новое строительство)'!$A476,"С-ТКР",'Шифры С (Новое строительство)'!$E476,".",'Шифры С (Новое строительство)'!$G476,))</f>
        <v>Том 3.11.6 2001.РП.19С-ТКР11.6</v>
      </c>
      <c r="U476" s="37" t="str">
        <f>IF(ISBLANK('Шифры С (Новое строительство)'!$O476),"-",CONCATENATE("Том"," 4."," ",'Шифры С (Новое строительство)'!$I476,".",'Шифры С (Новое строительство)'!$A476,"С-ИЛО",))</f>
        <v>-</v>
      </c>
      <c r="V476" s="37" t="str">
        <f>IF(ISBLANK('Шифры С (Новое строительство)'!$O476),"-",CONCATENATE("Том"," 5."," ",'Шифры С (Новое строительство)'!$I476,".",'Шифры С (Новое строительство)'!$A476,"С-ПОС",))</f>
        <v>-</v>
      </c>
      <c r="W476" s="37" t="str">
        <f>IF(ISBLANK('Шифры С (Новое строительство)'!$P476),"-",CONCATENATE("Том"," 7."," ",'Шифры С (Новое строительство)'!$I476,".",'Шифры С (Новое строительство)'!$A476,"С-ООС",))</f>
        <v>-</v>
      </c>
      <c r="X476" s="37" t="str">
        <f>IF(ISBLANK('Шифры С (Новое строительство)'!$Q476),"-",CONCATENATE("Том"," 8."," ",'Шифры С (Новое строительство)'!$I476,".",'Шифры С (Новое строительство)'!$A476,"С-ПБ",))</f>
        <v>-</v>
      </c>
    </row>
    <row r="477" spans="1:24" hidden="1" x14ac:dyDescent="0.25">
      <c r="A477" s="37">
        <v>19</v>
      </c>
      <c r="B477" s="37" t="s">
        <v>561</v>
      </c>
      <c r="C477" s="37" t="s">
        <v>20</v>
      </c>
      <c r="D477" s="37" t="s">
        <v>130</v>
      </c>
      <c r="E477" s="37">
        <v>11</v>
      </c>
      <c r="F477" s="37" t="s">
        <v>1440</v>
      </c>
      <c r="G477" s="37">
        <v>7</v>
      </c>
      <c r="H477" s="39"/>
      <c r="I477" s="37" t="s">
        <v>563</v>
      </c>
      <c r="J477" s="37"/>
      <c r="K477" s="37"/>
      <c r="L477" s="37" t="s">
        <v>2796</v>
      </c>
      <c r="M477" s="37" t="s">
        <v>2797</v>
      </c>
      <c r="N477" s="37" t="s">
        <v>2798</v>
      </c>
      <c r="O477" s="37"/>
      <c r="P477" s="37"/>
      <c r="Q477" s="37"/>
      <c r="R477" s="37" t="str">
        <f>IF(ISBLANK('Шифры С (Новое строительство)'!$K477),"-",CONCATENATE('Шифры С (Новое строительство)'!$K477,"-ПЗ"))</f>
        <v>-</v>
      </c>
      <c r="S477" s="37" t="str">
        <f>IF(ISBLANK('Шифры С (Новое строительство)'!$L477),"-",CONCATENATE("Том"," 2.",'Шифры С (Новое строительство)'!$E477,".",'Шифры С (Новое строительство)'!$G477," ",'Шифры С (Новое строительство)'!$I477,".",'Шифры С (Новое строительство)'!$A477,"С-ППО",'Шифры С (Новое строительство)'!$E477,".",'Шифры С (Новое строительство)'!$G477,))</f>
        <v>Том 2.11.7 2001.РП.19С-ППО11.7</v>
      </c>
      <c r="T477" s="37" t="str">
        <f>IF(ISBLANK('Шифры С (Новое строительство)'!$M477),"-",CONCATENATE("Том"," 3.",'Шифры С (Новое строительство)'!$E477,".",'Шифры С (Новое строительство)'!$G477," ",'Шифры С (Новое строительство)'!$I477,".",'Шифры С (Новое строительство)'!$A477,"С-ТКР",'Шифры С (Новое строительство)'!$E477,".",'Шифры С (Новое строительство)'!$G477,))</f>
        <v>Том 3.11.7 2001.РП.19С-ТКР11.7</v>
      </c>
      <c r="U477" s="37" t="str">
        <f>IF(ISBLANK('Шифры С (Новое строительство)'!$O477),"-",CONCATENATE("Том"," 4."," ",'Шифры С (Новое строительство)'!$I477,".",'Шифры С (Новое строительство)'!$A477,"С-ИЛО",))</f>
        <v>-</v>
      </c>
      <c r="V477" s="37" t="str">
        <f>IF(ISBLANK('Шифры С (Новое строительство)'!$O477),"-",CONCATENATE("Том"," 5."," ",'Шифры С (Новое строительство)'!$I477,".",'Шифры С (Новое строительство)'!$A477,"С-ПОС",))</f>
        <v>-</v>
      </c>
      <c r="W477" s="37" t="str">
        <f>IF(ISBLANK('Шифры С (Новое строительство)'!$P477),"-",CONCATENATE("Том"," 7."," ",'Шифры С (Новое строительство)'!$I477,".",'Шифры С (Новое строительство)'!$A477,"С-ООС",))</f>
        <v>-</v>
      </c>
      <c r="X477" s="37" t="str">
        <f>IF(ISBLANK('Шифры С (Новое строительство)'!$Q477),"-",CONCATENATE("Том"," 8."," ",'Шифры С (Новое строительство)'!$I477,".",'Шифры С (Новое строительство)'!$A477,"С-ПБ",))</f>
        <v>-</v>
      </c>
    </row>
    <row r="478" spans="1:24" hidden="1" x14ac:dyDescent="0.25">
      <c r="A478" s="37">
        <v>19</v>
      </c>
      <c r="B478" s="37" t="s">
        <v>561</v>
      </c>
      <c r="C478" s="37" t="s">
        <v>20</v>
      </c>
      <c r="D478" s="37" t="s">
        <v>132</v>
      </c>
      <c r="E478" s="37">
        <v>12</v>
      </c>
      <c r="F478" s="37" t="s">
        <v>1441</v>
      </c>
      <c r="G478" s="37">
        <v>1</v>
      </c>
      <c r="H478" s="39">
        <v>3</v>
      </c>
      <c r="I478" s="37" t="s">
        <v>563</v>
      </c>
      <c r="J478" s="37"/>
      <c r="K478" s="37"/>
      <c r="L478" s="37" t="s">
        <v>2799</v>
      </c>
      <c r="M478" s="37" t="s">
        <v>2800</v>
      </c>
      <c r="N478" s="37" t="s">
        <v>2801</v>
      </c>
      <c r="O478" s="37"/>
      <c r="P478" s="37"/>
      <c r="Q478" s="37"/>
      <c r="R478" s="37" t="str">
        <f>IF(ISBLANK('Шифры С (Новое строительство)'!$K478),"-",CONCATENATE('Шифры С (Новое строительство)'!$K478,"-ПЗ"))</f>
        <v>-</v>
      </c>
      <c r="S478" s="37" t="str">
        <f>IF(ISBLANK('Шифры С (Новое строительство)'!$L478),"-",CONCATENATE("Том"," 2.",'Шифры С (Новое строительство)'!$E478,".",'Шифры С (Новое строительство)'!$G478," ",'Шифры С (Новое строительство)'!$I478,".",'Шифры С (Новое строительство)'!$A478,"С-ППО",'Шифры С (Новое строительство)'!$E478,".",'Шифры С (Новое строительство)'!$G478,))</f>
        <v>Том 2.12.1 2001.РП.19С-ППО12.1</v>
      </c>
      <c r="T478" s="37" t="str">
        <f>IF(ISBLANK('Шифры С (Новое строительство)'!$M478),"-",CONCATENATE("Том"," 3.",'Шифры С (Новое строительство)'!$E478,".",'Шифры С (Новое строительство)'!$G478," ",'Шифры С (Новое строительство)'!$I478,".",'Шифры С (Новое строительство)'!$A478,"С-ТКР",'Шифры С (Новое строительство)'!$E478,".",'Шифры С (Новое строительство)'!$G478,))</f>
        <v>Том 3.12.1 2001.РП.19С-ТКР12.1</v>
      </c>
      <c r="U478" s="37" t="str">
        <f>IF(ISBLANK('Шифры С (Новое строительство)'!$O478),"-",CONCATENATE("Том"," 4."," ",'Шифры С (Новое строительство)'!$I478,".",'Шифры С (Новое строительство)'!$A478,"С-ИЛО",))</f>
        <v>-</v>
      </c>
      <c r="V478" s="37" t="str">
        <f>IF(ISBLANK('Шифры С (Новое строительство)'!$O478),"-",CONCATENATE("Том"," 5."," ",'Шифры С (Новое строительство)'!$I478,".",'Шифры С (Новое строительство)'!$A478,"С-ПОС",))</f>
        <v>-</v>
      </c>
      <c r="W478" s="37" t="str">
        <f>IF(ISBLANK('Шифры С (Новое строительство)'!$P478),"-",CONCATENATE("Том"," 7."," ",'Шифры С (Новое строительство)'!$I478,".",'Шифры С (Новое строительство)'!$A478,"С-ООС",))</f>
        <v>-</v>
      </c>
      <c r="X478" s="37" t="str">
        <f>IF(ISBLANK('Шифры С (Новое строительство)'!$Q478),"-",CONCATENATE("Том"," 8."," ",'Шифры С (Новое строительство)'!$I478,".",'Шифры С (Новое строительство)'!$A478,"С-ПБ",))</f>
        <v>-</v>
      </c>
    </row>
    <row r="479" spans="1:24" hidden="1" x14ac:dyDescent="0.25">
      <c r="A479" s="37">
        <v>19</v>
      </c>
      <c r="B479" s="37" t="s">
        <v>561</v>
      </c>
      <c r="C479" s="37" t="s">
        <v>20</v>
      </c>
      <c r="D479" s="37" t="s">
        <v>132</v>
      </c>
      <c r="E479" s="37">
        <v>12</v>
      </c>
      <c r="F479" s="37" t="s">
        <v>1445</v>
      </c>
      <c r="G479" s="37">
        <v>2</v>
      </c>
      <c r="H479" s="39"/>
      <c r="I479" s="37" t="s">
        <v>563</v>
      </c>
      <c r="J479" s="37"/>
      <c r="K479" s="37"/>
      <c r="L479" s="37" t="s">
        <v>2799</v>
      </c>
      <c r="M479" s="37" t="s">
        <v>2800</v>
      </c>
      <c r="N479" s="37" t="s">
        <v>2801</v>
      </c>
      <c r="O479" s="37"/>
      <c r="P479" s="37"/>
      <c r="Q479" s="37"/>
      <c r="R479" s="37" t="str">
        <f>IF(ISBLANK('Шифры С (Новое строительство)'!$K479),"-",CONCATENATE('Шифры С (Новое строительство)'!$K479,"-ПЗ"))</f>
        <v>-</v>
      </c>
      <c r="S479" s="37" t="str">
        <f>IF(ISBLANK('Шифры С (Новое строительство)'!$L479),"-",CONCATENATE("Том"," 2.",'Шифры С (Новое строительство)'!$E479,".",'Шифры С (Новое строительство)'!$G479," ",'Шифры С (Новое строительство)'!$I479,".",'Шифры С (Новое строительство)'!$A479,"С-ППО",'Шифры С (Новое строительство)'!$E479,".",'Шифры С (Новое строительство)'!$G479,))</f>
        <v>Том 2.12.2 2001.РП.19С-ППО12.2</v>
      </c>
      <c r="T479" s="37" t="str">
        <f>IF(ISBLANK('Шифры С (Новое строительство)'!$M479),"-",CONCATENATE("Том"," 3.",'Шифры С (Новое строительство)'!$E479,".",'Шифры С (Новое строительство)'!$G479," ",'Шифры С (Новое строительство)'!$I479,".",'Шифры С (Новое строительство)'!$A479,"С-ТКР",'Шифры С (Новое строительство)'!$E479,".",'Шифры С (Новое строительство)'!$G479,))</f>
        <v>Том 3.12.2 2001.РП.19С-ТКР12.2</v>
      </c>
      <c r="U479" s="37" t="str">
        <f>IF(ISBLANK('Шифры С (Новое строительство)'!$O479),"-",CONCATENATE("Том"," 4."," ",'Шифры С (Новое строительство)'!$I479,".",'Шифры С (Новое строительство)'!$A479,"С-ИЛО",))</f>
        <v>-</v>
      </c>
      <c r="V479" s="37" t="str">
        <f>IF(ISBLANK('Шифры С (Новое строительство)'!$O479),"-",CONCATENATE("Том"," 5."," ",'Шифры С (Новое строительство)'!$I479,".",'Шифры С (Новое строительство)'!$A479,"С-ПОС",))</f>
        <v>-</v>
      </c>
      <c r="W479" s="37" t="str">
        <f>IF(ISBLANK('Шифры С (Новое строительство)'!$P479),"-",CONCATENATE("Том"," 7."," ",'Шифры С (Новое строительство)'!$I479,".",'Шифры С (Новое строительство)'!$A479,"С-ООС",))</f>
        <v>-</v>
      </c>
      <c r="X479" s="37" t="str">
        <f>IF(ISBLANK('Шифры С (Новое строительство)'!$Q479),"-",CONCATENATE("Том"," 8."," ",'Шифры С (Новое строительство)'!$I479,".",'Шифры С (Новое строительство)'!$A479,"С-ПБ",))</f>
        <v>-</v>
      </c>
    </row>
    <row r="480" spans="1:24" hidden="1" x14ac:dyDescent="0.25">
      <c r="A480" s="37">
        <v>19</v>
      </c>
      <c r="B480" s="37" t="s">
        <v>561</v>
      </c>
      <c r="C480" s="37" t="s">
        <v>20</v>
      </c>
      <c r="D480" s="37" t="s">
        <v>132</v>
      </c>
      <c r="E480" s="37">
        <v>12</v>
      </c>
      <c r="F480" s="37" t="s">
        <v>1446</v>
      </c>
      <c r="G480" s="37">
        <v>3</v>
      </c>
      <c r="H480" s="39"/>
      <c r="I480" s="37" t="s">
        <v>563</v>
      </c>
      <c r="J480" s="37"/>
      <c r="K480" s="37"/>
      <c r="L480" s="37" t="s">
        <v>2799</v>
      </c>
      <c r="M480" s="37" t="s">
        <v>2800</v>
      </c>
      <c r="N480" s="37" t="s">
        <v>2801</v>
      </c>
      <c r="O480" s="37"/>
      <c r="P480" s="37"/>
      <c r="Q480" s="37"/>
      <c r="R480" s="37" t="str">
        <f>IF(ISBLANK('Шифры С (Новое строительство)'!$K480),"-",CONCATENATE('Шифры С (Новое строительство)'!$K480,"-ПЗ"))</f>
        <v>-</v>
      </c>
      <c r="S480" s="37" t="str">
        <f>IF(ISBLANK('Шифры С (Новое строительство)'!$L480),"-",CONCATENATE("Том"," 2.",'Шифры С (Новое строительство)'!$E480,".",'Шифры С (Новое строительство)'!$G480," ",'Шифры С (Новое строительство)'!$I480,".",'Шифры С (Новое строительство)'!$A480,"С-ППО",'Шифры С (Новое строительство)'!$E480,".",'Шифры С (Новое строительство)'!$G480,))</f>
        <v>Том 2.12.3 2001.РП.19С-ППО12.3</v>
      </c>
      <c r="T480" s="37" t="str">
        <f>IF(ISBLANK('Шифры С (Новое строительство)'!$M480),"-",CONCATENATE("Том"," 3.",'Шифры С (Новое строительство)'!$E480,".",'Шифры С (Новое строительство)'!$G480," ",'Шифры С (Новое строительство)'!$I480,".",'Шифры С (Новое строительство)'!$A480,"С-ТКР",'Шифры С (Новое строительство)'!$E480,".",'Шифры С (Новое строительство)'!$G480,))</f>
        <v>Том 3.12.3 2001.РП.19С-ТКР12.3</v>
      </c>
      <c r="U480" s="37" t="str">
        <f>IF(ISBLANK('Шифры С (Новое строительство)'!$O480),"-",CONCATENATE("Том"," 4."," ",'Шифры С (Новое строительство)'!$I480,".",'Шифры С (Новое строительство)'!$A480,"С-ИЛО",))</f>
        <v>-</v>
      </c>
      <c r="V480" s="37" t="str">
        <f>IF(ISBLANK('Шифры С (Новое строительство)'!$O480),"-",CONCATENATE("Том"," 5."," ",'Шифры С (Новое строительство)'!$I480,".",'Шифры С (Новое строительство)'!$A480,"С-ПОС",))</f>
        <v>-</v>
      </c>
      <c r="W480" s="37" t="str">
        <f>IF(ISBLANK('Шифры С (Новое строительство)'!$P480),"-",CONCATENATE("Том"," 7."," ",'Шифры С (Новое строительство)'!$I480,".",'Шифры С (Новое строительство)'!$A480,"С-ООС",))</f>
        <v>-</v>
      </c>
      <c r="X480" s="37" t="str">
        <f>IF(ISBLANK('Шифры С (Новое строительство)'!$Q480),"-",CONCATENATE("Том"," 8."," ",'Шифры С (Новое строительство)'!$I480,".",'Шифры С (Новое строительство)'!$A480,"С-ПБ",))</f>
        <v>-</v>
      </c>
    </row>
    <row r="481" spans="1:24" hidden="1" x14ac:dyDescent="0.25">
      <c r="A481" s="37">
        <v>19</v>
      </c>
      <c r="B481" s="37" t="s">
        <v>561</v>
      </c>
      <c r="C481" s="37" t="s">
        <v>20</v>
      </c>
      <c r="D481" s="37" t="s">
        <v>134</v>
      </c>
      <c r="E481" s="37">
        <v>13</v>
      </c>
      <c r="F481" s="37" t="s">
        <v>1447</v>
      </c>
      <c r="G481" s="37">
        <v>1</v>
      </c>
      <c r="H481" s="39">
        <v>2</v>
      </c>
      <c r="I481" s="37" t="s">
        <v>563</v>
      </c>
      <c r="J481" s="37"/>
      <c r="K481" s="37"/>
      <c r="L481" s="37" t="s">
        <v>2802</v>
      </c>
      <c r="M481" s="37" t="s">
        <v>2803</v>
      </c>
      <c r="N481" s="37" t="s">
        <v>2804</v>
      </c>
      <c r="O481" s="37"/>
      <c r="P481" s="37"/>
      <c r="Q481" s="37"/>
      <c r="R481" s="37" t="str">
        <f>IF(ISBLANK('Шифры С (Новое строительство)'!$K481),"-",CONCATENATE('Шифры С (Новое строительство)'!$K481,"-ПЗ"))</f>
        <v>-</v>
      </c>
      <c r="S481" s="37" t="str">
        <f>IF(ISBLANK('Шифры С (Новое строительство)'!$L481),"-",CONCATENATE("Том"," 2.",'Шифры С (Новое строительство)'!$E481,".",'Шифры С (Новое строительство)'!$G481," ",'Шифры С (Новое строительство)'!$I481,".",'Шифры С (Новое строительство)'!$A481,"С-ППО",'Шифры С (Новое строительство)'!$E481,".",'Шифры С (Новое строительство)'!$G481,))</f>
        <v>Том 2.13.1 2001.РП.19С-ППО13.1</v>
      </c>
      <c r="T481" s="37" t="str">
        <f>IF(ISBLANK('Шифры С (Новое строительство)'!$M481),"-",CONCATENATE("Том"," 3.",'Шифры С (Новое строительство)'!$E481,".",'Шифры С (Новое строительство)'!$G481," ",'Шифры С (Новое строительство)'!$I481,".",'Шифры С (Новое строительство)'!$A481,"С-ТКР",'Шифры С (Новое строительство)'!$E481,".",'Шифры С (Новое строительство)'!$G481,))</f>
        <v>Том 3.13.1 2001.РП.19С-ТКР13.1</v>
      </c>
      <c r="U481" s="37" t="str">
        <f>IF(ISBLANK('Шифры С (Новое строительство)'!$O481),"-",CONCATENATE("Том"," 4."," ",'Шифры С (Новое строительство)'!$I481,".",'Шифры С (Новое строительство)'!$A481,"С-ИЛО",))</f>
        <v>-</v>
      </c>
      <c r="V481" s="37" t="str">
        <f>IF(ISBLANK('Шифры С (Новое строительство)'!$O481),"-",CONCATENATE("Том"," 5."," ",'Шифры С (Новое строительство)'!$I481,".",'Шифры С (Новое строительство)'!$A481,"С-ПОС",))</f>
        <v>-</v>
      </c>
      <c r="W481" s="37" t="str">
        <f>IF(ISBLANK('Шифры С (Новое строительство)'!$P481),"-",CONCATENATE("Том"," 7."," ",'Шифры С (Новое строительство)'!$I481,".",'Шифры С (Новое строительство)'!$A481,"С-ООС",))</f>
        <v>-</v>
      </c>
      <c r="X481" s="37" t="str">
        <f>IF(ISBLANK('Шифры С (Новое строительство)'!$Q481),"-",CONCATENATE("Том"," 8."," ",'Шифры С (Новое строительство)'!$I481,".",'Шифры С (Новое строительство)'!$A481,"С-ПБ",))</f>
        <v>-</v>
      </c>
    </row>
    <row r="482" spans="1:24" hidden="1" x14ac:dyDescent="0.25">
      <c r="A482" s="37">
        <v>19</v>
      </c>
      <c r="B482" s="37" t="s">
        <v>561</v>
      </c>
      <c r="C482" s="37" t="s">
        <v>20</v>
      </c>
      <c r="D482" s="37" t="s">
        <v>134</v>
      </c>
      <c r="E482" s="37">
        <v>13</v>
      </c>
      <c r="F482" s="37" t="s">
        <v>1451</v>
      </c>
      <c r="G482" s="37">
        <v>2</v>
      </c>
      <c r="H482" s="39"/>
      <c r="I482" s="37" t="s">
        <v>563</v>
      </c>
      <c r="J482" s="37"/>
      <c r="K482" s="37"/>
      <c r="L482" s="37" t="s">
        <v>2802</v>
      </c>
      <c r="M482" s="37" t="s">
        <v>2803</v>
      </c>
      <c r="N482" s="37" t="s">
        <v>2804</v>
      </c>
      <c r="O482" s="37"/>
      <c r="P482" s="37"/>
      <c r="Q482" s="37"/>
      <c r="R482" s="37" t="str">
        <f>IF(ISBLANK('Шифры С (Новое строительство)'!$K482),"-",CONCATENATE('Шифры С (Новое строительство)'!$K482,"-ПЗ"))</f>
        <v>-</v>
      </c>
      <c r="S482" s="37" t="str">
        <f>IF(ISBLANK('Шифры С (Новое строительство)'!$L482),"-",CONCATENATE("Том"," 2.",'Шифры С (Новое строительство)'!$E482,".",'Шифры С (Новое строительство)'!$G482," ",'Шифры С (Новое строительство)'!$I482,".",'Шифры С (Новое строительство)'!$A482,"С-ППО",'Шифры С (Новое строительство)'!$E482,".",'Шифры С (Новое строительство)'!$G482,))</f>
        <v>Том 2.13.2 2001.РП.19С-ППО13.2</v>
      </c>
      <c r="T482" s="37" t="str">
        <f>IF(ISBLANK('Шифры С (Новое строительство)'!$M482),"-",CONCATENATE("Том"," 3.",'Шифры С (Новое строительство)'!$E482,".",'Шифры С (Новое строительство)'!$G482," ",'Шифры С (Новое строительство)'!$I482,".",'Шифры С (Новое строительство)'!$A482,"С-ТКР",'Шифры С (Новое строительство)'!$E482,".",'Шифры С (Новое строительство)'!$G482,))</f>
        <v>Том 3.13.2 2001.РП.19С-ТКР13.2</v>
      </c>
      <c r="U482" s="37" t="str">
        <f>IF(ISBLANK('Шифры С (Новое строительство)'!$O482),"-",CONCATENATE("Том"," 4."," ",'Шифры С (Новое строительство)'!$I482,".",'Шифры С (Новое строительство)'!$A482,"С-ИЛО",))</f>
        <v>-</v>
      </c>
      <c r="V482" s="37" t="str">
        <f>IF(ISBLANK('Шифры С (Новое строительство)'!$O482),"-",CONCATENATE("Том"," 5."," ",'Шифры С (Новое строительство)'!$I482,".",'Шифры С (Новое строительство)'!$A482,"С-ПОС",))</f>
        <v>-</v>
      </c>
      <c r="W482" s="37" t="str">
        <f>IF(ISBLANK('Шифры С (Новое строительство)'!$P482),"-",CONCATENATE("Том"," 7."," ",'Шифры С (Новое строительство)'!$I482,".",'Шифры С (Новое строительство)'!$A482,"С-ООС",))</f>
        <v>-</v>
      </c>
      <c r="X482" s="37" t="str">
        <f>IF(ISBLANK('Шифры С (Новое строительство)'!$Q482),"-",CONCATENATE("Том"," 8."," ",'Шифры С (Новое строительство)'!$I482,".",'Шифры С (Новое строительство)'!$A482,"С-ПБ",))</f>
        <v>-</v>
      </c>
    </row>
    <row r="483" spans="1:24" hidden="1" x14ac:dyDescent="0.25">
      <c r="A483" s="37">
        <v>19</v>
      </c>
      <c r="B483" s="37" t="s">
        <v>561</v>
      </c>
      <c r="C483" s="37" t="s">
        <v>20</v>
      </c>
      <c r="D483" s="37" t="s">
        <v>136</v>
      </c>
      <c r="E483" s="37">
        <v>14</v>
      </c>
      <c r="F483" s="37" t="s">
        <v>1452</v>
      </c>
      <c r="G483" s="37">
        <v>1</v>
      </c>
      <c r="H483" s="39">
        <v>4</v>
      </c>
      <c r="I483" s="37" t="s">
        <v>563</v>
      </c>
      <c r="J483" s="37"/>
      <c r="K483" s="37"/>
      <c r="L483" s="37" t="s">
        <v>2805</v>
      </c>
      <c r="M483" s="37" t="s">
        <v>2806</v>
      </c>
      <c r="N483" s="37" t="s">
        <v>2807</v>
      </c>
      <c r="O483" s="37"/>
      <c r="P483" s="37"/>
      <c r="Q483" s="37"/>
      <c r="R483" s="37" t="str">
        <f>IF(ISBLANK('Шифры С (Новое строительство)'!$K483),"-",CONCATENATE('Шифры С (Новое строительство)'!$K483,"-ПЗ"))</f>
        <v>-</v>
      </c>
      <c r="S483" s="37" t="str">
        <f>IF(ISBLANK('Шифры С (Новое строительство)'!$L483),"-",CONCATENATE("Том"," 2.",'Шифры С (Новое строительство)'!$E483,".",'Шифры С (Новое строительство)'!$G483," ",'Шифры С (Новое строительство)'!$I483,".",'Шифры С (Новое строительство)'!$A483,"С-ППО",'Шифры С (Новое строительство)'!$E483,".",'Шифры С (Новое строительство)'!$G483,))</f>
        <v>Том 2.14.1 2001.РП.19С-ППО14.1</v>
      </c>
      <c r="T483" s="37" t="str">
        <f>IF(ISBLANK('Шифры С (Новое строительство)'!$M483),"-",CONCATENATE("Том"," 3.",'Шифры С (Новое строительство)'!$E483,".",'Шифры С (Новое строительство)'!$G483," ",'Шифры С (Новое строительство)'!$I483,".",'Шифры С (Новое строительство)'!$A483,"С-ТКР",'Шифры С (Новое строительство)'!$E483,".",'Шифры С (Новое строительство)'!$G483,))</f>
        <v>Том 3.14.1 2001.РП.19С-ТКР14.1</v>
      </c>
      <c r="U483" s="37" t="str">
        <f>IF(ISBLANK('Шифры С (Новое строительство)'!$O483),"-",CONCATENATE("Том"," 4."," ",'Шифры С (Новое строительство)'!$I483,".",'Шифры С (Новое строительство)'!$A483,"С-ИЛО",))</f>
        <v>-</v>
      </c>
      <c r="V483" s="37" t="str">
        <f>IF(ISBLANK('Шифры С (Новое строительство)'!$O483),"-",CONCATENATE("Том"," 5."," ",'Шифры С (Новое строительство)'!$I483,".",'Шифры С (Новое строительство)'!$A483,"С-ПОС",))</f>
        <v>-</v>
      </c>
      <c r="W483" s="37" t="str">
        <f>IF(ISBLANK('Шифры С (Новое строительство)'!$P483),"-",CONCATENATE("Том"," 7."," ",'Шифры С (Новое строительство)'!$I483,".",'Шифры С (Новое строительство)'!$A483,"С-ООС",))</f>
        <v>-</v>
      </c>
      <c r="X483" s="37" t="str">
        <f>IF(ISBLANK('Шифры С (Новое строительство)'!$Q483),"-",CONCATENATE("Том"," 8."," ",'Шифры С (Новое строительство)'!$I483,".",'Шифры С (Новое строительство)'!$A483,"С-ПБ",))</f>
        <v>-</v>
      </c>
    </row>
    <row r="484" spans="1:24" hidden="1" x14ac:dyDescent="0.25">
      <c r="A484" s="37">
        <v>19</v>
      </c>
      <c r="B484" s="37" t="s">
        <v>561</v>
      </c>
      <c r="C484" s="37" t="s">
        <v>20</v>
      </c>
      <c r="D484" s="37" t="s">
        <v>136</v>
      </c>
      <c r="E484" s="37">
        <v>14</v>
      </c>
      <c r="F484" s="37" t="s">
        <v>1456</v>
      </c>
      <c r="G484" s="37">
        <v>2</v>
      </c>
      <c r="H484" s="39"/>
      <c r="I484" s="37" t="s">
        <v>563</v>
      </c>
      <c r="J484" s="37"/>
      <c r="K484" s="37"/>
      <c r="L484" s="37" t="s">
        <v>2805</v>
      </c>
      <c r="M484" s="37" t="s">
        <v>2806</v>
      </c>
      <c r="N484" s="37" t="s">
        <v>2807</v>
      </c>
      <c r="O484" s="37"/>
      <c r="P484" s="37"/>
      <c r="Q484" s="37"/>
      <c r="R484" s="37" t="str">
        <f>IF(ISBLANK('Шифры С (Новое строительство)'!$K484),"-",CONCATENATE('Шифры С (Новое строительство)'!$K484,"-ПЗ"))</f>
        <v>-</v>
      </c>
      <c r="S484" s="37" t="str">
        <f>IF(ISBLANK('Шифры С (Новое строительство)'!$L484),"-",CONCATENATE("Том"," 2.",'Шифры С (Новое строительство)'!$E484,".",'Шифры С (Новое строительство)'!$G484," ",'Шифры С (Новое строительство)'!$I484,".",'Шифры С (Новое строительство)'!$A484,"С-ППО",'Шифры С (Новое строительство)'!$E484,".",'Шифры С (Новое строительство)'!$G484,))</f>
        <v>Том 2.14.2 2001.РП.19С-ППО14.2</v>
      </c>
      <c r="T484" s="37" t="str">
        <f>IF(ISBLANK('Шифры С (Новое строительство)'!$M484),"-",CONCATENATE("Том"," 3.",'Шифры С (Новое строительство)'!$E484,".",'Шифры С (Новое строительство)'!$G484," ",'Шифры С (Новое строительство)'!$I484,".",'Шифры С (Новое строительство)'!$A484,"С-ТКР",'Шифры С (Новое строительство)'!$E484,".",'Шифры С (Новое строительство)'!$G484,))</f>
        <v>Том 3.14.2 2001.РП.19С-ТКР14.2</v>
      </c>
      <c r="U484" s="37" t="str">
        <f>IF(ISBLANK('Шифры С (Новое строительство)'!$O484),"-",CONCATENATE("Том"," 4."," ",'Шифры С (Новое строительство)'!$I484,".",'Шифры С (Новое строительство)'!$A484,"С-ИЛО",))</f>
        <v>-</v>
      </c>
      <c r="V484" s="37" t="str">
        <f>IF(ISBLANK('Шифры С (Новое строительство)'!$O484),"-",CONCATENATE("Том"," 5."," ",'Шифры С (Новое строительство)'!$I484,".",'Шифры С (Новое строительство)'!$A484,"С-ПОС",))</f>
        <v>-</v>
      </c>
      <c r="W484" s="37" t="str">
        <f>IF(ISBLANK('Шифры С (Новое строительство)'!$P484),"-",CONCATENATE("Том"," 7."," ",'Шифры С (Новое строительство)'!$I484,".",'Шифры С (Новое строительство)'!$A484,"С-ООС",))</f>
        <v>-</v>
      </c>
      <c r="X484" s="37" t="str">
        <f>IF(ISBLANK('Шифры С (Новое строительство)'!$Q484),"-",CONCATENATE("Том"," 8."," ",'Шифры С (Новое строительство)'!$I484,".",'Шифры С (Новое строительство)'!$A484,"С-ПБ",))</f>
        <v>-</v>
      </c>
    </row>
    <row r="485" spans="1:24" hidden="1" x14ac:dyDescent="0.25">
      <c r="A485" s="37">
        <v>19</v>
      </c>
      <c r="B485" s="37" t="s">
        <v>561</v>
      </c>
      <c r="C485" s="37" t="s">
        <v>20</v>
      </c>
      <c r="D485" s="37" t="s">
        <v>136</v>
      </c>
      <c r="E485" s="37">
        <v>14</v>
      </c>
      <c r="F485" s="37" t="s">
        <v>1457</v>
      </c>
      <c r="G485" s="37">
        <v>3</v>
      </c>
      <c r="H485" s="39"/>
      <c r="I485" s="37" t="s">
        <v>563</v>
      </c>
      <c r="J485" s="37"/>
      <c r="K485" s="37"/>
      <c r="L485" s="37" t="s">
        <v>2805</v>
      </c>
      <c r="M485" s="37" t="s">
        <v>2806</v>
      </c>
      <c r="N485" s="37" t="s">
        <v>2807</v>
      </c>
      <c r="O485" s="37"/>
      <c r="P485" s="37"/>
      <c r="Q485" s="37"/>
      <c r="R485" s="37" t="str">
        <f>IF(ISBLANK('Шифры С (Новое строительство)'!$K485),"-",CONCATENATE('Шифры С (Новое строительство)'!$K485,"-ПЗ"))</f>
        <v>-</v>
      </c>
      <c r="S485" s="37" t="str">
        <f>IF(ISBLANK('Шифры С (Новое строительство)'!$L485),"-",CONCATENATE("Том"," 2.",'Шифры С (Новое строительство)'!$E485,".",'Шифры С (Новое строительство)'!$G485," ",'Шифры С (Новое строительство)'!$I485,".",'Шифры С (Новое строительство)'!$A485,"С-ППО",'Шифры С (Новое строительство)'!$E485,".",'Шифры С (Новое строительство)'!$G485,))</f>
        <v>Том 2.14.3 2001.РП.19С-ППО14.3</v>
      </c>
      <c r="T485" s="37" t="str">
        <f>IF(ISBLANK('Шифры С (Новое строительство)'!$M485),"-",CONCATENATE("Том"," 3.",'Шифры С (Новое строительство)'!$E485,".",'Шифры С (Новое строительство)'!$G485," ",'Шифры С (Новое строительство)'!$I485,".",'Шифры С (Новое строительство)'!$A485,"С-ТКР",'Шифры С (Новое строительство)'!$E485,".",'Шифры С (Новое строительство)'!$G485,))</f>
        <v>Том 3.14.3 2001.РП.19С-ТКР14.3</v>
      </c>
      <c r="U485" s="37" t="str">
        <f>IF(ISBLANK('Шифры С (Новое строительство)'!$O485),"-",CONCATENATE("Том"," 4."," ",'Шифры С (Новое строительство)'!$I485,".",'Шифры С (Новое строительство)'!$A485,"С-ИЛО",))</f>
        <v>-</v>
      </c>
      <c r="V485" s="37" t="str">
        <f>IF(ISBLANK('Шифры С (Новое строительство)'!$O485),"-",CONCATENATE("Том"," 5."," ",'Шифры С (Новое строительство)'!$I485,".",'Шифры С (Новое строительство)'!$A485,"С-ПОС",))</f>
        <v>-</v>
      </c>
      <c r="W485" s="37" t="str">
        <f>IF(ISBLANK('Шифры С (Новое строительство)'!$P485),"-",CONCATENATE("Том"," 7."," ",'Шифры С (Новое строительство)'!$I485,".",'Шифры С (Новое строительство)'!$A485,"С-ООС",))</f>
        <v>-</v>
      </c>
      <c r="X485" s="37" t="str">
        <f>IF(ISBLANK('Шифры С (Новое строительство)'!$Q485),"-",CONCATENATE("Том"," 8."," ",'Шифры С (Новое строительство)'!$I485,".",'Шифры С (Новое строительство)'!$A485,"С-ПБ",))</f>
        <v>-</v>
      </c>
    </row>
    <row r="486" spans="1:24" hidden="1" x14ac:dyDescent="0.25">
      <c r="A486" s="37">
        <v>19</v>
      </c>
      <c r="B486" s="37" t="s">
        <v>561</v>
      </c>
      <c r="C486" s="37" t="s">
        <v>20</v>
      </c>
      <c r="D486" s="37" t="s">
        <v>136</v>
      </c>
      <c r="E486" s="37">
        <v>14</v>
      </c>
      <c r="F486" s="37" t="s">
        <v>1458</v>
      </c>
      <c r="G486" s="37">
        <v>4</v>
      </c>
      <c r="H486" s="39"/>
      <c r="I486" s="37" t="s">
        <v>563</v>
      </c>
      <c r="J486" s="37"/>
      <c r="K486" s="37"/>
      <c r="L486" s="37" t="s">
        <v>2805</v>
      </c>
      <c r="M486" s="37" t="s">
        <v>2806</v>
      </c>
      <c r="N486" s="37" t="s">
        <v>2807</v>
      </c>
      <c r="O486" s="37"/>
      <c r="P486" s="37"/>
      <c r="Q486" s="37"/>
      <c r="R486" s="37" t="str">
        <f>IF(ISBLANK('Шифры С (Новое строительство)'!$K486),"-",CONCATENATE('Шифры С (Новое строительство)'!$K486,"-ПЗ"))</f>
        <v>-</v>
      </c>
      <c r="S486" s="37" t="str">
        <f>IF(ISBLANK('Шифры С (Новое строительство)'!$L486),"-",CONCATENATE("Том"," 2.",'Шифры С (Новое строительство)'!$E486,".",'Шифры С (Новое строительство)'!$G486," ",'Шифры С (Новое строительство)'!$I486,".",'Шифры С (Новое строительство)'!$A486,"С-ППО",'Шифры С (Новое строительство)'!$E486,".",'Шифры С (Новое строительство)'!$G486,))</f>
        <v>Том 2.14.4 2001.РП.19С-ППО14.4</v>
      </c>
      <c r="T486" s="37" t="str">
        <f>IF(ISBLANK('Шифры С (Новое строительство)'!$M486),"-",CONCATENATE("Том"," 3.",'Шифры С (Новое строительство)'!$E486,".",'Шифры С (Новое строительство)'!$G486," ",'Шифры С (Новое строительство)'!$I486,".",'Шифры С (Новое строительство)'!$A486,"С-ТКР",'Шифры С (Новое строительство)'!$E486,".",'Шифры С (Новое строительство)'!$G486,))</f>
        <v>Том 3.14.4 2001.РП.19С-ТКР14.4</v>
      </c>
      <c r="U486" s="37" t="str">
        <f>IF(ISBLANK('Шифры С (Новое строительство)'!$O486),"-",CONCATENATE("Том"," 4."," ",'Шифры С (Новое строительство)'!$I486,".",'Шифры С (Новое строительство)'!$A486,"С-ИЛО",))</f>
        <v>-</v>
      </c>
      <c r="V486" s="37" t="str">
        <f>IF(ISBLANK('Шифры С (Новое строительство)'!$O486),"-",CONCATENATE("Том"," 5."," ",'Шифры С (Новое строительство)'!$I486,".",'Шифры С (Новое строительство)'!$A486,"С-ПОС",))</f>
        <v>-</v>
      </c>
      <c r="W486" s="37" t="str">
        <f>IF(ISBLANK('Шифры С (Новое строительство)'!$P486),"-",CONCATENATE("Том"," 7."," ",'Шифры С (Новое строительство)'!$I486,".",'Шифры С (Новое строительство)'!$A486,"С-ООС",))</f>
        <v>-</v>
      </c>
      <c r="X486" s="37" t="str">
        <f>IF(ISBLANK('Шифры С (Новое строительство)'!$Q486),"-",CONCATENATE("Том"," 8."," ",'Шифры С (Новое строительство)'!$I486,".",'Шифры С (Новое строительство)'!$A486,"С-ПБ",))</f>
        <v>-</v>
      </c>
    </row>
    <row r="487" spans="1:24" hidden="1" x14ac:dyDescent="0.25">
      <c r="A487" s="37">
        <v>19</v>
      </c>
      <c r="B487" s="37" t="s">
        <v>561</v>
      </c>
      <c r="C487" s="37" t="s">
        <v>20</v>
      </c>
      <c r="D487" s="37" t="s">
        <v>138</v>
      </c>
      <c r="E487" s="37">
        <v>15</v>
      </c>
      <c r="F487" s="37" t="s">
        <v>1459</v>
      </c>
      <c r="G487" s="37">
        <v>1</v>
      </c>
      <c r="H487" s="39">
        <v>5</v>
      </c>
      <c r="I487" s="37" t="s">
        <v>563</v>
      </c>
      <c r="J487" s="37"/>
      <c r="K487" s="37"/>
      <c r="L487" s="37" t="s">
        <v>2808</v>
      </c>
      <c r="M487" s="37" t="s">
        <v>2809</v>
      </c>
      <c r="N487" s="37" t="s">
        <v>2810</v>
      </c>
      <c r="O487" s="37"/>
      <c r="P487" s="37"/>
      <c r="Q487" s="37"/>
      <c r="R487" s="37" t="str">
        <f>IF(ISBLANK('Шифры С (Новое строительство)'!$K487),"-",CONCATENATE('Шифры С (Новое строительство)'!$K487,"-ПЗ"))</f>
        <v>-</v>
      </c>
      <c r="S487" s="37" t="str">
        <f>IF(ISBLANK('Шифры С (Новое строительство)'!$L487),"-",CONCATENATE("Том"," 2.",'Шифры С (Новое строительство)'!$E487,".",'Шифры С (Новое строительство)'!$G487," ",'Шифры С (Новое строительство)'!$I487,".",'Шифры С (Новое строительство)'!$A487,"С-ППО",'Шифры С (Новое строительство)'!$E487,".",'Шифры С (Новое строительство)'!$G487,))</f>
        <v>Том 2.15.1 2001.РП.19С-ППО15.1</v>
      </c>
      <c r="T487" s="37" t="str">
        <f>IF(ISBLANK('Шифры С (Новое строительство)'!$M487),"-",CONCATENATE("Том"," 3.",'Шифры С (Новое строительство)'!$E487,".",'Шифры С (Новое строительство)'!$G487," ",'Шифры С (Новое строительство)'!$I487,".",'Шифры С (Новое строительство)'!$A487,"С-ТКР",'Шифры С (Новое строительство)'!$E487,".",'Шифры С (Новое строительство)'!$G487,))</f>
        <v>Том 3.15.1 2001.РП.19С-ТКР15.1</v>
      </c>
      <c r="U487" s="37" t="str">
        <f>IF(ISBLANK('Шифры С (Новое строительство)'!$O487),"-",CONCATENATE("Том"," 4."," ",'Шифры С (Новое строительство)'!$I487,".",'Шифры С (Новое строительство)'!$A487,"С-ИЛО",))</f>
        <v>-</v>
      </c>
      <c r="V487" s="37" t="str">
        <f>IF(ISBLANK('Шифры С (Новое строительство)'!$O487),"-",CONCATENATE("Том"," 5."," ",'Шифры С (Новое строительство)'!$I487,".",'Шифры С (Новое строительство)'!$A487,"С-ПОС",))</f>
        <v>-</v>
      </c>
      <c r="W487" s="37" t="str">
        <f>IF(ISBLANK('Шифры С (Новое строительство)'!$P487),"-",CONCATENATE("Том"," 7."," ",'Шифры С (Новое строительство)'!$I487,".",'Шифры С (Новое строительство)'!$A487,"С-ООС",))</f>
        <v>-</v>
      </c>
      <c r="X487" s="37" t="str">
        <f>IF(ISBLANK('Шифры С (Новое строительство)'!$Q487),"-",CONCATENATE("Том"," 8."," ",'Шифры С (Новое строительство)'!$I487,".",'Шифры С (Новое строительство)'!$A487,"С-ПБ",))</f>
        <v>-</v>
      </c>
    </row>
    <row r="488" spans="1:24" hidden="1" x14ac:dyDescent="0.25">
      <c r="A488" s="37">
        <v>19</v>
      </c>
      <c r="B488" s="37" t="s">
        <v>561</v>
      </c>
      <c r="C488" s="37" t="s">
        <v>20</v>
      </c>
      <c r="D488" s="37" t="s">
        <v>138</v>
      </c>
      <c r="E488" s="37">
        <v>15</v>
      </c>
      <c r="F488" s="37" t="s">
        <v>1463</v>
      </c>
      <c r="G488" s="37">
        <v>2</v>
      </c>
      <c r="H488" s="39"/>
      <c r="I488" s="37" t="s">
        <v>563</v>
      </c>
      <c r="J488" s="37"/>
      <c r="K488" s="37"/>
      <c r="L488" s="37" t="s">
        <v>2808</v>
      </c>
      <c r="M488" s="37" t="s">
        <v>2809</v>
      </c>
      <c r="N488" s="37" t="s">
        <v>2810</v>
      </c>
      <c r="O488" s="37"/>
      <c r="P488" s="37"/>
      <c r="Q488" s="37"/>
      <c r="R488" s="37" t="str">
        <f>IF(ISBLANK('Шифры С (Новое строительство)'!$K488),"-",CONCATENATE('Шифры С (Новое строительство)'!$K488,"-ПЗ"))</f>
        <v>-</v>
      </c>
      <c r="S488" s="37" t="str">
        <f>IF(ISBLANK('Шифры С (Новое строительство)'!$L488),"-",CONCATENATE("Том"," 2.",'Шифры С (Новое строительство)'!$E488,".",'Шифры С (Новое строительство)'!$G488," ",'Шифры С (Новое строительство)'!$I488,".",'Шифры С (Новое строительство)'!$A488,"С-ППО",'Шифры С (Новое строительство)'!$E488,".",'Шифры С (Новое строительство)'!$G488,))</f>
        <v>Том 2.15.2 2001.РП.19С-ППО15.2</v>
      </c>
      <c r="T488" s="37" t="str">
        <f>IF(ISBLANK('Шифры С (Новое строительство)'!$M488),"-",CONCATENATE("Том"," 3.",'Шифры С (Новое строительство)'!$E488,".",'Шифры С (Новое строительство)'!$G488," ",'Шифры С (Новое строительство)'!$I488,".",'Шифры С (Новое строительство)'!$A488,"С-ТКР",'Шифры С (Новое строительство)'!$E488,".",'Шифры С (Новое строительство)'!$G488,))</f>
        <v>Том 3.15.2 2001.РП.19С-ТКР15.2</v>
      </c>
      <c r="U488" s="37" t="str">
        <f>IF(ISBLANK('Шифры С (Новое строительство)'!$O488),"-",CONCATENATE("Том"," 4."," ",'Шифры С (Новое строительство)'!$I488,".",'Шифры С (Новое строительство)'!$A488,"С-ИЛО",))</f>
        <v>-</v>
      </c>
      <c r="V488" s="37" t="str">
        <f>IF(ISBLANK('Шифры С (Новое строительство)'!$O488),"-",CONCATENATE("Том"," 5."," ",'Шифры С (Новое строительство)'!$I488,".",'Шифры С (Новое строительство)'!$A488,"С-ПОС",))</f>
        <v>-</v>
      </c>
      <c r="W488" s="37" t="str">
        <f>IF(ISBLANK('Шифры С (Новое строительство)'!$P488),"-",CONCATENATE("Том"," 7."," ",'Шифры С (Новое строительство)'!$I488,".",'Шифры С (Новое строительство)'!$A488,"С-ООС",))</f>
        <v>-</v>
      </c>
      <c r="X488" s="37" t="str">
        <f>IF(ISBLANK('Шифры С (Новое строительство)'!$Q488),"-",CONCATENATE("Том"," 8."," ",'Шифры С (Новое строительство)'!$I488,".",'Шифры С (Новое строительство)'!$A488,"С-ПБ",))</f>
        <v>-</v>
      </c>
    </row>
    <row r="489" spans="1:24" hidden="1" x14ac:dyDescent="0.25">
      <c r="A489" s="37">
        <v>19</v>
      </c>
      <c r="B489" s="37" t="s">
        <v>561</v>
      </c>
      <c r="C489" s="37" t="s">
        <v>20</v>
      </c>
      <c r="D489" s="37" t="s">
        <v>138</v>
      </c>
      <c r="E489" s="37">
        <v>15</v>
      </c>
      <c r="F489" s="37" t="s">
        <v>1464</v>
      </c>
      <c r="G489" s="37">
        <v>3</v>
      </c>
      <c r="H489" s="39"/>
      <c r="I489" s="37" t="s">
        <v>563</v>
      </c>
      <c r="J489" s="37"/>
      <c r="K489" s="37"/>
      <c r="L489" s="37" t="s">
        <v>2808</v>
      </c>
      <c r="M489" s="37" t="s">
        <v>2809</v>
      </c>
      <c r="N489" s="37" t="s">
        <v>2810</v>
      </c>
      <c r="O489" s="37"/>
      <c r="P489" s="37"/>
      <c r="Q489" s="37"/>
      <c r="R489" s="37" t="str">
        <f>IF(ISBLANK('Шифры С (Новое строительство)'!$K489),"-",CONCATENATE('Шифры С (Новое строительство)'!$K489,"-ПЗ"))</f>
        <v>-</v>
      </c>
      <c r="S489" s="37" t="str">
        <f>IF(ISBLANK('Шифры С (Новое строительство)'!$L489),"-",CONCATENATE("Том"," 2.",'Шифры С (Новое строительство)'!$E489,".",'Шифры С (Новое строительство)'!$G489," ",'Шифры С (Новое строительство)'!$I489,".",'Шифры С (Новое строительство)'!$A489,"С-ППО",'Шифры С (Новое строительство)'!$E489,".",'Шифры С (Новое строительство)'!$G489,))</f>
        <v>Том 2.15.3 2001.РП.19С-ППО15.3</v>
      </c>
      <c r="T489" s="37" t="str">
        <f>IF(ISBLANK('Шифры С (Новое строительство)'!$M489),"-",CONCATENATE("Том"," 3.",'Шифры С (Новое строительство)'!$E489,".",'Шифры С (Новое строительство)'!$G489," ",'Шифры С (Новое строительство)'!$I489,".",'Шифры С (Новое строительство)'!$A489,"С-ТКР",'Шифры С (Новое строительство)'!$E489,".",'Шифры С (Новое строительство)'!$G489,))</f>
        <v>Том 3.15.3 2001.РП.19С-ТКР15.3</v>
      </c>
      <c r="U489" s="37" t="str">
        <f>IF(ISBLANK('Шифры С (Новое строительство)'!$O489),"-",CONCATENATE("Том"," 4."," ",'Шифры С (Новое строительство)'!$I489,".",'Шифры С (Новое строительство)'!$A489,"С-ИЛО",))</f>
        <v>-</v>
      </c>
      <c r="V489" s="37" t="str">
        <f>IF(ISBLANK('Шифры С (Новое строительство)'!$O489),"-",CONCATENATE("Том"," 5."," ",'Шифры С (Новое строительство)'!$I489,".",'Шифры С (Новое строительство)'!$A489,"С-ПОС",))</f>
        <v>-</v>
      </c>
      <c r="W489" s="37" t="str">
        <f>IF(ISBLANK('Шифры С (Новое строительство)'!$P489),"-",CONCATENATE("Том"," 7."," ",'Шифры С (Новое строительство)'!$I489,".",'Шифры С (Новое строительство)'!$A489,"С-ООС",))</f>
        <v>-</v>
      </c>
      <c r="X489" s="37" t="str">
        <f>IF(ISBLANK('Шифры С (Новое строительство)'!$Q489),"-",CONCATENATE("Том"," 8."," ",'Шифры С (Новое строительство)'!$I489,".",'Шифры С (Новое строительство)'!$A489,"С-ПБ",))</f>
        <v>-</v>
      </c>
    </row>
    <row r="490" spans="1:24" hidden="1" x14ac:dyDescent="0.25">
      <c r="A490" s="37">
        <v>19</v>
      </c>
      <c r="B490" s="37" t="s">
        <v>561</v>
      </c>
      <c r="C490" s="37" t="s">
        <v>20</v>
      </c>
      <c r="D490" s="37" t="s">
        <v>138</v>
      </c>
      <c r="E490" s="37">
        <v>15</v>
      </c>
      <c r="F490" s="37" t="s">
        <v>1465</v>
      </c>
      <c r="G490" s="37">
        <v>4</v>
      </c>
      <c r="H490" s="39"/>
      <c r="I490" s="37" t="s">
        <v>563</v>
      </c>
      <c r="J490" s="37"/>
      <c r="K490" s="37"/>
      <c r="L490" s="37" t="s">
        <v>2808</v>
      </c>
      <c r="M490" s="37" t="s">
        <v>2809</v>
      </c>
      <c r="N490" s="37" t="s">
        <v>2810</v>
      </c>
      <c r="O490" s="37"/>
      <c r="P490" s="37"/>
      <c r="Q490" s="37"/>
      <c r="R490" s="37" t="str">
        <f>IF(ISBLANK('Шифры С (Новое строительство)'!$K490),"-",CONCATENATE('Шифры С (Новое строительство)'!$K490,"-ПЗ"))</f>
        <v>-</v>
      </c>
      <c r="S490" s="37" t="str">
        <f>IF(ISBLANK('Шифры С (Новое строительство)'!$L490),"-",CONCATENATE("Том"," 2.",'Шифры С (Новое строительство)'!$E490,".",'Шифры С (Новое строительство)'!$G490," ",'Шифры С (Новое строительство)'!$I490,".",'Шифры С (Новое строительство)'!$A490,"С-ППО",'Шифры С (Новое строительство)'!$E490,".",'Шифры С (Новое строительство)'!$G490,))</f>
        <v>Том 2.15.4 2001.РП.19С-ППО15.4</v>
      </c>
      <c r="T490" s="37" t="str">
        <f>IF(ISBLANK('Шифры С (Новое строительство)'!$M490),"-",CONCATENATE("Том"," 3.",'Шифры С (Новое строительство)'!$E490,".",'Шифры С (Новое строительство)'!$G490," ",'Шифры С (Новое строительство)'!$I490,".",'Шифры С (Новое строительство)'!$A490,"С-ТКР",'Шифры С (Новое строительство)'!$E490,".",'Шифры С (Новое строительство)'!$G490,))</f>
        <v>Том 3.15.4 2001.РП.19С-ТКР15.4</v>
      </c>
      <c r="U490" s="37" t="str">
        <f>IF(ISBLANK('Шифры С (Новое строительство)'!$O490),"-",CONCATENATE("Том"," 4."," ",'Шифры С (Новое строительство)'!$I490,".",'Шифры С (Новое строительство)'!$A490,"С-ИЛО",))</f>
        <v>-</v>
      </c>
      <c r="V490" s="37" t="str">
        <f>IF(ISBLANK('Шифры С (Новое строительство)'!$O490),"-",CONCATENATE("Том"," 5."," ",'Шифры С (Новое строительство)'!$I490,".",'Шифры С (Новое строительство)'!$A490,"С-ПОС",))</f>
        <v>-</v>
      </c>
      <c r="W490" s="37" t="str">
        <f>IF(ISBLANK('Шифры С (Новое строительство)'!$P490),"-",CONCATENATE("Том"," 7."," ",'Шифры С (Новое строительство)'!$I490,".",'Шифры С (Новое строительство)'!$A490,"С-ООС",))</f>
        <v>-</v>
      </c>
      <c r="X490" s="37" t="str">
        <f>IF(ISBLANK('Шифры С (Новое строительство)'!$Q490),"-",CONCATENATE("Том"," 8."," ",'Шифры С (Новое строительство)'!$I490,".",'Шифры С (Новое строительство)'!$A490,"С-ПБ",))</f>
        <v>-</v>
      </c>
    </row>
    <row r="491" spans="1:24" hidden="1" x14ac:dyDescent="0.25">
      <c r="A491" s="37">
        <v>19</v>
      </c>
      <c r="B491" s="37" t="s">
        <v>561</v>
      </c>
      <c r="C491" s="37" t="s">
        <v>20</v>
      </c>
      <c r="D491" s="37" t="s">
        <v>138</v>
      </c>
      <c r="E491" s="37">
        <v>15</v>
      </c>
      <c r="F491" s="37" t="s">
        <v>1466</v>
      </c>
      <c r="G491" s="37">
        <v>5</v>
      </c>
      <c r="H491" s="39"/>
      <c r="I491" s="37" t="s">
        <v>563</v>
      </c>
      <c r="J491" s="37"/>
      <c r="K491" s="37"/>
      <c r="L491" s="37" t="s">
        <v>2808</v>
      </c>
      <c r="M491" s="37" t="s">
        <v>2809</v>
      </c>
      <c r="N491" s="37" t="s">
        <v>2810</v>
      </c>
      <c r="O491" s="37"/>
      <c r="P491" s="37"/>
      <c r="Q491" s="37"/>
      <c r="R491" s="37" t="str">
        <f>IF(ISBLANK('Шифры С (Новое строительство)'!$K491),"-",CONCATENATE('Шифры С (Новое строительство)'!$K491,"-ПЗ"))</f>
        <v>-</v>
      </c>
      <c r="S491" s="37" t="str">
        <f>IF(ISBLANK('Шифры С (Новое строительство)'!$L491),"-",CONCATENATE("Том"," 2.",'Шифры С (Новое строительство)'!$E491,".",'Шифры С (Новое строительство)'!$G491," ",'Шифры С (Новое строительство)'!$I491,".",'Шифры С (Новое строительство)'!$A491,"С-ППО",'Шифры С (Новое строительство)'!$E491,".",'Шифры С (Новое строительство)'!$G491,))</f>
        <v>Том 2.15.5 2001.РП.19С-ППО15.5</v>
      </c>
      <c r="T491" s="37" t="str">
        <f>IF(ISBLANK('Шифры С (Новое строительство)'!$M491),"-",CONCATENATE("Том"," 3.",'Шифры С (Новое строительство)'!$E491,".",'Шифры С (Новое строительство)'!$G491," ",'Шифры С (Новое строительство)'!$I491,".",'Шифры С (Новое строительство)'!$A491,"С-ТКР",'Шифры С (Новое строительство)'!$E491,".",'Шифры С (Новое строительство)'!$G491,))</f>
        <v>Том 3.15.5 2001.РП.19С-ТКР15.5</v>
      </c>
      <c r="U491" s="37" t="str">
        <f>IF(ISBLANK('Шифры С (Новое строительство)'!$O491),"-",CONCATENATE("Том"," 4."," ",'Шифры С (Новое строительство)'!$I491,".",'Шифры С (Новое строительство)'!$A491,"С-ИЛО",))</f>
        <v>-</v>
      </c>
      <c r="V491" s="37" t="str">
        <f>IF(ISBLANK('Шифры С (Новое строительство)'!$O491),"-",CONCATENATE("Том"," 5."," ",'Шифры С (Новое строительство)'!$I491,".",'Шифры С (Новое строительство)'!$A491,"С-ПОС",))</f>
        <v>-</v>
      </c>
      <c r="W491" s="37" t="str">
        <f>IF(ISBLANK('Шифры С (Новое строительство)'!$P491),"-",CONCATENATE("Том"," 7."," ",'Шифры С (Новое строительство)'!$I491,".",'Шифры С (Новое строительство)'!$A491,"С-ООС",))</f>
        <v>-</v>
      </c>
      <c r="X491" s="37" t="str">
        <f>IF(ISBLANK('Шифры С (Новое строительство)'!$Q491),"-",CONCATENATE("Том"," 8."," ",'Шифры С (Новое строительство)'!$I491,".",'Шифры С (Новое строительство)'!$A491,"С-ПБ",))</f>
        <v>-</v>
      </c>
    </row>
    <row r="492" spans="1:24" hidden="1" x14ac:dyDescent="0.25">
      <c r="A492" s="37">
        <v>20</v>
      </c>
      <c r="B492" s="37" t="s">
        <v>561</v>
      </c>
      <c r="C492" s="37" t="s">
        <v>21</v>
      </c>
      <c r="D492" s="37" t="s">
        <v>373</v>
      </c>
      <c r="E492" s="37">
        <v>1</v>
      </c>
      <c r="F492" s="37" t="s">
        <v>1467</v>
      </c>
      <c r="G492" s="37">
        <v>1</v>
      </c>
      <c r="H492" s="39">
        <v>6</v>
      </c>
      <c r="I492" s="37" t="s">
        <v>563</v>
      </c>
      <c r="J492" s="37" t="s">
        <v>2811</v>
      </c>
      <c r="K492" s="37" t="s">
        <v>2812</v>
      </c>
      <c r="L492" s="37" t="s">
        <v>2813</v>
      </c>
      <c r="M492" s="37" t="s">
        <v>2814</v>
      </c>
      <c r="N492" s="37" t="s">
        <v>2815</v>
      </c>
      <c r="O492" s="37" t="s">
        <v>2816</v>
      </c>
      <c r="P492" s="37" t="s">
        <v>2817</v>
      </c>
      <c r="Q492" s="37" t="s">
        <v>2818</v>
      </c>
      <c r="R492" s="37" t="str">
        <f>IF(ISBLANK('Шифры С (Новое строительство)'!$K492),"-",CONCATENATE('Шифры С (Новое строительство)'!$K492,"-ПЗ"))</f>
        <v>Том 1 2001.РП.20С-ПЗ</v>
      </c>
      <c r="S492" s="37" t="str">
        <f>IF(ISBLANK('Шифры С (Новое строительство)'!$L492),"-",CONCATENATE("Том"," 2.",'Шифры С (Новое строительство)'!$E492,".",'Шифры С (Новое строительство)'!$G492," ",'Шифры С (Новое строительство)'!$I492,".",'Шифры С (Новое строительство)'!$A492,"С-ППО",'Шифры С (Новое строительство)'!$E492,".",'Шифры С (Новое строительство)'!$G492,))</f>
        <v>Том 2.1.1 2001.РП.20С-ППО1.1</v>
      </c>
      <c r="T492" s="37" t="str">
        <f>IF(ISBLANK('Шифры С (Новое строительство)'!$M492),"-",CONCATENATE("Том"," 3.",'Шифры С (Новое строительство)'!$E492,".",'Шифры С (Новое строительство)'!$G492," ",'Шифры С (Новое строительство)'!$I492,".",'Шифры С (Новое строительство)'!$A492,"С-ТКР",'Шифры С (Новое строительство)'!$E492,".",'Шифры С (Новое строительство)'!$G492,))</f>
        <v>Том 3.1.1 2001.РП.20С-ТКР1.1</v>
      </c>
      <c r="U492" s="37" t="str">
        <f>IF(ISBLANK('Шифры С (Новое строительство)'!$O492),"-",CONCATENATE("Том"," 4."," ",'Шифры С (Новое строительство)'!$I492,".",'Шифры С (Новое строительство)'!$A492,"С-ИЛО",))</f>
        <v>Том 4. 2001.РП.20С-ИЛО</v>
      </c>
      <c r="V492" s="37" t="str">
        <f>IF(ISBLANK('Шифры С (Новое строительство)'!$O492),"-",CONCATENATE("Том"," 5."," ",'Шифры С (Новое строительство)'!$I492,".",'Шифры С (Новое строительство)'!$A492,"С-ПОС",))</f>
        <v>Том 5. 2001.РП.20С-ПОС</v>
      </c>
      <c r="W492" s="37" t="str">
        <f>IF(ISBLANK('Шифры С (Новое строительство)'!$P492),"-",CONCATENATE("Том"," 7."," ",'Шифры С (Новое строительство)'!$I492,".",'Шифры С (Новое строительство)'!$A492,"С-ООС",))</f>
        <v>Том 7. 2001.РП.20С-ООС</v>
      </c>
      <c r="X492" s="37" t="str">
        <f>IF(ISBLANK('Шифры С (Новое строительство)'!$Q492),"-",CONCATENATE("Том"," 8."," ",'Шифры С (Новое строительство)'!$I492,".",'Шифры С (Новое строительство)'!$A492,"С-ПБ",))</f>
        <v>Том 8. 2001.РП.20С-ПБ</v>
      </c>
    </row>
    <row r="493" spans="1:24" hidden="1" x14ac:dyDescent="0.25">
      <c r="A493" s="37">
        <v>20</v>
      </c>
      <c r="B493" s="37" t="s">
        <v>561</v>
      </c>
      <c r="C493" s="37" t="s">
        <v>21</v>
      </c>
      <c r="D493" s="37" t="s">
        <v>373</v>
      </c>
      <c r="E493" s="37">
        <v>1</v>
      </c>
      <c r="F493" s="37" t="s">
        <v>1476</v>
      </c>
      <c r="G493" s="37">
        <v>2</v>
      </c>
      <c r="H493" s="39"/>
      <c r="I493" s="37" t="s">
        <v>563</v>
      </c>
      <c r="J493" s="37"/>
      <c r="K493" s="37"/>
      <c r="L493" s="37" t="s">
        <v>2813</v>
      </c>
      <c r="M493" s="37" t="s">
        <v>2814</v>
      </c>
      <c r="N493" s="37" t="s">
        <v>2815</v>
      </c>
      <c r="O493" s="37"/>
      <c r="P493" s="37"/>
      <c r="Q493" s="37"/>
      <c r="R493" s="37" t="str">
        <f>IF(ISBLANK('Шифры С (Новое строительство)'!$K493),"-",CONCATENATE('Шифры С (Новое строительство)'!$K493,"-ПЗ"))</f>
        <v>-</v>
      </c>
      <c r="S493" s="37" t="str">
        <f>IF(ISBLANK('Шифры С (Новое строительство)'!$L493),"-",CONCATENATE("Том"," 2.",'Шифры С (Новое строительство)'!$E493,".",'Шифры С (Новое строительство)'!$G493," ",'Шифры С (Новое строительство)'!$I493,".",'Шифры С (Новое строительство)'!$A493,"С-ППО",'Шифры С (Новое строительство)'!$E493,".",'Шифры С (Новое строительство)'!$G493,))</f>
        <v>Том 2.1.2 2001.РП.20С-ППО1.2</v>
      </c>
      <c r="T493" s="37" t="str">
        <f>IF(ISBLANK('Шифры С (Новое строительство)'!$M493),"-",CONCATENATE("Том"," 3.",'Шифры С (Новое строительство)'!$E493,".",'Шифры С (Новое строительство)'!$G493," ",'Шифры С (Новое строительство)'!$I493,".",'Шифры С (Новое строительство)'!$A493,"С-ТКР",'Шифры С (Новое строительство)'!$E493,".",'Шифры С (Новое строительство)'!$G493,))</f>
        <v>Том 3.1.2 2001.РП.20С-ТКР1.2</v>
      </c>
      <c r="U493" s="37" t="str">
        <f>IF(ISBLANK('Шифры С (Новое строительство)'!$O493),"-",CONCATENATE("Том"," 4."," ",'Шифры С (Новое строительство)'!$I493,".",'Шифры С (Новое строительство)'!$A493,"С-ИЛО",))</f>
        <v>-</v>
      </c>
      <c r="V493" s="37" t="str">
        <f>IF(ISBLANK('Шифры С (Новое строительство)'!$O493),"-",CONCATENATE("Том"," 5."," ",'Шифры С (Новое строительство)'!$I493,".",'Шифры С (Новое строительство)'!$A493,"С-ПОС",))</f>
        <v>-</v>
      </c>
      <c r="W493" s="37" t="str">
        <f>IF(ISBLANK('Шифры С (Новое строительство)'!$P493),"-",CONCATENATE("Том"," 7."," ",'Шифры С (Новое строительство)'!$I493,".",'Шифры С (Новое строительство)'!$A493,"С-ООС",))</f>
        <v>-</v>
      </c>
      <c r="X493" s="37" t="str">
        <f>IF(ISBLANK('Шифры С (Новое строительство)'!$Q493),"-",CONCATENATE("Том"," 8."," ",'Шифры С (Новое строительство)'!$I493,".",'Шифры С (Новое строительство)'!$A493,"С-ПБ",))</f>
        <v>-</v>
      </c>
    </row>
    <row r="494" spans="1:24" hidden="1" x14ac:dyDescent="0.25">
      <c r="A494" s="37">
        <v>20</v>
      </c>
      <c r="B494" s="37" t="s">
        <v>561</v>
      </c>
      <c r="C494" s="37" t="s">
        <v>21</v>
      </c>
      <c r="D494" s="37" t="s">
        <v>373</v>
      </c>
      <c r="E494" s="37">
        <v>1</v>
      </c>
      <c r="F494" s="37" t="s">
        <v>1477</v>
      </c>
      <c r="G494" s="37">
        <v>3</v>
      </c>
      <c r="H494" s="39"/>
      <c r="I494" s="37" t="s">
        <v>563</v>
      </c>
      <c r="J494" s="37"/>
      <c r="K494" s="37"/>
      <c r="L494" s="37" t="s">
        <v>2813</v>
      </c>
      <c r="M494" s="37" t="s">
        <v>2814</v>
      </c>
      <c r="N494" s="37" t="s">
        <v>2815</v>
      </c>
      <c r="O494" s="37"/>
      <c r="P494" s="37"/>
      <c r="Q494" s="37"/>
      <c r="R494" s="37" t="str">
        <f>IF(ISBLANK('Шифры С (Новое строительство)'!$K494),"-",CONCATENATE('Шифры С (Новое строительство)'!$K494,"-ПЗ"))</f>
        <v>-</v>
      </c>
      <c r="S494" s="37" t="str">
        <f>IF(ISBLANK('Шифры С (Новое строительство)'!$L494),"-",CONCATENATE("Том"," 2.",'Шифры С (Новое строительство)'!$E494,".",'Шифры С (Новое строительство)'!$G494," ",'Шифры С (Новое строительство)'!$I494,".",'Шифры С (Новое строительство)'!$A494,"С-ППО",'Шифры С (Новое строительство)'!$E494,".",'Шифры С (Новое строительство)'!$G494,))</f>
        <v>Том 2.1.3 2001.РП.20С-ППО1.3</v>
      </c>
      <c r="T494" s="37" t="str">
        <f>IF(ISBLANK('Шифры С (Новое строительство)'!$M494),"-",CONCATENATE("Том"," 3.",'Шифры С (Новое строительство)'!$E494,".",'Шифры С (Новое строительство)'!$G494," ",'Шифры С (Новое строительство)'!$I494,".",'Шифры С (Новое строительство)'!$A494,"С-ТКР",'Шифры С (Новое строительство)'!$E494,".",'Шифры С (Новое строительство)'!$G494,))</f>
        <v>Том 3.1.3 2001.РП.20С-ТКР1.3</v>
      </c>
      <c r="U494" s="37" t="str">
        <f>IF(ISBLANK('Шифры С (Новое строительство)'!$O494),"-",CONCATENATE("Том"," 4."," ",'Шифры С (Новое строительство)'!$I494,".",'Шифры С (Новое строительство)'!$A494,"С-ИЛО",))</f>
        <v>-</v>
      </c>
      <c r="V494" s="37" t="str">
        <f>IF(ISBLANK('Шифры С (Новое строительство)'!$O494),"-",CONCATENATE("Том"," 5."," ",'Шифры С (Новое строительство)'!$I494,".",'Шифры С (Новое строительство)'!$A494,"С-ПОС",))</f>
        <v>-</v>
      </c>
      <c r="W494" s="37" t="str">
        <f>IF(ISBLANK('Шифры С (Новое строительство)'!$P494),"-",CONCATENATE("Том"," 7."," ",'Шифры С (Новое строительство)'!$I494,".",'Шифры С (Новое строительство)'!$A494,"С-ООС",))</f>
        <v>-</v>
      </c>
      <c r="X494" s="37" t="str">
        <f>IF(ISBLANK('Шифры С (Новое строительство)'!$Q494),"-",CONCATENATE("Том"," 8."," ",'Шифры С (Новое строительство)'!$I494,".",'Шифры С (Новое строительство)'!$A494,"С-ПБ",))</f>
        <v>-</v>
      </c>
    </row>
    <row r="495" spans="1:24" hidden="1" x14ac:dyDescent="0.25">
      <c r="A495" s="37">
        <v>20</v>
      </c>
      <c r="B495" s="37" t="s">
        <v>561</v>
      </c>
      <c r="C495" s="37" t="s">
        <v>21</v>
      </c>
      <c r="D495" s="37" t="s">
        <v>373</v>
      </c>
      <c r="E495" s="37">
        <v>1</v>
      </c>
      <c r="F495" s="37" t="s">
        <v>1478</v>
      </c>
      <c r="G495" s="37">
        <v>4</v>
      </c>
      <c r="H495" s="39"/>
      <c r="I495" s="37" t="s">
        <v>563</v>
      </c>
      <c r="J495" s="37"/>
      <c r="K495" s="37"/>
      <c r="L495" s="37" t="s">
        <v>2813</v>
      </c>
      <c r="M495" s="37" t="s">
        <v>2814</v>
      </c>
      <c r="N495" s="37" t="s">
        <v>2815</v>
      </c>
      <c r="O495" s="37"/>
      <c r="P495" s="37"/>
      <c r="Q495" s="37"/>
      <c r="R495" s="37" t="str">
        <f>IF(ISBLANK('Шифры С (Новое строительство)'!$K495),"-",CONCATENATE('Шифры С (Новое строительство)'!$K495,"-ПЗ"))</f>
        <v>-</v>
      </c>
      <c r="S495" s="37" t="str">
        <f>IF(ISBLANK('Шифры С (Новое строительство)'!$L495),"-",CONCATENATE("Том"," 2.",'Шифры С (Новое строительство)'!$E495,".",'Шифры С (Новое строительство)'!$G495," ",'Шифры С (Новое строительство)'!$I495,".",'Шифры С (Новое строительство)'!$A495,"С-ППО",'Шифры С (Новое строительство)'!$E495,".",'Шифры С (Новое строительство)'!$G495,))</f>
        <v>Том 2.1.4 2001.РП.20С-ППО1.4</v>
      </c>
      <c r="T495" s="37" t="str">
        <f>IF(ISBLANK('Шифры С (Новое строительство)'!$M495),"-",CONCATENATE("Том"," 3.",'Шифры С (Новое строительство)'!$E495,".",'Шифры С (Новое строительство)'!$G495," ",'Шифры С (Новое строительство)'!$I495,".",'Шифры С (Новое строительство)'!$A495,"С-ТКР",'Шифры С (Новое строительство)'!$E495,".",'Шифры С (Новое строительство)'!$G495,))</f>
        <v>Том 3.1.4 2001.РП.20С-ТКР1.4</v>
      </c>
      <c r="U495" s="37" t="str">
        <f>IF(ISBLANK('Шифры С (Новое строительство)'!$O495),"-",CONCATENATE("Том"," 4."," ",'Шифры С (Новое строительство)'!$I495,".",'Шифры С (Новое строительство)'!$A495,"С-ИЛО",))</f>
        <v>-</v>
      </c>
      <c r="V495" s="37" t="str">
        <f>IF(ISBLANK('Шифры С (Новое строительство)'!$O495),"-",CONCATENATE("Том"," 5."," ",'Шифры С (Новое строительство)'!$I495,".",'Шифры С (Новое строительство)'!$A495,"С-ПОС",))</f>
        <v>-</v>
      </c>
      <c r="W495" s="37" t="str">
        <f>IF(ISBLANK('Шифры С (Новое строительство)'!$P495),"-",CONCATENATE("Том"," 7."," ",'Шифры С (Новое строительство)'!$I495,".",'Шифры С (Новое строительство)'!$A495,"С-ООС",))</f>
        <v>-</v>
      </c>
      <c r="X495" s="37" t="str">
        <f>IF(ISBLANK('Шифры С (Новое строительство)'!$Q495),"-",CONCATENATE("Том"," 8."," ",'Шифры С (Новое строительство)'!$I495,".",'Шифры С (Новое строительство)'!$A495,"С-ПБ",))</f>
        <v>-</v>
      </c>
    </row>
    <row r="496" spans="1:24" hidden="1" x14ac:dyDescent="0.25">
      <c r="A496" s="37">
        <v>20</v>
      </c>
      <c r="B496" s="37" t="s">
        <v>561</v>
      </c>
      <c r="C496" s="37" t="s">
        <v>21</v>
      </c>
      <c r="D496" s="37" t="s">
        <v>373</v>
      </c>
      <c r="E496" s="37">
        <v>1</v>
      </c>
      <c r="F496" s="37" t="s">
        <v>1479</v>
      </c>
      <c r="G496" s="37">
        <v>5</v>
      </c>
      <c r="H496" s="39"/>
      <c r="I496" s="37" t="s">
        <v>563</v>
      </c>
      <c r="J496" s="37"/>
      <c r="K496" s="37"/>
      <c r="L496" s="37" t="s">
        <v>2813</v>
      </c>
      <c r="M496" s="37" t="s">
        <v>2814</v>
      </c>
      <c r="N496" s="37" t="s">
        <v>2815</v>
      </c>
      <c r="O496" s="37"/>
      <c r="P496" s="37"/>
      <c r="Q496" s="37"/>
      <c r="R496" s="37" t="str">
        <f>IF(ISBLANK('Шифры С (Новое строительство)'!$K496),"-",CONCATENATE('Шифры С (Новое строительство)'!$K496,"-ПЗ"))</f>
        <v>-</v>
      </c>
      <c r="S496" s="37" t="str">
        <f>IF(ISBLANK('Шифры С (Новое строительство)'!$L496),"-",CONCATENATE("Том"," 2.",'Шифры С (Новое строительство)'!$E496,".",'Шифры С (Новое строительство)'!$G496," ",'Шифры С (Новое строительство)'!$I496,".",'Шифры С (Новое строительство)'!$A496,"С-ППО",'Шифры С (Новое строительство)'!$E496,".",'Шифры С (Новое строительство)'!$G496,))</f>
        <v>Том 2.1.5 2001.РП.20С-ППО1.5</v>
      </c>
      <c r="T496" s="37" t="str">
        <f>IF(ISBLANK('Шифры С (Новое строительство)'!$M496),"-",CONCATENATE("Том"," 3.",'Шифры С (Новое строительство)'!$E496,".",'Шифры С (Новое строительство)'!$G496," ",'Шифры С (Новое строительство)'!$I496,".",'Шифры С (Новое строительство)'!$A496,"С-ТКР",'Шифры С (Новое строительство)'!$E496,".",'Шифры С (Новое строительство)'!$G496,))</f>
        <v>Том 3.1.5 2001.РП.20С-ТКР1.5</v>
      </c>
      <c r="U496" s="37" t="str">
        <f>IF(ISBLANK('Шифры С (Новое строительство)'!$O496),"-",CONCATENATE("Том"," 4."," ",'Шифры С (Новое строительство)'!$I496,".",'Шифры С (Новое строительство)'!$A496,"С-ИЛО",))</f>
        <v>-</v>
      </c>
      <c r="V496" s="37" t="str">
        <f>IF(ISBLANK('Шифры С (Новое строительство)'!$O496),"-",CONCATENATE("Том"," 5."," ",'Шифры С (Новое строительство)'!$I496,".",'Шифры С (Новое строительство)'!$A496,"С-ПОС",))</f>
        <v>-</v>
      </c>
      <c r="W496" s="37" t="str">
        <f>IF(ISBLANK('Шифры С (Новое строительство)'!$P496),"-",CONCATENATE("Том"," 7."," ",'Шифры С (Новое строительство)'!$I496,".",'Шифры С (Новое строительство)'!$A496,"С-ООС",))</f>
        <v>-</v>
      </c>
      <c r="X496" s="37" t="str">
        <f>IF(ISBLANK('Шифры С (Новое строительство)'!$Q496),"-",CONCATENATE("Том"," 8."," ",'Шифры С (Новое строительство)'!$I496,".",'Шифры С (Новое строительство)'!$A496,"С-ПБ",))</f>
        <v>-</v>
      </c>
    </row>
    <row r="497" spans="1:24" hidden="1" x14ac:dyDescent="0.25">
      <c r="A497" s="37">
        <v>20</v>
      </c>
      <c r="B497" s="37" t="s">
        <v>561</v>
      </c>
      <c r="C497" s="37" t="s">
        <v>21</v>
      </c>
      <c r="D497" s="37" t="s">
        <v>373</v>
      </c>
      <c r="E497" s="37">
        <v>1</v>
      </c>
      <c r="F497" s="37" t="s">
        <v>1480</v>
      </c>
      <c r="G497" s="37">
        <v>6</v>
      </c>
      <c r="H497" s="39"/>
      <c r="I497" s="37" t="s">
        <v>563</v>
      </c>
      <c r="J497" s="37"/>
      <c r="K497" s="37"/>
      <c r="L497" s="37" t="s">
        <v>2813</v>
      </c>
      <c r="M497" s="37" t="s">
        <v>2814</v>
      </c>
      <c r="N497" s="37" t="s">
        <v>2815</v>
      </c>
      <c r="O497" s="37"/>
      <c r="P497" s="37"/>
      <c r="Q497" s="37"/>
      <c r="R497" s="37" t="str">
        <f>IF(ISBLANK('Шифры С (Новое строительство)'!$K497),"-",CONCATENATE('Шифры С (Новое строительство)'!$K497,"-ПЗ"))</f>
        <v>-</v>
      </c>
      <c r="S497" s="37" t="str">
        <f>IF(ISBLANK('Шифры С (Новое строительство)'!$L497),"-",CONCATENATE("Том"," 2.",'Шифры С (Новое строительство)'!$E497,".",'Шифры С (Новое строительство)'!$G497," ",'Шифры С (Новое строительство)'!$I497,".",'Шифры С (Новое строительство)'!$A497,"С-ППО",'Шифры С (Новое строительство)'!$E497,".",'Шифры С (Новое строительство)'!$G497,))</f>
        <v>Том 2.1.6 2001.РП.20С-ППО1.6</v>
      </c>
      <c r="T497" s="37" t="str">
        <f>IF(ISBLANK('Шифры С (Новое строительство)'!$M497),"-",CONCATENATE("Том"," 3.",'Шифры С (Новое строительство)'!$E497,".",'Шифры С (Новое строительство)'!$G497," ",'Шифры С (Новое строительство)'!$I497,".",'Шифры С (Новое строительство)'!$A497,"С-ТКР",'Шифры С (Новое строительство)'!$E497,".",'Шифры С (Новое строительство)'!$G497,))</f>
        <v>Том 3.1.6 2001.РП.20С-ТКР1.6</v>
      </c>
      <c r="U497" s="37" t="str">
        <f>IF(ISBLANK('Шифры С (Новое строительство)'!$O497),"-",CONCATENATE("Том"," 4."," ",'Шифры С (Новое строительство)'!$I497,".",'Шифры С (Новое строительство)'!$A497,"С-ИЛО",))</f>
        <v>-</v>
      </c>
      <c r="V497" s="37" t="str">
        <f>IF(ISBLANK('Шифры С (Новое строительство)'!$O497),"-",CONCATENATE("Том"," 5."," ",'Шифры С (Новое строительство)'!$I497,".",'Шифры С (Новое строительство)'!$A497,"С-ПОС",))</f>
        <v>-</v>
      </c>
      <c r="W497" s="37" t="str">
        <f>IF(ISBLANK('Шифры С (Новое строительство)'!$P497),"-",CONCATENATE("Том"," 7."," ",'Шифры С (Новое строительство)'!$I497,".",'Шифры С (Новое строительство)'!$A497,"С-ООС",))</f>
        <v>-</v>
      </c>
      <c r="X497" s="37" t="str">
        <f>IF(ISBLANK('Шифры С (Новое строительство)'!$Q497),"-",CONCATENATE("Том"," 8."," ",'Шифры С (Новое строительство)'!$I497,".",'Шифры С (Новое строительство)'!$A497,"С-ПБ",))</f>
        <v>-</v>
      </c>
    </row>
    <row r="498" spans="1:24" hidden="1" x14ac:dyDescent="0.25">
      <c r="A498" s="37">
        <v>20</v>
      </c>
      <c r="B498" s="37" t="s">
        <v>561</v>
      </c>
      <c r="C498" s="37" t="s">
        <v>21</v>
      </c>
      <c r="D498" s="37" t="s">
        <v>375</v>
      </c>
      <c r="E498" s="37">
        <v>2</v>
      </c>
      <c r="F498" s="37" t="s">
        <v>1481</v>
      </c>
      <c r="G498" s="37">
        <v>1</v>
      </c>
      <c r="H498" s="39">
        <v>3</v>
      </c>
      <c r="I498" s="37" t="s">
        <v>563</v>
      </c>
      <c r="J498" s="37"/>
      <c r="K498" s="37"/>
      <c r="L498" s="37" t="s">
        <v>2819</v>
      </c>
      <c r="M498" s="37" t="s">
        <v>2820</v>
      </c>
      <c r="N498" s="37" t="s">
        <v>2821</v>
      </c>
      <c r="O498" s="37"/>
      <c r="P498" s="37"/>
      <c r="Q498" s="37"/>
      <c r="R498" s="37" t="str">
        <f>IF(ISBLANK('Шифры С (Новое строительство)'!$K498),"-",CONCATENATE('Шифры С (Новое строительство)'!$K498,"-ПЗ"))</f>
        <v>-</v>
      </c>
      <c r="S498" s="37" t="str">
        <f>IF(ISBLANK('Шифры С (Новое строительство)'!$L498),"-",CONCATENATE("Том"," 2.",'Шифры С (Новое строительство)'!$E498,".",'Шифры С (Новое строительство)'!$G498," ",'Шифры С (Новое строительство)'!$I498,".",'Шифры С (Новое строительство)'!$A498,"С-ППО",'Шифры С (Новое строительство)'!$E498,".",'Шифры С (Новое строительство)'!$G498,))</f>
        <v>Том 2.2.1 2001.РП.20С-ППО2.1</v>
      </c>
      <c r="T498" s="37" t="str">
        <f>IF(ISBLANK('Шифры С (Новое строительство)'!$M498),"-",CONCATENATE("Том"," 3.",'Шифры С (Новое строительство)'!$E498,".",'Шифры С (Новое строительство)'!$G498," ",'Шифры С (Новое строительство)'!$I498,".",'Шифры С (Новое строительство)'!$A498,"С-ТКР",'Шифры С (Новое строительство)'!$E498,".",'Шифры С (Новое строительство)'!$G498,))</f>
        <v>Том 3.2.1 2001.РП.20С-ТКР2.1</v>
      </c>
      <c r="U498" s="37" t="str">
        <f>IF(ISBLANK('Шифры С (Новое строительство)'!$O498),"-",CONCATENATE("Том"," 4."," ",'Шифры С (Новое строительство)'!$I498,".",'Шифры С (Новое строительство)'!$A498,"С-ИЛО",))</f>
        <v>-</v>
      </c>
      <c r="V498" s="37" t="str">
        <f>IF(ISBLANK('Шифры С (Новое строительство)'!$O498),"-",CONCATENATE("Том"," 5."," ",'Шифры С (Новое строительство)'!$I498,".",'Шифры С (Новое строительство)'!$A498,"С-ПОС",))</f>
        <v>-</v>
      </c>
      <c r="W498" s="37" t="str">
        <f>IF(ISBLANK('Шифры С (Новое строительство)'!$P498),"-",CONCATENATE("Том"," 7."," ",'Шифры С (Новое строительство)'!$I498,".",'Шифры С (Новое строительство)'!$A498,"С-ООС",))</f>
        <v>-</v>
      </c>
      <c r="X498" s="37" t="str">
        <f>IF(ISBLANK('Шифры С (Новое строительство)'!$Q498),"-",CONCATENATE("Том"," 8."," ",'Шифры С (Новое строительство)'!$I498,".",'Шифры С (Новое строительство)'!$A498,"С-ПБ",))</f>
        <v>-</v>
      </c>
    </row>
    <row r="499" spans="1:24" hidden="1" x14ac:dyDescent="0.25">
      <c r="A499" s="37">
        <v>20</v>
      </c>
      <c r="B499" s="37" t="s">
        <v>561</v>
      </c>
      <c r="C499" s="37" t="s">
        <v>21</v>
      </c>
      <c r="D499" s="37" t="s">
        <v>375</v>
      </c>
      <c r="E499" s="37">
        <v>2</v>
      </c>
      <c r="F499" s="37" t="s">
        <v>1485</v>
      </c>
      <c r="G499" s="37">
        <v>2</v>
      </c>
      <c r="H499" s="39"/>
      <c r="I499" s="37" t="s">
        <v>563</v>
      </c>
      <c r="J499" s="37"/>
      <c r="K499" s="37"/>
      <c r="L499" s="37" t="s">
        <v>2819</v>
      </c>
      <c r="M499" s="37" t="s">
        <v>2820</v>
      </c>
      <c r="N499" s="37" t="s">
        <v>2821</v>
      </c>
      <c r="O499" s="37"/>
      <c r="P499" s="37"/>
      <c r="Q499" s="37"/>
      <c r="R499" s="37" t="str">
        <f>IF(ISBLANK('Шифры С (Новое строительство)'!$K499),"-",CONCATENATE('Шифры С (Новое строительство)'!$K499,"-ПЗ"))</f>
        <v>-</v>
      </c>
      <c r="S499" s="37" t="str">
        <f>IF(ISBLANK('Шифры С (Новое строительство)'!$L499),"-",CONCATENATE("Том"," 2.",'Шифры С (Новое строительство)'!$E499,".",'Шифры С (Новое строительство)'!$G499," ",'Шифры С (Новое строительство)'!$I499,".",'Шифры С (Новое строительство)'!$A499,"С-ППО",'Шифры С (Новое строительство)'!$E499,".",'Шифры С (Новое строительство)'!$G499,))</f>
        <v>Том 2.2.2 2001.РП.20С-ППО2.2</v>
      </c>
      <c r="T499" s="37" t="str">
        <f>IF(ISBLANK('Шифры С (Новое строительство)'!$M499),"-",CONCATENATE("Том"," 3.",'Шифры С (Новое строительство)'!$E499,".",'Шифры С (Новое строительство)'!$G499," ",'Шифры С (Новое строительство)'!$I499,".",'Шифры С (Новое строительство)'!$A499,"С-ТКР",'Шифры С (Новое строительство)'!$E499,".",'Шифры С (Новое строительство)'!$G499,))</f>
        <v>Том 3.2.2 2001.РП.20С-ТКР2.2</v>
      </c>
      <c r="U499" s="37" t="str">
        <f>IF(ISBLANK('Шифры С (Новое строительство)'!$O499),"-",CONCATENATE("Том"," 4."," ",'Шифры С (Новое строительство)'!$I499,".",'Шифры С (Новое строительство)'!$A499,"С-ИЛО",))</f>
        <v>-</v>
      </c>
      <c r="V499" s="37" t="str">
        <f>IF(ISBLANK('Шифры С (Новое строительство)'!$O499),"-",CONCATENATE("Том"," 5."," ",'Шифры С (Новое строительство)'!$I499,".",'Шифры С (Новое строительство)'!$A499,"С-ПОС",))</f>
        <v>-</v>
      </c>
      <c r="W499" s="37" t="str">
        <f>IF(ISBLANK('Шифры С (Новое строительство)'!$P499),"-",CONCATENATE("Том"," 7."," ",'Шифры С (Новое строительство)'!$I499,".",'Шифры С (Новое строительство)'!$A499,"С-ООС",))</f>
        <v>-</v>
      </c>
      <c r="X499" s="37" t="str">
        <f>IF(ISBLANK('Шифры С (Новое строительство)'!$Q499),"-",CONCATENATE("Том"," 8."," ",'Шифры С (Новое строительство)'!$I499,".",'Шифры С (Новое строительство)'!$A499,"С-ПБ",))</f>
        <v>-</v>
      </c>
    </row>
    <row r="500" spans="1:24" hidden="1" x14ac:dyDescent="0.25">
      <c r="A500" s="37">
        <v>20</v>
      </c>
      <c r="B500" s="37" t="s">
        <v>561</v>
      </c>
      <c r="C500" s="37" t="s">
        <v>21</v>
      </c>
      <c r="D500" s="37" t="s">
        <v>375</v>
      </c>
      <c r="E500" s="37">
        <v>2</v>
      </c>
      <c r="F500" s="37" t="s">
        <v>1486</v>
      </c>
      <c r="G500" s="37">
        <v>3</v>
      </c>
      <c r="H500" s="39"/>
      <c r="I500" s="37" t="s">
        <v>563</v>
      </c>
      <c r="J500" s="37"/>
      <c r="K500" s="37"/>
      <c r="L500" s="37" t="s">
        <v>2819</v>
      </c>
      <c r="M500" s="37" t="s">
        <v>2820</v>
      </c>
      <c r="N500" s="37" t="s">
        <v>2821</v>
      </c>
      <c r="O500" s="37"/>
      <c r="P500" s="37"/>
      <c r="Q500" s="37"/>
      <c r="R500" s="37" t="str">
        <f>IF(ISBLANK('Шифры С (Новое строительство)'!$K500),"-",CONCATENATE('Шифры С (Новое строительство)'!$K500,"-ПЗ"))</f>
        <v>-</v>
      </c>
      <c r="S500" s="37" t="str">
        <f>IF(ISBLANK('Шифры С (Новое строительство)'!$L500),"-",CONCATENATE("Том"," 2.",'Шифры С (Новое строительство)'!$E500,".",'Шифры С (Новое строительство)'!$G500," ",'Шифры С (Новое строительство)'!$I500,".",'Шифры С (Новое строительство)'!$A500,"С-ППО",'Шифры С (Новое строительство)'!$E500,".",'Шифры С (Новое строительство)'!$G500,))</f>
        <v>Том 2.2.3 2001.РП.20С-ППО2.3</v>
      </c>
      <c r="T500" s="37" t="str">
        <f>IF(ISBLANK('Шифры С (Новое строительство)'!$M500),"-",CONCATENATE("Том"," 3.",'Шифры С (Новое строительство)'!$E500,".",'Шифры С (Новое строительство)'!$G500," ",'Шифры С (Новое строительство)'!$I500,".",'Шифры С (Новое строительство)'!$A500,"С-ТКР",'Шифры С (Новое строительство)'!$E500,".",'Шифры С (Новое строительство)'!$G500,))</f>
        <v>Том 3.2.3 2001.РП.20С-ТКР2.3</v>
      </c>
      <c r="U500" s="37" t="str">
        <f>IF(ISBLANK('Шифры С (Новое строительство)'!$O500),"-",CONCATENATE("Том"," 4."," ",'Шифры С (Новое строительство)'!$I500,".",'Шифры С (Новое строительство)'!$A500,"С-ИЛО",))</f>
        <v>-</v>
      </c>
      <c r="V500" s="37" t="str">
        <f>IF(ISBLANK('Шифры С (Новое строительство)'!$O500),"-",CONCATENATE("Том"," 5."," ",'Шифры С (Новое строительство)'!$I500,".",'Шифры С (Новое строительство)'!$A500,"С-ПОС",))</f>
        <v>-</v>
      </c>
      <c r="W500" s="37" t="str">
        <f>IF(ISBLANK('Шифры С (Новое строительство)'!$P500),"-",CONCATENATE("Том"," 7."," ",'Шифры С (Новое строительство)'!$I500,".",'Шифры С (Новое строительство)'!$A500,"С-ООС",))</f>
        <v>-</v>
      </c>
      <c r="X500" s="37" t="str">
        <f>IF(ISBLANK('Шифры С (Новое строительство)'!$Q500),"-",CONCATENATE("Том"," 8."," ",'Шифры С (Новое строительство)'!$I500,".",'Шифры С (Новое строительство)'!$A500,"С-ПБ",))</f>
        <v>-</v>
      </c>
    </row>
    <row r="501" spans="1:24" hidden="1" x14ac:dyDescent="0.25">
      <c r="A501" s="37">
        <v>21</v>
      </c>
      <c r="B501" s="37" t="s">
        <v>561</v>
      </c>
      <c r="C501" s="37" t="s">
        <v>22</v>
      </c>
      <c r="D501" s="37" t="s">
        <v>461</v>
      </c>
      <c r="E501" s="37">
        <v>1</v>
      </c>
      <c r="F501" s="37" t="s">
        <v>1487</v>
      </c>
      <c r="G501" s="37">
        <v>1</v>
      </c>
      <c r="H501" s="39">
        <v>8</v>
      </c>
      <c r="I501" s="37" t="s">
        <v>563</v>
      </c>
      <c r="J501" s="37" t="s">
        <v>2822</v>
      </c>
      <c r="K501" s="37" t="s">
        <v>2823</v>
      </c>
      <c r="L501" s="37" t="s">
        <v>2824</v>
      </c>
      <c r="M501" s="37" t="s">
        <v>2825</v>
      </c>
      <c r="N501" s="37" t="s">
        <v>2826</v>
      </c>
      <c r="O501" s="37" t="s">
        <v>2827</v>
      </c>
      <c r="P501" s="37" t="s">
        <v>2828</v>
      </c>
      <c r="Q501" s="37" t="s">
        <v>2829</v>
      </c>
      <c r="R501" s="37" t="str">
        <f>IF(ISBLANK('Шифры С (Новое строительство)'!$K501),"-",CONCATENATE('Шифры С (Новое строительство)'!$K501,"-ПЗ"))</f>
        <v>Том 1 2001.РП.21С-ПЗ</v>
      </c>
      <c r="S501" s="37" t="str">
        <f>IF(ISBLANK('Шифры С (Новое строительство)'!$L501),"-",CONCATENATE("Том"," 2.",'Шифры С (Новое строительство)'!$E501,".",'Шифры С (Новое строительство)'!$G501," ",'Шифры С (Новое строительство)'!$I501,".",'Шифры С (Новое строительство)'!$A501,"С-ППО",'Шифры С (Новое строительство)'!$E501,".",'Шифры С (Новое строительство)'!$G501,))</f>
        <v>Том 2.1.1 2001.РП.21С-ППО1.1</v>
      </c>
      <c r="T501" s="37" t="str">
        <f>IF(ISBLANK('Шифры С (Новое строительство)'!$M501),"-",CONCATENATE("Том"," 3.",'Шифры С (Новое строительство)'!$E501,".",'Шифры С (Новое строительство)'!$G501," ",'Шифры С (Новое строительство)'!$I501,".",'Шифры С (Новое строительство)'!$A501,"С-ТКР",'Шифры С (Новое строительство)'!$E501,".",'Шифры С (Новое строительство)'!$G501,))</f>
        <v>Том 3.1.1 2001.РП.21С-ТКР1.1</v>
      </c>
      <c r="U501" s="37" t="str">
        <f>IF(ISBLANK('Шифры С (Новое строительство)'!$O501),"-",CONCATENATE("Том"," 4."," ",'Шифры С (Новое строительство)'!$I501,".",'Шифры С (Новое строительство)'!$A501,"С-ИЛО",))</f>
        <v>Том 4. 2001.РП.21С-ИЛО</v>
      </c>
      <c r="V501" s="37" t="str">
        <f>IF(ISBLANK('Шифры С (Новое строительство)'!$O501),"-",CONCATENATE("Том"," 5."," ",'Шифры С (Новое строительство)'!$I501,".",'Шифры С (Новое строительство)'!$A501,"С-ПОС",))</f>
        <v>Том 5. 2001.РП.21С-ПОС</v>
      </c>
      <c r="W501" s="37" t="str">
        <f>IF(ISBLANK('Шифры С (Новое строительство)'!$P501),"-",CONCATENATE("Том"," 7."," ",'Шифры С (Новое строительство)'!$I501,".",'Шифры С (Новое строительство)'!$A501,"С-ООС",))</f>
        <v>Том 7. 2001.РП.21С-ООС</v>
      </c>
      <c r="X501" s="37" t="str">
        <f>IF(ISBLANK('Шифры С (Новое строительство)'!$Q501),"-",CONCATENATE("Том"," 8."," ",'Шифры С (Новое строительство)'!$I501,".",'Шифры С (Новое строительство)'!$A501,"С-ПБ",))</f>
        <v>Том 8. 2001.РП.21С-ПБ</v>
      </c>
    </row>
    <row r="502" spans="1:24" hidden="1" x14ac:dyDescent="0.25">
      <c r="A502" s="37">
        <v>21</v>
      </c>
      <c r="B502" s="37" t="s">
        <v>561</v>
      </c>
      <c r="C502" s="37" t="s">
        <v>22</v>
      </c>
      <c r="D502" s="37" t="s">
        <v>461</v>
      </c>
      <c r="E502" s="37">
        <v>1</v>
      </c>
      <c r="F502" s="37" t="s">
        <v>1496</v>
      </c>
      <c r="G502" s="37">
        <v>2</v>
      </c>
      <c r="H502" s="39"/>
      <c r="I502" s="37" t="s">
        <v>563</v>
      </c>
      <c r="J502" s="37"/>
      <c r="K502" s="37"/>
      <c r="L502" s="37" t="s">
        <v>2824</v>
      </c>
      <c r="M502" s="37" t="s">
        <v>2825</v>
      </c>
      <c r="N502" s="37" t="s">
        <v>2826</v>
      </c>
      <c r="O502" s="37"/>
      <c r="P502" s="37"/>
      <c r="Q502" s="37"/>
      <c r="R502" s="37" t="str">
        <f>IF(ISBLANK('Шифры С (Новое строительство)'!$K502),"-",CONCATENATE('Шифры С (Новое строительство)'!$K502,"-ПЗ"))</f>
        <v>-</v>
      </c>
      <c r="S502" s="37" t="str">
        <f>IF(ISBLANK('Шифры С (Новое строительство)'!$L502),"-",CONCATENATE("Том"," 2.",'Шифры С (Новое строительство)'!$E502,".",'Шифры С (Новое строительство)'!$G502," ",'Шифры С (Новое строительство)'!$I502,".",'Шифры С (Новое строительство)'!$A502,"С-ППО",'Шифры С (Новое строительство)'!$E502,".",'Шифры С (Новое строительство)'!$G502,))</f>
        <v>Том 2.1.2 2001.РП.21С-ППО1.2</v>
      </c>
      <c r="T502" s="37" t="str">
        <f>IF(ISBLANK('Шифры С (Новое строительство)'!$M502),"-",CONCATENATE("Том"," 3.",'Шифры С (Новое строительство)'!$E502,".",'Шифры С (Новое строительство)'!$G502," ",'Шифры С (Новое строительство)'!$I502,".",'Шифры С (Новое строительство)'!$A502,"С-ТКР",'Шифры С (Новое строительство)'!$E502,".",'Шифры С (Новое строительство)'!$G502,))</f>
        <v>Том 3.1.2 2001.РП.21С-ТКР1.2</v>
      </c>
      <c r="U502" s="37" t="str">
        <f>IF(ISBLANK('Шифры С (Новое строительство)'!$O502),"-",CONCATENATE("Том"," 4."," ",'Шифры С (Новое строительство)'!$I502,".",'Шифры С (Новое строительство)'!$A502,"С-ИЛО",))</f>
        <v>-</v>
      </c>
      <c r="V502" s="37" t="str">
        <f>IF(ISBLANK('Шифры С (Новое строительство)'!$O502),"-",CONCATENATE("Том"," 5."," ",'Шифры С (Новое строительство)'!$I502,".",'Шифры С (Новое строительство)'!$A502,"С-ПОС",))</f>
        <v>-</v>
      </c>
      <c r="W502" s="37" t="str">
        <f>IF(ISBLANK('Шифры С (Новое строительство)'!$P502),"-",CONCATENATE("Том"," 7."," ",'Шифры С (Новое строительство)'!$I502,".",'Шифры С (Новое строительство)'!$A502,"С-ООС",))</f>
        <v>-</v>
      </c>
      <c r="X502" s="37" t="str">
        <f>IF(ISBLANK('Шифры С (Новое строительство)'!$Q502),"-",CONCATENATE("Том"," 8."," ",'Шифры С (Новое строительство)'!$I502,".",'Шифры С (Новое строительство)'!$A502,"С-ПБ",))</f>
        <v>-</v>
      </c>
    </row>
    <row r="503" spans="1:24" hidden="1" x14ac:dyDescent="0.25">
      <c r="A503" s="37">
        <v>21</v>
      </c>
      <c r="B503" s="37" t="s">
        <v>561</v>
      </c>
      <c r="C503" s="37" t="s">
        <v>22</v>
      </c>
      <c r="D503" s="37" t="s">
        <v>461</v>
      </c>
      <c r="E503" s="37">
        <v>1</v>
      </c>
      <c r="F503" s="37" t="s">
        <v>1497</v>
      </c>
      <c r="G503" s="37">
        <v>3</v>
      </c>
      <c r="H503" s="39"/>
      <c r="I503" s="37" t="s">
        <v>563</v>
      </c>
      <c r="J503" s="37"/>
      <c r="K503" s="37"/>
      <c r="L503" s="37" t="s">
        <v>2824</v>
      </c>
      <c r="M503" s="37" t="s">
        <v>2825</v>
      </c>
      <c r="N503" s="37" t="s">
        <v>2826</v>
      </c>
      <c r="O503" s="37"/>
      <c r="P503" s="37"/>
      <c r="Q503" s="37"/>
      <c r="R503" s="37" t="str">
        <f>IF(ISBLANK('Шифры С (Новое строительство)'!$K503),"-",CONCATENATE('Шифры С (Новое строительство)'!$K503,"-ПЗ"))</f>
        <v>-</v>
      </c>
      <c r="S503" s="37" t="str">
        <f>IF(ISBLANK('Шифры С (Новое строительство)'!$L503),"-",CONCATENATE("Том"," 2.",'Шифры С (Новое строительство)'!$E503,".",'Шифры С (Новое строительство)'!$G503," ",'Шифры С (Новое строительство)'!$I503,".",'Шифры С (Новое строительство)'!$A503,"С-ППО",'Шифры С (Новое строительство)'!$E503,".",'Шифры С (Новое строительство)'!$G503,))</f>
        <v>Том 2.1.3 2001.РП.21С-ППО1.3</v>
      </c>
      <c r="T503" s="37" t="str">
        <f>IF(ISBLANK('Шифры С (Новое строительство)'!$M503),"-",CONCATENATE("Том"," 3.",'Шифры С (Новое строительство)'!$E503,".",'Шифры С (Новое строительство)'!$G503," ",'Шифры С (Новое строительство)'!$I503,".",'Шифры С (Новое строительство)'!$A503,"С-ТКР",'Шифры С (Новое строительство)'!$E503,".",'Шифры С (Новое строительство)'!$G503,))</f>
        <v>Том 3.1.3 2001.РП.21С-ТКР1.3</v>
      </c>
      <c r="U503" s="37" t="str">
        <f>IF(ISBLANK('Шифры С (Новое строительство)'!$O503),"-",CONCATENATE("Том"," 4."," ",'Шифры С (Новое строительство)'!$I503,".",'Шифры С (Новое строительство)'!$A503,"С-ИЛО",))</f>
        <v>-</v>
      </c>
      <c r="V503" s="37" t="str">
        <f>IF(ISBLANK('Шифры С (Новое строительство)'!$O503),"-",CONCATENATE("Том"," 5."," ",'Шифры С (Новое строительство)'!$I503,".",'Шифры С (Новое строительство)'!$A503,"С-ПОС",))</f>
        <v>-</v>
      </c>
      <c r="W503" s="37" t="str">
        <f>IF(ISBLANK('Шифры С (Новое строительство)'!$P503),"-",CONCATENATE("Том"," 7."," ",'Шифры С (Новое строительство)'!$I503,".",'Шифры С (Новое строительство)'!$A503,"С-ООС",))</f>
        <v>-</v>
      </c>
      <c r="X503" s="37" t="str">
        <f>IF(ISBLANK('Шифры С (Новое строительство)'!$Q503),"-",CONCATENATE("Том"," 8."," ",'Шифры С (Новое строительство)'!$I503,".",'Шифры С (Новое строительство)'!$A503,"С-ПБ",))</f>
        <v>-</v>
      </c>
    </row>
    <row r="504" spans="1:24" hidden="1" x14ac:dyDescent="0.25">
      <c r="A504" s="37">
        <v>21</v>
      </c>
      <c r="B504" s="37" t="s">
        <v>561</v>
      </c>
      <c r="C504" s="37" t="s">
        <v>22</v>
      </c>
      <c r="D504" s="37" t="s">
        <v>461</v>
      </c>
      <c r="E504" s="37">
        <v>1</v>
      </c>
      <c r="F504" s="37" t="s">
        <v>1498</v>
      </c>
      <c r="G504" s="37">
        <v>4</v>
      </c>
      <c r="H504" s="39"/>
      <c r="I504" s="37" t="s">
        <v>563</v>
      </c>
      <c r="J504" s="37"/>
      <c r="K504" s="37"/>
      <c r="L504" s="37" t="s">
        <v>2824</v>
      </c>
      <c r="M504" s="37" t="s">
        <v>2825</v>
      </c>
      <c r="N504" s="37" t="s">
        <v>2826</v>
      </c>
      <c r="O504" s="37"/>
      <c r="P504" s="37"/>
      <c r="Q504" s="37"/>
      <c r="R504" s="37" t="str">
        <f>IF(ISBLANK('Шифры С (Новое строительство)'!$K504),"-",CONCATENATE('Шифры С (Новое строительство)'!$K504,"-ПЗ"))</f>
        <v>-</v>
      </c>
      <c r="S504" s="37" t="str">
        <f>IF(ISBLANK('Шифры С (Новое строительство)'!$L504),"-",CONCATENATE("Том"," 2.",'Шифры С (Новое строительство)'!$E504,".",'Шифры С (Новое строительство)'!$G504," ",'Шифры С (Новое строительство)'!$I504,".",'Шифры С (Новое строительство)'!$A504,"С-ППО",'Шифры С (Новое строительство)'!$E504,".",'Шифры С (Новое строительство)'!$G504,))</f>
        <v>Том 2.1.4 2001.РП.21С-ППО1.4</v>
      </c>
      <c r="T504" s="37" t="str">
        <f>IF(ISBLANK('Шифры С (Новое строительство)'!$M504),"-",CONCATENATE("Том"," 3.",'Шифры С (Новое строительство)'!$E504,".",'Шифры С (Новое строительство)'!$G504," ",'Шифры С (Новое строительство)'!$I504,".",'Шифры С (Новое строительство)'!$A504,"С-ТКР",'Шифры С (Новое строительство)'!$E504,".",'Шифры С (Новое строительство)'!$G504,))</f>
        <v>Том 3.1.4 2001.РП.21С-ТКР1.4</v>
      </c>
      <c r="U504" s="37" t="str">
        <f>IF(ISBLANK('Шифры С (Новое строительство)'!$O504),"-",CONCATENATE("Том"," 4."," ",'Шифры С (Новое строительство)'!$I504,".",'Шифры С (Новое строительство)'!$A504,"С-ИЛО",))</f>
        <v>-</v>
      </c>
      <c r="V504" s="37" t="str">
        <f>IF(ISBLANK('Шифры С (Новое строительство)'!$O504),"-",CONCATENATE("Том"," 5."," ",'Шифры С (Новое строительство)'!$I504,".",'Шифры С (Новое строительство)'!$A504,"С-ПОС",))</f>
        <v>-</v>
      </c>
      <c r="W504" s="37" t="str">
        <f>IF(ISBLANK('Шифры С (Новое строительство)'!$P504),"-",CONCATENATE("Том"," 7."," ",'Шифры С (Новое строительство)'!$I504,".",'Шифры С (Новое строительство)'!$A504,"С-ООС",))</f>
        <v>-</v>
      </c>
      <c r="X504" s="37" t="str">
        <f>IF(ISBLANK('Шифры С (Новое строительство)'!$Q504),"-",CONCATENATE("Том"," 8."," ",'Шифры С (Новое строительство)'!$I504,".",'Шифры С (Новое строительство)'!$A504,"С-ПБ",))</f>
        <v>-</v>
      </c>
    </row>
    <row r="505" spans="1:24" hidden="1" x14ac:dyDescent="0.25">
      <c r="A505" s="37">
        <v>21</v>
      </c>
      <c r="B505" s="37" t="s">
        <v>561</v>
      </c>
      <c r="C505" s="37" t="s">
        <v>22</v>
      </c>
      <c r="D505" s="37" t="s">
        <v>461</v>
      </c>
      <c r="E505" s="37">
        <v>1</v>
      </c>
      <c r="F505" s="37" t="s">
        <v>1499</v>
      </c>
      <c r="G505" s="37">
        <v>5</v>
      </c>
      <c r="H505" s="39"/>
      <c r="I505" s="37" t="s">
        <v>563</v>
      </c>
      <c r="J505" s="37"/>
      <c r="K505" s="37"/>
      <c r="L505" s="37" t="s">
        <v>2824</v>
      </c>
      <c r="M505" s="37" t="s">
        <v>2825</v>
      </c>
      <c r="N505" s="37" t="s">
        <v>2826</v>
      </c>
      <c r="O505" s="37"/>
      <c r="P505" s="37"/>
      <c r="Q505" s="37"/>
      <c r="R505" s="37" t="str">
        <f>IF(ISBLANK('Шифры С (Новое строительство)'!$K505),"-",CONCATENATE('Шифры С (Новое строительство)'!$K505,"-ПЗ"))</f>
        <v>-</v>
      </c>
      <c r="S505" s="37" t="str">
        <f>IF(ISBLANK('Шифры С (Новое строительство)'!$L505),"-",CONCATENATE("Том"," 2.",'Шифры С (Новое строительство)'!$E505,".",'Шифры С (Новое строительство)'!$G505," ",'Шифры С (Новое строительство)'!$I505,".",'Шифры С (Новое строительство)'!$A505,"С-ППО",'Шифры С (Новое строительство)'!$E505,".",'Шифры С (Новое строительство)'!$G505,))</f>
        <v>Том 2.1.5 2001.РП.21С-ППО1.5</v>
      </c>
      <c r="T505" s="37" t="str">
        <f>IF(ISBLANK('Шифры С (Новое строительство)'!$M505),"-",CONCATENATE("Том"," 3.",'Шифры С (Новое строительство)'!$E505,".",'Шифры С (Новое строительство)'!$G505," ",'Шифры С (Новое строительство)'!$I505,".",'Шифры С (Новое строительство)'!$A505,"С-ТКР",'Шифры С (Новое строительство)'!$E505,".",'Шифры С (Новое строительство)'!$G505,))</f>
        <v>Том 3.1.5 2001.РП.21С-ТКР1.5</v>
      </c>
      <c r="U505" s="37" t="str">
        <f>IF(ISBLANK('Шифры С (Новое строительство)'!$O505),"-",CONCATENATE("Том"," 4."," ",'Шифры С (Новое строительство)'!$I505,".",'Шифры С (Новое строительство)'!$A505,"С-ИЛО",))</f>
        <v>-</v>
      </c>
      <c r="V505" s="37" t="str">
        <f>IF(ISBLANK('Шифры С (Новое строительство)'!$O505),"-",CONCATENATE("Том"," 5."," ",'Шифры С (Новое строительство)'!$I505,".",'Шифры С (Новое строительство)'!$A505,"С-ПОС",))</f>
        <v>-</v>
      </c>
      <c r="W505" s="37" t="str">
        <f>IF(ISBLANK('Шифры С (Новое строительство)'!$P505),"-",CONCATENATE("Том"," 7."," ",'Шифры С (Новое строительство)'!$I505,".",'Шифры С (Новое строительство)'!$A505,"С-ООС",))</f>
        <v>-</v>
      </c>
      <c r="X505" s="37" t="str">
        <f>IF(ISBLANK('Шифры С (Новое строительство)'!$Q505),"-",CONCATENATE("Том"," 8."," ",'Шифры С (Новое строительство)'!$I505,".",'Шифры С (Новое строительство)'!$A505,"С-ПБ",))</f>
        <v>-</v>
      </c>
    </row>
    <row r="506" spans="1:24" hidden="1" x14ac:dyDescent="0.25">
      <c r="A506" s="37">
        <v>21</v>
      </c>
      <c r="B506" s="37" t="s">
        <v>561</v>
      </c>
      <c r="C506" s="37" t="s">
        <v>22</v>
      </c>
      <c r="D506" s="37" t="s">
        <v>461</v>
      </c>
      <c r="E506" s="37">
        <v>1</v>
      </c>
      <c r="F506" s="37" t="s">
        <v>1500</v>
      </c>
      <c r="G506" s="37">
        <v>6</v>
      </c>
      <c r="H506" s="39"/>
      <c r="I506" s="37" t="s">
        <v>563</v>
      </c>
      <c r="J506" s="37"/>
      <c r="K506" s="37"/>
      <c r="L506" s="37" t="s">
        <v>2824</v>
      </c>
      <c r="M506" s="37" t="s">
        <v>2825</v>
      </c>
      <c r="N506" s="37" t="s">
        <v>2826</v>
      </c>
      <c r="O506" s="37"/>
      <c r="P506" s="37"/>
      <c r="Q506" s="37"/>
      <c r="R506" s="37" t="str">
        <f>IF(ISBLANK('Шифры С (Новое строительство)'!$K506),"-",CONCATENATE('Шифры С (Новое строительство)'!$K506,"-ПЗ"))</f>
        <v>-</v>
      </c>
      <c r="S506" s="37" t="str">
        <f>IF(ISBLANK('Шифры С (Новое строительство)'!$L506),"-",CONCATENATE("Том"," 2.",'Шифры С (Новое строительство)'!$E506,".",'Шифры С (Новое строительство)'!$G506," ",'Шифры С (Новое строительство)'!$I506,".",'Шифры С (Новое строительство)'!$A506,"С-ППО",'Шифры С (Новое строительство)'!$E506,".",'Шифры С (Новое строительство)'!$G506,))</f>
        <v>Том 2.1.6 2001.РП.21С-ППО1.6</v>
      </c>
      <c r="T506" s="37" t="str">
        <f>IF(ISBLANK('Шифры С (Новое строительство)'!$M506),"-",CONCATENATE("Том"," 3.",'Шифры С (Новое строительство)'!$E506,".",'Шифры С (Новое строительство)'!$G506," ",'Шифры С (Новое строительство)'!$I506,".",'Шифры С (Новое строительство)'!$A506,"С-ТКР",'Шифры С (Новое строительство)'!$E506,".",'Шифры С (Новое строительство)'!$G506,))</f>
        <v>Том 3.1.6 2001.РП.21С-ТКР1.6</v>
      </c>
      <c r="U506" s="37" t="str">
        <f>IF(ISBLANK('Шифры С (Новое строительство)'!$O506),"-",CONCATENATE("Том"," 4."," ",'Шифры С (Новое строительство)'!$I506,".",'Шифры С (Новое строительство)'!$A506,"С-ИЛО",))</f>
        <v>-</v>
      </c>
      <c r="V506" s="37" t="str">
        <f>IF(ISBLANK('Шифры С (Новое строительство)'!$O506),"-",CONCATENATE("Том"," 5."," ",'Шифры С (Новое строительство)'!$I506,".",'Шифры С (Новое строительство)'!$A506,"С-ПОС",))</f>
        <v>-</v>
      </c>
      <c r="W506" s="37" t="str">
        <f>IF(ISBLANK('Шифры С (Новое строительство)'!$P506),"-",CONCATENATE("Том"," 7."," ",'Шифры С (Новое строительство)'!$I506,".",'Шифры С (Новое строительство)'!$A506,"С-ООС",))</f>
        <v>-</v>
      </c>
      <c r="X506" s="37" t="str">
        <f>IF(ISBLANK('Шифры С (Новое строительство)'!$Q506),"-",CONCATENATE("Том"," 8."," ",'Шифры С (Новое строительство)'!$I506,".",'Шифры С (Новое строительство)'!$A506,"С-ПБ",))</f>
        <v>-</v>
      </c>
    </row>
    <row r="507" spans="1:24" hidden="1" x14ac:dyDescent="0.25">
      <c r="A507" s="37">
        <v>21</v>
      </c>
      <c r="B507" s="37" t="s">
        <v>561</v>
      </c>
      <c r="C507" s="37" t="s">
        <v>22</v>
      </c>
      <c r="D507" s="37" t="s">
        <v>461</v>
      </c>
      <c r="E507" s="37">
        <v>1</v>
      </c>
      <c r="F507" s="37" t="s">
        <v>1501</v>
      </c>
      <c r="G507" s="37">
        <v>7</v>
      </c>
      <c r="H507" s="39"/>
      <c r="I507" s="37" t="s">
        <v>563</v>
      </c>
      <c r="J507" s="37"/>
      <c r="K507" s="37"/>
      <c r="L507" s="37" t="s">
        <v>2824</v>
      </c>
      <c r="M507" s="37" t="s">
        <v>2825</v>
      </c>
      <c r="N507" s="37" t="s">
        <v>2826</v>
      </c>
      <c r="O507" s="37"/>
      <c r="P507" s="37"/>
      <c r="Q507" s="37"/>
      <c r="R507" s="37" t="str">
        <f>IF(ISBLANK('Шифры С (Новое строительство)'!$K507),"-",CONCATENATE('Шифры С (Новое строительство)'!$K507,"-ПЗ"))</f>
        <v>-</v>
      </c>
      <c r="S507" s="37" t="str">
        <f>IF(ISBLANK('Шифры С (Новое строительство)'!$L507),"-",CONCATENATE("Том"," 2.",'Шифры С (Новое строительство)'!$E507,".",'Шифры С (Новое строительство)'!$G507," ",'Шифры С (Новое строительство)'!$I507,".",'Шифры С (Новое строительство)'!$A507,"С-ППО",'Шифры С (Новое строительство)'!$E507,".",'Шифры С (Новое строительство)'!$G507,))</f>
        <v>Том 2.1.7 2001.РП.21С-ППО1.7</v>
      </c>
      <c r="T507" s="37" t="str">
        <f>IF(ISBLANK('Шифры С (Новое строительство)'!$M507),"-",CONCATENATE("Том"," 3.",'Шифры С (Новое строительство)'!$E507,".",'Шифры С (Новое строительство)'!$G507," ",'Шифры С (Новое строительство)'!$I507,".",'Шифры С (Новое строительство)'!$A507,"С-ТКР",'Шифры С (Новое строительство)'!$E507,".",'Шифры С (Новое строительство)'!$G507,))</f>
        <v>Том 3.1.7 2001.РП.21С-ТКР1.7</v>
      </c>
      <c r="U507" s="37" t="str">
        <f>IF(ISBLANK('Шифры С (Новое строительство)'!$O507),"-",CONCATENATE("Том"," 4."," ",'Шифры С (Новое строительство)'!$I507,".",'Шифры С (Новое строительство)'!$A507,"С-ИЛО",))</f>
        <v>-</v>
      </c>
      <c r="V507" s="37" t="str">
        <f>IF(ISBLANK('Шифры С (Новое строительство)'!$O507),"-",CONCATENATE("Том"," 5."," ",'Шифры С (Новое строительство)'!$I507,".",'Шифры С (Новое строительство)'!$A507,"С-ПОС",))</f>
        <v>-</v>
      </c>
      <c r="W507" s="37" t="str">
        <f>IF(ISBLANK('Шифры С (Новое строительство)'!$P507),"-",CONCATENATE("Том"," 7."," ",'Шифры С (Новое строительство)'!$I507,".",'Шифры С (Новое строительство)'!$A507,"С-ООС",))</f>
        <v>-</v>
      </c>
      <c r="X507" s="37" t="str">
        <f>IF(ISBLANK('Шифры С (Новое строительство)'!$Q507),"-",CONCATENATE("Том"," 8."," ",'Шифры С (Новое строительство)'!$I507,".",'Шифры С (Новое строительство)'!$A507,"С-ПБ",))</f>
        <v>-</v>
      </c>
    </row>
    <row r="508" spans="1:24" hidden="1" x14ac:dyDescent="0.25">
      <c r="A508" s="37">
        <v>21</v>
      </c>
      <c r="B508" s="37" t="s">
        <v>561</v>
      </c>
      <c r="C508" s="37" t="s">
        <v>22</v>
      </c>
      <c r="D508" s="37" t="s">
        <v>461</v>
      </c>
      <c r="E508" s="37">
        <v>1</v>
      </c>
      <c r="F508" s="37" t="s">
        <v>1502</v>
      </c>
      <c r="G508" s="37">
        <v>8</v>
      </c>
      <c r="H508" s="39"/>
      <c r="I508" s="37" t="s">
        <v>563</v>
      </c>
      <c r="J508" s="37"/>
      <c r="K508" s="37"/>
      <c r="L508" s="37" t="s">
        <v>2824</v>
      </c>
      <c r="M508" s="37" t="s">
        <v>2825</v>
      </c>
      <c r="N508" s="37" t="s">
        <v>2826</v>
      </c>
      <c r="O508" s="37"/>
      <c r="P508" s="37"/>
      <c r="Q508" s="37"/>
      <c r="R508" s="37" t="str">
        <f>IF(ISBLANK('Шифры С (Новое строительство)'!$K508),"-",CONCATENATE('Шифры С (Новое строительство)'!$K508,"-ПЗ"))</f>
        <v>-</v>
      </c>
      <c r="S508" s="37" t="str">
        <f>IF(ISBLANK('Шифры С (Новое строительство)'!$L508),"-",CONCATENATE("Том"," 2.",'Шифры С (Новое строительство)'!$E508,".",'Шифры С (Новое строительство)'!$G508," ",'Шифры С (Новое строительство)'!$I508,".",'Шифры С (Новое строительство)'!$A508,"С-ППО",'Шифры С (Новое строительство)'!$E508,".",'Шифры С (Новое строительство)'!$G508,))</f>
        <v>Том 2.1.8 2001.РП.21С-ППО1.8</v>
      </c>
      <c r="T508" s="37" t="str">
        <f>IF(ISBLANK('Шифры С (Новое строительство)'!$M508),"-",CONCATENATE("Том"," 3.",'Шифры С (Новое строительство)'!$E508,".",'Шифры С (Новое строительство)'!$G508," ",'Шифры С (Новое строительство)'!$I508,".",'Шифры С (Новое строительство)'!$A508,"С-ТКР",'Шифры С (Новое строительство)'!$E508,".",'Шифры С (Новое строительство)'!$G508,))</f>
        <v>Том 3.1.8 2001.РП.21С-ТКР1.8</v>
      </c>
      <c r="U508" s="37" t="str">
        <f>IF(ISBLANK('Шифры С (Новое строительство)'!$O508),"-",CONCATENATE("Том"," 4."," ",'Шифры С (Новое строительство)'!$I508,".",'Шифры С (Новое строительство)'!$A508,"С-ИЛО",))</f>
        <v>-</v>
      </c>
      <c r="V508" s="37" t="str">
        <f>IF(ISBLANK('Шифры С (Новое строительство)'!$O508),"-",CONCATENATE("Том"," 5."," ",'Шифры С (Новое строительство)'!$I508,".",'Шифры С (Новое строительство)'!$A508,"С-ПОС",))</f>
        <v>-</v>
      </c>
      <c r="W508" s="37" t="str">
        <f>IF(ISBLANK('Шифры С (Новое строительство)'!$P508),"-",CONCATENATE("Том"," 7."," ",'Шифры С (Новое строительство)'!$I508,".",'Шифры С (Новое строительство)'!$A508,"С-ООС",))</f>
        <v>-</v>
      </c>
      <c r="X508" s="37" t="str">
        <f>IF(ISBLANK('Шифры С (Новое строительство)'!$Q508),"-",CONCATENATE("Том"," 8."," ",'Шифры С (Новое строительство)'!$I508,".",'Шифры С (Новое строительство)'!$A508,"С-ПБ",))</f>
        <v>-</v>
      </c>
    </row>
    <row r="509" spans="1:24" hidden="1" x14ac:dyDescent="0.25">
      <c r="A509" s="37">
        <v>21</v>
      </c>
      <c r="B509" s="37" t="s">
        <v>561</v>
      </c>
      <c r="C509" s="37" t="s">
        <v>22</v>
      </c>
      <c r="D509" s="37" t="s">
        <v>463</v>
      </c>
      <c r="E509" s="37">
        <v>2</v>
      </c>
      <c r="F509" s="37" t="s">
        <v>1503</v>
      </c>
      <c r="G509" s="37">
        <v>1</v>
      </c>
      <c r="H509" s="39">
        <v>6</v>
      </c>
      <c r="I509" s="37" t="s">
        <v>563</v>
      </c>
      <c r="J509" s="37"/>
      <c r="K509" s="37"/>
      <c r="L509" s="37" t="s">
        <v>2830</v>
      </c>
      <c r="M509" s="37" t="s">
        <v>2831</v>
      </c>
      <c r="N509" s="37" t="s">
        <v>2832</v>
      </c>
      <c r="O509" s="37"/>
      <c r="P509" s="37"/>
      <c r="Q509" s="37"/>
      <c r="R509" s="37" t="str">
        <f>IF(ISBLANK('Шифры С (Новое строительство)'!$K509),"-",CONCATENATE('Шифры С (Новое строительство)'!$K509,"-ПЗ"))</f>
        <v>-</v>
      </c>
      <c r="S509" s="37" t="str">
        <f>IF(ISBLANK('Шифры С (Новое строительство)'!$L509),"-",CONCATENATE("Том"," 2.",'Шифры С (Новое строительство)'!$E509,".",'Шифры С (Новое строительство)'!$G509," ",'Шифры С (Новое строительство)'!$I509,".",'Шифры С (Новое строительство)'!$A509,"С-ППО",'Шифры С (Новое строительство)'!$E509,".",'Шифры С (Новое строительство)'!$G509,))</f>
        <v>Том 2.2.1 2001.РП.21С-ППО2.1</v>
      </c>
      <c r="T509" s="37" t="str">
        <f>IF(ISBLANK('Шифры С (Новое строительство)'!$M509),"-",CONCATENATE("Том"," 3.",'Шифры С (Новое строительство)'!$E509,".",'Шифры С (Новое строительство)'!$G509," ",'Шифры С (Новое строительство)'!$I509,".",'Шифры С (Новое строительство)'!$A509,"С-ТКР",'Шифры С (Новое строительство)'!$E509,".",'Шифры С (Новое строительство)'!$G509,))</f>
        <v>Том 3.2.1 2001.РП.21С-ТКР2.1</v>
      </c>
      <c r="U509" s="37" t="str">
        <f>IF(ISBLANK('Шифры С (Новое строительство)'!$O509),"-",CONCATENATE("Том"," 4."," ",'Шифры С (Новое строительство)'!$I509,".",'Шифры С (Новое строительство)'!$A509,"С-ИЛО",))</f>
        <v>-</v>
      </c>
      <c r="V509" s="37" t="str">
        <f>IF(ISBLANK('Шифры С (Новое строительство)'!$O509),"-",CONCATENATE("Том"," 5."," ",'Шифры С (Новое строительство)'!$I509,".",'Шифры С (Новое строительство)'!$A509,"С-ПОС",))</f>
        <v>-</v>
      </c>
      <c r="W509" s="37" t="str">
        <f>IF(ISBLANK('Шифры С (Новое строительство)'!$P509),"-",CONCATENATE("Том"," 7."," ",'Шифры С (Новое строительство)'!$I509,".",'Шифры С (Новое строительство)'!$A509,"С-ООС",))</f>
        <v>-</v>
      </c>
      <c r="X509" s="37" t="str">
        <f>IF(ISBLANK('Шифры С (Новое строительство)'!$Q509),"-",CONCATENATE("Том"," 8."," ",'Шифры С (Новое строительство)'!$I509,".",'Шифры С (Новое строительство)'!$A509,"С-ПБ",))</f>
        <v>-</v>
      </c>
    </row>
    <row r="510" spans="1:24" hidden="1" x14ac:dyDescent="0.25">
      <c r="A510" s="37">
        <v>21</v>
      </c>
      <c r="B510" s="37" t="s">
        <v>561</v>
      </c>
      <c r="C510" s="37" t="s">
        <v>22</v>
      </c>
      <c r="D510" s="37" t="s">
        <v>463</v>
      </c>
      <c r="E510" s="37">
        <v>2</v>
      </c>
      <c r="F510" s="37" t="s">
        <v>1507</v>
      </c>
      <c r="G510" s="37">
        <v>2</v>
      </c>
      <c r="H510" s="39"/>
      <c r="I510" s="37" t="s">
        <v>563</v>
      </c>
      <c r="J510" s="37"/>
      <c r="K510" s="37"/>
      <c r="L510" s="37" t="s">
        <v>2830</v>
      </c>
      <c r="M510" s="37" t="s">
        <v>2831</v>
      </c>
      <c r="N510" s="37" t="s">
        <v>2832</v>
      </c>
      <c r="O510" s="37"/>
      <c r="P510" s="37"/>
      <c r="Q510" s="37"/>
      <c r="R510" s="37" t="str">
        <f>IF(ISBLANK('Шифры С (Новое строительство)'!$K510),"-",CONCATENATE('Шифры С (Новое строительство)'!$K510,"-ПЗ"))</f>
        <v>-</v>
      </c>
      <c r="S510" s="37" t="str">
        <f>IF(ISBLANK('Шифры С (Новое строительство)'!$L510),"-",CONCATENATE("Том"," 2.",'Шифры С (Новое строительство)'!$E510,".",'Шифры С (Новое строительство)'!$G510," ",'Шифры С (Новое строительство)'!$I510,".",'Шифры С (Новое строительство)'!$A510,"С-ППО",'Шифры С (Новое строительство)'!$E510,".",'Шифры С (Новое строительство)'!$G510,))</f>
        <v>Том 2.2.2 2001.РП.21С-ППО2.2</v>
      </c>
      <c r="T510" s="37" t="str">
        <f>IF(ISBLANK('Шифры С (Новое строительство)'!$M510),"-",CONCATENATE("Том"," 3.",'Шифры С (Новое строительство)'!$E510,".",'Шифры С (Новое строительство)'!$G510," ",'Шифры С (Новое строительство)'!$I510,".",'Шифры С (Новое строительство)'!$A510,"С-ТКР",'Шифры С (Новое строительство)'!$E510,".",'Шифры С (Новое строительство)'!$G510,))</f>
        <v>Том 3.2.2 2001.РП.21С-ТКР2.2</v>
      </c>
      <c r="U510" s="37" t="str">
        <f>IF(ISBLANK('Шифры С (Новое строительство)'!$O510),"-",CONCATENATE("Том"," 4."," ",'Шифры С (Новое строительство)'!$I510,".",'Шифры С (Новое строительство)'!$A510,"С-ИЛО",))</f>
        <v>-</v>
      </c>
      <c r="V510" s="37" t="str">
        <f>IF(ISBLANK('Шифры С (Новое строительство)'!$O510),"-",CONCATENATE("Том"," 5."," ",'Шифры С (Новое строительство)'!$I510,".",'Шифры С (Новое строительство)'!$A510,"С-ПОС",))</f>
        <v>-</v>
      </c>
      <c r="W510" s="37" t="str">
        <f>IF(ISBLANK('Шифры С (Новое строительство)'!$P510),"-",CONCATENATE("Том"," 7."," ",'Шифры С (Новое строительство)'!$I510,".",'Шифры С (Новое строительство)'!$A510,"С-ООС",))</f>
        <v>-</v>
      </c>
      <c r="X510" s="37" t="str">
        <f>IF(ISBLANK('Шифры С (Новое строительство)'!$Q510),"-",CONCATENATE("Том"," 8."," ",'Шифры С (Новое строительство)'!$I510,".",'Шифры С (Новое строительство)'!$A510,"С-ПБ",))</f>
        <v>-</v>
      </c>
    </row>
    <row r="511" spans="1:24" hidden="1" x14ac:dyDescent="0.25">
      <c r="A511" s="37">
        <v>21</v>
      </c>
      <c r="B511" s="37" t="s">
        <v>561</v>
      </c>
      <c r="C511" s="37" t="s">
        <v>22</v>
      </c>
      <c r="D511" s="37" t="s">
        <v>463</v>
      </c>
      <c r="E511" s="37">
        <v>2</v>
      </c>
      <c r="F511" s="37" t="s">
        <v>1508</v>
      </c>
      <c r="G511" s="37">
        <v>3</v>
      </c>
      <c r="H511" s="39"/>
      <c r="I511" s="37" t="s">
        <v>563</v>
      </c>
      <c r="J511" s="37"/>
      <c r="K511" s="37"/>
      <c r="L511" s="37" t="s">
        <v>2830</v>
      </c>
      <c r="M511" s="37" t="s">
        <v>2831</v>
      </c>
      <c r="N511" s="37" t="s">
        <v>2832</v>
      </c>
      <c r="O511" s="37"/>
      <c r="P511" s="37"/>
      <c r="Q511" s="37"/>
      <c r="R511" s="37" t="str">
        <f>IF(ISBLANK('Шифры С (Новое строительство)'!$K511),"-",CONCATENATE('Шифры С (Новое строительство)'!$K511,"-ПЗ"))</f>
        <v>-</v>
      </c>
      <c r="S511" s="37" t="str">
        <f>IF(ISBLANK('Шифры С (Новое строительство)'!$L511),"-",CONCATENATE("Том"," 2.",'Шифры С (Новое строительство)'!$E511,".",'Шифры С (Новое строительство)'!$G511," ",'Шифры С (Новое строительство)'!$I511,".",'Шифры С (Новое строительство)'!$A511,"С-ППО",'Шифры С (Новое строительство)'!$E511,".",'Шифры С (Новое строительство)'!$G511,))</f>
        <v>Том 2.2.3 2001.РП.21С-ППО2.3</v>
      </c>
      <c r="T511" s="37" t="str">
        <f>IF(ISBLANK('Шифры С (Новое строительство)'!$M511),"-",CONCATENATE("Том"," 3.",'Шифры С (Новое строительство)'!$E511,".",'Шифры С (Новое строительство)'!$G511," ",'Шифры С (Новое строительство)'!$I511,".",'Шифры С (Новое строительство)'!$A511,"С-ТКР",'Шифры С (Новое строительство)'!$E511,".",'Шифры С (Новое строительство)'!$G511,))</f>
        <v>Том 3.2.3 2001.РП.21С-ТКР2.3</v>
      </c>
      <c r="U511" s="37" t="str">
        <f>IF(ISBLANK('Шифры С (Новое строительство)'!$O511),"-",CONCATENATE("Том"," 4."," ",'Шифры С (Новое строительство)'!$I511,".",'Шифры С (Новое строительство)'!$A511,"С-ИЛО",))</f>
        <v>-</v>
      </c>
      <c r="V511" s="37" t="str">
        <f>IF(ISBLANK('Шифры С (Новое строительство)'!$O511),"-",CONCATENATE("Том"," 5."," ",'Шифры С (Новое строительство)'!$I511,".",'Шифры С (Новое строительство)'!$A511,"С-ПОС",))</f>
        <v>-</v>
      </c>
      <c r="W511" s="37" t="str">
        <f>IF(ISBLANK('Шифры С (Новое строительство)'!$P511),"-",CONCATENATE("Том"," 7."," ",'Шифры С (Новое строительство)'!$I511,".",'Шифры С (Новое строительство)'!$A511,"С-ООС",))</f>
        <v>-</v>
      </c>
      <c r="X511" s="37" t="str">
        <f>IF(ISBLANK('Шифры С (Новое строительство)'!$Q511),"-",CONCATENATE("Том"," 8."," ",'Шифры С (Новое строительство)'!$I511,".",'Шифры С (Новое строительство)'!$A511,"С-ПБ",))</f>
        <v>-</v>
      </c>
    </row>
    <row r="512" spans="1:24" hidden="1" x14ac:dyDescent="0.25">
      <c r="A512" s="37">
        <v>21</v>
      </c>
      <c r="B512" s="37" t="s">
        <v>561</v>
      </c>
      <c r="C512" s="37" t="s">
        <v>22</v>
      </c>
      <c r="D512" s="37" t="s">
        <v>463</v>
      </c>
      <c r="E512" s="37">
        <v>2</v>
      </c>
      <c r="F512" s="37" t="s">
        <v>1509</v>
      </c>
      <c r="G512" s="37">
        <v>4</v>
      </c>
      <c r="H512" s="39"/>
      <c r="I512" s="37" t="s">
        <v>563</v>
      </c>
      <c r="J512" s="37"/>
      <c r="K512" s="37"/>
      <c r="L512" s="37" t="s">
        <v>2830</v>
      </c>
      <c r="M512" s="37" t="s">
        <v>2831</v>
      </c>
      <c r="N512" s="37" t="s">
        <v>2832</v>
      </c>
      <c r="O512" s="37"/>
      <c r="P512" s="37"/>
      <c r="Q512" s="37"/>
      <c r="R512" s="37" t="str">
        <f>IF(ISBLANK('Шифры С (Новое строительство)'!$K512),"-",CONCATENATE('Шифры С (Новое строительство)'!$K512,"-ПЗ"))</f>
        <v>-</v>
      </c>
      <c r="S512" s="37" t="str">
        <f>IF(ISBLANK('Шифры С (Новое строительство)'!$L512),"-",CONCATENATE("Том"," 2.",'Шифры С (Новое строительство)'!$E512,".",'Шифры С (Новое строительство)'!$G512," ",'Шифры С (Новое строительство)'!$I512,".",'Шифры С (Новое строительство)'!$A512,"С-ППО",'Шифры С (Новое строительство)'!$E512,".",'Шифры С (Новое строительство)'!$G512,))</f>
        <v>Том 2.2.4 2001.РП.21С-ППО2.4</v>
      </c>
      <c r="T512" s="37" t="str">
        <f>IF(ISBLANK('Шифры С (Новое строительство)'!$M512),"-",CONCATENATE("Том"," 3.",'Шифры С (Новое строительство)'!$E512,".",'Шифры С (Новое строительство)'!$G512," ",'Шифры С (Новое строительство)'!$I512,".",'Шифры С (Новое строительство)'!$A512,"С-ТКР",'Шифры С (Новое строительство)'!$E512,".",'Шифры С (Новое строительство)'!$G512,))</f>
        <v>Том 3.2.4 2001.РП.21С-ТКР2.4</v>
      </c>
      <c r="U512" s="37" t="str">
        <f>IF(ISBLANK('Шифры С (Новое строительство)'!$O512),"-",CONCATENATE("Том"," 4."," ",'Шифры С (Новое строительство)'!$I512,".",'Шифры С (Новое строительство)'!$A512,"С-ИЛО",))</f>
        <v>-</v>
      </c>
      <c r="V512" s="37" t="str">
        <f>IF(ISBLANK('Шифры С (Новое строительство)'!$O512),"-",CONCATENATE("Том"," 5."," ",'Шифры С (Новое строительство)'!$I512,".",'Шифры С (Новое строительство)'!$A512,"С-ПОС",))</f>
        <v>-</v>
      </c>
      <c r="W512" s="37" t="str">
        <f>IF(ISBLANK('Шифры С (Новое строительство)'!$P512),"-",CONCATENATE("Том"," 7."," ",'Шифры С (Новое строительство)'!$I512,".",'Шифры С (Новое строительство)'!$A512,"С-ООС",))</f>
        <v>-</v>
      </c>
      <c r="X512" s="37" t="str">
        <f>IF(ISBLANK('Шифры С (Новое строительство)'!$Q512),"-",CONCATENATE("Том"," 8."," ",'Шифры С (Новое строительство)'!$I512,".",'Шифры С (Новое строительство)'!$A512,"С-ПБ",))</f>
        <v>-</v>
      </c>
    </row>
    <row r="513" spans="1:24" hidden="1" x14ac:dyDescent="0.25">
      <c r="A513" s="37">
        <v>21</v>
      </c>
      <c r="B513" s="37" t="s">
        <v>561</v>
      </c>
      <c r="C513" s="37" t="s">
        <v>22</v>
      </c>
      <c r="D513" s="37" t="s">
        <v>463</v>
      </c>
      <c r="E513" s="37">
        <v>2</v>
      </c>
      <c r="F513" s="37" t="s">
        <v>1510</v>
      </c>
      <c r="G513" s="37">
        <v>5</v>
      </c>
      <c r="H513" s="39"/>
      <c r="I513" s="37" t="s">
        <v>563</v>
      </c>
      <c r="J513" s="37"/>
      <c r="K513" s="37"/>
      <c r="L513" s="37" t="s">
        <v>2830</v>
      </c>
      <c r="M513" s="37" t="s">
        <v>2831</v>
      </c>
      <c r="N513" s="37" t="s">
        <v>2832</v>
      </c>
      <c r="O513" s="37"/>
      <c r="P513" s="37"/>
      <c r="Q513" s="37"/>
      <c r="R513" s="37" t="str">
        <f>IF(ISBLANK('Шифры С (Новое строительство)'!$K513),"-",CONCATENATE('Шифры С (Новое строительство)'!$K513,"-ПЗ"))</f>
        <v>-</v>
      </c>
      <c r="S513" s="37" t="str">
        <f>IF(ISBLANK('Шифры С (Новое строительство)'!$L513),"-",CONCATENATE("Том"," 2.",'Шифры С (Новое строительство)'!$E513,".",'Шифры С (Новое строительство)'!$G513," ",'Шифры С (Новое строительство)'!$I513,".",'Шифры С (Новое строительство)'!$A513,"С-ППО",'Шифры С (Новое строительство)'!$E513,".",'Шифры С (Новое строительство)'!$G513,))</f>
        <v>Том 2.2.5 2001.РП.21С-ППО2.5</v>
      </c>
      <c r="T513" s="37" t="str">
        <f>IF(ISBLANK('Шифры С (Новое строительство)'!$M513),"-",CONCATENATE("Том"," 3.",'Шифры С (Новое строительство)'!$E513,".",'Шифры С (Новое строительство)'!$G513," ",'Шифры С (Новое строительство)'!$I513,".",'Шифры С (Новое строительство)'!$A513,"С-ТКР",'Шифры С (Новое строительство)'!$E513,".",'Шифры С (Новое строительство)'!$G513,))</f>
        <v>Том 3.2.5 2001.РП.21С-ТКР2.5</v>
      </c>
      <c r="U513" s="37" t="str">
        <f>IF(ISBLANK('Шифры С (Новое строительство)'!$O513),"-",CONCATENATE("Том"," 4."," ",'Шифры С (Новое строительство)'!$I513,".",'Шифры С (Новое строительство)'!$A513,"С-ИЛО",))</f>
        <v>-</v>
      </c>
      <c r="V513" s="37" t="str">
        <f>IF(ISBLANK('Шифры С (Новое строительство)'!$O513),"-",CONCATENATE("Том"," 5."," ",'Шифры С (Новое строительство)'!$I513,".",'Шифры С (Новое строительство)'!$A513,"С-ПОС",))</f>
        <v>-</v>
      </c>
      <c r="W513" s="37" t="str">
        <f>IF(ISBLANK('Шифры С (Новое строительство)'!$P513),"-",CONCATENATE("Том"," 7."," ",'Шифры С (Новое строительство)'!$I513,".",'Шифры С (Новое строительство)'!$A513,"С-ООС",))</f>
        <v>-</v>
      </c>
      <c r="X513" s="37" t="str">
        <f>IF(ISBLANK('Шифры С (Новое строительство)'!$Q513),"-",CONCATENATE("Том"," 8."," ",'Шифры С (Новое строительство)'!$I513,".",'Шифры С (Новое строительство)'!$A513,"С-ПБ",))</f>
        <v>-</v>
      </c>
    </row>
    <row r="514" spans="1:24" hidden="1" x14ac:dyDescent="0.25">
      <c r="A514" s="37">
        <v>21</v>
      </c>
      <c r="B514" s="37" t="s">
        <v>561</v>
      </c>
      <c r="C514" s="37" t="s">
        <v>22</v>
      </c>
      <c r="D514" s="37" t="s">
        <v>463</v>
      </c>
      <c r="E514" s="37">
        <v>2</v>
      </c>
      <c r="F514" s="37" t="s">
        <v>1511</v>
      </c>
      <c r="G514" s="37">
        <v>6</v>
      </c>
      <c r="H514" s="39"/>
      <c r="I514" s="37" t="s">
        <v>563</v>
      </c>
      <c r="J514" s="37"/>
      <c r="K514" s="37"/>
      <c r="L514" s="37" t="s">
        <v>2830</v>
      </c>
      <c r="M514" s="37" t="s">
        <v>2831</v>
      </c>
      <c r="N514" s="37" t="s">
        <v>2832</v>
      </c>
      <c r="O514" s="37"/>
      <c r="P514" s="37"/>
      <c r="Q514" s="37"/>
      <c r="R514" s="37" t="str">
        <f>IF(ISBLANK('Шифры С (Новое строительство)'!$K514),"-",CONCATENATE('Шифры С (Новое строительство)'!$K514,"-ПЗ"))</f>
        <v>-</v>
      </c>
      <c r="S514" s="37" t="str">
        <f>IF(ISBLANK('Шифры С (Новое строительство)'!$L514),"-",CONCATENATE("Том"," 2.",'Шифры С (Новое строительство)'!$E514,".",'Шифры С (Новое строительство)'!$G514," ",'Шифры С (Новое строительство)'!$I514,".",'Шифры С (Новое строительство)'!$A514,"С-ППО",'Шифры С (Новое строительство)'!$E514,".",'Шифры С (Новое строительство)'!$G514,))</f>
        <v>Том 2.2.6 2001.РП.21С-ППО2.6</v>
      </c>
      <c r="T514" s="37" t="str">
        <f>IF(ISBLANK('Шифры С (Новое строительство)'!$M514),"-",CONCATENATE("Том"," 3.",'Шифры С (Новое строительство)'!$E514,".",'Шифры С (Новое строительство)'!$G514," ",'Шифры С (Новое строительство)'!$I514,".",'Шифры С (Новое строительство)'!$A514,"С-ТКР",'Шифры С (Новое строительство)'!$E514,".",'Шифры С (Новое строительство)'!$G514,))</f>
        <v>Том 3.2.6 2001.РП.21С-ТКР2.6</v>
      </c>
      <c r="U514" s="37" t="str">
        <f>IF(ISBLANK('Шифры С (Новое строительство)'!$O514),"-",CONCATENATE("Том"," 4."," ",'Шифры С (Новое строительство)'!$I514,".",'Шифры С (Новое строительство)'!$A514,"С-ИЛО",))</f>
        <v>-</v>
      </c>
      <c r="V514" s="37" t="str">
        <f>IF(ISBLANK('Шифры С (Новое строительство)'!$O514),"-",CONCATENATE("Том"," 5."," ",'Шифры С (Новое строительство)'!$I514,".",'Шифры С (Новое строительство)'!$A514,"С-ПОС",))</f>
        <v>-</v>
      </c>
      <c r="W514" s="37" t="str">
        <f>IF(ISBLANK('Шифры С (Новое строительство)'!$P514),"-",CONCATENATE("Том"," 7."," ",'Шифры С (Новое строительство)'!$I514,".",'Шифры С (Новое строительство)'!$A514,"С-ООС",))</f>
        <v>-</v>
      </c>
      <c r="X514" s="37" t="str">
        <f>IF(ISBLANK('Шифры С (Новое строительство)'!$Q514),"-",CONCATENATE("Том"," 8."," ",'Шифры С (Новое строительство)'!$I514,".",'Шифры С (Новое строительство)'!$A514,"С-ПБ",))</f>
        <v>-</v>
      </c>
    </row>
    <row r="515" spans="1:24" hidden="1" x14ac:dyDescent="0.25">
      <c r="A515" s="37">
        <v>21</v>
      </c>
      <c r="B515" s="37" t="s">
        <v>561</v>
      </c>
      <c r="C515" s="37" t="s">
        <v>22</v>
      </c>
      <c r="D515" s="37" t="s">
        <v>286</v>
      </c>
      <c r="E515" s="37">
        <v>3</v>
      </c>
      <c r="F515" s="37" t="s">
        <v>1512</v>
      </c>
      <c r="G515" s="37">
        <v>1</v>
      </c>
      <c r="H515" s="39">
        <v>3</v>
      </c>
      <c r="I515" s="37" t="s">
        <v>563</v>
      </c>
      <c r="J515" s="37"/>
      <c r="K515" s="37"/>
      <c r="L515" s="37" t="s">
        <v>2833</v>
      </c>
      <c r="M515" s="37" t="s">
        <v>2834</v>
      </c>
      <c r="N515" s="37" t="s">
        <v>2835</v>
      </c>
      <c r="O515" s="37"/>
      <c r="P515" s="37"/>
      <c r="Q515" s="37"/>
      <c r="R515" s="37" t="str">
        <f>IF(ISBLANK('Шифры С (Новое строительство)'!$K515),"-",CONCATENATE('Шифры С (Новое строительство)'!$K515,"-ПЗ"))</f>
        <v>-</v>
      </c>
      <c r="S515" s="37" t="str">
        <f>IF(ISBLANK('Шифры С (Новое строительство)'!$L515),"-",CONCATENATE("Том"," 2.",'Шифры С (Новое строительство)'!$E515,".",'Шифры С (Новое строительство)'!$G515," ",'Шифры С (Новое строительство)'!$I515,".",'Шифры С (Новое строительство)'!$A515,"С-ППО",'Шифры С (Новое строительство)'!$E515,".",'Шифры С (Новое строительство)'!$G515,))</f>
        <v>Том 2.3.1 2001.РП.21С-ППО3.1</v>
      </c>
      <c r="T515" s="37" t="str">
        <f>IF(ISBLANK('Шифры С (Новое строительство)'!$M515),"-",CONCATENATE("Том"," 3.",'Шифры С (Новое строительство)'!$E515,".",'Шифры С (Новое строительство)'!$G515," ",'Шифры С (Новое строительство)'!$I515,".",'Шифры С (Новое строительство)'!$A515,"С-ТКР",'Шифры С (Новое строительство)'!$E515,".",'Шифры С (Новое строительство)'!$G515,))</f>
        <v>Том 3.3.1 2001.РП.21С-ТКР3.1</v>
      </c>
      <c r="U515" s="37" t="str">
        <f>IF(ISBLANK('Шифры С (Новое строительство)'!$O515),"-",CONCATENATE("Том"," 4."," ",'Шифры С (Новое строительство)'!$I515,".",'Шифры С (Новое строительство)'!$A515,"С-ИЛО",))</f>
        <v>-</v>
      </c>
      <c r="V515" s="37" t="str">
        <f>IF(ISBLANK('Шифры С (Новое строительство)'!$O515),"-",CONCATENATE("Том"," 5."," ",'Шифры С (Новое строительство)'!$I515,".",'Шифры С (Новое строительство)'!$A515,"С-ПОС",))</f>
        <v>-</v>
      </c>
      <c r="W515" s="37" t="str">
        <f>IF(ISBLANK('Шифры С (Новое строительство)'!$P515),"-",CONCATENATE("Том"," 7."," ",'Шифры С (Новое строительство)'!$I515,".",'Шифры С (Новое строительство)'!$A515,"С-ООС",))</f>
        <v>-</v>
      </c>
      <c r="X515" s="37" t="str">
        <f>IF(ISBLANK('Шифры С (Новое строительство)'!$Q515),"-",CONCATENATE("Том"," 8."," ",'Шифры С (Новое строительство)'!$I515,".",'Шифры С (Новое строительство)'!$A515,"С-ПБ",))</f>
        <v>-</v>
      </c>
    </row>
    <row r="516" spans="1:24" hidden="1" x14ac:dyDescent="0.25">
      <c r="A516" s="37">
        <v>21</v>
      </c>
      <c r="B516" s="37" t="s">
        <v>561</v>
      </c>
      <c r="C516" s="37" t="s">
        <v>22</v>
      </c>
      <c r="D516" s="37" t="s">
        <v>286</v>
      </c>
      <c r="E516" s="37">
        <v>3</v>
      </c>
      <c r="F516" s="37" t="s">
        <v>1516</v>
      </c>
      <c r="G516" s="37">
        <v>2</v>
      </c>
      <c r="H516" s="39"/>
      <c r="I516" s="37" t="s">
        <v>563</v>
      </c>
      <c r="J516" s="37"/>
      <c r="K516" s="37"/>
      <c r="L516" s="37" t="s">
        <v>2833</v>
      </c>
      <c r="M516" s="37" t="s">
        <v>2834</v>
      </c>
      <c r="N516" s="37" t="s">
        <v>2835</v>
      </c>
      <c r="O516" s="37"/>
      <c r="P516" s="37"/>
      <c r="Q516" s="37"/>
      <c r="R516" s="37" t="str">
        <f>IF(ISBLANK('Шифры С (Новое строительство)'!$K516),"-",CONCATENATE('Шифры С (Новое строительство)'!$K516,"-ПЗ"))</f>
        <v>-</v>
      </c>
      <c r="S516" s="37" t="str">
        <f>IF(ISBLANK('Шифры С (Новое строительство)'!$L516),"-",CONCATENATE("Том"," 2.",'Шифры С (Новое строительство)'!$E516,".",'Шифры С (Новое строительство)'!$G516," ",'Шифры С (Новое строительство)'!$I516,".",'Шифры С (Новое строительство)'!$A516,"С-ППО",'Шифры С (Новое строительство)'!$E516,".",'Шифры С (Новое строительство)'!$G516,))</f>
        <v>Том 2.3.2 2001.РП.21С-ППО3.2</v>
      </c>
      <c r="T516" s="37" t="str">
        <f>IF(ISBLANK('Шифры С (Новое строительство)'!$M516),"-",CONCATENATE("Том"," 3.",'Шифры С (Новое строительство)'!$E516,".",'Шифры С (Новое строительство)'!$G516," ",'Шифры С (Новое строительство)'!$I516,".",'Шифры С (Новое строительство)'!$A516,"С-ТКР",'Шифры С (Новое строительство)'!$E516,".",'Шифры С (Новое строительство)'!$G516,))</f>
        <v>Том 3.3.2 2001.РП.21С-ТКР3.2</v>
      </c>
      <c r="U516" s="37" t="str">
        <f>IF(ISBLANK('Шифры С (Новое строительство)'!$O516),"-",CONCATENATE("Том"," 4."," ",'Шифры С (Новое строительство)'!$I516,".",'Шифры С (Новое строительство)'!$A516,"С-ИЛО",))</f>
        <v>-</v>
      </c>
      <c r="V516" s="37" t="str">
        <f>IF(ISBLANK('Шифры С (Новое строительство)'!$O516),"-",CONCATENATE("Том"," 5."," ",'Шифры С (Новое строительство)'!$I516,".",'Шифры С (Новое строительство)'!$A516,"С-ПОС",))</f>
        <v>-</v>
      </c>
      <c r="W516" s="37" t="str">
        <f>IF(ISBLANK('Шифры С (Новое строительство)'!$P516),"-",CONCATENATE("Том"," 7."," ",'Шифры С (Новое строительство)'!$I516,".",'Шифры С (Новое строительство)'!$A516,"С-ООС",))</f>
        <v>-</v>
      </c>
      <c r="X516" s="37" t="str">
        <f>IF(ISBLANK('Шифры С (Новое строительство)'!$Q516),"-",CONCATENATE("Том"," 8."," ",'Шифры С (Новое строительство)'!$I516,".",'Шифры С (Новое строительство)'!$A516,"С-ПБ",))</f>
        <v>-</v>
      </c>
    </row>
    <row r="517" spans="1:24" hidden="1" x14ac:dyDescent="0.25">
      <c r="A517" s="37">
        <v>21</v>
      </c>
      <c r="B517" s="37" t="s">
        <v>561</v>
      </c>
      <c r="C517" s="37" t="s">
        <v>22</v>
      </c>
      <c r="D517" s="37" t="s">
        <v>286</v>
      </c>
      <c r="E517" s="37">
        <v>3</v>
      </c>
      <c r="F517" s="37" t="s">
        <v>1517</v>
      </c>
      <c r="G517" s="37">
        <v>3</v>
      </c>
      <c r="H517" s="39"/>
      <c r="I517" s="37" t="s">
        <v>563</v>
      </c>
      <c r="J517" s="37"/>
      <c r="K517" s="37"/>
      <c r="L517" s="37" t="s">
        <v>2833</v>
      </c>
      <c r="M517" s="37" t="s">
        <v>2834</v>
      </c>
      <c r="N517" s="37" t="s">
        <v>2835</v>
      </c>
      <c r="O517" s="37"/>
      <c r="P517" s="37"/>
      <c r="Q517" s="37"/>
      <c r="R517" s="37" t="str">
        <f>IF(ISBLANK('Шифры С (Новое строительство)'!$K517),"-",CONCATENATE('Шифры С (Новое строительство)'!$K517,"-ПЗ"))</f>
        <v>-</v>
      </c>
      <c r="S517" s="37" t="str">
        <f>IF(ISBLANK('Шифры С (Новое строительство)'!$L517),"-",CONCATENATE("Том"," 2.",'Шифры С (Новое строительство)'!$E517,".",'Шифры С (Новое строительство)'!$G517," ",'Шифры С (Новое строительство)'!$I517,".",'Шифры С (Новое строительство)'!$A517,"С-ППО",'Шифры С (Новое строительство)'!$E517,".",'Шифры С (Новое строительство)'!$G517,))</f>
        <v>Том 2.3.3 2001.РП.21С-ППО3.3</v>
      </c>
      <c r="T517" s="37" t="str">
        <f>IF(ISBLANK('Шифры С (Новое строительство)'!$M517),"-",CONCATENATE("Том"," 3.",'Шифры С (Новое строительство)'!$E517,".",'Шифры С (Новое строительство)'!$G517," ",'Шифры С (Новое строительство)'!$I517,".",'Шифры С (Новое строительство)'!$A517,"С-ТКР",'Шифры С (Новое строительство)'!$E517,".",'Шифры С (Новое строительство)'!$G517,))</f>
        <v>Том 3.3.3 2001.РП.21С-ТКР3.3</v>
      </c>
      <c r="U517" s="37" t="str">
        <f>IF(ISBLANK('Шифры С (Новое строительство)'!$O517),"-",CONCATENATE("Том"," 4."," ",'Шифры С (Новое строительство)'!$I517,".",'Шифры С (Новое строительство)'!$A517,"С-ИЛО",))</f>
        <v>-</v>
      </c>
      <c r="V517" s="37" t="str">
        <f>IF(ISBLANK('Шифры С (Новое строительство)'!$O517),"-",CONCATENATE("Том"," 5."," ",'Шифры С (Новое строительство)'!$I517,".",'Шифры С (Новое строительство)'!$A517,"С-ПОС",))</f>
        <v>-</v>
      </c>
      <c r="W517" s="37" t="str">
        <f>IF(ISBLANK('Шифры С (Новое строительство)'!$P517),"-",CONCATENATE("Том"," 7."," ",'Шифры С (Новое строительство)'!$I517,".",'Шифры С (Новое строительство)'!$A517,"С-ООС",))</f>
        <v>-</v>
      </c>
      <c r="X517" s="37" t="str">
        <f>IF(ISBLANK('Шифры С (Новое строительство)'!$Q517),"-",CONCATENATE("Том"," 8."," ",'Шифры С (Новое строительство)'!$I517,".",'Шифры С (Новое строительство)'!$A517,"С-ПБ",))</f>
        <v>-</v>
      </c>
    </row>
    <row r="518" spans="1:24" hidden="1" x14ac:dyDescent="0.25">
      <c r="A518" s="37">
        <v>22</v>
      </c>
      <c r="B518" s="37" t="s">
        <v>561</v>
      </c>
      <c r="C518" s="37" t="s">
        <v>23</v>
      </c>
      <c r="D518" s="37" t="s">
        <v>89</v>
      </c>
      <c r="E518" s="37">
        <v>1</v>
      </c>
      <c r="F518" s="37" t="s">
        <v>1518</v>
      </c>
      <c r="G518" s="37">
        <v>1</v>
      </c>
      <c r="H518" s="39">
        <v>7</v>
      </c>
      <c r="I518" s="37" t="s">
        <v>563</v>
      </c>
      <c r="J518" s="37" t="s">
        <v>2836</v>
      </c>
      <c r="K518" s="37" t="s">
        <v>2837</v>
      </c>
      <c r="L518" s="37" t="s">
        <v>2838</v>
      </c>
      <c r="M518" s="37" t="s">
        <v>2839</v>
      </c>
      <c r="N518" s="37" t="s">
        <v>2840</v>
      </c>
      <c r="O518" s="37" t="s">
        <v>2841</v>
      </c>
      <c r="P518" s="37" t="s">
        <v>2842</v>
      </c>
      <c r="Q518" s="37" t="s">
        <v>2843</v>
      </c>
      <c r="R518" s="37" t="str">
        <f>IF(ISBLANK('Шифры С (Новое строительство)'!$K518),"-",CONCATENATE('Шифры С (Новое строительство)'!$K518,"-ПЗ"))</f>
        <v>Том 1 2001.РП.22С-ПЗ</v>
      </c>
      <c r="S518" s="37" t="str">
        <f>IF(ISBLANK('Шифры С (Новое строительство)'!$L518),"-",CONCATENATE("Том"," 2.",'Шифры С (Новое строительство)'!$E518,".",'Шифры С (Новое строительство)'!$G518," ",'Шифры С (Новое строительство)'!$I518,".",'Шифры С (Новое строительство)'!$A518,"С-ППО",'Шифры С (Новое строительство)'!$E518,".",'Шифры С (Новое строительство)'!$G518,))</f>
        <v>Том 2.1.1 2001.РП.22С-ППО1.1</v>
      </c>
      <c r="T518" s="37" t="str">
        <f>IF(ISBLANK('Шифры С (Новое строительство)'!$M518),"-",CONCATENATE("Том"," 3.",'Шифры С (Новое строительство)'!$E518,".",'Шифры С (Новое строительство)'!$G518," ",'Шифры С (Новое строительство)'!$I518,".",'Шифры С (Новое строительство)'!$A518,"С-ТКР",'Шифры С (Новое строительство)'!$E518,".",'Шифры С (Новое строительство)'!$G518,))</f>
        <v>Том 3.1.1 2001.РП.22С-ТКР1.1</v>
      </c>
      <c r="U518" s="37" t="str">
        <f>IF(ISBLANK('Шифры С (Новое строительство)'!$O518),"-",CONCATENATE("Том"," 4."," ",'Шифры С (Новое строительство)'!$I518,".",'Шифры С (Новое строительство)'!$A518,"С-ИЛО",))</f>
        <v>Том 4. 2001.РП.22С-ИЛО</v>
      </c>
      <c r="V518" s="37" t="str">
        <f>IF(ISBLANK('Шифры С (Новое строительство)'!$O518),"-",CONCATENATE("Том"," 5."," ",'Шифры С (Новое строительство)'!$I518,".",'Шифры С (Новое строительство)'!$A518,"С-ПОС",))</f>
        <v>Том 5. 2001.РП.22С-ПОС</v>
      </c>
      <c r="W518" s="37" t="str">
        <f>IF(ISBLANK('Шифры С (Новое строительство)'!$P518),"-",CONCATENATE("Том"," 7."," ",'Шифры С (Новое строительство)'!$I518,".",'Шифры С (Новое строительство)'!$A518,"С-ООС",))</f>
        <v>Том 7. 2001.РП.22С-ООС</v>
      </c>
      <c r="X518" s="37" t="str">
        <f>IF(ISBLANK('Шифры С (Новое строительство)'!$Q518),"-",CONCATENATE("Том"," 8."," ",'Шифры С (Новое строительство)'!$I518,".",'Шифры С (Новое строительство)'!$A518,"С-ПБ",))</f>
        <v>Том 8. 2001.РП.22С-ПБ</v>
      </c>
    </row>
    <row r="519" spans="1:24" hidden="1" x14ac:dyDescent="0.25">
      <c r="A519" s="37">
        <v>22</v>
      </c>
      <c r="B519" s="37" t="s">
        <v>561</v>
      </c>
      <c r="C519" s="37" t="s">
        <v>23</v>
      </c>
      <c r="D519" s="37" t="s">
        <v>89</v>
      </c>
      <c r="E519" s="37">
        <v>1</v>
      </c>
      <c r="F519" s="37" t="s">
        <v>1527</v>
      </c>
      <c r="G519" s="37">
        <v>2</v>
      </c>
      <c r="H519" s="39"/>
      <c r="I519" s="37" t="s">
        <v>563</v>
      </c>
      <c r="J519" s="37"/>
      <c r="K519" s="37"/>
      <c r="L519" s="37" t="s">
        <v>2838</v>
      </c>
      <c r="M519" s="37" t="s">
        <v>2839</v>
      </c>
      <c r="N519" s="37" t="s">
        <v>2840</v>
      </c>
      <c r="O519" s="37"/>
      <c r="P519" s="37"/>
      <c r="Q519" s="37"/>
      <c r="R519" s="37" t="str">
        <f>IF(ISBLANK('Шифры С (Новое строительство)'!$K519),"-",CONCATENATE('Шифры С (Новое строительство)'!$K519,"-ПЗ"))</f>
        <v>-</v>
      </c>
      <c r="S519" s="37" t="str">
        <f>IF(ISBLANK('Шифры С (Новое строительство)'!$L519),"-",CONCATENATE("Том"," 2.",'Шифры С (Новое строительство)'!$E519,".",'Шифры С (Новое строительство)'!$G519," ",'Шифры С (Новое строительство)'!$I519,".",'Шифры С (Новое строительство)'!$A519,"С-ППО",'Шифры С (Новое строительство)'!$E519,".",'Шифры С (Новое строительство)'!$G519,))</f>
        <v>Том 2.1.2 2001.РП.22С-ППО1.2</v>
      </c>
      <c r="T519" s="37" t="str">
        <f>IF(ISBLANK('Шифры С (Новое строительство)'!$M519),"-",CONCATENATE("Том"," 3.",'Шифры С (Новое строительство)'!$E519,".",'Шифры С (Новое строительство)'!$G519," ",'Шифры С (Новое строительство)'!$I519,".",'Шифры С (Новое строительство)'!$A519,"С-ТКР",'Шифры С (Новое строительство)'!$E519,".",'Шифры С (Новое строительство)'!$G519,))</f>
        <v>Том 3.1.2 2001.РП.22С-ТКР1.2</v>
      </c>
      <c r="U519" s="37" t="str">
        <f>IF(ISBLANK('Шифры С (Новое строительство)'!$O519),"-",CONCATENATE("Том"," 4."," ",'Шифры С (Новое строительство)'!$I519,".",'Шифры С (Новое строительство)'!$A519,"С-ИЛО",))</f>
        <v>-</v>
      </c>
      <c r="V519" s="37" t="str">
        <f>IF(ISBLANK('Шифры С (Новое строительство)'!$O519),"-",CONCATENATE("Том"," 5."," ",'Шифры С (Новое строительство)'!$I519,".",'Шифры С (Новое строительство)'!$A519,"С-ПОС",))</f>
        <v>-</v>
      </c>
      <c r="W519" s="37" t="str">
        <f>IF(ISBLANK('Шифры С (Новое строительство)'!$P519),"-",CONCATENATE("Том"," 7."," ",'Шифры С (Новое строительство)'!$I519,".",'Шифры С (Новое строительство)'!$A519,"С-ООС",))</f>
        <v>-</v>
      </c>
      <c r="X519" s="37" t="str">
        <f>IF(ISBLANK('Шифры С (Новое строительство)'!$Q519),"-",CONCATENATE("Том"," 8."," ",'Шифры С (Новое строительство)'!$I519,".",'Шифры С (Новое строительство)'!$A519,"С-ПБ",))</f>
        <v>-</v>
      </c>
    </row>
    <row r="520" spans="1:24" hidden="1" x14ac:dyDescent="0.25">
      <c r="A520" s="37">
        <v>22</v>
      </c>
      <c r="B520" s="37" t="s">
        <v>561</v>
      </c>
      <c r="C520" s="37" t="s">
        <v>23</v>
      </c>
      <c r="D520" s="37" t="s">
        <v>89</v>
      </c>
      <c r="E520" s="37">
        <v>1</v>
      </c>
      <c r="F520" s="37" t="s">
        <v>1528</v>
      </c>
      <c r="G520" s="37">
        <v>3</v>
      </c>
      <c r="H520" s="39"/>
      <c r="I520" s="37" t="s">
        <v>563</v>
      </c>
      <c r="J520" s="37"/>
      <c r="K520" s="37"/>
      <c r="L520" s="37" t="s">
        <v>2838</v>
      </c>
      <c r="M520" s="37" t="s">
        <v>2839</v>
      </c>
      <c r="N520" s="37" t="s">
        <v>2840</v>
      </c>
      <c r="O520" s="37"/>
      <c r="P520" s="37"/>
      <c r="Q520" s="37"/>
      <c r="R520" s="37" t="str">
        <f>IF(ISBLANK('Шифры С (Новое строительство)'!$K520),"-",CONCATENATE('Шифры С (Новое строительство)'!$K520,"-ПЗ"))</f>
        <v>-</v>
      </c>
      <c r="S520" s="37" t="str">
        <f>IF(ISBLANK('Шифры С (Новое строительство)'!$L520),"-",CONCATENATE("Том"," 2.",'Шифры С (Новое строительство)'!$E520,".",'Шифры С (Новое строительство)'!$G520," ",'Шифры С (Новое строительство)'!$I520,".",'Шифры С (Новое строительство)'!$A520,"С-ППО",'Шифры С (Новое строительство)'!$E520,".",'Шифры С (Новое строительство)'!$G520,))</f>
        <v>Том 2.1.3 2001.РП.22С-ППО1.3</v>
      </c>
      <c r="T520" s="37" t="str">
        <f>IF(ISBLANK('Шифры С (Новое строительство)'!$M520),"-",CONCATENATE("Том"," 3.",'Шифры С (Новое строительство)'!$E520,".",'Шифры С (Новое строительство)'!$G520," ",'Шифры С (Новое строительство)'!$I520,".",'Шифры С (Новое строительство)'!$A520,"С-ТКР",'Шифры С (Новое строительство)'!$E520,".",'Шифры С (Новое строительство)'!$G520,))</f>
        <v>Том 3.1.3 2001.РП.22С-ТКР1.3</v>
      </c>
      <c r="U520" s="37" t="str">
        <f>IF(ISBLANK('Шифры С (Новое строительство)'!$O520),"-",CONCATENATE("Том"," 4."," ",'Шифры С (Новое строительство)'!$I520,".",'Шифры С (Новое строительство)'!$A520,"С-ИЛО",))</f>
        <v>-</v>
      </c>
      <c r="V520" s="37" t="str">
        <f>IF(ISBLANK('Шифры С (Новое строительство)'!$O520),"-",CONCATENATE("Том"," 5."," ",'Шифры С (Новое строительство)'!$I520,".",'Шифры С (Новое строительство)'!$A520,"С-ПОС",))</f>
        <v>-</v>
      </c>
      <c r="W520" s="37" t="str">
        <f>IF(ISBLANK('Шифры С (Новое строительство)'!$P520),"-",CONCATENATE("Том"," 7."," ",'Шифры С (Новое строительство)'!$I520,".",'Шифры С (Новое строительство)'!$A520,"С-ООС",))</f>
        <v>-</v>
      </c>
      <c r="X520" s="37" t="str">
        <f>IF(ISBLANK('Шифры С (Новое строительство)'!$Q520),"-",CONCATENATE("Том"," 8."," ",'Шифры С (Новое строительство)'!$I520,".",'Шифры С (Новое строительство)'!$A520,"С-ПБ",))</f>
        <v>-</v>
      </c>
    </row>
    <row r="521" spans="1:24" hidden="1" x14ac:dyDescent="0.25">
      <c r="A521" s="37">
        <v>22</v>
      </c>
      <c r="B521" s="37" t="s">
        <v>561</v>
      </c>
      <c r="C521" s="37" t="s">
        <v>23</v>
      </c>
      <c r="D521" s="37" t="s">
        <v>89</v>
      </c>
      <c r="E521" s="37">
        <v>1</v>
      </c>
      <c r="F521" s="37" t="s">
        <v>1529</v>
      </c>
      <c r="G521" s="37">
        <v>4</v>
      </c>
      <c r="H521" s="39"/>
      <c r="I521" s="37" t="s">
        <v>563</v>
      </c>
      <c r="J521" s="37"/>
      <c r="K521" s="37"/>
      <c r="L521" s="37" t="s">
        <v>2838</v>
      </c>
      <c r="M521" s="37" t="s">
        <v>2839</v>
      </c>
      <c r="N521" s="37" t="s">
        <v>2840</v>
      </c>
      <c r="O521" s="37"/>
      <c r="P521" s="37"/>
      <c r="Q521" s="37"/>
      <c r="R521" s="37" t="str">
        <f>IF(ISBLANK('Шифры С (Новое строительство)'!$K521),"-",CONCATENATE('Шифры С (Новое строительство)'!$K521,"-ПЗ"))</f>
        <v>-</v>
      </c>
      <c r="S521" s="37" t="str">
        <f>IF(ISBLANK('Шифры С (Новое строительство)'!$L521),"-",CONCATENATE("Том"," 2.",'Шифры С (Новое строительство)'!$E521,".",'Шифры С (Новое строительство)'!$G521," ",'Шифры С (Новое строительство)'!$I521,".",'Шифры С (Новое строительство)'!$A521,"С-ППО",'Шифры С (Новое строительство)'!$E521,".",'Шифры С (Новое строительство)'!$G521,))</f>
        <v>Том 2.1.4 2001.РП.22С-ППО1.4</v>
      </c>
      <c r="T521" s="37" t="str">
        <f>IF(ISBLANK('Шифры С (Новое строительство)'!$M521),"-",CONCATENATE("Том"," 3.",'Шифры С (Новое строительство)'!$E521,".",'Шифры С (Новое строительство)'!$G521," ",'Шифры С (Новое строительство)'!$I521,".",'Шифры С (Новое строительство)'!$A521,"С-ТКР",'Шифры С (Новое строительство)'!$E521,".",'Шифры С (Новое строительство)'!$G521,))</f>
        <v>Том 3.1.4 2001.РП.22С-ТКР1.4</v>
      </c>
      <c r="U521" s="37" t="str">
        <f>IF(ISBLANK('Шифры С (Новое строительство)'!$O521),"-",CONCATENATE("Том"," 4."," ",'Шифры С (Новое строительство)'!$I521,".",'Шифры С (Новое строительство)'!$A521,"С-ИЛО",))</f>
        <v>-</v>
      </c>
      <c r="V521" s="37" t="str">
        <f>IF(ISBLANK('Шифры С (Новое строительство)'!$O521),"-",CONCATENATE("Том"," 5."," ",'Шифры С (Новое строительство)'!$I521,".",'Шифры С (Новое строительство)'!$A521,"С-ПОС",))</f>
        <v>-</v>
      </c>
      <c r="W521" s="37" t="str">
        <f>IF(ISBLANK('Шифры С (Новое строительство)'!$P521),"-",CONCATENATE("Том"," 7."," ",'Шифры С (Новое строительство)'!$I521,".",'Шифры С (Новое строительство)'!$A521,"С-ООС",))</f>
        <v>-</v>
      </c>
      <c r="X521" s="37" t="str">
        <f>IF(ISBLANK('Шифры С (Новое строительство)'!$Q521),"-",CONCATENATE("Том"," 8."," ",'Шифры С (Новое строительство)'!$I521,".",'Шифры С (Новое строительство)'!$A521,"С-ПБ",))</f>
        <v>-</v>
      </c>
    </row>
    <row r="522" spans="1:24" hidden="1" x14ac:dyDescent="0.25">
      <c r="A522" s="37">
        <v>22</v>
      </c>
      <c r="B522" s="37" t="s">
        <v>561</v>
      </c>
      <c r="C522" s="37" t="s">
        <v>23</v>
      </c>
      <c r="D522" s="37" t="s">
        <v>89</v>
      </c>
      <c r="E522" s="37">
        <v>1</v>
      </c>
      <c r="F522" s="37" t="s">
        <v>1530</v>
      </c>
      <c r="G522" s="37">
        <v>5</v>
      </c>
      <c r="H522" s="39"/>
      <c r="I522" s="37" t="s">
        <v>563</v>
      </c>
      <c r="J522" s="37"/>
      <c r="K522" s="37"/>
      <c r="L522" s="37" t="s">
        <v>2838</v>
      </c>
      <c r="M522" s="37" t="s">
        <v>2839</v>
      </c>
      <c r="N522" s="37" t="s">
        <v>2840</v>
      </c>
      <c r="O522" s="37"/>
      <c r="P522" s="37"/>
      <c r="Q522" s="37"/>
      <c r="R522" s="37" t="str">
        <f>IF(ISBLANK('Шифры С (Новое строительство)'!$K522),"-",CONCATENATE('Шифры С (Новое строительство)'!$K522,"-ПЗ"))</f>
        <v>-</v>
      </c>
      <c r="S522" s="37" t="str">
        <f>IF(ISBLANK('Шифры С (Новое строительство)'!$L522),"-",CONCATENATE("Том"," 2.",'Шифры С (Новое строительство)'!$E522,".",'Шифры С (Новое строительство)'!$G522," ",'Шифры С (Новое строительство)'!$I522,".",'Шифры С (Новое строительство)'!$A522,"С-ППО",'Шифры С (Новое строительство)'!$E522,".",'Шифры С (Новое строительство)'!$G522,))</f>
        <v>Том 2.1.5 2001.РП.22С-ППО1.5</v>
      </c>
      <c r="T522" s="37" t="str">
        <f>IF(ISBLANK('Шифры С (Новое строительство)'!$M522),"-",CONCATENATE("Том"," 3.",'Шифры С (Новое строительство)'!$E522,".",'Шифры С (Новое строительство)'!$G522," ",'Шифры С (Новое строительство)'!$I522,".",'Шифры С (Новое строительство)'!$A522,"С-ТКР",'Шифры С (Новое строительство)'!$E522,".",'Шифры С (Новое строительство)'!$G522,))</f>
        <v>Том 3.1.5 2001.РП.22С-ТКР1.5</v>
      </c>
      <c r="U522" s="37" t="str">
        <f>IF(ISBLANK('Шифры С (Новое строительство)'!$O522),"-",CONCATENATE("Том"," 4."," ",'Шифры С (Новое строительство)'!$I522,".",'Шифры С (Новое строительство)'!$A522,"С-ИЛО",))</f>
        <v>-</v>
      </c>
      <c r="V522" s="37" t="str">
        <f>IF(ISBLANK('Шифры С (Новое строительство)'!$O522),"-",CONCATENATE("Том"," 5."," ",'Шифры С (Новое строительство)'!$I522,".",'Шифры С (Новое строительство)'!$A522,"С-ПОС",))</f>
        <v>-</v>
      </c>
      <c r="W522" s="37" t="str">
        <f>IF(ISBLANK('Шифры С (Новое строительство)'!$P522),"-",CONCATENATE("Том"," 7."," ",'Шифры С (Новое строительство)'!$I522,".",'Шифры С (Новое строительство)'!$A522,"С-ООС",))</f>
        <v>-</v>
      </c>
      <c r="X522" s="37" t="str">
        <f>IF(ISBLANK('Шифры С (Новое строительство)'!$Q522),"-",CONCATENATE("Том"," 8."," ",'Шифры С (Новое строительство)'!$I522,".",'Шифры С (Новое строительство)'!$A522,"С-ПБ",))</f>
        <v>-</v>
      </c>
    </row>
    <row r="523" spans="1:24" hidden="1" x14ac:dyDescent="0.25">
      <c r="A523" s="37">
        <v>22</v>
      </c>
      <c r="B523" s="37" t="s">
        <v>561</v>
      </c>
      <c r="C523" s="37" t="s">
        <v>23</v>
      </c>
      <c r="D523" s="37" t="s">
        <v>89</v>
      </c>
      <c r="E523" s="37">
        <v>1</v>
      </c>
      <c r="F523" s="37" t="s">
        <v>1531</v>
      </c>
      <c r="G523" s="37">
        <v>6</v>
      </c>
      <c r="H523" s="39"/>
      <c r="I523" s="37" t="s">
        <v>563</v>
      </c>
      <c r="J523" s="37"/>
      <c r="K523" s="37"/>
      <c r="L523" s="37" t="s">
        <v>2838</v>
      </c>
      <c r="M523" s="37" t="s">
        <v>2839</v>
      </c>
      <c r="N523" s="37" t="s">
        <v>2840</v>
      </c>
      <c r="O523" s="37"/>
      <c r="P523" s="37"/>
      <c r="Q523" s="37"/>
      <c r="R523" s="37" t="str">
        <f>IF(ISBLANK('Шифры С (Новое строительство)'!$K523),"-",CONCATENATE('Шифры С (Новое строительство)'!$K523,"-ПЗ"))</f>
        <v>-</v>
      </c>
      <c r="S523" s="37" t="str">
        <f>IF(ISBLANK('Шифры С (Новое строительство)'!$L523),"-",CONCATENATE("Том"," 2.",'Шифры С (Новое строительство)'!$E523,".",'Шифры С (Новое строительство)'!$G523," ",'Шифры С (Новое строительство)'!$I523,".",'Шифры С (Новое строительство)'!$A523,"С-ППО",'Шифры С (Новое строительство)'!$E523,".",'Шифры С (Новое строительство)'!$G523,))</f>
        <v>Том 2.1.6 2001.РП.22С-ППО1.6</v>
      </c>
      <c r="T523" s="37" t="str">
        <f>IF(ISBLANK('Шифры С (Новое строительство)'!$M523),"-",CONCATENATE("Том"," 3.",'Шифры С (Новое строительство)'!$E523,".",'Шифры С (Новое строительство)'!$G523," ",'Шифры С (Новое строительство)'!$I523,".",'Шифры С (Новое строительство)'!$A523,"С-ТКР",'Шифры С (Новое строительство)'!$E523,".",'Шифры С (Новое строительство)'!$G523,))</f>
        <v>Том 3.1.6 2001.РП.22С-ТКР1.6</v>
      </c>
      <c r="U523" s="37" t="str">
        <f>IF(ISBLANK('Шифры С (Новое строительство)'!$O523),"-",CONCATENATE("Том"," 4."," ",'Шифры С (Новое строительство)'!$I523,".",'Шифры С (Новое строительство)'!$A523,"С-ИЛО",))</f>
        <v>-</v>
      </c>
      <c r="V523" s="37" t="str">
        <f>IF(ISBLANK('Шифры С (Новое строительство)'!$O523),"-",CONCATENATE("Том"," 5."," ",'Шифры С (Новое строительство)'!$I523,".",'Шифры С (Новое строительство)'!$A523,"С-ПОС",))</f>
        <v>-</v>
      </c>
      <c r="W523" s="37" t="str">
        <f>IF(ISBLANK('Шифры С (Новое строительство)'!$P523),"-",CONCATENATE("Том"," 7."," ",'Шифры С (Новое строительство)'!$I523,".",'Шифры С (Новое строительство)'!$A523,"С-ООС",))</f>
        <v>-</v>
      </c>
      <c r="X523" s="37" t="str">
        <f>IF(ISBLANK('Шифры С (Новое строительство)'!$Q523),"-",CONCATENATE("Том"," 8."," ",'Шифры С (Новое строительство)'!$I523,".",'Шифры С (Новое строительство)'!$A523,"С-ПБ",))</f>
        <v>-</v>
      </c>
    </row>
    <row r="524" spans="1:24" hidden="1" x14ac:dyDescent="0.25">
      <c r="A524" s="37">
        <v>22</v>
      </c>
      <c r="B524" s="37" t="s">
        <v>561</v>
      </c>
      <c r="C524" s="37" t="s">
        <v>23</v>
      </c>
      <c r="D524" s="37" t="s">
        <v>89</v>
      </c>
      <c r="E524" s="37">
        <v>1</v>
      </c>
      <c r="F524" s="37" t="s">
        <v>1532</v>
      </c>
      <c r="G524" s="37">
        <v>7</v>
      </c>
      <c r="H524" s="39"/>
      <c r="I524" s="37" t="s">
        <v>563</v>
      </c>
      <c r="J524" s="37"/>
      <c r="K524" s="37"/>
      <c r="L524" s="37" t="s">
        <v>2838</v>
      </c>
      <c r="M524" s="37" t="s">
        <v>2839</v>
      </c>
      <c r="N524" s="37" t="s">
        <v>2840</v>
      </c>
      <c r="O524" s="37"/>
      <c r="P524" s="37"/>
      <c r="Q524" s="37"/>
      <c r="R524" s="37" t="str">
        <f>IF(ISBLANK('Шифры С (Новое строительство)'!$K524),"-",CONCATENATE('Шифры С (Новое строительство)'!$K524,"-ПЗ"))</f>
        <v>-</v>
      </c>
      <c r="S524" s="37" t="str">
        <f>IF(ISBLANK('Шифры С (Новое строительство)'!$L524),"-",CONCATENATE("Том"," 2.",'Шифры С (Новое строительство)'!$E524,".",'Шифры С (Новое строительство)'!$G524," ",'Шифры С (Новое строительство)'!$I524,".",'Шифры С (Новое строительство)'!$A524,"С-ППО",'Шифры С (Новое строительство)'!$E524,".",'Шифры С (Новое строительство)'!$G524,))</f>
        <v>Том 2.1.7 2001.РП.22С-ППО1.7</v>
      </c>
      <c r="T524" s="37" t="str">
        <f>IF(ISBLANK('Шифры С (Новое строительство)'!$M524),"-",CONCATENATE("Том"," 3.",'Шифры С (Новое строительство)'!$E524,".",'Шифры С (Новое строительство)'!$G524," ",'Шифры С (Новое строительство)'!$I524,".",'Шифры С (Новое строительство)'!$A524,"С-ТКР",'Шифры С (Новое строительство)'!$E524,".",'Шифры С (Новое строительство)'!$G524,))</f>
        <v>Том 3.1.7 2001.РП.22С-ТКР1.7</v>
      </c>
      <c r="U524" s="37" t="str">
        <f>IF(ISBLANK('Шифры С (Новое строительство)'!$O524),"-",CONCATENATE("Том"," 4."," ",'Шифры С (Новое строительство)'!$I524,".",'Шифры С (Новое строительство)'!$A524,"С-ИЛО",))</f>
        <v>-</v>
      </c>
      <c r="V524" s="37" t="str">
        <f>IF(ISBLANK('Шифры С (Новое строительство)'!$O524),"-",CONCATENATE("Том"," 5."," ",'Шифры С (Новое строительство)'!$I524,".",'Шифры С (Новое строительство)'!$A524,"С-ПОС",))</f>
        <v>-</v>
      </c>
      <c r="W524" s="37" t="str">
        <f>IF(ISBLANK('Шифры С (Новое строительство)'!$P524),"-",CONCATENATE("Том"," 7."," ",'Шифры С (Новое строительство)'!$I524,".",'Шифры С (Новое строительство)'!$A524,"С-ООС",))</f>
        <v>-</v>
      </c>
      <c r="X524" s="37" t="str">
        <f>IF(ISBLANK('Шифры С (Новое строительство)'!$Q524),"-",CONCATENATE("Том"," 8."," ",'Шифры С (Новое строительство)'!$I524,".",'Шифры С (Новое строительство)'!$A524,"С-ПБ",))</f>
        <v>-</v>
      </c>
    </row>
    <row r="525" spans="1:24" hidden="1" x14ac:dyDescent="0.25">
      <c r="A525" s="37">
        <v>22</v>
      </c>
      <c r="B525" s="37" t="s">
        <v>561</v>
      </c>
      <c r="C525" s="37" t="s">
        <v>23</v>
      </c>
      <c r="D525" s="37" t="s">
        <v>91</v>
      </c>
      <c r="E525" s="37">
        <v>2</v>
      </c>
      <c r="F525" s="37" t="s">
        <v>1533</v>
      </c>
      <c r="G525" s="37">
        <v>1</v>
      </c>
      <c r="H525" s="39">
        <v>3</v>
      </c>
      <c r="I525" s="37" t="s">
        <v>563</v>
      </c>
      <c r="J525" s="37"/>
      <c r="K525" s="37"/>
      <c r="L525" s="37" t="s">
        <v>2844</v>
      </c>
      <c r="M525" s="37" t="s">
        <v>2845</v>
      </c>
      <c r="N525" s="37" t="s">
        <v>2846</v>
      </c>
      <c r="O525" s="37"/>
      <c r="P525" s="37"/>
      <c r="Q525" s="37"/>
      <c r="R525" s="37" t="str">
        <f>IF(ISBLANK('Шифры С (Новое строительство)'!$K525),"-",CONCATENATE('Шифры С (Новое строительство)'!$K525,"-ПЗ"))</f>
        <v>-</v>
      </c>
      <c r="S525" s="37" t="str">
        <f>IF(ISBLANK('Шифры С (Новое строительство)'!$L525),"-",CONCATENATE("Том"," 2.",'Шифры С (Новое строительство)'!$E525,".",'Шифры С (Новое строительство)'!$G525," ",'Шифры С (Новое строительство)'!$I525,".",'Шифры С (Новое строительство)'!$A525,"С-ППО",'Шифры С (Новое строительство)'!$E525,".",'Шифры С (Новое строительство)'!$G525,))</f>
        <v>Том 2.2.1 2001.РП.22С-ППО2.1</v>
      </c>
      <c r="T525" s="37" t="str">
        <f>IF(ISBLANK('Шифры С (Новое строительство)'!$M525),"-",CONCATENATE("Том"," 3.",'Шифры С (Новое строительство)'!$E525,".",'Шифры С (Новое строительство)'!$G525," ",'Шифры С (Новое строительство)'!$I525,".",'Шифры С (Новое строительство)'!$A525,"С-ТКР",'Шифры С (Новое строительство)'!$E525,".",'Шифры С (Новое строительство)'!$G525,))</f>
        <v>Том 3.2.1 2001.РП.22С-ТКР2.1</v>
      </c>
      <c r="U525" s="37" t="str">
        <f>IF(ISBLANK('Шифры С (Новое строительство)'!$O525),"-",CONCATENATE("Том"," 4."," ",'Шифры С (Новое строительство)'!$I525,".",'Шифры С (Новое строительство)'!$A525,"С-ИЛО",))</f>
        <v>-</v>
      </c>
      <c r="V525" s="37" t="str">
        <f>IF(ISBLANK('Шифры С (Новое строительство)'!$O525),"-",CONCATENATE("Том"," 5."," ",'Шифры С (Новое строительство)'!$I525,".",'Шифры С (Новое строительство)'!$A525,"С-ПОС",))</f>
        <v>-</v>
      </c>
      <c r="W525" s="37" t="str">
        <f>IF(ISBLANK('Шифры С (Новое строительство)'!$P525),"-",CONCATENATE("Том"," 7."," ",'Шифры С (Новое строительство)'!$I525,".",'Шифры С (Новое строительство)'!$A525,"С-ООС",))</f>
        <v>-</v>
      </c>
      <c r="X525" s="37" t="str">
        <f>IF(ISBLANK('Шифры С (Новое строительство)'!$Q525),"-",CONCATENATE("Том"," 8."," ",'Шифры С (Новое строительство)'!$I525,".",'Шифры С (Новое строительство)'!$A525,"С-ПБ",))</f>
        <v>-</v>
      </c>
    </row>
    <row r="526" spans="1:24" hidden="1" x14ac:dyDescent="0.25">
      <c r="A526" s="37">
        <v>22</v>
      </c>
      <c r="B526" s="37" t="s">
        <v>561</v>
      </c>
      <c r="C526" s="37" t="s">
        <v>23</v>
      </c>
      <c r="D526" s="37" t="s">
        <v>91</v>
      </c>
      <c r="E526" s="37">
        <v>2</v>
      </c>
      <c r="F526" s="37" t="s">
        <v>1537</v>
      </c>
      <c r="G526" s="37">
        <v>2</v>
      </c>
      <c r="H526" s="39"/>
      <c r="I526" s="37" t="s">
        <v>563</v>
      </c>
      <c r="J526" s="37"/>
      <c r="K526" s="37"/>
      <c r="L526" s="37" t="s">
        <v>2844</v>
      </c>
      <c r="M526" s="37" t="s">
        <v>2845</v>
      </c>
      <c r="N526" s="37" t="s">
        <v>2846</v>
      </c>
      <c r="O526" s="37"/>
      <c r="P526" s="37"/>
      <c r="Q526" s="37"/>
      <c r="R526" s="37" t="str">
        <f>IF(ISBLANK('Шифры С (Новое строительство)'!$K526),"-",CONCATENATE('Шифры С (Новое строительство)'!$K526,"-ПЗ"))</f>
        <v>-</v>
      </c>
      <c r="S526" s="37" t="str">
        <f>IF(ISBLANK('Шифры С (Новое строительство)'!$L526),"-",CONCATENATE("Том"," 2.",'Шифры С (Новое строительство)'!$E526,".",'Шифры С (Новое строительство)'!$G526," ",'Шифры С (Новое строительство)'!$I526,".",'Шифры С (Новое строительство)'!$A526,"С-ППО",'Шифры С (Новое строительство)'!$E526,".",'Шифры С (Новое строительство)'!$G526,))</f>
        <v>Том 2.2.2 2001.РП.22С-ППО2.2</v>
      </c>
      <c r="T526" s="37" t="str">
        <f>IF(ISBLANK('Шифры С (Новое строительство)'!$M526),"-",CONCATENATE("Том"," 3.",'Шифры С (Новое строительство)'!$E526,".",'Шифры С (Новое строительство)'!$G526," ",'Шифры С (Новое строительство)'!$I526,".",'Шифры С (Новое строительство)'!$A526,"С-ТКР",'Шифры С (Новое строительство)'!$E526,".",'Шифры С (Новое строительство)'!$G526,))</f>
        <v>Том 3.2.2 2001.РП.22С-ТКР2.2</v>
      </c>
      <c r="U526" s="37" t="str">
        <f>IF(ISBLANK('Шифры С (Новое строительство)'!$O526),"-",CONCATENATE("Том"," 4."," ",'Шифры С (Новое строительство)'!$I526,".",'Шифры С (Новое строительство)'!$A526,"С-ИЛО",))</f>
        <v>-</v>
      </c>
      <c r="V526" s="37" t="str">
        <f>IF(ISBLANK('Шифры С (Новое строительство)'!$O526),"-",CONCATENATE("Том"," 5."," ",'Шифры С (Новое строительство)'!$I526,".",'Шифры С (Новое строительство)'!$A526,"С-ПОС",))</f>
        <v>-</v>
      </c>
      <c r="W526" s="37" t="str">
        <f>IF(ISBLANK('Шифры С (Новое строительство)'!$P526),"-",CONCATENATE("Том"," 7."," ",'Шифры С (Новое строительство)'!$I526,".",'Шифры С (Новое строительство)'!$A526,"С-ООС",))</f>
        <v>-</v>
      </c>
      <c r="X526" s="37" t="str">
        <f>IF(ISBLANK('Шифры С (Новое строительство)'!$Q526),"-",CONCATENATE("Том"," 8."," ",'Шифры С (Новое строительство)'!$I526,".",'Шифры С (Новое строительство)'!$A526,"С-ПБ",))</f>
        <v>-</v>
      </c>
    </row>
    <row r="527" spans="1:24" hidden="1" x14ac:dyDescent="0.25">
      <c r="A527" s="37">
        <v>22</v>
      </c>
      <c r="B527" s="37" t="s">
        <v>561</v>
      </c>
      <c r="C527" s="37" t="s">
        <v>23</v>
      </c>
      <c r="D527" s="37" t="s">
        <v>91</v>
      </c>
      <c r="E527" s="37">
        <v>2</v>
      </c>
      <c r="F527" s="37" t="s">
        <v>1538</v>
      </c>
      <c r="G527" s="37">
        <v>3</v>
      </c>
      <c r="H527" s="39"/>
      <c r="I527" s="37" t="s">
        <v>563</v>
      </c>
      <c r="J527" s="37"/>
      <c r="K527" s="37"/>
      <c r="L527" s="37" t="s">
        <v>2844</v>
      </c>
      <c r="M527" s="37" t="s">
        <v>2845</v>
      </c>
      <c r="N527" s="37" t="s">
        <v>2846</v>
      </c>
      <c r="O527" s="37"/>
      <c r="P527" s="37"/>
      <c r="Q527" s="37"/>
      <c r="R527" s="37" t="str">
        <f>IF(ISBLANK('Шифры С (Новое строительство)'!$K527),"-",CONCATENATE('Шифры С (Новое строительство)'!$K527,"-ПЗ"))</f>
        <v>-</v>
      </c>
      <c r="S527" s="37" t="str">
        <f>IF(ISBLANK('Шифры С (Новое строительство)'!$L527),"-",CONCATENATE("Том"," 2.",'Шифры С (Новое строительство)'!$E527,".",'Шифры С (Новое строительство)'!$G527," ",'Шифры С (Новое строительство)'!$I527,".",'Шифры С (Новое строительство)'!$A527,"С-ППО",'Шифры С (Новое строительство)'!$E527,".",'Шифры С (Новое строительство)'!$G527,))</f>
        <v>Том 2.2.3 2001.РП.22С-ППО2.3</v>
      </c>
      <c r="T527" s="37" t="str">
        <f>IF(ISBLANK('Шифры С (Новое строительство)'!$M527),"-",CONCATENATE("Том"," 3.",'Шифры С (Новое строительство)'!$E527,".",'Шифры С (Новое строительство)'!$G527," ",'Шифры С (Новое строительство)'!$I527,".",'Шифры С (Новое строительство)'!$A527,"С-ТКР",'Шифры С (Новое строительство)'!$E527,".",'Шифры С (Новое строительство)'!$G527,))</f>
        <v>Том 3.2.3 2001.РП.22С-ТКР2.3</v>
      </c>
      <c r="U527" s="37" t="str">
        <f>IF(ISBLANK('Шифры С (Новое строительство)'!$O527),"-",CONCATENATE("Том"," 4."," ",'Шифры С (Новое строительство)'!$I527,".",'Шифры С (Новое строительство)'!$A527,"С-ИЛО",))</f>
        <v>-</v>
      </c>
      <c r="V527" s="37" t="str">
        <f>IF(ISBLANK('Шифры С (Новое строительство)'!$O527),"-",CONCATENATE("Том"," 5."," ",'Шифры С (Новое строительство)'!$I527,".",'Шифры С (Новое строительство)'!$A527,"С-ПОС",))</f>
        <v>-</v>
      </c>
      <c r="W527" s="37" t="str">
        <f>IF(ISBLANK('Шифры С (Новое строительство)'!$P527),"-",CONCATENATE("Том"," 7."," ",'Шифры С (Новое строительство)'!$I527,".",'Шифры С (Новое строительство)'!$A527,"С-ООС",))</f>
        <v>-</v>
      </c>
      <c r="X527" s="37" t="str">
        <f>IF(ISBLANK('Шифры С (Новое строительство)'!$Q527),"-",CONCATENATE("Том"," 8."," ",'Шифры С (Новое строительство)'!$I527,".",'Шифры С (Новое строительство)'!$A527,"С-ПБ",))</f>
        <v>-</v>
      </c>
    </row>
    <row r="528" spans="1:24" hidden="1" x14ac:dyDescent="0.25">
      <c r="A528" s="37">
        <v>22</v>
      </c>
      <c r="B528" s="37" t="s">
        <v>561</v>
      </c>
      <c r="C528" s="37" t="s">
        <v>23</v>
      </c>
      <c r="D528" s="37" t="s">
        <v>93</v>
      </c>
      <c r="E528" s="37">
        <v>3</v>
      </c>
      <c r="F528" s="37" t="s">
        <v>1539</v>
      </c>
      <c r="G528" s="37">
        <v>1</v>
      </c>
      <c r="H528" s="39">
        <v>2</v>
      </c>
      <c r="I528" s="37" t="s">
        <v>563</v>
      </c>
      <c r="J528" s="37"/>
      <c r="K528" s="37"/>
      <c r="L528" s="37" t="s">
        <v>2847</v>
      </c>
      <c r="M528" s="37" t="s">
        <v>2848</v>
      </c>
      <c r="N528" s="37" t="s">
        <v>2849</v>
      </c>
      <c r="O528" s="37"/>
      <c r="P528" s="37"/>
      <c r="Q528" s="37"/>
      <c r="R528" s="37" t="str">
        <f>IF(ISBLANK('Шифры С (Новое строительство)'!$K528),"-",CONCATENATE('Шифры С (Новое строительство)'!$K528,"-ПЗ"))</f>
        <v>-</v>
      </c>
      <c r="S528" s="37" t="str">
        <f>IF(ISBLANK('Шифры С (Новое строительство)'!$L528),"-",CONCATENATE("Том"," 2.",'Шифры С (Новое строительство)'!$E528,".",'Шифры С (Новое строительство)'!$G528," ",'Шифры С (Новое строительство)'!$I528,".",'Шифры С (Новое строительство)'!$A528,"С-ППО",'Шифры С (Новое строительство)'!$E528,".",'Шифры С (Новое строительство)'!$G528,))</f>
        <v>Том 2.3.1 2001.РП.22С-ППО3.1</v>
      </c>
      <c r="T528" s="37" t="str">
        <f>IF(ISBLANK('Шифры С (Новое строительство)'!$M528),"-",CONCATENATE("Том"," 3.",'Шифры С (Новое строительство)'!$E528,".",'Шифры С (Новое строительство)'!$G528," ",'Шифры С (Новое строительство)'!$I528,".",'Шифры С (Новое строительство)'!$A528,"С-ТКР",'Шифры С (Новое строительство)'!$E528,".",'Шифры С (Новое строительство)'!$G528,))</f>
        <v>Том 3.3.1 2001.РП.22С-ТКР3.1</v>
      </c>
      <c r="U528" s="37" t="str">
        <f>IF(ISBLANK('Шифры С (Новое строительство)'!$O528),"-",CONCATENATE("Том"," 4."," ",'Шифры С (Новое строительство)'!$I528,".",'Шифры С (Новое строительство)'!$A528,"С-ИЛО",))</f>
        <v>-</v>
      </c>
      <c r="V528" s="37" t="str">
        <f>IF(ISBLANK('Шифры С (Новое строительство)'!$O528),"-",CONCATENATE("Том"," 5."," ",'Шифры С (Новое строительство)'!$I528,".",'Шифры С (Новое строительство)'!$A528,"С-ПОС",))</f>
        <v>-</v>
      </c>
      <c r="W528" s="37" t="str">
        <f>IF(ISBLANK('Шифры С (Новое строительство)'!$P528),"-",CONCATENATE("Том"," 7."," ",'Шифры С (Новое строительство)'!$I528,".",'Шифры С (Новое строительство)'!$A528,"С-ООС",))</f>
        <v>-</v>
      </c>
      <c r="X528" s="37" t="str">
        <f>IF(ISBLANK('Шифры С (Новое строительство)'!$Q528),"-",CONCATENATE("Том"," 8."," ",'Шифры С (Новое строительство)'!$I528,".",'Шифры С (Новое строительство)'!$A528,"С-ПБ",))</f>
        <v>-</v>
      </c>
    </row>
    <row r="529" spans="1:24" hidden="1" x14ac:dyDescent="0.25">
      <c r="A529" s="37">
        <v>22</v>
      </c>
      <c r="B529" s="37" t="s">
        <v>561</v>
      </c>
      <c r="C529" s="37" t="s">
        <v>23</v>
      </c>
      <c r="D529" s="37" t="s">
        <v>93</v>
      </c>
      <c r="E529" s="37">
        <v>3</v>
      </c>
      <c r="F529" s="37" t="s">
        <v>1543</v>
      </c>
      <c r="G529" s="37">
        <v>2</v>
      </c>
      <c r="H529" s="39"/>
      <c r="I529" s="37" t="s">
        <v>563</v>
      </c>
      <c r="J529" s="37"/>
      <c r="K529" s="37"/>
      <c r="L529" s="37" t="s">
        <v>2847</v>
      </c>
      <c r="M529" s="37" t="s">
        <v>2848</v>
      </c>
      <c r="N529" s="37" t="s">
        <v>2849</v>
      </c>
      <c r="O529" s="37"/>
      <c r="P529" s="37"/>
      <c r="Q529" s="37"/>
      <c r="R529" s="37" t="str">
        <f>IF(ISBLANK('Шифры С (Новое строительство)'!$K529),"-",CONCATENATE('Шифры С (Новое строительство)'!$K529,"-ПЗ"))</f>
        <v>-</v>
      </c>
      <c r="S529" s="37" t="str">
        <f>IF(ISBLANK('Шифры С (Новое строительство)'!$L529),"-",CONCATENATE("Том"," 2.",'Шифры С (Новое строительство)'!$E529,".",'Шифры С (Новое строительство)'!$G529," ",'Шифры С (Новое строительство)'!$I529,".",'Шифры С (Новое строительство)'!$A529,"С-ППО",'Шифры С (Новое строительство)'!$E529,".",'Шифры С (Новое строительство)'!$G529,))</f>
        <v>Том 2.3.2 2001.РП.22С-ППО3.2</v>
      </c>
      <c r="T529" s="37" t="str">
        <f>IF(ISBLANK('Шифры С (Новое строительство)'!$M529),"-",CONCATENATE("Том"," 3.",'Шифры С (Новое строительство)'!$E529,".",'Шифры С (Новое строительство)'!$G529," ",'Шифры С (Новое строительство)'!$I529,".",'Шифры С (Новое строительство)'!$A529,"С-ТКР",'Шифры С (Новое строительство)'!$E529,".",'Шифры С (Новое строительство)'!$G529,))</f>
        <v>Том 3.3.2 2001.РП.22С-ТКР3.2</v>
      </c>
      <c r="U529" s="37" t="str">
        <f>IF(ISBLANK('Шифры С (Новое строительство)'!$O529),"-",CONCATENATE("Том"," 4."," ",'Шифры С (Новое строительство)'!$I529,".",'Шифры С (Новое строительство)'!$A529,"С-ИЛО",))</f>
        <v>-</v>
      </c>
      <c r="V529" s="37" t="str">
        <f>IF(ISBLANK('Шифры С (Новое строительство)'!$O529),"-",CONCATENATE("Том"," 5."," ",'Шифры С (Новое строительство)'!$I529,".",'Шифры С (Новое строительство)'!$A529,"С-ПОС",))</f>
        <v>-</v>
      </c>
      <c r="W529" s="37" t="str">
        <f>IF(ISBLANK('Шифры С (Новое строительство)'!$P529),"-",CONCATENATE("Том"," 7."," ",'Шифры С (Новое строительство)'!$I529,".",'Шифры С (Новое строительство)'!$A529,"С-ООС",))</f>
        <v>-</v>
      </c>
      <c r="X529" s="37" t="str">
        <f>IF(ISBLANK('Шифры С (Новое строительство)'!$Q529),"-",CONCATENATE("Том"," 8."," ",'Шифры С (Новое строительство)'!$I529,".",'Шифры С (Новое строительство)'!$A529,"С-ПБ",))</f>
        <v>-</v>
      </c>
    </row>
    <row r="530" spans="1:24" hidden="1" x14ac:dyDescent="0.25">
      <c r="A530" s="37">
        <v>22</v>
      </c>
      <c r="B530" s="37" t="s">
        <v>561</v>
      </c>
      <c r="C530" s="37" t="s">
        <v>23</v>
      </c>
      <c r="D530" s="37" t="s">
        <v>95</v>
      </c>
      <c r="E530" s="37">
        <v>4</v>
      </c>
      <c r="F530" s="37" t="s">
        <v>1544</v>
      </c>
      <c r="G530" s="37">
        <v>1</v>
      </c>
      <c r="H530" s="39">
        <v>6</v>
      </c>
      <c r="I530" s="37" t="s">
        <v>563</v>
      </c>
      <c r="J530" s="37"/>
      <c r="K530" s="37"/>
      <c r="L530" s="37" t="s">
        <v>2850</v>
      </c>
      <c r="M530" s="37" t="s">
        <v>2851</v>
      </c>
      <c r="N530" s="37" t="s">
        <v>2852</v>
      </c>
      <c r="O530" s="37"/>
      <c r="P530" s="37"/>
      <c r="Q530" s="37"/>
      <c r="R530" s="37" t="str">
        <f>IF(ISBLANK('Шифры С (Новое строительство)'!$K530),"-",CONCATENATE('Шифры С (Новое строительство)'!$K530,"-ПЗ"))</f>
        <v>-</v>
      </c>
      <c r="S530" s="37" t="str">
        <f>IF(ISBLANK('Шифры С (Новое строительство)'!$L530),"-",CONCATENATE("Том"," 2.",'Шифры С (Новое строительство)'!$E530,".",'Шифры С (Новое строительство)'!$G530," ",'Шифры С (Новое строительство)'!$I530,".",'Шифры С (Новое строительство)'!$A530,"С-ППО",'Шифры С (Новое строительство)'!$E530,".",'Шифры С (Новое строительство)'!$G530,))</f>
        <v>Том 2.4.1 2001.РП.22С-ППО4.1</v>
      </c>
      <c r="T530" s="37" t="str">
        <f>IF(ISBLANK('Шифры С (Новое строительство)'!$M530),"-",CONCATENATE("Том"," 3.",'Шифры С (Новое строительство)'!$E530,".",'Шифры С (Новое строительство)'!$G530," ",'Шифры С (Новое строительство)'!$I530,".",'Шифры С (Новое строительство)'!$A530,"С-ТКР",'Шифры С (Новое строительство)'!$E530,".",'Шифры С (Новое строительство)'!$G530,))</f>
        <v>Том 3.4.1 2001.РП.22С-ТКР4.1</v>
      </c>
      <c r="U530" s="37" t="str">
        <f>IF(ISBLANK('Шифры С (Новое строительство)'!$O530),"-",CONCATENATE("Том"," 4."," ",'Шифры С (Новое строительство)'!$I530,".",'Шифры С (Новое строительство)'!$A530,"С-ИЛО",))</f>
        <v>-</v>
      </c>
      <c r="V530" s="37" t="str">
        <f>IF(ISBLANK('Шифры С (Новое строительство)'!$O530),"-",CONCATENATE("Том"," 5."," ",'Шифры С (Новое строительство)'!$I530,".",'Шифры С (Новое строительство)'!$A530,"С-ПОС",))</f>
        <v>-</v>
      </c>
      <c r="W530" s="37" t="str">
        <f>IF(ISBLANK('Шифры С (Новое строительство)'!$P530),"-",CONCATENATE("Том"," 7."," ",'Шифры С (Новое строительство)'!$I530,".",'Шифры С (Новое строительство)'!$A530,"С-ООС",))</f>
        <v>-</v>
      </c>
      <c r="X530" s="37" t="str">
        <f>IF(ISBLANK('Шифры С (Новое строительство)'!$Q530),"-",CONCATENATE("Том"," 8."," ",'Шифры С (Новое строительство)'!$I530,".",'Шифры С (Новое строительство)'!$A530,"С-ПБ",))</f>
        <v>-</v>
      </c>
    </row>
    <row r="531" spans="1:24" hidden="1" x14ac:dyDescent="0.25">
      <c r="A531" s="37">
        <v>22</v>
      </c>
      <c r="B531" s="37" t="s">
        <v>561</v>
      </c>
      <c r="C531" s="37" t="s">
        <v>23</v>
      </c>
      <c r="D531" s="37" t="s">
        <v>95</v>
      </c>
      <c r="E531" s="37">
        <v>4</v>
      </c>
      <c r="F531" s="37" t="s">
        <v>1548</v>
      </c>
      <c r="G531" s="37">
        <v>2</v>
      </c>
      <c r="H531" s="39"/>
      <c r="I531" s="37" t="s">
        <v>563</v>
      </c>
      <c r="J531" s="37"/>
      <c r="K531" s="37"/>
      <c r="L531" s="37" t="s">
        <v>2850</v>
      </c>
      <c r="M531" s="37" t="s">
        <v>2851</v>
      </c>
      <c r="N531" s="37" t="s">
        <v>2852</v>
      </c>
      <c r="O531" s="37"/>
      <c r="P531" s="37"/>
      <c r="Q531" s="37"/>
      <c r="R531" s="37" t="str">
        <f>IF(ISBLANK('Шифры С (Новое строительство)'!$K531),"-",CONCATENATE('Шифры С (Новое строительство)'!$K531,"-ПЗ"))</f>
        <v>-</v>
      </c>
      <c r="S531" s="37" t="str">
        <f>IF(ISBLANK('Шифры С (Новое строительство)'!$L531),"-",CONCATENATE("Том"," 2.",'Шифры С (Новое строительство)'!$E531,".",'Шифры С (Новое строительство)'!$G531," ",'Шифры С (Новое строительство)'!$I531,".",'Шифры С (Новое строительство)'!$A531,"С-ППО",'Шифры С (Новое строительство)'!$E531,".",'Шифры С (Новое строительство)'!$G531,))</f>
        <v>Том 2.4.2 2001.РП.22С-ППО4.2</v>
      </c>
      <c r="T531" s="37" t="str">
        <f>IF(ISBLANK('Шифры С (Новое строительство)'!$M531),"-",CONCATENATE("Том"," 3.",'Шифры С (Новое строительство)'!$E531,".",'Шифры С (Новое строительство)'!$G531," ",'Шифры С (Новое строительство)'!$I531,".",'Шифры С (Новое строительство)'!$A531,"С-ТКР",'Шифры С (Новое строительство)'!$E531,".",'Шифры С (Новое строительство)'!$G531,))</f>
        <v>Том 3.4.2 2001.РП.22С-ТКР4.2</v>
      </c>
      <c r="U531" s="37" t="str">
        <f>IF(ISBLANK('Шифры С (Новое строительство)'!$O531),"-",CONCATENATE("Том"," 4."," ",'Шифры С (Новое строительство)'!$I531,".",'Шифры С (Новое строительство)'!$A531,"С-ИЛО",))</f>
        <v>-</v>
      </c>
      <c r="V531" s="37" t="str">
        <f>IF(ISBLANK('Шифры С (Новое строительство)'!$O531),"-",CONCATENATE("Том"," 5."," ",'Шифры С (Новое строительство)'!$I531,".",'Шифры С (Новое строительство)'!$A531,"С-ПОС",))</f>
        <v>-</v>
      </c>
      <c r="W531" s="37" t="str">
        <f>IF(ISBLANK('Шифры С (Новое строительство)'!$P531),"-",CONCATENATE("Том"," 7."," ",'Шифры С (Новое строительство)'!$I531,".",'Шифры С (Новое строительство)'!$A531,"С-ООС",))</f>
        <v>-</v>
      </c>
      <c r="X531" s="37" t="str">
        <f>IF(ISBLANK('Шифры С (Новое строительство)'!$Q531),"-",CONCATENATE("Том"," 8."," ",'Шифры С (Новое строительство)'!$I531,".",'Шифры С (Новое строительство)'!$A531,"С-ПБ",))</f>
        <v>-</v>
      </c>
    </row>
    <row r="532" spans="1:24" hidden="1" x14ac:dyDescent="0.25">
      <c r="A532" s="37">
        <v>22</v>
      </c>
      <c r="B532" s="37" t="s">
        <v>561</v>
      </c>
      <c r="C532" s="37" t="s">
        <v>23</v>
      </c>
      <c r="D532" s="37" t="s">
        <v>95</v>
      </c>
      <c r="E532" s="37">
        <v>4</v>
      </c>
      <c r="F532" s="37" t="s">
        <v>1549</v>
      </c>
      <c r="G532" s="37">
        <v>3</v>
      </c>
      <c r="H532" s="39"/>
      <c r="I532" s="37" t="s">
        <v>563</v>
      </c>
      <c r="J532" s="37"/>
      <c r="K532" s="37"/>
      <c r="L532" s="37" t="s">
        <v>2850</v>
      </c>
      <c r="M532" s="37" t="s">
        <v>2851</v>
      </c>
      <c r="N532" s="37" t="s">
        <v>2852</v>
      </c>
      <c r="O532" s="37"/>
      <c r="P532" s="37"/>
      <c r="Q532" s="37"/>
      <c r="R532" s="37" t="str">
        <f>IF(ISBLANK('Шифры С (Новое строительство)'!$K532),"-",CONCATENATE('Шифры С (Новое строительство)'!$K532,"-ПЗ"))</f>
        <v>-</v>
      </c>
      <c r="S532" s="37" t="str">
        <f>IF(ISBLANK('Шифры С (Новое строительство)'!$L532),"-",CONCATENATE("Том"," 2.",'Шифры С (Новое строительство)'!$E532,".",'Шифры С (Новое строительство)'!$G532," ",'Шифры С (Новое строительство)'!$I532,".",'Шифры С (Новое строительство)'!$A532,"С-ППО",'Шифры С (Новое строительство)'!$E532,".",'Шифры С (Новое строительство)'!$G532,))</f>
        <v>Том 2.4.3 2001.РП.22С-ППО4.3</v>
      </c>
      <c r="T532" s="37" t="str">
        <f>IF(ISBLANK('Шифры С (Новое строительство)'!$M532),"-",CONCATENATE("Том"," 3.",'Шифры С (Новое строительство)'!$E532,".",'Шифры С (Новое строительство)'!$G532," ",'Шифры С (Новое строительство)'!$I532,".",'Шифры С (Новое строительство)'!$A532,"С-ТКР",'Шифры С (Новое строительство)'!$E532,".",'Шифры С (Новое строительство)'!$G532,))</f>
        <v>Том 3.4.3 2001.РП.22С-ТКР4.3</v>
      </c>
      <c r="U532" s="37" t="str">
        <f>IF(ISBLANK('Шифры С (Новое строительство)'!$O532),"-",CONCATENATE("Том"," 4."," ",'Шифры С (Новое строительство)'!$I532,".",'Шифры С (Новое строительство)'!$A532,"С-ИЛО",))</f>
        <v>-</v>
      </c>
      <c r="V532" s="37" t="str">
        <f>IF(ISBLANK('Шифры С (Новое строительство)'!$O532),"-",CONCATENATE("Том"," 5."," ",'Шифры С (Новое строительство)'!$I532,".",'Шифры С (Новое строительство)'!$A532,"С-ПОС",))</f>
        <v>-</v>
      </c>
      <c r="W532" s="37" t="str">
        <f>IF(ISBLANK('Шифры С (Новое строительство)'!$P532),"-",CONCATENATE("Том"," 7."," ",'Шифры С (Новое строительство)'!$I532,".",'Шифры С (Новое строительство)'!$A532,"С-ООС",))</f>
        <v>-</v>
      </c>
      <c r="X532" s="37" t="str">
        <f>IF(ISBLANK('Шифры С (Новое строительство)'!$Q532),"-",CONCATENATE("Том"," 8."," ",'Шифры С (Новое строительство)'!$I532,".",'Шифры С (Новое строительство)'!$A532,"С-ПБ",))</f>
        <v>-</v>
      </c>
    </row>
    <row r="533" spans="1:24" hidden="1" x14ac:dyDescent="0.25">
      <c r="A533" s="37">
        <v>22</v>
      </c>
      <c r="B533" s="37" t="s">
        <v>561</v>
      </c>
      <c r="C533" s="37" t="s">
        <v>23</v>
      </c>
      <c r="D533" s="37" t="s">
        <v>95</v>
      </c>
      <c r="E533" s="37">
        <v>4</v>
      </c>
      <c r="F533" s="37" t="s">
        <v>1550</v>
      </c>
      <c r="G533" s="37">
        <v>4</v>
      </c>
      <c r="H533" s="39"/>
      <c r="I533" s="37" t="s">
        <v>563</v>
      </c>
      <c r="J533" s="37"/>
      <c r="K533" s="37"/>
      <c r="L533" s="37" t="s">
        <v>2850</v>
      </c>
      <c r="M533" s="37" t="s">
        <v>2851</v>
      </c>
      <c r="N533" s="37" t="s">
        <v>2852</v>
      </c>
      <c r="O533" s="37"/>
      <c r="P533" s="37"/>
      <c r="Q533" s="37"/>
      <c r="R533" s="37" t="str">
        <f>IF(ISBLANK('Шифры С (Новое строительство)'!$K533),"-",CONCATENATE('Шифры С (Новое строительство)'!$K533,"-ПЗ"))</f>
        <v>-</v>
      </c>
      <c r="S533" s="37" t="str">
        <f>IF(ISBLANK('Шифры С (Новое строительство)'!$L533),"-",CONCATENATE("Том"," 2.",'Шифры С (Новое строительство)'!$E533,".",'Шифры С (Новое строительство)'!$G533," ",'Шифры С (Новое строительство)'!$I533,".",'Шифры С (Новое строительство)'!$A533,"С-ППО",'Шифры С (Новое строительство)'!$E533,".",'Шифры С (Новое строительство)'!$G533,))</f>
        <v>Том 2.4.4 2001.РП.22С-ППО4.4</v>
      </c>
      <c r="T533" s="37" t="str">
        <f>IF(ISBLANK('Шифры С (Новое строительство)'!$M533),"-",CONCATENATE("Том"," 3.",'Шифры С (Новое строительство)'!$E533,".",'Шифры С (Новое строительство)'!$G533," ",'Шифры С (Новое строительство)'!$I533,".",'Шифры С (Новое строительство)'!$A533,"С-ТКР",'Шифры С (Новое строительство)'!$E533,".",'Шифры С (Новое строительство)'!$G533,))</f>
        <v>Том 3.4.4 2001.РП.22С-ТКР4.4</v>
      </c>
      <c r="U533" s="37" t="str">
        <f>IF(ISBLANK('Шифры С (Новое строительство)'!$O533),"-",CONCATENATE("Том"," 4."," ",'Шифры С (Новое строительство)'!$I533,".",'Шифры С (Новое строительство)'!$A533,"С-ИЛО",))</f>
        <v>-</v>
      </c>
      <c r="V533" s="37" t="str">
        <f>IF(ISBLANK('Шифры С (Новое строительство)'!$O533),"-",CONCATENATE("Том"," 5."," ",'Шифры С (Новое строительство)'!$I533,".",'Шифры С (Новое строительство)'!$A533,"С-ПОС",))</f>
        <v>-</v>
      </c>
      <c r="W533" s="37" t="str">
        <f>IF(ISBLANK('Шифры С (Новое строительство)'!$P533),"-",CONCATENATE("Том"," 7."," ",'Шифры С (Новое строительство)'!$I533,".",'Шифры С (Новое строительство)'!$A533,"С-ООС",))</f>
        <v>-</v>
      </c>
      <c r="X533" s="37" t="str">
        <f>IF(ISBLANK('Шифры С (Новое строительство)'!$Q533),"-",CONCATENATE("Том"," 8."," ",'Шифры С (Новое строительство)'!$I533,".",'Шифры С (Новое строительство)'!$A533,"С-ПБ",))</f>
        <v>-</v>
      </c>
    </row>
    <row r="534" spans="1:24" hidden="1" x14ac:dyDescent="0.25">
      <c r="A534" s="37">
        <v>22</v>
      </c>
      <c r="B534" s="37" t="s">
        <v>561</v>
      </c>
      <c r="C534" s="37" t="s">
        <v>23</v>
      </c>
      <c r="D534" s="37" t="s">
        <v>95</v>
      </c>
      <c r="E534" s="37">
        <v>4</v>
      </c>
      <c r="F534" s="37" t="s">
        <v>1551</v>
      </c>
      <c r="G534" s="37">
        <v>5</v>
      </c>
      <c r="H534" s="39"/>
      <c r="I534" s="37" t="s">
        <v>563</v>
      </c>
      <c r="J534" s="37"/>
      <c r="K534" s="37"/>
      <c r="L534" s="37" t="s">
        <v>2850</v>
      </c>
      <c r="M534" s="37" t="s">
        <v>2851</v>
      </c>
      <c r="N534" s="37" t="s">
        <v>2852</v>
      </c>
      <c r="O534" s="37"/>
      <c r="P534" s="37"/>
      <c r="Q534" s="37"/>
      <c r="R534" s="37" t="str">
        <f>IF(ISBLANK('Шифры С (Новое строительство)'!$K534),"-",CONCATENATE('Шифры С (Новое строительство)'!$K534,"-ПЗ"))</f>
        <v>-</v>
      </c>
      <c r="S534" s="37" t="str">
        <f>IF(ISBLANK('Шифры С (Новое строительство)'!$L534),"-",CONCATENATE("Том"," 2.",'Шифры С (Новое строительство)'!$E534,".",'Шифры С (Новое строительство)'!$G534," ",'Шифры С (Новое строительство)'!$I534,".",'Шифры С (Новое строительство)'!$A534,"С-ППО",'Шифры С (Новое строительство)'!$E534,".",'Шифры С (Новое строительство)'!$G534,))</f>
        <v>Том 2.4.5 2001.РП.22С-ППО4.5</v>
      </c>
      <c r="T534" s="37" t="str">
        <f>IF(ISBLANK('Шифры С (Новое строительство)'!$M534),"-",CONCATENATE("Том"," 3.",'Шифры С (Новое строительство)'!$E534,".",'Шифры С (Новое строительство)'!$G534," ",'Шифры С (Новое строительство)'!$I534,".",'Шифры С (Новое строительство)'!$A534,"С-ТКР",'Шифры С (Новое строительство)'!$E534,".",'Шифры С (Новое строительство)'!$G534,))</f>
        <v>Том 3.4.5 2001.РП.22С-ТКР4.5</v>
      </c>
      <c r="U534" s="37" t="str">
        <f>IF(ISBLANK('Шифры С (Новое строительство)'!$O534),"-",CONCATENATE("Том"," 4."," ",'Шифры С (Новое строительство)'!$I534,".",'Шифры С (Новое строительство)'!$A534,"С-ИЛО",))</f>
        <v>-</v>
      </c>
      <c r="V534" s="37" t="str">
        <f>IF(ISBLANK('Шифры С (Новое строительство)'!$O534),"-",CONCATENATE("Том"," 5."," ",'Шифры С (Новое строительство)'!$I534,".",'Шифры С (Новое строительство)'!$A534,"С-ПОС",))</f>
        <v>-</v>
      </c>
      <c r="W534" s="37" t="str">
        <f>IF(ISBLANK('Шифры С (Новое строительство)'!$P534),"-",CONCATENATE("Том"," 7."," ",'Шифры С (Новое строительство)'!$I534,".",'Шифры С (Новое строительство)'!$A534,"С-ООС",))</f>
        <v>-</v>
      </c>
      <c r="X534" s="37" t="str">
        <f>IF(ISBLANK('Шифры С (Новое строительство)'!$Q534),"-",CONCATENATE("Том"," 8."," ",'Шифры С (Новое строительство)'!$I534,".",'Шифры С (Новое строительство)'!$A534,"С-ПБ",))</f>
        <v>-</v>
      </c>
    </row>
    <row r="535" spans="1:24" hidden="1" x14ac:dyDescent="0.25">
      <c r="A535" s="37">
        <v>22</v>
      </c>
      <c r="B535" s="37" t="s">
        <v>561</v>
      </c>
      <c r="C535" s="37" t="s">
        <v>23</v>
      </c>
      <c r="D535" s="37" t="s">
        <v>95</v>
      </c>
      <c r="E535" s="37">
        <v>4</v>
      </c>
      <c r="F535" s="37" t="s">
        <v>1552</v>
      </c>
      <c r="G535" s="37">
        <v>6</v>
      </c>
      <c r="H535" s="39"/>
      <c r="I535" s="37" t="s">
        <v>563</v>
      </c>
      <c r="J535" s="37"/>
      <c r="K535" s="37"/>
      <c r="L535" s="37" t="s">
        <v>2850</v>
      </c>
      <c r="M535" s="37" t="s">
        <v>2851</v>
      </c>
      <c r="N535" s="37" t="s">
        <v>2852</v>
      </c>
      <c r="O535" s="37"/>
      <c r="P535" s="37"/>
      <c r="Q535" s="37"/>
      <c r="R535" s="37" t="str">
        <f>IF(ISBLANK('Шифры С (Новое строительство)'!$K535),"-",CONCATENATE('Шифры С (Новое строительство)'!$K535,"-ПЗ"))</f>
        <v>-</v>
      </c>
      <c r="S535" s="37" t="str">
        <f>IF(ISBLANK('Шифры С (Новое строительство)'!$L535),"-",CONCATENATE("Том"," 2.",'Шифры С (Новое строительство)'!$E535,".",'Шифры С (Новое строительство)'!$G535," ",'Шифры С (Новое строительство)'!$I535,".",'Шифры С (Новое строительство)'!$A535,"С-ППО",'Шифры С (Новое строительство)'!$E535,".",'Шифры С (Новое строительство)'!$G535,))</f>
        <v>Том 2.4.6 2001.РП.22С-ППО4.6</v>
      </c>
      <c r="T535" s="37" t="str">
        <f>IF(ISBLANK('Шифры С (Новое строительство)'!$M535),"-",CONCATENATE("Том"," 3.",'Шифры С (Новое строительство)'!$E535,".",'Шифры С (Новое строительство)'!$G535," ",'Шифры С (Новое строительство)'!$I535,".",'Шифры С (Новое строительство)'!$A535,"С-ТКР",'Шифры С (Новое строительство)'!$E535,".",'Шифры С (Новое строительство)'!$G535,))</f>
        <v>Том 3.4.6 2001.РП.22С-ТКР4.6</v>
      </c>
      <c r="U535" s="37" t="str">
        <f>IF(ISBLANK('Шифры С (Новое строительство)'!$O535),"-",CONCATENATE("Том"," 4."," ",'Шифры С (Новое строительство)'!$I535,".",'Шифры С (Новое строительство)'!$A535,"С-ИЛО",))</f>
        <v>-</v>
      </c>
      <c r="V535" s="37" t="str">
        <f>IF(ISBLANK('Шифры С (Новое строительство)'!$O535),"-",CONCATENATE("Том"," 5."," ",'Шифры С (Новое строительство)'!$I535,".",'Шифры С (Новое строительство)'!$A535,"С-ПОС",))</f>
        <v>-</v>
      </c>
      <c r="W535" s="37" t="str">
        <f>IF(ISBLANK('Шифры С (Новое строительство)'!$P535),"-",CONCATENATE("Том"," 7."," ",'Шифры С (Новое строительство)'!$I535,".",'Шифры С (Новое строительство)'!$A535,"С-ООС",))</f>
        <v>-</v>
      </c>
      <c r="X535" s="37" t="str">
        <f>IF(ISBLANK('Шифры С (Новое строительство)'!$Q535),"-",CONCATENATE("Том"," 8."," ",'Шифры С (Новое строительство)'!$I535,".",'Шифры С (Новое строительство)'!$A535,"С-ПБ",))</f>
        <v>-</v>
      </c>
    </row>
    <row r="536" spans="1:24" hidden="1" x14ac:dyDescent="0.25">
      <c r="A536" s="37">
        <v>22</v>
      </c>
      <c r="B536" s="37" t="s">
        <v>561</v>
      </c>
      <c r="C536" s="37" t="s">
        <v>23</v>
      </c>
      <c r="D536" s="37" t="s">
        <v>97</v>
      </c>
      <c r="E536" s="37">
        <v>5</v>
      </c>
      <c r="F536" s="37" t="s">
        <v>1553</v>
      </c>
      <c r="G536" s="37">
        <v>1</v>
      </c>
      <c r="H536" s="39">
        <v>1</v>
      </c>
      <c r="I536" s="37" t="s">
        <v>563</v>
      </c>
      <c r="J536" s="37"/>
      <c r="K536" s="37"/>
      <c r="L536" s="37" t="s">
        <v>2853</v>
      </c>
      <c r="M536" s="37" t="s">
        <v>2854</v>
      </c>
      <c r="N536" s="37" t="s">
        <v>2855</v>
      </c>
      <c r="O536" s="37"/>
      <c r="P536" s="37"/>
      <c r="Q536" s="37"/>
      <c r="R536" s="37" t="str">
        <f>IF(ISBLANK('Шифры С (Новое строительство)'!$K536),"-",CONCATENATE('Шифры С (Новое строительство)'!$K536,"-ПЗ"))</f>
        <v>-</v>
      </c>
      <c r="S536" s="37" t="str">
        <f>IF(ISBLANK('Шифры С (Новое строительство)'!$L536),"-",CONCATENATE("Том"," 2.",'Шифры С (Новое строительство)'!$E536,".",'Шифры С (Новое строительство)'!$G536," ",'Шифры С (Новое строительство)'!$I536,".",'Шифры С (Новое строительство)'!$A536,"С-ППО",'Шифры С (Новое строительство)'!$E536,".",'Шифры С (Новое строительство)'!$G536,))</f>
        <v>Том 2.5.1 2001.РП.22С-ППО5.1</v>
      </c>
      <c r="T536" s="37" t="str">
        <f>IF(ISBLANK('Шифры С (Новое строительство)'!$M536),"-",CONCATENATE("Том"," 3.",'Шифры С (Новое строительство)'!$E536,".",'Шифры С (Новое строительство)'!$G536," ",'Шифры С (Новое строительство)'!$I536,".",'Шифры С (Новое строительство)'!$A536,"С-ТКР",'Шифры С (Новое строительство)'!$E536,".",'Шифры С (Новое строительство)'!$G536,))</f>
        <v>Том 3.5.1 2001.РП.22С-ТКР5.1</v>
      </c>
      <c r="U536" s="37" t="str">
        <f>IF(ISBLANK('Шифры С (Новое строительство)'!$O536),"-",CONCATENATE("Том"," 4."," ",'Шифры С (Новое строительство)'!$I536,".",'Шифры С (Новое строительство)'!$A536,"С-ИЛО",))</f>
        <v>-</v>
      </c>
      <c r="V536" s="37" t="str">
        <f>IF(ISBLANK('Шифры С (Новое строительство)'!$O536),"-",CONCATENATE("Том"," 5."," ",'Шифры С (Новое строительство)'!$I536,".",'Шифры С (Новое строительство)'!$A536,"С-ПОС",))</f>
        <v>-</v>
      </c>
      <c r="W536" s="37" t="str">
        <f>IF(ISBLANK('Шифры С (Новое строительство)'!$P536),"-",CONCATENATE("Том"," 7."," ",'Шифры С (Новое строительство)'!$I536,".",'Шифры С (Новое строительство)'!$A536,"С-ООС",))</f>
        <v>-</v>
      </c>
      <c r="X536" s="37" t="str">
        <f>IF(ISBLANK('Шифры С (Новое строительство)'!$Q536),"-",CONCATENATE("Том"," 8."," ",'Шифры С (Новое строительство)'!$I536,".",'Шифры С (Новое строительство)'!$A536,"С-ПБ",))</f>
        <v>-</v>
      </c>
    </row>
    <row r="537" spans="1:24" hidden="1" x14ac:dyDescent="0.25">
      <c r="A537" s="37">
        <v>23</v>
      </c>
      <c r="B537" s="37" t="s">
        <v>561</v>
      </c>
      <c r="C537" s="37" t="s">
        <v>24</v>
      </c>
      <c r="D537" s="37" t="s">
        <v>266</v>
      </c>
      <c r="E537" s="37">
        <v>1</v>
      </c>
      <c r="F537" s="43" t="s">
        <v>1557</v>
      </c>
      <c r="G537" s="37">
        <v>1</v>
      </c>
      <c r="H537" s="39">
        <v>3</v>
      </c>
      <c r="I537" s="37" t="s">
        <v>563</v>
      </c>
      <c r="J537" s="37" t="s">
        <v>2856</v>
      </c>
      <c r="K537" s="37" t="s">
        <v>2857</v>
      </c>
      <c r="L537" s="37" t="s">
        <v>2858</v>
      </c>
      <c r="M537" s="37" t="s">
        <v>2859</v>
      </c>
      <c r="N537" s="37" t="s">
        <v>2860</v>
      </c>
      <c r="O537" s="37" t="s">
        <v>2861</v>
      </c>
      <c r="P537" s="37" t="s">
        <v>2862</v>
      </c>
      <c r="Q537" s="37" t="s">
        <v>2863</v>
      </c>
      <c r="R537" s="37" t="str">
        <f>IF(ISBLANK('Шифры С (Новое строительство)'!$K537),"-",CONCATENATE('Шифры С (Новое строительство)'!$K537,"-ПЗ"))</f>
        <v>Том 1 2001.РП.23С-ПЗ</v>
      </c>
      <c r="S537" s="37" t="str">
        <f>IF(ISBLANK('Шифры С (Новое строительство)'!$L537),"-",CONCATENATE("Том"," 2.",'Шифры С (Новое строительство)'!$E537,".",'Шифры С (Новое строительство)'!$G537," ",'Шифры С (Новое строительство)'!$I537,".",'Шифры С (Новое строительство)'!$A537,"С-ППО",'Шифры С (Новое строительство)'!$E537,".",'Шифры С (Новое строительство)'!$G537,))</f>
        <v>Том 2.1.1 2001.РП.23С-ППО1.1</v>
      </c>
      <c r="T537" s="37" t="str">
        <f>IF(ISBLANK('Шифры С (Новое строительство)'!$M537),"-",CONCATENATE("Том"," 3.",'Шифры С (Новое строительство)'!$E537,".",'Шифры С (Новое строительство)'!$G537," ",'Шифры С (Новое строительство)'!$I537,".",'Шифры С (Новое строительство)'!$A537,"С-ТКР",'Шифры С (Новое строительство)'!$E537,".",'Шифры С (Новое строительство)'!$G537,))</f>
        <v>Том 3.1.1 2001.РП.23С-ТКР1.1</v>
      </c>
      <c r="U537" s="37" t="str">
        <f>IF(ISBLANK('Шифры С (Новое строительство)'!$O537),"-",CONCATENATE("Том"," 4."," ",'Шифры С (Новое строительство)'!$I537,".",'Шифры С (Новое строительство)'!$A537,"С-ИЛО",))</f>
        <v>Том 4. 2001.РП.23С-ИЛО</v>
      </c>
      <c r="V537" s="37" t="str">
        <f>IF(ISBLANK('Шифры С (Новое строительство)'!$O537),"-",CONCATENATE("Том"," 5."," ",'Шифры С (Новое строительство)'!$I537,".",'Шифры С (Новое строительство)'!$A537,"С-ПОС",))</f>
        <v>Том 5. 2001.РП.23С-ПОС</v>
      </c>
      <c r="W537" s="37" t="str">
        <f>IF(ISBLANK('Шифры С (Новое строительство)'!$P537),"-",CONCATENATE("Том"," 7."," ",'Шифры С (Новое строительство)'!$I537,".",'Шифры С (Новое строительство)'!$A537,"С-ООС",))</f>
        <v>Том 7. 2001.РП.23С-ООС</v>
      </c>
      <c r="X537" s="37" t="str">
        <f>IF(ISBLANK('Шифры С (Новое строительство)'!$Q537),"-",CONCATENATE("Том"," 8."," ",'Шифры С (Новое строительство)'!$I537,".",'Шифры С (Новое строительство)'!$A537,"С-ПБ",))</f>
        <v>Том 8. 2001.РП.23С-ПБ</v>
      </c>
    </row>
    <row r="538" spans="1:24" hidden="1" x14ac:dyDescent="0.25">
      <c r="A538" s="37">
        <v>23</v>
      </c>
      <c r="B538" s="37" t="s">
        <v>561</v>
      </c>
      <c r="C538" s="37" t="s">
        <v>24</v>
      </c>
      <c r="D538" s="37" t="s">
        <v>266</v>
      </c>
      <c r="E538" s="37">
        <v>1</v>
      </c>
      <c r="F538" s="37" t="s">
        <v>1566</v>
      </c>
      <c r="G538" s="37">
        <v>2</v>
      </c>
      <c r="H538" s="39"/>
      <c r="I538" s="37" t="s">
        <v>563</v>
      </c>
      <c r="J538" s="37"/>
      <c r="K538" s="37"/>
      <c r="L538" s="37" t="s">
        <v>2858</v>
      </c>
      <c r="M538" s="37" t="s">
        <v>2859</v>
      </c>
      <c r="N538" s="37" t="s">
        <v>2860</v>
      </c>
      <c r="O538" s="37"/>
      <c r="P538" s="37"/>
      <c r="Q538" s="37"/>
      <c r="R538" s="37" t="str">
        <f>IF(ISBLANK('Шифры С (Новое строительство)'!$K538),"-",CONCATENATE('Шифры С (Новое строительство)'!$K538,"-ПЗ"))</f>
        <v>-</v>
      </c>
      <c r="S538" s="37" t="str">
        <f>IF(ISBLANK('Шифры С (Новое строительство)'!$L538),"-",CONCATENATE("Том"," 2.",'Шифры С (Новое строительство)'!$E538,".",'Шифры С (Новое строительство)'!$G538," ",'Шифры С (Новое строительство)'!$I538,".",'Шифры С (Новое строительство)'!$A538,"С-ППО",'Шифры С (Новое строительство)'!$E538,".",'Шифры С (Новое строительство)'!$G538,))</f>
        <v>Том 2.1.2 2001.РП.23С-ППО1.2</v>
      </c>
      <c r="T538" s="37" t="str">
        <f>IF(ISBLANK('Шифры С (Новое строительство)'!$M538),"-",CONCATENATE("Том"," 3.",'Шифры С (Новое строительство)'!$E538,".",'Шифры С (Новое строительство)'!$G538," ",'Шифры С (Новое строительство)'!$I538,".",'Шифры С (Новое строительство)'!$A538,"С-ТКР",'Шифры С (Новое строительство)'!$E538,".",'Шифры С (Новое строительство)'!$G538,))</f>
        <v>Том 3.1.2 2001.РП.23С-ТКР1.2</v>
      </c>
      <c r="U538" s="37" t="str">
        <f>IF(ISBLANK('Шифры С (Новое строительство)'!$O538),"-",CONCATENATE("Том"," 4."," ",'Шифры С (Новое строительство)'!$I538,".",'Шифры С (Новое строительство)'!$A538,"С-ИЛО",))</f>
        <v>-</v>
      </c>
      <c r="V538" s="37" t="str">
        <f>IF(ISBLANK('Шифры С (Новое строительство)'!$O538),"-",CONCATENATE("Том"," 5."," ",'Шифры С (Новое строительство)'!$I538,".",'Шифры С (Новое строительство)'!$A538,"С-ПОС",))</f>
        <v>-</v>
      </c>
      <c r="W538" s="37" t="str">
        <f>IF(ISBLANK('Шифры С (Новое строительство)'!$P538),"-",CONCATENATE("Том"," 7."," ",'Шифры С (Новое строительство)'!$I538,".",'Шифры С (Новое строительство)'!$A538,"С-ООС",))</f>
        <v>-</v>
      </c>
      <c r="X538" s="37" t="str">
        <f>IF(ISBLANK('Шифры С (Новое строительство)'!$Q538),"-",CONCATENATE("Том"," 8."," ",'Шифры С (Новое строительство)'!$I538,".",'Шифры С (Новое строительство)'!$A538,"С-ПБ",))</f>
        <v>-</v>
      </c>
    </row>
    <row r="539" spans="1:24" hidden="1" x14ac:dyDescent="0.25">
      <c r="A539" s="37">
        <v>23</v>
      </c>
      <c r="B539" s="37" t="s">
        <v>561</v>
      </c>
      <c r="C539" s="37" t="s">
        <v>24</v>
      </c>
      <c r="D539" s="37" t="s">
        <v>266</v>
      </c>
      <c r="E539" s="37">
        <v>1</v>
      </c>
      <c r="F539" s="37" t="s">
        <v>1567</v>
      </c>
      <c r="G539" s="37">
        <v>3</v>
      </c>
      <c r="H539" s="39"/>
      <c r="I539" s="37" t="s">
        <v>563</v>
      </c>
      <c r="J539" s="37"/>
      <c r="K539" s="37"/>
      <c r="L539" s="37" t="s">
        <v>2858</v>
      </c>
      <c r="M539" s="37" t="s">
        <v>2859</v>
      </c>
      <c r="N539" s="37" t="s">
        <v>2860</v>
      </c>
      <c r="O539" s="37"/>
      <c r="P539" s="37"/>
      <c r="Q539" s="37"/>
      <c r="R539" s="37" t="str">
        <f>IF(ISBLANK('Шифры С (Новое строительство)'!$K539),"-",CONCATENATE('Шифры С (Новое строительство)'!$K539,"-ПЗ"))</f>
        <v>-</v>
      </c>
      <c r="S539" s="37" t="str">
        <f>IF(ISBLANK('Шифры С (Новое строительство)'!$L539),"-",CONCATENATE("Том"," 2.",'Шифры С (Новое строительство)'!$E539,".",'Шифры С (Новое строительство)'!$G539," ",'Шифры С (Новое строительство)'!$I539,".",'Шифры С (Новое строительство)'!$A539,"С-ППО",'Шифры С (Новое строительство)'!$E539,".",'Шифры С (Новое строительство)'!$G539,))</f>
        <v>Том 2.1.3 2001.РП.23С-ППО1.3</v>
      </c>
      <c r="T539" s="37" t="str">
        <f>IF(ISBLANK('Шифры С (Новое строительство)'!$M539),"-",CONCATENATE("Том"," 3.",'Шифры С (Новое строительство)'!$E539,".",'Шифры С (Новое строительство)'!$G539," ",'Шифры С (Новое строительство)'!$I539,".",'Шифры С (Новое строительство)'!$A539,"С-ТКР",'Шифры С (Новое строительство)'!$E539,".",'Шифры С (Новое строительство)'!$G539,))</f>
        <v>Том 3.1.3 2001.РП.23С-ТКР1.3</v>
      </c>
      <c r="U539" s="37" t="str">
        <f>IF(ISBLANK('Шифры С (Новое строительство)'!$O539),"-",CONCATENATE("Том"," 4."," ",'Шифры С (Новое строительство)'!$I539,".",'Шифры С (Новое строительство)'!$A539,"С-ИЛО",))</f>
        <v>-</v>
      </c>
      <c r="V539" s="37" t="str">
        <f>IF(ISBLANK('Шифры С (Новое строительство)'!$O539),"-",CONCATENATE("Том"," 5."," ",'Шифры С (Новое строительство)'!$I539,".",'Шифры С (Новое строительство)'!$A539,"С-ПОС",))</f>
        <v>-</v>
      </c>
      <c r="W539" s="37" t="str">
        <f>IF(ISBLANK('Шифры С (Новое строительство)'!$P539),"-",CONCATENATE("Том"," 7."," ",'Шифры С (Новое строительство)'!$I539,".",'Шифры С (Новое строительство)'!$A539,"С-ООС",))</f>
        <v>-</v>
      </c>
      <c r="X539" s="37" t="str">
        <f>IF(ISBLANK('Шифры С (Новое строительство)'!$Q539),"-",CONCATENATE("Том"," 8."," ",'Шифры С (Новое строительство)'!$I539,".",'Шифры С (Новое строительство)'!$A539,"С-ПБ",))</f>
        <v>-</v>
      </c>
    </row>
    <row r="540" spans="1:24" hidden="1" x14ac:dyDescent="0.25">
      <c r="A540" s="37">
        <v>23</v>
      </c>
      <c r="B540" s="37" t="s">
        <v>561</v>
      </c>
      <c r="C540" s="37" t="s">
        <v>24</v>
      </c>
      <c r="D540" s="37" t="s">
        <v>268</v>
      </c>
      <c r="E540" s="37">
        <v>2</v>
      </c>
      <c r="F540" s="37" t="s">
        <v>2864</v>
      </c>
      <c r="G540" s="37">
        <v>1</v>
      </c>
      <c r="H540" s="39">
        <v>4</v>
      </c>
      <c r="I540" s="37" t="s">
        <v>563</v>
      </c>
      <c r="J540" s="37"/>
      <c r="K540" s="37"/>
      <c r="L540" s="37" t="s">
        <v>2865</v>
      </c>
      <c r="M540" s="37" t="s">
        <v>2866</v>
      </c>
      <c r="N540" s="37" t="s">
        <v>2867</v>
      </c>
      <c r="O540" s="37"/>
      <c r="P540" s="37"/>
      <c r="Q540" s="37"/>
      <c r="R540" s="37" t="str">
        <f>IF(ISBLANK('Шифры С (Новое строительство)'!$K540),"-",CONCATENATE('Шифры С (Новое строительство)'!$K540,"-ПЗ"))</f>
        <v>-</v>
      </c>
      <c r="S540" s="37" t="str">
        <f>IF(ISBLANK('Шифры С (Новое строительство)'!$L540),"-",CONCATENATE("Том"," 2.",'Шифры С (Новое строительство)'!$E540,".",'Шифры С (Новое строительство)'!$G540," ",'Шифры С (Новое строительство)'!$I540,".",'Шифры С (Новое строительство)'!$A540,"С-ППО",'Шифры С (Новое строительство)'!$E540,".",'Шифры С (Новое строительство)'!$G540,))</f>
        <v>Том 2.2.1 2001.РП.23С-ППО2.1</v>
      </c>
      <c r="T540" s="37" t="str">
        <f>IF(ISBLANK('Шифры С (Новое строительство)'!$M540),"-",CONCATENATE("Том"," 3.",'Шифры С (Новое строительство)'!$E540,".",'Шифры С (Новое строительство)'!$G540," ",'Шифры С (Новое строительство)'!$I540,".",'Шифры С (Новое строительство)'!$A540,"С-ТКР",'Шифры С (Новое строительство)'!$E540,".",'Шифры С (Новое строительство)'!$G540,))</f>
        <v>Том 3.2.1 2001.РП.23С-ТКР2.1</v>
      </c>
      <c r="U540" s="37" t="str">
        <f>IF(ISBLANK('Шифры С (Новое строительство)'!$O540),"-",CONCATENATE("Том"," 4."," ",'Шифры С (Новое строительство)'!$I540,".",'Шифры С (Новое строительство)'!$A540,"С-ИЛО",))</f>
        <v>-</v>
      </c>
      <c r="V540" s="37" t="str">
        <f>IF(ISBLANK('Шифры С (Новое строительство)'!$O540),"-",CONCATENATE("Том"," 5."," ",'Шифры С (Новое строительство)'!$I540,".",'Шифры С (Новое строительство)'!$A540,"С-ПОС",))</f>
        <v>-</v>
      </c>
      <c r="W540" s="37" t="str">
        <f>IF(ISBLANK('Шифры С (Новое строительство)'!$P540),"-",CONCATENATE("Том"," 7."," ",'Шифры С (Новое строительство)'!$I540,".",'Шифры С (Новое строительство)'!$A540,"С-ООС",))</f>
        <v>-</v>
      </c>
      <c r="X540" s="37" t="str">
        <f>IF(ISBLANK('Шифры С (Новое строительство)'!$Q540),"-",CONCATENATE("Том"," 8."," ",'Шифры С (Новое строительство)'!$I540,".",'Шифры С (Новое строительство)'!$A540,"С-ПБ",))</f>
        <v>-</v>
      </c>
    </row>
    <row r="541" spans="1:24" hidden="1" x14ac:dyDescent="0.25">
      <c r="A541" s="37">
        <v>23</v>
      </c>
      <c r="B541" s="37" t="s">
        <v>561</v>
      </c>
      <c r="C541" s="37" t="s">
        <v>24</v>
      </c>
      <c r="D541" s="37" t="s">
        <v>268</v>
      </c>
      <c r="E541" s="37">
        <v>2</v>
      </c>
      <c r="F541" s="37" t="s">
        <v>2868</v>
      </c>
      <c r="G541" s="37">
        <v>2</v>
      </c>
      <c r="H541" s="39"/>
      <c r="I541" s="37" t="s">
        <v>563</v>
      </c>
      <c r="J541" s="37"/>
      <c r="K541" s="37"/>
      <c r="L541" s="37" t="s">
        <v>2865</v>
      </c>
      <c r="M541" s="37" t="s">
        <v>2866</v>
      </c>
      <c r="N541" s="37" t="s">
        <v>2867</v>
      </c>
      <c r="O541" s="37"/>
      <c r="P541" s="37"/>
      <c r="Q541" s="37"/>
      <c r="R541" s="37" t="str">
        <f>IF(ISBLANK('Шифры С (Новое строительство)'!$K541),"-",CONCATENATE('Шифры С (Новое строительство)'!$K541,"-ПЗ"))</f>
        <v>-</v>
      </c>
      <c r="S541" s="37" t="str">
        <f>IF(ISBLANK('Шифры С (Новое строительство)'!$L541),"-",CONCATENATE("Том"," 2.",'Шифры С (Новое строительство)'!$E541,".",'Шифры С (Новое строительство)'!$G541," ",'Шифры С (Новое строительство)'!$I541,".",'Шифры С (Новое строительство)'!$A541,"С-ППО",'Шифры С (Новое строительство)'!$E541,".",'Шифры С (Новое строительство)'!$G541,))</f>
        <v>Том 2.2.2 2001.РП.23С-ППО2.2</v>
      </c>
      <c r="T541" s="37" t="str">
        <f>IF(ISBLANK('Шифры С (Новое строительство)'!$M541),"-",CONCATENATE("Том"," 3.",'Шифры С (Новое строительство)'!$E541,".",'Шифры С (Новое строительство)'!$G541," ",'Шифры С (Новое строительство)'!$I541,".",'Шифры С (Новое строительство)'!$A541,"С-ТКР",'Шифры С (Новое строительство)'!$E541,".",'Шифры С (Новое строительство)'!$G541,))</f>
        <v>Том 3.2.2 2001.РП.23С-ТКР2.2</v>
      </c>
      <c r="U541" s="37" t="str">
        <f>IF(ISBLANK('Шифры С (Новое строительство)'!$O541),"-",CONCATENATE("Том"," 4."," ",'Шифры С (Новое строительство)'!$I541,".",'Шифры С (Новое строительство)'!$A541,"С-ИЛО",))</f>
        <v>-</v>
      </c>
      <c r="V541" s="37" t="str">
        <f>IF(ISBLANK('Шифры С (Новое строительство)'!$O541),"-",CONCATENATE("Том"," 5."," ",'Шифры С (Новое строительство)'!$I541,".",'Шифры С (Новое строительство)'!$A541,"С-ПОС",))</f>
        <v>-</v>
      </c>
      <c r="W541" s="37" t="str">
        <f>IF(ISBLANK('Шифры С (Новое строительство)'!$P541),"-",CONCATENATE("Том"," 7."," ",'Шифры С (Новое строительство)'!$I541,".",'Шифры С (Новое строительство)'!$A541,"С-ООС",))</f>
        <v>-</v>
      </c>
      <c r="X541" s="37" t="str">
        <f>IF(ISBLANK('Шифры С (Новое строительство)'!$Q541),"-",CONCATENATE("Том"," 8."," ",'Шифры С (Новое строительство)'!$I541,".",'Шифры С (Новое строительство)'!$A541,"С-ПБ",))</f>
        <v>-</v>
      </c>
    </row>
    <row r="542" spans="1:24" hidden="1" x14ac:dyDescent="0.25">
      <c r="A542" s="37">
        <v>23</v>
      </c>
      <c r="B542" s="37" t="s">
        <v>561</v>
      </c>
      <c r="C542" s="37" t="s">
        <v>24</v>
      </c>
      <c r="D542" s="37" t="s">
        <v>268</v>
      </c>
      <c r="E542" s="37">
        <v>2</v>
      </c>
      <c r="F542" s="37" t="s">
        <v>2869</v>
      </c>
      <c r="G542" s="37">
        <v>3</v>
      </c>
      <c r="H542" s="39"/>
      <c r="I542" s="37" t="s">
        <v>563</v>
      </c>
      <c r="J542" s="37"/>
      <c r="K542" s="37"/>
      <c r="L542" s="37" t="s">
        <v>2865</v>
      </c>
      <c r="M542" s="37" t="s">
        <v>2866</v>
      </c>
      <c r="N542" s="37" t="s">
        <v>2867</v>
      </c>
      <c r="O542" s="37"/>
      <c r="P542" s="37"/>
      <c r="Q542" s="37"/>
      <c r="R542" s="37" t="str">
        <f>IF(ISBLANK('Шифры С (Новое строительство)'!$K542),"-",CONCATENATE('Шифры С (Новое строительство)'!$K542,"-ПЗ"))</f>
        <v>-</v>
      </c>
      <c r="S542" s="37" t="str">
        <f>IF(ISBLANK('Шифры С (Новое строительство)'!$L542),"-",CONCATENATE("Том"," 2.",'Шифры С (Новое строительство)'!$E542,".",'Шифры С (Новое строительство)'!$G542," ",'Шифры С (Новое строительство)'!$I542,".",'Шифры С (Новое строительство)'!$A542,"С-ППО",'Шифры С (Новое строительство)'!$E542,".",'Шифры С (Новое строительство)'!$G542,))</f>
        <v>Том 2.2.3 2001.РП.23С-ППО2.3</v>
      </c>
      <c r="T542" s="37" t="str">
        <f>IF(ISBLANK('Шифры С (Новое строительство)'!$M542),"-",CONCATENATE("Том"," 3.",'Шифры С (Новое строительство)'!$E542,".",'Шифры С (Новое строительство)'!$G542," ",'Шифры С (Новое строительство)'!$I542,".",'Шифры С (Новое строительство)'!$A542,"С-ТКР",'Шифры С (Новое строительство)'!$E542,".",'Шифры С (Новое строительство)'!$G542,))</f>
        <v>Том 3.2.3 2001.РП.23С-ТКР2.3</v>
      </c>
      <c r="U542" s="37" t="str">
        <f>IF(ISBLANK('Шифры С (Новое строительство)'!$O542),"-",CONCATENATE("Том"," 4."," ",'Шифры С (Новое строительство)'!$I542,".",'Шифры С (Новое строительство)'!$A542,"С-ИЛО",))</f>
        <v>-</v>
      </c>
      <c r="V542" s="37" t="str">
        <f>IF(ISBLANK('Шифры С (Новое строительство)'!$O542),"-",CONCATENATE("Том"," 5."," ",'Шифры С (Новое строительство)'!$I542,".",'Шифры С (Новое строительство)'!$A542,"С-ПОС",))</f>
        <v>-</v>
      </c>
      <c r="W542" s="37" t="str">
        <f>IF(ISBLANK('Шифры С (Новое строительство)'!$P542),"-",CONCATENATE("Том"," 7."," ",'Шифры С (Новое строительство)'!$I542,".",'Шифры С (Новое строительство)'!$A542,"С-ООС",))</f>
        <v>-</v>
      </c>
      <c r="X542" s="37" t="str">
        <f>IF(ISBLANK('Шифры С (Новое строительство)'!$Q542),"-",CONCATENATE("Том"," 8."," ",'Шифры С (Новое строительство)'!$I542,".",'Шифры С (Новое строительство)'!$A542,"С-ПБ",))</f>
        <v>-</v>
      </c>
    </row>
    <row r="543" spans="1:24" hidden="1" x14ac:dyDescent="0.25">
      <c r="A543" s="37">
        <v>23</v>
      </c>
      <c r="B543" s="37" t="s">
        <v>561</v>
      </c>
      <c r="C543" s="37" t="s">
        <v>24</v>
      </c>
      <c r="D543" s="37" t="s">
        <v>268</v>
      </c>
      <c r="E543" s="37">
        <v>2</v>
      </c>
      <c r="F543" s="37" t="s">
        <v>2870</v>
      </c>
      <c r="G543" s="37">
        <v>4</v>
      </c>
      <c r="H543" s="39"/>
      <c r="I543" s="37" t="s">
        <v>563</v>
      </c>
      <c r="J543" s="37"/>
      <c r="K543" s="37"/>
      <c r="L543" s="37" t="s">
        <v>2865</v>
      </c>
      <c r="M543" s="37" t="s">
        <v>2866</v>
      </c>
      <c r="N543" s="37" t="s">
        <v>2867</v>
      </c>
      <c r="O543" s="37"/>
      <c r="P543" s="37"/>
      <c r="Q543" s="37"/>
      <c r="R543" s="37" t="str">
        <f>IF(ISBLANK('Шифры С (Новое строительство)'!$K543),"-",CONCATENATE('Шифры С (Новое строительство)'!$K543,"-ПЗ"))</f>
        <v>-</v>
      </c>
      <c r="S543" s="37" t="str">
        <f>IF(ISBLANK('Шифры С (Новое строительство)'!$L543),"-",CONCATENATE("Том"," 2.",'Шифры С (Новое строительство)'!$E543,".",'Шифры С (Новое строительство)'!$G543," ",'Шифры С (Новое строительство)'!$I543,".",'Шифры С (Новое строительство)'!$A543,"С-ППО",'Шифры С (Новое строительство)'!$E543,".",'Шифры С (Новое строительство)'!$G543,))</f>
        <v>Том 2.2.4 2001.РП.23С-ППО2.4</v>
      </c>
      <c r="T543" s="37" t="str">
        <f>IF(ISBLANK('Шифры С (Новое строительство)'!$M543),"-",CONCATENATE("Том"," 3.",'Шифры С (Новое строительство)'!$E543,".",'Шифры С (Новое строительство)'!$G543," ",'Шифры С (Новое строительство)'!$I543,".",'Шифры С (Новое строительство)'!$A543,"С-ТКР",'Шифры С (Новое строительство)'!$E543,".",'Шифры С (Новое строительство)'!$G543,))</f>
        <v>Том 3.2.4 2001.РП.23С-ТКР2.4</v>
      </c>
      <c r="U543" s="37" t="str">
        <f>IF(ISBLANK('Шифры С (Новое строительство)'!$O543),"-",CONCATENATE("Том"," 4."," ",'Шифры С (Новое строительство)'!$I543,".",'Шифры С (Новое строительство)'!$A543,"С-ИЛО",))</f>
        <v>-</v>
      </c>
      <c r="V543" s="37" t="str">
        <f>IF(ISBLANK('Шифры С (Новое строительство)'!$O543),"-",CONCATENATE("Том"," 5."," ",'Шифры С (Новое строительство)'!$I543,".",'Шифры С (Новое строительство)'!$A543,"С-ПОС",))</f>
        <v>-</v>
      </c>
      <c r="W543" s="37" t="str">
        <f>IF(ISBLANK('Шифры С (Новое строительство)'!$P543),"-",CONCATENATE("Том"," 7."," ",'Шифры С (Новое строительство)'!$I543,".",'Шифры С (Новое строительство)'!$A543,"С-ООС",))</f>
        <v>-</v>
      </c>
      <c r="X543" s="37" t="str">
        <f>IF(ISBLANK('Шифры С (Новое строительство)'!$Q543),"-",CONCATENATE("Том"," 8."," ",'Шифры С (Новое строительство)'!$I543,".",'Шифры С (Новое строительство)'!$A543,"С-ПБ",))</f>
        <v>-</v>
      </c>
    </row>
    <row r="544" spans="1:24" hidden="1" x14ac:dyDescent="0.25">
      <c r="A544" s="37">
        <v>23</v>
      </c>
      <c r="B544" s="37" t="s">
        <v>561</v>
      </c>
      <c r="C544" s="37" t="s">
        <v>24</v>
      </c>
      <c r="D544" s="37" t="s">
        <v>270</v>
      </c>
      <c r="E544" s="37">
        <v>3</v>
      </c>
      <c r="F544" s="37" t="s">
        <v>1568</v>
      </c>
      <c r="G544" s="37">
        <v>1</v>
      </c>
      <c r="H544" s="39">
        <v>3</v>
      </c>
      <c r="I544" s="37" t="s">
        <v>563</v>
      </c>
      <c r="J544" s="37"/>
      <c r="K544" s="37"/>
      <c r="L544" s="37" t="s">
        <v>2871</v>
      </c>
      <c r="M544" s="37" t="s">
        <v>2872</v>
      </c>
      <c r="N544" s="37" t="s">
        <v>2873</v>
      </c>
      <c r="O544" s="37"/>
      <c r="P544" s="37"/>
      <c r="Q544" s="37"/>
      <c r="R544" s="37" t="str">
        <f>IF(ISBLANK('Шифры С (Новое строительство)'!$K544),"-",CONCATENATE('Шифры С (Новое строительство)'!$K544,"-ПЗ"))</f>
        <v>-</v>
      </c>
      <c r="S544" s="37" t="str">
        <f>IF(ISBLANK('Шифры С (Новое строительство)'!$L544),"-",CONCATENATE("Том"," 2.",'Шифры С (Новое строительство)'!$E544,".",'Шифры С (Новое строительство)'!$G544," ",'Шифры С (Новое строительство)'!$I544,".",'Шифры С (Новое строительство)'!$A544,"С-ППО",'Шифры С (Новое строительство)'!$E544,".",'Шифры С (Новое строительство)'!$G544,))</f>
        <v>Том 2.3.1 2001.РП.23С-ППО3.1</v>
      </c>
      <c r="T544" s="37" t="str">
        <f>IF(ISBLANK('Шифры С (Новое строительство)'!$M544),"-",CONCATENATE("Том"," 3.",'Шифры С (Новое строительство)'!$E544,".",'Шифры С (Новое строительство)'!$G544," ",'Шифры С (Новое строительство)'!$I544,".",'Шифры С (Новое строительство)'!$A544,"С-ТКР",'Шифры С (Новое строительство)'!$E544,".",'Шифры С (Новое строительство)'!$G544,))</f>
        <v>Том 3.3.1 2001.РП.23С-ТКР3.1</v>
      </c>
      <c r="U544" s="37" t="str">
        <f>IF(ISBLANK('Шифры С (Новое строительство)'!$O544),"-",CONCATENATE("Том"," 4."," ",'Шифры С (Новое строительство)'!$I544,".",'Шифры С (Новое строительство)'!$A544,"С-ИЛО",))</f>
        <v>-</v>
      </c>
      <c r="V544" s="37" t="str">
        <f>IF(ISBLANK('Шифры С (Новое строительство)'!$O544),"-",CONCATENATE("Том"," 5."," ",'Шифры С (Новое строительство)'!$I544,".",'Шифры С (Новое строительство)'!$A544,"С-ПОС",))</f>
        <v>-</v>
      </c>
      <c r="W544" s="37" t="str">
        <f>IF(ISBLANK('Шифры С (Новое строительство)'!$P544),"-",CONCATENATE("Том"," 7."," ",'Шифры С (Новое строительство)'!$I544,".",'Шифры С (Новое строительство)'!$A544,"С-ООС",))</f>
        <v>-</v>
      </c>
      <c r="X544" s="37" t="str">
        <f>IF(ISBLANK('Шифры С (Новое строительство)'!$Q544),"-",CONCATENATE("Том"," 8."," ",'Шифры С (Новое строительство)'!$I544,".",'Шифры С (Новое строительство)'!$A544,"С-ПБ",))</f>
        <v>-</v>
      </c>
    </row>
    <row r="545" spans="1:24" hidden="1" x14ac:dyDescent="0.25">
      <c r="A545" s="37">
        <v>23</v>
      </c>
      <c r="B545" s="37" t="s">
        <v>561</v>
      </c>
      <c r="C545" s="37" t="s">
        <v>24</v>
      </c>
      <c r="D545" s="37" t="s">
        <v>270</v>
      </c>
      <c r="E545" s="37">
        <v>3</v>
      </c>
      <c r="F545" s="37" t="s">
        <v>1572</v>
      </c>
      <c r="G545" s="37">
        <v>2</v>
      </c>
      <c r="H545" s="39"/>
      <c r="I545" s="37" t="s">
        <v>563</v>
      </c>
      <c r="J545" s="37"/>
      <c r="K545" s="37"/>
      <c r="L545" s="37" t="s">
        <v>2871</v>
      </c>
      <c r="M545" s="37" t="s">
        <v>2872</v>
      </c>
      <c r="N545" s="37" t="s">
        <v>2873</v>
      </c>
      <c r="O545" s="37"/>
      <c r="P545" s="37"/>
      <c r="Q545" s="37"/>
      <c r="R545" s="37" t="str">
        <f>IF(ISBLANK('Шифры С (Новое строительство)'!$K545),"-",CONCATENATE('Шифры С (Новое строительство)'!$K545,"-ПЗ"))</f>
        <v>-</v>
      </c>
      <c r="S545" s="37" t="str">
        <f>IF(ISBLANK('Шифры С (Новое строительство)'!$L545),"-",CONCATENATE("Том"," 2.",'Шифры С (Новое строительство)'!$E545,".",'Шифры С (Новое строительство)'!$G545," ",'Шифры С (Новое строительство)'!$I545,".",'Шифры С (Новое строительство)'!$A545,"С-ППО",'Шифры С (Новое строительство)'!$E545,".",'Шифры С (Новое строительство)'!$G545,))</f>
        <v>Том 2.3.2 2001.РП.23С-ППО3.2</v>
      </c>
      <c r="T545" s="37" t="str">
        <f>IF(ISBLANK('Шифры С (Новое строительство)'!$M545),"-",CONCATENATE("Том"," 3.",'Шифры С (Новое строительство)'!$E545,".",'Шифры С (Новое строительство)'!$G545," ",'Шифры С (Новое строительство)'!$I545,".",'Шифры С (Новое строительство)'!$A545,"С-ТКР",'Шифры С (Новое строительство)'!$E545,".",'Шифры С (Новое строительство)'!$G545,))</f>
        <v>Том 3.3.2 2001.РП.23С-ТКР3.2</v>
      </c>
      <c r="U545" s="37" t="str">
        <f>IF(ISBLANK('Шифры С (Новое строительство)'!$O545),"-",CONCATENATE("Том"," 4."," ",'Шифры С (Новое строительство)'!$I545,".",'Шифры С (Новое строительство)'!$A545,"С-ИЛО",))</f>
        <v>-</v>
      </c>
      <c r="V545" s="37" t="str">
        <f>IF(ISBLANK('Шифры С (Новое строительство)'!$O545),"-",CONCATENATE("Том"," 5."," ",'Шифры С (Новое строительство)'!$I545,".",'Шифры С (Новое строительство)'!$A545,"С-ПОС",))</f>
        <v>-</v>
      </c>
      <c r="W545" s="37" t="str">
        <f>IF(ISBLANK('Шифры С (Новое строительство)'!$P545),"-",CONCATENATE("Том"," 7."," ",'Шифры С (Новое строительство)'!$I545,".",'Шифры С (Новое строительство)'!$A545,"С-ООС",))</f>
        <v>-</v>
      </c>
      <c r="X545" s="37" t="str">
        <f>IF(ISBLANK('Шифры С (Новое строительство)'!$Q545),"-",CONCATENATE("Том"," 8."," ",'Шифры С (Новое строительство)'!$I545,".",'Шифры С (Новое строительство)'!$A545,"С-ПБ",))</f>
        <v>-</v>
      </c>
    </row>
    <row r="546" spans="1:24" hidden="1" x14ac:dyDescent="0.25">
      <c r="A546" s="37">
        <v>23</v>
      </c>
      <c r="B546" s="37" t="s">
        <v>561</v>
      </c>
      <c r="C546" s="37" t="s">
        <v>24</v>
      </c>
      <c r="D546" s="37" t="s">
        <v>270</v>
      </c>
      <c r="E546" s="37">
        <v>3</v>
      </c>
      <c r="F546" s="37" t="s">
        <v>1573</v>
      </c>
      <c r="G546" s="37">
        <v>3</v>
      </c>
      <c r="H546" s="39"/>
      <c r="I546" s="37" t="s">
        <v>563</v>
      </c>
      <c r="J546" s="37"/>
      <c r="K546" s="37"/>
      <c r="L546" s="37" t="s">
        <v>2871</v>
      </c>
      <c r="M546" s="37" t="s">
        <v>2872</v>
      </c>
      <c r="N546" s="37" t="s">
        <v>2873</v>
      </c>
      <c r="O546" s="37"/>
      <c r="P546" s="37"/>
      <c r="Q546" s="37"/>
      <c r="R546" s="37" t="str">
        <f>IF(ISBLANK('Шифры С (Новое строительство)'!$K546),"-",CONCATENATE('Шифры С (Новое строительство)'!$K546,"-ПЗ"))</f>
        <v>-</v>
      </c>
      <c r="S546" s="37" t="str">
        <f>IF(ISBLANK('Шифры С (Новое строительство)'!$L546),"-",CONCATENATE("Том"," 2.",'Шифры С (Новое строительство)'!$E546,".",'Шифры С (Новое строительство)'!$G546," ",'Шифры С (Новое строительство)'!$I546,".",'Шифры С (Новое строительство)'!$A546,"С-ППО",'Шифры С (Новое строительство)'!$E546,".",'Шифры С (Новое строительство)'!$G546,))</f>
        <v>Том 2.3.3 2001.РП.23С-ППО3.3</v>
      </c>
      <c r="T546" s="37" t="str">
        <f>IF(ISBLANK('Шифры С (Новое строительство)'!$M546),"-",CONCATENATE("Том"," 3.",'Шифры С (Новое строительство)'!$E546,".",'Шифры С (Новое строительство)'!$G546," ",'Шифры С (Новое строительство)'!$I546,".",'Шифры С (Новое строительство)'!$A546,"С-ТКР",'Шифры С (Новое строительство)'!$E546,".",'Шифры С (Новое строительство)'!$G546,))</f>
        <v>Том 3.3.3 2001.РП.23С-ТКР3.3</v>
      </c>
      <c r="U546" s="37" t="str">
        <f>IF(ISBLANK('Шифры С (Новое строительство)'!$O546),"-",CONCATENATE("Том"," 4."," ",'Шифры С (Новое строительство)'!$I546,".",'Шифры С (Новое строительство)'!$A546,"С-ИЛО",))</f>
        <v>-</v>
      </c>
      <c r="V546" s="37" t="str">
        <f>IF(ISBLANK('Шифры С (Новое строительство)'!$O546),"-",CONCATENATE("Том"," 5."," ",'Шифры С (Новое строительство)'!$I546,".",'Шифры С (Новое строительство)'!$A546,"С-ПОС",))</f>
        <v>-</v>
      </c>
      <c r="W546" s="37" t="str">
        <f>IF(ISBLANK('Шифры С (Новое строительство)'!$P546),"-",CONCATENATE("Том"," 7."," ",'Шифры С (Новое строительство)'!$I546,".",'Шифры С (Новое строительство)'!$A546,"С-ООС",))</f>
        <v>-</v>
      </c>
      <c r="X546" s="37" t="str">
        <f>IF(ISBLANK('Шифры С (Новое строительство)'!$Q546),"-",CONCATENATE("Том"," 8."," ",'Шифры С (Новое строительство)'!$I546,".",'Шифры С (Новое строительство)'!$A546,"С-ПБ",))</f>
        <v>-</v>
      </c>
    </row>
    <row r="547" spans="1:24" hidden="1" x14ac:dyDescent="0.25">
      <c r="A547" s="37">
        <v>23</v>
      </c>
      <c r="B547" s="37" t="s">
        <v>561</v>
      </c>
      <c r="C547" s="37" t="s">
        <v>24</v>
      </c>
      <c r="D547" s="37" t="s">
        <v>272</v>
      </c>
      <c r="E547" s="37">
        <v>4</v>
      </c>
      <c r="F547" s="37" t="s">
        <v>1574</v>
      </c>
      <c r="G547" s="37">
        <v>1</v>
      </c>
      <c r="H547" s="39">
        <v>6</v>
      </c>
      <c r="I547" s="37" t="s">
        <v>563</v>
      </c>
      <c r="J547" s="37"/>
      <c r="K547" s="37"/>
      <c r="L547" s="37" t="s">
        <v>2874</v>
      </c>
      <c r="M547" s="37" t="s">
        <v>2875</v>
      </c>
      <c r="N547" s="37" t="s">
        <v>2876</v>
      </c>
      <c r="O547" s="37"/>
      <c r="P547" s="37"/>
      <c r="Q547" s="37"/>
      <c r="R547" s="37" t="str">
        <f>IF(ISBLANK('Шифры С (Новое строительство)'!$K547),"-",CONCATENATE('Шифры С (Новое строительство)'!$K547,"-ПЗ"))</f>
        <v>-</v>
      </c>
      <c r="S547" s="37" t="str">
        <f>IF(ISBLANK('Шифры С (Новое строительство)'!$L547),"-",CONCATENATE("Том"," 2.",'Шифры С (Новое строительство)'!$E547,".",'Шифры С (Новое строительство)'!$G547," ",'Шифры С (Новое строительство)'!$I547,".",'Шифры С (Новое строительство)'!$A547,"С-ППО",'Шифры С (Новое строительство)'!$E547,".",'Шифры С (Новое строительство)'!$G547,))</f>
        <v>Том 2.4.1 2001.РП.23С-ППО4.1</v>
      </c>
      <c r="T547" s="37" t="str">
        <f>IF(ISBLANK('Шифры С (Новое строительство)'!$M547),"-",CONCATENATE("Том"," 3.",'Шифры С (Новое строительство)'!$E547,".",'Шифры С (Новое строительство)'!$G547," ",'Шифры С (Новое строительство)'!$I547,".",'Шифры С (Новое строительство)'!$A547,"С-ТКР",'Шифры С (Новое строительство)'!$E547,".",'Шифры С (Новое строительство)'!$G547,))</f>
        <v>Том 3.4.1 2001.РП.23С-ТКР4.1</v>
      </c>
      <c r="U547" s="37" t="str">
        <f>IF(ISBLANK('Шифры С (Новое строительство)'!$O547),"-",CONCATENATE("Том"," 4."," ",'Шифры С (Новое строительство)'!$I547,".",'Шифры С (Новое строительство)'!$A547,"С-ИЛО",))</f>
        <v>-</v>
      </c>
      <c r="V547" s="37" t="str">
        <f>IF(ISBLANK('Шифры С (Новое строительство)'!$O547),"-",CONCATENATE("Том"," 5."," ",'Шифры С (Новое строительство)'!$I547,".",'Шифры С (Новое строительство)'!$A547,"С-ПОС",))</f>
        <v>-</v>
      </c>
      <c r="W547" s="37" t="str">
        <f>IF(ISBLANK('Шифры С (Новое строительство)'!$P547),"-",CONCATENATE("Том"," 7."," ",'Шифры С (Новое строительство)'!$I547,".",'Шифры С (Новое строительство)'!$A547,"С-ООС",))</f>
        <v>-</v>
      </c>
      <c r="X547" s="37" t="str">
        <f>IF(ISBLANK('Шифры С (Новое строительство)'!$Q547),"-",CONCATENATE("Том"," 8."," ",'Шифры С (Новое строительство)'!$I547,".",'Шифры С (Новое строительство)'!$A547,"С-ПБ",))</f>
        <v>-</v>
      </c>
    </row>
    <row r="548" spans="1:24" hidden="1" x14ac:dyDescent="0.25">
      <c r="A548" s="37">
        <v>23</v>
      </c>
      <c r="B548" s="37" t="s">
        <v>561</v>
      </c>
      <c r="C548" s="37" t="s">
        <v>24</v>
      </c>
      <c r="D548" s="37" t="s">
        <v>272</v>
      </c>
      <c r="E548" s="37">
        <v>4</v>
      </c>
      <c r="F548" s="37" t="s">
        <v>1578</v>
      </c>
      <c r="G548" s="37">
        <v>2</v>
      </c>
      <c r="H548" s="39"/>
      <c r="I548" s="37" t="s">
        <v>563</v>
      </c>
      <c r="J548" s="37"/>
      <c r="K548" s="37"/>
      <c r="L548" s="37" t="s">
        <v>2874</v>
      </c>
      <c r="M548" s="37" t="s">
        <v>2875</v>
      </c>
      <c r="N548" s="37" t="s">
        <v>2876</v>
      </c>
      <c r="O548" s="37"/>
      <c r="P548" s="37"/>
      <c r="Q548" s="37"/>
      <c r="R548" s="37" t="str">
        <f>IF(ISBLANK('Шифры С (Новое строительство)'!$K548),"-",CONCATENATE('Шифры С (Новое строительство)'!$K548,"-ПЗ"))</f>
        <v>-</v>
      </c>
      <c r="S548" s="37" t="str">
        <f>IF(ISBLANK('Шифры С (Новое строительство)'!$L548),"-",CONCATENATE("Том"," 2.",'Шифры С (Новое строительство)'!$E548,".",'Шифры С (Новое строительство)'!$G548," ",'Шифры С (Новое строительство)'!$I548,".",'Шифры С (Новое строительство)'!$A548,"С-ППО",'Шифры С (Новое строительство)'!$E548,".",'Шифры С (Новое строительство)'!$G548,))</f>
        <v>Том 2.4.2 2001.РП.23С-ППО4.2</v>
      </c>
      <c r="T548" s="37" t="str">
        <f>IF(ISBLANK('Шифры С (Новое строительство)'!$M548),"-",CONCATENATE("Том"," 3.",'Шифры С (Новое строительство)'!$E548,".",'Шифры С (Новое строительство)'!$G548," ",'Шифры С (Новое строительство)'!$I548,".",'Шифры С (Новое строительство)'!$A548,"С-ТКР",'Шифры С (Новое строительство)'!$E548,".",'Шифры С (Новое строительство)'!$G548,))</f>
        <v>Том 3.4.2 2001.РП.23С-ТКР4.2</v>
      </c>
      <c r="U548" s="37" t="str">
        <f>IF(ISBLANK('Шифры С (Новое строительство)'!$O548),"-",CONCATENATE("Том"," 4."," ",'Шифры С (Новое строительство)'!$I548,".",'Шифры С (Новое строительство)'!$A548,"С-ИЛО",))</f>
        <v>-</v>
      </c>
      <c r="V548" s="37" t="str">
        <f>IF(ISBLANK('Шифры С (Новое строительство)'!$O548),"-",CONCATENATE("Том"," 5."," ",'Шифры С (Новое строительство)'!$I548,".",'Шифры С (Новое строительство)'!$A548,"С-ПОС",))</f>
        <v>-</v>
      </c>
      <c r="W548" s="37" t="str">
        <f>IF(ISBLANK('Шифры С (Новое строительство)'!$P548),"-",CONCATENATE("Том"," 7."," ",'Шифры С (Новое строительство)'!$I548,".",'Шифры С (Новое строительство)'!$A548,"С-ООС",))</f>
        <v>-</v>
      </c>
      <c r="X548" s="37" t="str">
        <f>IF(ISBLANK('Шифры С (Новое строительство)'!$Q548),"-",CONCATENATE("Том"," 8."," ",'Шифры С (Новое строительство)'!$I548,".",'Шифры С (Новое строительство)'!$A548,"С-ПБ",))</f>
        <v>-</v>
      </c>
    </row>
    <row r="549" spans="1:24" hidden="1" x14ac:dyDescent="0.25">
      <c r="A549" s="37">
        <v>23</v>
      </c>
      <c r="B549" s="37" t="s">
        <v>561</v>
      </c>
      <c r="C549" s="37" t="s">
        <v>24</v>
      </c>
      <c r="D549" s="37" t="s">
        <v>272</v>
      </c>
      <c r="E549" s="37">
        <v>4</v>
      </c>
      <c r="F549" s="37" t="s">
        <v>2877</v>
      </c>
      <c r="G549" s="37">
        <v>3</v>
      </c>
      <c r="H549" s="39"/>
      <c r="I549" s="37" t="s">
        <v>563</v>
      </c>
      <c r="J549" s="37"/>
      <c r="K549" s="37"/>
      <c r="L549" s="37" t="s">
        <v>2874</v>
      </c>
      <c r="M549" s="37" t="s">
        <v>2875</v>
      </c>
      <c r="N549" s="37" t="s">
        <v>2876</v>
      </c>
      <c r="O549" s="37"/>
      <c r="P549" s="37"/>
      <c r="Q549" s="37"/>
      <c r="R549" s="37" t="str">
        <f>IF(ISBLANK('Шифры С (Новое строительство)'!$K549),"-",CONCATENATE('Шифры С (Новое строительство)'!$K549,"-ПЗ"))</f>
        <v>-</v>
      </c>
      <c r="S549" s="37" t="str">
        <f>IF(ISBLANK('Шифры С (Новое строительство)'!$L549),"-",CONCATENATE("Том"," 2.",'Шифры С (Новое строительство)'!$E549,".",'Шифры С (Новое строительство)'!$G549," ",'Шифры С (Новое строительство)'!$I549,".",'Шифры С (Новое строительство)'!$A549,"С-ППО",'Шифры С (Новое строительство)'!$E549,".",'Шифры С (Новое строительство)'!$G549,))</f>
        <v>Том 2.4.3 2001.РП.23С-ППО4.3</v>
      </c>
      <c r="T549" s="37" t="str">
        <f>IF(ISBLANK('Шифры С (Новое строительство)'!$M549),"-",CONCATENATE("Том"," 3.",'Шифры С (Новое строительство)'!$E549,".",'Шифры С (Новое строительство)'!$G549," ",'Шифры С (Новое строительство)'!$I549,".",'Шифры С (Новое строительство)'!$A549,"С-ТКР",'Шифры С (Новое строительство)'!$E549,".",'Шифры С (Новое строительство)'!$G549,))</f>
        <v>Том 3.4.3 2001.РП.23С-ТКР4.3</v>
      </c>
      <c r="U549" s="37" t="str">
        <f>IF(ISBLANK('Шифры С (Новое строительство)'!$O549),"-",CONCATENATE("Том"," 4."," ",'Шифры С (Новое строительство)'!$I549,".",'Шифры С (Новое строительство)'!$A549,"С-ИЛО",))</f>
        <v>-</v>
      </c>
      <c r="V549" s="37" t="str">
        <f>IF(ISBLANK('Шифры С (Новое строительство)'!$O549),"-",CONCATENATE("Том"," 5."," ",'Шифры С (Новое строительство)'!$I549,".",'Шифры С (Новое строительство)'!$A549,"С-ПОС",))</f>
        <v>-</v>
      </c>
      <c r="W549" s="37" t="str">
        <f>IF(ISBLANK('Шифры С (Новое строительство)'!$P549),"-",CONCATENATE("Том"," 7."," ",'Шифры С (Новое строительство)'!$I549,".",'Шифры С (Новое строительство)'!$A549,"С-ООС",))</f>
        <v>-</v>
      </c>
      <c r="X549" s="37" t="str">
        <f>IF(ISBLANK('Шифры С (Новое строительство)'!$Q549),"-",CONCATENATE("Том"," 8."," ",'Шифры С (Новое строительство)'!$I549,".",'Шифры С (Новое строительство)'!$A549,"С-ПБ",))</f>
        <v>-</v>
      </c>
    </row>
    <row r="550" spans="1:24" hidden="1" x14ac:dyDescent="0.25">
      <c r="A550" s="37">
        <v>23</v>
      </c>
      <c r="B550" s="37" t="s">
        <v>561</v>
      </c>
      <c r="C550" s="37" t="s">
        <v>24</v>
      </c>
      <c r="D550" s="37" t="s">
        <v>272</v>
      </c>
      <c r="E550" s="37">
        <v>4</v>
      </c>
      <c r="F550" s="37" t="s">
        <v>2878</v>
      </c>
      <c r="G550" s="37">
        <v>4</v>
      </c>
      <c r="H550" s="39"/>
      <c r="I550" s="37" t="s">
        <v>563</v>
      </c>
      <c r="J550" s="37"/>
      <c r="K550" s="37"/>
      <c r="L550" s="37" t="s">
        <v>2874</v>
      </c>
      <c r="M550" s="37" t="s">
        <v>2875</v>
      </c>
      <c r="N550" s="37" t="s">
        <v>2876</v>
      </c>
      <c r="O550" s="37"/>
      <c r="P550" s="37"/>
      <c r="Q550" s="37"/>
      <c r="R550" s="37" t="str">
        <f>IF(ISBLANK('Шифры С (Новое строительство)'!$K550),"-",CONCATENATE('Шифры С (Новое строительство)'!$K550,"-ПЗ"))</f>
        <v>-</v>
      </c>
      <c r="S550" s="37" t="str">
        <f>IF(ISBLANK('Шифры С (Новое строительство)'!$L550),"-",CONCATENATE("Том"," 2.",'Шифры С (Новое строительство)'!$E550,".",'Шифры С (Новое строительство)'!$G550," ",'Шифры С (Новое строительство)'!$I550,".",'Шифры С (Новое строительство)'!$A550,"С-ППО",'Шифры С (Новое строительство)'!$E550,".",'Шифры С (Новое строительство)'!$G550,))</f>
        <v>Том 2.4.4 2001.РП.23С-ППО4.4</v>
      </c>
      <c r="T550" s="37" t="str">
        <f>IF(ISBLANK('Шифры С (Новое строительство)'!$M550),"-",CONCATENATE("Том"," 3.",'Шифры С (Новое строительство)'!$E550,".",'Шифры С (Новое строительство)'!$G550," ",'Шифры С (Новое строительство)'!$I550,".",'Шифры С (Новое строительство)'!$A550,"С-ТКР",'Шифры С (Новое строительство)'!$E550,".",'Шифры С (Новое строительство)'!$G550,))</f>
        <v>Том 3.4.4 2001.РП.23С-ТКР4.4</v>
      </c>
      <c r="U550" s="37" t="str">
        <f>IF(ISBLANK('Шифры С (Новое строительство)'!$O550),"-",CONCATENATE("Том"," 4."," ",'Шифры С (Новое строительство)'!$I550,".",'Шифры С (Новое строительство)'!$A550,"С-ИЛО",))</f>
        <v>-</v>
      </c>
      <c r="V550" s="37" t="str">
        <f>IF(ISBLANK('Шифры С (Новое строительство)'!$O550),"-",CONCATENATE("Том"," 5."," ",'Шифры С (Новое строительство)'!$I550,".",'Шифры С (Новое строительство)'!$A550,"С-ПОС",))</f>
        <v>-</v>
      </c>
      <c r="W550" s="37" t="str">
        <f>IF(ISBLANK('Шифры С (Новое строительство)'!$P550),"-",CONCATENATE("Том"," 7."," ",'Шифры С (Новое строительство)'!$I550,".",'Шифры С (Новое строительство)'!$A550,"С-ООС",))</f>
        <v>-</v>
      </c>
      <c r="X550" s="37" t="str">
        <f>IF(ISBLANK('Шифры С (Новое строительство)'!$Q550),"-",CONCATENATE("Том"," 8."," ",'Шифры С (Новое строительство)'!$I550,".",'Шифры С (Новое строительство)'!$A550,"С-ПБ",))</f>
        <v>-</v>
      </c>
    </row>
    <row r="551" spans="1:24" hidden="1" x14ac:dyDescent="0.25">
      <c r="A551" s="37">
        <v>23</v>
      </c>
      <c r="B551" s="37" t="s">
        <v>561</v>
      </c>
      <c r="C551" s="37" t="s">
        <v>24</v>
      </c>
      <c r="D551" s="37" t="s">
        <v>272</v>
      </c>
      <c r="E551" s="37">
        <v>4</v>
      </c>
      <c r="F551" s="37" t="s">
        <v>1579</v>
      </c>
      <c r="G551" s="37">
        <v>5</v>
      </c>
      <c r="H551" s="39"/>
      <c r="I551" s="37" t="s">
        <v>563</v>
      </c>
      <c r="J551" s="37"/>
      <c r="K551" s="37"/>
      <c r="L551" s="37" t="s">
        <v>2874</v>
      </c>
      <c r="M551" s="37" t="s">
        <v>2875</v>
      </c>
      <c r="N551" s="37" t="s">
        <v>2876</v>
      </c>
      <c r="O551" s="37"/>
      <c r="P551" s="37"/>
      <c r="Q551" s="37"/>
      <c r="R551" s="37" t="str">
        <f>IF(ISBLANK('Шифры С (Новое строительство)'!$K551),"-",CONCATENATE('Шифры С (Новое строительство)'!$K551,"-ПЗ"))</f>
        <v>-</v>
      </c>
      <c r="S551" s="37" t="str">
        <f>IF(ISBLANK('Шифры С (Новое строительство)'!$L551),"-",CONCATENATE("Том"," 2.",'Шифры С (Новое строительство)'!$E551,".",'Шифры С (Новое строительство)'!$G551," ",'Шифры С (Новое строительство)'!$I551,".",'Шифры С (Новое строительство)'!$A551,"С-ППО",'Шифры С (Новое строительство)'!$E551,".",'Шифры С (Новое строительство)'!$G551,))</f>
        <v>Том 2.4.5 2001.РП.23С-ППО4.5</v>
      </c>
      <c r="T551" s="37" t="str">
        <f>IF(ISBLANK('Шифры С (Новое строительство)'!$M551),"-",CONCATENATE("Том"," 3.",'Шифры С (Новое строительство)'!$E551,".",'Шифры С (Новое строительство)'!$G551," ",'Шифры С (Новое строительство)'!$I551,".",'Шифры С (Новое строительство)'!$A551,"С-ТКР",'Шифры С (Новое строительство)'!$E551,".",'Шифры С (Новое строительство)'!$G551,))</f>
        <v>Том 3.4.5 2001.РП.23С-ТКР4.5</v>
      </c>
      <c r="U551" s="37" t="str">
        <f>IF(ISBLANK('Шифры С (Новое строительство)'!$O551),"-",CONCATENATE("Том"," 4."," ",'Шифры С (Новое строительство)'!$I551,".",'Шифры С (Новое строительство)'!$A551,"С-ИЛО",))</f>
        <v>-</v>
      </c>
      <c r="V551" s="37" t="str">
        <f>IF(ISBLANK('Шифры С (Новое строительство)'!$O551),"-",CONCATENATE("Том"," 5."," ",'Шифры С (Новое строительство)'!$I551,".",'Шифры С (Новое строительство)'!$A551,"С-ПОС",))</f>
        <v>-</v>
      </c>
      <c r="W551" s="37" t="str">
        <f>IF(ISBLANK('Шифры С (Новое строительство)'!$P551),"-",CONCATENATE("Том"," 7."," ",'Шифры С (Новое строительство)'!$I551,".",'Шифры С (Новое строительство)'!$A551,"С-ООС",))</f>
        <v>-</v>
      </c>
      <c r="X551" s="37" t="str">
        <f>IF(ISBLANK('Шифры С (Новое строительство)'!$Q551),"-",CONCATENATE("Том"," 8."," ",'Шифры С (Новое строительство)'!$I551,".",'Шифры С (Новое строительство)'!$A551,"С-ПБ",))</f>
        <v>-</v>
      </c>
    </row>
    <row r="552" spans="1:24" hidden="1" x14ac:dyDescent="0.25">
      <c r="A552" s="37">
        <v>23</v>
      </c>
      <c r="B552" s="37" t="s">
        <v>561</v>
      </c>
      <c r="C552" s="37" t="s">
        <v>24</v>
      </c>
      <c r="D552" s="37" t="s">
        <v>272</v>
      </c>
      <c r="E552" s="37">
        <v>4</v>
      </c>
      <c r="F552" s="37" t="s">
        <v>1580</v>
      </c>
      <c r="G552" s="37">
        <v>6</v>
      </c>
      <c r="H552" s="39"/>
      <c r="I552" s="37" t="s">
        <v>563</v>
      </c>
      <c r="J552" s="37"/>
      <c r="K552" s="37"/>
      <c r="L552" s="37" t="s">
        <v>2874</v>
      </c>
      <c r="M552" s="37" t="s">
        <v>2875</v>
      </c>
      <c r="N552" s="37" t="s">
        <v>2876</v>
      </c>
      <c r="O552" s="37"/>
      <c r="P552" s="37"/>
      <c r="Q552" s="37"/>
      <c r="R552" s="37" t="str">
        <f>IF(ISBLANK('Шифры С (Новое строительство)'!$K552),"-",CONCATENATE('Шифры С (Новое строительство)'!$K552,"-ПЗ"))</f>
        <v>-</v>
      </c>
      <c r="S552" s="37" t="str">
        <f>IF(ISBLANK('Шифры С (Новое строительство)'!$L552),"-",CONCATENATE("Том"," 2.",'Шифры С (Новое строительство)'!$E552,".",'Шифры С (Новое строительство)'!$G552," ",'Шифры С (Новое строительство)'!$I552,".",'Шифры С (Новое строительство)'!$A552,"С-ППО",'Шифры С (Новое строительство)'!$E552,".",'Шифры С (Новое строительство)'!$G552,))</f>
        <v>Том 2.4.6 2001.РП.23С-ППО4.6</v>
      </c>
      <c r="T552" s="37" t="str">
        <f>IF(ISBLANK('Шифры С (Новое строительство)'!$M552),"-",CONCATENATE("Том"," 3.",'Шифры С (Новое строительство)'!$E552,".",'Шифры С (Новое строительство)'!$G552," ",'Шифры С (Новое строительство)'!$I552,".",'Шифры С (Новое строительство)'!$A552,"С-ТКР",'Шифры С (Новое строительство)'!$E552,".",'Шифры С (Новое строительство)'!$G552,))</f>
        <v>Том 3.4.6 2001.РП.23С-ТКР4.6</v>
      </c>
      <c r="U552" s="37" t="str">
        <f>IF(ISBLANK('Шифры С (Новое строительство)'!$O552),"-",CONCATENATE("Том"," 4."," ",'Шифры С (Новое строительство)'!$I552,".",'Шифры С (Новое строительство)'!$A552,"С-ИЛО",))</f>
        <v>-</v>
      </c>
      <c r="V552" s="37" t="str">
        <f>IF(ISBLANK('Шифры С (Новое строительство)'!$O552),"-",CONCATENATE("Том"," 5."," ",'Шифры С (Новое строительство)'!$I552,".",'Шифры С (Новое строительство)'!$A552,"С-ПОС",))</f>
        <v>-</v>
      </c>
      <c r="W552" s="37" t="str">
        <f>IF(ISBLANK('Шифры С (Новое строительство)'!$P552),"-",CONCATENATE("Том"," 7."," ",'Шифры С (Новое строительство)'!$I552,".",'Шифры С (Новое строительство)'!$A552,"С-ООС",))</f>
        <v>-</v>
      </c>
      <c r="X552" s="37" t="str">
        <f>IF(ISBLANK('Шифры С (Новое строительство)'!$Q552),"-",CONCATENATE("Том"," 8."," ",'Шифры С (Новое строительство)'!$I552,".",'Шифры С (Новое строительство)'!$A552,"С-ПБ",))</f>
        <v>-</v>
      </c>
    </row>
    <row r="553" spans="1:24" hidden="1" x14ac:dyDescent="0.25">
      <c r="A553" s="37">
        <v>23</v>
      </c>
      <c r="B553" s="37" t="s">
        <v>561</v>
      </c>
      <c r="C553" s="37" t="s">
        <v>24</v>
      </c>
      <c r="D553" s="37" t="s">
        <v>274</v>
      </c>
      <c r="E553" s="37">
        <v>5</v>
      </c>
      <c r="F553" s="37" t="s">
        <v>1581</v>
      </c>
      <c r="G553" s="37">
        <v>1</v>
      </c>
      <c r="H553" s="39">
        <v>4</v>
      </c>
      <c r="I553" s="37" t="s">
        <v>563</v>
      </c>
      <c r="J553" s="37"/>
      <c r="K553" s="37"/>
      <c r="L553" s="37" t="s">
        <v>2879</v>
      </c>
      <c r="M553" s="37" t="s">
        <v>2880</v>
      </c>
      <c r="N553" s="37" t="s">
        <v>2881</v>
      </c>
      <c r="O553" s="37"/>
      <c r="P553" s="37"/>
      <c r="Q553" s="37"/>
      <c r="R553" s="37" t="str">
        <f>IF(ISBLANK('Шифры С (Новое строительство)'!$K553),"-",CONCATENATE('Шифры С (Новое строительство)'!$K553,"-ПЗ"))</f>
        <v>-</v>
      </c>
      <c r="S553" s="37" t="str">
        <f>IF(ISBLANK('Шифры С (Новое строительство)'!$L553),"-",CONCATENATE("Том"," 2.",'Шифры С (Новое строительство)'!$E553,".",'Шифры С (Новое строительство)'!$G553," ",'Шифры С (Новое строительство)'!$I553,".",'Шифры С (Новое строительство)'!$A553,"С-ППО",'Шифры С (Новое строительство)'!$E553,".",'Шифры С (Новое строительство)'!$G553,))</f>
        <v>Том 2.5.1 2001.РП.23С-ППО5.1</v>
      </c>
      <c r="T553" s="37" t="str">
        <f>IF(ISBLANK('Шифры С (Новое строительство)'!$M553),"-",CONCATENATE("Том"," 3.",'Шифры С (Новое строительство)'!$E553,".",'Шифры С (Новое строительство)'!$G553," ",'Шифры С (Новое строительство)'!$I553,".",'Шифры С (Новое строительство)'!$A553,"С-ТКР",'Шифры С (Новое строительство)'!$E553,".",'Шифры С (Новое строительство)'!$G553,))</f>
        <v>Том 3.5.1 2001.РП.23С-ТКР5.1</v>
      </c>
      <c r="U553" s="37" t="str">
        <f>IF(ISBLANK('Шифры С (Новое строительство)'!$O553),"-",CONCATENATE("Том"," 4."," ",'Шифры С (Новое строительство)'!$I553,".",'Шифры С (Новое строительство)'!$A553,"С-ИЛО",))</f>
        <v>-</v>
      </c>
      <c r="V553" s="37" t="str">
        <f>IF(ISBLANK('Шифры С (Новое строительство)'!$O553),"-",CONCATENATE("Том"," 5."," ",'Шифры С (Новое строительство)'!$I553,".",'Шифры С (Новое строительство)'!$A553,"С-ПОС",))</f>
        <v>-</v>
      </c>
      <c r="W553" s="37" t="str">
        <f>IF(ISBLANK('Шифры С (Новое строительство)'!$P553),"-",CONCATENATE("Том"," 7."," ",'Шифры С (Новое строительство)'!$I553,".",'Шифры С (Новое строительство)'!$A553,"С-ООС",))</f>
        <v>-</v>
      </c>
      <c r="X553" s="37" t="str">
        <f>IF(ISBLANK('Шифры С (Новое строительство)'!$Q553),"-",CONCATENATE("Том"," 8."," ",'Шифры С (Новое строительство)'!$I553,".",'Шифры С (Новое строительство)'!$A553,"С-ПБ",))</f>
        <v>-</v>
      </c>
    </row>
    <row r="554" spans="1:24" hidden="1" x14ac:dyDescent="0.25">
      <c r="A554" s="37">
        <v>23</v>
      </c>
      <c r="B554" s="37" t="s">
        <v>561</v>
      </c>
      <c r="C554" s="37" t="s">
        <v>24</v>
      </c>
      <c r="D554" s="37" t="s">
        <v>274</v>
      </c>
      <c r="E554" s="37">
        <v>5</v>
      </c>
      <c r="F554" s="37" t="s">
        <v>1585</v>
      </c>
      <c r="G554" s="37">
        <v>2</v>
      </c>
      <c r="H554" s="39"/>
      <c r="I554" s="37" t="s">
        <v>563</v>
      </c>
      <c r="J554" s="37"/>
      <c r="K554" s="37"/>
      <c r="L554" s="37" t="s">
        <v>2879</v>
      </c>
      <c r="M554" s="37" t="s">
        <v>2880</v>
      </c>
      <c r="N554" s="37" t="s">
        <v>2881</v>
      </c>
      <c r="O554" s="37"/>
      <c r="P554" s="37"/>
      <c r="Q554" s="37"/>
      <c r="R554" s="37" t="str">
        <f>IF(ISBLANK('Шифры С (Новое строительство)'!$K554),"-",CONCATENATE('Шифры С (Новое строительство)'!$K554,"-ПЗ"))</f>
        <v>-</v>
      </c>
      <c r="S554" s="37" t="str">
        <f>IF(ISBLANK('Шифры С (Новое строительство)'!$L554),"-",CONCATENATE("Том"," 2.",'Шифры С (Новое строительство)'!$E554,".",'Шифры С (Новое строительство)'!$G554," ",'Шифры С (Новое строительство)'!$I554,".",'Шифры С (Новое строительство)'!$A554,"С-ППО",'Шифры С (Новое строительство)'!$E554,".",'Шифры С (Новое строительство)'!$G554,))</f>
        <v>Том 2.5.2 2001.РП.23С-ППО5.2</v>
      </c>
      <c r="T554" s="37" t="str">
        <f>IF(ISBLANK('Шифры С (Новое строительство)'!$M554),"-",CONCATENATE("Том"," 3.",'Шифры С (Новое строительство)'!$E554,".",'Шифры С (Новое строительство)'!$G554," ",'Шифры С (Новое строительство)'!$I554,".",'Шифры С (Новое строительство)'!$A554,"С-ТКР",'Шифры С (Новое строительство)'!$E554,".",'Шифры С (Новое строительство)'!$G554,))</f>
        <v>Том 3.5.2 2001.РП.23С-ТКР5.2</v>
      </c>
      <c r="U554" s="37" t="str">
        <f>IF(ISBLANK('Шифры С (Новое строительство)'!$O554),"-",CONCATENATE("Том"," 4."," ",'Шифры С (Новое строительство)'!$I554,".",'Шифры С (Новое строительство)'!$A554,"С-ИЛО",))</f>
        <v>-</v>
      </c>
      <c r="V554" s="37" t="str">
        <f>IF(ISBLANK('Шифры С (Новое строительство)'!$O554),"-",CONCATENATE("Том"," 5."," ",'Шифры С (Новое строительство)'!$I554,".",'Шифры С (Новое строительство)'!$A554,"С-ПОС",))</f>
        <v>-</v>
      </c>
      <c r="W554" s="37" t="str">
        <f>IF(ISBLANK('Шифры С (Новое строительство)'!$P554),"-",CONCATENATE("Том"," 7."," ",'Шифры С (Новое строительство)'!$I554,".",'Шифры С (Новое строительство)'!$A554,"С-ООС",))</f>
        <v>-</v>
      </c>
      <c r="X554" s="37" t="str">
        <f>IF(ISBLANK('Шифры С (Новое строительство)'!$Q554),"-",CONCATENATE("Том"," 8."," ",'Шифры С (Новое строительство)'!$I554,".",'Шифры С (Новое строительство)'!$A554,"С-ПБ",))</f>
        <v>-</v>
      </c>
    </row>
    <row r="555" spans="1:24" hidden="1" x14ac:dyDescent="0.25">
      <c r="A555" s="37">
        <v>23</v>
      </c>
      <c r="B555" s="37" t="s">
        <v>561</v>
      </c>
      <c r="C555" s="37" t="s">
        <v>24</v>
      </c>
      <c r="D555" s="37" t="s">
        <v>274</v>
      </c>
      <c r="E555" s="37">
        <v>5</v>
      </c>
      <c r="F555" s="37" t="s">
        <v>2882</v>
      </c>
      <c r="G555" s="37">
        <v>3</v>
      </c>
      <c r="H555" s="39"/>
      <c r="I555" s="37" t="s">
        <v>563</v>
      </c>
      <c r="J555" s="37"/>
      <c r="K555" s="37"/>
      <c r="L555" s="37" t="s">
        <v>2879</v>
      </c>
      <c r="M555" s="37" t="s">
        <v>2880</v>
      </c>
      <c r="N555" s="37" t="s">
        <v>2881</v>
      </c>
      <c r="O555" s="37"/>
      <c r="P555" s="37"/>
      <c r="Q555" s="37"/>
      <c r="R555" s="37" t="str">
        <f>IF(ISBLANK('Шифры С (Новое строительство)'!$K555),"-",CONCATENATE('Шифры С (Новое строительство)'!$K555,"-ПЗ"))</f>
        <v>-</v>
      </c>
      <c r="S555" s="37" t="str">
        <f>IF(ISBLANK('Шифры С (Новое строительство)'!$L555),"-",CONCATENATE("Том"," 2.",'Шифры С (Новое строительство)'!$E555,".",'Шифры С (Новое строительство)'!$G555," ",'Шифры С (Новое строительство)'!$I555,".",'Шифры С (Новое строительство)'!$A555,"С-ППО",'Шифры С (Новое строительство)'!$E555,".",'Шифры С (Новое строительство)'!$G555,))</f>
        <v>Том 2.5.3 2001.РП.23С-ППО5.3</v>
      </c>
      <c r="T555" s="37" t="str">
        <f>IF(ISBLANK('Шифры С (Новое строительство)'!$M555),"-",CONCATENATE("Том"," 3.",'Шифры С (Новое строительство)'!$E555,".",'Шифры С (Новое строительство)'!$G555," ",'Шифры С (Новое строительство)'!$I555,".",'Шифры С (Новое строительство)'!$A555,"С-ТКР",'Шифры С (Новое строительство)'!$E555,".",'Шифры С (Новое строительство)'!$G555,))</f>
        <v>Том 3.5.3 2001.РП.23С-ТКР5.3</v>
      </c>
      <c r="U555" s="37" t="str">
        <f>IF(ISBLANK('Шифры С (Новое строительство)'!$O555),"-",CONCATENATE("Том"," 4."," ",'Шифры С (Новое строительство)'!$I555,".",'Шифры С (Новое строительство)'!$A555,"С-ИЛО",))</f>
        <v>-</v>
      </c>
      <c r="V555" s="37" t="str">
        <f>IF(ISBLANK('Шифры С (Новое строительство)'!$O555),"-",CONCATENATE("Том"," 5."," ",'Шифры С (Новое строительство)'!$I555,".",'Шифры С (Новое строительство)'!$A555,"С-ПОС",))</f>
        <v>-</v>
      </c>
      <c r="W555" s="37" t="str">
        <f>IF(ISBLANK('Шифры С (Новое строительство)'!$P555),"-",CONCATENATE("Том"," 7."," ",'Шифры С (Новое строительство)'!$I555,".",'Шифры С (Новое строительство)'!$A555,"С-ООС",))</f>
        <v>-</v>
      </c>
      <c r="X555" s="37" t="str">
        <f>IF(ISBLANK('Шифры С (Новое строительство)'!$Q555),"-",CONCATENATE("Том"," 8."," ",'Шифры С (Новое строительство)'!$I555,".",'Шифры С (Новое строительство)'!$A555,"С-ПБ",))</f>
        <v>-</v>
      </c>
    </row>
    <row r="556" spans="1:24" hidden="1" x14ac:dyDescent="0.25">
      <c r="A556" s="37">
        <v>23</v>
      </c>
      <c r="B556" s="37" t="s">
        <v>561</v>
      </c>
      <c r="C556" s="37" t="s">
        <v>24</v>
      </c>
      <c r="D556" s="37" t="s">
        <v>274</v>
      </c>
      <c r="E556" s="37">
        <v>5</v>
      </c>
      <c r="F556" s="37" t="s">
        <v>1586</v>
      </c>
      <c r="G556" s="37">
        <v>4</v>
      </c>
      <c r="H556" s="39"/>
      <c r="I556" s="37" t="s">
        <v>563</v>
      </c>
      <c r="J556" s="37"/>
      <c r="K556" s="37"/>
      <c r="L556" s="37" t="s">
        <v>2879</v>
      </c>
      <c r="M556" s="37" t="s">
        <v>2880</v>
      </c>
      <c r="N556" s="37" t="s">
        <v>2881</v>
      </c>
      <c r="O556" s="37"/>
      <c r="P556" s="37"/>
      <c r="Q556" s="37"/>
      <c r="R556" s="37" t="str">
        <f>IF(ISBLANK('Шифры С (Новое строительство)'!$K556),"-",CONCATENATE('Шифры С (Новое строительство)'!$K556,"-ПЗ"))</f>
        <v>-</v>
      </c>
      <c r="S556" s="37" t="str">
        <f>IF(ISBLANK('Шифры С (Новое строительство)'!$L556),"-",CONCATENATE("Том"," 2.",'Шифры С (Новое строительство)'!$E556,".",'Шифры С (Новое строительство)'!$G556," ",'Шифры С (Новое строительство)'!$I556,".",'Шифры С (Новое строительство)'!$A556,"С-ППО",'Шифры С (Новое строительство)'!$E556,".",'Шифры С (Новое строительство)'!$G556,))</f>
        <v>Том 2.5.4 2001.РП.23С-ППО5.4</v>
      </c>
      <c r="T556" s="37" t="str">
        <f>IF(ISBLANK('Шифры С (Новое строительство)'!$M556),"-",CONCATENATE("Том"," 3.",'Шифры С (Новое строительство)'!$E556,".",'Шифры С (Новое строительство)'!$G556," ",'Шифры С (Новое строительство)'!$I556,".",'Шифры С (Новое строительство)'!$A556,"С-ТКР",'Шифры С (Новое строительство)'!$E556,".",'Шифры С (Новое строительство)'!$G556,))</f>
        <v>Том 3.5.4 2001.РП.23С-ТКР5.4</v>
      </c>
      <c r="U556" s="37" t="str">
        <f>IF(ISBLANK('Шифры С (Новое строительство)'!$O556),"-",CONCATENATE("Том"," 4."," ",'Шифры С (Новое строительство)'!$I556,".",'Шифры С (Новое строительство)'!$A556,"С-ИЛО",))</f>
        <v>-</v>
      </c>
      <c r="V556" s="37" t="str">
        <f>IF(ISBLANK('Шифры С (Новое строительство)'!$O556),"-",CONCATENATE("Том"," 5."," ",'Шифры С (Новое строительство)'!$I556,".",'Шифры С (Новое строительство)'!$A556,"С-ПОС",))</f>
        <v>-</v>
      </c>
      <c r="W556" s="37" t="str">
        <f>IF(ISBLANK('Шифры С (Новое строительство)'!$P556),"-",CONCATENATE("Том"," 7."," ",'Шифры С (Новое строительство)'!$I556,".",'Шифры С (Новое строительство)'!$A556,"С-ООС",))</f>
        <v>-</v>
      </c>
      <c r="X556" s="37" t="str">
        <f>IF(ISBLANK('Шифры С (Новое строительство)'!$Q556),"-",CONCATENATE("Том"," 8."," ",'Шифры С (Новое строительство)'!$I556,".",'Шифры С (Новое строительство)'!$A556,"С-ПБ",))</f>
        <v>-</v>
      </c>
    </row>
    <row r="557" spans="1:24" hidden="1" x14ac:dyDescent="0.25">
      <c r="A557" s="37">
        <v>24</v>
      </c>
      <c r="B557" s="37" t="s">
        <v>561</v>
      </c>
      <c r="C557" s="37" t="s">
        <v>25</v>
      </c>
      <c r="D557" s="37" t="s">
        <v>289</v>
      </c>
      <c r="E557" s="37">
        <v>1</v>
      </c>
      <c r="F557" s="37" t="s">
        <v>1587</v>
      </c>
      <c r="G557" s="37">
        <v>1</v>
      </c>
      <c r="H557" s="39">
        <v>2</v>
      </c>
      <c r="I557" s="37" t="s">
        <v>563</v>
      </c>
      <c r="J557" s="37" t="s">
        <v>2883</v>
      </c>
      <c r="K557" s="37" t="s">
        <v>2884</v>
      </c>
      <c r="L557" s="37" t="s">
        <v>2885</v>
      </c>
      <c r="M557" s="37" t="s">
        <v>2886</v>
      </c>
      <c r="N557" s="37" t="s">
        <v>2887</v>
      </c>
      <c r="O557" s="37" t="s">
        <v>2888</v>
      </c>
      <c r="P557" s="37" t="s">
        <v>2889</v>
      </c>
      <c r="Q557" s="37" t="s">
        <v>2890</v>
      </c>
      <c r="R557" s="37" t="str">
        <f>IF(ISBLANK('Шифры С (Новое строительство)'!$K557),"-",CONCATENATE('Шифры С (Новое строительство)'!$K557,"-ПЗ"))</f>
        <v>Том 1 2001.РП.24С-ПЗ</v>
      </c>
      <c r="S557" s="37" t="str">
        <f>IF(ISBLANK('Шифры С (Новое строительство)'!$L557),"-",CONCATENATE("Том"," 2.",'Шифры С (Новое строительство)'!$E557,".",'Шифры С (Новое строительство)'!$G557," ",'Шифры С (Новое строительство)'!$I557,".",'Шифры С (Новое строительство)'!$A557,"С-ППО",'Шифры С (Новое строительство)'!$E557,".",'Шифры С (Новое строительство)'!$G557,))</f>
        <v>Том 2.1.1 2001.РП.24С-ППО1.1</v>
      </c>
      <c r="T557" s="37" t="str">
        <f>IF(ISBLANK('Шифры С (Новое строительство)'!$M557),"-",CONCATENATE("Том"," 3.",'Шифры С (Новое строительство)'!$E557,".",'Шифры С (Новое строительство)'!$G557," ",'Шифры С (Новое строительство)'!$I557,".",'Шифры С (Новое строительство)'!$A557,"С-ТКР",'Шифры С (Новое строительство)'!$E557,".",'Шифры С (Новое строительство)'!$G557,))</f>
        <v>Том 3.1.1 2001.РП.24С-ТКР1.1</v>
      </c>
      <c r="U557" s="37" t="str">
        <f>IF(ISBLANK('Шифры С (Новое строительство)'!$O557),"-",CONCATENATE("Том"," 4."," ",'Шифры С (Новое строительство)'!$I557,".",'Шифры С (Новое строительство)'!$A557,"С-ИЛО",))</f>
        <v>Том 4. 2001.РП.24С-ИЛО</v>
      </c>
      <c r="V557" s="37" t="str">
        <f>IF(ISBLANK('Шифры С (Новое строительство)'!$O557),"-",CONCATENATE("Том"," 5."," ",'Шифры С (Новое строительство)'!$I557,".",'Шифры С (Новое строительство)'!$A557,"С-ПОС",))</f>
        <v>Том 5. 2001.РП.24С-ПОС</v>
      </c>
      <c r="W557" s="37" t="str">
        <f>IF(ISBLANK('Шифры С (Новое строительство)'!$P557),"-",CONCATENATE("Том"," 7."," ",'Шифры С (Новое строительство)'!$I557,".",'Шифры С (Новое строительство)'!$A557,"С-ООС",))</f>
        <v>Том 7. 2001.РП.24С-ООС</v>
      </c>
      <c r="X557" s="37" t="str">
        <f>IF(ISBLANK('Шифры С (Новое строительство)'!$Q557),"-",CONCATENATE("Том"," 8."," ",'Шифры С (Новое строительство)'!$I557,".",'Шифры С (Новое строительство)'!$A557,"С-ПБ",))</f>
        <v>Том 8. 2001.РП.24С-ПБ</v>
      </c>
    </row>
    <row r="558" spans="1:24" hidden="1" x14ac:dyDescent="0.25">
      <c r="A558" s="37">
        <v>24</v>
      </c>
      <c r="B558" s="37" t="s">
        <v>561</v>
      </c>
      <c r="C558" s="37" t="s">
        <v>25</v>
      </c>
      <c r="D558" s="37" t="s">
        <v>289</v>
      </c>
      <c r="E558" s="37">
        <v>1</v>
      </c>
      <c r="F558" s="37" t="s">
        <v>1596</v>
      </c>
      <c r="G558" s="37">
        <v>2</v>
      </c>
      <c r="H558" s="39"/>
      <c r="I558" s="37" t="s">
        <v>563</v>
      </c>
      <c r="J558" s="37"/>
      <c r="K558" s="37"/>
      <c r="L558" s="37" t="s">
        <v>2885</v>
      </c>
      <c r="M558" s="37" t="s">
        <v>2886</v>
      </c>
      <c r="N558" s="37" t="s">
        <v>2887</v>
      </c>
      <c r="O558" s="37"/>
      <c r="P558" s="37"/>
      <c r="Q558" s="37"/>
      <c r="R558" s="37" t="str">
        <f>IF(ISBLANK('Шифры С (Новое строительство)'!$K558),"-",CONCATENATE('Шифры С (Новое строительство)'!$K558,"-ПЗ"))</f>
        <v>-</v>
      </c>
      <c r="S558" s="37" t="str">
        <f>IF(ISBLANK('Шифры С (Новое строительство)'!$L558),"-",CONCATENATE("Том"," 2.",'Шифры С (Новое строительство)'!$E558,".",'Шифры С (Новое строительство)'!$G558," ",'Шифры С (Новое строительство)'!$I558,".",'Шифры С (Новое строительство)'!$A558,"С-ППО",'Шифры С (Новое строительство)'!$E558,".",'Шифры С (Новое строительство)'!$G558,))</f>
        <v>Том 2.1.2 2001.РП.24С-ППО1.2</v>
      </c>
      <c r="T558" s="37" t="str">
        <f>IF(ISBLANK('Шифры С (Новое строительство)'!$M558),"-",CONCATENATE("Том"," 3.",'Шифры С (Новое строительство)'!$E558,".",'Шифры С (Новое строительство)'!$G558," ",'Шифры С (Новое строительство)'!$I558,".",'Шифры С (Новое строительство)'!$A558,"С-ТКР",'Шифры С (Новое строительство)'!$E558,".",'Шифры С (Новое строительство)'!$G558,))</f>
        <v>Том 3.1.2 2001.РП.24С-ТКР1.2</v>
      </c>
      <c r="U558" s="37" t="str">
        <f>IF(ISBLANK('Шифры С (Новое строительство)'!$O558),"-",CONCATENATE("Том"," 4."," ",'Шифры С (Новое строительство)'!$I558,".",'Шифры С (Новое строительство)'!$A558,"С-ИЛО",))</f>
        <v>-</v>
      </c>
      <c r="V558" s="37" t="str">
        <f>IF(ISBLANK('Шифры С (Новое строительство)'!$O558),"-",CONCATENATE("Том"," 5."," ",'Шифры С (Новое строительство)'!$I558,".",'Шифры С (Новое строительство)'!$A558,"С-ПОС",))</f>
        <v>-</v>
      </c>
      <c r="W558" s="37" t="str">
        <f>IF(ISBLANK('Шифры С (Новое строительство)'!$P558),"-",CONCATENATE("Том"," 7."," ",'Шифры С (Новое строительство)'!$I558,".",'Шифры С (Новое строительство)'!$A558,"С-ООС",))</f>
        <v>-</v>
      </c>
      <c r="X558" s="37" t="str">
        <f>IF(ISBLANK('Шифры С (Новое строительство)'!$Q558),"-",CONCATENATE("Том"," 8."," ",'Шифры С (Новое строительство)'!$I558,".",'Шифры С (Новое строительство)'!$A558,"С-ПБ",))</f>
        <v>-</v>
      </c>
    </row>
    <row r="559" spans="1:24" hidden="1" x14ac:dyDescent="0.25">
      <c r="A559" s="37">
        <v>24</v>
      </c>
      <c r="B559" s="37" t="s">
        <v>561</v>
      </c>
      <c r="C559" s="37" t="s">
        <v>25</v>
      </c>
      <c r="D559" s="37" t="s">
        <v>291</v>
      </c>
      <c r="E559" s="37">
        <v>2</v>
      </c>
      <c r="F559" s="37" t="s">
        <v>1597</v>
      </c>
      <c r="G559" s="37">
        <v>1</v>
      </c>
      <c r="H559" s="39">
        <v>2</v>
      </c>
      <c r="I559" s="37" t="s">
        <v>563</v>
      </c>
      <c r="J559" s="37"/>
      <c r="K559" s="37"/>
      <c r="L559" s="37" t="s">
        <v>2891</v>
      </c>
      <c r="M559" s="37" t="s">
        <v>2892</v>
      </c>
      <c r="N559" s="37" t="s">
        <v>2893</v>
      </c>
      <c r="O559" s="37"/>
      <c r="P559" s="37"/>
      <c r="Q559" s="37"/>
      <c r="R559" s="37" t="str">
        <f>IF(ISBLANK('Шифры С (Новое строительство)'!$K559),"-",CONCATENATE('Шифры С (Новое строительство)'!$K559,"-ПЗ"))</f>
        <v>-</v>
      </c>
      <c r="S559" s="37" t="str">
        <f>IF(ISBLANK('Шифры С (Новое строительство)'!$L559),"-",CONCATENATE("Том"," 2.",'Шифры С (Новое строительство)'!$E559,".",'Шифры С (Новое строительство)'!$G559," ",'Шифры С (Новое строительство)'!$I559,".",'Шифры С (Новое строительство)'!$A559,"С-ППО",'Шифры С (Новое строительство)'!$E559,".",'Шифры С (Новое строительство)'!$G559,))</f>
        <v>Том 2.2.1 2001.РП.24С-ППО2.1</v>
      </c>
      <c r="T559" s="37" t="str">
        <f>IF(ISBLANK('Шифры С (Новое строительство)'!$M559),"-",CONCATENATE("Том"," 3.",'Шифры С (Новое строительство)'!$E559,".",'Шифры С (Новое строительство)'!$G559," ",'Шифры С (Новое строительство)'!$I559,".",'Шифры С (Новое строительство)'!$A559,"С-ТКР",'Шифры С (Новое строительство)'!$E559,".",'Шифры С (Новое строительство)'!$G559,))</f>
        <v>Том 3.2.1 2001.РП.24С-ТКР2.1</v>
      </c>
      <c r="U559" s="37" t="str">
        <f>IF(ISBLANK('Шифры С (Новое строительство)'!$O559),"-",CONCATENATE("Том"," 4."," ",'Шифры С (Новое строительство)'!$I559,".",'Шифры С (Новое строительство)'!$A559,"С-ИЛО",))</f>
        <v>-</v>
      </c>
      <c r="V559" s="37" t="str">
        <f>IF(ISBLANK('Шифры С (Новое строительство)'!$O559),"-",CONCATENATE("Том"," 5."," ",'Шифры С (Новое строительство)'!$I559,".",'Шифры С (Новое строительство)'!$A559,"С-ПОС",))</f>
        <v>-</v>
      </c>
      <c r="W559" s="37" t="str">
        <f>IF(ISBLANK('Шифры С (Новое строительство)'!$P559),"-",CONCATENATE("Том"," 7."," ",'Шифры С (Новое строительство)'!$I559,".",'Шифры С (Новое строительство)'!$A559,"С-ООС",))</f>
        <v>-</v>
      </c>
      <c r="X559" s="37" t="str">
        <f>IF(ISBLANK('Шифры С (Новое строительство)'!$Q559),"-",CONCATENATE("Том"," 8."," ",'Шифры С (Новое строительство)'!$I559,".",'Шифры С (Новое строительство)'!$A559,"С-ПБ",))</f>
        <v>-</v>
      </c>
    </row>
    <row r="560" spans="1:24" hidden="1" x14ac:dyDescent="0.25">
      <c r="A560" s="37">
        <v>24</v>
      </c>
      <c r="B560" s="37" t="s">
        <v>561</v>
      </c>
      <c r="C560" s="37" t="s">
        <v>25</v>
      </c>
      <c r="D560" s="37" t="s">
        <v>291</v>
      </c>
      <c r="E560" s="37">
        <v>2</v>
      </c>
      <c r="F560" s="37" t="s">
        <v>1601</v>
      </c>
      <c r="G560" s="37">
        <v>2</v>
      </c>
      <c r="H560" s="39"/>
      <c r="I560" s="37" t="s">
        <v>563</v>
      </c>
      <c r="J560" s="37"/>
      <c r="K560" s="37"/>
      <c r="L560" s="37" t="s">
        <v>2891</v>
      </c>
      <c r="M560" s="37" t="s">
        <v>2892</v>
      </c>
      <c r="N560" s="37" t="s">
        <v>2893</v>
      </c>
      <c r="O560" s="37"/>
      <c r="P560" s="37"/>
      <c r="Q560" s="37"/>
      <c r="R560" s="37" t="str">
        <f>IF(ISBLANK('Шифры С (Новое строительство)'!$K560),"-",CONCATENATE('Шифры С (Новое строительство)'!$K560,"-ПЗ"))</f>
        <v>-</v>
      </c>
      <c r="S560" s="37" t="str">
        <f>IF(ISBLANK('Шифры С (Новое строительство)'!$L560),"-",CONCATENATE("Том"," 2.",'Шифры С (Новое строительство)'!$E560,".",'Шифры С (Новое строительство)'!$G560," ",'Шифры С (Новое строительство)'!$I560,".",'Шифры С (Новое строительство)'!$A560,"С-ППО",'Шифры С (Новое строительство)'!$E560,".",'Шифры С (Новое строительство)'!$G560,))</f>
        <v>Том 2.2.2 2001.РП.24С-ППО2.2</v>
      </c>
      <c r="T560" s="37" t="str">
        <f>IF(ISBLANK('Шифры С (Новое строительство)'!$M560),"-",CONCATENATE("Том"," 3.",'Шифры С (Новое строительство)'!$E560,".",'Шифры С (Новое строительство)'!$G560," ",'Шифры С (Новое строительство)'!$I560,".",'Шифры С (Новое строительство)'!$A560,"С-ТКР",'Шифры С (Новое строительство)'!$E560,".",'Шифры С (Новое строительство)'!$G560,))</f>
        <v>Том 3.2.2 2001.РП.24С-ТКР2.2</v>
      </c>
      <c r="U560" s="37" t="str">
        <f>IF(ISBLANK('Шифры С (Новое строительство)'!$O560),"-",CONCATENATE("Том"," 4."," ",'Шифры С (Новое строительство)'!$I560,".",'Шифры С (Новое строительство)'!$A560,"С-ИЛО",))</f>
        <v>-</v>
      </c>
      <c r="V560" s="37" t="str">
        <f>IF(ISBLANK('Шифры С (Новое строительство)'!$O560),"-",CONCATENATE("Том"," 5."," ",'Шифры С (Новое строительство)'!$I560,".",'Шифры С (Новое строительство)'!$A560,"С-ПОС",))</f>
        <v>-</v>
      </c>
      <c r="W560" s="37" t="str">
        <f>IF(ISBLANK('Шифры С (Новое строительство)'!$P560),"-",CONCATENATE("Том"," 7."," ",'Шифры С (Новое строительство)'!$I560,".",'Шифры С (Новое строительство)'!$A560,"С-ООС",))</f>
        <v>-</v>
      </c>
      <c r="X560" s="37" t="str">
        <f>IF(ISBLANK('Шифры С (Новое строительство)'!$Q560),"-",CONCATENATE("Том"," 8."," ",'Шифры С (Новое строительство)'!$I560,".",'Шифры С (Новое строительство)'!$A560,"С-ПБ",))</f>
        <v>-</v>
      </c>
    </row>
    <row r="561" spans="1:24" hidden="1" x14ac:dyDescent="0.25">
      <c r="A561" s="37">
        <v>24</v>
      </c>
      <c r="B561" s="37" t="s">
        <v>561</v>
      </c>
      <c r="C561" s="37" t="s">
        <v>25</v>
      </c>
      <c r="D561" s="37" t="s">
        <v>293</v>
      </c>
      <c r="E561" s="37">
        <v>3</v>
      </c>
      <c r="F561" s="37" t="s">
        <v>1602</v>
      </c>
      <c r="G561" s="37">
        <v>1</v>
      </c>
      <c r="H561" s="39">
        <v>5</v>
      </c>
      <c r="I561" s="37" t="s">
        <v>563</v>
      </c>
      <c r="J561" s="37"/>
      <c r="K561" s="37"/>
      <c r="L561" s="37" t="s">
        <v>2894</v>
      </c>
      <c r="M561" s="37" t="s">
        <v>2895</v>
      </c>
      <c r="N561" s="37" t="s">
        <v>2896</v>
      </c>
      <c r="O561" s="37"/>
      <c r="P561" s="37"/>
      <c r="Q561" s="37"/>
      <c r="R561" s="37" t="str">
        <f>IF(ISBLANK('Шифры С (Новое строительство)'!$K561),"-",CONCATENATE('Шифры С (Новое строительство)'!$K561,"-ПЗ"))</f>
        <v>-</v>
      </c>
      <c r="S561" s="37" t="str">
        <f>IF(ISBLANK('Шифры С (Новое строительство)'!$L561),"-",CONCATENATE("Том"," 2.",'Шифры С (Новое строительство)'!$E561,".",'Шифры С (Новое строительство)'!$G561," ",'Шифры С (Новое строительство)'!$I561,".",'Шифры С (Новое строительство)'!$A561,"С-ППО",'Шифры С (Новое строительство)'!$E561,".",'Шифры С (Новое строительство)'!$G561,))</f>
        <v>Том 2.3.1 2001.РП.24С-ППО3.1</v>
      </c>
      <c r="T561" s="37" t="str">
        <f>IF(ISBLANK('Шифры С (Новое строительство)'!$M561),"-",CONCATENATE("Том"," 3.",'Шифры С (Новое строительство)'!$E561,".",'Шифры С (Новое строительство)'!$G561," ",'Шифры С (Новое строительство)'!$I561,".",'Шифры С (Новое строительство)'!$A561,"С-ТКР",'Шифры С (Новое строительство)'!$E561,".",'Шифры С (Новое строительство)'!$G561,))</f>
        <v>Том 3.3.1 2001.РП.24С-ТКР3.1</v>
      </c>
      <c r="U561" s="37" t="str">
        <f>IF(ISBLANK('Шифры С (Новое строительство)'!$O561),"-",CONCATENATE("Том"," 4."," ",'Шифры С (Новое строительство)'!$I561,".",'Шифры С (Новое строительство)'!$A561,"С-ИЛО",))</f>
        <v>-</v>
      </c>
      <c r="V561" s="37" t="str">
        <f>IF(ISBLANK('Шифры С (Новое строительство)'!$O561),"-",CONCATENATE("Том"," 5."," ",'Шифры С (Новое строительство)'!$I561,".",'Шифры С (Новое строительство)'!$A561,"С-ПОС",))</f>
        <v>-</v>
      </c>
      <c r="W561" s="37" t="str">
        <f>IF(ISBLANK('Шифры С (Новое строительство)'!$P561),"-",CONCATENATE("Том"," 7."," ",'Шифры С (Новое строительство)'!$I561,".",'Шифры С (Новое строительство)'!$A561,"С-ООС",))</f>
        <v>-</v>
      </c>
      <c r="X561" s="37" t="str">
        <f>IF(ISBLANK('Шифры С (Новое строительство)'!$Q561),"-",CONCATENATE("Том"," 8."," ",'Шифры С (Новое строительство)'!$I561,".",'Шифры С (Новое строительство)'!$A561,"С-ПБ",))</f>
        <v>-</v>
      </c>
    </row>
    <row r="562" spans="1:24" hidden="1" x14ac:dyDescent="0.25">
      <c r="A562" s="37">
        <v>24</v>
      </c>
      <c r="B562" s="37" t="s">
        <v>561</v>
      </c>
      <c r="C562" s="37" t="s">
        <v>25</v>
      </c>
      <c r="D562" s="37" t="s">
        <v>293</v>
      </c>
      <c r="E562" s="37">
        <v>3</v>
      </c>
      <c r="F562" s="37" t="s">
        <v>1606</v>
      </c>
      <c r="G562" s="37">
        <v>2</v>
      </c>
      <c r="H562" s="39"/>
      <c r="I562" s="37" t="s">
        <v>563</v>
      </c>
      <c r="J562" s="37"/>
      <c r="K562" s="37"/>
      <c r="L562" s="37" t="s">
        <v>2894</v>
      </c>
      <c r="M562" s="37" t="s">
        <v>2895</v>
      </c>
      <c r="N562" s="37" t="s">
        <v>2896</v>
      </c>
      <c r="O562" s="37"/>
      <c r="P562" s="37"/>
      <c r="Q562" s="37"/>
      <c r="R562" s="37" t="str">
        <f>IF(ISBLANK('Шифры С (Новое строительство)'!$K562),"-",CONCATENATE('Шифры С (Новое строительство)'!$K562,"-ПЗ"))</f>
        <v>-</v>
      </c>
      <c r="S562" s="37" t="str">
        <f>IF(ISBLANK('Шифры С (Новое строительство)'!$L562),"-",CONCATENATE("Том"," 2.",'Шифры С (Новое строительство)'!$E562,".",'Шифры С (Новое строительство)'!$G562," ",'Шифры С (Новое строительство)'!$I562,".",'Шифры С (Новое строительство)'!$A562,"С-ППО",'Шифры С (Новое строительство)'!$E562,".",'Шифры С (Новое строительство)'!$G562,))</f>
        <v>Том 2.3.2 2001.РП.24С-ППО3.2</v>
      </c>
      <c r="T562" s="37" t="str">
        <f>IF(ISBLANK('Шифры С (Новое строительство)'!$M562),"-",CONCATENATE("Том"," 3.",'Шифры С (Новое строительство)'!$E562,".",'Шифры С (Новое строительство)'!$G562," ",'Шифры С (Новое строительство)'!$I562,".",'Шифры С (Новое строительство)'!$A562,"С-ТКР",'Шифры С (Новое строительство)'!$E562,".",'Шифры С (Новое строительство)'!$G562,))</f>
        <v>Том 3.3.2 2001.РП.24С-ТКР3.2</v>
      </c>
      <c r="U562" s="37" t="str">
        <f>IF(ISBLANK('Шифры С (Новое строительство)'!$O562),"-",CONCATENATE("Том"," 4."," ",'Шифры С (Новое строительство)'!$I562,".",'Шифры С (Новое строительство)'!$A562,"С-ИЛО",))</f>
        <v>-</v>
      </c>
      <c r="V562" s="37" t="str">
        <f>IF(ISBLANK('Шифры С (Новое строительство)'!$O562),"-",CONCATENATE("Том"," 5."," ",'Шифры С (Новое строительство)'!$I562,".",'Шифры С (Новое строительство)'!$A562,"С-ПОС",))</f>
        <v>-</v>
      </c>
      <c r="W562" s="37" t="str">
        <f>IF(ISBLANK('Шифры С (Новое строительство)'!$P562),"-",CONCATENATE("Том"," 7."," ",'Шифры С (Новое строительство)'!$I562,".",'Шифры С (Новое строительство)'!$A562,"С-ООС",))</f>
        <v>-</v>
      </c>
      <c r="X562" s="37" t="str">
        <f>IF(ISBLANK('Шифры С (Новое строительство)'!$Q562),"-",CONCATENATE("Том"," 8."," ",'Шифры С (Новое строительство)'!$I562,".",'Шифры С (Новое строительство)'!$A562,"С-ПБ",))</f>
        <v>-</v>
      </c>
    </row>
    <row r="563" spans="1:24" hidden="1" x14ac:dyDescent="0.25">
      <c r="A563" s="37">
        <v>24</v>
      </c>
      <c r="B563" s="37" t="s">
        <v>561</v>
      </c>
      <c r="C563" s="37" t="s">
        <v>25</v>
      </c>
      <c r="D563" s="37" t="s">
        <v>293</v>
      </c>
      <c r="E563" s="37">
        <v>3</v>
      </c>
      <c r="F563" s="37" t="s">
        <v>1607</v>
      </c>
      <c r="G563" s="37">
        <v>3</v>
      </c>
      <c r="H563" s="39"/>
      <c r="I563" s="37" t="s">
        <v>563</v>
      </c>
      <c r="J563" s="37"/>
      <c r="K563" s="37"/>
      <c r="L563" s="37" t="s">
        <v>2894</v>
      </c>
      <c r="M563" s="37" t="s">
        <v>2895</v>
      </c>
      <c r="N563" s="37" t="s">
        <v>2896</v>
      </c>
      <c r="O563" s="37"/>
      <c r="P563" s="37"/>
      <c r="Q563" s="37"/>
      <c r="R563" s="37" t="str">
        <f>IF(ISBLANK('Шифры С (Новое строительство)'!$K563),"-",CONCATENATE('Шифры С (Новое строительство)'!$K563,"-ПЗ"))</f>
        <v>-</v>
      </c>
      <c r="S563" s="37" t="str">
        <f>IF(ISBLANK('Шифры С (Новое строительство)'!$L563),"-",CONCATENATE("Том"," 2.",'Шифры С (Новое строительство)'!$E563,".",'Шифры С (Новое строительство)'!$G563," ",'Шифры С (Новое строительство)'!$I563,".",'Шифры С (Новое строительство)'!$A563,"С-ППО",'Шифры С (Новое строительство)'!$E563,".",'Шифры С (Новое строительство)'!$G563,))</f>
        <v>Том 2.3.3 2001.РП.24С-ППО3.3</v>
      </c>
      <c r="T563" s="37" t="str">
        <f>IF(ISBLANK('Шифры С (Новое строительство)'!$M563),"-",CONCATENATE("Том"," 3.",'Шифры С (Новое строительство)'!$E563,".",'Шифры С (Новое строительство)'!$G563," ",'Шифры С (Новое строительство)'!$I563,".",'Шифры С (Новое строительство)'!$A563,"С-ТКР",'Шифры С (Новое строительство)'!$E563,".",'Шифры С (Новое строительство)'!$G563,))</f>
        <v>Том 3.3.3 2001.РП.24С-ТКР3.3</v>
      </c>
      <c r="U563" s="37" t="str">
        <f>IF(ISBLANK('Шифры С (Новое строительство)'!$O563),"-",CONCATENATE("Том"," 4."," ",'Шифры С (Новое строительство)'!$I563,".",'Шифры С (Новое строительство)'!$A563,"С-ИЛО",))</f>
        <v>-</v>
      </c>
      <c r="V563" s="37" t="str">
        <f>IF(ISBLANK('Шифры С (Новое строительство)'!$O563),"-",CONCATENATE("Том"," 5."," ",'Шифры С (Новое строительство)'!$I563,".",'Шифры С (Новое строительство)'!$A563,"С-ПОС",))</f>
        <v>-</v>
      </c>
      <c r="W563" s="37" t="str">
        <f>IF(ISBLANK('Шифры С (Новое строительство)'!$P563),"-",CONCATENATE("Том"," 7."," ",'Шифры С (Новое строительство)'!$I563,".",'Шифры С (Новое строительство)'!$A563,"С-ООС",))</f>
        <v>-</v>
      </c>
      <c r="X563" s="37" t="str">
        <f>IF(ISBLANK('Шифры С (Новое строительство)'!$Q563),"-",CONCATENATE("Том"," 8."," ",'Шифры С (Новое строительство)'!$I563,".",'Шифры С (Новое строительство)'!$A563,"С-ПБ",))</f>
        <v>-</v>
      </c>
    </row>
    <row r="564" spans="1:24" hidden="1" x14ac:dyDescent="0.25">
      <c r="A564" s="37">
        <v>24</v>
      </c>
      <c r="B564" s="37" t="s">
        <v>561</v>
      </c>
      <c r="C564" s="37" t="s">
        <v>25</v>
      </c>
      <c r="D564" s="37" t="s">
        <v>293</v>
      </c>
      <c r="E564" s="37">
        <v>3</v>
      </c>
      <c r="F564" s="37" t="s">
        <v>1608</v>
      </c>
      <c r="G564" s="37">
        <v>4</v>
      </c>
      <c r="H564" s="39"/>
      <c r="I564" s="37" t="s">
        <v>563</v>
      </c>
      <c r="J564" s="37"/>
      <c r="K564" s="37"/>
      <c r="L564" s="37" t="s">
        <v>2894</v>
      </c>
      <c r="M564" s="37" t="s">
        <v>2895</v>
      </c>
      <c r="N564" s="37" t="s">
        <v>2896</v>
      </c>
      <c r="O564" s="37"/>
      <c r="P564" s="37"/>
      <c r="Q564" s="37"/>
      <c r="R564" s="37" t="str">
        <f>IF(ISBLANK('Шифры С (Новое строительство)'!$K564),"-",CONCATENATE('Шифры С (Новое строительство)'!$K564,"-ПЗ"))</f>
        <v>-</v>
      </c>
      <c r="S564" s="37" t="str">
        <f>IF(ISBLANK('Шифры С (Новое строительство)'!$L564),"-",CONCATENATE("Том"," 2.",'Шифры С (Новое строительство)'!$E564,".",'Шифры С (Новое строительство)'!$G564," ",'Шифры С (Новое строительство)'!$I564,".",'Шифры С (Новое строительство)'!$A564,"С-ППО",'Шифры С (Новое строительство)'!$E564,".",'Шифры С (Новое строительство)'!$G564,))</f>
        <v>Том 2.3.4 2001.РП.24С-ППО3.4</v>
      </c>
      <c r="T564" s="37" t="str">
        <f>IF(ISBLANK('Шифры С (Новое строительство)'!$M564),"-",CONCATENATE("Том"," 3.",'Шифры С (Новое строительство)'!$E564,".",'Шифры С (Новое строительство)'!$G564," ",'Шифры С (Новое строительство)'!$I564,".",'Шифры С (Новое строительство)'!$A564,"С-ТКР",'Шифры С (Новое строительство)'!$E564,".",'Шифры С (Новое строительство)'!$G564,))</f>
        <v>Том 3.3.4 2001.РП.24С-ТКР3.4</v>
      </c>
      <c r="U564" s="37" t="str">
        <f>IF(ISBLANK('Шифры С (Новое строительство)'!$O564),"-",CONCATENATE("Том"," 4."," ",'Шифры С (Новое строительство)'!$I564,".",'Шифры С (Новое строительство)'!$A564,"С-ИЛО",))</f>
        <v>-</v>
      </c>
      <c r="V564" s="37" t="str">
        <f>IF(ISBLANK('Шифры С (Новое строительство)'!$O564),"-",CONCATENATE("Том"," 5."," ",'Шифры С (Новое строительство)'!$I564,".",'Шифры С (Новое строительство)'!$A564,"С-ПОС",))</f>
        <v>-</v>
      </c>
      <c r="W564" s="37" t="str">
        <f>IF(ISBLANK('Шифры С (Новое строительство)'!$P564),"-",CONCATENATE("Том"," 7."," ",'Шифры С (Новое строительство)'!$I564,".",'Шифры С (Новое строительство)'!$A564,"С-ООС",))</f>
        <v>-</v>
      </c>
      <c r="X564" s="37" t="str">
        <f>IF(ISBLANK('Шифры С (Новое строительство)'!$Q564),"-",CONCATENATE("Том"," 8."," ",'Шифры С (Новое строительство)'!$I564,".",'Шифры С (Новое строительство)'!$A564,"С-ПБ",))</f>
        <v>-</v>
      </c>
    </row>
    <row r="565" spans="1:24" hidden="1" x14ac:dyDescent="0.25">
      <c r="A565" s="37">
        <v>24</v>
      </c>
      <c r="B565" s="37" t="s">
        <v>561</v>
      </c>
      <c r="C565" s="37" t="s">
        <v>25</v>
      </c>
      <c r="D565" s="37" t="s">
        <v>293</v>
      </c>
      <c r="E565" s="37">
        <v>3</v>
      </c>
      <c r="F565" s="37" t="s">
        <v>1609</v>
      </c>
      <c r="G565" s="37">
        <v>5</v>
      </c>
      <c r="H565" s="39"/>
      <c r="I565" s="37" t="s">
        <v>563</v>
      </c>
      <c r="J565" s="37"/>
      <c r="K565" s="37"/>
      <c r="L565" s="37" t="s">
        <v>2894</v>
      </c>
      <c r="M565" s="37" t="s">
        <v>2895</v>
      </c>
      <c r="N565" s="37" t="s">
        <v>2896</v>
      </c>
      <c r="O565" s="37"/>
      <c r="P565" s="37"/>
      <c r="Q565" s="37"/>
      <c r="R565" s="37" t="str">
        <f>IF(ISBLANK('Шифры С (Новое строительство)'!$K565),"-",CONCATENATE('Шифры С (Новое строительство)'!$K565,"-ПЗ"))</f>
        <v>-</v>
      </c>
      <c r="S565" s="37" t="str">
        <f>IF(ISBLANK('Шифры С (Новое строительство)'!$L565),"-",CONCATENATE("Том"," 2.",'Шифры С (Новое строительство)'!$E565,".",'Шифры С (Новое строительство)'!$G565," ",'Шифры С (Новое строительство)'!$I565,".",'Шифры С (Новое строительство)'!$A565,"С-ППО",'Шифры С (Новое строительство)'!$E565,".",'Шифры С (Новое строительство)'!$G565,))</f>
        <v>Том 2.3.5 2001.РП.24С-ППО3.5</v>
      </c>
      <c r="T565" s="37" t="str">
        <f>IF(ISBLANK('Шифры С (Новое строительство)'!$M565),"-",CONCATENATE("Том"," 3.",'Шифры С (Новое строительство)'!$E565,".",'Шифры С (Новое строительство)'!$G565," ",'Шифры С (Новое строительство)'!$I565,".",'Шифры С (Новое строительство)'!$A565,"С-ТКР",'Шифры С (Новое строительство)'!$E565,".",'Шифры С (Новое строительство)'!$G565,))</f>
        <v>Том 3.3.5 2001.РП.24С-ТКР3.5</v>
      </c>
      <c r="U565" s="37" t="str">
        <f>IF(ISBLANK('Шифры С (Новое строительство)'!$O565),"-",CONCATENATE("Том"," 4."," ",'Шифры С (Новое строительство)'!$I565,".",'Шифры С (Новое строительство)'!$A565,"С-ИЛО",))</f>
        <v>-</v>
      </c>
      <c r="V565" s="37" t="str">
        <f>IF(ISBLANK('Шифры С (Новое строительство)'!$O565),"-",CONCATENATE("Том"," 5."," ",'Шифры С (Новое строительство)'!$I565,".",'Шифры С (Новое строительство)'!$A565,"С-ПОС",))</f>
        <v>-</v>
      </c>
      <c r="W565" s="37" t="str">
        <f>IF(ISBLANK('Шифры С (Новое строительство)'!$P565),"-",CONCATENATE("Том"," 7."," ",'Шифры С (Новое строительство)'!$I565,".",'Шифры С (Новое строительство)'!$A565,"С-ООС",))</f>
        <v>-</v>
      </c>
      <c r="X565" s="37" t="str">
        <f>IF(ISBLANK('Шифры С (Новое строительство)'!$Q565),"-",CONCATENATE("Том"," 8."," ",'Шифры С (Новое строительство)'!$I565,".",'Шифры С (Новое строительство)'!$A565,"С-ПБ",))</f>
        <v>-</v>
      </c>
    </row>
    <row r="566" spans="1:24" hidden="1" x14ac:dyDescent="0.25">
      <c r="A566" s="37">
        <v>24</v>
      </c>
      <c r="B566" s="37" t="s">
        <v>561</v>
      </c>
      <c r="C566" s="37" t="s">
        <v>25</v>
      </c>
      <c r="D566" s="37" t="s">
        <v>295</v>
      </c>
      <c r="E566" s="37">
        <v>4</v>
      </c>
      <c r="F566" s="37" t="s">
        <v>1610</v>
      </c>
      <c r="G566" s="37">
        <v>1</v>
      </c>
      <c r="H566" s="39">
        <v>5</v>
      </c>
      <c r="I566" s="37" t="s">
        <v>563</v>
      </c>
      <c r="J566" s="37"/>
      <c r="K566" s="37"/>
      <c r="L566" s="37" t="s">
        <v>2897</v>
      </c>
      <c r="M566" s="37" t="s">
        <v>2898</v>
      </c>
      <c r="N566" s="37" t="s">
        <v>2899</v>
      </c>
      <c r="O566" s="37"/>
      <c r="P566" s="37"/>
      <c r="Q566" s="37"/>
      <c r="R566" s="37" t="str">
        <f>IF(ISBLANK('Шифры С (Новое строительство)'!$K566),"-",CONCATENATE('Шифры С (Новое строительство)'!$K566,"-ПЗ"))</f>
        <v>-</v>
      </c>
      <c r="S566" s="37" t="str">
        <f>IF(ISBLANK('Шифры С (Новое строительство)'!$L566),"-",CONCATENATE("Том"," 2.",'Шифры С (Новое строительство)'!$E566,".",'Шифры С (Новое строительство)'!$G566," ",'Шифры С (Новое строительство)'!$I566,".",'Шифры С (Новое строительство)'!$A566,"С-ППО",'Шифры С (Новое строительство)'!$E566,".",'Шифры С (Новое строительство)'!$G566,))</f>
        <v>Том 2.4.1 2001.РП.24С-ППО4.1</v>
      </c>
      <c r="T566" s="37" t="str">
        <f>IF(ISBLANK('Шифры С (Новое строительство)'!$M566),"-",CONCATENATE("Том"," 3.",'Шифры С (Новое строительство)'!$E566,".",'Шифры С (Новое строительство)'!$G566," ",'Шифры С (Новое строительство)'!$I566,".",'Шифры С (Новое строительство)'!$A566,"С-ТКР",'Шифры С (Новое строительство)'!$E566,".",'Шифры С (Новое строительство)'!$G566,))</f>
        <v>Том 3.4.1 2001.РП.24С-ТКР4.1</v>
      </c>
      <c r="U566" s="37" t="str">
        <f>IF(ISBLANK('Шифры С (Новое строительство)'!$O566),"-",CONCATENATE("Том"," 4."," ",'Шифры С (Новое строительство)'!$I566,".",'Шифры С (Новое строительство)'!$A566,"С-ИЛО",))</f>
        <v>-</v>
      </c>
      <c r="V566" s="37" t="str">
        <f>IF(ISBLANK('Шифры С (Новое строительство)'!$O566),"-",CONCATENATE("Том"," 5."," ",'Шифры С (Новое строительство)'!$I566,".",'Шифры С (Новое строительство)'!$A566,"С-ПОС",))</f>
        <v>-</v>
      </c>
      <c r="W566" s="37" t="str">
        <f>IF(ISBLANK('Шифры С (Новое строительство)'!$P566),"-",CONCATENATE("Том"," 7."," ",'Шифры С (Новое строительство)'!$I566,".",'Шифры С (Новое строительство)'!$A566,"С-ООС",))</f>
        <v>-</v>
      </c>
      <c r="X566" s="37" t="str">
        <f>IF(ISBLANK('Шифры С (Новое строительство)'!$Q566),"-",CONCATENATE("Том"," 8."," ",'Шифры С (Новое строительство)'!$I566,".",'Шифры С (Новое строительство)'!$A566,"С-ПБ",))</f>
        <v>-</v>
      </c>
    </row>
    <row r="567" spans="1:24" hidden="1" x14ac:dyDescent="0.25">
      <c r="A567" s="37">
        <v>24</v>
      </c>
      <c r="B567" s="37" t="s">
        <v>561</v>
      </c>
      <c r="C567" s="37" t="s">
        <v>25</v>
      </c>
      <c r="D567" s="37" t="s">
        <v>295</v>
      </c>
      <c r="E567" s="37">
        <v>4</v>
      </c>
      <c r="F567" s="37" t="s">
        <v>1614</v>
      </c>
      <c r="G567" s="37">
        <v>2</v>
      </c>
      <c r="H567" s="39"/>
      <c r="I567" s="37" t="s">
        <v>563</v>
      </c>
      <c r="J567" s="37"/>
      <c r="K567" s="37"/>
      <c r="L567" s="37" t="s">
        <v>2897</v>
      </c>
      <c r="M567" s="37" t="s">
        <v>2898</v>
      </c>
      <c r="N567" s="37" t="s">
        <v>2899</v>
      </c>
      <c r="O567" s="37"/>
      <c r="P567" s="37"/>
      <c r="Q567" s="37"/>
      <c r="R567" s="37" t="str">
        <f>IF(ISBLANK('Шифры С (Новое строительство)'!$K567),"-",CONCATENATE('Шифры С (Новое строительство)'!$K567,"-ПЗ"))</f>
        <v>-</v>
      </c>
      <c r="S567" s="37" t="str">
        <f>IF(ISBLANK('Шифры С (Новое строительство)'!$L567),"-",CONCATENATE("Том"," 2.",'Шифры С (Новое строительство)'!$E567,".",'Шифры С (Новое строительство)'!$G567," ",'Шифры С (Новое строительство)'!$I567,".",'Шифры С (Новое строительство)'!$A567,"С-ППО",'Шифры С (Новое строительство)'!$E567,".",'Шифры С (Новое строительство)'!$G567,))</f>
        <v>Том 2.4.2 2001.РП.24С-ППО4.2</v>
      </c>
      <c r="T567" s="37" t="str">
        <f>IF(ISBLANK('Шифры С (Новое строительство)'!$M567),"-",CONCATENATE("Том"," 3.",'Шифры С (Новое строительство)'!$E567,".",'Шифры С (Новое строительство)'!$G567," ",'Шифры С (Новое строительство)'!$I567,".",'Шифры С (Новое строительство)'!$A567,"С-ТКР",'Шифры С (Новое строительство)'!$E567,".",'Шифры С (Новое строительство)'!$G567,))</f>
        <v>Том 3.4.2 2001.РП.24С-ТКР4.2</v>
      </c>
      <c r="U567" s="37" t="str">
        <f>IF(ISBLANK('Шифры С (Новое строительство)'!$O567),"-",CONCATENATE("Том"," 4."," ",'Шифры С (Новое строительство)'!$I567,".",'Шифры С (Новое строительство)'!$A567,"С-ИЛО",))</f>
        <v>-</v>
      </c>
      <c r="V567" s="37" t="str">
        <f>IF(ISBLANK('Шифры С (Новое строительство)'!$O567),"-",CONCATENATE("Том"," 5."," ",'Шифры С (Новое строительство)'!$I567,".",'Шифры С (Новое строительство)'!$A567,"С-ПОС",))</f>
        <v>-</v>
      </c>
      <c r="W567" s="37" t="str">
        <f>IF(ISBLANK('Шифры С (Новое строительство)'!$P567),"-",CONCATENATE("Том"," 7."," ",'Шифры С (Новое строительство)'!$I567,".",'Шифры С (Новое строительство)'!$A567,"С-ООС",))</f>
        <v>-</v>
      </c>
      <c r="X567" s="37" t="str">
        <f>IF(ISBLANK('Шифры С (Новое строительство)'!$Q567),"-",CONCATENATE("Том"," 8."," ",'Шифры С (Новое строительство)'!$I567,".",'Шифры С (Новое строительство)'!$A567,"С-ПБ",))</f>
        <v>-</v>
      </c>
    </row>
    <row r="568" spans="1:24" hidden="1" x14ac:dyDescent="0.25">
      <c r="A568" s="37">
        <v>24</v>
      </c>
      <c r="B568" s="37" t="s">
        <v>561</v>
      </c>
      <c r="C568" s="37" t="s">
        <v>25</v>
      </c>
      <c r="D568" s="37" t="s">
        <v>295</v>
      </c>
      <c r="E568" s="37">
        <v>4</v>
      </c>
      <c r="F568" s="37" t="s">
        <v>1615</v>
      </c>
      <c r="G568" s="37">
        <v>3</v>
      </c>
      <c r="H568" s="39"/>
      <c r="I568" s="37" t="s">
        <v>563</v>
      </c>
      <c r="J568" s="37"/>
      <c r="K568" s="37"/>
      <c r="L568" s="37" t="s">
        <v>2897</v>
      </c>
      <c r="M568" s="37" t="s">
        <v>2898</v>
      </c>
      <c r="N568" s="37" t="s">
        <v>2899</v>
      </c>
      <c r="O568" s="37"/>
      <c r="P568" s="37"/>
      <c r="Q568" s="37"/>
      <c r="R568" s="37" t="str">
        <f>IF(ISBLANK('Шифры С (Новое строительство)'!$K568),"-",CONCATENATE('Шифры С (Новое строительство)'!$K568,"-ПЗ"))</f>
        <v>-</v>
      </c>
      <c r="S568" s="37" t="str">
        <f>IF(ISBLANK('Шифры С (Новое строительство)'!$L568),"-",CONCATENATE("Том"," 2.",'Шифры С (Новое строительство)'!$E568,".",'Шифры С (Новое строительство)'!$G568," ",'Шифры С (Новое строительство)'!$I568,".",'Шифры С (Новое строительство)'!$A568,"С-ППО",'Шифры С (Новое строительство)'!$E568,".",'Шифры С (Новое строительство)'!$G568,))</f>
        <v>Том 2.4.3 2001.РП.24С-ППО4.3</v>
      </c>
      <c r="T568" s="37" t="str">
        <f>IF(ISBLANK('Шифры С (Новое строительство)'!$M568),"-",CONCATENATE("Том"," 3.",'Шифры С (Новое строительство)'!$E568,".",'Шифры С (Новое строительство)'!$G568," ",'Шифры С (Новое строительство)'!$I568,".",'Шифры С (Новое строительство)'!$A568,"С-ТКР",'Шифры С (Новое строительство)'!$E568,".",'Шифры С (Новое строительство)'!$G568,))</f>
        <v>Том 3.4.3 2001.РП.24С-ТКР4.3</v>
      </c>
      <c r="U568" s="37" t="str">
        <f>IF(ISBLANK('Шифры С (Новое строительство)'!$O568),"-",CONCATENATE("Том"," 4."," ",'Шифры С (Новое строительство)'!$I568,".",'Шифры С (Новое строительство)'!$A568,"С-ИЛО",))</f>
        <v>-</v>
      </c>
      <c r="V568" s="37" t="str">
        <f>IF(ISBLANK('Шифры С (Новое строительство)'!$O568),"-",CONCATENATE("Том"," 5."," ",'Шифры С (Новое строительство)'!$I568,".",'Шифры С (Новое строительство)'!$A568,"С-ПОС",))</f>
        <v>-</v>
      </c>
      <c r="W568" s="37" t="str">
        <f>IF(ISBLANK('Шифры С (Новое строительство)'!$P568),"-",CONCATENATE("Том"," 7."," ",'Шифры С (Новое строительство)'!$I568,".",'Шифры С (Новое строительство)'!$A568,"С-ООС",))</f>
        <v>-</v>
      </c>
      <c r="X568" s="37" t="str">
        <f>IF(ISBLANK('Шифры С (Новое строительство)'!$Q568),"-",CONCATENATE("Том"," 8."," ",'Шифры С (Новое строительство)'!$I568,".",'Шифры С (Новое строительство)'!$A568,"С-ПБ",))</f>
        <v>-</v>
      </c>
    </row>
    <row r="569" spans="1:24" hidden="1" x14ac:dyDescent="0.25">
      <c r="A569" s="37">
        <v>24</v>
      </c>
      <c r="B569" s="37" t="s">
        <v>561</v>
      </c>
      <c r="C569" s="37" t="s">
        <v>25</v>
      </c>
      <c r="D569" s="37" t="s">
        <v>295</v>
      </c>
      <c r="E569" s="37">
        <v>4</v>
      </c>
      <c r="F569" s="37" t="s">
        <v>1616</v>
      </c>
      <c r="G569" s="37">
        <v>4</v>
      </c>
      <c r="H569" s="39"/>
      <c r="I569" s="37" t="s">
        <v>563</v>
      </c>
      <c r="J569" s="37"/>
      <c r="K569" s="37"/>
      <c r="L569" s="37" t="s">
        <v>2897</v>
      </c>
      <c r="M569" s="37" t="s">
        <v>2898</v>
      </c>
      <c r="N569" s="37" t="s">
        <v>2899</v>
      </c>
      <c r="O569" s="37"/>
      <c r="P569" s="37"/>
      <c r="Q569" s="37"/>
      <c r="R569" s="37" t="str">
        <f>IF(ISBLANK('Шифры С (Новое строительство)'!$K569),"-",CONCATENATE('Шифры С (Новое строительство)'!$K569,"-ПЗ"))</f>
        <v>-</v>
      </c>
      <c r="S569" s="37" t="str">
        <f>IF(ISBLANK('Шифры С (Новое строительство)'!$L569),"-",CONCATENATE("Том"," 2.",'Шифры С (Новое строительство)'!$E569,".",'Шифры С (Новое строительство)'!$G569," ",'Шифры С (Новое строительство)'!$I569,".",'Шифры С (Новое строительство)'!$A569,"С-ППО",'Шифры С (Новое строительство)'!$E569,".",'Шифры С (Новое строительство)'!$G569,))</f>
        <v>Том 2.4.4 2001.РП.24С-ППО4.4</v>
      </c>
      <c r="T569" s="37" t="str">
        <f>IF(ISBLANK('Шифры С (Новое строительство)'!$M569),"-",CONCATENATE("Том"," 3.",'Шифры С (Новое строительство)'!$E569,".",'Шифры С (Новое строительство)'!$G569," ",'Шифры С (Новое строительство)'!$I569,".",'Шифры С (Новое строительство)'!$A569,"С-ТКР",'Шифры С (Новое строительство)'!$E569,".",'Шифры С (Новое строительство)'!$G569,))</f>
        <v>Том 3.4.4 2001.РП.24С-ТКР4.4</v>
      </c>
      <c r="U569" s="37" t="str">
        <f>IF(ISBLANK('Шифры С (Новое строительство)'!$O569),"-",CONCATENATE("Том"," 4."," ",'Шифры С (Новое строительство)'!$I569,".",'Шифры С (Новое строительство)'!$A569,"С-ИЛО",))</f>
        <v>-</v>
      </c>
      <c r="V569" s="37" t="str">
        <f>IF(ISBLANK('Шифры С (Новое строительство)'!$O569),"-",CONCATENATE("Том"," 5."," ",'Шифры С (Новое строительство)'!$I569,".",'Шифры С (Новое строительство)'!$A569,"С-ПОС",))</f>
        <v>-</v>
      </c>
      <c r="W569" s="37" t="str">
        <f>IF(ISBLANK('Шифры С (Новое строительство)'!$P569),"-",CONCATENATE("Том"," 7."," ",'Шифры С (Новое строительство)'!$I569,".",'Шифры С (Новое строительство)'!$A569,"С-ООС",))</f>
        <v>-</v>
      </c>
      <c r="X569" s="37" t="str">
        <f>IF(ISBLANK('Шифры С (Новое строительство)'!$Q569),"-",CONCATENATE("Том"," 8."," ",'Шифры С (Новое строительство)'!$I569,".",'Шифры С (Новое строительство)'!$A569,"С-ПБ",))</f>
        <v>-</v>
      </c>
    </row>
    <row r="570" spans="1:24" hidden="1" x14ac:dyDescent="0.25">
      <c r="A570" s="37">
        <v>24</v>
      </c>
      <c r="B570" s="37" t="s">
        <v>561</v>
      </c>
      <c r="C570" s="37" t="s">
        <v>25</v>
      </c>
      <c r="D570" s="37" t="s">
        <v>295</v>
      </c>
      <c r="E570" s="37">
        <v>4</v>
      </c>
      <c r="F570" s="37" t="s">
        <v>1617</v>
      </c>
      <c r="G570" s="37">
        <v>5</v>
      </c>
      <c r="H570" s="39"/>
      <c r="I570" s="37" t="s">
        <v>563</v>
      </c>
      <c r="J570" s="37"/>
      <c r="K570" s="37"/>
      <c r="L570" s="37" t="s">
        <v>2897</v>
      </c>
      <c r="M570" s="37" t="s">
        <v>2898</v>
      </c>
      <c r="N570" s="37" t="s">
        <v>2899</v>
      </c>
      <c r="O570" s="37"/>
      <c r="P570" s="37"/>
      <c r="Q570" s="37"/>
      <c r="R570" s="37" t="str">
        <f>IF(ISBLANK('Шифры С (Новое строительство)'!$K570),"-",CONCATENATE('Шифры С (Новое строительство)'!$K570,"-ПЗ"))</f>
        <v>-</v>
      </c>
      <c r="S570" s="37" t="str">
        <f>IF(ISBLANK('Шифры С (Новое строительство)'!$L570),"-",CONCATENATE("Том"," 2.",'Шифры С (Новое строительство)'!$E570,".",'Шифры С (Новое строительство)'!$G570," ",'Шифры С (Новое строительство)'!$I570,".",'Шифры С (Новое строительство)'!$A570,"С-ППО",'Шифры С (Новое строительство)'!$E570,".",'Шифры С (Новое строительство)'!$G570,))</f>
        <v>Том 2.4.5 2001.РП.24С-ППО4.5</v>
      </c>
      <c r="T570" s="37" t="str">
        <f>IF(ISBLANK('Шифры С (Новое строительство)'!$M570),"-",CONCATENATE("Том"," 3.",'Шифры С (Новое строительство)'!$E570,".",'Шифры С (Новое строительство)'!$G570," ",'Шифры С (Новое строительство)'!$I570,".",'Шифры С (Новое строительство)'!$A570,"С-ТКР",'Шифры С (Новое строительство)'!$E570,".",'Шифры С (Новое строительство)'!$G570,))</f>
        <v>Том 3.4.5 2001.РП.24С-ТКР4.5</v>
      </c>
      <c r="U570" s="37" t="str">
        <f>IF(ISBLANK('Шифры С (Новое строительство)'!$O570),"-",CONCATENATE("Том"," 4."," ",'Шифры С (Новое строительство)'!$I570,".",'Шифры С (Новое строительство)'!$A570,"С-ИЛО",))</f>
        <v>-</v>
      </c>
      <c r="V570" s="37" t="str">
        <f>IF(ISBLANK('Шифры С (Новое строительство)'!$O570),"-",CONCATENATE("Том"," 5."," ",'Шифры С (Новое строительство)'!$I570,".",'Шифры С (Новое строительство)'!$A570,"С-ПОС",))</f>
        <v>-</v>
      </c>
      <c r="W570" s="37" t="str">
        <f>IF(ISBLANK('Шифры С (Новое строительство)'!$P570),"-",CONCATENATE("Том"," 7."," ",'Шифры С (Новое строительство)'!$I570,".",'Шифры С (Новое строительство)'!$A570,"С-ООС",))</f>
        <v>-</v>
      </c>
      <c r="X570" s="37" t="str">
        <f>IF(ISBLANK('Шифры С (Новое строительство)'!$Q570),"-",CONCATENATE("Том"," 8."," ",'Шифры С (Новое строительство)'!$I570,".",'Шифры С (Новое строительство)'!$A570,"С-ПБ",))</f>
        <v>-</v>
      </c>
    </row>
    <row r="571" spans="1:24" hidden="1" x14ac:dyDescent="0.25">
      <c r="A571" s="37">
        <v>24</v>
      </c>
      <c r="B571" s="37" t="s">
        <v>561</v>
      </c>
      <c r="C571" s="37" t="s">
        <v>25</v>
      </c>
      <c r="D571" s="37" t="s">
        <v>297</v>
      </c>
      <c r="E571" s="37">
        <v>5</v>
      </c>
      <c r="F571" s="37" t="s">
        <v>1618</v>
      </c>
      <c r="G571" s="37">
        <v>1</v>
      </c>
      <c r="H571" s="39">
        <v>2</v>
      </c>
      <c r="I571" s="37" t="s">
        <v>563</v>
      </c>
      <c r="J571" s="37"/>
      <c r="K571" s="37"/>
      <c r="L571" s="37" t="s">
        <v>2900</v>
      </c>
      <c r="M571" s="37" t="s">
        <v>2901</v>
      </c>
      <c r="N571" s="37" t="s">
        <v>2902</v>
      </c>
      <c r="O571" s="37"/>
      <c r="P571" s="37"/>
      <c r="Q571" s="37"/>
      <c r="R571" s="37" t="str">
        <f>IF(ISBLANK('Шифры С (Новое строительство)'!$K571),"-",CONCATENATE('Шифры С (Новое строительство)'!$K571,"-ПЗ"))</f>
        <v>-</v>
      </c>
      <c r="S571" s="37" t="str">
        <f>IF(ISBLANK('Шифры С (Новое строительство)'!$L571),"-",CONCATENATE("Том"," 2.",'Шифры С (Новое строительство)'!$E571,".",'Шифры С (Новое строительство)'!$G571," ",'Шифры С (Новое строительство)'!$I571,".",'Шифры С (Новое строительство)'!$A571,"С-ППО",'Шифры С (Новое строительство)'!$E571,".",'Шифры С (Новое строительство)'!$G571,))</f>
        <v>Том 2.5.1 2001.РП.24С-ППО5.1</v>
      </c>
      <c r="T571" s="37" t="str">
        <f>IF(ISBLANK('Шифры С (Новое строительство)'!$M571),"-",CONCATENATE("Том"," 3.",'Шифры С (Новое строительство)'!$E571,".",'Шифры С (Новое строительство)'!$G571," ",'Шифры С (Новое строительство)'!$I571,".",'Шифры С (Новое строительство)'!$A571,"С-ТКР",'Шифры С (Новое строительство)'!$E571,".",'Шифры С (Новое строительство)'!$G571,))</f>
        <v>Том 3.5.1 2001.РП.24С-ТКР5.1</v>
      </c>
      <c r="U571" s="37" t="str">
        <f>IF(ISBLANK('Шифры С (Новое строительство)'!$O571),"-",CONCATENATE("Том"," 4."," ",'Шифры С (Новое строительство)'!$I571,".",'Шифры С (Новое строительство)'!$A571,"С-ИЛО",))</f>
        <v>-</v>
      </c>
      <c r="V571" s="37" t="str">
        <f>IF(ISBLANK('Шифры С (Новое строительство)'!$O571),"-",CONCATENATE("Том"," 5."," ",'Шифры С (Новое строительство)'!$I571,".",'Шифры С (Новое строительство)'!$A571,"С-ПОС",))</f>
        <v>-</v>
      </c>
      <c r="W571" s="37" t="str">
        <f>IF(ISBLANK('Шифры С (Новое строительство)'!$P571),"-",CONCATENATE("Том"," 7."," ",'Шифры С (Новое строительство)'!$I571,".",'Шифры С (Новое строительство)'!$A571,"С-ООС",))</f>
        <v>-</v>
      </c>
      <c r="X571" s="37" t="str">
        <f>IF(ISBLANK('Шифры С (Новое строительство)'!$Q571),"-",CONCATENATE("Том"," 8."," ",'Шифры С (Новое строительство)'!$I571,".",'Шифры С (Новое строительство)'!$A571,"С-ПБ",))</f>
        <v>-</v>
      </c>
    </row>
    <row r="572" spans="1:24" hidden="1" x14ac:dyDescent="0.25">
      <c r="A572" s="37">
        <v>24</v>
      </c>
      <c r="B572" s="37" t="s">
        <v>561</v>
      </c>
      <c r="C572" s="37" t="s">
        <v>25</v>
      </c>
      <c r="D572" s="37" t="s">
        <v>297</v>
      </c>
      <c r="E572" s="37">
        <v>5</v>
      </c>
      <c r="F572" s="37" t="s">
        <v>1622</v>
      </c>
      <c r="G572" s="37">
        <v>2</v>
      </c>
      <c r="H572" s="39"/>
      <c r="I572" s="37" t="s">
        <v>563</v>
      </c>
      <c r="J572" s="37"/>
      <c r="K572" s="37"/>
      <c r="L572" s="37" t="s">
        <v>2900</v>
      </c>
      <c r="M572" s="37" t="s">
        <v>2901</v>
      </c>
      <c r="N572" s="37" t="s">
        <v>2902</v>
      </c>
      <c r="O572" s="37"/>
      <c r="P572" s="37"/>
      <c r="Q572" s="37"/>
      <c r="R572" s="37" t="str">
        <f>IF(ISBLANK('Шифры С (Новое строительство)'!$K572),"-",CONCATENATE('Шифры С (Новое строительство)'!$K572,"-ПЗ"))</f>
        <v>-</v>
      </c>
      <c r="S572" s="37" t="str">
        <f>IF(ISBLANK('Шифры С (Новое строительство)'!$L572),"-",CONCATENATE("Том"," 2.",'Шифры С (Новое строительство)'!$E572,".",'Шифры С (Новое строительство)'!$G572," ",'Шифры С (Новое строительство)'!$I572,".",'Шифры С (Новое строительство)'!$A572,"С-ППО",'Шифры С (Новое строительство)'!$E572,".",'Шифры С (Новое строительство)'!$G572,))</f>
        <v>Том 2.5.2 2001.РП.24С-ППО5.2</v>
      </c>
      <c r="T572" s="37" t="str">
        <f>IF(ISBLANK('Шифры С (Новое строительство)'!$M572),"-",CONCATENATE("Том"," 3.",'Шифры С (Новое строительство)'!$E572,".",'Шифры С (Новое строительство)'!$G572," ",'Шифры С (Новое строительство)'!$I572,".",'Шифры С (Новое строительство)'!$A572,"С-ТКР",'Шифры С (Новое строительство)'!$E572,".",'Шифры С (Новое строительство)'!$G572,))</f>
        <v>Том 3.5.2 2001.РП.24С-ТКР5.2</v>
      </c>
      <c r="U572" s="37" t="str">
        <f>IF(ISBLANK('Шифры С (Новое строительство)'!$O572),"-",CONCATENATE("Том"," 4."," ",'Шифры С (Новое строительство)'!$I572,".",'Шифры С (Новое строительство)'!$A572,"С-ИЛО",))</f>
        <v>-</v>
      </c>
      <c r="V572" s="37" t="str">
        <f>IF(ISBLANK('Шифры С (Новое строительство)'!$O572),"-",CONCATENATE("Том"," 5."," ",'Шифры С (Новое строительство)'!$I572,".",'Шифры С (Новое строительство)'!$A572,"С-ПОС",))</f>
        <v>-</v>
      </c>
      <c r="W572" s="37" t="str">
        <f>IF(ISBLANK('Шифры С (Новое строительство)'!$P572),"-",CONCATENATE("Том"," 7."," ",'Шифры С (Новое строительство)'!$I572,".",'Шифры С (Новое строительство)'!$A572,"С-ООС",))</f>
        <v>-</v>
      </c>
      <c r="X572" s="37" t="str">
        <f>IF(ISBLANK('Шифры С (Новое строительство)'!$Q572),"-",CONCATENATE("Том"," 8."," ",'Шифры С (Новое строительство)'!$I572,".",'Шифры С (Новое строительство)'!$A572,"С-ПБ",))</f>
        <v>-</v>
      </c>
    </row>
    <row r="573" spans="1:24" hidden="1" x14ac:dyDescent="0.25">
      <c r="A573" s="37">
        <v>24</v>
      </c>
      <c r="B573" s="37" t="s">
        <v>561</v>
      </c>
      <c r="C573" s="37" t="s">
        <v>25</v>
      </c>
      <c r="D573" s="37" t="s">
        <v>299</v>
      </c>
      <c r="E573" s="37">
        <v>6</v>
      </c>
      <c r="F573" s="37" t="s">
        <v>1623</v>
      </c>
      <c r="G573" s="37">
        <v>1</v>
      </c>
      <c r="H573" s="39">
        <v>6</v>
      </c>
      <c r="I573" s="37" t="s">
        <v>563</v>
      </c>
      <c r="J573" s="37"/>
      <c r="K573" s="37"/>
      <c r="L573" s="37" t="s">
        <v>2903</v>
      </c>
      <c r="M573" s="37" t="s">
        <v>2904</v>
      </c>
      <c r="N573" s="37" t="s">
        <v>2905</v>
      </c>
      <c r="O573" s="37"/>
      <c r="P573" s="37"/>
      <c r="Q573" s="37"/>
      <c r="R573" s="37" t="str">
        <f>IF(ISBLANK('Шифры С (Новое строительство)'!$K573),"-",CONCATENATE('Шифры С (Новое строительство)'!$K573,"-ПЗ"))</f>
        <v>-</v>
      </c>
      <c r="S573" s="37" t="str">
        <f>IF(ISBLANK('Шифры С (Новое строительство)'!$L573),"-",CONCATENATE("Том"," 2.",'Шифры С (Новое строительство)'!$E573,".",'Шифры С (Новое строительство)'!$G573," ",'Шифры С (Новое строительство)'!$I573,".",'Шифры С (Новое строительство)'!$A573,"С-ППО",'Шифры С (Новое строительство)'!$E573,".",'Шифры С (Новое строительство)'!$G573,))</f>
        <v>Том 2.6.1 2001.РП.24С-ППО6.1</v>
      </c>
      <c r="T573" s="37" t="str">
        <f>IF(ISBLANK('Шифры С (Новое строительство)'!$M573),"-",CONCATENATE("Том"," 3.",'Шифры С (Новое строительство)'!$E573,".",'Шифры С (Новое строительство)'!$G573," ",'Шифры С (Новое строительство)'!$I573,".",'Шифры С (Новое строительство)'!$A573,"С-ТКР",'Шифры С (Новое строительство)'!$E573,".",'Шифры С (Новое строительство)'!$G573,))</f>
        <v>Том 3.6.1 2001.РП.24С-ТКР6.1</v>
      </c>
      <c r="U573" s="37" t="str">
        <f>IF(ISBLANK('Шифры С (Новое строительство)'!$O573),"-",CONCATENATE("Том"," 4."," ",'Шифры С (Новое строительство)'!$I573,".",'Шифры С (Новое строительство)'!$A573,"С-ИЛО",))</f>
        <v>-</v>
      </c>
      <c r="V573" s="37" t="str">
        <f>IF(ISBLANK('Шифры С (Новое строительство)'!$O573),"-",CONCATENATE("Том"," 5."," ",'Шифры С (Новое строительство)'!$I573,".",'Шифры С (Новое строительство)'!$A573,"С-ПОС",))</f>
        <v>-</v>
      </c>
      <c r="W573" s="37" t="str">
        <f>IF(ISBLANK('Шифры С (Новое строительство)'!$P573),"-",CONCATENATE("Том"," 7."," ",'Шифры С (Новое строительство)'!$I573,".",'Шифры С (Новое строительство)'!$A573,"С-ООС",))</f>
        <v>-</v>
      </c>
      <c r="X573" s="37" t="str">
        <f>IF(ISBLANK('Шифры С (Новое строительство)'!$Q573),"-",CONCATENATE("Том"," 8."," ",'Шифры С (Новое строительство)'!$I573,".",'Шифры С (Новое строительство)'!$A573,"С-ПБ",))</f>
        <v>-</v>
      </c>
    </row>
    <row r="574" spans="1:24" hidden="1" x14ac:dyDescent="0.25">
      <c r="A574" s="37">
        <v>24</v>
      </c>
      <c r="B574" s="37" t="s">
        <v>561</v>
      </c>
      <c r="C574" s="37" t="s">
        <v>25</v>
      </c>
      <c r="D574" s="37" t="s">
        <v>299</v>
      </c>
      <c r="E574" s="37">
        <v>6</v>
      </c>
      <c r="F574" s="37" t="s">
        <v>1627</v>
      </c>
      <c r="G574" s="37">
        <v>2</v>
      </c>
      <c r="H574" s="39"/>
      <c r="I574" s="37" t="s">
        <v>563</v>
      </c>
      <c r="J574" s="37"/>
      <c r="K574" s="37"/>
      <c r="L574" s="37" t="s">
        <v>2903</v>
      </c>
      <c r="M574" s="37" t="s">
        <v>2904</v>
      </c>
      <c r="N574" s="37" t="s">
        <v>2905</v>
      </c>
      <c r="O574" s="37"/>
      <c r="P574" s="37"/>
      <c r="Q574" s="37"/>
      <c r="R574" s="37" t="str">
        <f>IF(ISBLANK('Шифры С (Новое строительство)'!$K574),"-",CONCATENATE('Шифры С (Новое строительство)'!$K574,"-ПЗ"))</f>
        <v>-</v>
      </c>
      <c r="S574" s="37" t="str">
        <f>IF(ISBLANK('Шифры С (Новое строительство)'!$L574),"-",CONCATENATE("Том"," 2.",'Шифры С (Новое строительство)'!$E574,".",'Шифры С (Новое строительство)'!$G574," ",'Шифры С (Новое строительство)'!$I574,".",'Шифры С (Новое строительство)'!$A574,"С-ППО",'Шифры С (Новое строительство)'!$E574,".",'Шифры С (Новое строительство)'!$G574,))</f>
        <v>Том 2.6.2 2001.РП.24С-ППО6.2</v>
      </c>
      <c r="T574" s="37" t="str">
        <f>IF(ISBLANK('Шифры С (Новое строительство)'!$M574),"-",CONCATENATE("Том"," 3.",'Шифры С (Новое строительство)'!$E574,".",'Шифры С (Новое строительство)'!$G574," ",'Шифры С (Новое строительство)'!$I574,".",'Шифры С (Новое строительство)'!$A574,"С-ТКР",'Шифры С (Новое строительство)'!$E574,".",'Шифры С (Новое строительство)'!$G574,))</f>
        <v>Том 3.6.2 2001.РП.24С-ТКР6.2</v>
      </c>
      <c r="U574" s="37" t="str">
        <f>IF(ISBLANK('Шифры С (Новое строительство)'!$O574),"-",CONCATENATE("Том"," 4."," ",'Шифры С (Новое строительство)'!$I574,".",'Шифры С (Новое строительство)'!$A574,"С-ИЛО",))</f>
        <v>-</v>
      </c>
      <c r="V574" s="37" t="str">
        <f>IF(ISBLANK('Шифры С (Новое строительство)'!$O574),"-",CONCATENATE("Том"," 5."," ",'Шифры С (Новое строительство)'!$I574,".",'Шифры С (Новое строительство)'!$A574,"С-ПОС",))</f>
        <v>-</v>
      </c>
      <c r="W574" s="37" t="str">
        <f>IF(ISBLANK('Шифры С (Новое строительство)'!$P574),"-",CONCATENATE("Том"," 7."," ",'Шифры С (Новое строительство)'!$I574,".",'Шифры С (Новое строительство)'!$A574,"С-ООС",))</f>
        <v>-</v>
      </c>
      <c r="X574" s="37" t="str">
        <f>IF(ISBLANK('Шифры С (Новое строительство)'!$Q574),"-",CONCATENATE("Том"," 8."," ",'Шифры С (Новое строительство)'!$I574,".",'Шифры С (Новое строительство)'!$A574,"С-ПБ",))</f>
        <v>-</v>
      </c>
    </row>
    <row r="575" spans="1:24" hidden="1" x14ac:dyDescent="0.25">
      <c r="A575" s="37">
        <v>24</v>
      </c>
      <c r="B575" s="37" t="s">
        <v>561</v>
      </c>
      <c r="C575" s="37" t="s">
        <v>25</v>
      </c>
      <c r="D575" s="37" t="s">
        <v>299</v>
      </c>
      <c r="E575" s="37">
        <v>6</v>
      </c>
      <c r="F575" s="37" t="s">
        <v>1628</v>
      </c>
      <c r="G575" s="37">
        <v>3</v>
      </c>
      <c r="H575" s="39"/>
      <c r="I575" s="37" t="s">
        <v>563</v>
      </c>
      <c r="J575" s="37"/>
      <c r="K575" s="37"/>
      <c r="L575" s="37" t="s">
        <v>2903</v>
      </c>
      <c r="M575" s="37" t="s">
        <v>2904</v>
      </c>
      <c r="N575" s="37" t="s">
        <v>2905</v>
      </c>
      <c r="O575" s="37"/>
      <c r="P575" s="37"/>
      <c r="Q575" s="37"/>
      <c r="R575" s="37" t="str">
        <f>IF(ISBLANK('Шифры С (Новое строительство)'!$K575),"-",CONCATENATE('Шифры С (Новое строительство)'!$K575,"-ПЗ"))</f>
        <v>-</v>
      </c>
      <c r="S575" s="37" t="str">
        <f>IF(ISBLANK('Шифры С (Новое строительство)'!$L575),"-",CONCATENATE("Том"," 2.",'Шифры С (Новое строительство)'!$E575,".",'Шифры С (Новое строительство)'!$G575," ",'Шифры С (Новое строительство)'!$I575,".",'Шифры С (Новое строительство)'!$A575,"С-ППО",'Шифры С (Новое строительство)'!$E575,".",'Шифры С (Новое строительство)'!$G575,))</f>
        <v>Том 2.6.3 2001.РП.24С-ППО6.3</v>
      </c>
      <c r="T575" s="37" t="str">
        <f>IF(ISBLANK('Шифры С (Новое строительство)'!$M575),"-",CONCATENATE("Том"," 3.",'Шифры С (Новое строительство)'!$E575,".",'Шифры С (Новое строительство)'!$G575," ",'Шифры С (Новое строительство)'!$I575,".",'Шифры С (Новое строительство)'!$A575,"С-ТКР",'Шифры С (Новое строительство)'!$E575,".",'Шифры С (Новое строительство)'!$G575,))</f>
        <v>Том 3.6.3 2001.РП.24С-ТКР6.3</v>
      </c>
      <c r="U575" s="37" t="str">
        <f>IF(ISBLANK('Шифры С (Новое строительство)'!$O575),"-",CONCATENATE("Том"," 4."," ",'Шифры С (Новое строительство)'!$I575,".",'Шифры С (Новое строительство)'!$A575,"С-ИЛО",))</f>
        <v>-</v>
      </c>
      <c r="V575" s="37" t="str">
        <f>IF(ISBLANK('Шифры С (Новое строительство)'!$O575),"-",CONCATENATE("Том"," 5."," ",'Шифры С (Новое строительство)'!$I575,".",'Шифры С (Новое строительство)'!$A575,"С-ПОС",))</f>
        <v>-</v>
      </c>
      <c r="W575" s="37" t="str">
        <f>IF(ISBLANK('Шифры С (Новое строительство)'!$P575),"-",CONCATENATE("Том"," 7."," ",'Шифры С (Новое строительство)'!$I575,".",'Шифры С (Новое строительство)'!$A575,"С-ООС",))</f>
        <v>-</v>
      </c>
      <c r="X575" s="37" t="str">
        <f>IF(ISBLANK('Шифры С (Новое строительство)'!$Q575),"-",CONCATENATE("Том"," 8."," ",'Шифры С (Новое строительство)'!$I575,".",'Шифры С (Новое строительство)'!$A575,"С-ПБ",))</f>
        <v>-</v>
      </c>
    </row>
    <row r="576" spans="1:24" hidden="1" x14ac:dyDescent="0.25">
      <c r="A576" s="37">
        <v>24</v>
      </c>
      <c r="B576" s="37" t="s">
        <v>561</v>
      </c>
      <c r="C576" s="37" t="s">
        <v>25</v>
      </c>
      <c r="D576" s="37" t="s">
        <v>299</v>
      </c>
      <c r="E576" s="37">
        <v>6</v>
      </c>
      <c r="F576" s="37" t="s">
        <v>1629</v>
      </c>
      <c r="G576" s="37">
        <v>4</v>
      </c>
      <c r="H576" s="39"/>
      <c r="I576" s="37" t="s">
        <v>563</v>
      </c>
      <c r="J576" s="37"/>
      <c r="K576" s="37"/>
      <c r="L576" s="37" t="s">
        <v>2903</v>
      </c>
      <c r="M576" s="37" t="s">
        <v>2904</v>
      </c>
      <c r="N576" s="37" t="s">
        <v>2905</v>
      </c>
      <c r="O576" s="37"/>
      <c r="P576" s="37"/>
      <c r="Q576" s="37"/>
      <c r="R576" s="37" t="str">
        <f>IF(ISBLANK('Шифры С (Новое строительство)'!$K576),"-",CONCATENATE('Шифры С (Новое строительство)'!$K576,"-ПЗ"))</f>
        <v>-</v>
      </c>
      <c r="S576" s="37" t="str">
        <f>IF(ISBLANK('Шифры С (Новое строительство)'!$L576),"-",CONCATENATE("Том"," 2.",'Шифры С (Новое строительство)'!$E576,".",'Шифры С (Новое строительство)'!$G576," ",'Шифры С (Новое строительство)'!$I576,".",'Шифры С (Новое строительство)'!$A576,"С-ППО",'Шифры С (Новое строительство)'!$E576,".",'Шифры С (Новое строительство)'!$G576,))</f>
        <v>Том 2.6.4 2001.РП.24С-ППО6.4</v>
      </c>
      <c r="T576" s="37" t="str">
        <f>IF(ISBLANK('Шифры С (Новое строительство)'!$M576),"-",CONCATENATE("Том"," 3.",'Шифры С (Новое строительство)'!$E576,".",'Шифры С (Новое строительство)'!$G576," ",'Шифры С (Новое строительство)'!$I576,".",'Шифры С (Новое строительство)'!$A576,"С-ТКР",'Шифры С (Новое строительство)'!$E576,".",'Шифры С (Новое строительство)'!$G576,))</f>
        <v>Том 3.6.4 2001.РП.24С-ТКР6.4</v>
      </c>
      <c r="U576" s="37" t="str">
        <f>IF(ISBLANK('Шифры С (Новое строительство)'!$O576),"-",CONCATENATE("Том"," 4."," ",'Шифры С (Новое строительство)'!$I576,".",'Шифры С (Новое строительство)'!$A576,"С-ИЛО",))</f>
        <v>-</v>
      </c>
      <c r="V576" s="37" t="str">
        <f>IF(ISBLANK('Шифры С (Новое строительство)'!$O576),"-",CONCATENATE("Том"," 5."," ",'Шифры С (Новое строительство)'!$I576,".",'Шифры С (Новое строительство)'!$A576,"С-ПОС",))</f>
        <v>-</v>
      </c>
      <c r="W576" s="37" t="str">
        <f>IF(ISBLANK('Шифры С (Новое строительство)'!$P576),"-",CONCATENATE("Том"," 7."," ",'Шифры С (Новое строительство)'!$I576,".",'Шифры С (Новое строительство)'!$A576,"С-ООС",))</f>
        <v>-</v>
      </c>
      <c r="X576" s="37" t="str">
        <f>IF(ISBLANK('Шифры С (Новое строительство)'!$Q576),"-",CONCATENATE("Том"," 8."," ",'Шифры С (Новое строительство)'!$I576,".",'Шифры С (Новое строительство)'!$A576,"С-ПБ",))</f>
        <v>-</v>
      </c>
    </row>
    <row r="577" spans="1:24" hidden="1" x14ac:dyDescent="0.25">
      <c r="A577" s="37">
        <v>24</v>
      </c>
      <c r="B577" s="37" t="s">
        <v>561</v>
      </c>
      <c r="C577" s="37" t="s">
        <v>25</v>
      </c>
      <c r="D577" s="37" t="s">
        <v>299</v>
      </c>
      <c r="E577" s="37">
        <v>6</v>
      </c>
      <c r="F577" s="37" t="s">
        <v>1630</v>
      </c>
      <c r="G577" s="37">
        <v>5</v>
      </c>
      <c r="H577" s="39"/>
      <c r="I577" s="37" t="s">
        <v>563</v>
      </c>
      <c r="J577" s="37"/>
      <c r="K577" s="37"/>
      <c r="L577" s="37" t="s">
        <v>2903</v>
      </c>
      <c r="M577" s="37" t="s">
        <v>2904</v>
      </c>
      <c r="N577" s="37" t="s">
        <v>2905</v>
      </c>
      <c r="O577" s="37"/>
      <c r="P577" s="37"/>
      <c r="Q577" s="37"/>
      <c r="R577" s="37" t="str">
        <f>IF(ISBLANK('Шифры С (Новое строительство)'!$K577),"-",CONCATENATE('Шифры С (Новое строительство)'!$K577,"-ПЗ"))</f>
        <v>-</v>
      </c>
      <c r="S577" s="37" t="str">
        <f>IF(ISBLANK('Шифры С (Новое строительство)'!$L577),"-",CONCATENATE("Том"," 2.",'Шифры С (Новое строительство)'!$E577,".",'Шифры С (Новое строительство)'!$G577," ",'Шифры С (Новое строительство)'!$I577,".",'Шифры С (Новое строительство)'!$A577,"С-ППО",'Шифры С (Новое строительство)'!$E577,".",'Шифры С (Новое строительство)'!$G577,))</f>
        <v>Том 2.6.5 2001.РП.24С-ППО6.5</v>
      </c>
      <c r="T577" s="37" t="str">
        <f>IF(ISBLANK('Шифры С (Новое строительство)'!$M577),"-",CONCATENATE("Том"," 3.",'Шифры С (Новое строительство)'!$E577,".",'Шифры С (Новое строительство)'!$G577," ",'Шифры С (Новое строительство)'!$I577,".",'Шифры С (Новое строительство)'!$A577,"С-ТКР",'Шифры С (Новое строительство)'!$E577,".",'Шифры С (Новое строительство)'!$G577,))</f>
        <v>Том 3.6.5 2001.РП.24С-ТКР6.5</v>
      </c>
      <c r="U577" s="37" t="str">
        <f>IF(ISBLANK('Шифры С (Новое строительство)'!$O577),"-",CONCATENATE("Том"," 4."," ",'Шифры С (Новое строительство)'!$I577,".",'Шифры С (Новое строительство)'!$A577,"С-ИЛО",))</f>
        <v>-</v>
      </c>
      <c r="V577" s="37" t="str">
        <f>IF(ISBLANK('Шифры С (Новое строительство)'!$O577),"-",CONCATENATE("Том"," 5."," ",'Шифры С (Новое строительство)'!$I577,".",'Шифры С (Новое строительство)'!$A577,"С-ПОС",))</f>
        <v>-</v>
      </c>
      <c r="W577" s="37" t="str">
        <f>IF(ISBLANK('Шифры С (Новое строительство)'!$P577),"-",CONCATENATE("Том"," 7."," ",'Шифры С (Новое строительство)'!$I577,".",'Шифры С (Новое строительство)'!$A577,"С-ООС",))</f>
        <v>-</v>
      </c>
      <c r="X577" s="37" t="str">
        <f>IF(ISBLANK('Шифры С (Новое строительство)'!$Q577),"-",CONCATENATE("Том"," 8."," ",'Шифры С (Новое строительство)'!$I577,".",'Шифры С (Новое строительство)'!$A577,"С-ПБ",))</f>
        <v>-</v>
      </c>
    </row>
    <row r="578" spans="1:24" hidden="1" x14ac:dyDescent="0.25">
      <c r="A578" s="37">
        <v>24</v>
      </c>
      <c r="B578" s="37" t="s">
        <v>561</v>
      </c>
      <c r="C578" s="37" t="s">
        <v>25</v>
      </c>
      <c r="D578" s="37" t="s">
        <v>299</v>
      </c>
      <c r="E578" s="37">
        <v>6</v>
      </c>
      <c r="F578" s="37" t="s">
        <v>1631</v>
      </c>
      <c r="G578" s="37">
        <v>6</v>
      </c>
      <c r="H578" s="39"/>
      <c r="I578" s="37" t="s">
        <v>563</v>
      </c>
      <c r="J578" s="37"/>
      <c r="K578" s="37"/>
      <c r="L578" s="37" t="s">
        <v>2903</v>
      </c>
      <c r="M578" s="37" t="s">
        <v>2904</v>
      </c>
      <c r="N578" s="37" t="s">
        <v>2905</v>
      </c>
      <c r="O578" s="37"/>
      <c r="P578" s="37"/>
      <c r="Q578" s="37"/>
      <c r="R578" s="37" t="str">
        <f>IF(ISBLANK('Шифры С (Новое строительство)'!$K578),"-",CONCATENATE('Шифры С (Новое строительство)'!$K578,"-ПЗ"))</f>
        <v>-</v>
      </c>
      <c r="S578" s="37" t="str">
        <f>IF(ISBLANK('Шифры С (Новое строительство)'!$L578),"-",CONCATENATE("Том"," 2.",'Шифры С (Новое строительство)'!$E578,".",'Шифры С (Новое строительство)'!$G578," ",'Шифры С (Новое строительство)'!$I578,".",'Шифры С (Новое строительство)'!$A578,"С-ППО",'Шифры С (Новое строительство)'!$E578,".",'Шифры С (Новое строительство)'!$G578,))</f>
        <v>Том 2.6.6 2001.РП.24С-ППО6.6</v>
      </c>
      <c r="T578" s="37" t="str">
        <f>IF(ISBLANK('Шифры С (Новое строительство)'!$M578),"-",CONCATENATE("Том"," 3.",'Шифры С (Новое строительство)'!$E578,".",'Шифры С (Новое строительство)'!$G578," ",'Шифры С (Новое строительство)'!$I578,".",'Шифры С (Новое строительство)'!$A578,"С-ТКР",'Шифры С (Новое строительство)'!$E578,".",'Шифры С (Новое строительство)'!$G578,))</f>
        <v>Том 3.6.6 2001.РП.24С-ТКР6.6</v>
      </c>
      <c r="U578" s="37" t="str">
        <f>IF(ISBLANK('Шифры С (Новое строительство)'!$O578),"-",CONCATENATE("Том"," 4."," ",'Шифры С (Новое строительство)'!$I578,".",'Шифры С (Новое строительство)'!$A578,"С-ИЛО",))</f>
        <v>-</v>
      </c>
      <c r="V578" s="37" t="str">
        <f>IF(ISBLANK('Шифры С (Новое строительство)'!$O578),"-",CONCATENATE("Том"," 5."," ",'Шифры С (Новое строительство)'!$I578,".",'Шифры С (Новое строительство)'!$A578,"С-ПОС",))</f>
        <v>-</v>
      </c>
      <c r="W578" s="37" t="str">
        <f>IF(ISBLANK('Шифры С (Новое строительство)'!$P578),"-",CONCATENATE("Том"," 7."," ",'Шифры С (Новое строительство)'!$I578,".",'Шифры С (Новое строительство)'!$A578,"С-ООС",))</f>
        <v>-</v>
      </c>
      <c r="X578" s="37" t="str">
        <f>IF(ISBLANK('Шифры С (Новое строительство)'!$Q578),"-",CONCATENATE("Том"," 8."," ",'Шифры С (Новое строительство)'!$I578,".",'Шифры С (Новое строительство)'!$A578,"С-ПБ",))</f>
        <v>-</v>
      </c>
    </row>
    <row r="579" spans="1:24" hidden="1" x14ac:dyDescent="0.25">
      <c r="A579" s="37">
        <v>25</v>
      </c>
      <c r="B579" s="37" t="s">
        <v>561</v>
      </c>
      <c r="C579" s="37" t="s">
        <v>26</v>
      </c>
      <c r="D579" s="37" t="s">
        <v>334</v>
      </c>
      <c r="E579" s="37">
        <v>1</v>
      </c>
      <c r="F579" s="37" t="s">
        <v>1632</v>
      </c>
      <c r="G579" s="37">
        <v>1</v>
      </c>
      <c r="H579" s="39">
        <v>4</v>
      </c>
      <c r="I579" s="37" t="s">
        <v>563</v>
      </c>
      <c r="J579" s="37" t="s">
        <v>2906</v>
      </c>
      <c r="K579" s="37" t="s">
        <v>2907</v>
      </c>
      <c r="L579" s="37" t="s">
        <v>2908</v>
      </c>
      <c r="M579" s="37" t="s">
        <v>2909</v>
      </c>
      <c r="N579" s="37" t="s">
        <v>2910</v>
      </c>
      <c r="O579" s="37" t="s">
        <v>2911</v>
      </c>
      <c r="P579" s="37" t="s">
        <v>2912</v>
      </c>
      <c r="Q579" s="37" t="s">
        <v>2913</v>
      </c>
      <c r="R579" s="37" t="str">
        <f>IF(ISBLANK('Шифры С (Новое строительство)'!$K579),"-",CONCATENATE('Шифры С (Новое строительство)'!$K579,"-ПЗ"))</f>
        <v>Том 1 2001.РП.25С-ПЗ</v>
      </c>
      <c r="S579" s="37" t="str">
        <f>IF(ISBLANK('Шифры С (Новое строительство)'!$L579),"-",CONCATENATE("Том"," 2.",'Шифры С (Новое строительство)'!$E579,".",'Шифры С (Новое строительство)'!$G579," ",'Шифры С (Новое строительство)'!$I579,".",'Шифры С (Новое строительство)'!$A579,"С-ППО",'Шифры С (Новое строительство)'!$E579,".",'Шифры С (Новое строительство)'!$G579,))</f>
        <v>Том 2.1.1 2001.РП.25С-ППО1.1</v>
      </c>
      <c r="T579" s="37" t="str">
        <f>IF(ISBLANK('Шифры С (Новое строительство)'!$M579),"-",CONCATENATE("Том"," 3.",'Шифры С (Новое строительство)'!$E579,".",'Шифры С (Новое строительство)'!$G579," ",'Шифры С (Новое строительство)'!$I579,".",'Шифры С (Новое строительство)'!$A579,"С-ТКР",'Шифры С (Новое строительство)'!$E579,".",'Шифры С (Новое строительство)'!$G579,))</f>
        <v>Том 3.1.1 2001.РП.25С-ТКР1.1</v>
      </c>
      <c r="U579" s="37" t="str">
        <f>IF(ISBLANK('Шифры С (Новое строительство)'!$O579),"-",CONCATENATE("Том"," 4."," ",'Шифры С (Новое строительство)'!$I579,".",'Шифры С (Новое строительство)'!$A579,"С-ИЛО",))</f>
        <v>Том 4. 2001.РП.25С-ИЛО</v>
      </c>
      <c r="V579" s="37" t="str">
        <f>IF(ISBLANK('Шифры С (Новое строительство)'!$O579),"-",CONCATENATE("Том"," 5."," ",'Шифры С (Новое строительство)'!$I579,".",'Шифры С (Новое строительство)'!$A579,"С-ПОС",))</f>
        <v>Том 5. 2001.РП.25С-ПОС</v>
      </c>
      <c r="W579" s="37" t="str">
        <f>IF(ISBLANK('Шифры С (Новое строительство)'!$P579),"-",CONCATENATE("Том"," 7."," ",'Шифры С (Новое строительство)'!$I579,".",'Шифры С (Новое строительство)'!$A579,"С-ООС",))</f>
        <v>Том 7. 2001.РП.25С-ООС</v>
      </c>
      <c r="X579" s="37" t="str">
        <f>IF(ISBLANK('Шифры С (Новое строительство)'!$Q579),"-",CONCATENATE("Том"," 8."," ",'Шифры С (Новое строительство)'!$I579,".",'Шифры С (Новое строительство)'!$A579,"С-ПБ",))</f>
        <v>Том 8. 2001.РП.25С-ПБ</v>
      </c>
    </row>
    <row r="580" spans="1:24" hidden="1" x14ac:dyDescent="0.25">
      <c r="A580" s="37">
        <v>25</v>
      </c>
      <c r="B580" s="37" t="s">
        <v>561</v>
      </c>
      <c r="C580" s="37" t="s">
        <v>26</v>
      </c>
      <c r="D580" s="37" t="s">
        <v>334</v>
      </c>
      <c r="E580" s="37">
        <v>1</v>
      </c>
      <c r="F580" s="37" t="s">
        <v>1641</v>
      </c>
      <c r="G580" s="37">
        <v>2</v>
      </c>
      <c r="H580" s="39"/>
      <c r="I580" s="37" t="s">
        <v>563</v>
      </c>
      <c r="J580" s="37"/>
      <c r="K580" s="37"/>
      <c r="L580" s="37" t="s">
        <v>2908</v>
      </c>
      <c r="M580" s="37" t="s">
        <v>2909</v>
      </c>
      <c r="N580" s="37" t="s">
        <v>2910</v>
      </c>
      <c r="O580" s="37"/>
      <c r="P580" s="37"/>
      <c r="Q580" s="37"/>
      <c r="R580" s="37" t="str">
        <f>IF(ISBLANK('Шифры С (Новое строительство)'!$K580),"-",CONCATENATE('Шифры С (Новое строительство)'!$K580,"-ПЗ"))</f>
        <v>-</v>
      </c>
      <c r="S580" s="37" t="str">
        <f>IF(ISBLANK('Шифры С (Новое строительство)'!$L580),"-",CONCATENATE("Том"," 2.",'Шифры С (Новое строительство)'!$E580,".",'Шифры С (Новое строительство)'!$G580," ",'Шифры С (Новое строительство)'!$I580,".",'Шифры С (Новое строительство)'!$A580,"С-ППО",'Шифры С (Новое строительство)'!$E580,".",'Шифры С (Новое строительство)'!$G580,))</f>
        <v>Том 2.1.2 2001.РП.25С-ППО1.2</v>
      </c>
      <c r="T580" s="37" t="str">
        <f>IF(ISBLANK('Шифры С (Новое строительство)'!$M580),"-",CONCATENATE("Том"," 3.",'Шифры С (Новое строительство)'!$E580,".",'Шифры С (Новое строительство)'!$G580," ",'Шифры С (Новое строительство)'!$I580,".",'Шифры С (Новое строительство)'!$A580,"С-ТКР",'Шифры С (Новое строительство)'!$E580,".",'Шифры С (Новое строительство)'!$G580,))</f>
        <v>Том 3.1.2 2001.РП.25С-ТКР1.2</v>
      </c>
      <c r="U580" s="37" t="str">
        <f>IF(ISBLANK('Шифры С (Новое строительство)'!$O580),"-",CONCATENATE("Том"," 4."," ",'Шифры С (Новое строительство)'!$I580,".",'Шифры С (Новое строительство)'!$A580,"С-ИЛО",))</f>
        <v>-</v>
      </c>
      <c r="V580" s="37" t="str">
        <f>IF(ISBLANK('Шифры С (Новое строительство)'!$O580),"-",CONCATENATE("Том"," 5."," ",'Шифры С (Новое строительство)'!$I580,".",'Шифры С (Новое строительство)'!$A580,"С-ПОС",))</f>
        <v>-</v>
      </c>
      <c r="W580" s="37" t="str">
        <f>IF(ISBLANK('Шифры С (Новое строительство)'!$P580),"-",CONCATENATE("Том"," 7."," ",'Шифры С (Новое строительство)'!$I580,".",'Шифры С (Новое строительство)'!$A580,"С-ООС",))</f>
        <v>-</v>
      </c>
      <c r="X580" s="37" t="str">
        <f>IF(ISBLANK('Шифры С (Новое строительство)'!$Q580),"-",CONCATENATE("Том"," 8."," ",'Шифры С (Новое строительство)'!$I580,".",'Шифры С (Новое строительство)'!$A580,"С-ПБ",))</f>
        <v>-</v>
      </c>
    </row>
    <row r="581" spans="1:24" hidden="1" x14ac:dyDescent="0.25">
      <c r="A581" s="37">
        <v>25</v>
      </c>
      <c r="B581" s="37" t="s">
        <v>561</v>
      </c>
      <c r="C581" s="37" t="s">
        <v>26</v>
      </c>
      <c r="D581" s="37" t="s">
        <v>334</v>
      </c>
      <c r="E581" s="37">
        <v>1</v>
      </c>
      <c r="F581" s="37" t="s">
        <v>1642</v>
      </c>
      <c r="G581" s="37">
        <v>3</v>
      </c>
      <c r="H581" s="39"/>
      <c r="I581" s="37" t="s">
        <v>563</v>
      </c>
      <c r="J581" s="37"/>
      <c r="K581" s="37"/>
      <c r="L581" s="37" t="s">
        <v>2908</v>
      </c>
      <c r="M581" s="37" t="s">
        <v>2909</v>
      </c>
      <c r="N581" s="37" t="s">
        <v>2910</v>
      </c>
      <c r="O581" s="37"/>
      <c r="P581" s="37"/>
      <c r="Q581" s="37"/>
      <c r="R581" s="37" t="str">
        <f>IF(ISBLANK('Шифры С (Новое строительство)'!$K581),"-",CONCATENATE('Шифры С (Новое строительство)'!$K581,"-ПЗ"))</f>
        <v>-</v>
      </c>
      <c r="S581" s="37" t="str">
        <f>IF(ISBLANK('Шифры С (Новое строительство)'!$L581),"-",CONCATENATE("Том"," 2.",'Шифры С (Новое строительство)'!$E581,".",'Шифры С (Новое строительство)'!$G581," ",'Шифры С (Новое строительство)'!$I581,".",'Шифры С (Новое строительство)'!$A581,"С-ППО",'Шифры С (Новое строительство)'!$E581,".",'Шифры С (Новое строительство)'!$G581,))</f>
        <v>Том 2.1.3 2001.РП.25С-ППО1.3</v>
      </c>
      <c r="T581" s="37" t="str">
        <f>IF(ISBLANK('Шифры С (Новое строительство)'!$M581),"-",CONCATENATE("Том"," 3.",'Шифры С (Новое строительство)'!$E581,".",'Шифры С (Новое строительство)'!$G581," ",'Шифры С (Новое строительство)'!$I581,".",'Шифры С (Новое строительство)'!$A581,"С-ТКР",'Шифры С (Новое строительство)'!$E581,".",'Шифры С (Новое строительство)'!$G581,))</f>
        <v>Том 3.1.3 2001.РП.25С-ТКР1.3</v>
      </c>
      <c r="U581" s="37" t="str">
        <f>IF(ISBLANK('Шифры С (Новое строительство)'!$O581),"-",CONCATENATE("Том"," 4."," ",'Шифры С (Новое строительство)'!$I581,".",'Шифры С (Новое строительство)'!$A581,"С-ИЛО",))</f>
        <v>-</v>
      </c>
      <c r="V581" s="37" t="str">
        <f>IF(ISBLANK('Шифры С (Новое строительство)'!$O581),"-",CONCATENATE("Том"," 5."," ",'Шифры С (Новое строительство)'!$I581,".",'Шифры С (Новое строительство)'!$A581,"С-ПОС",))</f>
        <v>-</v>
      </c>
      <c r="W581" s="37" t="str">
        <f>IF(ISBLANK('Шифры С (Новое строительство)'!$P581),"-",CONCATENATE("Том"," 7."," ",'Шифры С (Новое строительство)'!$I581,".",'Шифры С (Новое строительство)'!$A581,"С-ООС",))</f>
        <v>-</v>
      </c>
      <c r="X581" s="37" t="str">
        <f>IF(ISBLANK('Шифры С (Новое строительство)'!$Q581),"-",CONCATENATE("Том"," 8."," ",'Шифры С (Новое строительство)'!$I581,".",'Шифры С (Новое строительство)'!$A581,"С-ПБ",))</f>
        <v>-</v>
      </c>
    </row>
    <row r="582" spans="1:24" hidden="1" x14ac:dyDescent="0.25">
      <c r="A582" s="37">
        <v>25</v>
      </c>
      <c r="B582" s="37" t="s">
        <v>561</v>
      </c>
      <c r="C582" s="37" t="s">
        <v>26</v>
      </c>
      <c r="D582" s="37" t="s">
        <v>334</v>
      </c>
      <c r="E582" s="37">
        <v>1</v>
      </c>
      <c r="F582" s="37" t="s">
        <v>1643</v>
      </c>
      <c r="G582" s="37">
        <v>4</v>
      </c>
      <c r="H582" s="39"/>
      <c r="I582" s="37" t="s">
        <v>563</v>
      </c>
      <c r="J582" s="37"/>
      <c r="K582" s="37"/>
      <c r="L582" s="37" t="s">
        <v>2908</v>
      </c>
      <c r="M582" s="37" t="s">
        <v>2909</v>
      </c>
      <c r="N582" s="37" t="s">
        <v>2910</v>
      </c>
      <c r="O582" s="37"/>
      <c r="P582" s="37"/>
      <c r="Q582" s="37"/>
      <c r="R582" s="37" t="str">
        <f>IF(ISBLANK('Шифры С (Новое строительство)'!$K582),"-",CONCATENATE('Шифры С (Новое строительство)'!$K582,"-ПЗ"))</f>
        <v>-</v>
      </c>
      <c r="S582" s="37" t="str">
        <f>IF(ISBLANK('Шифры С (Новое строительство)'!$L582),"-",CONCATENATE("Том"," 2.",'Шифры С (Новое строительство)'!$E582,".",'Шифры С (Новое строительство)'!$G582," ",'Шифры С (Новое строительство)'!$I582,".",'Шифры С (Новое строительство)'!$A582,"С-ППО",'Шифры С (Новое строительство)'!$E582,".",'Шифры С (Новое строительство)'!$G582,))</f>
        <v>Том 2.1.4 2001.РП.25С-ППО1.4</v>
      </c>
      <c r="T582" s="37" t="str">
        <f>IF(ISBLANK('Шифры С (Новое строительство)'!$M582),"-",CONCATENATE("Том"," 3.",'Шифры С (Новое строительство)'!$E582,".",'Шифры С (Новое строительство)'!$G582," ",'Шифры С (Новое строительство)'!$I582,".",'Шифры С (Новое строительство)'!$A582,"С-ТКР",'Шифры С (Новое строительство)'!$E582,".",'Шифры С (Новое строительство)'!$G582,))</f>
        <v>Том 3.1.4 2001.РП.25С-ТКР1.4</v>
      </c>
      <c r="U582" s="37" t="str">
        <f>IF(ISBLANK('Шифры С (Новое строительство)'!$O582),"-",CONCATENATE("Том"," 4."," ",'Шифры С (Новое строительство)'!$I582,".",'Шифры С (Новое строительство)'!$A582,"С-ИЛО",))</f>
        <v>-</v>
      </c>
      <c r="V582" s="37" t="str">
        <f>IF(ISBLANK('Шифры С (Новое строительство)'!$O582),"-",CONCATENATE("Том"," 5."," ",'Шифры С (Новое строительство)'!$I582,".",'Шифры С (Новое строительство)'!$A582,"С-ПОС",))</f>
        <v>-</v>
      </c>
      <c r="W582" s="37" t="str">
        <f>IF(ISBLANK('Шифры С (Новое строительство)'!$P582),"-",CONCATENATE("Том"," 7."," ",'Шифры С (Новое строительство)'!$I582,".",'Шифры С (Новое строительство)'!$A582,"С-ООС",))</f>
        <v>-</v>
      </c>
      <c r="X582" s="37" t="str">
        <f>IF(ISBLANK('Шифры С (Новое строительство)'!$Q582),"-",CONCATENATE("Том"," 8."," ",'Шифры С (Новое строительство)'!$I582,".",'Шифры С (Новое строительство)'!$A582,"С-ПБ",))</f>
        <v>-</v>
      </c>
    </row>
    <row r="583" spans="1:24" hidden="1" x14ac:dyDescent="0.25">
      <c r="A583" s="37">
        <v>25</v>
      </c>
      <c r="B583" s="37" t="s">
        <v>561</v>
      </c>
      <c r="C583" s="37" t="s">
        <v>26</v>
      </c>
      <c r="D583" s="37" t="s">
        <v>336</v>
      </c>
      <c r="E583" s="37">
        <v>2</v>
      </c>
      <c r="F583" s="37" t="s">
        <v>1644</v>
      </c>
      <c r="G583" s="37">
        <v>1</v>
      </c>
      <c r="H583" s="39">
        <v>3</v>
      </c>
      <c r="I583" s="37" t="s">
        <v>563</v>
      </c>
      <c r="J583" s="37"/>
      <c r="K583" s="37"/>
      <c r="L583" s="37" t="s">
        <v>2914</v>
      </c>
      <c r="M583" s="37" t="s">
        <v>2915</v>
      </c>
      <c r="N583" s="37" t="s">
        <v>2916</v>
      </c>
      <c r="O583" s="37"/>
      <c r="P583" s="37"/>
      <c r="Q583" s="37"/>
      <c r="R583" s="37" t="str">
        <f>IF(ISBLANK('Шифры С (Новое строительство)'!$K583),"-",CONCATENATE('Шифры С (Новое строительство)'!$K583,"-ПЗ"))</f>
        <v>-</v>
      </c>
      <c r="S583" s="37" t="str">
        <f>IF(ISBLANK('Шифры С (Новое строительство)'!$L583),"-",CONCATENATE("Том"," 2.",'Шифры С (Новое строительство)'!$E583,".",'Шифры С (Новое строительство)'!$G583," ",'Шифры С (Новое строительство)'!$I583,".",'Шифры С (Новое строительство)'!$A583,"С-ППО",'Шифры С (Новое строительство)'!$E583,".",'Шифры С (Новое строительство)'!$G583,))</f>
        <v>Том 2.2.1 2001.РП.25С-ППО2.1</v>
      </c>
      <c r="T583" s="37" t="str">
        <f>IF(ISBLANK('Шифры С (Новое строительство)'!$M583),"-",CONCATENATE("Том"," 3.",'Шифры С (Новое строительство)'!$E583,".",'Шифры С (Новое строительство)'!$G583," ",'Шифры С (Новое строительство)'!$I583,".",'Шифры С (Новое строительство)'!$A583,"С-ТКР",'Шифры С (Новое строительство)'!$E583,".",'Шифры С (Новое строительство)'!$G583,))</f>
        <v>Том 3.2.1 2001.РП.25С-ТКР2.1</v>
      </c>
      <c r="U583" s="37" t="str">
        <f>IF(ISBLANK('Шифры С (Новое строительство)'!$O583),"-",CONCATENATE("Том"," 4."," ",'Шифры С (Новое строительство)'!$I583,".",'Шифры С (Новое строительство)'!$A583,"С-ИЛО",))</f>
        <v>-</v>
      </c>
      <c r="V583" s="37" t="str">
        <f>IF(ISBLANK('Шифры С (Новое строительство)'!$O583),"-",CONCATENATE("Том"," 5."," ",'Шифры С (Новое строительство)'!$I583,".",'Шифры С (Новое строительство)'!$A583,"С-ПОС",))</f>
        <v>-</v>
      </c>
      <c r="W583" s="37" t="str">
        <f>IF(ISBLANK('Шифры С (Новое строительство)'!$P583),"-",CONCATENATE("Том"," 7."," ",'Шифры С (Новое строительство)'!$I583,".",'Шифры С (Новое строительство)'!$A583,"С-ООС",))</f>
        <v>-</v>
      </c>
      <c r="X583" s="37" t="str">
        <f>IF(ISBLANK('Шифры С (Новое строительство)'!$Q583),"-",CONCATENATE("Том"," 8."," ",'Шифры С (Новое строительство)'!$I583,".",'Шифры С (Новое строительство)'!$A583,"С-ПБ",))</f>
        <v>-</v>
      </c>
    </row>
    <row r="584" spans="1:24" hidden="1" x14ac:dyDescent="0.25">
      <c r="A584" s="37">
        <v>25</v>
      </c>
      <c r="B584" s="37" t="s">
        <v>561</v>
      </c>
      <c r="C584" s="37" t="s">
        <v>26</v>
      </c>
      <c r="D584" s="37" t="s">
        <v>336</v>
      </c>
      <c r="E584" s="37">
        <v>2</v>
      </c>
      <c r="F584" s="37" t="s">
        <v>1648</v>
      </c>
      <c r="G584" s="37">
        <v>2</v>
      </c>
      <c r="H584" s="39"/>
      <c r="I584" s="37" t="s">
        <v>563</v>
      </c>
      <c r="J584" s="37"/>
      <c r="K584" s="37"/>
      <c r="L584" s="37" t="s">
        <v>2914</v>
      </c>
      <c r="M584" s="37" t="s">
        <v>2915</v>
      </c>
      <c r="N584" s="37" t="s">
        <v>2916</v>
      </c>
      <c r="O584" s="37"/>
      <c r="P584" s="37"/>
      <c r="Q584" s="37"/>
      <c r="R584" s="37" t="str">
        <f>IF(ISBLANK('Шифры С (Новое строительство)'!$K584),"-",CONCATENATE('Шифры С (Новое строительство)'!$K584,"-ПЗ"))</f>
        <v>-</v>
      </c>
      <c r="S584" s="37" t="str">
        <f>IF(ISBLANK('Шифры С (Новое строительство)'!$L584),"-",CONCATENATE("Том"," 2.",'Шифры С (Новое строительство)'!$E584,".",'Шифры С (Новое строительство)'!$G584," ",'Шифры С (Новое строительство)'!$I584,".",'Шифры С (Новое строительство)'!$A584,"С-ППО",'Шифры С (Новое строительство)'!$E584,".",'Шифры С (Новое строительство)'!$G584,))</f>
        <v>Том 2.2.2 2001.РП.25С-ППО2.2</v>
      </c>
      <c r="T584" s="37" t="str">
        <f>IF(ISBLANK('Шифры С (Новое строительство)'!$M584),"-",CONCATENATE("Том"," 3.",'Шифры С (Новое строительство)'!$E584,".",'Шифры С (Новое строительство)'!$G584," ",'Шифры С (Новое строительство)'!$I584,".",'Шифры С (Новое строительство)'!$A584,"С-ТКР",'Шифры С (Новое строительство)'!$E584,".",'Шифры С (Новое строительство)'!$G584,))</f>
        <v>Том 3.2.2 2001.РП.25С-ТКР2.2</v>
      </c>
      <c r="U584" s="37" t="str">
        <f>IF(ISBLANK('Шифры С (Новое строительство)'!$O584),"-",CONCATENATE("Том"," 4."," ",'Шифры С (Новое строительство)'!$I584,".",'Шифры С (Новое строительство)'!$A584,"С-ИЛО",))</f>
        <v>-</v>
      </c>
      <c r="V584" s="37" t="str">
        <f>IF(ISBLANK('Шифры С (Новое строительство)'!$O584),"-",CONCATENATE("Том"," 5."," ",'Шифры С (Новое строительство)'!$I584,".",'Шифры С (Новое строительство)'!$A584,"С-ПОС",))</f>
        <v>-</v>
      </c>
      <c r="W584" s="37" t="str">
        <f>IF(ISBLANK('Шифры С (Новое строительство)'!$P584),"-",CONCATENATE("Том"," 7."," ",'Шифры С (Новое строительство)'!$I584,".",'Шифры С (Новое строительство)'!$A584,"С-ООС",))</f>
        <v>-</v>
      </c>
      <c r="X584" s="37" t="str">
        <f>IF(ISBLANK('Шифры С (Новое строительство)'!$Q584),"-",CONCATENATE("Том"," 8."," ",'Шифры С (Новое строительство)'!$I584,".",'Шифры С (Новое строительство)'!$A584,"С-ПБ",))</f>
        <v>-</v>
      </c>
    </row>
    <row r="585" spans="1:24" hidden="1" x14ac:dyDescent="0.25">
      <c r="A585" s="37">
        <v>25</v>
      </c>
      <c r="B585" s="37" t="s">
        <v>561</v>
      </c>
      <c r="C585" s="37" t="s">
        <v>26</v>
      </c>
      <c r="D585" s="37" t="s">
        <v>336</v>
      </c>
      <c r="E585" s="37">
        <v>2</v>
      </c>
      <c r="F585" s="37" t="s">
        <v>1649</v>
      </c>
      <c r="G585" s="37">
        <v>3</v>
      </c>
      <c r="H585" s="39"/>
      <c r="I585" s="37" t="s">
        <v>563</v>
      </c>
      <c r="J585" s="37"/>
      <c r="K585" s="37"/>
      <c r="L585" s="37" t="s">
        <v>2914</v>
      </c>
      <c r="M585" s="37" t="s">
        <v>2915</v>
      </c>
      <c r="N585" s="37" t="s">
        <v>2916</v>
      </c>
      <c r="O585" s="37"/>
      <c r="P585" s="37"/>
      <c r="Q585" s="37"/>
      <c r="R585" s="37" t="str">
        <f>IF(ISBLANK('Шифры С (Новое строительство)'!$K585),"-",CONCATENATE('Шифры С (Новое строительство)'!$K585,"-ПЗ"))</f>
        <v>-</v>
      </c>
      <c r="S585" s="37" t="str">
        <f>IF(ISBLANK('Шифры С (Новое строительство)'!$L585),"-",CONCATENATE("Том"," 2.",'Шифры С (Новое строительство)'!$E585,".",'Шифры С (Новое строительство)'!$G585," ",'Шифры С (Новое строительство)'!$I585,".",'Шифры С (Новое строительство)'!$A585,"С-ППО",'Шифры С (Новое строительство)'!$E585,".",'Шифры С (Новое строительство)'!$G585,))</f>
        <v>Том 2.2.3 2001.РП.25С-ППО2.3</v>
      </c>
      <c r="T585" s="37" t="str">
        <f>IF(ISBLANK('Шифры С (Новое строительство)'!$M585),"-",CONCATENATE("Том"," 3.",'Шифры С (Новое строительство)'!$E585,".",'Шифры С (Новое строительство)'!$G585," ",'Шифры С (Новое строительство)'!$I585,".",'Шифры С (Новое строительство)'!$A585,"С-ТКР",'Шифры С (Новое строительство)'!$E585,".",'Шифры С (Новое строительство)'!$G585,))</f>
        <v>Том 3.2.3 2001.РП.25С-ТКР2.3</v>
      </c>
      <c r="U585" s="37" t="str">
        <f>IF(ISBLANK('Шифры С (Новое строительство)'!$O585),"-",CONCATENATE("Том"," 4."," ",'Шифры С (Новое строительство)'!$I585,".",'Шифры С (Новое строительство)'!$A585,"С-ИЛО",))</f>
        <v>-</v>
      </c>
      <c r="V585" s="37" t="str">
        <f>IF(ISBLANK('Шифры С (Новое строительство)'!$O585),"-",CONCATENATE("Том"," 5."," ",'Шифры С (Новое строительство)'!$I585,".",'Шифры С (Новое строительство)'!$A585,"С-ПОС",))</f>
        <v>-</v>
      </c>
      <c r="W585" s="37" t="str">
        <f>IF(ISBLANK('Шифры С (Новое строительство)'!$P585),"-",CONCATENATE("Том"," 7."," ",'Шифры С (Новое строительство)'!$I585,".",'Шифры С (Новое строительство)'!$A585,"С-ООС",))</f>
        <v>-</v>
      </c>
      <c r="X585" s="37" t="str">
        <f>IF(ISBLANK('Шифры С (Новое строительство)'!$Q585),"-",CONCATENATE("Том"," 8."," ",'Шифры С (Новое строительство)'!$I585,".",'Шифры С (Новое строительство)'!$A585,"С-ПБ",))</f>
        <v>-</v>
      </c>
    </row>
    <row r="586" spans="1:24" hidden="1" x14ac:dyDescent="0.25">
      <c r="A586" s="37">
        <v>25</v>
      </c>
      <c r="B586" s="37" t="s">
        <v>561</v>
      </c>
      <c r="C586" s="37" t="s">
        <v>26</v>
      </c>
      <c r="D586" s="37" t="s">
        <v>338</v>
      </c>
      <c r="E586" s="37">
        <v>3</v>
      </c>
      <c r="F586" s="37" t="s">
        <v>1650</v>
      </c>
      <c r="G586" s="37">
        <v>1</v>
      </c>
      <c r="H586" s="39">
        <v>3</v>
      </c>
      <c r="I586" s="37" t="s">
        <v>563</v>
      </c>
      <c r="J586" s="37"/>
      <c r="K586" s="37"/>
      <c r="L586" s="37" t="s">
        <v>2917</v>
      </c>
      <c r="M586" s="37" t="s">
        <v>2918</v>
      </c>
      <c r="N586" s="37" t="s">
        <v>2919</v>
      </c>
      <c r="O586" s="37"/>
      <c r="P586" s="37"/>
      <c r="Q586" s="37"/>
      <c r="R586" s="37" t="str">
        <f>IF(ISBLANK('Шифры С (Новое строительство)'!$K586),"-",CONCATENATE('Шифры С (Новое строительство)'!$K586,"-ПЗ"))</f>
        <v>-</v>
      </c>
      <c r="S586" s="37" t="str">
        <f>IF(ISBLANK('Шифры С (Новое строительство)'!$L586),"-",CONCATENATE("Том"," 2.",'Шифры С (Новое строительство)'!$E586,".",'Шифры С (Новое строительство)'!$G586," ",'Шифры С (Новое строительство)'!$I586,".",'Шифры С (Новое строительство)'!$A586,"С-ППО",'Шифры С (Новое строительство)'!$E586,".",'Шифры С (Новое строительство)'!$G586,))</f>
        <v>Том 2.3.1 2001.РП.25С-ППО3.1</v>
      </c>
      <c r="T586" s="37" t="str">
        <f>IF(ISBLANK('Шифры С (Новое строительство)'!$M586),"-",CONCATENATE("Том"," 3.",'Шифры С (Новое строительство)'!$E586,".",'Шифры С (Новое строительство)'!$G586," ",'Шифры С (Новое строительство)'!$I586,".",'Шифры С (Новое строительство)'!$A586,"С-ТКР",'Шифры С (Новое строительство)'!$E586,".",'Шифры С (Новое строительство)'!$G586,))</f>
        <v>Том 3.3.1 2001.РП.25С-ТКР3.1</v>
      </c>
      <c r="U586" s="37" t="str">
        <f>IF(ISBLANK('Шифры С (Новое строительство)'!$O586),"-",CONCATENATE("Том"," 4."," ",'Шифры С (Новое строительство)'!$I586,".",'Шифры С (Новое строительство)'!$A586,"С-ИЛО",))</f>
        <v>-</v>
      </c>
      <c r="V586" s="37" t="str">
        <f>IF(ISBLANK('Шифры С (Новое строительство)'!$O586),"-",CONCATENATE("Том"," 5."," ",'Шифры С (Новое строительство)'!$I586,".",'Шифры С (Новое строительство)'!$A586,"С-ПОС",))</f>
        <v>-</v>
      </c>
      <c r="W586" s="37" t="str">
        <f>IF(ISBLANK('Шифры С (Новое строительство)'!$P586),"-",CONCATENATE("Том"," 7."," ",'Шифры С (Новое строительство)'!$I586,".",'Шифры С (Новое строительство)'!$A586,"С-ООС",))</f>
        <v>-</v>
      </c>
      <c r="X586" s="37" t="str">
        <f>IF(ISBLANK('Шифры С (Новое строительство)'!$Q586),"-",CONCATENATE("Том"," 8."," ",'Шифры С (Новое строительство)'!$I586,".",'Шифры С (Новое строительство)'!$A586,"С-ПБ",))</f>
        <v>-</v>
      </c>
    </row>
    <row r="587" spans="1:24" hidden="1" x14ac:dyDescent="0.25">
      <c r="A587" s="37">
        <v>25</v>
      </c>
      <c r="B587" s="37" t="s">
        <v>561</v>
      </c>
      <c r="C587" s="37" t="s">
        <v>26</v>
      </c>
      <c r="D587" s="37" t="s">
        <v>338</v>
      </c>
      <c r="E587" s="37">
        <v>3</v>
      </c>
      <c r="F587" s="37" t="s">
        <v>1654</v>
      </c>
      <c r="G587" s="37">
        <v>2</v>
      </c>
      <c r="H587" s="39"/>
      <c r="I587" s="37" t="s">
        <v>563</v>
      </c>
      <c r="J587" s="37"/>
      <c r="K587" s="37"/>
      <c r="L587" s="37" t="s">
        <v>2917</v>
      </c>
      <c r="M587" s="37" t="s">
        <v>2918</v>
      </c>
      <c r="N587" s="37" t="s">
        <v>2919</v>
      </c>
      <c r="O587" s="37"/>
      <c r="P587" s="37"/>
      <c r="Q587" s="37"/>
      <c r="R587" s="37" t="str">
        <f>IF(ISBLANK('Шифры С (Новое строительство)'!$K587),"-",CONCATENATE('Шифры С (Новое строительство)'!$K587,"-ПЗ"))</f>
        <v>-</v>
      </c>
      <c r="S587" s="37" t="str">
        <f>IF(ISBLANK('Шифры С (Новое строительство)'!$L587),"-",CONCATENATE("Том"," 2.",'Шифры С (Новое строительство)'!$E587,".",'Шифры С (Новое строительство)'!$G587," ",'Шифры С (Новое строительство)'!$I587,".",'Шифры С (Новое строительство)'!$A587,"С-ППО",'Шифры С (Новое строительство)'!$E587,".",'Шифры С (Новое строительство)'!$G587,))</f>
        <v>Том 2.3.2 2001.РП.25С-ППО3.2</v>
      </c>
      <c r="T587" s="37" t="str">
        <f>IF(ISBLANK('Шифры С (Новое строительство)'!$M587),"-",CONCATENATE("Том"," 3.",'Шифры С (Новое строительство)'!$E587,".",'Шифры С (Новое строительство)'!$G587," ",'Шифры С (Новое строительство)'!$I587,".",'Шифры С (Новое строительство)'!$A587,"С-ТКР",'Шифры С (Новое строительство)'!$E587,".",'Шифры С (Новое строительство)'!$G587,))</f>
        <v>Том 3.3.2 2001.РП.25С-ТКР3.2</v>
      </c>
      <c r="U587" s="37" t="str">
        <f>IF(ISBLANK('Шифры С (Новое строительство)'!$O587),"-",CONCATENATE("Том"," 4."," ",'Шифры С (Новое строительство)'!$I587,".",'Шифры С (Новое строительство)'!$A587,"С-ИЛО",))</f>
        <v>-</v>
      </c>
      <c r="V587" s="37" t="str">
        <f>IF(ISBLANK('Шифры С (Новое строительство)'!$O587),"-",CONCATENATE("Том"," 5."," ",'Шифры С (Новое строительство)'!$I587,".",'Шифры С (Новое строительство)'!$A587,"С-ПОС",))</f>
        <v>-</v>
      </c>
      <c r="W587" s="37" t="str">
        <f>IF(ISBLANK('Шифры С (Новое строительство)'!$P587),"-",CONCATENATE("Том"," 7."," ",'Шифры С (Новое строительство)'!$I587,".",'Шифры С (Новое строительство)'!$A587,"С-ООС",))</f>
        <v>-</v>
      </c>
      <c r="X587" s="37" t="str">
        <f>IF(ISBLANK('Шифры С (Новое строительство)'!$Q587),"-",CONCATENATE("Том"," 8."," ",'Шифры С (Новое строительство)'!$I587,".",'Шифры С (Новое строительство)'!$A587,"С-ПБ",))</f>
        <v>-</v>
      </c>
    </row>
    <row r="588" spans="1:24" hidden="1" x14ac:dyDescent="0.25">
      <c r="A588" s="37">
        <v>25</v>
      </c>
      <c r="B588" s="37" t="s">
        <v>561</v>
      </c>
      <c r="C588" s="37" t="s">
        <v>26</v>
      </c>
      <c r="D588" s="37" t="s">
        <v>338</v>
      </c>
      <c r="E588" s="37">
        <v>3</v>
      </c>
      <c r="F588" s="37" t="s">
        <v>1655</v>
      </c>
      <c r="G588" s="37">
        <v>3</v>
      </c>
      <c r="H588" s="39"/>
      <c r="I588" s="37" t="s">
        <v>563</v>
      </c>
      <c r="J588" s="37"/>
      <c r="K588" s="37"/>
      <c r="L588" s="37" t="s">
        <v>2917</v>
      </c>
      <c r="M588" s="37" t="s">
        <v>2918</v>
      </c>
      <c r="N588" s="37" t="s">
        <v>2919</v>
      </c>
      <c r="O588" s="37"/>
      <c r="P588" s="37"/>
      <c r="Q588" s="37"/>
      <c r="R588" s="37" t="str">
        <f>IF(ISBLANK('Шифры С (Новое строительство)'!$K588),"-",CONCATENATE('Шифры С (Новое строительство)'!$K588,"-ПЗ"))</f>
        <v>-</v>
      </c>
      <c r="S588" s="37" t="str">
        <f>IF(ISBLANK('Шифры С (Новое строительство)'!$L588),"-",CONCATENATE("Том"," 2.",'Шифры С (Новое строительство)'!$E588,".",'Шифры С (Новое строительство)'!$G588," ",'Шифры С (Новое строительство)'!$I588,".",'Шифры С (Новое строительство)'!$A588,"С-ППО",'Шифры С (Новое строительство)'!$E588,".",'Шифры С (Новое строительство)'!$G588,))</f>
        <v>Том 2.3.3 2001.РП.25С-ППО3.3</v>
      </c>
      <c r="T588" s="37" t="str">
        <f>IF(ISBLANK('Шифры С (Новое строительство)'!$M588),"-",CONCATENATE("Том"," 3.",'Шифры С (Новое строительство)'!$E588,".",'Шифры С (Новое строительство)'!$G588," ",'Шифры С (Новое строительство)'!$I588,".",'Шифры С (Новое строительство)'!$A588,"С-ТКР",'Шифры С (Новое строительство)'!$E588,".",'Шифры С (Новое строительство)'!$G588,))</f>
        <v>Том 3.3.3 2001.РП.25С-ТКР3.3</v>
      </c>
      <c r="U588" s="37" t="str">
        <f>IF(ISBLANK('Шифры С (Новое строительство)'!$O588),"-",CONCATENATE("Том"," 4."," ",'Шифры С (Новое строительство)'!$I588,".",'Шифры С (Новое строительство)'!$A588,"С-ИЛО",))</f>
        <v>-</v>
      </c>
      <c r="V588" s="37" t="str">
        <f>IF(ISBLANK('Шифры С (Новое строительство)'!$O588),"-",CONCATENATE("Том"," 5."," ",'Шифры С (Новое строительство)'!$I588,".",'Шифры С (Новое строительство)'!$A588,"С-ПОС",))</f>
        <v>-</v>
      </c>
      <c r="W588" s="37" t="str">
        <f>IF(ISBLANK('Шифры С (Новое строительство)'!$P588),"-",CONCATENATE("Том"," 7."," ",'Шифры С (Новое строительство)'!$I588,".",'Шифры С (Новое строительство)'!$A588,"С-ООС",))</f>
        <v>-</v>
      </c>
      <c r="X588" s="37" t="str">
        <f>IF(ISBLANK('Шифры С (Новое строительство)'!$Q588),"-",CONCATENATE("Том"," 8."," ",'Шифры С (Новое строительство)'!$I588,".",'Шифры С (Новое строительство)'!$A588,"С-ПБ",))</f>
        <v>-</v>
      </c>
    </row>
    <row r="589" spans="1:24" hidden="1" x14ac:dyDescent="0.25">
      <c r="A589" s="37">
        <v>26</v>
      </c>
      <c r="B589" s="37" t="s">
        <v>561</v>
      </c>
      <c r="C589" s="37" t="s">
        <v>27</v>
      </c>
      <c r="D589" s="37" t="s">
        <v>153</v>
      </c>
      <c r="E589" s="37">
        <v>1</v>
      </c>
      <c r="F589" s="37" t="s">
        <v>1656</v>
      </c>
      <c r="G589" s="37">
        <v>1</v>
      </c>
      <c r="H589" s="39">
        <v>3</v>
      </c>
      <c r="I589" s="37" t="s">
        <v>563</v>
      </c>
      <c r="J589" s="37" t="s">
        <v>2920</v>
      </c>
      <c r="K589" s="37" t="s">
        <v>2921</v>
      </c>
      <c r="L589" s="37" t="s">
        <v>2922</v>
      </c>
      <c r="M589" s="37" t="s">
        <v>2923</v>
      </c>
      <c r="N589" s="37" t="s">
        <v>2924</v>
      </c>
      <c r="O589" s="37" t="s">
        <v>2925</v>
      </c>
      <c r="P589" s="37" t="s">
        <v>2926</v>
      </c>
      <c r="Q589" s="37" t="s">
        <v>2927</v>
      </c>
      <c r="R589" s="37" t="str">
        <f>IF(ISBLANK('Шифры С (Новое строительство)'!$K589),"-",CONCATENATE('Шифры С (Новое строительство)'!$K589,"-ПЗ"))</f>
        <v>Том 1 2001.РП.26С-ПЗ</v>
      </c>
      <c r="S589" s="37" t="str">
        <f>IF(ISBLANK('Шифры С (Новое строительство)'!$L589),"-",CONCATENATE("Том"," 2.",'Шифры С (Новое строительство)'!$E589,".",'Шифры С (Новое строительство)'!$G589," ",'Шифры С (Новое строительство)'!$I589,".",'Шифры С (Новое строительство)'!$A589,"С-ППО",'Шифры С (Новое строительство)'!$E589,".",'Шифры С (Новое строительство)'!$G589,))</f>
        <v>Том 2.1.1 2001.РП.26С-ППО1.1</v>
      </c>
      <c r="T589" s="37" t="str">
        <f>IF(ISBLANK('Шифры С (Новое строительство)'!$M589),"-",CONCATENATE("Том"," 3.",'Шифры С (Новое строительство)'!$E589,".",'Шифры С (Новое строительство)'!$G589," ",'Шифры С (Новое строительство)'!$I589,".",'Шифры С (Новое строительство)'!$A589,"С-ТКР",'Шифры С (Новое строительство)'!$E589,".",'Шифры С (Новое строительство)'!$G589,))</f>
        <v>Том 3.1.1 2001.РП.26С-ТКР1.1</v>
      </c>
      <c r="U589" s="37" t="str">
        <f>IF(ISBLANK('Шифры С (Новое строительство)'!$O589),"-",CONCATENATE("Том"," 4."," ",'Шифры С (Новое строительство)'!$I589,".",'Шифры С (Новое строительство)'!$A589,"С-ИЛО",))</f>
        <v>Том 4. 2001.РП.26С-ИЛО</v>
      </c>
      <c r="V589" s="37" t="str">
        <f>IF(ISBLANK('Шифры С (Новое строительство)'!$O589),"-",CONCATENATE("Том"," 5."," ",'Шифры С (Новое строительство)'!$I589,".",'Шифры С (Новое строительство)'!$A589,"С-ПОС",))</f>
        <v>Том 5. 2001.РП.26С-ПОС</v>
      </c>
      <c r="W589" s="37" t="str">
        <f>IF(ISBLANK('Шифры С (Новое строительство)'!$P589),"-",CONCATENATE("Том"," 7."," ",'Шифры С (Новое строительство)'!$I589,".",'Шифры С (Новое строительство)'!$A589,"С-ООС",))</f>
        <v>Том 7. 2001.РП.26С-ООС</v>
      </c>
      <c r="X589" s="37" t="str">
        <f>IF(ISBLANK('Шифры С (Новое строительство)'!$Q589),"-",CONCATENATE("Том"," 8."," ",'Шифры С (Новое строительство)'!$I589,".",'Шифры С (Новое строительство)'!$A589,"С-ПБ",))</f>
        <v>Том 8. 2001.РП.26С-ПБ</v>
      </c>
    </row>
    <row r="590" spans="1:24" hidden="1" x14ac:dyDescent="0.25">
      <c r="A590" s="37">
        <v>26</v>
      </c>
      <c r="B590" s="37" t="s">
        <v>561</v>
      </c>
      <c r="C590" s="37" t="s">
        <v>27</v>
      </c>
      <c r="D590" s="37" t="s">
        <v>153</v>
      </c>
      <c r="E590" s="37">
        <v>1</v>
      </c>
      <c r="F590" s="37" t="s">
        <v>1665</v>
      </c>
      <c r="G590" s="37">
        <v>2</v>
      </c>
      <c r="H590" s="39"/>
      <c r="I590" s="37" t="s">
        <v>563</v>
      </c>
      <c r="J590" s="37"/>
      <c r="K590" s="37"/>
      <c r="L590" s="37" t="s">
        <v>2922</v>
      </c>
      <c r="M590" s="37" t="s">
        <v>2923</v>
      </c>
      <c r="N590" s="37" t="s">
        <v>2924</v>
      </c>
      <c r="O590" s="37"/>
      <c r="P590" s="37"/>
      <c r="Q590" s="37"/>
      <c r="R590" s="37" t="str">
        <f>IF(ISBLANK('Шифры С (Новое строительство)'!$K590),"-",CONCATENATE('Шифры С (Новое строительство)'!$K590,"-ПЗ"))</f>
        <v>-</v>
      </c>
      <c r="S590" s="37" t="str">
        <f>IF(ISBLANK('Шифры С (Новое строительство)'!$L590),"-",CONCATENATE("Том"," 2.",'Шифры С (Новое строительство)'!$E590,".",'Шифры С (Новое строительство)'!$G590," ",'Шифры С (Новое строительство)'!$I590,".",'Шифры С (Новое строительство)'!$A590,"С-ППО",'Шифры С (Новое строительство)'!$E590,".",'Шифры С (Новое строительство)'!$G590,))</f>
        <v>Том 2.1.2 2001.РП.26С-ППО1.2</v>
      </c>
      <c r="T590" s="37" t="str">
        <f>IF(ISBLANK('Шифры С (Новое строительство)'!$M590),"-",CONCATENATE("Том"," 3.",'Шифры С (Новое строительство)'!$E590,".",'Шифры С (Новое строительство)'!$G590," ",'Шифры С (Новое строительство)'!$I590,".",'Шифры С (Новое строительство)'!$A590,"С-ТКР",'Шифры С (Новое строительство)'!$E590,".",'Шифры С (Новое строительство)'!$G590,))</f>
        <v>Том 3.1.2 2001.РП.26С-ТКР1.2</v>
      </c>
      <c r="U590" s="37" t="str">
        <f>IF(ISBLANK('Шифры С (Новое строительство)'!$O590),"-",CONCATENATE("Том"," 4."," ",'Шифры С (Новое строительство)'!$I590,".",'Шифры С (Новое строительство)'!$A590,"С-ИЛО",))</f>
        <v>-</v>
      </c>
      <c r="V590" s="37" t="str">
        <f>IF(ISBLANK('Шифры С (Новое строительство)'!$O590),"-",CONCATENATE("Том"," 5."," ",'Шифры С (Новое строительство)'!$I590,".",'Шифры С (Новое строительство)'!$A590,"С-ПОС",))</f>
        <v>-</v>
      </c>
      <c r="W590" s="37" t="str">
        <f>IF(ISBLANK('Шифры С (Новое строительство)'!$P590),"-",CONCATENATE("Том"," 7."," ",'Шифры С (Новое строительство)'!$I590,".",'Шифры С (Новое строительство)'!$A590,"С-ООС",))</f>
        <v>-</v>
      </c>
      <c r="X590" s="37" t="str">
        <f>IF(ISBLANK('Шифры С (Новое строительство)'!$Q590),"-",CONCATENATE("Том"," 8."," ",'Шифры С (Новое строительство)'!$I590,".",'Шифры С (Новое строительство)'!$A590,"С-ПБ",))</f>
        <v>-</v>
      </c>
    </row>
    <row r="591" spans="1:24" hidden="1" x14ac:dyDescent="0.25">
      <c r="A591" s="37">
        <v>26</v>
      </c>
      <c r="B591" s="37" t="s">
        <v>561</v>
      </c>
      <c r="C591" s="37" t="s">
        <v>27</v>
      </c>
      <c r="D591" s="37" t="s">
        <v>153</v>
      </c>
      <c r="E591" s="37">
        <v>1</v>
      </c>
      <c r="F591" s="37" t="s">
        <v>1666</v>
      </c>
      <c r="G591" s="37">
        <v>3</v>
      </c>
      <c r="H591" s="39"/>
      <c r="I591" s="37" t="s">
        <v>563</v>
      </c>
      <c r="J591" s="37"/>
      <c r="K591" s="37"/>
      <c r="L591" s="37" t="s">
        <v>2922</v>
      </c>
      <c r="M591" s="37" t="s">
        <v>2923</v>
      </c>
      <c r="N591" s="37" t="s">
        <v>2924</v>
      </c>
      <c r="O591" s="37"/>
      <c r="P591" s="37"/>
      <c r="Q591" s="37"/>
      <c r="R591" s="37" t="str">
        <f>IF(ISBLANK('Шифры С (Новое строительство)'!$K591),"-",CONCATENATE('Шифры С (Новое строительство)'!$K591,"-ПЗ"))</f>
        <v>-</v>
      </c>
      <c r="S591" s="37" t="str">
        <f>IF(ISBLANK('Шифры С (Новое строительство)'!$L591),"-",CONCATENATE("Том"," 2.",'Шифры С (Новое строительство)'!$E591,".",'Шифры С (Новое строительство)'!$G591," ",'Шифры С (Новое строительство)'!$I591,".",'Шифры С (Новое строительство)'!$A591,"С-ППО",'Шифры С (Новое строительство)'!$E591,".",'Шифры С (Новое строительство)'!$G591,))</f>
        <v>Том 2.1.3 2001.РП.26С-ППО1.3</v>
      </c>
      <c r="T591" s="37" t="str">
        <f>IF(ISBLANK('Шифры С (Новое строительство)'!$M591),"-",CONCATENATE("Том"," 3.",'Шифры С (Новое строительство)'!$E591,".",'Шифры С (Новое строительство)'!$G591," ",'Шифры С (Новое строительство)'!$I591,".",'Шифры С (Новое строительство)'!$A591,"С-ТКР",'Шифры С (Новое строительство)'!$E591,".",'Шифры С (Новое строительство)'!$G591,))</f>
        <v>Том 3.1.3 2001.РП.26С-ТКР1.3</v>
      </c>
      <c r="U591" s="37" t="str">
        <f>IF(ISBLANK('Шифры С (Новое строительство)'!$O591),"-",CONCATENATE("Том"," 4."," ",'Шифры С (Новое строительство)'!$I591,".",'Шифры С (Новое строительство)'!$A591,"С-ИЛО",))</f>
        <v>-</v>
      </c>
      <c r="V591" s="37" t="str">
        <f>IF(ISBLANK('Шифры С (Новое строительство)'!$O591),"-",CONCATENATE("Том"," 5."," ",'Шифры С (Новое строительство)'!$I591,".",'Шифры С (Новое строительство)'!$A591,"С-ПОС",))</f>
        <v>-</v>
      </c>
      <c r="W591" s="37" t="str">
        <f>IF(ISBLANK('Шифры С (Новое строительство)'!$P591),"-",CONCATENATE("Том"," 7."," ",'Шифры С (Новое строительство)'!$I591,".",'Шифры С (Новое строительство)'!$A591,"С-ООС",))</f>
        <v>-</v>
      </c>
      <c r="X591" s="37" t="str">
        <f>IF(ISBLANK('Шифры С (Новое строительство)'!$Q591),"-",CONCATENATE("Том"," 8."," ",'Шифры С (Новое строительство)'!$I591,".",'Шифры С (Новое строительство)'!$A591,"С-ПБ",))</f>
        <v>-</v>
      </c>
    </row>
    <row r="592" spans="1:24" hidden="1" x14ac:dyDescent="0.25">
      <c r="A592" s="37">
        <v>26</v>
      </c>
      <c r="B592" s="37" t="s">
        <v>561</v>
      </c>
      <c r="C592" s="37" t="s">
        <v>27</v>
      </c>
      <c r="D592" s="37" t="s">
        <v>155</v>
      </c>
      <c r="E592" s="37">
        <v>2</v>
      </c>
      <c r="F592" s="37" t="s">
        <v>1667</v>
      </c>
      <c r="G592" s="37">
        <v>1</v>
      </c>
      <c r="H592" s="39">
        <v>1</v>
      </c>
      <c r="I592" s="37" t="s">
        <v>563</v>
      </c>
      <c r="J592" s="37"/>
      <c r="K592" s="37"/>
      <c r="L592" s="37" t="s">
        <v>2928</v>
      </c>
      <c r="M592" s="37" t="s">
        <v>2929</v>
      </c>
      <c r="N592" s="37" t="s">
        <v>2930</v>
      </c>
      <c r="O592" s="37"/>
      <c r="P592" s="37"/>
      <c r="Q592" s="37"/>
      <c r="R592" s="37" t="str">
        <f>IF(ISBLANK('Шифры С (Новое строительство)'!$K592),"-",CONCATENATE('Шифры С (Новое строительство)'!$K592,"-ПЗ"))</f>
        <v>-</v>
      </c>
      <c r="S592" s="37" t="str">
        <f>IF(ISBLANK('Шифры С (Новое строительство)'!$L592),"-",CONCATENATE("Том"," 2.",'Шифры С (Новое строительство)'!$E592,".",'Шифры С (Новое строительство)'!$G592," ",'Шифры С (Новое строительство)'!$I592,".",'Шифры С (Новое строительство)'!$A592,"С-ППО",'Шифры С (Новое строительство)'!$E592,".",'Шифры С (Новое строительство)'!$G592,))</f>
        <v>Том 2.2.1 2001.РП.26С-ППО2.1</v>
      </c>
      <c r="T592" s="37" t="str">
        <f>IF(ISBLANK('Шифры С (Новое строительство)'!$M592),"-",CONCATENATE("Том"," 3.",'Шифры С (Новое строительство)'!$E592,".",'Шифры С (Новое строительство)'!$G592," ",'Шифры С (Новое строительство)'!$I592,".",'Шифры С (Новое строительство)'!$A592,"С-ТКР",'Шифры С (Новое строительство)'!$E592,".",'Шифры С (Новое строительство)'!$G592,))</f>
        <v>Том 3.2.1 2001.РП.26С-ТКР2.1</v>
      </c>
      <c r="U592" s="37" t="str">
        <f>IF(ISBLANK('Шифры С (Новое строительство)'!$O592),"-",CONCATENATE("Том"," 4."," ",'Шифры С (Новое строительство)'!$I592,".",'Шифры С (Новое строительство)'!$A592,"С-ИЛО",))</f>
        <v>-</v>
      </c>
      <c r="V592" s="37" t="str">
        <f>IF(ISBLANK('Шифры С (Новое строительство)'!$O592),"-",CONCATENATE("Том"," 5."," ",'Шифры С (Новое строительство)'!$I592,".",'Шифры С (Новое строительство)'!$A592,"С-ПОС",))</f>
        <v>-</v>
      </c>
      <c r="W592" s="37" t="str">
        <f>IF(ISBLANK('Шифры С (Новое строительство)'!$P592),"-",CONCATENATE("Том"," 7."," ",'Шифры С (Новое строительство)'!$I592,".",'Шифры С (Новое строительство)'!$A592,"С-ООС",))</f>
        <v>-</v>
      </c>
      <c r="X592" s="37" t="str">
        <f>IF(ISBLANK('Шифры С (Новое строительство)'!$Q592),"-",CONCATENATE("Том"," 8."," ",'Шифры С (Новое строительство)'!$I592,".",'Шифры С (Новое строительство)'!$A592,"С-ПБ",))</f>
        <v>-</v>
      </c>
    </row>
    <row r="593" spans="1:24" hidden="1" x14ac:dyDescent="0.25">
      <c r="A593" s="37">
        <v>26</v>
      </c>
      <c r="B593" s="37" t="s">
        <v>561</v>
      </c>
      <c r="C593" s="37" t="s">
        <v>27</v>
      </c>
      <c r="D593" s="37" t="s">
        <v>157</v>
      </c>
      <c r="E593" s="37">
        <v>3</v>
      </c>
      <c r="F593" s="37" t="s">
        <v>1671</v>
      </c>
      <c r="G593" s="37">
        <v>1</v>
      </c>
      <c r="H593" s="39">
        <v>4</v>
      </c>
      <c r="I593" s="37" t="s">
        <v>563</v>
      </c>
      <c r="J593" s="37"/>
      <c r="K593" s="37"/>
      <c r="L593" s="37" t="s">
        <v>2931</v>
      </c>
      <c r="M593" s="37" t="s">
        <v>2932</v>
      </c>
      <c r="N593" s="37" t="s">
        <v>2933</v>
      </c>
      <c r="O593" s="37"/>
      <c r="P593" s="37"/>
      <c r="Q593" s="37"/>
      <c r="R593" s="37" t="str">
        <f>IF(ISBLANK('Шифры С (Новое строительство)'!$K593),"-",CONCATENATE('Шифры С (Новое строительство)'!$K593,"-ПЗ"))</f>
        <v>-</v>
      </c>
      <c r="S593" s="37" t="str">
        <f>IF(ISBLANK('Шифры С (Новое строительство)'!$L593),"-",CONCATENATE("Том"," 2.",'Шифры С (Новое строительство)'!$E593,".",'Шифры С (Новое строительство)'!$G593," ",'Шифры С (Новое строительство)'!$I593,".",'Шифры С (Новое строительство)'!$A593,"С-ППО",'Шифры С (Новое строительство)'!$E593,".",'Шифры С (Новое строительство)'!$G593,))</f>
        <v>Том 2.3.1 2001.РП.26С-ППО3.1</v>
      </c>
      <c r="T593" s="37" t="str">
        <f>IF(ISBLANK('Шифры С (Новое строительство)'!$M593),"-",CONCATENATE("Том"," 3.",'Шифры С (Новое строительство)'!$E593,".",'Шифры С (Новое строительство)'!$G593," ",'Шифры С (Новое строительство)'!$I593,".",'Шифры С (Новое строительство)'!$A593,"С-ТКР",'Шифры С (Новое строительство)'!$E593,".",'Шифры С (Новое строительство)'!$G593,))</f>
        <v>Том 3.3.1 2001.РП.26С-ТКР3.1</v>
      </c>
      <c r="U593" s="37" t="str">
        <f>IF(ISBLANK('Шифры С (Новое строительство)'!$O593),"-",CONCATENATE("Том"," 4."," ",'Шифры С (Новое строительство)'!$I593,".",'Шифры С (Новое строительство)'!$A593,"С-ИЛО",))</f>
        <v>-</v>
      </c>
      <c r="V593" s="37" t="str">
        <f>IF(ISBLANK('Шифры С (Новое строительство)'!$O593),"-",CONCATENATE("Том"," 5."," ",'Шифры С (Новое строительство)'!$I593,".",'Шифры С (Новое строительство)'!$A593,"С-ПОС",))</f>
        <v>-</v>
      </c>
      <c r="W593" s="37" t="str">
        <f>IF(ISBLANK('Шифры С (Новое строительство)'!$P593),"-",CONCATENATE("Том"," 7."," ",'Шифры С (Новое строительство)'!$I593,".",'Шифры С (Новое строительство)'!$A593,"С-ООС",))</f>
        <v>-</v>
      </c>
      <c r="X593" s="37" t="str">
        <f>IF(ISBLANK('Шифры С (Новое строительство)'!$Q593),"-",CONCATENATE("Том"," 8."," ",'Шифры С (Новое строительство)'!$I593,".",'Шифры С (Новое строительство)'!$A593,"С-ПБ",))</f>
        <v>-</v>
      </c>
    </row>
    <row r="594" spans="1:24" hidden="1" x14ac:dyDescent="0.25">
      <c r="A594" s="37">
        <v>26</v>
      </c>
      <c r="B594" s="37" t="s">
        <v>561</v>
      </c>
      <c r="C594" s="37" t="s">
        <v>27</v>
      </c>
      <c r="D594" s="37" t="s">
        <v>157</v>
      </c>
      <c r="E594" s="37">
        <v>3</v>
      </c>
      <c r="F594" s="37" t="s">
        <v>1675</v>
      </c>
      <c r="G594" s="37">
        <v>2</v>
      </c>
      <c r="H594" s="39"/>
      <c r="I594" s="37" t="s">
        <v>563</v>
      </c>
      <c r="J594" s="37"/>
      <c r="K594" s="37"/>
      <c r="L594" s="37" t="s">
        <v>2931</v>
      </c>
      <c r="M594" s="37" t="s">
        <v>2932</v>
      </c>
      <c r="N594" s="37" t="s">
        <v>2933</v>
      </c>
      <c r="O594" s="37"/>
      <c r="P594" s="37"/>
      <c r="Q594" s="37"/>
      <c r="R594" s="37" t="str">
        <f>IF(ISBLANK('Шифры С (Новое строительство)'!$K594),"-",CONCATENATE('Шифры С (Новое строительство)'!$K594,"-ПЗ"))</f>
        <v>-</v>
      </c>
      <c r="S594" s="37" t="str">
        <f>IF(ISBLANK('Шифры С (Новое строительство)'!$L594),"-",CONCATENATE("Том"," 2.",'Шифры С (Новое строительство)'!$E594,".",'Шифры С (Новое строительство)'!$G594," ",'Шифры С (Новое строительство)'!$I594,".",'Шифры С (Новое строительство)'!$A594,"С-ППО",'Шифры С (Новое строительство)'!$E594,".",'Шифры С (Новое строительство)'!$G594,))</f>
        <v>Том 2.3.2 2001.РП.26С-ППО3.2</v>
      </c>
      <c r="T594" s="37" t="str">
        <f>IF(ISBLANK('Шифры С (Новое строительство)'!$M594),"-",CONCATENATE("Том"," 3.",'Шифры С (Новое строительство)'!$E594,".",'Шифры С (Новое строительство)'!$G594," ",'Шифры С (Новое строительство)'!$I594,".",'Шифры С (Новое строительство)'!$A594,"С-ТКР",'Шифры С (Новое строительство)'!$E594,".",'Шифры С (Новое строительство)'!$G594,))</f>
        <v>Том 3.3.2 2001.РП.26С-ТКР3.2</v>
      </c>
      <c r="U594" s="37" t="str">
        <f>IF(ISBLANK('Шифры С (Новое строительство)'!$O594),"-",CONCATENATE("Том"," 4."," ",'Шифры С (Новое строительство)'!$I594,".",'Шифры С (Новое строительство)'!$A594,"С-ИЛО",))</f>
        <v>-</v>
      </c>
      <c r="V594" s="37" t="str">
        <f>IF(ISBLANK('Шифры С (Новое строительство)'!$O594),"-",CONCATENATE("Том"," 5."," ",'Шифры С (Новое строительство)'!$I594,".",'Шифры С (Новое строительство)'!$A594,"С-ПОС",))</f>
        <v>-</v>
      </c>
      <c r="W594" s="37" t="str">
        <f>IF(ISBLANK('Шифры С (Новое строительство)'!$P594),"-",CONCATENATE("Том"," 7."," ",'Шифры С (Новое строительство)'!$I594,".",'Шифры С (Новое строительство)'!$A594,"С-ООС",))</f>
        <v>-</v>
      </c>
      <c r="X594" s="37" t="str">
        <f>IF(ISBLANK('Шифры С (Новое строительство)'!$Q594),"-",CONCATENATE("Том"," 8."," ",'Шифры С (Новое строительство)'!$I594,".",'Шифры С (Новое строительство)'!$A594,"С-ПБ",))</f>
        <v>-</v>
      </c>
    </row>
    <row r="595" spans="1:24" hidden="1" x14ac:dyDescent="0.25">
      <c r="A595" s="37">
        <v>26</v>
      </c>
      <c r="B595" s="37" t="s">
        <v>561</v>
      </c>
      <c r="C595" s="37" t="s">
        <v>27</v>
      </c>
      <c r="D595" s="37" t="s">
        <v>157</v>
      </c>
      <c r="E595" s="37">
        <v>3</v>
      </c>
      <c r="F595" s="37" t="s">
        <v>1676</v>
      </c>
      <c r="G595" s="37">
        <v>3</v>
      </c>
      <c r="H595" s="39"/>
      <c r="I595" s="37" t="s">
        <v>563</v>
      </c>
      <c r="J595" s="37"/>
      <c r="K595" s="37"/>
      <c r="L595" s="37" t="s">
        <v>2931</v>
      </c>
      <c r="M595" s="37" t="s">
        <v>2932</v>
      </c>
      <c r="N595" s="37" t="s">
        <v>2933</v>
      </c>
      <c r="O595" s="37"/>
      <c r="P595" s="37"/>
      <c r="Q595" s="37"/>
      <c r="R595" s="37" t="str">
        <f>IF(ISBLANK('Шифры С (Новое строительство)'!$K595),"-",CONCATENATE('Шифры С (Новое строительство)'!$K595,"-ПЗ"))</f>
        <v>-</v>
      </c>
      <c r="S595" s="37" t="str">
        <f>IF(ISBLANK('Шифры С (Новое строительство)'!$L595),"-",CONCATENATE("Том"," 2.",'Шифры С (Новое строительство)'!$E595,".",'Шифры С (Новое строительство)'!$G595," ",'Шифры С (Новое строительство)'!$I595,".",'Шифры С (Новое строительство)'!$A595,"С-ППО",'Шифры С (Новое строительство)'!$E595,".",'Шифры С (Новое строительство)'!$G595,))</f>
        <v>Том 2.3.3 2001.РП.26С-ППО3.3</v>
      </c>
      <c r="T595" s="37" t="str">
        <f>IF(ISBLANK('Шифры С (Новое строительство)'!$M595),"-",CONCATENATE("Том"," 3.",'Шифры С (Новое строительство)'!$E595,".",'Шифры С (Новое строительство)'!$G595," ",'Шифры С (Новое строительство)'!$I595,".",'Шифры С (Новое строительство)'!$A595,"С-ТКР",'Шифры С (Новое строительство)'!$E595,".",'Шифры С (Новое строительство)'!$G595,))</f>
        <v>Том 3.3.3 2001.РП.26С-ТКР3.3</v>
      </c>
      <c r="U595" s="37" t="str">
        <f>IF(ISBLANK('Шифры С (Новое строительство)'!$O595),"-",CONCATENATE("Том"," 4."," ",'Шифры С (Новое строительство)'!$I595,".",'Шифры С (Новое строительство)'!$A595,"С-ИЛО",))</f>
        <v>-</v>
      </c>
      <c r="V595" s="37" t="str">
        <f>IF(ISBLANK('Шифры С (Новое строительство)'!$O595),"-",CONCATENATE("Том"," 5."," ",'Шифры С (Новое строительство)'!$I595,".",'Шифры С (Новое строительство)'!$A595,"С-ПОС",))</f>
        <v>-</v>
      </c>
      <c r="W595" s="37" t="str">
        <f>IF(ISBLANK('Шифры С (Новое строительство)'!$P595),"-",CONCATENATE("Том"," 7."," ",'Шифры С (Новое строительство)'!$I595,".",'Шифры С (Новое строительство)'!$A595,"С-ООС",))</f>
        <v>-</v>
      </c>
      <c r="X595" s="37" t="str">
        <f>IF(ISBLANK('Шифры С (Новое строительство)'!$Q595),"-",CONCATENATE("Том"," 8."," ",'Шифры С (Новое строительство)'!$I595,".",'Шифры С (Новое строительство)'!$A595,"С-ПБ",))</f>
        <v>-</v>
      </c>
    </row>
    <row r="596" spans="1:24" hidden="1" x14ac:dyDescent="0.25">
      <c r="A596" s="37">
        <v>26</v>
      </c>
      <c r="B596" s="37" t="s">
        <v>561</v>
      </c>
      <c r="C596" s="37" t="s">
        <v>27</v>
      </c>
      <c r="D596" s="37" t="s">
        <v>157</v>
      </c>
      <c r="E596" s="37">
        <v>3</v>
      </c>
      <c r="F596" s="37" t="s">
        <v>1677</v>
      </c>
      <c r="G596" s="37">
        <v>4</v>
      </c>
      <c r="H596" s="39"/>
      <c r="I596" s="37" t="s">
        <v>563</v>
      </c>
      <c r="J596" s="37"/>
      <c r="K596" s="37"/>
      <c r="L596" s="37" t="s">
        <v>2931</v>
      </c>
      <c r="M596" s="37" t="s">
        <v>2932</v>
      </c>
      <c r="N596" s="37" t="s">
        <v>2933</v>
      </c>
      <c r="O596" s="37"/>
      <c r="P596" s="37"/>
      <c r="Q596" s="37"/>
      <c r="R596" s="37" t="str">
        <f>IF(ISBLANK('Шифры С (Новое строительство)'!$K596),"-",CONCATENATE('Шифры С (Новое строительство)'!$K596,"-ПЗ"))</f>
        <v>-</v>
      </c>
      <c r="S596" s="37" t="str">
        <f>IF(ISBLANK('Шифры С (Новое строительство)'!$L596),"-",CONCATENATE("Том"," 2.",'Шифры С (Новое строительство)'!$E596,".",'Шифры С (Новое строительство)'!$G596," ",'Шифры С (Новое строительство)'!$I596,".",'Шифры С (Новое строительство)'!$A596,"С-ППО",'Шифры С (Новое строительство)'!$E596,".",'Шифры С (Новое строительство)'!$G596,))</f>
        <v>Том 2.3.4 2001.РП.26С-ППО3.4</v>
      </c>
      <c r="T596" s="37" t="str">
        <f>IF(ISBLANK('Шифры С (Новое строительство)'!$M596),"-",CONCATENATE("Том"," 3.",'Шифры С (Новое строительство)'!$E596,".",'Шифры С (Новое строительство)'!$G596," ",'Шифры С (Новое строительство)'!$I596,".",'Шифры С (Новое строительство)'!$A596,"С-ТКР",'Шифры С (Новое строительство)'!$E596,".",'Шифры С (Новое строительство)'!$G596,))</f>
        <v>Том 3.3.4 2001.РП.26С-ТКР3.4</v>
      </c>
      <c r="U596" s="37" t="str">
        <f>IF(ISBLANK('Шифры С (Новое строительство)'!$O596),"-",CONCATENATE("Том"," 4."," ",'Шифры С (Новое строительство)'!$I596,".",'Шифры С (Новое строительство)'!$A596,"С-ИЛО",))</f>
        <v>-</v>
      </c>
      <c r="V596" s="37" t="str">
        <f>IF(ISBLANK('Шифры С (Новое строительство)'!$O596),"-",CONCATENATE("Том"," 5."," ",'Шифры С (Новое строительство)'!$I596,".",'Шифры С (Новое строительство)'!$A596,"С-ПОС",))</f>
        <v>-</v>
      </c>
      <c r="W596" s="37" t="str">
        <f>IF(ISBLANK('Шифры С (Новое строительство)'!$P596),"-",CONCATENATE("Том"," 7."," ",'Шифры С (Новое строительство)'!$I596,".",'Шифры С (Новое строительство)'!$A596,"С-ООС",))</f>
        <v>-</v>
      </c>
      <c r="X596" s="37" t="str">
        <f>IF(ISBLANK('Шифры С (Новое строительство)'!$Q596),"-",CONCATENATE("Том"," 8."," ",'Шифры С (Новое строительство)'!$I596,".",'Шифры С (Новое строительство)'!$A596,"С-ПБ",))</f>
        <v>-</v>
      </c>
    </row>
    <row r="597" spans="1:24" hidden="1" x14ac:dyDescent="0.25">
      <c r="A597" s="37">
        <v>26</v>
      </c>
      <c r="B597" s="37" t="s">
        <v>561</v>
      </c>
      <c r="C597" s="37" t="s">
        <v>27</v>
      </c>
      <c r="D597" s="37" t="s">
        <v>158</v>
      </c>
      <c r="E597" s="37">
        <v>4</v>
      </c>
      <c r="F597" s="37" t="s">
        <v>1678</v>
      </c>
      <c r="G597" s="37">
        <v>1</v>
      </c>
      <c r="H597" s="39">
        <v>4</v>
      </c>
      <c r="I597" s="37" t="s">
        <v>563</v>
      </c>
      <c r="J597" s="37"/>
      <c r="K597" s="37"/>
      <c r="L597" s="37" t="s">
        <v>2934</v>
      </c>
      <c r="M597" s="37" t="s">
        <v>2935</v>
      </c>
      <c r="N597" s="37" t="s">
        <v>2936</v>
      </c>
      <c r="O597" s="37"/>
      <c r="P597" s="37"/>
      <c r="Q597" s="37"/>
      <c r="R597" s="37" t="str">
        <f>IF(ISBLANK('Шифры С (Новое строительство)'!$K597),"-",CONCATENATE('Шифры С (Новое строительство)'!$K597,"-ПЗ"))</f>
        <v>-</v>
      </c>
      <c r="S597" s="37" t="str">
        <f>IF(ISBLANK('Шифры С (Новое строительство)'!$L597),"-",CONCATENATE("Том"," 2.",'Шифры С (Новое строительство)'!$E597,".",'Шифры С (Новое строительство)'!$G597," ",'Шифры С (Новое строительство)'!$I597,".",'Шифры С (Новое строительство)'!$A597,"С-ППО",'Шифры С (Новое строительство)'!$E597,".",'Шифры С (Новое строительство)'!$G597,))</f>
        <v>Том 2.4.1 2001.РП.26С-ППО4.1</v>
      </c>
      <c r="T597" s="37" t="str">
        <f>IF(ISBLANK('Шифры С (Новое строительство)'!$M597),"-",CONCATENATE("Том"," 3.",'Шифры С (Новое строительство)'!$E597,".",'Шифры С (Новое строительство)'!$G597," ",'Шифры С (Новое строительство)'!$I597,".",'Шифры С (Новое строительство)'!$A597,"С-ТКР",'Шифры С (Новое строительство)'!$E597,".",'Шифры С (Новое строительство)'!$G597,))</f>
        <v>Том 3.4.1 2001.РП.26С-ТКР4.1</v>
      </c>
      <c r="U597" s="37" t="str">
        <f>IF(ISBLANK('Шифры С (Новое строительство)'!$O597),"-",CONCATENATE("Том"," 4."," ",'Шифры С (Новое строительство)'!$I597,".",'Шифры С (Новое строительство)'!$A597,"С-ИЛО",))</f>
        <v>-</v>
      </c>
      <c r="V597" s="37" t="str">
        <f>IF(ISBLANK('Шифры С (Новое строительство)'!$O597),"-",CONCATENATE("Том"," 5."," ",'Шифры С (Новое строительство)'!$I597,".",'Шифры С (Новое строительство)'!$A597,"С-ПОС",))</f>
        <v>-</v>
      </c>
      <c r="W597" s="37" t="str">
        <f>IF(ISBLANK('Шифры С (Новое строительство)'!$P597),"-",CONCATENATE("Том"," 7."," ",'Шифры С (Новое строительство)'!$I597,".",'Шифры С (Новое строительство)'!$A597,"С-ООС",))</f>
        <v>-</v>
      </c>
      <c r="X597" s="37" t="str">
        <f>IF(ISBLANK('Шифры С (Новое строительство)'!$Q597),"-",CONCATENATE("Том"," 8."," ",'Шифры С (Новое строительство)'!$I597,".",'Шифры С (Новое строительство)'!$A597,"С-ПБ",))</f>
        <v>-</v>
      </c>
    </row>
    <row r="598" spans="1:24" hidden="1" x14ac:dyDescent="0.25">
      <c r="A598" s="37">
        <v>26</v>
      </c>
      <c r="B598" s="37" t="s">
        <v>561</v>
      </c>
      <c r="C598" s="37" t="s">
        <v>27</v>
      </c>
      <c r="D598" s="37" t="s">
        <v>158</v>
      </c>
      <c r="E598" s="37">
        <v>4</v>
      </c>
      <c r="F598" s="37" t="s">
        <v>1682</v>
      </c>
      <c r="G598" s="37">
        <v>2</v>
      </c>
      <c r="H598" s="39"/>
      <c r="I598" s="37" t="s">
        <v>563</v>
      </c>
      <c r="J598" s="37"/>
      <c r="K598" s="37"/>
      <c r="L598" s="37" t="s">
        <v>2934</v>
      </c>
      <c r="M598" s="37" t="s">
        <v>2935</v>
      </c>
      <c r="N598" s="37" t="s">
        <v>2936</v>
      </c>
      <c r="O598" s="37"/>
      <c r="P598" s="37"/>
      <c r="Q598" s="37"/>
      <c r="R598" s="37" t="str">
        <f>IF(ISBLANK('Шифры С (Новое строительство)'!$K598),"-",CONCATENATE('Шифры С (Новое строительство)'!$K598,"-ПЗ"))</f>
        <v>-</v>
      </c>
      <c r="S598" s="37" t="str">
        <f>IF(ISBLANK('Шифры С (Новое строительство)'!$L598),"-",CONCATENATE("Том"," 2.",'Шифры С (Новое строительство)'!$E598,".",'Шифры С (Новое строительство)'!$G598," ",'Шифры С (Новое строительство)'!$I598,".",'Шифры С (Новое строительство)'!$A598,"С-ППО",'Шифры С (Новое строительство)'!$E598,".",'Шифры С (Новое строительство)'!$G598,))</f>
        <v>Том 2.4.2 2001.РП.26С-ППО4.2</v>
      </c>
      <c r="T598" s="37" t="str">
        <f>IF(ISBLANK('Шифры С (Новое строительство)'!$M598),"-",CONCATENATE("Том"," 3.",'Шифры С (Новое строительство)'!$E598,".",'Шифры С (Новое строительство)'!$G598," ",'Шифры С (Новое строительство)'!$I598,".",'Шифры С (Новое строительство)'!$A598,"С-ТКР",'Шифры С (Новое строительство)'!$E598,".",'Шифры С (Новое строительство)'!$G598,))</f>
        <v>Том 3.4.2 2001.РП.26С-ТКР4.2</v>
      </c>
      <c r="U598" s="37" t="str">
        <f>IF(ISBLANK('Шифры С (Новое строительство)'!$O598),"-",CONCATENATE("Том"," 4."," ",'Шифры С (Новое строительство)'!$I598,".",'Шифры С (Новое строительство)'!$A598,"С-ИЛО",))</f>
        <v>-</v>
      </c>
      <c r="V598" s="37" t="str">
        <f>IF(ISBLANK('Шифры С (Новое строительство)'!$O598),"-",CONCATENATE("Том"," 5."," ",'Шифры С (Новое строительство)'!$I598,".",'Шифры С (Новое строительство)'!$A598,"С-ПОС",))</f>
        <v>-</v>
      </c>
      <c r="W598" s="37" t="str">
        <f>IF(ISBLANK('Шифры С (Новое строительство)'!$P598),"-",CONCATENATE("Том"," 7."," ",'Шифры С (Новое строительство)'!$I598,".",'Шифры С (Новое строительство)'!$A598,"С-ООС",))</f>
        <v>-</v>
      </c>
      <c r="X598" s="37" t="str">
        <f>IF(ISBLANK('Шифры С (Новое строительство)'!$Q598),"-",CONCATENATE("Том"," 8."," ",'Шифры С (Новое строительство)'!$I598,".",'Шифры С (Новое строительство)'!$A598,"С-ПБ",))</f>
        <v>-</v>
      </c>
    </row>
    <row r="599" spans="1:24" hidden="1" x14ac:dyDescent="0.25">
      <c r="A599" s="37">
        <v>26</v>
      </c>
      <c r="B599" s="37" t="s">
        <v>561</v>
      </c>
      <c r="C599" s="37" t="s">
        <v>27</v>
      </c>
      <c r="D599" s="37" t="s">
        <v>158</v>
      </c>
      <c r="E599" s="37">
        <v>4</v>
      </c>
      <c r="F599" s="37" t="s">
        <v>1683</v>
      </c>
      <c r="G599" s="37">
        <v>3</v>
      </c>
      <c r="H599" s="39"/>
      <c r="I599" s="37" t="s">
        <v>563</v>
      </c>
      <c r="J599" s="37"/>
      <c r="K599" s="37"/>
      <c r="L599" s="37" t="s">
        <v>2934</v>
      </c>
      <c r="M599" s="37" t="s">
        <v>2935</v>
      </c>
      <c r="N599" s="37" t="s">
        <v>2936</v>
      </c>
      <c r="O599" s="37"/>
      <c r="P599" s="37"/>
      <c r="Q599" s="37"/>
      <c r="R599" s="37" t="str">
        <f>IF(ISBLANK('Шифры С (Новое строительство)'!$K599),"-",CONCATENATE('Шифры С (Новое строительство)'!$K599,"-ПЗ"))</f>
        <v>-</v>
      </c>
      <c r="S599" s="37" t="str">
        <f>IF(ISBLANK('Шифры С (Новое строительство)'!$L599),"-",CONCATENATE("Том"," 2.",'Шифры С (Новое строительство)'!$E599,".",'Шифры С (Новое строительство)'!$G599," ",'Шифры С (Новое строительство)'!$I599,".",'Шифры С (Новое строительство)'!$A599,"С-ППО",'Шифры С (Новое строительство)'!$E599,".",'Шифры С (Новое строительство)'!$G599,))</f>
        <v>Том 2.4.3 2001.РП.26С-ППО4.3</v>
      </c>
      <c r="T599" s="37" t="str">
        <f>IF(ISBLANK('Шифры С (Новое строительство)'!$M599),"-",CONCATENATE("Том"," 3.",'Шифры С (Новое строительство)'!$E599,".",'Шифры С (Новое строительство)'!$G599," ",'Шифры С (Новое строительство)'!$I599,".",'Шифры С (Новое строительство)'!$A599,"С-ТКР",'Шифры С (Новое строительство)'!$E599,".",'Шифры С (Новое строительство)'!$G599,))</f>
        <v>Том 3.4.3 2001.РП.26С-ТКР4.3</v>
      </c>
      <c r="U599" s="37" t="str">
        <f>IF(ISBLANK('Шифры С (Новое строительство)'!$O599),"-",CONCATENATE("Том"," 4."," ",'Шифры С (Новое строительство)'!$I599,".",'Шифры С (Новое строительство)'!$A599,"С-ИЛО",))</f>
        <v>-</v>
      </c>
      <c r="V599" s="37" t="str">
        <f>IF(ISBLANK('Шифры С (Новое строительство)'!$O599),"-",CONCATENATE("Том"," 5."," ",'Шифры С (Новое строительство)'!$I599,".",'Шифры С (Новое строительство)'!$A599,"С-ПОС",))</f>
        <v>-</v>
      </c>
      <c r="W599" s="37" t="str">
        <f>IF(ISBLANK('Шифры С (Новое строительство)'!$P599),"-",CONCATENATE("Том"," 7."," ",'Шифры С (Новое строительство)'!$I599,".",'Шифры С (Новое строительство)'!$A599,"С-ООС",))</f>
        <v>-</v>
      </c>
      <c r="X599" s="37" t="str">
        <f>IF(ISBLANK('Шифры С (Новое строительство)'!$Q599),"-",CONCATENATE("Том"," 8."," ",'Шифры С (Новое строительство)'!$I599,".",'Шифры С (Новое строительство)'!$A599,"С-ПБ",))</f>
        <v>-</v>
      </c>
    </row>
    <row r="600" spans="1:24" hidden="1" x14ac:dyDescent="0.25">
      <c r="A600" s="37">
        <v>26</v>
      </c>
      <c r="B600" s="37" t="s">
        <v>561</v>
      </c>
      <c r="C600" s="37" t="s">
        <v>27</v>
      </c>
      <c r="D600" s="37" t="s">
        <v>158</v>
      </c>
      <c r="E600" s="37">
        <v>4</v>
      </c>
      <c r="F600" s="37" t="s">
        <v>1684</v>
      </c>
      <c r="G600" s="37">
        <v>4</v>
      </c>
      <c r="H600" s="39"/>
      <c r="I600" s="37" t="s">
        <v>563</v>
      </c>
      <c r="J600" s="37"/>
      <c r="K600" s="37"/>
      <c r="L600" s="37" t="s">
        <v>2934</v>
      </c>
      <c r="M600" s="37" t="s">
        <v>2935</v>
      </c>
      <c r="N600" s="37" t="s">
        <v>2936</v>
      </c>
      <c r="O600" s="37"/>
      <c r="P600" s="37"/>
      <c r="Q600" s="37"/>
      <c r="R600" s="37" t="str">
        <f>IF(ISBLANK('Шифры С (Новое строительство)'!$K600),"-",CONCATENATE('Шифры С (Новое строительство)'!$K600,"-ПЗ"))</f>
        <v>-</v>
      </c>
      <c r="S600" s="37" t="str">
        <f>IF(ISBLANK('Шифры С (Новое строительство)'!$L600),"-",CONCATENATE("Том"," 2.",'Шифры С (Новое строительство)'!$E600,".",'Шифры С (Новое строительство)'!$G600," ",'Шифры С (Новое строительство)'!$I600,".",'Шифры С (Новое строительство)'!$A600,"С-ППО",'Шифры С (Новое строительство)'!$E600,".",'Шифры С (Новое строительство)'!$G600,))</f>
        <v>Том 2.4.4 2001.РП.26С-ППО4.4</v>
      </c>
      <c r="T600" s="37" t="str">
        <f>IF(ISBLANK('Шифры С (Новое строительство)'!$M600),"-",CONCATENATE("Том"," 3.",'Шифры С (Новое строительство)'!$E600,".",'Шифры С (Новое строительство)'!$G600," ",'Шифры С (Новое строительство)'!$I600,".",'Шифры С (Новое строительство)'!$A600,"С-ТКР",'Шифры С (Новое строительство)'!$E600,".",'Шифры С (Новое строительство)'!$G600,))</f>
        <v>Том 3.4.4 2001.РП.26С-ТКР4.4</v>
      </c>
      <c r="U600" s="37" t="str">
        <f>IF(ISBLANK('Шифры С (Новое строительство)'!$O600),"-",CONCATENATE("Том"," 4."," ",'Шифры С (Новое строительство)'!$I600,".",'Шифры С (Новое строительство)'!$A600,"С-ИЛО",))</f>
        <v>-</v>
      </c>
      <c r="V600" s="37" t="str">
        <f>IF(ISBLANK('Шифры С (Новое строительство)'!$O600),"-",CONCATENATE("Том"," 5."," ",'Шифры С (Новое строительство)'!$I600,".",'Шифры С (Новое строительство)'!$A600,"С-ПОС",))</f>
        <v>-</v>
      </c>
      <c r="W600" s="37" t="str">
        <f>IF(ISBLANK('Шифры С (Новое строительство)'!$P600),"-",CONCATENATE("Том"," 7."," ",'Шифры С (Новое строительство)'!$I600,".",'Шифры С (Новое строительство)'!$A600,"С-ООС",))</f>
        <v>-</v>
      </c>
      <c r="X600" s="37" t="str">
        <f>IF(ISBLANK('Шифры С (Новое строительство)'!$Q600),"-",CONCATENATE("Том"," 8."," ",'Шифры С (Новое строительство)'!$I600,".",'Шифры С (Новое строительство)'!$A600,"С-ПБ",))</f>
        <v>-</v>
      </c>
    </row>
    <row r="601" spans="1:24" hidden="1" x14ac:dyDescent="0.25">
      <c r="A601" s="37">
        <v>26</v>
      </c>
      <c r="B601" s="37" t="s">
        <v>561</v>
      </c>
      <c r="C601" s="37" t="s">
        <v>27</v>
      </c>
      <c r="D601" s="37" t="s">
        <v>160</v>
      </c>
      <c r="E601" s="37">
        <v>5</v>
      </c>
      <c r="F601" s="37" t="s">
        <v>1685</v>
      </c>
      <c r="G601" s="37">
        <v>1</v>
      </c>
      <c r="H601" s="39">
        <v>6</v>
      </c>
      <c r="I601" s="37" t="s">
        <v>563</v>
      </c>
      <c r="J601" s="37"/>
      <c r="K601" s="37"/>
      <c r="L601" s="37" t="s">
        <v>2937</v>
      </c>
      <c r="M601" s="37" t="s">
        <v>2938</v>
      </c>
      <c r="N601" s="37" t="s">
        <v>2939</v>
      </c>
      <c r="O601" s="37"/>
      <c r="P601" s="37"/>
      <c r="Q601" s="37"/>
      <c r="R601" s="37" t="str">
        <f>IF(ISBLANK('Шифры С (Новое строительство)'!$K601),"-",CONCATENATE('Шифры С (Новое строительство)'!$K601,"-ПЗ"))</f>
        <v>-</v>
      </c>
      <c r="S601" s="37" t="str">
        <f>IF(ISBLANK('Шифры С (Новое строительство)'!$L601),"-",CONCATENATE("Том"," 2.",'Шифры С (Новое строительство)'!$E601,".",'Шифры С (Новое строительство)'!$G601," ",'Шифры С (Новое строительство)'!$I601,".",'Шифры С (Новое строительство)'!$A601,"С-ППО",'Шифры С (Новое строительство)'!$E601,".",'Шифры С (Новое строительство)'!$G601,))</f>
        <v>Том 2.5.1 2001.РП.26С-ППО5.1</v>
      </c>
      <c r="T601" s="37" t="str">
        <f>IF(ISBLANK('Шифры С (Новое строительство)'!$M601),"-",CONCATENATE("Том"," 3.",'Шифры С (Новое строительство)'!$E601,".",'Шифры С (Новое строительство)'!$G601," ",'Шифры С (Новое строительство)'!$I601,".",'Шифры С (Новое строительство)'!$A601,"С-ТКР",'Шифры С (Новое строительство)'!$E601,".",'Шифры С (Новое строительство)'!$G601,))</f>
        <v>Том 3.5.1 2001.РП.26С-ТКР5.1</v>
      </c>
      <c r="U601" s="37" t="str">
        <f>IF(ISBLANK('Шифры С (Новое строительство)'!$O601),"-",CONCATENATE("Том"," 4."," ",'Шифры С (Новое строительство)'!$I601,".",'Шифры С (Новое строительство)'!$A601,"С-ИЛО",))</f>
        <v>-</v>
      </c>
      <c r="V601" s="37" t="str">
        <f>IF(ISBLANK('Шифры С (Новое строительство)'!$O601),"-",CONCATENATE("Том"," 5."," ",'Шифры С (Новое строительство)'!$I601,".",'Шифры С (Новое строительство)'!$A601,"С-ПОС",))</f>
        <v>-</v>
      </c>
      <c r="W601" s="37" t="str">
        <f>IF(ISBLANK('Шифры С (Новое строительство)'!$P601),"-",CONCATENATE("Том"," 7."," ",'Шифры С (Новое строительство)'!$I601,".",'Шифры С (Новое строительство)'!$A601,"С-ООС",))</f>
        <v>-</v>
      </c>
      <c r="X601" s="37" t="str">
        <f>IF(ISBLANK('Шифры С (Новое строительство)'!$Q601),"-",CONCATENATE("Том"," 8."," ",'Шифры С (Новое строительство)'!$I601,".",'Шифры С (Новое строительство)'!$A601,"С-ПБ",))</f>
        <v>-</v>
      </c>
    </row>
    <row r="602" spans="1:24" hidden="1" x14ac:dyDescent="0.25">
      <c r="A602" s="37">
        <v>26</v>
      </c>
      <c r="B602" s="37" t="s">
        <v>561</v>
      </c>
      <c r="C602" s="37" t="s">
        <v>27</v>
      </c>
      <c r="D602" s="37" t="s">
        <v>160</v>
      </c>
      <c r="E602" s="37">
        <v>5</v>
      </c>
      <c r="F602" s="37" t="s">
        <v>1689</v>
      </c>
      <c r="G602" s="37">
        <v>2</v>
      </c>
      <c r="H602" s="39"/>
      <c r="I602" s="37" t="s">
        <v>563</v>
      </c>
      <c r="J602" s="37"/>
      <c r="K602" s="37"/>
      <c r="L602" s="37" t="s">
        <v>2937</v>
      </c>
      <c r="M602" s="37" t="s">
        <v>2938</v>
      </c>
      <c r="N602" s="37" t="s">
        <v>2939</v>
      </c>
      <c r="O602" s="37"/>
      <c r="P602" s="37"/>
      <c r="Q602" s="37"/>
      <c r="R602" s="37" t="str">
        <f>IF(ISBLANK('Шифры С (Новое строительство)'!$K602),"-",CONCATENATE('Шифры С (Новое строительство)'!$K602,"-ПЗ"))</f>
        <v>-</v>
      </c>
      <c r="S602" s="37" t="str">
        <f>IF(ISBLANK('Шифры С (Новое строительство)'!$L602),"-",CONCATENATE("Том"," 2.",'Шифры С (Новое строительство)'!$E602,".",'Шифры С (Новое строительство)'!$G602," ",'Шифры С (Новое строительство)'!$I602,".",'Шифры С (Новое строительство)'!$A602,"С-ППО",'Шифры С (Новое строительство)'!$E602,".",'Шифры С (Новое строительство)'!$G602,))</f>
        <v>Том 2.5.2 2001.РП.26С-ППО5.2</v>
      </c>
      <c r="T602" s="37" t="str">
        <f>IF(ISBLANK('Шифры С (Новое строительство)'!$M602),"-",CONCATENATE("Том"," 3.",'Шифры С (Новое строительство)'!$E602,".",'Шифры С (Новое строительство)'!$G602," ",'Шифры С (Новое строительство)'!$I602,".",'Шифры С (Новое строительство)'!$A602,"С-ТКР",'Шифры С (Новое строительство)'!$E602,".",'Шифры С (Новое строительство)'!$G602,))</f>
        <v>Том 3.5.2 2001.РП.26С-ТКР5.2</v>
      </c>
      <c r="U602" s="37" t="str">
        <f>IF(ISBLANK('Шифры С (Новое строительство)'!$O602),"-",CONCATENATE("Том"," 4."," ",'Шифры С (Новое строительство)'!$I602,".",'Шифры С (Новое строительство)'!$A602,"С-ИЛО",))</f>
        <v>-</v>
      </c>
      <c r="V602" s="37" t="str">
        <f>IF(ISBLANK('Шифры С (Новое строительство)'!$O602),"-",CONCATENATE("Том"," 5."," ",'Шифры С (Новое строительство)'!$I602,".",'Шифры С (Новое строительство)'!$A602,"С-ПОС",))</f>
        <v>-</v>
      </c>
      <c r="W602" s="37" t="str">
        <f>IF(ISBLANK('Шифры С (Новое строительство)'!$P602),"-",CONCATENATE("Том"," 7."," ",'Шифры С (Новое строительство)'!$I602,".",'Шифры С (Новое строительство)'!$A602,"С-ООС",))</f>
        <v>-</v>
      </c>
      <c r="X602" s="37" t="str">
        <f>IF(ISBLANK('Шифры С (Новое строительство)'!$Q602),"-",CONCATENATE("Том"," 8."," ",'Шифры С (Новое строительство)'!$I602,".",'Шифры С (Новое строительство)'!$A602,"С-ПБ",))</f>
        <v>-</v>
      </c>
    </row>
    <row r="603" spans="1:24" hidden="1" x14ac:dyDescent="0.25">
      <c r="A603" s="37">
        <v>26</v>
      </c>
      <c r="B603" s="37" t="s">
        <v>561</v>
      </c>
      <c r="C603" s="37" t="s">
        <v>27</v>
      </c>
      <c r="D603" s="37" t="s">
        <v>160</v>
      </c>
      <c r="E603" s="37">
        <v>5</v>
      </c>
      <c r="F603" s="37" t="s">
        <v>1690</v>
      </c>
      <c r="G603" s="37">
        <v>3</v>
      </c>
      <c r="H603" s="39"/>
      <c r="I603" s="37" t="s">
        <v>563</v>
      </c>
      <c r="J603" s="37"/>
      <c r="K603" s="37"/>
      <c r="L603" s="37" t="s">
        <v>2937</v>
      </c>
      <c r="M603" s="37" t="s">
        <v>2938</v>
      </c>
      <c r="N603" s="37" t="s">
        <v>2939</v>
      </c>
      <c r="O603" s="37"/>
      <c r="P603" s="37"/>
      <c r="Q603" s="37"/>
      <c r="R603" s="37" t="str">
        <f>IF(ISBLANK('Шифры С (Новое строительство)'!$K603),"-",CONCATENATE('Шифры С (Новое строительство)'!$K603,"-ПЗ"))</f>
        <v>-</v>
      </c>
      <c r="S603" s="37" t="str">
        <f>IF(ISBLANK('Шифры С (Новое строительство)'!$L603),"-",CONCATENATE("Том"," 2.",'Шифры С (Новое строительство)'!$E603,".",'Шифры С (Новое строительство)'!$G603," ",'Шифры С (Новое строительство)'!$I603,".",'Шифры С (Новое строительство)'!$A603,"С-ППО",'Шифры С (Новое строительство)'!$E603,".",'Шифры С (Новое строительство)'!$G603,))</f>
        <v>Том 2.5.3 2001.РП.26С-ППО5.3</v>
      </c>
      <c r="T603" s="37" t="str">
        <f>IF(ISBLANK('Шифры С (Новое строительство)'!$M603),"-",CONCATENATE("Том"," 3.",'Шифры С (Новое строительство)'!$E603,".",'Шифры С (Новое строительство)'!$G603," ",'Шифры С (Новое строительство)'!$I603,".",'Шифры С (Новое строительство)'!$A603,"С-ТКР",'Шифры С (Новое строительство)'!$E603,".",'Шифры С (Новое строительство)'!$G603,))</f>
        <v>Том 3.5.3 2001.РП.26С-ТКР5.3</v>
      </c>
      <c r="U603" s="37" t="str">
        <f>IF(ISBLANK('Шифры С (Новое строительство)'!$O603),"-",CONCATENATE("Том"," 4."," ",'Шифры С (Новое строительство)'!$I603,".",'Шифры С (Новое строительство)'!$A603,"С-ИЛО",))</f>
        <v>-</v>
      </c>
      <c r="V603" s="37" t="str">
        <f>IF(ISBLANK('Шифры С (Новое строительство)'!$O603),"-",CONCATENATE("Том"," 5."," ",'Шифры С (Новое строительство)'!$I603,".",'Шифры С (Новое строительство)'!$A603,"С-ПОС",))</f>
        <v>-</v>
      </c>
      <c r="W603" s="37" t="str">
        <f>IF(ISBLANK('Шифры С (Новое строительство)'!$P603),"-",CONCATENATE("Том"," 7."," ",'Шифры С (Новое строительство)'!$I603,".",'Шифры С (Новое строительство)'!$A603,"С-ООС",))</f>
        <v>-</v>
      </c>
      <c r="X603" s="37" t="str">
        <f>IF(ISBLANK('Шифры С (Новое строительство)'!$Q603),"-",CONCATENATE("Том"," 8."," ",'Шифры С (Новое строительство)'!$I603,".",'Шифры С (Новое строительство)'!$A603,"С-ПБ",))</f>
        <v>-</v>
      </c>
    </row>
    <row r="604" spans="1:24" hidden="1" x14ac:dyDescent="0.25">
      <c r="A604" s="37">
        <v>26</v>
      </c>
      <c r="B604" s="37" t="s">
        <v>561</v>
      </c>
      <c r="C604" s="37" t="s">
        <v>27</v>
      </c>
      <c r="D604" s="37" t="s">
        <v>160</v>
      </c>
      <c r="E604" s="37">
        <v>5</v>
      </c>
      <c r="F604" s="37" t="s">
        <v>1691</v>
      </c>
      <c r="G604" s="37">
        <v>4</v>
      </c>
      <c r="H604" s="39"/>
      <c r="I604" s="37" t="s">
        <v>563</v>
      </c>
      <c r="J604" s="37"/>
      <c r="K604" s="37"/>
      <c r="L604" s="37" t="s">
        <v>2937</v>
      </c>
      <c r="M604" s="37" t="s">
        <v>2938</v>
      </c>
      <c r="N604" s="37" t="s">
        <v>2939</v>
      </c>
      <c r="O604" s="37"/>
      <c r="P604" s="37"/>
      <c r="Q604" s="37"/>
      <c r="R604" s="37" t="str">
        <f>IF(ISBLANK('Шифры С (Новое строительство)'!$K604),"-",CONCATENATE('Шифры С (Новое строительство)'!$K604,"-ПЗ"))</f>
        <v>-</v>
      </c>
      <c r="S604" s="37" t="str">
        <f>IF(ISBLANK('Шифры С (Новое строительство)'!$L604),"-",CONCATENATE("Том"," 2.",'Шифры С (Новое строительство)'!$E604,".",'Шифры С (Новое строительство)'!$G604," ",'Шифры С (Новое строительство)'!$I604,".",'Шифры С (Новое строительство)'!$A604,"С-ППО",'Шифры С (Новое строительство)'!$E604,".",'Шифры С (Новое строительство)'!$G604,))</f>
        <v>Том 2.5.4 2001.РП.26С-ППО5.4</v>
      </c>
      <c r="T604" s="37" t="str">
        <f>IF(ISBLANK('Шифры С (Новое строительство)'!$M604),"-",CONCATENATE("Том"," 3.",'Шифры С (Новое строительство)'!$E604,".",'Шифры С (Новое строительство)'!$G604," ",'Шифры С (Новое строительство)'!$I604,".",'Шифры С (Новое строительство)'!$A604,"С-ТКР",'Шифры С (Новое строительство)'!$E604,".",'Шифры С (Новое строительство)'!$G604,))</f>
        <v>Том 3.5.4 2001.РП.26С-ТКР5.4</v>
      </c>
      <c r="U604" s="37" t="str">
        <f>IF(ISBLANK('Шифры С (Новое строительство)'!$O604),"-",CONCATENATE("Том"," 4."," ",'Шифры С (Новое строительство)'!$I604,".",'Шифры С (Новое строительство)'!$A604,"С-ИЛО",))</f>
        <v>-</v>
      </c>
      <c r="V604" s="37" t="str">
        <f>IF(ISBLANK('Шифры С (Новое строительство)'!$O604),"-",CONCATENATE("Том"," 5."," ",'Шифры С (Новое строительство)'!$I604,".",'Шифры С (Новое строительство)'!$A604,"С-ПОС",))</f>
        <v>-</v>
      </c>
      <c r="W604" s="37" t="str">
        <f>IF(ISBLANK('Шифры С (Новое строительство)'!$P604),"-",CONCATENATE("Том"," 7."," ",'Шифры С (Новое строительство)'!$I604,".",'Шифры С (Новое строительство)'!$A604,"С-ООС",))</f>
        <v>-</v>
      </c>
      <c r="X604" s="37" t="str">
        <f>IF(ISBLANK('Шифры С (Новое строительство)'!$Q604),"-",CONCATENATE("Том"," 8."," ",'Шифры С (Новое строительство)'!$I604,".",'Шифры С (Новое строительство)'!$A604,"С-ПБ",))</f>
        <v>-</v>
      </c>
    </row>
    <row r="605" spans="1:24" hidden="1" x14ac:dyDescent="0.25">
      <c r="A605" s="37">
        <v>26</v>
      </c>
      <c r="B605" s="37" t="s">
        <v>561</v>
      </c>
      <c r="C605" s="37" t="s">
        <v>27</v>
      </c>
      <c r="D605" s="37" t="s">
        <v>160</v>
      </c>
      <c r="E605" s="37">
        <v>5</v>
      </c>
      <c r="F605" s="37" t="s">
        <v>1692</v>
      </c>
      <c r="G605" s="37">
        <v>5</v>
      </c>
      <c r="H605" s="39"/>
      <c r="I605" s="37" t="s">
        <v>563</v>
      </c>
      <c r="J605" s="37"/>
      <c r="K605" s="37"/>
      <c r="L605" s="37" t="s">
        <v>2937</v>
      </c>
      <c r="M605" s="37" t="s">
        <v>2938</v>
      </c>
      <c r="N605" s="37" t="s">
        <v>2939</v>
      </c>
      <c r="O605" s="37"/>
      <c r="P605" s="37"/>
      <c r="Q605" s="37"/>
      <c r="R605" s="37" t="str">
        <f>IF(ISBLANK('Шифры С (Новое строительство)'!$K605),"-",CONCATENATE('Шифры С (Новое строительство)'!$K605,"-ПЗ"))</f>
        <v>-</v>
      </c>
      <c r="S605" s="37" t="str">
        <f>IF(ISBLANK('Шифры С (Новое строительство)'!$L605),"-",CONCATENATE("Том"," 2.",'Шифры С (Новое строительство)'!$E605,".",'Шифры С (Новое строительство)'!$G605," ",'Шифры С (Новое строительство)'!$I605,".",'Шифры С (Новое строительство)'!$A605,"С-ППО",'Шифры С (Новое строительство)'!$E605,".",'Шифры С (Новое строительство)'!$G605,))</f>
        <v>Том 2.5.5 2001.РП.26С-ППО5.5</v>
      </c>
      <c r="T605" s="37" t="str">
        <f>IF(ISBLANK('Шифры С (Новое строительство)'!$M605),"-",CONCATENATE("Том"," 3.",'Шифры С (Новое строительство)'!$E605,".",'Шифры С (Новое строительство)'!$G605," ",'Шифры С (Новое строительство)'!$I605,".",'Шифры С (Новое строительство)'!$A605,"С-ТКР",'Шифры С (Новое строительство)'!$E605,".",'Шифры С (Новое строительство)'!$G605,))</f>
        <v>Том 3.5.5 2001.РП.26С-ТКР5.5</v>
      </c>
      <c r="U605" s="37" t="str">
        <f>IF(ISBLANK('Шифры С (Новое строительство)'!$O605),"-",CONCATENATE("Том"," 4."," ",'Шифры С (Новое строительство)'!$I605,".",'Шифры С (Новое строительство)'!$A605,"С-ИЛО",))</f>
        <v>-</v>
      </c>
      <c r="V605" s="37" t="str">
        <f>IF(ISBLANK('Шифры С (Новое строительство)'!$O605),"-",CONCATENATE("Том"," 5."," ",'Шифры С (Новое строительство)'!$I605,".",'Шифры С (Новое строительство)'!$A605,"С-ПОС",))</f>
        <v>-</v>
      </c>
      <c r="W605" s="37" t="str">
        <f>IF(ISBLANK('Шифры С (Новое строительство)'!$P605),"-",CONCATENATE("Том"," 7."," ",'Шифры С (Новое строительство)'!$I605,".",'Шифры С (Новое строительство)'!$A605,"С-ООС",))</f>
        <v>-</v>
      </c>
      <c r="X605" s="37" t="str">
        <f>IF(ISBLANK('Шифры С (Новое строительство)'!$Q605),"-",CONCATENATE("Том"," 8."," ",'Шифры С (Новое строительство)'!$I605,".",'Шифры С (Новое строительство)'!$A605,"С-ПБ",))</f>
        <v>-</v>
      </c>
    </row>
    <row r="606" spans="1:24" hidden="1" x14ac:dyDescent="0.25">
      <c r="A606" s="37">
        <v>26</v>
      </c>
      <c r="B606" s="37" t="s">
        <v>561</v>
      </c>
      <c r="C606" s="37" t="s">
        <v>27</v>
      </c>
      <c r="D606" s="37" t="s">
        <v>160</v>
      </c>
      <c r="E606" s="37">
        <v>5</v>
      </c>
      <c r="F606" s="37" t="s">
        <v>1693</v>
      </c>
      <c r="G606" s="37">
        <v>6</v>
      </c>
      <c r="H606" s="39"/>
      <c r="I606" s="37" t="s">
        <v>563</v>
      </c>
      <c r="J606" s="37"/>
      <c r="K606" s="37"/>
      <c r="L606" s="37" t="s">
        <v>2937</v>
      </c>
      <c r="M606" s="37" t="s">
        <v>2938</v>
      </c>
      <c r="N606" s="37" t="s">
        <v>2939</v>
      </c>
      <c r="O606" s="37"/>
      <c r="P606" s="37"/>
      <c r="Q606" s="37"/>
      <c r="R606" s="37" t="str">
        <f>IF(ISBLANK('Шифры С (Новое строительство)'!$K606),"-",CONCATENATE('Шифры С (Новое строительство)'!$K606,"-ПЗ"))</f>
        <v>-</v>
      </c>
      <c r="S606" s="37" t="str">
        <f>IF(ISBLANK('Шифры С (Новое строительство)'!$L606),"-",CONCATENATE("Том"," 2.",'Шифры С (Новое строительство)'!$E606,".",'Шифры С (Новое строительство)'!$G606," ",'Шифры С (Новое строительство)'!$I606,".",'Шифры С (Новое строительство)'!$A606,"С-ППО",'Шифры С (Новое строительство)'!$E606,".",'Шифры С (Новое строительство)'!$G606,))</f>
        <v>Том 2.5.6 2001.РП.26С-ППО5.6</v>
      </c>
      <c r="T606" s="37" t="str">
        <f>IF(ISBLANK('Шифры С (Новое строительство)'!$M606),"-",CONCATENATE("Том"," 3.",'Шифры С (Новое строительство)'!$E606,".",'Шифры С (Новое строительство)'!$G606," ",'Шифры С (Новое строительство)'!$I606,".",'Шифры С (Новое строительство)'!$A606,"С-ТКР",'Шифры С (Новое строительство)'!$E606,".",'Шифры С (Новое строительство)'!$G606,))</f>
        <v>Том 3.5.6 2001.РП.26С-ТКР5.6</v>
      </c>
      <c r="U606" s="37" t="str">
        <f>IF(ISBLANK('Шифры С (Новое строительство)'!$O606),"-",CONCATENATE("Том"," 4."," ",'Шифры С (Новое строительство)'!$I606,".",'Шифры С (Новое строительство)'!$A606,"С-ИЛО",))</f>
        <v>-</v>
      </c>
      <c r="V606" s="37" t="str">
        <f>IF(ISBLANK('Шифры С (Новое строительство)'!$O606),"-",CONCATENATE("Том"," 5."," ",'Шифры С (Новое строительство)'!$I606,".",'Шифры С (Новое строительство)'!$A606,"С-ПОС",))</f>
        <v>-</v>
      </c>
      <c r="W606" s="37" t="str">
        <f>IF(ISBLANK('Шифры С (Новое строительство)'!$P606),"-",CONCATENATE("Том"," 7."," ",'Шифры С (Новое строительство)'!$I606,".",'Шифры С (Новое строительство)'!$A606,"С-ООС",))</f>
        <v>-</v>
      </c>
      <c r="X606" s="37" t="str">
        <f>IF(ISBLANK('Шифры С (Новое строительство)'!$Q606),"-",CONCATENATE("Том"," 8."," ",'Шифры С (Новое строительство)'!$I606,".",'Шифры С (Новое строительство)'!$A606,"С-ПБ",))</f>
        <v>-</v>
      </c>
    </row>
    <row r="607" spans="1:24" hidden="1" x14ac:dyDescent="0.25">
      <c r="A607" s="37">
        <v>26</v>
      </c>
      <c r="B607" s="37" t="s">
        <v>561</v>
      </c>
      <c r="C607" s="37" t="s">
        <v>27</v>
      </c>
      <c r="D607" s="37" t="s">
        <v>162</v>
      </c>
      <c r="E607" s="37">
        <v>6</v>
      </c>
      <c r="F607" s="37" t="s">
        <v>1694</v>
      </c>
      <c r="G607" s="37">
        <v>1</v>
      </c>
      <c r="H607" s="39">
        <v>3</v>
      </c>
      <c r="I607" s="37" t="s">
        <v>563</v>
      </c>
      <c r="J607" s="37"/>
      <c r="K607" s="37"/>
      <c r="L607" s="37" t="s">
        <v>2940</v>
      </c>
      <c r="M607" s="37" t="s">
        <v>2941</v>
      </c>
      <c r="N607" s="37" t="s">
        <v>2942</v>
      </c>
      <c r="O607" s="37"/>
      <c r="P607" s="37"/>
      <c r="Q607" s="37"/>
      <c r="R607" s="37" t="str">
        <f>IF(ISBLANK('Шифры С (Новое строительство)'!$K607),"-",CONCATENATE('Шифры С (Новое строительство)'!$K607,"-ПЗ"))</f>
        <v>-</v>
      </c>
      <c r="S607" s="37" t="str">
        <f>IF(ISBLANK('Шифры С (Новое строительство)'!$L607),"-",CONCATENATE("Том"," 2.",'Шифры С (Новое строительство)'!$E607,".",'Шифры С (Новое строительство)'!$G607," ",'Шифры С (Новое строительство)'!$I607,".",'Шифры С (Новое строительство)'!$A607,"С-ППО",'Шифры С (Новое строительство)'!$E607,".",'Шифры С (Новое строительство)'!$G607,))</f>
        <v>Том 2.6.1 2001.РП.26С-ППО6.1</v>
      </c>
      <c r="T607" s="37" t="str">
        <f>IF(ISBLANK('Шифры С (Новое строительство)'!$M607),"-",CONCATENATE("Том"," 3.",'Шифры С (Новое строительство)'!$E607,".",'Шифры С (Новое строительство)'!$G607," ",'Шифры С (Новое строительство)'!$I607,".",'Шифры С (Новое строительство)'!$A607,"С-ТКР",'Шифры С (Новое строительство)'!$E607,".",'Шифры С (Новое строительство)'!$G607,))</f>
        <v>Том 3.6.1 2001.РП.26С-ТКР6.1</v>
      </c>
      <c r="U607" s="37" t="str">
        <f>IF(ISBLANK('Шифры С (Новое строительство)'!$O607),"-",CONCATENATE("Том"," 4."," ",'Шифры С (Новое строительство)'!$I607,".",'Шифры С (Новое строительство)'!$A607,"С-ИЛО",))</f>
        <v>-</v>
      </c>
      <c r="V607" s="37" t="str">
        <f>IF(ISBLANK('Шифры С (Новое строительство)'!$O607),"-",CONCATENATE("Том"," 5."," ",'Шифры С (Новое строительство)'!$I607,".",'Шифры С (Новое строительство)'!$A607,"С-ПОС",))</f>
        <v>-</v>
      </c>
      <c r="W607" s="37" t="str">
        <f>IF(ISBLANK('Шифры С (Новое строительство)'!$P607),"-",CONCATENATE("Том"," 7."," ",'Шифры С (Новое строительство)'!$I607,".",'Шифры С (Новое строительство)'!$A607,"С-ООС",))</f>
        <v>-</v>
      </c>
      <c r="X607" s="37" t="str">
        <f>IF(ISBLANK('Шифры С (Новое строительство)'!$Q607),"-",CONCATENATE("Том"," 8."," ",'Шифры С (Новое строительство)'!$I607,".",'Шифры С (Новое строительство)'!$A607,"С-ПБ",))</f>
        <v>-</v>
      </c>
    </row>
    <row r="608" spans="1:24" hidden="1" x14ac:dyDescent="0.25">
      <c r="A608" s="37">
        <v>26</v>
      </c>
      <c r="B608" s="37" t="s">
        <v>561</v>
      </c>
      <c r="C608" s="37" t="s">
        <v>27</v>
      </c>
      <c r="D608" s="37" t="s">
        <v>162</v>
      </c>
      <c r="E608" s="37">
        <v>6</v>
      </c>
      <c r="F608" s="37" t="s">
        <v>1698</v>
      </c>
      <c r="G608" s="37">
        <v>2</v>
      </c>
      <c r="H608" s="39"/>
      <c r="I608" s="37" t="s">
        <v>563</v>
      </c>
      <c r="J608" s="37"/>
      <c r="K608" s="37"/>
      <c r="L608" s="37" t="s">
        <v>2940</v>
      </c>
      <c r="M608" s="37" t="s">
        <v>2941</v>
      </c>
      <c r="N608" s="37" t="s">
        <v>2942</v>
      </c>
      <c r="O608" s="37"/>
      <c r="P608" s="37"/>
      <c r="Q608" s="37"/>
      <c r="R608" s="37" t="str">
        <f>IF(ISBLANK('Шифры С (Новое строительство)'!$K608),"-",CONCATENATE('Шифры С (Новое строительство)'!$K608,"-ПЗ"))</f>
        <v>-</v>
      </c>
      <c r="S608" s="37" t="str">
        <f>IF(ISBLANK('Шифры С (Новое строительство)'!$L608),"-",CONCATENATE("Том"," 2.",'Шифры С (Новое строительство)'!$E608,".",'Шифры С (Новое строительство)'!$G608," ",'Шифры С (Новое строительство)'!$I608,".",'Шифры С (Новое строительство)'!$A608,"С-ППО",'Шифры С (Новое строительство)'!$E608,".",'Шифры С (Новое строительство)'!$G608,))</f>
        <v>Том 2.6.2 2001.РП.26С-ППО6.2</v>
      </c>
      <c r="T608" s="37" t="str">
        <f>IF(ISBLANK('Шифры С (Новое строительство)'!$M608),"-",CONCATENATE("Том"," 3.",'Шифры С (Новое строительство)'!$E608,".",'Шифры С (Новое строительство)'!$G608," ",'Шифры С (Новое строительство)'!$I608,".",'Шифры С (Новое строительство)'!$A608,"С-ТКР",'Шифры С (Новое строительство)'!$E608,".",'Шифры С (Новое строительство)'!$G608,))</f>
        <v>Том 3.6.2 2001.РП.26С-ТКР6.2</v>
      </c>
      <c r="U608" s="37" t="str">
        <f>IF(ISBLANK('Шифры С (Новое строительство)'!$O608),"-",CONCATENATE("Том"," 4."," ",'Шифры С (Новое строительство)'!$I608,".",'Шифры С (Новое строительство)'!$A608,"С-ИЛО",))</f>
        <v>-</v>
      </c>
      <c r="V608" s="37" t="str">
        <f>IF(ISBLANK('Шифры С (Новое строительство)'!$O608),"-",CONCATENATE("Том"," 5."," ",'Шифры С (Новое строительство)'!$I608,".",'Шифры С (Новое строительство)'!$A608,"С-ПОС",))</f>
        <v>-</v>
      </c>
      <c r="W608" s="37" t="str">
        <f>IF(ISBLANK('Шифры С (Новое строительство)'!$P608),"-",CONCATENATE("Том"," 7."," ",'Шифры С (Новое строительство)'!$I608,".",'Шифры С (Новое строительство)'!$A608,"С-ООС",))</f>
        <v>-</v>
      </c>
      <c r="X608" s="37" t="str">
        <f>IF(ISBLANK('Шифры С (Новое строительство)'!$Q608),"-",CONCATENATE("Том"," 8."," ",'Шифры С (Новое строительство)'!$I608,".",'Шифры С (Новое строительство)'!$A608,"С-ПБ",))</f>
        <v>-</v>
      </c>
    </row>
    <row r="609" spans="1:24" hidden="1" x14ac:dyDescent="0.25">
      <c r="A609" s="37">
        <v>26</v>
      </c>
      <c r="B609" s="37" t="s">
        <v>561</v>
      </c>
      <c r="C609" s="37" t="s">
        <v>27</v>
      </c>
      <c r="D609" s="37" t="s">
        <v>162</v>
      </c>
      <c r="E609" s="37">
        <v>6</v>
      </c>
      <c r="F609" s="37" t="s">
        <v>1699</v>
      </c>
      <c r="G609" s="37">
        <v>3</v>
      </c>
      <c r="H609" s="39"/>
      <c r="I609" s="37" t="s">
        <v>563</v>
      </c>
      <c r="J609" s="37"/>
      <c r="K609" s="37"/>
      <c r="L609" s="37" t="s">
        <v>2940</v>
      </c>
      <c r="M609" s="37" t="s">
        <v>2941</v>
      </c>
      <c r="N609" s="37" t="s">
        <v>2942</v>
      </c>
      <c r="O609" s="37"/>
      <c r="P609" s="37"/>
      <c r="Q609" s="37"/>
      <c r="R609" s="37" t="str">
        <f>IF(ISBLANK('Шифры С (Новое строительство)'!$K609),"-",CONCATENATE('Шифры С (Новое строительство)'!$K609,"-ПЗ"))</f>
        <v>-</v>
      </c>
      <c r="S609" s="37" t="str">
        <f>IF(ISBLANK('Шифры С (Новое строительство)'!$L609),"-",CONCATENATE("Том"," 2.",'Шифры С (Новое строительство)'!$E609,".",'Шифры С (Новое строительство)'!$G609," ",'Шифры С (Новое строительство)'!$I609,".",'Шифры С (Новое строительство)'!$A609,"С-ППО",'Шифры С (Новое строительство)'!$E609,".",'Шифры С (Новое строительство)'!$G609,))</f>
        <v>Том 2.6.3 2001.РП.26С-ППО6.3</v>
      </c>
      <c r="T609" s="37" t="str">
        <f>IF(ISBLANK('Шифры С (Новое строительство)'!$M609),"-",CONCATENATE("Том"," 3.",'Шифры С (Новое строительство)'!$E609,".",'Шифры С (Новое строительство)'!$G609," ",'Шифры С (Новое строительство)'!$I609,".",'Шифры С (Новое строительство)'!$A609,"С-ТКР",'Шифры С (Новое строительство)'!$E609,".",'Шифры С (Новое строительство)'!$G609,))</f>
        <v>Том 3.6.3 2001.РП.26С-ТКР6.3</v>
      </c>
      <c r="U609" s="37" t="str">
        <f>IF(ISBLANK('Шифры С (Новое строительство)'!$O609),"-",CONCATENATE("Том"," 4."," ",'Шифры С (Новое строительство)'!$I609,".",'Шифры С (Новое строительство)'!$A609,"С-ИЛО",))</f>
        <v>-</v>
      </c>
      <c r="V609" s="37" t="str">
        <f>IF(ISBLANK('Шифры С (Новое строительство)'!$O609),"-",CONCATENATE("Том"," 5."," ",'Шифры С (Новое строительство)'!$I609,".",'Шифры С (Новое строительство)'!$A609,"С-ПОС",))</f>
        <v>-</v>
      </c>
      <c r="W609" s="37" t="str">
        <f>IF(ISBLANK('Шифры С (Новое строительство)'!$P609),"-",CONCATENATE("Том"," 7."," ",'Шифры С (Новое строительство)'!$I609,".",'Шифры С (Новое строительство)'!$A609,"С-ООС",))</f>
        <v>-</v>
      </c>
      <c r="X609" s="37" t="str">
        <f>IF(ISBLANK('Шифры С (Новое строительство)'!$Q609),"-",CONCATENATE("Том"," 8."," ",'Шифры С (Новое строительство)'!$I609,".",'Шифры С (Новое строительство)'!$A609,"С-ПБ",))</f>
        <v>-</v>
      </c>
    </row>
    <row r="610" spans="1:24" hidden="1" x14ac:dyDescent="0.25">
      <c r="A610" s="37">
        <v>27</v>
      </c>
      <c r="B610" s="37" t="s">
        <v>561</v>
      </c>
      <c r="C610" s="37" t="s">
        <v>28</v>
      </c>
      <c r="D610" s="37" t="s">
        <v>196</v>
      </c>
      <c r="E610" s="37">
        <v>1</v>
      </c>
      <c r="F610" s="37" t="s">
        <v>2943</v>
      </c>
      <c r="G610" s="37">
        <v>1</v>
      </c>
      <c r="H610" s="39">
        <v>2</v>
      </c>
      <c r="I610" s="37" t="s">
        <v>563</v>
      </c>
      <c r="J610" s="37" t="s">
        <v>2944</v>
      </c>
      <c r="K610" s="37" t="s">
        <v>2945</v>
      </c>
      <c r="L610" s="37" t="s">
        <v>2946</v>
      </c>
      <c r="M610" s="37" t="s">
        <v>2947</v>
      </c>
      <c r="N610" s="37" t="s">
        <v>2948</v>
      </c>
      <c r="O610" s="37" t="s">
        <v>2949</v>
      </c>
      <c r="P610" s="37" t="s">
        <v>2950</v>
      </c>
      <c r="Q610" s="37" t="s">
        <v>2951</v>
      </c>
      <c r="R610" s="37" t="str">
        <f>IF(ISBLANK('Шифры С (Новое строительство)'!$K610),"-",CONCATENATE('Шифры С (Новое строительство)'!$K610,"-ПЗ"))</f>
        <v>Том 1 2001.РП.27С-ПЗ</v>
      </c>
      <c r="S610" s="37" t="str">
        <f>IF(ISBLANK('Шифры С (Новое строительство)'!$L610),"-",CONCATENATE("Том"," 2.",'Шифры С (Новое строительство)'!$E610,".",'Шифры С (Новое строительство)'!$G610," ",'Шифры С (Новое строительство)'!$I610,".",'Шифры С (Новое строительство)'!$A610,"С-ППО",'Шифры С (Новое строительство)'!$E610,".",'Шифры С (Новое строительство)'!$G610,))</f>
        <v>Том 2.1.1 2001.РП.27С-ППО1.1</v>
      </c>
      <c r="T610" s="37" t="str">
        <f>IF(ISBLANK('Шифры С (Новое строительство)'!$M610),"-",CONCATENATE("Том"," 3.",'Шифры С (Новое строительство)'!$E610,".",'Шифры С (Новое строительство)'!$G610," ",'Шифры С (Новое строительство)'!$I610,".",'Шифры С (Новое строительство)'!$A610,"С-ТКР",'Шифры С (Новое строительство)'!$E610,".",'Шифры С (Новое строительство)'!$G610,))</f>
        <v>Том 3.1.1 2001.РП.27С-ТКР1.1</v>
      </c>
      <c r="U610" s="37" t="str">
        <f>IF(ISBLANK('Шифры С (Новое строительство)'!$O610),"-",CONCATENATE("Том"," 4."," ",'Шифры С (Новое строительство)'!$I610,".",'Шифры С (Новое строительство)'!$A610,"С-ИЛО",))</f>
        <v>Том 4. 2001.РП.27С-ИЛО</v>
      </c>
      <c r="V610" s="37" t="str">
        <f>IF(ISBLANK('Шифры С (Новое строительство)'!$O610),"-",CONCATENATE("Том"," 5."," ",'Шифры С (Новое строительство)'!$I610,".",'Шифры С (Новое строительство)'!$A610,"С-ПОС",))</f>
        <v>Том 5. 2001.РП.27С-ПОС</v>
      </c>
      <c r="W610" s="37" t="str">
        <f>IF(ISBLANK('Шифры С (Новое строительство)'!$P610),"-",CONCATENATE("Том"," 7."," ",'Шифры С (Новое строительство)'!$I610,".",'Шифры С (Новое строительство)'!$A610,"С-ООС",))</f>
        <v>Том 7. 2001.РП.27С-ООС</v>
      </c>
      <c r="X610" s="37" t="str">
        <f>IF(ISBLANK('Шифры С (Новое строительство)'!$Q610),"-",CONCATENATE("Том"," 8."," ",'Шифры С (Новое строительство)'!$I610,".",'Шифры С (Новое строительство)'!$A610,"С-ПБ",))</f>
        <v>Том 8. 2001.РП.27С-ПБ</v>
      </c>
    </row>
    <row r="611" spans="1:24" hidden="1" x14ac:dyDescent="0.25">
      <c r="A611" s="37">
        <v>27</v>
      </c>
      <c r="B611" s="37" t="s">
        <v>561</v>
      </c>
      <c r="C611" s="37" t="s">
        <v>28</v>
      </c>
      <c r="D611" s="37" t="s">
        <v>196</v>
      </c>
      <c r="E611" s="37">
        <v>1</v>
      </c>
      <c r="F611" s="37" t="s">
        <v>2952</v>
      </c>
      <c r="G611" s="37">
        <v>2</v>
      </c>
      <c r="H611" s="39"/>
      <c r="I611" s="37" t="s">
        <v>563</v>
      </c>
      <c r="J611" s="37"/>
      <c r="K611" s="37"/>
      <c r="L611" s="37" t="s">
        <v>2946</v>
      </c>
      <c r="M611" s="37" t="s">
        <v>2947</v>
      </c>
      <c r="N611" s="37" t="s">
        <v>2948</v>
      </c>
      <c r="O611" s="37"/>
      <c r="P611" s="37"/>
      <c r="Q611" s="37"/>
      <c r="R611" s="37" t="str">
        <f>IF(ISBLANK('Шифры С (Новое строительство)'!$K611),"-",CONCATENATE('Шифры С (Новое строительство)'!$K611,"-ПЗ"))</f>
        <v>-</v>
      </c>
      <c r="S611" s="37" t="str">
        <f>IF(ISBLANK('Шифры С (Новое строительство)'!$L611),"-",CONCATENATE("Том"," 2.",'Шифры С (Новое строительство)'!$E611,".",'Шифры С (Новое строительство)'!$G611," ",'Шифры С (Новое строительство)'!$I611,".",'Шифры С (Новое строительство)'!$A611,"С-ППО",'Шифры С (Новое строительство)'!$E611,".",'Шифры С (Новое строительство)'!$G611,))</f>
        <v>Том 2.1.2 2001.РП.27С-ППО1.2</v>
      </c>
      <c r="T611" s="37" t="str">
        <f>IF(ISBLANK('Шифры С (Новое строительство)'!$M611),"-",CONCATENATE("Том"," 3.",'Шифры С (Новое строительство)'!$E611,".",'Шифры С (Новое строительство)'!$G611," ",'Шифры С (Новое строительство)'!$I611,".",'Шифры С (Новое строительство)'!$A611,"С-ТКР",'Шифры С (Новое строительство)'!$E611,".",'Шифры С (Новое строительство)'!$G611,))</f>
        <v>Том 3.1.2 2001.РП.27С-ТКР1.2</v>
      </c>
      <c r="U611" s="37" t="str">
        <f>IF(ISBLANK('Шифры С (Новое строительство)'!$O611),"-",CONCATENATE("Том"," 4."," ",'Шифры С (Новое строительство)'!$I611,".",'Шифры С (Новое строительство)'!$A611,"С-ИЛО",))</f>
        <v>-</v>
      </c>
      <c r="V611" s="37" t="str">
        <f>IF(ISBLANK('Шифры С (Новое строительство)'!$O611),"-",CONCATENATE("Том"," 5."," ",'Шифры С (Новое строительство)'!$I611,".",'Шифры С (Новое строительство)'!$A611,"С-ПОС",))</f>
        <v>-</v>
      </c>
      <c r="W611" s="37" t="str">
        <f>IF(ISBLANK('Шифры С (Новое строительство)'!$P611),"-",CONCATENATE("Том"," 7."," ",'Шифры С (Новое строительство)'!$I611,".",'Шифры С (Новое строительство)'!$A611,"С-ООС",))</f>
        <v>-</v>
      </c>
      <c r="X611" s="37" t="str">
        <f>IF(ISBLANK('Шифры С (Новое строительство)'!$Q611),"-",CONCATENATE("Том"," 8."," ",'Шифры С (Новое строительство)'!$I611,".",'Шифры С (Новое строительство)'!$A611,"С-ПБ",))</f>
        <v>-</v>
      </c>
    </row>
    <row r="612" spans="1:24" hidden="1" x14ac:dyDescent="0.25">
      <c r="A612" s="37">
        <v>27</v>
      </c>
      <c r="B612" s="37" t="s">
        <v>561</v>
      </c>
      <c r="C612" s="37" t="s">
        <v>28</v>
      </c>
      <c r="D612" s="37" t="s">
        <v>198</v>
      </c>
      <c r="E612" s="37">
        <v>2</v>
      </c>
      <c r="F612" s="37" t="s">
        <v>2953</v>
      </c>
      <c r="G612" s="37">
        <v>1</v>
      </c>
      <c r="H612" s="39">
        <v>6</v>
      </c>
      <c r="I612" s="37" t="s">
        <v>563</v>
      </c>
      <c r="J612" s="37"/>
      <c r="K612" s="37"/>
      <c r="L612" s="37" t="s">
        <v>2954</v>
      </c>
      <c r="M612" s="37" t="s">
        <v>2955</v>
      </c>
      <c r="N612" s="37" t="s">
        <v>2956</v>
      </c>
      <c r="O612" s="37"/>
      <c r="P612" s="37"/>
      <c r="Q612" s="37"/>
      <c r="R612" s="37" t="str">
        <f>IF(ISBLANK('Шифры С (Новое строительство)'!$K612),"-",CONCATENATE('Шифры С (Новое строительство)'!$K612,"-ПЗ"))</f>
        <v>-</v>
      </c>
      <c r="S612" s="37" t="str">
        <f>IF(ISBLANK('Шифры С (Новое строительство)'!$L612),"-",CONCATENATE("Том"," 2.",'Шифры С (Новое строительство)'!$E612,".",'Шифры С (Новое строительство)'!$G612," ",'Шифры С (Новое строительство)'!$I612,".",'Шифры С (Новое строительство)'!$A612,"С-ППО",'Шифры С (Новое строительство)'!$E612,".",'Шифры С (Новое строительство)'!$G612,))</f>
        <v>Том 2.2.1 2001.РП.27С-ППО2.1</v>
      </c>
      <c r="T612" s="37" t="str">
        <f>IF(ISBLANK('Шифры С (Новое строительство)'!$M612),"-",CONCATENATE("Том"," 3.",'Шифры С (Новое строительство)'!$E612,".",'Шифры С (Новое строительство)'!$G612," ",'Шифры С (Новое строительство)'!$I612,".",'Шифры С (Новое строительство)'!$A612,"С-ТКР",'Шифры С (Новое строительство)'!$E612,".",'Шифры С (Новое строительство)'!$G612,))</f>
        <v>Том 3.2.1 2001.РП.27С-ТКР2.1</v>
      </c>
      <c r="U612" s="37" t="str">
        <f>IF(ISBLANK('Шифры С (Новое строительство)'!$O612),"-",CONCATENATE("Том"," 4."," ",'Шифры С (Новое строительство)'!$I612,".",'Шифры С (Новое строительство)'!$A612,"С-ИЛО",))</f>
        <v>-</v>
      </c>
      <c r="V612" s="37" t="str">
        <f>IF(ISBLANK('Шифры С (Новое строительство)'!$O612),"-",CONCATENATE("Том"," 5."," ",'Шифры С (Новое строительство)'!$I612,".",'Шифры С (Новое строительство)'!$A612,"С-ПОС",))</f>
        <v>-</v>
      </c>
      <c r="W612" s="37" t="str">
        <f>IF(ISBLANK('Шифры С (Новое строительство)'!$P612),"-",CONCATENATE("Том"," 7."," ",'Шифры С (Новое строительство)'!$I612,".",'Шифры С (Новое строительство)'!$A612,"С-ООС",))</f>
        <v>-</v>
      </c>
      <c r="X612" s="37" t="str">
        <f>IF(ISBLANK('Шифры С (Новое строительство)'!$Q612),"-",CONCATENATE("Том"," 8."," ",'Шифры С (Новое строительство)'!$I612,".",'Шифры С (Новое строительство)'!$A612,"С-ПБ",))</f>
        <v>-</v>
      </c>
    </row>
    <row r="613" spans="1:24" hidden="1" x14ac:dyDescent="0.25">
      <c r="A613" s="37">
        <v>27</v>
      </c>
      <c r="B613" s="37" t="s">
        <v>561</v>
      </c>
      <c r="C613" s="37" t="s">
        <v>28</v>
      </c>
      <c r="D613" s="37" t="s">
        <v>198</v>
      </c>
      <c r="E613" s="37">
        <v>2</v>
      </c>
      <c r="F613" s="37" t="s">
        <v>2957</v>
      </c>
      <c r="G613" s="37">
        <v>2</v>
      </c>
      <c r="H613" s="39"/>
      <c r="I613" s="37" t="s">
        <v>563</v>
      </c>
      <c r="J613" s="37"/>
      <c r="K613" s="37"/>
      <c r="L613" s="37" t="s">
        <v>2954</v>
      </c>
      <c r="M613" s="37" t="s">
        <v>2955</v>
      </c>
      <c r="N613" s="37" t="s">
        <v>2956</v>
      </c>
      <c r="O613" s="37"/>
      <c r="P613" s="37"/>
      <c r="Q613" s="37"/>
      <c r="R613" s="37" t="str">
        <f>IF(ISBLANK('Шифры С (Новое строительство)'!$K613),"-",CONCATENATE('Шифры С (Новое строительство)'!$K613,"-ПЗ"))</f>
        <v>-</v>
      </c>
      <c r="S613" s="37" t="str">
        <f>IF(ISBLANK('Шифры С (Новое строительство)'!$L613),"-",CONCATENATE("Том"," 2.",'Шифры С (Новое строительство)'!$E613,".",'Шифры С (Новое строительство)'!$G613," ",'Шифры С (Новое строительство)'!$I613,".",'Шифры С (Новое строительство)'!$A613,"С-ППО",'Шифры С (Новое строительство)'!$E613,".",'Шифры С (Новое строительство)'!$G613,))</f>
        <v>Том 2.2.2 2001.РП.27С-ППО2.2</v>
      </c>
      <c r="T613" s="37" t="str">
        <f>IF(ISBLANK('Шифры С (Новое строительство)'!$M613),"-",CONCATENATE("Том"," 3.",'Шифры С (Новое строительство)'!$E613,".",'Шифры С (Новое строительство)'!$G613," ",'Шифры С (Новое строительство)'!$I613,".",'Шифры С (Новое строительство)'!$A613,"С-ТКР",'Шифры С (Новое строительство)'!$E613,".",'Шифры С (Новое строительство)'!$G613,))</f>
        <v>Том 3.2.2 2001.РП.27С-ТКР2.2</v>
      </c>
      <c r="U613" s="37" t="str">
        <f>IF(ISBLANK('Шифры С (Новое строительство)'!$O613),"-",CONCATENATE("Том"," 4."," ",'Шифры С (Новое строительство)'!$I613,".",'Шифры С (Новое строительство)'!$A613,"С-ИЛО",))</f>
        <v>-</v>
      </c>
      <c r="V613" s="37" t="str">
        <f>IF(ISBLANK('Шифры С (Новое строительство)'!$O613),"-",CONCATENATE("Том"," 5."," ",'Шифры С (Новое строительство)'!$I613,".",'Шифры С (Новое строительство)'!$A613,"С-ПОС",))</f>
        <v>-</v>
      </c>
      <c r="W613" s="37" t="str">
        <f>IF(ISBLANK('Шифры С (Новое строительство)'!$P613),"-",CONCATENATE("Том"," 7."," ",'Шифры С (Новое строительство)'!$I613,".",'Шифры С (Новое строительство)'!$A613,"С-ООС",))</f>
        <v>-</v>
      </c>
      <c r="X613" s="37" t="str">
        <f>IF(ISBLANK('Шифры С (Новое строительство)'!$Q613),"-",CONCATENATE("Том"," 8."," ",'Шифры С (Новое строительство)'!$I613,".",'Шифры С (Новое строительство)'!$A613,"С-ПБ",))</f>
        <v>-</v>
      </c>
    </row>
    <row r="614" spans="1:24" hidden="1" x14ac:dyDescent="0.25">
      <c r="A614" s="37">
        <v>27</v>
      </c>
      <c r="B614" s="37" t="s">
        <v>561</v>
      </c>
      <c r="C614" s="37" t="s">
        <v>28</v>
      </c>
      <c r="D614" s="37" t="s">
        <v>198</v>
      </c>
      <c r="E614" s="37">
        <v>2</v>
      </c>
      <c r="F614" s="37" t="s">
        <v>2958</v>
      </c>
      <c r="G614" s="37">
        <v>3</v>
      </c>
      <c r="H614" s="39"/>
      <c r="I614" s="37" t="s">
        <v>563</v>
      </c>
      <c r="J614" s="37"/>
      <c r="K614" s="37"/>
      <c r="L614" s="37" t="s">
        <v>2954</v>
      </c>
      <c r="M614" s="37" t="s">
        <v>2955</v>
      </c>
      <c r="N614" s="37" t="s">
        <v>2956</v>
      </c>
      <c r="O614" s="37"/>
      <c r="P614" s="37"/>
      <c r="Q614" s="37"/>
      <c r="R614" s="37" t="str">
        <f>IF(ISBLANK('Шифры С (Новое строительство)'!$K614),"-",CONCATENATE('Шифры С (Новое строительство)'!$K614,"-ПЗ"))</f>
        <v>-</v>
      </c>
      <c r="S614" s="37" t="str">
        <f>IF(ISBLANK('Шифры С (Новое строительство)'!$L614),"-",CONCATENATE("Том"," 2.",'Шифры С (Новое строительство)'!$E614,".",'Шифры С (Новое строительство)'!$G614," ",'Шифры С (Новое строительство)'!$I614,".",'Шифры С (Новое строительство)'!$A614,"С-ППО",'Шифры С (Новое строительство)'!$E614,".",'Шифры С (Новое строительство)'!$G614,))</f>
        <v>Том 2.2.3 2001.РП.27С-ППО2.3</v>
      </c>
      <c r="T614" s="37" t="str">
        <f>IF(ISBLANK('Шифры С (Новое строительство)'!$M614),"-",CONCATENATE("Том"," 3.",'Шифры С (Новое строительство)'!$E614,".",'Шифры С (Новое строительство)'!$G614," ",'Шифры С (Новое строительство)'!$I614,".",'Шифры С (Новое строительство)'!$A614,"С-ТКР",'Шифры С (Новое строительство)'!$E614,".",'Шифры С (Новое строительство)'!$G614,))</f>
        <v>Том 3.2.3 2001.РП.27С-ТКР2.3</v>
      </c>
      <c r="U614" s="37" t="str">
        <f>IF(ISBLANK('Шифры С (Новое строительство)'!$O614),"-",CONCATENATE("Том"," 4."," ",'Шифры С (Новое строительство)'!$I614,".",'Шифры С (Новое строительство)'!$A614,"С-ИЛО",))</f>
        <v>-</v>
      </c>
      <c r="V614" s="37" t="str">
        <f>IF(ISBLANK('Шифры С (Новое строительство)'!$O614),"-",CONCATENATE("Том"," 5."," ",'Шифры С (Новое строительство)'!$I614,".",'Шифры С (Новое строительство)'!$A614,"С-ПОС",))</f>
        <v>-</v>
      </c>
      <c r="W614" s="37" t="str">
        <f>IF(ISBLANK('Шифры С (Новое строительство)'!$P614),"-",CONCATENATE("Том"," 7."," ",'Шифры С (Новое строительство)'!$I614,".",'Шифры С (Новое строительство)'!$A614,"С-ООС",))</f>
        <v>-</v>
      </c>
      <c r="X614" s="37" t="str">
        <f>IF(ISBLANK('Шифры С (Новое строительство)'!$Q614),"-",CONCATENATE("Том"," 8."," ",'Шифры С (Новое строительство)'!$I614,".",'Шифры С (Новое строительство)'!$A614,"С-ПБ",))</f>
        <v>-</v>
      </c>
    </row>
    <row r="615" spans="1:24" hidden="1" x14ac:dyDescent="0.25">
      <c r="A615" s="37">
        <v>27</v>
      </c>
      <c r="B615" s="37" t="s">
        <v>561</v>
      </c>
      <c r="C615" s="37" t="s">
        <v>28</v>
      </c>
      <c r="D615" s="37" t="s">
        <v>198</v>
      </c>
      <c r="E615" s="37">
        <v>2</v>
      </c>
      <c r="F615" s="37" t="s">
        <v>1700</v>
      </c>
      <c r="G615" s="37">
        <v>4</v>
      </c>
      <c r="H615" s="39"/>
      <c r="I615" s="37" t="s">
        <v>563</v>
      </c>
      <c r="J615" s="37"/>
      <c r="K615" s="37"/>
      <c r="L615" s="37" t="s">
        <v>2954</v>
      </c>
      <c r="M615" s="37" t="s">
        <v>2955</v>
      </c>
      <c r="N615" s="37" t="s">
        <v>2956</v>
      </c>
      <c r="O615" s="37"/>
      <c r="P615" s="37"/>
      <c r="Q615" s="37"/>
      <c r="R615" s="37" t="str">
        <f>IF(ISBLANK('Шифры С (Новое строительство)'!$K615),"-",CONCATENATE('Шифры С (Новое строительство)'!$K615,"-ПЗ"))</f>
        <v>-</v>
      </c>
      <c r="S615" s="37" t="str">
        <f>IF(ISBLANK('Шифры С (Новое строительство)'!$L615),"-",CONCATENATE("Том"," 2.",'Шифры С (Новое строительство)'!$E615,".",'Шифры С (Новое строительство)'!$G615," ",'Шифры С (Новое строительство)'!$I615,".",'Шифры С (Новое строительство)'!$A615,"С-ППО",'Шифры С (Новое строительство)'!$E615,".",'Шифры С (Новое строительство)'!$G615,))</f>
        <v>Том 2.2.4 2001.РП.27С-ППО2.4</v>
      </c>
      <c r="T615" s="37" t="str">
        <f>IF(ISBLANK('Шифры С (Новое строительство)'!$M615),"-",CONCATENATE("Том"," 3.",'Шифры С (Новое строительство)'!$E615,".",'Шифры С (Новое строительство)'!$G615," ",'Шифры С (Новое строительство)'!$I615,".",'Шифры С (Новое строительство)'!$A615,"С-ТКР",'Шифры С (Новое строительство)'!$E615,".",'Шифры С (Новое строительство)'!$G615,))</f>
        <v>Том 3.2.4 2001.РП.27С-ТКР2.4</v>
      </c>
      <c r="U615" s="37" t="str">
        <f>IF(ISBLANK('Шифры С (Новое строительство)'!$O615),"-",CONCATENATE("Том"," 4."," ",'Шифры С (Новое строительство)'!$I615,".",'Шифры С (Новое строительство)'!$A615,"С-ИЛО",))</f>
        <v>-</v>
      </c>
      <c r="V615" s="37" t="str">
        <f>IF(ISBLANK('Шифры С (Новое строительство)'!$O615),"-",CONCATENATE("Том"," 5."," ",'Шифры С (Новое строительство)'!$I615,".",'Шифры С (Новое строительство)'!$A615,"С-ПОС",))</f>
        <v>-</v>
      </c>
      <c r="W615" s="37" t="str">
        <f>IF(ISBLANK('Шифры С (Новое строительство)'!$P615),"-",CONCATENATE("Том"," 7."," ",'Шифры С (Новое строительство)'!$I615,".",'Шифры С (Новое строительство)'!$A615,"С-ООС",))</f>
        <v>-</v>
      </c>
      <c r="X615" s="37" t="str">
        <f>IF(ISBLANK('Шифры С (Новое строительство)'!$Q615),"-",CONCATENATE("Том"," 8."," ",'Шифры С (Новое строительство)'!$I615,".",'Шифры С (Новое строительство)'!$A615,"С-ПБ",))</f>
        <v>-</v>
      </c>
    </row>
    <row r="616" spans="1:24" hidden="1" x14ac:dyDescent="0.25">
      <c r="A616" s="37">
        <v>27</v>
      </c>
      <c r="B616" s="37" t="s">
        <v>561</v>
      </c>
      <c r="C616" s="37" t="s">
        <v>28</v>
      </c>
      <c r="D616" s="37" t="s">
        <v>198</v>
      </c>
      <c r="E616" s="37">
        <v>2</v>
      </c>
      <c r="F616" s="37" t="s">
        <v>2959</v>
      </c>
      <c r="G616" s="37">
        <v>5</v>
      </c>
      <c r="H616" s="39"/>
      <c r="I616" s="37" t="s">
        <v>563</v>
      </c>
      <c r="J616" s="37"/>
      <c r="K616" s="37"/>
      <c r="L616" s="37" t="s">
        <v>2954</v>
      </c>
      <c r="M616" s="37" t="s">
        <v>2955</v>
      </c>
      <c r="N616" s="37" t="s">
        <v>2956</v>
      </c>
      <c r="O616" s="37"/>
      <c r="P616" s="37"/>
      <c r="Q616" s="37"/>
      <c r="R616" s="37" t="str">
        <f>IF(ISBLANK('Шифры С (Новое строительство)'!$K616),"-",CONCATENATE('Шифры С (Новое строительство)'!$K616,"-ПЗ"))</f>
        <v>-</v>
      </c>
      <c r="S616" s="37" t="str">
        <f>IF(ISBLANK('Шифры С (Новое строительство)'!$L616),"-",CONCATENATE("Том"," 2.",'Шифры С (Новое строительство)'!$E616,".",'Шифры С (Новое строительство)'!$G616," ",'Шифры С (Новое строительство)'!$I616,".",'Шифры С (Новое строительство)'!$A616,"С-ППО",'Шифры С (Новое строительство)'!$E616,".",'Шифры С (Новое строительство)'!$G616,))</f>
        <v>Том 2.2.5 2001.РП.27С-ППО2.5</v>
      </c>
      <c r="T616" s="37" t="str">
        <f>IF(ISBLANK('Шифры С (Новое строительство)'!$M616),"-",CONCATENATE("Том"," 3.",'Шифры С (Новое строительство)'!$E616,".",'Шифры С (Новое строительство)'!$G616," ",'Шифры С (Новое строительство)'!$I616,".",'Шифры С (Новое строительство)'!$A616,"С-ТКР",'Шифры С (Новое строительство)'!$E616,".",'Шифры С (Новое строительство)'!$G616,))</f>
        <v>Том 3.2.5 2001.РП.27С-ТКР2.5</v>
      </c>
      <c r="U616" s="37" t="str">
        <f>IF(ISBLANK('Шифры С (Новое строительство)'!$O616),"-",CONCATENATE("Том"," 4."," ",'Шифры С (Новое строительство)'!$I616,".",'Шифры С (Новое строительство)'!$A616,"С-ИЛО",))</f>
        <v>-</v>
      </c>
      <c r="V616" s="37" t="str">
        <f>IF(ISBLANK('Шифры С (Новое строительство)'!$O616),"-",CONCATENATE("Том"," 5."," ",'Шифры С (Новое строительство)'!$I616,".",'Шифры С (Новое строительство)'!$A616,"С-ПОС",))</f>
        <v>-</v>
      </c>
      <c r="W616" s="37" t="str">
        <f>IF(ISBLANK('Шифры С (Новое строительство)'!$P616),"-",CONCATENATE("Том"," 7."," ",'Шифры С (Новое строительство)'!$I616,".",'Шифры С (Новое строительство)'!$A616,"С-ООС",))</f>
        <v>-</v>
      </c>
      <c r="X616" s="37" t="str">
        <f>IF(ISBLANK('Шифры С (Новое строительство)'!$Q616),"-",CONCATENATE("Том"," 8."," ",'Шифры С (Новое строительство)'!$I616,".",'Шифры С (Новое строительство)'!$A616,"С-ПБ",))</f>
        <v>-</v>
      </c>
    </row>
    <row r="617" spans="1:24" hidden="1" x14ac:dyDescent="0.25">
      <c r="A617" s="37">
        <v>27</v>
      </c>
      <c r="B617" s="37" t="s">
        <v>561</v>
      </c>
      <c r="C617" s="37" t="s">
        <v>28</v>
      </c>
      <c r="D617" s="37" t="s">
        <v>198</v>
      </c>
      <c r="E617" s="37">
        <v>2</v>
      </c>
      <c r="F617" s="37" t="s">
        <v>2960</v>
      </c>
      <c r="G617" s="37">
        <v>6</v>
      </c>
      <c r="H617" s="39"/>
      <c r="I617" s="37" t="s">
        <v>563</v>
      </c>
      <c r="J617" s="37"/>
      <c r="K617" s="37"/>
      <c r="L617" s="37" t="s">
        <v>2954</v>
      </c>
      <c r="M617" s="37" t="s">
        <v>2955</v>
      </c>
      <c r="N617" s="37" t="s">
        <v>2956</v>
      </c>
      <c r="O617" s="37"/>
      <c r="P617" s="37"/>
      <c r="Q617" s="37"/>
      <c r="R617" s="37" t="str">
        <f>IF(ISBLANK('Шифры С (Новое строительство)'!$K617),"-",CONCATENATE('Шифры С (Новое строительство)'!$K617,"-ПЗ"))</f>
        <v>-</v>
      </c>
      <c r="S617" s="37" t="str">
        <f>IF(ISBLANK('Шифры С (Новое строительство)'!$L617),"-",CONCATENATE("Том"," 2.",'Шифры С (Новое строительство)'!$E617,".",'Шифры С (Новое строительство)'!$G617," ",'Шифры С (Новое строительство)'!$I617,".",'Шифры С (Новое строительство)'!$A617,"С-ППО",'Шифры С (Новое строительство)'!$E617,".",'Шифры С (Новое строительство)'!$G617,))</f>
        <v>Том 2.2.6 2001.РП.27С-ППО2.6</v>
      </c>
      <c r="T617" s="37" t="str">
        <f>IF(ISBLANK('Шифры С (Новое строительство)'!$M617),"-",CONCATENATE("Том"," 3.",'Шифры С (Новое строительство)'!$E617,".",'Шифры С (Новое строительство)'!$G617," ",'Шифры С (Новое строительство)'!$I617,".",'Шифры С (Новое строительство)'!$A617,"С-ТКР",'Шифры С (Новое строительство)'!$E617,".",'Шифры С (Новое строительство)'!$G617,))</f>
        <v>Том 3.2.6 2001.РП.27С-ТКР2.6</v>
      </c>
      <c r="U617" s="37" t="str">
        <f>IF(ISBLANK('Шифры С (Новое строительство)'!$O617),"-",CONCATENATE("Том"," 4."," ",'Шифры С (Новое строительство)'!$I617,".",'Шифры С (Новое строительство)'!$A617,"С-ИЛО",))</f>
        <v>-</v>
      </c>
      <c r="V617" s="37" t="str">
        <f>IF(ISBLANK('Шифры С (Новое строительство)'!$O617),"-",CONCATENATE("Том"," 5."," ",'Шифры С (Новое строительство)'!$I617,".",'Шифры С (Новое строительство)'!$A617,"С-ПОС",))</f>
        <v>-</v>
      </c>
      <c r="W617" s="37" t="str">
        <f>IF(ISBLANK('Шифры С (Новое строительство)'!$P617),"-",CONCATENATE("Том"," 7."," ",'Шифры С (Новое строительство)'!$I617,".",'Шифры С (Новое строительство)'!$A617,"С-ООС",))</f>
        <v>-</v>
      </c>
      <c r="X617" s="37" t="str">
        <f>IF(ISBLANK('Шифры С (Новое строительство)'!$Q617),"-",CONCATENATE("Том"," 8."," ",'Шифры С (Новое строительство)'!$I617,".",'Шифры С (Новое строительство)'!$A617,"С-ПБ",))</f>
        <v>-</v>
      </c>
    </row>
    <row r="618" spans="1:24" hidden="1" x14ac:dyDescent="0.25">
      <c r="A618" s="37">
        <v>27</v>
      </c>
      <c r="B618" s="37" t="s">
        <v>561</v>
      </c>
      <c r="C618" s="37" t="s">
        <v>28</v>
      </c>
      <c r="D618" s="37" t="s">
        <v>200</v>
      </c>
      <c r="E618" s="37">
        <v>3</v>
      </c>
      <c r="F618" s="37" t="s">
        <v>2961</v>
      </c>
      <c r="G618" s="37">
        <v>1</v>
      </c>
      <c r="H618" s="39">
        <v>6</v>
      </c>
      <c r="I618" s="37" t="s">
        <v>563</v>
      </c>
      <c r="J618" s="37"/>
      <c r="K618" s="37"/>
      <c r="L618" s="37" t="s">
        <v>2962</v>
      </c>
      <c r="M618" s="37" t="s">
        <v>2963</v>
      </c>
      <c r="N618" s="37" t="s">
        <v>2964</v>
      </c>
      <c r="O618" s="37"/>
      <c r="P618" s="37"/>
      <c r="Q618" s="37"/>
      <c r="R618" s="37" t="str">
        <f>IF(ISBLANK('Шифры С (Новое строительство)'!$K618),"-",CONCATENATE('Шифры С (Новое строительство)'!$K618,"-ПЗ"))</f>
        <v>-</v>
      </c>
      <c r="S618" s="37" t="str">
        <f>IF(ISBLANK('Шифры С (Новое строительство)'!$L618),"-",CONCATENATE("Том"," 2.",'Шифры С (Новое строительство)'!$E618,".",'Шифры С (Новое строительство)'!$G618," ",'Шифры С (Новое строительство)'!$I618,".",'Шифры С (Новое строительство)'!$A618,"С-ППО",'Шифры С (Новое строительство)'!$E618,".",'Шифры С (Новое строительство)'!$G618,))</f>
        <v>Том 2.3.1 2001.РП.27С-ППО3.1</v>
      </c>
      <c r="T618" s="37" t="str">
        <f>IF(ISBLANK('Шифры С (Новое строительство)'!$M618),"-",CONCATENATE("Том"," 3.",'Шифры С (Новое строительство)'!$E618,".",'Шифры С (Новое строительство)'!$G618," ",'Шифры С (Новое строительство)'!$I618,".",'Шифры С (Новое строительство)'!$A618,"С-ТКР",'Шифры С (Новое строительство)'!$E618,".",'Шифры С (Новое строительство)'!$G618,))</f>
        <v>Том 3.3.1 2001.РП.27С-ТКР3.1</v>
      </c>
      <c r="U618" s="37" t="str">
        <f>IF(ISBLANK('Шифры С (Новое строительство)'!$O618),"-",CONCATENATE("Том"," 4."," ",'Шифры С (Новое строительство)'!$I618,".",'Шифры С (Новое строительство)'!$A618,"С-ИЛО",))</f>
        <v>-</v>
      </c>
      <c r="V618" s="37" t="str">
        <f>IF(ISBLANK('Шифры С (Новое строительство)'!$O618),"-",CONCATENATE("Том"," 5."," ",'Шифры С (Новое строительство)'!$I618,".",'Шифры С (Новое строительство)'!$A618,"С-ПОС",))</f>
        <v>-</v>
      </c>
      <c r="W618" s="37" t="str">
        <f>IF(ISBLANK('Шифры С (Новое строительство)'!$P618),"-",CONCATENATE("Том"," 7."," ",'Шифры С (Новое строительство)'!$I618,".",'Шифры С (Новое строительство)'!$A618,"С-ООС",))</f>
        <v>-</v>
      </c>
      <c r="X618" s="37" t="str">
        <f>IF(ISBLANK('Шифры С (Новое строительство)'!$Q618),"-",CONCATENATE("Том"," 8."," ",'Шифры С (Новое строительство)'!$I618,".",'Шифры С (Новое строительство)'!$A618,"С-ПБ",))</f>
        <v>-</v>
      </c>
    </row>
    <row r="619" spans="1:24" hidden="1" x14ac:dyDescent="0.25">
      <c r="A619" s="37">
        <v>27</v>
      </c>
      <c r="B619" s="37" t="s">
        <v>561</v>
      </c>
      <c r="C619" s="37" t="s">
        <v>28</v>
      </c>
      <c r="D619" s="37" t="s">
        <v>200</v>
      </c>
      <c r="E619" s="37">
        <v>3</v>
      </c>
      <c r="F619" s="37" t="s">
        <v>2965</v>
      </c>
      <c r="G619" s="37">
        <v>2</v>
      </c>
      <c r="H619" s="39"/>
      <c r="I619" s="37" t="s">
        <v>563</v>
      </c>
      <c r="J619" s="37"/>
      <c r="K619" s="37"/>
      <c r="L619" s="37" t="s">
        <v>2962</v>
      </c>
      <c r="M619" s="37" t="s">
        <v>2963</v>
      </c>
      <c r="N619" s="37" t="s">
        <v>2964</v>
      </c>
      <c r="O619" s="37"/>
      <c r="P619" s="37"/>
      <c r="Q619" s="37"/>
      <c r="R619" s="37" t="str">
        <f>IF(ISBLANK('Шифры С (Новое строительство)'!$K619),"-",CONCATENATE('Шифры С (Новое строительство)'!$K619,"-ПЗ"))</f>
        <v>-</v>
      </c>
      <c r="S619" s="37" t="str">
        <f>IF(ISBLANK('Шифры С (Новое строительство)'!$L619),"-",CONCATENATE("Том"," 2.",'Шифры С (Новое строительство)'!$E619,".",'Шифры С (Новое строительство)'!$G619," ",'Шифры С (Новое строительство)'!$I619,".",'Шифры С (Новое строительство)'!$A619,"С-ППО",'Шифры С (Новое строительство)'!$E619,".",'Шифры С (Новое строительство)'!$G619,))</f>
        <v>Том 2.3.2 2001.РП.27С-ППО3.2</v>
      </c>
      <c r="T619" s="37" t="str">
        <f>IF(ISBLANK('Шифры С (Новое строительство)'!$M619),"-",CONCATENATE("Том"," 3.",'Шифры С (Новое строительство)'!$E619,".",'Шифры С (Новое строительство)'!$G619," ",'Шифры С (Новое строительство)'!$I619,".",'Шифры С (Новое строительство)'!$A619,"С-ТКР",'Шифры С (Новое строительство)'!$E619,".",'Шифры С (Новое строительство)'!$G619,))</f>
        <v>Том 3.3.2 2001.РП.27С-ТКР3.2</v>
      </c>
      <c r="U619" s="37" t="str">
        <f>IF(ISBLANK('Шифры С (Новое строительство)'!$O619),"-",CONCATENATE("Том"," 4."," ",'Шифры С (Новое строительство)'!$I619,".",'Шифры С (Новое строительство)'!$A619,"С-ИЛО",))</f>
        <v>-</v>
      </c>
      <c r="V619" s="37" t="str">
        <f>IF(ISBLANK('Шифры С (Новое строительство)'!$O619),"-",CONCATENATE("Том"," 5."," ",'Шифры С (Новое строительство)'!$I619,".",'Шифры С (Новое строительство)'!$A619,"С-ПОС",))</f>
        <v>-</v>
      </c>
      <c r="W619" s="37" t="str">
        <f>IF(ISBLANK('Шифры С (Новое строительство)'!$P619),"-",CONCATENATE("Том"," 7."," ",'Шифры С (Новое строительство)'!$I619,".",'Шифры С (Новое строительство)'!$A619,"С-ООС",))</f>
        <v>-</v>
      </c>
      <c r="X619" s="37" t="str">
        <f>IF(ISBLANK('Шифры С (Новое строительство)'!$Q619),"-",CONCATENATE("Том"," 8."," ",'Шифры С (Новое строительство)'!$I619,".",'Шифры С (Новое строительство)'!$A619,"С-ПБ",))</f>
        <v>-</v>
      </c>
    </row>
    <row r="620" spans="1:24" hidden="1" x14ac:dyDescent="0.25">
      <c r="A620" s="37">
        <v>27</v>
      </c>
      <c r="B620" s="37" t="s">
        <v>561</v>
      </c>
      <c r="C620" s="37" t="s">
        <v>28</v>
      </c>
      <c r="D620" s="37" t="s">
        <v>200</v>
      </c>
      <c r="E620" s="37">
        <v>3</v>
      </c>
      <c r="F620" s="37" t="s">
        <v>2966</v>
      </c>
      <c r="G620" s="37">
        <v>3</v>
      </c>
      <c r="H620" s="39"/>
      <c r="I620" s="37" t="s">
        <v>563</v>
      </c>
      <c r="J620" s="37"/>
      <c r="K620" s="37"/>
      <c r="L620" s="37" t="s">
        <v>2962</v>
      </c>
      <c r="M620" s="37" t="s">
        <v>2963</v>
      </c>
      <c r="N620" s="37" t="s">
        <v>2964</v>
      </c>
      <c r="O620" s="37"/>
      <c r="P620" s="37"/>
      <c r="Q620" s="37"/>
      <c r="R620" s="37" t="str">
        <f>IF(ISBLANK('Шифры С (Новое строительство)'!$K620),"-",CONCATENATE('Шифры С (Новое строительство)'!$K620,"-ПЗ"))</f>
        <v>-</v>
      </c>
      <c r="S620" s="37" t="str">
        <f>IF(ISBLANK('Шифры С (Новое строительство)'!$L620),"-",CONCATENATE("Том"," 2.",'Шифры С (Новое строительство)'!$E620,".",'Шифры С (Новое строительство)'!$G620," ",'Шифры С (Новое строительство)'!$I620,".",'Шифры С (Новое строительство)'!$A620,"С-ППО",'Шифры С (Новое строительство)'!$E620,".",'Шифры С (Новое строительство)'!$G620,))</f>
        <v>Том 2.3.3 2001.РП.27С-ППО3.3</v>
      </c>
      <c r="T620" s="37" t="str">
        <f>IF(ISBLANK('Шифры С (Новое строительство)'!$M620),"-",CONCATENATE("Том"," 3.",'Шифры С (Новое строительство)'!$E620,".",'Шифры С (Новое строительство)'!$G620," ",'Шифры С (Новое строительство)'!$I620,".",'Шифры С (Новое строительство)'!$A620,"С-ТКР",'Шифры С (Новое строительство)'!$E620,".",'Шифры С (Новое строительство)'!$G620,))</f>
        <v>Том 3.3.3 2001.РП.27С-ТКР3.3</v>
      </c>
      <c r="U620" s="37" t="str">
        <f>IF(ISBLANK('Шифры С (Новое строительство)'!$O620),"-",CONCATENATE("Том"," 4."," ",'Шифры С (Новое строительство)'!$I620,".",'Шифры С (Новое строительство)'!$A620,"С-ИЛО",))</f>
        <v>-</v>
      </c>
      <c r="V620" s="37" t="str">
        <f>IF(ISBLANK('Шифры С (Новое строительство)'!$O620),"-",CONCATENATE("Том"," 5."," ",'Шифры С (Новое строительство)'!$I620,".",'Шифры С (Новое строительство)'!$A620,"С-ПОС",))</f>
        <v>-</v>
      </c>
      <c r="W620" s="37" t="str">
        <f>IF(ISBLANK('Шифры С (Новое строительство)'!$P620),"-",CONCATENATE("Том"," 7."," ",'Шифры С (Новое строительство)'!$I620,".",'Шифры С (Новое строительство)'!$A620,"С-ООС",))</f>
        <v>-</v>
      </c>
      <c r="X620" s="37" t="str">
        <f>IF(ISBLANK('Шифры С (Новое строительство)'!$Q620),"-",CONCATENATE("Том"," 8."," ",'Шифры С (Новое строительство)'!$I620,".",'Шифры С (Новое строительство)'!$A620,"С-ПБ",))</f>
        <v>-</v>
      </c>
    </row>
    <row r="621" spans="1:24" hidden="1" x14ac:dyDescent="0.25">
      <c r="A621" s="37">
        <v>27</v>
      </c>
      <c r="B621" s="37" t="s">
        <v>561</v>
      </c>
      <c r="C621" s="37" t="s">
        <v>28</v>
      </c>
      <c r="D621" s="37" t="s">
        <v>200</v>
      </c>
      <c r="E621" s="37">
        <v>3</v>
      </c>
      <c r="F621" s="37" t="s">
        <v>2967</v>
      </c>
      <c r="G621" s="37">
        <v>4</v>
      </c>
      <c r="H621" s="39"/>
      <c r="I621" s="37" t="s">
        <v>563</v>
      </c>
      <c r="J621" s="37"/>
      <c r="K621" s="37"/>
      <c r="L621" s="37" t="s">
        <v>2962</v>
      </c>
      <c r="M621" s="37" t="s">
        <v>2963</v>
      </c>
      <c r="N621" s="37" t="s">
        <v>2964</v>
      </c>
      <c r="O621" s="37"/>
      <c r="P621" s="37"/>
      <c r="Q621" s="37"/>
      <c r="R621" s="37" t="str">
        <f>IF(ISBLANK('Шифры С (Новое строительство)'!$K621),"-",CONCATENATE('Шифры С (Новое строительство)'!$K621,"-ПЗ"))</f>
        <v>-</v>
      </c>
      <c r="S621" s="37" t="str">
        <f>IF(ISBLANK('Шифры С (Новое строительство)'!$L621),"-",CONCATENATE("Том"," 2.",'Шифры С (Новое строительство)'!$E621,".",'Шифры С (Новое строительство)'!$G621," ",'Шифры С (Новое строительство)'!$I621,".",'Шифры С (Новое строительство)'!$A621,"С-ППО",'Шифры С (Новое строительство)'!$E621,".",'Шифры С (Новое строительство)'!$G621,))</f>
        <v>Том 2.3.4 2001.РП.27С-ППО3.4</v>
      </c>
      <c r="T621" s="37" t="str">
        <f>IF(ISBLANK('Шифры С (Новое строительство)'!$M621),"-",CONCATENATE("Том"," 3.",'Шифры С (Новое строительство)'!$E621,".",'Шифры С (Новое строительство)'!$G621," ",'Шифры С (Новое строительство)'!$I621,".",'Шифры С (Новое строительство)'!$A621,"С-ТКР",'Шифры С (Новое строительство)'!$E621,".",'Шифры С (Новое строительство)'!$G621,))</f>
        <v>Том 3.3.4 2001.РП.27С-ТКР3.4</v>
      </c>
      <c r="U621" s="37" t="str">
        <f>IF(ISBLANK('Шифры С (Новое строительство)'!$O621),"-",CONCATENATE("Том"," 4."," ",'Шифры С (Новое строительство)'!$I621,".",'Шифры С (Новое строительство)'!$A621,"С-ИЛО",))</f>
        <v>-</v>
      </c>
      <c r="V621" s="37" t="str">
        <f>IF(ISBLANK('Шифры С (Новое строительство)'!$O621),"-",CONCATENATE("Том"," 5."," ",'Шифры С (Новое строительство)'!$I621,".",'Шифры С (Новое строительство)'!$A621,"С-ПОС",))</f>
        <v>-</v>
      </c>
      <c r="W621" s="37" t="str">
        <f>IF(ISBLANK('Шифры С (Новое строительство)'!$P621),"-",CONCATENATE("Том"," 7."," ",'Шифры С (Новое строительство)'!$I621,".",'Шифры С (Новое строительство)'!$A621,"С-ООС",))</f>
        <v>-</v>
      </c>
      <c r="X621" s="37" t="str">
        <f>IF(ISBLANK('Шифры С (Новое строительство)'!$Q621),"-",CONCATENATE("Том"," 8."," ",'Шифры С (Новое строительство)'!$I621,".",'Шифры С (Новое строительство)'!$A621,"С-ПБ",))</f>
        <v>-</v>
      </c>
    </row>
    <row r="622" spans="1:24" hidden="1" x14ac:dyDescent="0.25">
      <c r="A622" s="37">
        <v>27</v>
      </c>
      <c r="B622" s="37" t="s">
        <v>561</v>
      </c>
      <c r="C622" s="37" t="s">
        <v>28</v>
      </c>
      <c r="D622" s="37" t="s">
        <v>200</v>
      </c>
      <c r="E622" s="37">
        <v>3</v>
      </c>
      <c r="F622" s="37" t="s">
        <v>2968</v>
      </c>
      <c r="G622" s="37">
        <v>5</v>
      </c>
      <c r="H622" s="39"/>
      <c r="I622" s="37" t="s">
        <v>563</v>
      </c>
      <c r="J622" s="37"/>
      <c r="K622" s="37"/>
      <c r="L622" s="37" t="s">
        <v>2962</v>
      </c>
      <c r="M622" s="37" t="s">
        <v>2963</v>
      </c>
      <c r="N622" s="37" t="s">
        <v>2964</v>
      </c>
      <c r="O622" s="37"/>
      <c r="P622" s="37"/>
      <c r="Q622" s="37"/>
      <c r="R622" s="37" t="str">
        <f>IF(ISBLANK('Шифры С (Новое строительство)'!$K622),"-",CONCATENATE('Шифры С (Новое строительство)'!$K622,"-ПЗ"))</f>
        <v>-</v>
      </c>
      <c r="S622" s="37" t="str">
        <f>IF(ISBLANK('Шифры С (Новое строительство)'!$L622),"-",CONCATENATE("Том"," 2.",'Шифры С (Новое строительство)'!$E622,".",'Шифры С (Новое строительство)'!$G622," ",'Шифры С (Новое строительство)'!$I622,".",'Шифры С (Новое строительство)'!$A622,"С-ППО",'Шифры С (Новое строительство)'!$E622,".",'Шифры С (Новое строительство)'!$G622,))</f>
        <v>Том 2.3.5 2001.РП.27С-ППО3.5</v>
      </c>
      <c r="T622" s="37" t="str">
        <f>IF(ISBLANK('Шифры С (Новое строительство)'!$M622),"-",CONCATENATE("Том"," 3.",'Шифры С (Новое строительство)'!$E622,".",'Шифры С (Новое строительство)'!$G622," ",'Шифры С (Новое строительство)'!$I622,".",'Шифры С (Новое строительство)'!$A622,"С-ТКР",'Шифры С (Новое строительство)'!$E622,".",'Шифры С (Новое строительство)'!$G622,))</f>
        <v>Том 3.3.5 2001.РП.27С-ТКР3.5</v>
      </c>
      <c r="U622" s="37" t="str">
        <f>IF(ISBLANK('Шифры С (Новое строительство)'!$O622),"-",CONCATENATE("Том"," 4."," ",'Шифры С (Новое строительство)'!$I622,".",'Шифры С (Новое строительство)'!$A622,"С-ИЛО",))</f>
        <v>-</v>
      </c>
      <c r="V622" s="37" t="str">
        <f>IF(ISBLANK('Шифры С (Новое строительство)'!$O622),"-",CONCATENATE("Том"," 5."," ",'Шифры С (Новое строительство)'!$I622,".",'Шифры С (Новое строительство)'!$A622,"С-ПОС",))</f>
        <v>-</v>
      </c>
      <c r="W622" s="37" t="str">
        <f>IF(ISBLANK('Шифры С (Новое строительство)'!$P622),"-",CONCATENATE("Том"," 7."," ",'Шифры С (Новое строительство)'!$I622,".",'Шифры С (Новое строительство)'!$A622,"С-ООС",))</f>
        <v>-</v>
      </c>
      <c r="X622" s="37" t="str">
        <f>IF(ISBLANK('Шифры С (Новое строительство)'!$Q622),"-",CONCATENATE("Том"," 8."," ",'Шифры С (Новое строительство)'!$I622,".",'Шифры С (Новое строительство)'!$A622,"С-ПБ",))</f>
        <v>-</v>
      </c>
    </row>
    <row r="623" spans="1:24" hidden="1" x14ac:dyDescent="0.25">
      <c r="A623" s="37">
        <v>27</v>
      </c>
      <c r="B623" s="37" t="s">
        <v>561</v>
      </c>
      <c r="C623" s="37" t="s">
        <v>28</v>
      </c>
      <c r="D623" s="37" t="s">
        <v>200</v>
      </c>
      <c r="E623" s="37">
        <v>3</v>
      </c>
      <c r="F623" s="37" t="s">
        <v>2969</v>
      </c>
      <c r="G623" s="37">
        <v>6</v>
      </c>
      <c r="H623" s="39"/>
      <c r="I623" s="37" t="s">
        <v>563</v>
      </c>
      <c r="J623" s="37"/>
      <c r="K623" s="37"/>
      <c r="L623" s="37" t="s">
        <v>2962</v>
      </c>
      <c r="M623" s="37" t="s">
        <v>2963</v>
      </c>
      <c r="N623" s="37" t="s">
        <v>2964</v>
      </c>
      <c r="O623" s="37"/>
      <c r="P623" s="37"/>
      <c r="Q623" s="37"/>
      <c r="R623" s="37" t="str">
        <f>IF(ISBLANK('Шифры С (Новое строительство)'!$K623),"-",CONCATENATE('Шифры С (Новое строительство)'!$K623,"-ПЗ"))</f>
        <v>-</v>
      </c>
      <c r="S623" s="37" t="str">
        <f>IF(ISBLANK('Шифры С (Новое строительство)'!$L623),"-",CONCATENATE("Том"," 2.",'Шифры С (Новое строительство)'!$E623,".",'Шифры С (Новое строительство)'!$G623," ",'Шифры С (Новое строительство)'!$I623,".",'Шифры С (Новое строительство)'!$A623,"С-ППО",'Шифры С (Новое строительство)'!$E623,".",'Шифры С (Новое строительство)'!$G623,))</f>
        <v>Том 2.3.6 2001.РП.27С-ППО3.6</v>
      </c>
      <c r="T623" s="37" t="str">
        <f>IF(ISBLANK('Шифры С (Новое строительство)'!$M623),"-",CONCATENATE("Том"," 3.",'Шифры С (Новое строительство)'!$E623,".",'Шифры С (Новое строительство)'!$G623," ",'Шифры С (Новое строительство)'!$I623,".",'Шифры С (Новое строительство)'!$A623,"С-ТКР",'Шифры С (Новое строительство)'!$E623,".",'Шифры С (Новое строительство)'!$G623,))</f>
        <v>Том 3.3.6 2001.РП.27С-ТКР3.6</v>
      </c>
      <c r="U623" s="37" t="str">
        <f>IF(ISBLANK('Шифры С (Новое строительство)'!$O623),"-",CONCATENATE("Том"," 4."," ",'Шифры С (Новое строительство)'!$I623,".",'Шифры С (Новое строительство)'!$A623,"С-ИЛО",))</f>
        <v>-</v>
      </c>
      <c r="V623" s="37" t="str">
        <f>IF(ISBLANK('Шифры С (Новое строительство)'!$O623),"-",CONCATENATE("Том"," 5."," ",'Шифры С (Новое строительство)'!$I623,".",'Шифры С (Новое строительство)'!$A623,"С-ПОС",))</f>
        <v>-</v>
      </c>
      <c r="W623" s="37" t="str">
        <f>IF(ISBLANK('Шифры С (Новое строительство)'!$P623),"-",CONCATENATE("Том"," 7."," ",'Шифры С (Новое строительство)'!$I623,".",'Шифры С (Новое строительство)'!$A623,"С-ООС",))</f>
        <v>-</v>
      </c>
      <c r="X623" s="37" t="str">
        <f>IF(ISBLANK('Шифры С (Новое строительство)'!$Q623),"-",CONCATENATE("Том"," 8."," ",'Шифры С (Новое строительство)'!$I623,".",'Шифры С (Новое строительство)'!$A623,"С-ПБ",))</f>
        <v>-</v>
      </c>
    </row>
    <row r="624" spans="1:24" hidden="1" x14ac:dyDescent="0.25">
      <c r="A624" s="37">
        <v>27</v>
      </c>
      <c r="B624" s="37" t="s">
        <v>561</v>
      </c>
      <c r="C624" s="37" t="s">
        <v>28</v>
      </c>
      <c r="D624" s="37" t="s">
        <v>202</v>
      </c>
      <c r="E624" s="37">
        <v>4</v>
      </c>
      <c r="F624" s="37" t="s">
        <v>1709</v>
      </c>
      <c r="G624" s="37">
        <v>1</v>
      </c>
      <c r="H624" s="39">
        <v>5</v>
      </c>
      <c r="I624" s="37" t="s">
        <v>563</v>
      </c>
      <c r="J624" s="37"/>
      <c r="K624" s="37"/>
      <c r="L624" s="37" t="s">
        <v>2970</v>
      </c>
      <c r="M624" s="37" t="s">
        <v>2971</v>
      </c>
      <c r="N624" s="37" t="s">
        <v>2972</v>
      </c>
      <c r="O624" s="37"/>
      <c r="P624" s="37"/>
      <c r="Q624" s="37"/>
      <c r="R624" s="37" t="str">
        <f>IF(ISBLANK('Шифры С (Новое строительство)'!$K624),"-",CONCATENATE('Шифры С (Новое строительство)'!$K624,"-ПЗ"))</f>
        <v>-</v>
      </c>
      <c r="S624" s="37" t="str">
        <f>IF(ISBLANK('Шифры С (Новое строительство)'!$L624),"-",CONCATENATE("Том"," 2.",'Шифры С (Новое строительство)'!$E624,".",'Шифры С (Новое строительство)'!$G624," ",'Шифры С (Новое строительство)'!$I624,".",'Шифры С (Новое строительство)'!$A624,"С-ППО",'Шифры С (Новое строительство)'!$E624,".",'Шифры С (Новое строительство)'!$G624,))</f>
        <v>Том 2.4.1 2001.РП.27С-ППО4.1</v>
      </c>
      <c r="T624" s="37" t="str">
        <f>IF(ISBLANK('Шифры С (Новое строительство)'!$M624),"-",CONCATENATE("Том"," 3.",'Шифры С (Новое строительство)'!$E624,".",'Шифры С (Новое строительство)'!$G624," ",'Шифры С (Новое строительство)'!$I624,".",'Шифры С (Новое строительство)'!$A624,"С-ТКР",'Шифры С (Новое строительство)'!$E624,".",'Шифры С (Новое строительство)'!$G624,))</f>
        <v>Том 3.4.1 2001.РП.27С-ТКР4.1</v>
      </c>
      <c r="U624" s="37" t="str">
        <f>IF(ISBLANK('Шифры С (Новое строительство)'!$O624),"-",CONCATENATE("Том"," 4."," ",'Шифры С (Новое строительство)'!$I624,".",'Шифры С (Новое строительство)'!$A624,"С-ИЛО",))</f>
        <v>-</v>
      </c>
      <c r="V624" s="37" t="str">
        <f>IF(ISBLANK('Шифры С (Новое строительство)'!$O624),"-",CONCATENATE("Том"," 5."," ",'Шифры С (Новое строительство)'!$I624,".",'Шифры С (Новое строительство)'!$A624,"С-ПОС",))</f>
        <v>-</v>
      </c>
      <c r="W624" s="37" t="str">
        <f>IF(ISBLANK('Шифры С (Новое строительство)'!$P624),"-",CONCATENATE("Том"," 7."," ",'Шифры С (Новое строительство)'!$I624,".",'Шифры С (Новое строительство)'!$A624,"С-ООС",))</f>
        <v>-</v>
      </c>
      <c r="X624" s="37" t="str">
        <f>IF(ISBLANK('Шифры С (Новое строительство)'!$Q624),"-",CONCATENATE("Том"," 8."," ",'Шифры С (Новое строительство)'!$I624,".",'Шифры С (Новое строительство)'!$A624,"С-ПБ",))</f>
        <v>-</v>
      </c>
    </row>
    <row r="625" spans="1:24" hidden="1" x14ac:dyDescent="0.25">
      <c r="A625" s="37">
        <v>27</v>
      </c>
      <c r="B625" s="37" t="s">
        <v>561</v>
      </c>
      <c r="C625" s="37" t="s">
        <v>28</v>
      </c>
      <c r="D625" s="37" t="s">
        <v>202</v>
      </c>
      <c r="E625" s="37">
        <v>4</v>
      </c>
      <c r="F625" s="37" t="s">
        <v>1713</v>
      </c>
      <c r="G625" s="37">
        <v>2</v>
      </c>
      <c r="H625" s="39"/>
      <c r="I625" s="37" t="s">
        <v>563</v>
      </c>
      <c r="J625" s="37"/>
      <c r="K625" s="37"/>
      <c r="L625" s="37" t="s">
        <v>2970</v>
      </c>
      <c r="M625" s="37" t="s">
        <v>2971</v>
      </c>
      <c r="N625" s="37" t="s">
        <v>2972</v>
      </c>
      <c r="O625" s="37"/>
      <c r="P625" s="37"/>
      <c r="Q625" s="37"/>
      <c r="R625" s="37" t="str">
        <f>IF(ISBLANK('Шифры С (Новое строительство)'!$K625),"-",CONCATENATE('Шифры С (Новое строительство)'!$K625,"-ПЗ"))</f>
        <v>-</v>
      </c>
      <c r="S625" s="37" t="str">
        <f>IF(ISBLANK('Шифры С (Новое строительство)'!$L625),"-",CONCATENATE("Том"," 2.",'Шифры С (Новое строительство)'!$E625,".",'Шифры С (Новое строительство)'!$G625," ",'Шифры С (Новое строительство)'!$I625,".",'Шифры С (Новое строительство)'!$A625,"С-ППО",'Шифры С (Новое строительство)'!$E625,".",'Шифры С (Новое строительство)'!$G625,))</f>
        <v>Том 2.4.2 2001.РП.27С-ППО4.2</v>
      </c>
      <c r="T625" s="37" t="str">
        <f>IF(ISBLANK('Шифры С (Новое строительство)'!$M625),"-",CONCATENATE("Том"," 3.",'Шифры С (Новое строительство)'!$E625,".",'Шифры С (Новое строительство)'!$G625," ",'Шифры С (Новое строительство)'!$I625,".",'Шифры С (Новое строительство)'!$A625,"С-ТКР",'Шифры С (Новое строительство)'!$E625,".",'Шифры С (Новое строительство)'!$G625,))</f>
        <v>Том 3.4.2 2001.РП.27С-ТКР4.2</v>
      </c>
      <c r="U625" s="37" t="str">
        <f>IF(ISBLANK('Шифры С (Новое строительство)'!$O625),"-",CONCATENATE("Том"," 4."," ",'Шифры С (Новое строительство)'!$I625,".",'Шифры С (Новое строительство)'!$A625,"С-ИЛО",))</f>
        <v>-</v>
      </c>
      <c r="V625" s="37" t="str">
        <f>IF(ISBLANK('Шифры С (Новое строительство)'!$O625),"-",CONCATENATE("Том"," 5."," ",'Шифры С (Новое строительство)'!$I625,".",'Шифры С (Новое строительство)'!$A625,"С-ПОС",))</f>
        <v>-</v>
      </c>
      <c r="W625" s="37" t="str">
        <f>IF(ISBLANK('Шифры С (Новое строительство)'!$P625),"-",CONCATENATE("Том"," 7."," ",'Шифры С (Новое строительство)'!$I625,".",'Шифры С (Новое строительство)'!$A625,"С-ООС",))</f>
        <v>-</v>
      </c>
      <c r="X625" s="37" t="str">
        <f>IF(ISBLANK('Шифры С (Новое строительство)'!$Q625),"-",CONCATENATE("Том"," 8."," ",'Шифры С (Новое строительство)'!$I625,".",'Шифры С (Новое строительство)'!$A625,"С-ПБ",))</f>
        <v>-</v>
      </c>
    </row>
    <row r="626" spans="1:24" hidden="1" x14ac:dyDescent="0.25">
      <c r="A626" s="37">
        <v>27</v>
      </c>
      <c r="B626" s="37" t="s">
        <v>561</v>
      </c>
      <c r="C626" s="37" t="s">
        <v>28</v>
      </c>
      <c r="D626" s="37" t="s">
        <v>202</v>
      </c>
      <c r="E626" s="37">
        <v>4</v>
      </c>
      <c r="F626" s="37" t="s">
        <v>1714</v>
      </c>
      <c r="G626" s="37">
        <v>3</v>
      </c>
      <c r="H626" s="39"/>
      <c r="I626" s="37" t="s">
        <v>563</v>
      </c>
      <c r="J626" s="37"/>
      <c r="K626" s="37"/>
      <c r="L626" s="37" t="s">
        <v>2970</v>
      </c>
      <c r="M626" s="37" t="s">
        <v>2971</v>
      </c>
      <c r="N626" s="37" t="s">
        <v>2972</v>
      </c>
      <c r="O626" s="37"/>
      <c r="P626" s="37"/>
      <c r="Q626" s="37"/>
      <c r="R626" s="37" t="str">
        <f>IF(ISBLANK('Шифры С (Новое строительство)'!$K626),"-",CONCATENATE('Шифры С (Новое строительство)'!$K626,"-ПЗ"))</f>
        <v>-</v>
      </c>
      <c r="S626" s="37" t="str">
        <f>IF(ISBLANK('Шифры С (Новое строительство)'!$L626),"-",CONCATENATE("Том"," 2.",'Шифры С (Новое строительство)'!$E626,".",'Шифры С (Новое строительство)'!$G626," ",'Шифры С (Новое строительство)'!$I626,".",'Шифры С (Новое строительство)'!$A626,"С-ППО",'Шифры С (Новое строительство)'!$E626,".",'Шифры С (Новое строительство)'!$G626,))</f>
        <v>Том 2.4.3 2001.РП.27С-ППО4.3</v>
      </c>
      <c r="T626" s="37" t="str">
        <f>IF(ISBLANK('Шифры С (Новое строительство)'!$M626),"-",CONCATENATE("Том"," 3.",'Шифры С (Новое строительство)'!$E626,".",'Шифры С (Новое строительство)'!$G626," ",'Шифры С (Новое строительство)'!$I626,".",'Шифры С (Новое строительство)'!$A626,"С-ТКР",'Шифры С (Новое строительство)'!$E626,".",'Шифры С (Новое строительство)'!$G626,))</f>
        <v>Том 3.4.3 2001.РП.27С-ТКР4.3</v>
      </c>
      <c r="U626" s="37" t="str">
        <f>IF(ISBLANK('Шифры С (Новое строительство)'!$O626),"-",CONCATENATE("Том"," 4."," ",'Шифры С (Новое строительство)'!$I626,".",'Шифры С (Новое строительство)'!$A626,"С-ИЛО",))</f>
        <v>-</v>
      </c>
      <c r="V626" s="37" t="str">
        <f>IF(ISBLANK('Шифры С (Новое строительство)'!$O626),"-",CONCATENATE("Том"," 5."," ",'Шифры С (Новое строительство)'!$I626,".",'Шифры С (Новое строительство)'!$A626,"С-ПОС",))</f>
        <v>-</v>
      </c>
      <c r="W626" s="37" t="str">
        <f>IF(ISBLANK('Шифры С (Новое строительство)'!$P626),"-",CONCATENATE("Том"," 7."," ",'Шифры С (Новое строительство)'!$I626,".",'Шифры С (Новое строительство)'!$A626,"С-ООС",))</f>
        <v>-</v>
      </c>
      <c r="X626" s="37" t="str">
        <f>IF(ISBLANK('Шифры С (Новое строительство)'!$Q626),"-",CONCATENATE("Том"," 8."," ",'Шифры С (Новое строительство)'!$I626,".",'Шифры С (Новое строительство)'!$A626,"С-ПБ",))</f>
        <v>-</v>
      </c>
    </row>
    <row r="627" spans="1:24" hidden="1" x14ac:dyDescent="0.25">
      <c r="A627" s="37">
        <v>27</v>
      </c>
      <c r="B627" s="37" t="s">
        <v>561</v>
      </c>
      <c r="C627" s="37" t="s">
        <v>28</v>
      </c>
      <c r="D627" s="37" t="s">
        <v>202</v>
      </c>
      <c r="E627" s="37">
        <v>4</v>
      </c>
      <c r="F627" s="37" t="s">
        <v>1718</v>
      </c>
      <c r="G627" s="37">
        <v>4</v>
      </c>
      <c r="H627" s="39"/>
      <c r="I627" s="37" t="s">
        <v>563</v>
      </c>
      <c r="J627" s="37"/>
      <c r="K627" s="37"/>
      <c r="L627" s="37" t="s">
        <v>2970</v>
      </c>
      <c r="M627" s="37" t="s">
        <v>2971</v>
      </c>
      <c r="N627" s="37" t="s">
        <v>2972</v>
      </c>
      <c r="O627" s="37"/>
      <c r="P627" s="37"/>
      <c r="Q627" s="37"/>
      <c r="R627" s="37" t="str">
        <f>IF(ISBLANK('Шифры С (Новое строительство)'!$K627),"-",CONCATENATE('Шифры С (Новое строительство)'!$K627,"-ПЗ"))</f>
        <v>-</v>
      </c>
      <c r="S627" s="37" t="str">
        <f>IF(ISBLANK('Шифры С (Новое строительство)'!$L627),"-",CONCATENATE("Том"," 2.",'Шифры С (Новое строительство)'!$E627,".",'Шифры С (Новое строительство)'!$G627," ",'Шифры С (Новое строительство)'!$I627,".",'Шифры С (Новое строительство)'!$A627,"С-ППО",'Шифры С (Новое строительство)'!$E627,".",'Шифры С (Новое строительство)'!$G627,))</f>
        <v>Том 2.4.4 2001.РП.27С-ППО4.4</v>
      </c>
      <c r="T627" s="37" t="str">
        <f>IF(ISBLANK('Шифры С (Новое строительство)'!$M627),"-",CONCATENATE("Том"," 3.",'Шифры С (Новое строительство)'!$E627,".",'Шифры С (Новое строительство)'!$G627," ",'Шифры С (Новое строительство)'!$I627,".",'Шифры С (Новое строительство)'!$A627,"С-ТКР",'Шифры С (Новое строительство)'!$E627,".",'Шифры С (Новое строительство)'!$G627,))</f>
        <v>Том 3.4.4 2001.РП.27С-ТКР4.4</v>
      </c>
      <c r="U627" s="37" t="str">
        <f>IF(ISBLANK('Шифры С (Новое строительство)'!$O627),"-",CONCATENATE("Том"," 4."," ",'Шифры С (Новое строительство)'!$I627,".",'Шифры С (Новое строительство)'!$A627,"С-ИЛО",))</f>
        <v>-</v>
      </c>
      <c r="V627" s="37" t="str">
        <f>IF(ISBLANK('Шифры С (Новое строительство)'!$O627),"-",CONCATENATE("Том"," 5."," ",'Шифры С (Новое строительство)'!$I627,".",'Шифры С (Новое строительство)'!$A627,"С-ПОС",))</f>
        <v>-</v>
      </c>
      <c r="W627" s="37" t="str">
        <f>IF(ISBLANK('Шифры С (Новое строительство)'!$P627),"-",CONCATENATE("Том"," 7."," ",'Шифры С (Новое строительство)'!$I627,".",'Шифры С (Новое строительство)'!$A627,"С-ООС",))</f>
        <v>-</v>
      </c>
      <c r="X627" s="37" t="str">
        <f>IF(ISBLANK('Шифры С (Новое строительство)'!$Q627),"-",CONCATENATE("Том"," 8."," ",'Шифры С (Новое строительство)'!$I627,".",'Шифры С (Новое строительство)'!$A627,"С-ПБ",))</f>
        <v>-</v>
      </c>
    </row>
    <row r="628" spans="1:24" hidden="1" x14ac:dyDescent="0.25">
      <c r="A628" s="37">
        <v>27</v>
      </c>
      <c r="B628" s="37" t="s">
        <v>561</v>
      </c>
      <c r="C628" s="37" t="s">
        <v>28</v>
      </c>
      <c r="D628" s="37" t="s">
        <v>202</v>
      </c>
      <c r="E628" s="37">
        <v>4</v>
      </c>
      <c r="F628" s="37" t="s">
        <v>1719</v>
      </c>
      <c r="G628" s="37">
        <v>5</v>
      </c>
      <c r="H628" s="39"/>
      <c r="I628" s="37" t="s">
        <v>563</v>
      </c>
      <c r="J628" s="37"/>
      <c r="K628" s="37"/>
      <c r="L628" s="37" t="s">
        <v>2970</v>
      </c>
      <c r="M628" s="37" t="s">
        <v>2971</v>
      </c>
      <c r="N628" s="37" t="s">
        <v>2972</v>
      </c>
      <c r="O628" s="37"/>
      <c r="P628" s="37"/>
      <c r="Q628" s="37"/>
      <c r="R628" s="37" t="str">
        <f>IF(ISBLANK('Шифры С (Новое строительство)'!$K628),"-",CONCATENATE('Шифры С (Новое строительство)'!$K628,"-ПЗ"))</f>
        <v>-</v>
      </c>
      <c r="S628" s="37" t="str">
        <f>IF(ISBLANK('Шифры С (Новое строительство)'!$L628),"-",CONCATENATE("Том"," 2.",'Шифры С (Новое строительство)'!$E628,".",'Шифры С (Новое строительство)'!$G628," ",'Шифры С (Новое строительство)'!$I628,".",'Шифры С (Новое строительство)'!$A628,"С-ППО",'Шифры С (Новое строительство)'!$E628,".",'Шифры С (Новое строительство)'!$G628,))</f>
        <v>Том 2.4.5 2001.РП.27С-ППО4.5</v>
      </c>
      <c r="T628" s="37" t="str">
        <f>IF(ISBLANK('Шифры С (Новое строительство)'!$M628),"-",CONCATENATE("Том"," 3.",'Шифры С (Новое строительство)'!$E628,".",'Шифры С (Новое строительство)'!$G628," ",'Шифры С (Новое строительство)'!$I628,".",'Шифры С (Новое строительство)'!$A628,"С-ТКР",'Шифры С (Новое строительство)'!$E628,".",'Шифры С (Новое строительство)'!$G628,))</f>
        <v>Том 3.4.5 2001.РП.27С-ТКР4.5</v>
      </c>
      <c r="U628" s="37" t="str">
        <f>IF(ISBLANK('Шифры С (Новое строительство)'!$O628),"-",CONCATENATE("Том"," 4."," ",'Шифры С (Новое строительство)'!$I628,".",'Шифры С (Новое строительство)'!$A628,"С-ИЛО",))</f>
        <v>-</v>
      </c>
      <c r="V628" s="37" t="str">
        <f>IF(ISBLANK('Шифры С (Новое строительство)'!$O628),"-",CONCATENATE("Том"," 5."," ",'Шифры С (Новое строительство)'!$I628,".",'Шифры С (Новое строительство)'!$A628,"С-ПОС",))</f>
        <v>-</v>
      </c>
      <c r="W628" s="37" t="str">
        <f>IF(ISBLANK('Шифры С (Новое строительство)'!$P628),"-",CONCATENATE("Том"," 7."," ",'Шифры С (Новое строительство)'!$I628,".",'Шифры С (Новое строительство)'!$A628,"С-ООС",))</f>
        <v>-</v>
      </c>
      <c r="X628" s="37" t="str">
        <f>IF(ISBLANK('Шифры С (Новое строительство)'!$Q628),"-",CONCATENATE("Том"," 8."," ",'Шифры С (Новое строительство)'!$I628,".",'Шифры С (Новое строительство)'!$A628,"С-ПБ",))</f>
        <v>-</v>
      </c>
    </row>
    <row r="629" spans="1:24" hidden="1" x14ac:dyDescent="0.25">
      <c r="A629" s="37">
        <v>27</v>
      </c>
      <c r="B629" s="37" t="s">
        <v>561</v>
      </c>
      <c r="C629" s="37" t="s">
        <v>28</v>
      </c>
      <c r="D629" s="37" t="s">
        <v>204</v>
      </c>
      <c r="E629" s="37">
        <v>5</v>
      </c>
      <c r="F629" s="37" t="s">
        <v>2973</v>
      </c>
      <c r="G629" s="37">
        <v>1</v>
      </c>
      <c r="H629" s="39">
        <v>4</v>
      </c>
      <c r="I629" s="37" t="s">
        <v>563</v>
      </c>
      <c r="J629" s="37"/>
      <c r="K629" s="37"/>
      <c r="L629" s="37" t="s">
        <v>2974</v>
      </c>
      <c r="M629" s="37" t="s">
        <v>2975</v>
      </c>
      <c r="N629" s="37" t="s">
        <v>2976</v>
      </c>
      <c r="O629" s="37"/>
      <c r="P629" s="37"/>
      <c r="Q629" s="37"/>
      <c r="R629" s="37" t="str">
        <f>IF(ISBLANK('Шифры С (Новое строительство)'!$K629),"-",CONCATENATE('Шифры С (Новое строительство)'!$K629,"-ПЗ"))</f>
        <v>-</v>
      </c>
      <c r="S629" s="37" t="str">
        <f>IF(ISBLANK('Шифры С (Новое строительство)'!$L629),"-",CONCATENATE("Том"," 2.",'Шифры С (Новое строительство)'!$E629,".",'Шифры С (Новое строительство)'!$G629," ",'Шифры С (Новое строительство)'!$I629,".",'Шифры С (Новое строительство)'!$A629,"С-ППО",'Шифры С (Новое строительство)'!$E629,".",'Шифры С (Новое строительство)'!$G629,))</f>
        <v>Том 2.5.1 2001.РП.27С-ППО5.1</v>
      </c>
      <c r="T629" s="37" t="str">
        <f>IF(ISBLANK('Шифры С (Новое строительство)'!$M629),"-",CONCATENATE("Том"," 3.",'Шифры С (Новое строительство)'!$E629,".",'Шифры С (Новое строительство)'!$G629," ",'Шифры С (Новое строительство)'!$I629,".",'Шифры С (Новое строительство)'!$A629,"С-ТКР",'Шифры С (Новое строительство)'!$E629,".",'Шифры С (Новое строительство)'!$G629,))</f>
        <v>Том 3.5.1 2001.РП.27С-ТКР5.1</v>
      </c>
      <c r="U629" s="37" t="str">
        <f>IF(ISBLANK('Шифры С (Новое строительство)'!$O629),"-",CONCATENATE("Том"," 4."," ",'Шифры С (Новое строительство)'!$I629,".",'Шифры С (Новое строительство)'!$A629,"С-ИЛО",))</f>
        <v>-</v>
      </c>
      <c r="V629" s="37" t="str">
        <f>IF(ISBLANK('Шифры С (Новое строительство)'!$O629),"-",CONCATENATE("Том"," 5."," ",'Шифры С (Новое строительство)'!$I629,".",'Шифры С (Новое строительство)'!$A629,"С-ПОС",))</f>
        <v>-</v>
      </c>
      <c r="W629" s="37" t="str">
        <f>IF(ISBLANK('Шифры С (Новое строительство)'!$P629),"-",CONCATENATE("Том"," 7."," ",'Шифры С (Новое строительство)'!$I629,".",'Шифры С (Новое строительство)'!$A629,"С-ООС",))</f>
        <v>-</v>
      </c>
      <c r="X629" s="37" t="str">
        <f>IF(ISBLANK('Шифры С (Новое строительство)'!$Q629),"-",CONCATENATE("Том"," 8."," ",'Шифры С (Новое строительство)'!$I629,".",'Шифры С (Новое строительство)'!$A629,"С-ПБ",))</f>
        <v>-</v>
      </c>
    </row>
    <row r="630" spans="1:24" hidden="1" x14ac:dyDescent="0.25">
      <c r="A630" s="37">
        <v>27</v>
      </c>
      <c r="B630" s="37" t="s">
        <v>561</v>
      </c>
      <c r="C630" s="37" t="s">
        <v>28</v>
      </c>
      <c r="D630" s="37" t="s">
        <v>204</v>
      </c>
      <c r="E630" s="37">
        <v>5</v>
      </c>
      <c r="F630" s="37" t="s">
        <v>2977</v>
      </c>
      <c r="G630" s="37">
        <v>2</v>
      </c>
      <c r="H630" s="39"/>
      <c r="I630" s="37" t="s">
        <v>563</v>
      </c>
      <c r="J630" s="37"/>
      <c r="K630" s="37"/>
      <c r="L630" s="37" t="s">
        <v>2974</v>
      </c>
      <c r="M630" s="37" t="s">
        <v>2975</v>
      </c>
      <c r="N630" s="37" t="s">
        <v>2976</v>
      </c>
      <c r="O630" s="37"/>
      <c r="P630" s="37"/>
      <c r="Q630" s="37"/>
      <c r="R630" s="37" t="str">
        <f>IF(ISBLANK('Шифры С (Новое строительство)'!$K630),"-",CONCATENATE('Шифры С (Новое строительство)'!$K630,"-ПЗ"))</f>
        <v>-</v>
      </c>
      <c r="S630" s="37" t="str">
        <f>IF(ISBLANK('Шифры С (Новое строительство)'!$L630),"-",CONCATENATE("Том"," 2.",'Шифры С (Новое строительство)'!$E630,".",'Шифры С (Новое строительство)'!$G630," ",'Шифры С (Новое строительство)'!$I630,".",'Шифры С (Новое строительство)'!$A630,"С-ППО",'Шифры С (Новое строительство)'!$E630,".",'Шифры С (Новое строительство)'!$G630,))</f>
        <v>Том 2.5.2 2001.РП.27С-ППО5.2</v>
      </c>
      <c r="T630" s="37" t="str">
        <f>IF(ISBLANK('Шифры С (Новое строительство)'!$M630),"-",CONCATENATE("Том"," 3.",'Шифры С (Новое строительство)'!$E630,".",'Шифры С (Новое строительство)'!$G630," ",'Шифры С (Новое строительство)'!$I630,".",'Шифры С (Новое строительство)'!$A630,"С-ТКР",'Шифры С (Новое строительство)'!$E630,".",'Шифры С (Новое строительство)'!$G630,))</f>
        <v>Том 3.5.2 2001.РП.27С-ТКР5.2</v>
      </c>
      <c r="U630" s="37" t="str">
        <f>IF(ISBLANK('Шифры С (Новое строительство)'!$O630),"-",CONCATENATE("Том"," 4."," ",'Шифры С (Новое строительство)'!$I630,".",'Шифры С (Новое строительство)'!$A630,"С-ИЛО",))</f>
        <v>-</v>
      </c>
      <c r="V630" s="37" t="str">
        <f>IF(ISBLANK('Шифры С (Новое строительство)'!$O630),"-",CONCATENATE("Том"," 5."," ",'Шифры С (Новое строительство)'!$I630,".",'Шифры С (Новое строительство)'!$A630,"С-ПОС",))</f>
        <v>-</v>
      </c>
      <c r="W630" s="37" t="str">
        <f>IF(ISBLANK('Шифры С (Новое строительство)'!$P630),"-",CONCATENATE("Том"," 7."," ",'Шифры С (Новое строительство)'!$I630,".",'Шифры С (Новое строительство)'!$A630,"С-ООС",))</f>
        <v>-</v>
      </c>
      <c r="X630" s="37" t="str">
        <f>IF(ISBLANK('Шифры С (Новое строительство)'!$Q630),"-",CONCATENATE("Том"," 8."," ",'Шифры С (Новое строительство)'!$I630,".",'Шифры С (Новое строительство)'!$A630,"С-ПБ",))</f>
        <v>-</v>
      </c>
    </row>
    <row r="631" spans="1:24" hidden="1" x14ac:dyDescent="0.25">
      <c r="A631" s="37">
        <v>27</v>
      </c>
      <c r="B631" s="37" t="s">
        <v>561</v>
      </c>
      <c r="C631" s="37" t="s">
        <v>28</v>
      </c>
      <c r="D631" s="37" t="s">
        <v>204</v>
      </c>
      <c r="E631" s="37">
        <v>5</v>
      </c>
      <c r="F631" s="37" t="s">
        <v>2978</v>
      </c>
      <c r="G631" s="37">
        <v>3</v>
      </c>
      <c r="H631" s="39"/>
      <c r="I631" s="37" t="s">
        <v>563</v>
      </c>
      <c r="J631" s="37"/>
      <c r="K631" s="37"/>
      <c r="L631" s="37" t="s">
        <v>2974</v>
      </c>
      <c r="M631" s="37" t="s">
        <v>2975</v>
      </c>
      <c r="N631" s="37" t="s">
        <v>2976</v>
      </c>
      <c r="O631" s="37"/>
      <c r="P631" s="37"/>
      <c r="Q631" s="37"/>
      <c r="R631" s="37" t="str">
        <f>IF(ISBLANK('Шифры С (Новое строительство)'!$K631),"-",CONCATENATE('Шифры С (Новое строительство)'!$K631,"-ПЗ"))</f>
        <v>-</v>
      </c>
      <c r="S631" s="37" t="str">
        <f>IF(ISBLANK('Шифры С (Новое строительство)'!$L631),"-",CONCATENATE("Том"," 2.",'Шифры С (Новое строительство)'!$E631,".",'Шифры С (Новое строительство)'!$G631," ",'Шифры С (Новое строительство)'!$I631,".",'Шифры С (Новое строительство)'!$A631,"С-ППО",'Шифры С (Новое строительство)'!$E631,".",'Шифры С (Новое строительство)'!$G631,))</f>
        <v>Том 2.5.3 2001.РП.27С-ППО5.3</v>
      </c>
      <c r="T631" s="37" t="str">
        <f>IF(ISBLANK('Шифры С (Новое строительство)'!$M631),"-",CONCATENATE("Том"," 3.",'Шифры С (Новое строительство)'!$E631,".",'Шифры С (Новое строительство)'!$G631," ",'Шифры С (Новое строительство)'!$I631,".",'Шифры С (Новое строительство)'!$A631,"С-ТКР",'Шифры С (Новое строительство)'!$E631,".",'Шифры С (Новое строительство)'!$G631,))</f>
        <v>Том 3.5.3 2001.РП.27С-ТКР5.3</v>
      </c>
      <c r="U631" s="37" t="str">
        <f>IF(ISBLANK('Шифры С (Новое строительство)'!$O631),"-",CONCATENATE("Том"," 4."," ",'Шифры С (Новое строительство)'!$I631,".",'Шифры С (Новое строительство)'!$A631,"С-ИЛО",))</f>
        <v>-</v>
      </c>
      <c r="V631" s="37" t="str">
        <f>IF(ISBLANK('Шифры С (Новое строительство)'!$O631),"-",CONCATENATE("Том"," 5."," ",'Шифры С (Новое строительство)'!$I631,".",'Шифры С (Новое строительство)'!$A631,"С-ПОС",))</f>
        <v>-</v>
      </c>
      <c r="W631" s="37" t="str">
        <f>IF(ISBLANK('Шифры С (Новое строительство)'!$P631),"-",CONCATENATE("Том"," 7."," ",'Шифры С (Новое строительство)'!$I631,".",'Шифры С (Новое строительство)'!$A631,"С-ООС",))</f>
        <v>-</v>
      </c>
      <c r="X631" s="37" t="str">
        <f>IF(ISBLANK('Шифры С (Новое строительство)'!$Q631),"-",CONCATENATE("Том"," 8."," ",'Шифры С (Новое строительство)'!$I631,".",'Шифры С (Новое строительство)'!$A631,"С-ПБ",))</f>
        <v>-</v>
      </c>
    </row>
    <row r="632" spans="1:24" hidden="1" x14ac:dyDescent="0.25">
      <c r="A632" s="37">
        <v>27</v>
      </c>
      <c r="B632" s="37" t="s">
        <v>561</v>
      </c>
      <c r="C632" s="37" t="s">
        <v>28</v>
      </c>
      <c r="D632" s="37" t="s">
        <v>204</v>
      </c>
      <c r="E632" s="37">
        <v>5</v>
      </c>
      <c r="F632" s="37" t="s">
        <v>2979</v>
      </c>
      <c r="G632" s="37">
        <v>4</v>
      </c>
      <c r="H632" s="39"/>
      <c r="I632" s="37" t="s">
        <v>563</v>
      </c>
      <c r="J632" s="37"/>
      <c r="K632" s="37"/>
      <c r="L632" s="37" t="s">
        <v>2974</v>
      </c>
      <c r="M632" s="37" t="s">
        <v>2975</v>
      </c>
      <c r="N632" s="37" t="s">
        <v>2976</v>
      </c>
      <c r="O632" s="37"/>
      <c r="P632" s="37"/>
      <c r="Q632" s="37"/>
      <c r="R632" s="37" t="str">
        <f>IF(ISBLANK('Шифры С (Новое строительство)'!$K632),"-",CONCATENATE('Шифры С (Новое строительство)'!$K632,"-ПЗ"))</f>
        <v>-</v>
      </c>
      <c r="S632" s="37" t="str">
        <f>IF(ISBLANK('Шифры С (Новое строительство)'!$L632),"-",CONCATENATE("Том"," 2.",'Шифры С (Новое строительство)'!$E632,".",'Шифры С (Новое строительство)'!$G632," ",'Шифры С (Новое строительство)'!$I632,".",'Шифры С (Новое строительство)'!$A632,"С-ППО",'Шифры С (Новое строительство)'!$E632,".",'Шифры С (Новое строительство)'!$G632,))</f>
        <v>Том 2.5.4 2001.РП.27С-ППО5.4</v>
      </c>
      <c r="T632" s="37" t="str">
        <f>IF(ISBLANK('Шифры С (Новое строительство)'!$M632),"-",CONCATENATE("Том"," 3.",'Шифры С (Новое строительство)'!$E632,".",'Шифры С (Новое строительство)'!$G632," ",'Шифры С (Новое строительство)'!$I632,".",'Шифры С (Новое строительство)'!$A632,"С-ТКР",'Шифры С (Новое строительство)'!$E632,".",'Шифры С (Новое строительство)'!$G632,))</f>
        <v>Том 3.5.4 2001.РП.27С-ТКР5.4</v>
      </c>
      <c r="U632" s="37" t="str">
        <f>IF(ISBLANK('Шифры С (Новое строительство)'!$O632),"-",CONCATENATE("Том"," 4."," ",'Шифры С (Новое строительство)'!$I632,".",'Шифры С (Новое строительство)'!$A632,"С-ИЛО",))</f>
        <v>-</v>
      </c>
      <c r="V632" s="37" t="str">
        <f>IF(ISBLANK('Шифры С (Новое строительство)'!$O632),"-",CONCATENATE("Том"," 5."," ",'Шифры С (Новое строительство)'!$I632,".",'Шифры С (Новое строительство)'!$A632,"С-ПОС",))</f>
        <v>-</v>
      </c>
      <c r="W632" s="37" t="str">
        <f>IF(ISBLANK('Шифры С (Новое строительство)'!$P632),"-",CONCATENATE("Том"," 7."," ",'Шифры С (Новое строительство)'!$I632,".",'Шифры С (Новое строительство)'!$A632,"С-ООС",))</f>
        <v>-</v>
      </c>
      <c r="X632" s="37" t="str">
        <f>IF(ISBLANK('Шифры С (Новое строительство)'!$Q632),"-",CONCATENATE("Том"," 8."," ",'Шифры С (Новое строительство)'!$I632,".",'Шифры С (Новое строительство)'!$A632,"С-ПБ",))</f>
        <v>-</v>
      </c>
    </row>
    <row r="633" spans="1:24" hidden="1" x14ac:dyDescent="0.25">
      <c r="A633" s="37">
        <v>27</v>
      </c>
      <c r="B633" s="37" t="s">
        <v>561</v>
      </c>
      <c r="C633" s="37" t="s">
        <v>28</v>
      </c>
      <c r="D633" s="37" t="s">
        <v>206</v>
      </c>
      <c r="E633" s="37">
        <v>6</v>
      </c>
      <c r="F633" s="37" t="s">
        <v>2980</v>
      </c>
      <c r="G633" s="37">
        <v>1</v>
      </c>
      <c r="H633" s="39">
        <v>2</v>
      </c>
      <c r="I633" s="37" t="s">
        <v>563</v>
      </c>
      <c r="J633" s="37"/>
      <c r="K633" s="37"/>
      <c r="L633" s="37" t="s">
        <v>2981</v>
      </c>
      <c r="M633" s="37" t="s">
        <v>2982</v>
      </c>
      <c r="N633" s="37" t="s">
        <v>2983</v>
      </c>
      <c r="O633" s="37"/>
      <c r="P633" s="37"/>
      <c r="Q633" s="37"/>
      <c r="R633" s="37" t="str">
        <f>IF(ISBLANK('Шифры С (Новое строительство)'!$K633),"-",CONCATENATE('Шифры С (Новое строительство)'!$K633,"-ПЗ"))</f>
        <v>-</v>
      </c>
      <c r="S633" s="37" t="str">
        <f>IF(ISBLANK('Шифры С (Новое строительство)'!$L633),"-",CONCATENATE("Том"," 2.",'Шифры С (Новое строительство)'!$E633,".",'Шифры С (Новое строительство)'!$G633," ",'Шифры С (Новое строительство)'!$I633,".",'Шифры С (Новое строительство)'!$A633,"С-ППО",'Шифры С (Новое строительство)'!$E633,".",'Шифры С (Новое строительство)'!$G633,))</f>
        <v>Том 2.6.1 2001.РП.27С-ППО6.1</v>
      </c>
      <c r="T633" s="37" t="str">
        <f>IF(ISBLANK('Шифры С (Новое строительство)'!$M633),"-",CONCATENATE("Том"," 3.",'Шифры С (Новое строительство)'!$E633,".",'Шифры С (Новое строительство)'!$G633," ",'Шифры С (Новое строительство)'!$I633,".",'Шифры С (Новое строительство)'!$A633,"С-ТКР",'Шифры С (Новое строительство)'!$E633,".",'Шифры С (Новое строительство)'!$G633,))</f>
        <v>Том 3.6.1 2001.РП.27С-ТКР6.1</v>
      </c>
      <c r="U633" s="37" t="str">
        <f>IF(ISBLANK('Шифры С (Новое строительство)'!$O633),"-",CONCATENATE("Том"," 4."," ",'Шифры С (Новое строительство)'!$I633,".",'Шифры С (Новое строительство)'!$A633,"С-ИЛО",))</f>
        <v>-</v>
      </c>
      <c r="V633" s="37" t="str">
        <f>IF(ISBLANK('Шифры С (Новое строительство)'!$O633),"-",CONCATENATE("Том"," 5."," ",'Шифры С (Новое строительство)'!$I633,".",'Шифры С (Новое строительство)'!$A633,"С-ПОС",))</f>
        <v>-</v>
      </c>
      <c r="W633" s="37" t="str">
        <f>IF(ISBLANK('Шифры С (Новое строительство)'!$P633),"-",CONCATENATE("Том"," 7."," ",'Шифры С (Новое строительство)'!$I633,".",'Шифры С (Новое строительство)'!$A633,"С-ООС",))</f>
        <v>-</v>
      </c>
      <c r="X633" s="37" t="str">
        <f>IF(ISBLANK('Шифры С (Новое строительство)'!$Q633),"-",CONCATENATE("Том"," 8."," ",'Шифры С (Новое строительство)'!$I633,".",'Шифры С (Новое строительство)'!$A633,"С-ПБ",))</f>
        <v>-</v>
      </c>
    </row>
    <row r="634" spans="1:24" hidden="1" x14ac:dyDescent="0.25">
      <c r="A634" s="37">
        <v>27</v>
      </c>
      <c r="B634" s="37" t="s">
        <v>561</v>
      </c>
      <c r="C634" s="37" t="s">
        <v>28</v>
      </c>
      <c r="D634" s="37" t="s">
        <v>206</v>
      </c>
      <c r="E634" s="37">
        <v>6</v>
      </c>
      <c r="F634" s="37" t="s">
        <v>2984</v>
      </c>
      <c r="G634" s="37">
        <v>2</v>
      </c>
      <c r="H634" s="39"/>
      <c r="I634" s="37" t="s">
        <v>563</v>
      </c>
      <c r="J634" s="37"/>
      <c r="K634" s="37"/>
      <c r="L634" s="37" t="s">
        <v>2981</v>
      </c>
      <c r="M634" s="37" t="s">
        <v>2982</v>
      </c>
      <c r="N634" s="37" t="s">
        <v>2983</v>
      </c>
      <c r="O634" s="37"/>
      <c r="P634" s="37"/>
      <c r="Q634" s="37"/>
      <c r="R634" s="37" t="str">
        <f>IF(ISBLANK('Шифры С (Новое строительство)'!$K634),"-",CONCATENATE('Шифры С (Новое строительство)'!$K634,"-ПЗ"))</f>
        <v>-</v>
      </c>
      <c r="S634" s="37" t="str">
        <f>IF(ISBLANK('Шифры С (Новое строительство)'!$L634),"-",CONCATENATE("Том"," 2.",'Шифры С (Новое строительство)'!$E634,".",'Шифры С (Новое строительство)'!$G634," ",'Шифры С (Новое строительство)'!$I634,".",'Шифры С (Новое строительство)'!$A634,"С-ППО",'Шифры С (Новое строительство)'!$E634,".",'Шифры С (Новое строительство)'!$G634,))</f>
        <v>Том 2.6.2 2001.РП.27С-ППО6.2</v>
      </c>
      <c r="T634" s="37" t="str">
        <f>IF(ISBLANK('Шифры С (Новое строительство)'!$M634),"-",CONCATENATE("Том"," 3.",'Шифры С (Новое строительство)'!$E634,".",'Шифры С (Новое строительство)'!$G634," ",'Шифры С (Новое строительство)'!$I634,".",'Шифры С (Новое строительство)'!$A634,"С-ТКР",'Шифры С (Новое строительство)'!$E634,".",'Шифры С (Новое строительство)'!$G634,))</f>
        <v>Том 3.6.2 2001.РП.27С-ТКР6.2</v>
      </c>
      <c r="U634" s="37" t="str">
        <f>IF(ISBLANK('Шифры С (Новое строительство)'!$O634),"-",CONCATENATE("Том"," 4."," ",'Шифры С (Новое строительство)'!$I634,".",'Шифры С (Новое строительство)'!$A634,"С-ИЛО",))</f>
        <v>-</v>
      </c>
      <c r="V634" s="37" t="str">
        <f>IF(ISBLANK('Шифры С (Новое строительство)'!$O634),"-",CONCATENATE("Том"," 5."," ",'Шифры С (Новое строительство)'!$I634,".",'Шифры С (Новое строительство)'!$A634,"С-ПОС",))</f>
        <v>-</v>
      </c>
      <c r="W634" s="37" t="str">
        <f>IF(ISBLANK('Шифры С (Новое строительство)'!$P634),"-",CONCATENATE("Том"," 7."," ",'Шифры С (Новое строительство)'!$I634,".",'Шифры С (Новое строительство)'!$A634,"С-ООС",))</f>
        <v>-</v>
      </c>
      <c r="X634" s="37" t="str">
        <f>IF(ISBLANK('Шифры С (Новое строительство)'!$Q634),"-",CONCATENATE("Том"," 8."," ",'Шифры С (Новое строительство)'!$I634,".",'Шифры С (Новое строительство)'!$A634,"С-ПБ",))</f>
        <v>-</v>
      </c>
    </row>
    <row r="635" spans="1:24" hidden="1" x14ac:dyDescent="0.25">
      <c r="A635" s="37">
        <v>27</v>
      </c>
      <c r="B635" s="37" t="s">
        <v>561</v>
      </c>
      <c r="C635" s="37" t="s">
        <v>28</v>
      </c>
      <c r="D635" s="37" t="s">
        <v>208</v>
      </c>
      <c r="E635" s="37">
        <v>7</v>
      </c>
      <c r="F635" s="37" t="s">
        <v>2985</v>
      </c>
      <c r="G635" s="37">
        <v>1</v>
      </c>
      <c r="H635" s="39">
        <v>10</v>
      </c>
      <c r="I635" s="37" t="s">
        <v>563</v>
      </c>
      <c r="J635" s="37"/>
      <c r="K635" s="37"/>
      <c r="L635" s="37" t="s">
        <v>2986</v>
      </c>
      <c r="M635" s="37" t="s">
        <v>2987</v>
      </c>
      <c r="N635" s="37" t="s">
        <v>2988</v>
      </c>
      <c r="O635" s="37"/>
      <c r="P635" s="37"/>
      <c r="Q635" s="37"/>
      <c r="R635" s="37" t="str">
        <f>IF(ISBLANK('Шифры С (Новое строительство)'!$K635),"-",CONCATENATE('Шифры С (Новое строительство)'!$K635,"-ПЗ"))</f>
        <v>-</v>
      </c>
      <c r="S635" s="37" t="str">
        <f>IF(ISBLANK('Шифры С (Новое строительство)'!$L635),"-",CONCATENATE("Том"," 2.",'Шифры С (Новое строительство)'!$E635,".",'Шифры С (Новое строительство)'!$G635," ",'Шифры С (Новое строительство)'!$I635,".",'Шифры С (Новое строительство)'!$A635,"С-ППО",'Шифры С (Новое строительство)'!$E635,".",'Шифры С (Новое строительство)'!$G635,))</f>
        <v>Том 2.7.1 2001.РП.27С-ППО7.1</v>
      </c>
      <c r="T635" s="37" t="str">
        <f>IF(ISBLANK('Шифры С (Новое строительство)'!$M635),"-",CONCATENATE("Том"," 3.",'Шифры С (Новое строительство)'!$E635,".",'Шифры С (Новое строительство)'!$G635," ",'Шифры С (Новое строительство)'!$I635,".",'Шифры С (Новое строительство)'!$A635,"С-ТКР",'Шифры С (Новое строительство)'!$E635,".",'Шифры С (Новое строительство)'!$G635,))</f>
        <v>Том 3.7.1 2001.РП.27С-ТКР7.1</v>
      </c>
      <c r="U635" s="37" t="str">
        <f>IF(ISBLANK('Шифры С (Новое строительство)'!$O635),"-",CONCATENATE("Том"," 4."," ",'Шифры С (Новое строительство)'!$I635,".",'Шифры С (Новое строительство)'!$A635,"С-ИЛО",))</f>
        <v>-</v>
      </c>
      <c r="V635" s="37" t="str">
        <f>IF(ISBLANK('Шифры С (Новое строительство)'!$O635),"-",CONCATENATE("Том"," 5."," ",'Шифры С (Новое строительство)'!$I635,".",'Шифры С (Новое строительство)'!$A635,"С-ПОС",))</f>
        <v>-</v>
      </c>
      <c r="W635" s="37" t="str">
        <f>IF(ISBLANK('Шифры С (Новое строительство)'!$P635),"-",CONCATENATE("Том"," 7."," ",'Шифры С (Новое строительство)'!$I635,".",'Шифры С (Новое строительство)'!$A635,"С-ООС",))</f>
        <v>-</v>
      </c>
      <c r="X635" s="37" t="str">
        <f>IF(ISBLANK('Шифры С (Новое строительство)'!$Q635),"-",CONCATENATE("Том"," 8."," ",'Шифры С (Новое строительство)'!$I635,".",'Шифры С (Новое строительство)'!$A635,"С-ПБ",))</f>
        <v>-</v>
      </c>
    </row>
    <row r="636" spans="1:24" hidden="1" x14ac:dyDescent="0.25">
      <c r="A636" s="37">
        <v>27</v>
      </c>
      <c r="B636" s="37" t="s">
        <v>561</v>
      </c>
      <c r="C636" s="37" t="s">
        <v>28</v>
      </c>
      <c r="D636" s="37" t="s">
        <v>208</v>
      </c>
      <c r="E636" s="37">
        <v>7</v>
      </c>
      <c r="F636" s="37" t="s">
        <v>2989</v>
      </c>
      <c r="G636" s="37">
        <v>2</v>
      </c>
      <c r="H636" s="39"/>
      <c r="I636" s="37" t="s">
        <v>563</v>
      </c>
      <c r="J636" s="37"/>
      <c r="K636" s="37"/>
      <c r="L636" s="37" t="s">
        <v>2986</v>
      </c>
      <c r="M636" s="37" t="s">
        <v>2987</v>
      </c>
      <c r="N636" s="37" t="s">
        <v>2988</v>
      </c>
      <c r="O636" s="37"/>
      <c r="P636" s="37"/>
      <c r="Q636" s="37"/>
      <c r="R636" s="37" t="str">
        <f>IF(ISBLANK('Шифры С (Новое строительство)'!$K636),"-",CONCATENATE('Шифры С (Новое строительство)'!$K636,"-ПЗ"))</f>
        <v>-</v>
      </c>
      <c r="S636" s="37" t="str">
        <f>IF(ISBLANK('Шифры С (Новое строительство)'!$L636),"-",CONCATENATE("Том"," 2.",'Шифры С (Новое строительство)'!$E636,".",'Шифры С (Новое строительство)'!$G636," ",'Шифры С (Новое строительство)'!$I636,".",'Шифры С (Новое строительство)'!$A636,"С-ППО",'Шифры С (Новое строительство)'!$E636,".",'Шифры С (Новое строительство)'!$G636,))</f>
        <v>Том 2.7.2 2001.РП.27С-ППО7.2</v>
      </c>
      <c r="T636" s="37" t="str">
        <f>IF(ISBLANK('Шифры С (Новое строительство)'!$M636),"-",CONCATENATE("Том"," 3.",'Шифры С (Новое строительство)'!$E636,".",'Шифры С (Новое строительство)'!$G636," ",'Шифры С (Новое строительство)'!$I636,".",'Шифры С (Новое строительство)'!$A636,"С-ТКР",'Шифры С (Новое строительство)'!$E636,".",'Шифры С (Новое строительство)'!$G636,))</f>
        <v>Том 3.7.2 2001.РП.27С-ТКР7.2</v>
      </c>
      <c r="U636" s="37" t="str">
        <f>IF(ISBLANK('Шифры С (Новое строительство)'!$O636),"-",CONCATENATE("Том"," 4."," ",'Шифры С (Новое строительство)'!$I636,".",'Шифры С (Новое строительство)'!$A636,"С-ИЛО",))</f>
        <v>-</v>
      </c>
      <c r="V636" s="37" t="str">
        <f>IF(ISBLANK('Шифры С (Новое строительство)'!$O636),"-",CONCATENATE("Том"," 5."," ",'Шифры С (Новое строительство)'!$I636,".",'Шифры С (Новое строительство)'!$A636,"С-ПОС",))</f>
        <v>-</v>
      </c>
      <c r="W636" s="37" t="str">
        <f>IF(ISBLANK('Шифры С (Новое строительство)'!$P636),"-",CONCATENATE("Том"," 7."," ",'Шифры С (Новое строительство)'!$I636,".",'Шифры С (Новое строительство)'!$A636,"С-ООС",))</f>
        <v>-</v>
      </c>
      <c r="X636" s="37" t="str">
        <f>IF(ISBLANK('Шифры С (Новое строительство)'!$Q636),"-",CONCATENATE("Том"," 8."," ",'Шифры С (Новое строительство)'!$I636,".",'Шифры С (Новое строительство)'!$A636,"С-ПБ",))</f>
        <v>-</v>
      </c>
    </row>
    <row r="637" spans="1:24" hidden="1" x14ac:dyDescent="0.25">
      <c r="A637" s="37">
        <v>27</v>
      </c>
      <c r="B637" s="37" t="s">
        <v>561</v>
      </c>
      <c r="C637" s="37" t="s">
        <v>28</v>
      </c>
      <c r="D637" s="37" t="s">
        <v>208</v>
      </c>
      <c r="E637" s="37">
        <v>7</v>
      </c>
      <c r="F637" s="37" t="s">
        <v>2990</v>
      </c>
      <c r="G637" s="37">
        <v>3</v>
      </c>
      <c r="H637" s="39"/>
      <c r="I637" s="37" t="s">
        <v>563</v>
      </c>
      <c r="J637" s="37"/>
      <c r="K637" s="37"/>
      <c r="L637" s="37" t="s">
        <v>2986</v>
      </c>
      <c r="M637" s="37" t="s">
        <v>2987</v>
      </c>
      <c r="N637" s="37" t="s">
        <v>2988</v>
      </c>
      <c r="O637" s="37"/>
      <c r="P637" s="37"/>
      <c r="Q637" s="37"/>
      <c r="R637" s="37" t="str">
        <f>IF(ISBLANK('Шифры С (Новое строительство)'!$K637),"-",CONCATENATE('Шифры С (Новое строительство)'!$K637,"-ПЗ"))</f>
        <v>-</v>
      </c>
      <c r="S637" s="37" t="str">
        <f>IF(ISBLANK('Шифры С (Новое строительство)'!$L637),"-",CONCATENATE("Том"," 2.",'Шифры С (Новое строительство)'!$E637,".",'Шифры С (Новое строительство)'!$G637," ",'Шифры С (Новое строительство)'!$I637,".",'Шифры С (Новое строительство)'!$A637,"С-ППО",'Шифры С (Новое строительство)'!$E637,".",'Шифры С (Новое строительство)'!$G637,))</f>
        <v>Том 2.7.3 2001.РП.27С-ППО7.3</v>
      </c>
      <c r="T637" s="37" t="str">
        <f>IF(ISBLANK('Шифры С (Новое строительство)'!$M637),"-",CONCATENATE("Том"," 3.",'Шифры С (Новое строительство)'!$E637,".",'Шифры С (Новое строительство)'!$G637," ",'Шифры С (Новое строительство)'!$I637,".",'Шифры С (Новое строительство)'!$A637,"С-ТКР",'Шифры С (Новое строительство)'!$E637,".",'Шифры С (Новое строительство)'!$G637,))</f>
        <v>Том 3.7.3 2001.РП.27С-ТКР7.3</v>
      </c>
      <c r="U637" s="37" t="str">
        <f>IF(ISBLANK('Шифры С (Новое строительство)'!$O637),"-",CONCATENATE("Том"," 4."," ",'Шифры С (Новое строительство)'!$I637,".",'Шифры С (Новое строительство)'!$A637,"С-ИЛО",))</f>
        <v>-</v>
      </c>
      <c r="V637" s="37" t="str">
        <f>IF(ISBLANK('Шифры С (Новое строительство)'!$O637),"-",CONCATENATE("Том"," 5."," ",'Шифры С (Новое строительство)'!$I637,".",'Шифры С (Новое строительство)'!$A637,"С-ПОС",))</f>
        <v>-</v>
      </c>
      <c r="W637" s="37" t="str">
        <f>IF(ISBLANK('Шифры С (Новое строительство)'!$P637),"-",CONCATENATE("Том"," 7."," ",'Шифры С (Новое строительство)'!$I637,".",'Шифры С (Новое строительство)'!$A637,"С-ООС",))</f>
        <v>-</v>
      </c>
      <c r="X637" s="37" t="str">
        <f>IF(ISBLANK('Шифры С (Новое строительство)'!$Q637),"-",CONCATENATE("Том"," 8."," ",'Шифры С (Новое строительство)'!$I637,".",'Шифры С (Новое строительство)'!$A637,"С-ПБ",))</f>
        <v>-</v>
      </c>
    </row>
    <row r="638" spans="1:24" hidden="1" x14ac:dyDescent="0.25">
      <c r="A638" s="37">
        <v>27</v>
      </c>
      <c r="B638" s="37" t="s">
        <v>561</v>
      </c>
      <c r="C638" s="37" t="s">
        <v>28</v>
      </c>
      <c r="D638" s="37" t="s">
        <v>208</v>
      </c>
      <c r="E638" s="37">
        <v>7</v>
      </c>
      <c r="F638" s="37" t="s">
        <v>2991</v>
      </c>
      <c r="G638" s="37">
        <v>4</v>
      </c>
      <c r="H638" s="39"/>
      <c r="I638" s="37" t="s">
        <v>563</v>
      </c>
      <c r="J638" s="37"/>
      <c r="K638" s="37"/>
      <c r="L638" s="37" t="s">
        <v>2986</v>
      </c>
      <c r="M638" s="37" t="s">
        <v>2987</v>
      </c>
      <c r="N638" s="37" t="s">
        <v>2988</v>
      </c>
      <c r="O638" s="37"/>
      <c r="P638" s="37"/>
      <c r="Q638" s="37"/>
      <c r="R638" s="37" t="str">
        <f>IF(ISBLANK('Шифры С (Новое строительство)'!$K638),"-",CONCATENATE('Шифры С (Новое строительство)'!$K638,"-ПЗ"))</f>
        <v>-</v>
      </c>
      <c r="S638" s="37" t="str">
        <f>IF(ISBLANK('Шифры С (Новое строительство)'!$L638),"-",CONCATENATE("Том"," 2.",'Шифры С (Новое строительство)'!$E638,".",'Шифры С (Новое строительство)'!$G638," ",'Шифры С (Новое строительство)'!$I638,".",'Шифры С (Новое строительство)'!$A638,"С-ППО",'Шифры С (Новое строительство)'!$E638,".",'Шифры С (Новое строительство)'!$G638,))</f>
        <v>Том 2.7.4 2001.РП.27С-ППО7.4</v>
      </c>
      <c r="T638" s="37" t="str">
        <f>IF(ISBLANK('Шифры С (Новое строительство)'!$M638),"-",CONCATENATE("Том"," 3.",'Шифры С (Новое строительство)'!$E638,".",'Шифры С (Новое строительство)'!$G638," ",'Шифры С (Новое строительство)'!$I638,".",'Шифры С (Новое строительство)'!$A638,"С-ТКР",'Шифры С (Новое строительство)'!$E638,".",'Шифры С (Новое строительство)'!$G638,))</f>
        <v>Том 3.7.4 2001.РП.27С-ТКР7.4</v>
      </c>
      <c r="U638" s="37" t="str">
        <f>IF(ISBLANK('Шифры С (Новое строительство)'!$O638),"-",CONCATENATE("Том"," 4."," ",'Шифры С (Новое строительство)'!$I638,".",'Шифры С (Новое строительство)'!$A638,"С-ИЛО",))</f>
        <v>-</v>
      </c>
      <c r="V638" s="37" t="str">
        <f>IF(ISBLANK('Шифры С (Новое строительство)'!$O638),"-",CONCATENATE("Том"," 5."," ",'Шифры С (Новое строительство)'!$I638,".",'Шифры С (Новое строительство)'!$A638,"С-ПОС",))</f>
        <v>-</v>
      </c>
      <c r="W638" s="37" t="str">
        <f>IF(ISBLANK('Шифры С (Новое строительство)'!$P638),"-",CONCATENATE("Том"," 7."," ",'Шифры С (Новое строительство)'!$I638,".",'Шифры С (Новое строительство)'!$A638,"С-ООС",))</f>
        <v>-</v>
      </c>
      <c r="X638" s="37" t="str">
        <f>IF(ISBLANK('Шифры С (Новое строительство)'!$Q638),"-",CONCATENATE("Том"," 8."," ",'Шифры С (Новое строительство)'!$I638,".",'Шифры С (Новое строительство)'!$A638,"С-ПБ",))</f>
        <v>-</v>
      </c>
    </row>
    <row r="639" spans="1:24" hidden="1" x14ac:dyDescent="0.25">
      <c r="A639" s="37">
        <v>27</v>
      </c>
      <c r="B639" s="37" t="s">
        <v>561</v>
      </c>
      <c r="C639" s="37" t="s">
        <v>28</v>
      </c>
      <c r="D639" s="37" t="s">
        <v>208</v>
      </c>
      <c r="E639" s="37">
        <v>7</v>
      </c>
      <c r="F639" s="37" t="s">
        <v>2992</v>
      </c>
      <c r="G639" s="37">
        <v>5</v>
      </c>
      <c r="H639" s="39"/>
      <c r="I639" s="37" t="s">
        <v>563</v>
      </c>
      <c r="J639" s="37"/>
      <c r="K639" s="37"/>
      <c r="L639" s="37" t="s">
        <v>2986</v>
      </c>
      <c r="M639" s="37" t="s">
        <v>2987</v>
      </c>
      <c r="N639" s="37" t="s">
        <v>2988</v>
      </c>
      <c r="O639" s="37"/>
      <c r="P639" s="37"/>
      <c r="Q639" s="37"/>
      <c r="R639" s="37" t="str">
        <f>IF(ISBLANK('Шифры С (Новое строительство)'!$K639),"-",CONCATENATE('Шифры С (Новое строительство)'!$K639,"-ПЗ"))</f>
        <v>-</v>
      </c>
      <c r="S639" s="37" t="str">
        <f>IF(ISBLANK('Шифры С (Новое строительство)'!$L639),"-",CONCATENATE("Том"," 2.",'Шифры С (Новое строительство)'!$E639,".",'Шифры С (Новое строительство)'!$G639," ",'Шифры С (Новое строительство)'!$I639,".",'Шифры С (Новое строительство)'!$A639,"С-ППО",'Шифры С (Новое строительство)'!$E639,".",'Шифры С (Новое строительство)'!$G639,))</f>
        <v>Том 2.7.5 2001.РП.27С-ППО7.5</v>
      </c>
      <c r="T639" s="37" t="str">
        <f>IF(ISBLANK('Шифры С (Новое строительство)'!$M639),"-",CONCATENATE("Том"," 3.",'Шифры С (Новое строительство)'!$E639,".",'Шифры С (Новое строительство)'!$G639," ",'Шифры С (Новое строительство)'!$I639,".",'Шифры С (Новое строительство)'!$A639,"С-ТКР",'Шифры С (Новое строительство)'!$E639,".",'Шифры С (Новое строительство)'!$G639,))</f>
        <v>Том 3.7.5 2001.РП.27С-ТКР7.5</v>
      </c>
      <c r="U639" s="37" t="str">
        <f>IF(ISBLANK('Шифры С (Новое строительство)'!$O639),"-",CONCATENATE("Том"," 4."," ",'Шифры С (Новое строительство)'!$I639,".",'Шифры С (Новое строительство)'!$A639,"С-ИЛО",))</f>
        <v>-</v>
      </c>
      <c r="V639" s="37" t="str">
        <f>IF(ISBLANK('Шифры С (Новое строительство)'!$O639),"-",CONCATENATE("Том"," 5."," ",'Шифры С (Новое строительство)'!$I639,".",'Шифры С (Новое строительство)'!$A639,"С-ПОС",))</f>
        <v>-</v>
      </c>
      <c r="W639" s="37" t="str">
        <f>IF(ISBLANK('Шифры С (Новое строительство)'!$P639),"-",CONCATENATE("Том"," 7."," ",'Шифры С (Новое строительство)'!$I639,".",'Шифры С (Новое строительство)'!$A639,"С-ООС",))</f>
        <v>-</v>
      </c>
      <c r="X639" s="37" t="str">
        <f>IF(ISBLANK('Шифры С (Новое строительство)'!$Q639),"-",CONCATENATE("Том"," 8."," ",'Шифры С (Новое строительство)'!$I639,".",'Шифры С (Новое строительство)'!$A639,"С-ПБ",))</f>
        <v>-</v>
      </c>
    </row>
    <row r="640" spans="1:24" hidden="1" x14ac:dyDescent="0.25">
      <c r="A640" s="37">
        <v>27</v>
      </c>
      <c r="B640" s="37" t="s">
        <v>561</v>
      </c>
      <c r="C640" s="37" t="s">
        <v>28</v>
      </c>
      <c r="D640" s="37" t="s">
        <v>208</v>
      </c>
      <c r="E640" s="37">
        <v>7</v>
      </c>
      <c r="F640" s="37" t="s">
        <v>1720</v>
      </c>
      <c r="G640" s="37">
        <v>6</v>
      </c>
      <c r="H640" s="39"/>
      <c r="I640" s="37" t="s">
        <v>563</v>
      </c>
      <c r="J640" s="37"/>
      <c r="K640" s="37"/>
      <c r="L640" s="37" t="s">
        <v>2986</v>
      </c>
      <c r="M640" s="37" t="s">
        <v>2987</v>
      </c>
      <c r="N640" s="37" t="s">
        <v>2988</v>
      </c>
      <c r="O640" s="37"/>
      <c r="P640" s="37"/>
      <c r="Q640" s="37"/>
      <c r="R640" s="37" t="str">
        <f>IF(ISBLANK('Шифры С (Новое строительство)'!$K640),"-",CONCATENATE('Шифры С (Новое строительство)'!$K640,"-ПЗ"))</f>
        <v>-</v>
      </c>
      <c r="S640" s="37" t="str">
        <f>IF(ISBLANK('Шифры С (Новое строительство)'!$L640),"-",CONCATENATE("Том"," 2.",'Шифры С (Новое строительство)'!$E640,".",'Шифры С (Новое строительство)'!$G640," ",'Шифры С (Новое строительство)'!$I640,".",'Шифры С (Новое строительство)'!$A640,"С-ППО",'Шифры С (Новое строительство)'!$E640,".",'Шифры С (Новое строительство)'!$G640,))</f>
        <v>Том 2.7.6 2001.РП.27С-ППО7.6</v>
      </c>
      <c r="T640" s="37" t="str">
        <f>IF(ISBLANK('Шифры С (Новое строительство)'!$M640),"-",CONCATENATE("Том"," 3.",'Шифры С (Новое строительство)'!$E640,".",'Шифры С (Новое строительство)'!$G640," ",'Шифры С (Новое строительство)'!$I640,".",'Шифры С (Новое строительство)'!$A640,"С-ТКР",'Шифры С (Новое строительство)'!$E640,".",'Шифры С (Новое строительство)'!$G640,))</f>
        <v>Том 3.7.6 2001.РП.27С-ТКР7.6</v>
      </c>
      <c r="U640" s="37" t="str">
        <f>IF(ISBLANK('Шифры С (Новое строительство)'!$O640),"-",CONCATENATE("Том"," 4."," ",'Шифры С (Новое строительство)'!$I640,".",'Шифры С (Новое строительство)'!$A640,"С-ИЛО",))</f>
        <v>-</v>
      </c>
      <c r="V640" s="37" t="str">
        <f>IF(ISBLANK('Шифры С (Новое строительство)'!$O640),"-",CONCATENATE("Том"," 5."," ",'Шифры С (Новое строительство)'!$I640,".",'Шифры С (Новое строительство)'!$A640,"С-ПОС",))</f>
        <v>-</v>
      </c>
      <c r="W640" s="37" t="str">
        <f>IF(ISBLANK('Шифры С (Новое строительство)'!$P640),"-",CONCATENATE("Том"," 7."," ",'Шифры С (Новое строительство)'!$I640,".",'Шифры С (Новое строительство)'!$A640,"С-ООС",))</f>
        <v>-</v>
      </c>
      <c r="X640" s="37" t="str">
        <f>IF(ISBLANK('Шифры С (Новое строительство)'!$Q640),"-",CONCATENATE("Том"," 8."," ",'Шифры С (Новое строительство)'!$I640,".",'Шифры С (Новое строительство)'!$A640,"С-ПБ",))</f>
        <v>-</v>
      </c>
    </row>
    <row r="641" spans="1:24" hidden="1" x14ac:dyDescent="0.25">
      <c r="A641" s="37">
        <v>27</v>
      </c>
      <c r="B641" s="37" t="s">
        <v>561</v>
      </c>
      <c r="C641" s="37" t="s">
        <v>28</v>
      </c>
      <c r="D641" s="37" t="s">
        <v>208</v>
      </c>
      <c r="E641" s="37">
        <v>7</v>
      </c>
      <c r="F641" s="37" t="s">
        <v>2993</v>
      </c>
      <c r="G641" s="37">
        <v>7</v>
      </c>
      <c r="H641" s="39"/>
      <c r="I641" s="37" t="s">
        <v>563</v>
      </c>
      <c r="J641" s="37"/>
      <c r="K641" s="37"/>
      <c r="L641" s="37" t="s">
        <v>2986</v>
      </c>
      <c r="M641" s="37" t="s">
        <v>2987</v>
      </c>
      <c r="N641" s="37" t="s">
        <v>2988</v>
      </c>
      <c r="O641" s="37"/>
      <c r="P641" s="37"/>
      <c r="Q641" s="37"/>
      <c r="R641" s="37" t="str">
        <f>IF(ISBLANK('Шифры С (Новое строительство)'!$K641),"-",CONCATENATE('Шифры С (Новое строительство)'!$K641,"-ПЗ"))</f>
        <v>-</v>
      </c>
      <c r="S641" s="37" t="str">
        <f>IF(ISBLANK('Шифры С (Новое строительство)'!$L641),"-",CONCATENATE("Том"," 2.",'Шифры С (Новое строительство)'!$E641,".",'Шифры С (Новое строительство)'!$G641," ",'Шифры С (Новое строительство)'!$I641,".",'Шифры С (Новое строительство)'!$A641,"С-ППО",'Шифры С (Новое строительство)'!$E641,".",'Шифры С (Новое строительство)'!$G641,))</f>
        <v>Том 2.7.7 2001.РП.27С-ППО7.7</v>
      </c>
      <c r="T641" s="37" t="str">
        <f>IF(ISBLANK('Шифры С (Новое строительство)'!$M641),"-",CONCATENATE("Том"," 3.",'Шифры С (Новое строительство)'!$E641,".",'Шифры С (Новое строительство)'!$G641," ",'Шифры С (Новое строительство)'!$I641,".",'Шифры С (Новое строительство)'!$A641,"С-ТКР",'Шифры С (Новое строительство)'!$E641,".",'Шифры С (Новое строительство)'!$G641,))</f>
        <v>Том 3.7.7 2001.РП.27С-ТКР7.7</v>
      </c>
      <c r="U641" s="37" t="str">
        <f>IF(ISBLANK('Шифры С (Новое строительство)'!$O641),"-",CONCATENATE("Том"," 4."," ",'Шифры С (Новое строительство)'!$I641,".",'Шифры С (Новое строительство)'!$A641,"С-ИЛО",))</f>
        <v>-</v>
      </c>
      <c r="V641" s="37" t="str">
        <f>IF(ISBLANK('Шифры С (Новое строительство)'!$O641),"-",CONCATENATE("Том"," 5."," ",'Шифры С (Новое строительство)'!$I641,".",'Шифры С (Новое строительство)'!$A641,"С-ПОС",))</f>
        <v>-</v>
      </c>
      <c r="W641" s="37" t="str">
        <f>IF(ISBLANK('Шифры С (Новое строительство)'!$P641),"-",CONCATENATE("Том"," 7."," ",'Шифры С (Новое строительство)'!$I641,".",'Шифры С (Новое строительство)'!$A641,"С-ООС",))</f>
        <v>-</v>
      </c>
      <c r="X641" s="37" t="str">
        <f>IF(ISBLANK('Шифры С (Новое строительство)'!$Q641),"-",CONCATENATE("Том"," 8."," ",'Шифры С (Новое строительство)'!$I641,".",'Шифры С (Новое строительство)'!$A641,"С-ПБ",))</f>
        <v>-</v>
      </c>
    </row>
    <row r="642" spans="1:24" hidden="1" x14ac:dyDescent="0.25">
      <c r="A642" s="37">
        <v>27</v>
      </c>
      <c r="B642" s="37" t="s">
        <v>561</v>
      </c>
      <c r="C642" s="37" t="s">
        <v>28</v>
      </c>
      <c r="D642" s="37" t="s">
        <v>208</v>
      </c>
      <c r="E642" s="37">
        <v>7</v>
      </c>
      <c r="F642" s="37" t="s">
        <v>1724</v>
      </c>
      <c r="G642" s="37">
        <v>8</v>
      </c>
      <c r="H642" s="39"/>
      <c r="I642" s="37" t="s">
        <v>563</v>
      </c>
      <c r="J642" s="37"/>
      <c r="K642" s="37"/>
      <c r="L642" s="37" t="s">
        <v>2986</v>
      </c>
      <c r="M642" s="37" t="s">
        <v>2987</v>
      </c>
      <c r="N642" s="37" t="s">
        <v>2988</v>
      </c>
      <c r="O642" s="37"/>
      <c r="P642" s="37"/>
      <c r="Q642" s="37"/>
      <c r="R642" s="37" t="str">
        <f>IF(ISBLANK('Шифры С (Новое строительство)'!$K642),"-",CONCATENATE('Шифры С (Новое строительство)'!$K642,"-ПЗ"))</f>
        <v>-</v>
      </c>
      <c r="S642" s="37" t="str">
        <f>IF(ISBLANK('Шифры С (Новое строительство)'!$L642),"-",CONCATENATE("Том"," 2.",'Шифры С (Новое строительство)'!$E642,".",'Шифры С (Новое строительство)'!$G642," ",'Шифры С (Новое строительство)'!$I642,".",'Шифры С (Новое строительство)'!$A642,"С-ППО",'Шифры С (Новое строительство)'!$E642,".",'Шифры С (Новое строительство)'!$G642,))</f>
        <v>Том 2.7.8 2001.РП.27С-ППО7.8</v>
      </c>
      <c r="T642" s="37" t="str">
        <f>IF(ISBLANK('Шифры С (Новое строительство)'!$M642),"-",CONCATENATE("Том"," 3.",'Шифры С (Новое строительство)'!$E642,".",'Шифры С (Новое строительство)'!$G642," ",'Шифры С (Новое строительство)'!$I642,".",'Шифры С (Новое строительство)'!$A642,"С-ТКР",'Шифры С (Новое строительство)'!$E642,".",'Шифры С (Новое строительство)'!$G642,))</f>
        <v>Том 3.7.8 2001.РП.27С-ТКР7.8</v>
      </c>
      <c r="U642" s="37" t="str">
        <f>IF(ISBLANK('Шифры С (Новое строительство)'!$O642),"-",CONCATENATE("Том"," 4."," ",'Шифры С (Новое строительство)'!$I642,".",'Шифры С (Новое строительство)'!$A642,"С-ИЛО",))</f>
        <v>-</v>
      </c>
      <c r="V642" s="37" t="str">
        <f>IF(ISBLANK('Шифры С (Новое строительство)'!$O642),"-",CONCATENATE("Том"," 5."," ",'Шифры С (Новое строительство)'!$I642,".",'Шифры С (Новое строительство)'!$A642,"С-ПОС",))</f>
        <v>-</v>
      </c>
      <c r="W642" s="37" t="str">
        <f>IF(ISBLANK('Шифры С (Новое строительство)'!$P642),"-",CONCATENATE("Том"," 7."," ",'Шифры С (Новое строительство)'!$I642,".",'Шифры С (Новое строительство)'!$A642,"С-ООС",))</f>
        <v>-</v>
      </c>
      <c r="X642" s="37" t="str">
        <f>IF(ISBLANK('Шифры С (Новое строительство)'!$Q642),"-",CONCATENATE("Том"," 8."," ",'Шифры С (Новое строительство)'!$I642,".",'Шифры С (Новое строительство)'!$A642,"С-ПБ",))</f>
        <v>-</v>
      </c>
    </row>
    <row r="643" spans="1:24" hidden="1" x14ac:dyDescent="0.25">
      <c r="A643" s="37">
        <v>27</v>
      </c>
      <c r="B643" s="37" t="s">
        <v>561</v>
      </c>
      <c r="C643" s="37" t="s">
        <v>28</v>
      </c>
      <c r="D643" s="37" t="s">
        <v>208</v>
      </c>
      <c r="E643" s="37">
        <v>7</v>
      </c>
      <c r="F643" s="37" t="s">
        <v>1725</v>
      </c>
      <c r="G643" s="37">
        <v>9</v>
      </c>
      <c r="H643" s="39"/>
      <c r="I643" s="37" t="s">
        <v>563</v>
      </c>
      <c r="J643" s="37"/>
      <c r="K643" s="37"/>
      <c r="L643" s="37" t="s">
        <v>2986</v>
      </c>
      <c r="M643" s="37" t="s">
        <v>2987</v>
      </c>
      <c r="N643" s="37" t="s">
        <v>2988</v>
      </c>
      <c r="O643" s="37"/>
      <c r="P643" s="37"/>
      <c r="Q643" s="37"/>
      <c r="R643" s="37" t="str">
        <f>IF(ISBLANK('Шифры С (Новое строительство)'!$K643),"-",CONCATENATE('Шифры С (Новое строительство)'!$K643,"-ПЗ"))</f>
        <v>-</v>
      </c>
      <c r="S643" s="37" t="str">
        <f>IF(ISBLANK('Шифры С (Новое строительство)'!$L643),"-",CONCATENATE("Том"," 2.",'Шифры С (Новое строительство)'!$E643,".",'Шифры С (Новое строительство)'!$G643," ",'Шифры С (Новое строительство)'!$I643,".",'Шифры С (Новое строительство)'!$A643,"С-ППО",'Шифры С (Новое строительство)'!$E643,".",'Шифры С (Новое строительство)'!$G643,))</f>
        <v>Том 2.7.9 2001.РП.27С-ППО7.9</v>
      </c>
      <c r="T643" s="37" t="str">
        <f>IF(ISBLANK('Шифры С (Новое строительство)'!$M643),"-",CONCATENATE("Том"," 3.",'Шифры С (Новое строительство)'!$E643,".",'Шифры С (Новое строительство)'!$G643," ",'Шифры С (Новое строительство)'!$I643,".",'Шифры С (Новое строительство)'!$A643,"С-ТКР",'Шифры С (Новое строительство)'!$E643,".",'Шифры С (Новое строительство)'!$G643,))</f>
        <v>Том 3.7.9 2001.РП.27С-ТКР7.9</v>
      </c>
      <c r="U643" s="37" t="str">
        <f>IF(ISBLANK('Шифры С (Новое строительство)'!$O643),"-",CONCATENATE("Том"," 4."," ",'Шифры С (Новое строительство)'!$I643,".",'Шифры С (Новое строительство)'!$A643,"С-ИЛО",))</f>
        <v>-</v>
      </c>
      <c r="V643" s="37" t="str">
        <f>IF(ISBLANK('Шифры С (Новое строительство)'!$O643),"-",CONCATENATE("Том"," 5."," ",'Шифры С (Новое строительство)'!$I643,".",'Шифры С (Новое строительство)'!$A643,"С-ПОС",))</f>
        <v>-</v>
      </c>
      <c r="W643" s="37" t="str">
        <f>IF(ISBLANK('Шифры С (Новое строительство)'!$P643),"-",CONCATENATE("Том"," 7."," ",'Шифры С (Новое строительство)'!$I643,".",'Шифры С (Новое строительство)'!$A643,"С-ООС",))</f>
        <v>-</v>
      </c>
      <c r="X643" s="37" t="str">
        <f>IF(ISBLANK('Шифры С (Новое строительство)'!$Q643),"-",CONCATENATE("Том"," 8."," ",'Шифры С (Новое строительство)'!$I643,".",'Шифры С (Новое строительство)'!$A643,"С-ПБ",))</f>
        <v>-</v>
      </c>
    </row>
    <row r="644" spans="1:24" hidden="1" x14ac:dyDescent="0.25">
      <c r="A644" s="37">
        <v>27</v>
      </c>
      <c r="B644" s="37" t="s">
        <v>561</v>
      </c>
      <c r="C644" s="37" t="s">
        <v>28</v>
      </c>
      <c r="D644" s="37" t="s">
        <v>208</v>
      </c>
      <c r="E644" s="37">
        <v>7</v>
      </c>
      <c r="F644" s="37" t="s">
        <v>1726</v>
      </c>
      <c r="G644" s="37">
        <v>10</v>
      </c>
      <c r="H644" s="39"/>
      <c r="I644" s="37" t="s">
        <v>563</v>
      </c>
      <c r="J644" s="37"/>
      <c r="K644" s="37"/>
      <c r="L644" s="37" t="s">
        <v>2986</v>
      </c>
      <c r="M644" s="37" t="s">
        <v>2987</v>
      </c>
      <c r="N644" s="37" t="s">
        <v>2988</v>
      </c>
      <c r="O644" s="37"/>
      <c r="P644" s="37"/>
      <c r="Q644" s="37"/>
      <c r="R644" s="37" t="str">
        <f>IF(ISBLANK('Шифры С (Новое строительство)'!$K644),"-",CONCATENATE('Шифры С (Новое строительство)'!$K644,"-ПЗ"))</f>
        <v>-</v>
      </c>
      <c r="S644" s="37" t="str">
        <f>IF(ISBLANK('Шифры С (Новое строительство)'!$L644),"-",CONCATENATE("Том"," 2.",'Шифры С (Новое строительство)'!$E644,".",'Шифры С (Новое строительство)'!$G644," ",'Шифры С (Новое строительство)'!$I644,".",'Шифры С (Новое строительство)'!$A644,"С-ППО",'Шифры С (Новое строительство)'!$E644,".",'Шифры С (Новое строительство)'!$G644,))</f>
        <v>Том 2.7.10 2001.РП.27С-ППО7.10</v>
      </c>
      <c r="T644" s="37" t="str">
        <f>IF(ISBLANK('Шифры С (Новое строительство)'!$M644),"-",CONCATENATE("Том"," 3.",'Шифры С (Новое строительство)'!$E644,".",'Шифры С (Новое строительство)'!$G644," ",'Шифры С (Новое строительство)'!$I644,".",'Шифры С (Новое строительство)'!$A644,"С-ТКР",'Шифры С (Новое строительство)'!$E644,".",'Шифры С (Новое строительство)'!$G644,))</f>
        <v>Том 3.7.10 2001.РП.27С-ТКР7.10</v>
      </c>
      <c r="U644" s="37" t="str">
        <f>IF(ISBLANK('Шифры С (Новое строительство)'!$O644),"-",CONCATENATE("Том"," 4."," ",'Шифры С (Новое строительство)'!$I644,".",'Шифры С (Новое строительство)'!$A644,"С-ИЛО",))</f>
        <v>-</v>
      </c>
      <c r="V644" s="37" t="str">
        <f>IF(ISBLANK('Шифры С (Новое строительство)'!$O644),"-",CONCATENATE("Том"," 5."," ",'Шифры С (Новое строительство)'!$I644,".",'Шифры С (Новое строительство)'!$A644,"С-ПОС",))</f>
        <v>-</v>
      </c>
      <c r="W644" s="37" t="str">
        <f>IF(ISBLANK('Шифры С (Новое строительство)'!$P644),"-",CONCATENATE("Том"," 7."," ",'Шифры С (Новое строительство)'!$I644,".",'Шифры С (Новое строительство)'!$A644,"С-ООС",))</f>
        <v>-</v>
      </c>
      <c r="X644" s="37" t="str">
        <f>IF(ISBLANK('Шифры С (Новое строительство)'!$Q644),"-",CONCATENATE("Том"," 8."," ",'Шифры С (Новое строительство)'!$I644,".",'Шифры С (Новое строительство)'!$A644,"С-ПБ",))</f>
        <v>-</v>
      </c>
    </row>
    <row r="645" spans="1:24" hidden="1" x14ac:dyDescent="0.25">
      <c r="A645" s="37">
        <v>27</v>
      </c>
      <c r="B645" s="37" t="s">
        <v>561</v>
      </c>
      <c r="C645" s="37" t="s">
        <v>28</v>
      </c>
      <c r="D645" s="37" t="s">
        <v>210</v>
      </c>
      <c r="E645" s="37">
        <v>8</v>
      </c>
      <c r="F645" s="37" t="s">
        <v>1340</v>
      </c>
      <c r="G645" s="37">
        <v>1</v>
      </c>
      <c r="H645" s="39">
        <v>1</v>
      </c>
      <c r="I645" s="37" t="s">
        <v>563</v>
      </c>
      <c r="J645" s="37"/>
      <c r="K645" s="37"/>
      <c r="L645" s="37" t="s">
        <v>2994</v>
      </c>
      <c r="M645" s="37" t="s">
        <v>2995</v>
      </c>
      <c r="N645" s="37" t="s">
        <v>2996</v>
      </c>
      <c r="O645" s="37"/>
      <c r="P645" s="37"/>
      <c r="Q645" s="37"/>
      <c r="R645" s="37" t="str">
        <f>IF(ISBLANK('Шифры С (Новое строительство)'!$K645),"-",CONCATENATE('Шифры С (Новое строительство)'!$K645,"-ПЗ"))</f>
        <v>-</v>
      </c>
      <c r="S645" s="37" t="str">
        <f>IF(ISBLANK('Шифры С (Новое строительство)'!$L645),"-",CONCATENATE("Том"," 2.",'Шифры С (Новое строительство)'!$E645,".",'Шифры С (Новое строительство)'!$G645," ",'Шифры С (Новое строительство)'!$I645,".",'Шифры С (Новое строительство)'!$A645,"С-ППО",'Шифры С (Новое строительство)'!$E645,".",'Шифры С (Новое строительство)'!$G645,))</f>
        <v>Том 2.8.1 2001.РП.27С-ППО8.1</v>
      </c>
      <c r="T645" s="37" t="str">
        <f>IF(ISBLANK('Шифры С (Новое строительство)'!$M645),"-",CONCATENATE("Том"," 3.",'Шифры С (Новое строительство)'!$E645,".",'Шифры С (Новое строительство)'!$G645," ",'Шифры С (Новое строительство)'!$I645,".",'Шифры С (Новое строительство)'!$A645,"С-ТКР",'Шифры С (Новое строительство)'!$E645,".",'Шифры С (Новое строительство)'!$G645,))</f>
        <v>Том 3.8.1 2001.РП.27С-ТКР8.1</v>
      </c>
      <c r="U645" s="37" t="str">
        <f>IF(ISBLANK('Шифры С (Новое строительство)'!$O645),"-",CONCATENATE("Том"," 4."," ",'Шифры С (Новое строительство)'!$I645,".",'Шифры С (Новое строительство)'!$A645,"С-ИЛО",))</f>
        <v>-</v>
      </c>
      <c r="V645" s="37" t="str">
        <f>IF(ISBLANK('Шифры С (Новое строительство)'!$O645),"-",CONCATENATE("Том"," 5."," ",'Шифры С (Новое строительство)'!$I645,".",'Шифры С (Новое строительство)'!$A645,"С-ПОС",))</f>
        <v>-</v>
      </c>
      <c r="W645" s="37" t="str">
        <f>IF(ISBLANK('Шифры С (Новое строительство)'!$P645),"-",CONCATENATE("Том"," 7."," ",'Шифры С (Новое строительство)'!$I645,".",'Шифры С (Новое строительство)'!$A645,"С-ООС",))</f>
        <v>-</v>
      </c>
      <c r="X645" s="37" t="str">
        <f>IF(ISBLANK('Шифры С (Новое строительство)'!$Q645),"-",CONCATENATE("Том"," 8."," ",'Шифры С (Новое строительство)'!$I645,".",'Шифры С (Новое строительство)'!$A645,"С-ПБ",))</f>
        <v>-</v>
      </c>
    </row>
    <row r="646" spans="1:24" hidden="1" x14ac:dyDescent="0.25">
      <c r="A646" s="37">
        <v>27</v>
      </c>
      <c r="B646" s="37" t="s">
        <v>561</v>
      </c>
      <c r="C646" s="37" t="s">
        <v>28</v>
      </c>
      <c r="D646" s="37" t="s">
        <v>212</v>
      </c>
      <c r="E646" s="37">
        <v>9</v>
      </c>
      <c r="F646" s="37" t="s">
        <v>1727</v>
      </c>
      <c r="G646" s="37">
        <v>1</v>
      </c>
      <c r="H646" s="39">
        <v>4</v>
      </c>
      <c r="I646" s="37" t="s">
        <v>563</v>
      </c>
      <c r="J646" s="37"/>
      <c r="K646" s="37"/>
      <c r="L646" s="37" t="s">
        <v>2997</v>
      </c>
      <c r="M646" s="37" t="s">
        <v>2998</v>
      </c>
      <c r="N646" s="37" t="s">
        <v>2999</v>
      </c>
      <c r="O646" s="37"/>
      <c r="P646" s="37"/>
      <c r="Q646" s="37"/>
      <c r="R646" s="37" t="str">
        <f>IF(ISBLANK('Шифры С (Новое строительство)'!$K646),"-",CONCATENATE('Шифры С (Новое строительство)'!$K646,"-ПЗ"))</f>
        <v>-</v>
      </c>
      <c r="S646" s="37" t="str">
        <f>IF(ISBLANK('Шифры С (Новое строительство)'!$L646),"-",CONCATENATE("Том"," 2.",'Шифры С (Новое строительство)'!$E646,".",'Шифры С (Новое строительство)'!$G646," ",'Шифры С (Новое строительство)'!$I646,".",'Шифры С (Новое строительство)'!$A646,"С-ППО",'Шифры С (Новое строительство)'!$E646,".",'Шифры С (Новое строительство)'!$G646,))</f>
        <v>Том 2.9.1 2001.РП.27С-ППО9.1</v>
      </c>
      <c r="T646" s="37" t="str">
        <f>IF(ISBLANK('Шифры С (Новое строительство)'!$M646),"-",CONCATENATE("Том"," 3.",'Шифры С (Новое строительство)'!$E646,".",'Шифры С (Новое строительство)'!$G646," ",'Шифры С (Новое строительство)'!$I646,".",'Шифры С (Новое строительство)'!$A646,"С-ТКР",'Шифры С (Новое строительство)'!$E646,".",'Шифры С (Новое строительство)'!$G646,))</f>
        <v>Том 3.9.1 2001.РП.27С-ТКР9.1</v>
      </c>
      <c r="U646" s="37" t="str">
        <f>IF(ISBLANK('Шифры С (Новое строительство)'!$O646),"-",CONCATENATE("Том"," 4."," ",'Шифры С (Новое строительство)'!$I646,".",'Шифры С (Новое строительство)'!$A646,"С-ИЛО",))</f>
        <v>-</v>
      </c>
      <c r="V646" s="37" t="str">
        <f>IF(ISBLANK('Шифры С (Новое строительство)'!$O646),"-",CONCATENATE("Том"," 5."," ",'Шифры С (Новое строительство)'!$I646,".",'Шифры С (Новое строительство)'!$A646,"С-ПОС",))</f>
        <v>-</v>
      </c>
      <c r="W646" s="37" t="str">
        <f>IF(ISBLANK('Шифры С (Новое строительство)'!$P646),"-",CONCATENATE("Том"," 7."," ",'Шифры С (Новое строительство)'!$I646,".",'Шифры С (Новое строительство)'!$A646,"С-ООС",))</f>
        <v>-</v>
      </c>
      <c r="X646" s="37" t="str">
        <f>IF(ISBLANK('Шифры С (Новое строительство)'!$Q646),"-",CONCATENATE("Том"," 8."," ",'Шифры С (Новое строительство)'!$I646,".",'Шифры С (Новое строительство)'!$A646,"С-ПБ",))</f>
        <v>-</v>
      </c>
    </row>
    <row r="647" spans="1:24" hidden="1" x14ac:dyDescent="0.25">
      <c r="A647" s="37">
        <v>27</v>
      </c>
      <c r="B647" s="37" t="s">
        <v>561</v>
      </c>
      <c r="C647" s="37" t="s">
        <v>28</v>
      </c>
      <c r="D647" s="37" t="s">
        <v>212</v>
      </c>
      <c r="E647" s="37">
        <v>9</v>
      </c>
      <c r="F647" s="37" t="s">
        <v>3000</v>
      </c>
      <c r="G647" s="37">
        <v>2</v>
      </c>
      <c r="H647" s="39"/>
      <c r="I647" s="37" t="s">
        <v>563</v>
      </c>
      <c r="J647" s="37"/>
      <c r="K647" s="37"/>
      <c r="L647" s="37" t="s">
        <v>2997</v>
      </c>
      <c r="M647" s="37" t="s">
        <v>2998</v>
      </c>
      <c r="N647" s="37" t="s">
        <v>2999</v>
      </c>
      <c r="O647" s="37"/>
      <c r="P647" s="37"/>
      <c r="Q647" s="37"/>
      <c r="R647" s="37" t="str">
        <f>IF(ISBLANK('Шифры С (Новое строительство)'!$K647),"-",CONCATENATE('Шифры С (Новое строительство)'!$K647,"-ПЗ"))</f>
        <v>-</v>
      </c>
      <c r="S647" s="37" t="str">
        <f>IF(ISBLANK('Шифры С (Новое строительство)'!$L647),"-",CONCATENATE("Том"," 2.",'Шифры С (Новое строительство)'!$E647,".",'Шифры С (Новое строительство)'!$G647," ",'Шифры С (Новое строительство)'!$I647,".",'Шифры С (Новое строительство)'!$A647,"С-ППО",'Шифры С (Новое строительство)'!$E647,".",'Шифры С (Новое строительство)'!$G647,))</f>
        <v>Том 2.9.2 2001.РП.27С-ППО9.2</v>
      </c>
      <c r="T647" s="37" t="str">
        <f>IF(ISBLANK('Шифры С (Новое строительство)'!$M647),"-",CONCATENATE("Том"," 3.",'Шифры С (Новое строительство)'!$E647,".",'Шифры С (Новое строительство)'!$G647," ",'Шифры С (Новое строительство)'!$I647,".",'Шифры С (Новое строительство)'!$A647,"С-ТКР",'Шифры С (Новое строительство)'!$E647,".",'Шифры С (Новое строительство)'!$G647,))</f>
        <v>Том 3.9.2 2001.РП.27С-ТКР9.2</v>
      </c>
      <c r="U647" s="37" t="str">
        <f>IF(ISBLANK('Шифры С (Новое строительство)'!$O647),"-",CONCATENATE("Том"," 4."," ",'Шифры С (Новое строительство)'!$I647,".",'Шифры С (Новое строительство)'!$A647,"С-ИЛО",))</f>
        <v>-</v>
      </c>
      <c r="V647" s="37" t="str">
        <f>IF(ISBLANK('Шифры С (Новое строительство)'!$O647),"-",CONCATENATE("Том"," 5."," ",'Шифры С (Новое строительство)'!$I647,".",'Шифры С (Новое строительство)'!$A647,"С-ПОС",))</f>
        <v>-</v>
      </c>
      <c r="W647" s="37" t="str">
        <f>IF(ISBLANK('Шифры С (Новое строительство)'!$P647),"-",CONCATENATE("Том"," 7."," ",'Шифры С (Новое строительство)'!$I647,".",'Шифры С (Новое строительство)'!$A647,"С-ООС",))</f>
        <v>-</v>
      </c>
      <c r="X647" s="37" t="str">
        <f>IF(ISBLANK('Шифры С (Новое строительство)'!$Q647),"-",CONCATENATE("Том"," 8."," ",'Шифры С (Новое строительство)'!$I647,".",'Шифры С (Новое строительство)'!$A647,"С-ПБ",))</f>
        <v>-</v>
      </c>
    </row>
    <row r="648" spans="1:24" hidden="1" x14ac:dyDescent="0.25">
      <c r="A648" s="37">
        <v>27</v>
      </c>
      <c r="B648" s="37" t="s">
        <v>561</v>
      </c>
      <c r="C648" s="37" t="s">
        <v>28</v>
      </c>
      <c r="D648" s="37" t="s">
        <v>212</v>
      </c>
      <c r="E648" s="37">
        <v>9</v>
      </c>
      <c r="F648" s="37" t="s">
        <v>1728</v>
      </c>
      <c r="G648" s="37">
        <v>3</v>
      </c>
      <c r="H648" s="39"/>
      <c r="I648" s="37" t="s">
        <v>563</v>
      </c>
      <c r="J648" s="37"/>
      <c r="K648" s="37"/>
      <c r="L648" s="37" t="s">
        <v>2997</v>
      </c>
      <c r="M648" s="37" t="s">
        <v>2998</v>
      </c>
      <c r="N648" s="37" t="s">
        <v>2999</v>
      </c>
      <c r="O648" s="37"/>
      <c r="P648" s="37"/>
      <c r="Q648" s="37"/>
      <c r="R648" s="37" t="str">
        <f>IF(ISBLANK('Шифры С (Новое строительство)'!$K648),"-",CONCATENATE('Шифры С (Новое строительство)'!$K648,"-ПЗ"))</f>
        <v>-</v>
      </c>
      <c r="S648" s="37" t="str">
        <f>IF(ISBLANK('Шифры С (Новое строительство)'!$L648),"-",CONCATENATE("Том"," 2.",'Шифры С (Новое строительство)'!$E648,".",'Шифры С (Новое строительство)'!$G648," ",'Шифры С (Новое строительство)'!$I648,".",'Шифры С (Новое строительство)'!$A648,"С-ППО",'Шифры С (Новое строительство)'!$E648,".",'Шифры С (Новое строительство)'!$G648,))</f>
        <v>Том 2.9.3 2001.РП.27С-ППО9.3</v>
      </c>
      <c r="T648" s="37" t="str">
        <f>IF(ISBLANK('Шифры С (Новое строительство)'!$M648),"-",CONCATENATE("Том"," 3.",'Шифры С (Новое строительство)'!$E648,".",'Шифры С (Новое строительство)'!$G648," ",'Шифры С (Новое строительство)'!$I648,".",'Шифры С (Новое строительство)'!$A648,"С-ТКР",'Шифры С (Новое строительство)'!$E648,".",'Шифры С (Новое строительство)'!$G648,))</f>
        <v>Том 3.9.3 2001.РП.27С-ТКР9.3</v>
      </c>
      <c r="U648" s="37" t="str">
        <f>IF(ISBLANK('Шифры С (Новое строительство)'!$O648),"-",CONCATENATE("Том"," 4."," ",'Шифры С (Новое строительство)'!$I648,".",'Шифры С (Новое строительство)'!$A648,"С-ИЛО",))</f>
        <v>-</v>
      </c>
      <c r="V648" s="37" t="str">
        <f>IF(ISBLANK('Шифры С (Новое строительство)'!$O648),"-",CONCATENATE("Том"," 5."," ",'Шифры С (Новое строительство)'!$I648,".",'Шифры С (Новое строительство)'!$A648,"С-ПОС",))</f>
        <v>-</v>
      </c>
      <c r="W648" s="37" t="str">
        <f>IF(ISBLANK('Шифры С (Новое строительство)'!$P648),"-",CONCATENATE("Том"," 7."," ",'Шифры С (Новое строительство)'!$I648,".",'Шифры С (Новое строительство)'!$A648,"С-ООС",))</f>
        <v>-</v>
      </c>
      <c r="X648" s="37" t="str">
        <f>IF(ISBLANK('Шифры С (Новое строительство)'!$Q648),"-",CONCATENATE("Том"," 8."," ",'Шифры С (Новое строительство)'!$I648,".",'Шифры С (Новое строительство)'!$A648,"С-ПБ",))</f>
        <v>-</v>
      </c>
    </row>
    <row r="649" spans="1:24" hidden="1" x14ac:dyDescent="0.25">
      <c r="A649" s="37">
        <v>27</v>
      </c>
      <c r="B649" s="37" t="s">
        <v>561</v>
      </c>
      <c r="C649" s="37" t="s">
        <v>28</v>
      </c>
      <c r="D649" s="37" t="s">
        <v>212</v>
      </c>
      <c r="E649" s="37">
        <v>9</v>
      </c>
      <c r="F649" s="37" t="s">
        <v>1732</v>
      </c>
      <c r="G649" s="37">
        <v>4</v>
      </c>
      <c r="H649" s="39"/>
      <c r="I649" s="37" t="s">
        <v>563</v>
      </c>
      <c r="J649" s="37"/>
      <c r="K649" s="37"/>
      <c r="L649" s="37" t="s">
        <v>2997</v>
      </c>
      <c r="M649" s="37" t="s">
        <v>2998</v>
      </c>
      <c r="N649" s="37" t="s">
        <v>2999</v>
      </c>
      <c r="O649" s="37"/>
      <c r="P649" s="37"/>
      <c r="Q649" s="37"/>
      <c r="R649" s="37" t="str">
        <f>IF(ISBLANK('Шифры С (Новое строительство)'!$K649),"-",CONCATENATE('Шифры С (Новое строительство)'!$K649,"-ПЗ"))</f>
        <v>-</v>
      </c>
      <c r="S649" s="37" t="str">
        <f>IF(ISBLANK('Шифры С (Новое строительство)'!$L649),"-",CONCATENATE("Том"," 2.",'Шифры С (Новое строительство)'!$E649,".",'Шифры С (Новое строительство)'!$G649," ",'Шифры С (Новое строительство)'!$I649,".",'Шифры С (Новое строительство)'!$A649,"С-ППО",'Шифры С (Новое строительство)'!$E649,".",'Шифры С (Новое строительство)'!$G649,))</f>
        <v>Том 2.9.4 2001.РП.27С-ППО9.4</v>
      </c>
      <c r="T649" s="37" t="str">
        <f>IF(ISBLANK('Шифры С (Новое строительство)'!$M649),"-",CONCATENATE("Том"," 3.",'Шифры С (Новое строительство)'!$E649,".",'Шифры С (Новое строительство)'!$G649," ",'Шифры С (Новое строительство)'!$I649,".",'Шифры С (Новое строительство)'!$A649,"С-ТКР",'Шифры С (Новое строительство)'!$E649,".",'Шифры С (Новое строительство)'!$G649,))</f>
        <v>Том 3.9.4 2001.РП.27С-ТКР9.4</v>
      </c>
      <c r="U649" s="37" t="str">
        <f>IF(ISBLANK('Шифры С (Новое строительство)'!$O649),"-",CONCATENATE("Том"," 4."," ",'Шифры С (Новое строительство)'!$I649,".",'Шифры С (Новое строительство)'!$A649,"С-ИЛО",))</f>
        <v>-</v>
      </c>
      <c r="V649" s="37" t="str">
        <f>IF(ISBLANK('Шифры С (Новое строительство)'!$O649),"-",CONCATENATE("Том"," 5."," ",'Шифры С (Новое строительство)'!$I649,".",'Шифры С (Новое строительство)'!$A649,"С-ПОС",))</f>
        <v>-</v>
      </c>
      <c r="W649" s="37" t="str">
        <f>IF(ISBLANK('Шифры С (Новое строительство)'!$P649),"-",CONCATENATE("Том"," 7."," ",'Шифры С (Новое строительство)'!$I649,".",'Шифры С (Новое строительство)'!$A649,"С-ООС",))</f>
        <v>-</v>
      </c>
      <c r="X649" s="37" t="str">
        <f>IF(ISBLANK('Шифры С (Новое строительство)'!$Q649),"-",CONCATENATE("Том"," 8."," ",'Шифры С (Новое строительство)'!$I649,".",'Шифры С (Новое строительство)'!$A649,"С-ПБ",))</f>
        <v>-</v>
      </c>
    </row>
    <row r="650" spans="1:24" hidden="1" x14ac:dyDescent="0.25">
      <c r="A650" s="37">
        <v>27</v>
      </c>
      <c r="B650" s="37" t="s">
        <v>561</v>
      </c>
      <c r="C650" s="37" t="s">
        <v>28</v>
      </c>
      <c r="D650" s="37" t="s">
        <v>214</v>
      </c>
      <c r="E650" s="37">
        <v>10</v>
      </c>
      <c r="F650" s="37" t="s">
        <v>1733</v>
      </c>
      <c r="G650" s="37">
        <v>1</v>
      </c>
      <c r="H650" s="39">
        <v>3</v>
      </c>
      <c r="I650" s="37" t="s">
        <v>563</v>
      </c>
      <c r="J650" s="37"/>
      <c r="K650" s="37"/>
      <c r="L650" s="37" t="s">
        <v>3001</v>
      </c>
      <c r="M650" s="37" t="s">
        <v>3002</v>
      </c>
      <c r="N650" s="37" t="s">
        <v>3003</v>
      </c>
      <c r="O650" s="37"/>
      <c r="P650" s="37"/>
      <c r="Q650" s="37"/>
      <c r="R650" s="37" t="str">
        <f>IF(ISBLANK('Шифры С (Новое строительство)'!$K650),"-",CONCATENATE('Шифры С (Новое строительство)'!$K650,"-ПЗ"))</f>
        <v>-</v>
      </c>
      <c r="S650" s="37" t="str">
        <f>IF(ISBLANK('Шифры С (Новое строительство)'!$L650),"-",CONCATENATE("Том"," 2.",'Шифры С (Новое строительство)'!$E650,".",'Шифры С (Новое строительство)'!$G650," ",'Шифры С (Новое строительство)'!$I650,".",'Шифры С (Новое строительство)'!$A650,"С-ППО",'Шифры С (Новое строительство)'!$E650,".",'Шифры С (Новое строительство)'!$G650,))</f>
        <v>Том 2.10.1 2001.РП.27С-ППО10.1</v>
      </c>
      <c r="T650" s="37" t="str">
        <f>IF(ISBLANK('Шифры С (Новое строительство)'!$M650),"-",CONCATENATE("Том"," 3.",'Шифры С (Новое строительство)'!$E650,".",'Шифры С (Новое строительство)'!$G650," ",'Шифры С (Новое строительство)'!$I650,".",'Шифры С (Новое строительство)'!$A650,"С-ТКР",'Шифры С (Новое строительство)'!$E650,".",'Шифры С (Новое строительство)'!$G650,))</f>
        <v>Том 3.10.1 2001.РП.27С-ТКР10.1</v>
      </c>
      <c r="U650" s="37" t="str">
        <f>IF(ISBLANK('Шифры С (Новое строительство)'!$O650),"-",CONCATENATE("Том"," 4."," ",'Шифры С (Новое строительство)'!$I650,".",'Шифры С (Новое строительство)'!$A650,"С-ИЛО",))</f>
        <v>-</v>
      </c>
      <c r="V650" s="37" t="str">
        <f>IF(ISBLANK('Шифры С (Новое строительство)'!$O650),"-",CONCATENATE("Том"," 5."," ",'Шифры С (Новое строительство)'!$I650,".",'Шифры С (Новое строительство)'!$A650,"С-ПОС",))</f>
        <v>-</v>
      </c>
      <c r="W650" s="37" t="str">
        <f>IF(ISBLANK('Шифры С (Новое строительство)'!$P650),"-",CONCATENATE("Том"," 7."," ",'Шифры С (Новое строительство)'!$I650,".",'Шифры С (Новое строительство)'!$A650,"С-ООС",))</f>
        <v>-</v>
      </c>
      <c r="X650" s="37" t="str">
        <f>IF(ISBLANK('Шифры С (Новое строительство)'!$Q650),"-",CONCATENATE("Том"," 8."," ",'Шифры С (Новое строительство)'!$I650,".",'Шифры С (Новое строительство)'!$A650,"С-ПБ",))</f>
        <v>-</v>
      </c>
    </row>
    <row r="651" spans="1:24" hidden="1" x14ac:dyDescent="0.25">
      <c r="A651" s="37">
        <v>27</v>
      </c>
      <c r="B651" s="37" t="s">
        <v>561</v>
      </c>
      <c r="C651" s="37" t="s">
        <v>28</v>
      </c>
      <c r="D651" s="37" t="s">
        <v>214</v>
      </c>
      <c r="E651" s="37">
        <v>10</v>
      </c>
      <c r="F651" s="37" t="s">
        <v>1734</v>
      </c>
      <c r="G651" s="37">
        <v>2</v>
      </c>
      <c r="H651" s="39"/>
      <c r="I651" s="37" t="s">
        <v>563</v>
      </c>
      <c r="J651" s="37"/>
      <c r="K651" s="37"/>
      <c r="L651" s="37" t="s">
        <v>3001</v>
      </c>
      <c r="M651" s="37" t="s">
        <v>3002</v>
      </c>
      <c r="N651" s="37" t="s">
        <v>3003</v>
      </c>
      <c r="O651" s="37"/>
      <c r="P651" s="37"/>
      <c r="Q651" s="37"/>
      <c r="R651" s="37" t="str">
        <f>IF(ISBLANK('Шифры С (Новое строительство)'!$K651),"-",CONCATENATE('Шифры С (Новое строительство)'!$K651,"-ПЗ"))</f>
        <v>-</v>
      </c>
      <c r="S651" s="37" t="str">
        <f>IF(ISBLANK('Шифры С (Новое строительство)'!$L651),"-",CONCATENATE("Том"," 2.",'Шифры С (Новое строительство)'!$E651,".",'Шифры С (Новое строительство)'!$G651," ",'Шифры С (Новое строительство)'!$I651,".",'Шифры С (Новое строительство)'!$A651,"С-ППО",'Шифры С (Новое строительство)'!$E651,".",'Шифры С (Новое строительство)'!$G651,))</f>
        <v>Том 2.10.2 2001.РП.27С-ППО10.2</v>
      </c>
      <c r="T651" s="37" t="str">
        <f>IF(ISBLANK('Шифры С (Новое строительство)'!$M651),"-",CONCATENATE("Том"," 3.",'Шифры С (Новое строительство)'!$E651,".",'Шифры С (Новое строительство)'!$G651," ",'Шифры С (Новое строительство)'!$I651,".",'Шифры С (Новое строительство)'!$A651,"С-ТКР",'Шифры С (Новое строительство)'!$E651,".",'Шифры С (Новое строительство)'!$G651,))</f>
        <v>Том 3.10.2 2001.РП.27С-ТКР10.2</v>
      </c>
      <c r="U651" s="37" t="str">
        <f>IF(ISBLANK('Шифры С (Новое строительство)'!$O651),"-",CONCATENATE("Том"," 4."," ",'Шифры С (Новое строительство)'!$I651,".",'Шифры С (Новое строительство)'!$A651,"С-ИЛО",))</f>
        <v>-</v>
      </c>
      <c r="V651" s="37" t="str">
        <f>IF(ISBLANK('Шифры С (Новое строительство)'!$O651),"-",CONCATENATE("Том"," 5."," ",'Шифры С (Новое строительство)'!$I651,".",'Шифры С (Новое строительство)'!$A651,"С-ПОС",))</f>
        <v>-</v>
      </c>
      <c r="W651" s="37" t="str">
        <f>IF(ISBLANK('Шифры С (Новое строительство)'!$P651),"-",CONCATENATE("Том"," 7."," ",'Шифры С (Новое строительство)'!$I651,".",'Шифры С (Новое строительство)'!$A651,"С-ООС",))</f>
        <v>-</v>
      </c>
      <c r="X651" s="37" t="str">
        <f>IF(ISBLANK('Шифры С (Новое строительство)'!$Q651),"-",CONCATENATE("Том"," 8."," ",'Шифры С (Новое строительство)'!$I651,".",'Шифры С (Новое строительство)'!$A651,"С-ПБ",))</f>
        <v>-</v>
      </c>
    </row>
    <row r="652" spans="1:24" hidden="1" x14ac:dyDescent="0.25">
      <c r="A652" s="37">
        <v>27</v>
      </c>
      <c r="B652" s="37" t="s">
        <v>561</v>
      </c>
      <c r="C652" s="37" t="s">
        <v>28</v>
      </c>
      <c r="D652" s="37" t="s">
        <v>214</v>
      </c>
      <c r="E652" s="37">
        <v>10</v>
      </c>
      <c r="F652" s="37" t="s">
        <v>3004</v>
      </c>
      <c r="G652" s="37">
        <v>3</v>
      </c>
      <c r="H652" s="39"/>
      <c r="I652" s="37" t="s">
        <v>563</v>
      </c>
      <c r="J652" s="37"/>
      <c r="K652" s="37"/>
      <c r="L652" s="37" t="s">
        <v>3001</v>
      </c>
      <c r="M652" s="37" t="s">
        <v>3002</v>
      </c>
      <c r="N652" s="37" t="s">
        <v>3003</v>
      </c>
      <c r="O652" s="37"/>
      <c r="P652" s="37"/>
      <c r="Q652" s="37"/>
      <c r="R652" s="37" t="str">
        <f>IF(ISBLANK('Шифры С (Новое строительство)'!$K652),"-",CONCATENATE('Шифры С (Новое строительство)'!$K652,"-ПЗ"))</f>
        <v>-</v>
      </c>
      <c r="S652" s="37" t="str">
        <f>IF(ISBLANK('Шифры С (Новое строительство)'!$L652),"-",CONCATENATE("Том"," 2.",'Шифры С (Новое строительство)'!$E652,".",'Шифры С (Новое строительство)'!$G652," ",'Шифры С (Новое строительство)'!$I652,".",'Шифры С (Новое строительство)'!$A652,"С-ППО",'Шифры С (Новое строительство)'!$E652,".",'Шифры С (Новое строительство)'!$G652,))</f>
        <v>Том 2.10.3 2001.РП.27С-ППО10.3</v>
      </c>
      <c r="T652" s="37" t="str">
        <f>IF(ISBLANK('Шифры С (Новое строительство)'!$M652),"-",CONCATENATE("Том"," 3.",'Шифры С (Новое строительство)'!$E652,".",'Шифры С (Новое строительство)'!$G652," ",'Шифры С (Новое строительство)'!$I652,".",'Шифры С (Новое строительство)'!$A652,"С-ТКР",'Шифры С (Новое строительство)'!$E652,".",'Шифры С (Новое строительство)'!$G652,))</f>
        <v>Том 3.10.3 2001.РП.27С-ТКР10.3</v>
      </c>
      <c r="U652" s="37" t="str">
        <f>IF(ISBLANK('Шифры С (Новое строительство)'!$O652),"-",CONCATENATE("Том"," 4."," ",'Шифры С (Новое строительство)'!$I652,".",'Шифры С (Новое строительство)'!$A652,"С-ИЛО",))</f>
        <v>-</v>
      </c>
      <c r="V652" s="37" t="str">
        <f>IF(ISBLANK('Шифры С (Новое строительство)'!$O652),"-",CONCATENATE("Том"," 5."," ",'Шифры С (Новое строительство)'!$I652,".",'Шифры С (Новое строительство)'!$A652,"С-ПОС",))</f>
        <v>-</v>
      </c>
      <c r="W652" s="37" t="str">
        <f>IF(ISBLANK('Шифры С (Новое строительство)'!$P652),"-",CONCATENATE("Том"," 7."," ",'Шифры С (Новое строительство)'!$I652,".",'Шифры С (Новое строительство)'!$A652,"С-ООС",))</f>
        <v>-</v>
      </c>
      <c r="X652" s="37" t="str">
        <f>IF(ISBLANK('Шифры С (Новое строительство)'!$Q652),"-",CONCATENATE("Том"," 8."," ",'Шифры С (Новое строительство)'!$I652,".",'Шифры С (Новое строительство)'!$A652,"С-ПБ",))</f>
        <v>-</v>
      </c>
    </row>
    <row r="653" spans="1:24" hidden="1" x14ac:dyDescent="0.25">
      <c r="A653" s="37">
        <v>27</v>
      </c>
      <c r="B653" s="37" t="s">
        <v>561</v>
      </c>
      <c r="C653" s="37" t="s">
        <v>28</v>
      </c>
      <c r="D653" s="37" t="s">
        <v>216</v>
      </c>
      <c r="E653" s="37">
        <v>11</v>
      </c>
      <c r="F653" s="37" t="s">
        <v>1735</v>
      </c>
      <c r="G653" s="37">
        <v>1</v>
      </c>
      <c r="H653" s="39">
        <v>9</v>
      </c>
      <c r="I653" s="37" t="s">
        <v>563</v>
      </c>
      <c r="J653" s="37"/>
      <c r="K653" s="37"/>
      <c r="L653" s="37" t="s">
        <v>3005</v>
      </c>
      <c r="M653" s="37" t="s">
        <v>3006</v>
      </c>
      <c r="N653" s="37" t="s">
        <v>3007</v>
      </c>
      <c r="O653" s="37"/>
      <c r="P653" s="37"/>
      <c r="Q653" s="37"/>
      <c r="R653" s="37" t="str">
        <f>IF(ISBLANK('Шифры С (Новое строительство)'!$K653),"-",CONCATENATE('Шифры С (Новое строительство)'!$K653,"-ПЗ"))</f>
        <v>-</v>
      </c>
      <c r="S653" s="37" t="str">
        <f>IF(ISBLANK('Шифры С (Новое строительство)'!$L653),"-",CONCATENATE("Том"," 2.",'Шифры С (Новое строительство)'!$E653,".",'Шифры С (Новое строительство)'!$G653," ",'Шифры С (Новое строительство)'!$I653,".",'Шифры С (Новое строительство)'!$A653,"С-ППО",'Шифры С (Новое строительство)'!$E653,".",'Шифры С (Новое строительство)'!$G653,))</f>
        <v>Том 2.11.1 2001.РП.27С-ППО11.1</v>
      </c>
      <c r="T653" s="37" t="str">
        <f>IF(ISBLANK('Шифры С (Новое строительство)'!$M653),"-",CONCATENATE("Том"," 3.",'Шифры С (Новое строительство)'!$E653,".",'Шифры С (Новое строительство)'!$G653," ",'Шифры С (Новое строительство)'!$I653,".",'Шифры С (Новое строительство)'!$A653,"С-ТКР",'Шифры С (Новое строительство)'!$E653,".",'Шифры С (Новое строительство)'!$G653,))</f>
        <v>Том 3.11.1 2001.РП.27С-ТКР11.1</v>
      </c>
      <c r="U653" s="37" t="str">
        <f>IF(ISBLANK('Шифры С (Новое строительство)'!$O653),"-",CONCATENATE("Том"," 4."," ",'Шифры С (Новое строительство)'!$I653,".",'Шифры С (Новое строительство)'!$A653,"С-ИЛО",))</f>
        <v>-</v>
      </c>
      <c r="V653" s="37" t="str">
        <f>IF(ISBLANK('Шифры С (Новое строительство)'!$O653),"-",CONCATENATE("Том"," 5."," ",'Шифры С (Новое строительство)'!$I653,".",'Шифры С (Новое строительство)'!$A653,"С-ПОС",))</f>
        <v>-</v>
      </c>
      <c r="W653" s="37" t="str">
        <f>IF(ISBLANK('Шифры С (Новое строительство)'!$P653),"-",CONCATENATE("Том"," 7."," ",'Шифры С (Новое строительство)'!$I653,".",'Шифры С (Новое строительство)'!$A653,"С-ООС",))</f>
        <v>-</v>
      </c>
      <c r="X653" s="37" t="str">
        <f>IF(ISBLANK('Шифры С (Новое строительство)'!$Q653),"-",CONCATENATE("Том"," 8."," ",'Шифры С (Новое строительство)'!$I653,".",'Шифры С (Новое строительство)'!$A653,"С-ПБ",))</f>
        <v>-</v>
      </c>
    </row>
    <row r="654" spans="1:24" hidden="1" x14ac:dyDescent="0.25">
      <c r="A654" s="37">
        <v>27</v>
      </c>
      <c r="B654" s="37" t="s">
        <v>561</v>
      </c>
      <c r="C654" s="37" t="s">
        <v>28</v>
      </c>
      <c r="D654" s="37" t="s">
        <v>216</v>
      </c>
      <c r="E654" s="37">
        <v>11</v>
      </c>
      <c r="F654" s="37" t="s">
        <v>1739</v>
      </c>
      <c r="G654" s="37">
        <v>2</v>
      </c>
      <c r="H654" s="39"/>
      <c r="I654" s="37" t="s">
        <v>563</v>
      </c>
      <c r="J654" s="37"/>
      <c r="K654" s="37"/>
      <c r="L654" s="37" t="s">
        <v>3005</v>
      </c>
      <c r="M654" s="37" t="s">
        <v>3006</v>
      </c>
      <c r="N654" s="37" t="s">
        <v>3007</v>
      </c>
      <c r="O654" s="37"/>
      <c r="P654" s="37"/>
      <c r="Q654" s="37"/>
      <c r="R654" s="37" t="str">
        <f>IF(ISBLANK('Шифры С (Новое строительство)'!$K654),"-",CONCATENATE('Шифры С (Новое строительство)'!$K654,"-ПЗ"))</f>
        <v>-</v>
      </c>
      <c r="S654" s="37" t="str">
        <f>IF(ISBLANK('Шифры С (Новое строительство)'!$L654),"-",CONCATENATE("Том"," 2.",'Шифры С (Новое строительство)'!$E654,".",'Шифры С (Новое строительство)'!$G654," ",'Шифры С (Новое строительство)'!$I654,".",'Шифры С (Новое строительство)'!$A654,"С-ППО",'Шифры С (Новое строительство)'!$E654,".",'Шифры С (Новое строительство)'!$G654,))</f>
        <v>Том 2.11.2 2001.РП.27С-ППО11.2</v>
      </c>
      <c r="T654" s="37" t="str">
        <f>IF(ISBLANK('Шифры С (Новое строительство)'!$M654),"-",CONCATENATE("Том"," 3.",'Шифры С (Новое строительство)'!$E654,".",'Шифры С (Новое строительство)'!$G654," ",'Шифры С (Новое строительство)'!$I654,".",'Шифры С (Новое строительство)'!$A654,"С-ТКР",'Шифры С (Новое строительство)'!$E654,".",'Шифры С (Новое строительство)'!$G654,))</f>
        <v>Том 3.11.2 2001.РП.27С-ТКР11.2</v>
      </c>
      <c r="U654" s="37" t="str">
        <f>IF(ISBLANK('Шифры С (Новое строительство)'!$O654),"-",CONCATENATE("Том"," 4."," ",'Шифры С (Новое строительство)'!$I654,".",'Шифры С (Новое строительство)'!$A654,"С-ИЛО",))</f>
        <v>-</v>
      </c>
      <c r="V654" s="37" t="str">
        <f>IF(ISBLANK('Шифры С (Новое строительство)'!$O654),"-",CONCATENATE("Том"," 5."," ",'Шифры С (Новое строительство)'!$I654,".",'Шифры С (Новое строительство)'!$A654,"С-ПОС",))</f>
        <v>-</v>
      </c>
      <c r="W654" s="37" t="str">
        <f>IF(ISBLANK('Шифры С (Новое строительство)'!$P654),"-",CONCATENATE("Том"," 7."," ",'Шифры С (Новое строительство)'!$I654,".",'Шифры С (Новое строительство)'!$A654,"С-ООС",))</f>
        <v>-</v>
      </c>
      <c r="X654" s="37" t="str">
        <f>IF(ISBLANK('Шифры С (Новое строительство)'!$Q654),"-",CONCATENATE("Том"," 8."," ",'Шифры С (Новое строительство)'!$I654,".",'Шифры С (Новое строительство)'!$A654,"С-ПБ",))</f>
        <v>-</v>
      </c>
    </row>
    <row r="655" spans="1:24" hidden="1" x14ac:dyDescent="0.25">
      <c r="A655" s="37">
        <v>27</v>
      </c>
      <c r="B655" s="37" t="s">
        <v>561</v>
      </c>
      <c r="C655" s="37" t="s">
        <v>28</v>
      </c>
      <c r="D655" s="37" t="s">
        <v>216</v>
      </c>
      <c r="E655" s="37">
        <v>11</v>
      </c>
      <c r="F655" s="37" t="s">
        <v>1740</v>
      </c>
      <c r="G655" s="37">
        <v>3</v>
      </c>
      <c r="H655" s="39"/>
      <c r="I655" s="37" t="s">
        <v>563</v>
      </c>
      <c r="J655" s="37"/>
      <c r="K655" s="37"/>
      <c r="L655" s="37" t="s">
        <v>3005</v>
      </c>
      <c r="M655" s="37" t="s">
        <v>3006</v>
      </c>
      <c r="N655" s="37" t="s">
        <v>3007</v>
      </c>
      <c r="O655" s="37"/>
      <c r="P655" s="37"/>
      <c r="Q655" s="37"/>
      <c r="R655" s="37" t="str">
        <f>IF(ISBLANK('Шифры С (Новое строительство)'!$K655),"-",CONCATENATE('Шифры С (Новое строительство)'!$K655,"-ПЗ"))</f>
        <v>-</v>
      </c>
      <c r="S655" s="37" t="str">
        <f>IF(ISBLANK('Шифры С (Новое строительство)'!$L655),"-",CONCATENATE("Том"," 2.",'Шифры С (Новое строительство)'!$E655,".",'Шифры С (Новое строительство)'!$G655," ",'Шифры С (Новое строительство)'!$I655,".",'Шифры С (Новое строительство)'!$A655,"С-ППО",'Шифры С (Новое строительство)'!$E655,".",'Шифры С (Новое строительство)'!$G655,))</f>
        <v>Том 2.11.3 2001.РП.27С-ППО11.3</v>
      </c>
      <c r="T655" s="37" t="str">
        <f>IF(ISBLANK('Шифры С (Новое строительство)'!$M655),"-",CONCATENATE("Том"," 3.",'Шифры С (Новое строительство)'!$E655,".",'Шифры С (Новое строительство)'!$G655," ",'Шифры С (Новое строительство)'!$I655,".",'Шифры С (Новое строительство)'!$A655,"С-ТКР",'Шифры С (Новое строительство)'!$E655,".",'Шифры С (Новое строительство)'!$G655,))</f>
        <v>Том 3.11.3 2001.РП.27С-ТКР11.3</v>
      </c>
      <c r="U655" s="37" t="str">
        <f>IF(ISBLANK('Шифры С (Новое строительство)'!$O655),"-",CONCATENATE("Том"," 4."," ",'Шифры С (Новое строительство)'!$I655,".",'Шифры С (Новое строительство)'!$A655,"С-ИЛО",))</f>
        <v>-</v>
      </c>
      <c r="V655" s="37" t="str">
        <f>IF(ISBLANK('Шифры С (Новое строительство)'!$O655),"-",CONCATENATE("Том"," 5."," ",'Шифры С (Новое строительство)'!$I655,".",'Шифры С (Новое строительство)'!$A655,"С-ПОС",))</f>
        <v>-</v>
      </c>
      <c r="W655" s="37" t="str">
        <f>IF(ISBLANK('Шифры С (Новое строительство)'!$P655),"-",CONCATENATE("Том"," 7."," ",'Шифры С (Новое строительство)'!$I655,".",'Шифры С (Новое строительство)'!$A655,"С-ООС",))</f>
        <v>-</v>
      </c>
      <c r="X655" s="37" t="str">
        <f>IF(ISBLANK('Шифры С (Новое строительство)'!$Q655),"-",CONCATENATE("Том"," 8."," ",'Шифры С (Новое строительство)'!$I655,".",'Шифры С (Новое строительство)'!$A655,"С-ПБ",))</f>
        <v>-</v>
      </c>
    </row>
    <row r="656" spans="1:24" hidden="1" x14ac:dyDescent="0.25">
      <c r="A656" s="37">
        <v>27</v>
      </c>
      <c r="B656" s="37" t="s">
        <v>561</v>
      </c>
      <c r="C656" s="37" t="s">
        <v>28</v>
      </c>
      <c r="D656" s="37" t="s">
        <v>216</v>
      </c>
      <c r="E656" s="37">
        <v>11</v>
      </c>
      <c r="F656" s="37" t="s">
        <v>1744</v>
      </c>
      <c r="G656" s="37">
        <v>4</v>
      </c>
      <c r="H656" s="39"/>
      <c r="I656" s="37" t="s">
        <v>563</v>
      </c>
      <c r="J656" s="37"/>
      <c r="K656" s="37"/>
      <c r="L656" s="37" t="s">
        <v>3005</v>
      </c>
      <c r="M656" s="37" t="s">
        <v>3006</v>
      </c>
      <c r="N656" s="37" t="s">
        <v>3007</v>
      </c>
      <c r="O656" s="37"/>
      <c r="P656" s="37"/>
      <c r="Q656" s="37"/>
      <c r="R656" s="37" t="str">
        <f>IF(ISBLANK('Шифры С (Новое строительство)'!$K656),"-",CONCATENATE('Шифры С (Новое строительство)'!$K656,"-ПЗ"))</f>
        <v>-</v>
      </c>
      <c r="S656" s="37" t="str">
        <f>IF(ISBLANK('Шифры С (Новое строительство)'!$L656),"-",CONCATENATE("Том"," 2.",'Шифры С (Новое строительство)'!$E656,".",'Шифры С (Новое строительство)'!$G656," ",'Шифры С (Новое строительство)'!$I656,".",'Шифры С (Новое строительство)'!$A656,"С-ППО",'Шифры С (Новое строительство)'!$E656,".",'Шифры С (Новое строительство)'!$G656,))</f>
        <v>Том 2.11.4 2001.РП.27С-ППО11.4</v>
      </c>
      <c r="T656" s="37" t="str">
        <f>IF(ISBLANK('Шифры С (Новое строительство)'!$M656),"-",CONCATENATE("Том"," 3.",'Шифры С (Новое строительство)'!$E656,".",'Шифры С (Новое строительство)'!$G656," ",'Шифры С (Новое строительство)'!$I656,".",'Шифры С (Новое строительство)'!$A656,"С-ТКР",'Шифры С (Новое строительство)'!$E656,".",'Шифры С (Новое строительство)'!$G656,))</f>
        <v>Том 3.11.4 2001.РП.27С-ТКР11.4</v>
      </c>
      <c r="U656" s="37" t="str">
        <f>IF(ISBLANK('Шифры С (Новое строительство)'!$O656),"-",CONCATENATE("Том"," 4."," ",'Шифры С (Новое строительство)'!$I656,".",'Шифры С (Новое строительство)'!$A656,"С-ИЛО",))</f>
        <v>-</v>
      </c>
      <c r="V656" s="37" t="str">
        <f>IF(ISBLANK('Шифры С (Новое строительство)'!$O656),"-",CONCATENATE("Том"," 5."," ",'Шифры С (Новое строительство)'!$I656,".",'Шифры С (Новое строительство)'!$A656,"С-ПОС",))</f>
        <v>-</v>
      </c>
      <c r="W656" s="37" t="str">
        <f>IF(ISBLANK('Шифры С (Новое строительство)'!$P656),"-",CONCATENATE("Том"," 7."," ",'Шифры С (Новое строительство)'!$I656,".",'Шифры С (Новое строительство)'!$A656,"С-ООС",))</f>
        <v>-</v>
      </c>
      <c r="X656" s="37" t="str">
        <f>IF(ISBLANK('Шифры С (Новое строительство)'!$Q656),"-",CONCATENATE("Том"," 8."," ",'Шифры С (Новое строительство)'!$I656,".",'Шифры С (Новое строительство)'!$A656,"С-ПБ",))</f>
        <v>-</v>
      </c>
    </row>
    <row r="657" spans="1:24" hidden="1" x14ac:dyDescent="0.25">
      <c r="A657" s="37">
        <v>27</v>
      </c>
      <c r="B657" s="37" t="s">
        <v>561</v>
      </c>
      <c r="C657" s="37" t="s">
        <v>28</v>
      </c>
      <c r="D657" s="37" t="s">
        <v>216</v>
      </c>
      <c r="E657" s="37">
        <v>11</v>
      </c>
      <c r="F657" s="37" t="s">
        <v>1745</v>
      </c>
      <c r="G657" s="37">
        <v>5</v>
      </c>
      <c r="H657" s="39"/>
      <c r="I657" s="37" t="s">
        <v>563</v>
      </c>
      <c r="J657" s="37"/>
      <c r="K657" s="37"/>
      <c r="L657" s="37" t="s">
        <v>3005</v>
      </c>
      <c r="M657" s="37" t="s">
        <v>3006</v>
      </c>
      <c r="N657" s="37" t="s">
        <v>3007</v>
      </c>
      <c r="O657" s="37"/>
      <c r="P657" s="37"/>
      <c r="Q657" s="37"/>
      <c r="R657" s="37" t="str">
        <f>IF(ISBLANK('Шифры С (Новое строительство)'!$K657),"-",CONCATENATE('Шифры С (Новое строительство)'!$K657,"-ПЗ"))</f>
        <v>-</v>
      </c>
      <c r="S657" s="37" t="str">
        <f>IF(ISBLANK('Шифры С (Новое строительство)'!$L657),"-",CONCATENATE("Том"," 2.",'Шифры С (Новое строительство)'!$E657,".",'Шифры С (Новое строительство)'!$G657," ",'Шифры С (Новое строительство)'!$I657,".",'Шифры С (Новое строительство)'!$A657,"С-ППО",'Шифры С (Новое строительство)'!$E657,".",'Шифры С (Новое строительство)'!$G657,))</f>
        <v>Том 2.11.5 2001.РП.27С-ППО11.5</v>
      </c>
      <c r="T657" s="37" t="str">
        <f>IF(ISBLANK('Шифры С (Новое строительство)'!$M657),"-",CONCATENATE("Том"," 3.",'Шифры С (Новое строительство)'!$E657,".",'Шифры С (Новое строительство)'!$G657," ",'Шифры С (Новое строительство)'!$I657,".",'Шифры С (Новое строительство)'!$A657,"С-ТКР",'Шифры С (Новое строительство)'!$E657,".",'Шифры С (Новое строительство)'!$G657,))</f>
        <v>Том 3.11.5 2001.РП.27С-ТКР11.5</v>
      </c>
      <c r="U657" s="37" t="str">
        <f>IF(ISBLANK('Шифры С (Новое строительство)'!$O657),"-",CONCATENATE("Том"," 4."," ",'Шифры С (Новое строительство)'!$I657,".",'Шифры С (Новое строительство)'!$A657,"С-ИЛО",))</f>
        <v>-</v>
      </c>
      <c r="V657" s="37" t="str">
        <f>IF(ISBLANK('Шифры С (Новое строительство)'!$O657),"-",CONCATENATE("Том"," 5."," ",'Шифры С (Новое строительство)'!$I657,".",'Шифры С (Новое строительство)'!$A657,"С-ПОС",))</f>
        <v>-</v>
      </c>
      <c r="W657" s="37" t="str">
        <f>IF(ISBLANK('Шифры С (Новое строительство)'!$P657),"-",CONCATENATE("Том"," 7."," ",'Шифры С (Новое строительство)'!$I657,".",'Шифры С (Новое строительство)'!$A657,"С-ООС",))</f>
        <v>-</v>
      </c>
      <c r="X657" s="37" t="str">
        <f>IF(ISBLANK('Шифры С (Новое строительство)'!$Q657),"-",CONCATENATE("Том"," 8."," ",'Шифры С (Новое строительство)'!$I657,".",'Шифры С (Новое строительство)'!$A657,"С-ПБ",))</f>
        <v>-</v>
      </c>
    </row>
    <row r="658" spans="1:24" hidden="1" x14ac:dyDescent="0.25">
      <c r="A658" s="37">
        <v>27</v>
      </c>
      <c r="B658" s="37" t="s">
        <v>561</v>
      </c>
      <c r="C658" s="37" t="s">
        <v>28</v>
      </c>
      <c r="D658" s="37" t="s">
        <v>216</v>
      </c>
      <c r="E658" s="37">
        <v>11</v>
      </c>
      <c r="F658" s="37" t="s">
        <v>1746</v>
      </c>
      <c r="G658" s="37">
        <v>6</v>
      </c>
      <c r="H658" s="39"/>
      <c r="I658" s="37" t="s">
        <v>563</v>
      </c>
      <c r="J658" s="37"/>
      <c r="K658" s="37"/>
      <c r="L658" s="37" t="s">
        <v>3005</v>
      </c>
      <c r="M658" s="37" t="s">
        <v>3006</v>
      </c>
      <c r="N658" s="37" t="s">
        <v>3007</v>
      </c>
      <c r="O658" s="37"/>
      <c r="P658" s="37"/>
      <c r="Q658" s="37"/>
      <c r="R658" s="37" t="str">
        <f>IF(ISBLANK('Шифры С (Новое строительство)'!$K658),"-",CONCATENATE('Шифры С (Новое строительство)'!$K658,"-ПЗ"))</f>
        <v>-</v>
      </c>
      <c r="S658" s="37" t="str">
        <f>IF(ISBLANK('Шифры С (Новое строительство)'!$L658),"-",CONCATENATE("Том"," 2.",'Шифры С (Новое строительство)'!$E658,".",'Шифры С (Новое строительство)'!$G658," ",'Шифры С (Новое строительство)'!$I658,".",'Шифры С (Новое строительство)'!$A658,"С-ППО",'Шифры С (Новое строительство)'!$E658,".",'Шифры С (Новое строительство)'!$G658,))</f>
        <v>Том 2.11.6 2001.РП.27С-ППО11.6</v>
      </c>
      <c r="T658" s="37" t="str">
        <f>IF(ISBLANK('Шифры С (Новое строительство)'!$M658),"-",CONCATENATE("Том"," 3.",'Шифры С (Новое строительство)'!$E658,".",'Шифры С (Новое строительство)'!$G658," ",'Шифры С (Новое строительство)'!$I658,".",'Шифры С (Новое строительство)'!$A658,"С-ТКР",'Шифры С (Новое строительство)'!$E658,".",'Шифры С (Новое строительство)'!$G658,))</f>
        <v>Том 3.11.6 2001.РП.27С-ТКР11.6</v>
      </c>
      <c r="U658" s="37" t="str">
        <f>IF(ISBLANK('Шифры С (Новое строительство)'!$O658),"-",CONCATENATE("Том"," 4."," ",'Шифры С (Новое строительство)'!$I658,".",'Шифры С (Новое строительство)'!$A658,"С-ИЛО",))</f>
        <v>-</v>
      </c>
      <c r="V658" s="37" t="str">
        <f>IF(ISBLANK('Шифры С (Новое строительство)'!$O658),"-",CONCATENATE("Том"," 5."," ",'Шифры С (Новое строительство)'!$I658,".",'Шифры С (Новое строительство)'!$A658,"С-ПОС",))</f>
        <v>-</v>
      </c>
      <c r="W658" s="37" t="str">
        <f>IF(ISBLANK('Шифры С (Новое строительство)'!$P658),"-",CONCATENATE("Том"," 7."," ",'Шифры С (Новое строительство)'!$I658,".",'Шифры С (Новое строительство)'!$A658,"С-ООС",))</f>
        <v>-</v>
      </c>
      <c r="X658" s="37" t="str">
        <f>IF(ISBLANK('Шифры С (Новое строительство)'!$Q658),"-",CONCATENATE("Том"," 8."," ",'Шифры С (Новое строительство)'!$I658,".",'Шифры С (Новое строительство)'!$A658,"С-ПБ",))</f>
        <v>-</v>
      </c>
    </row>
    <row r="659" spans="1:24" hidden="1" x14ac:dyDescent="0.25">
      <c r="A659" s="37">
        <v>27</v>
      </c>
      <c r="B659" s="37" t="s">
        <v>561</v>
      </c>
      <c r="C659" s="37" t="s">
        <v>28</v>
      </c>
      <c r="D659" s="37" t="s">
        <v>216</v>
      </c>
      <c r="E659" s="37">
        <v>11</v>
      </c>
      <c r="F659" s="37" t="s">
        <v>1747</v>
      </c>
      <c r="G659" s="37">
        <v>7</v>
      </c>
      <c r="H659" s="39"/>
      <c r="I659" s="37" t="s">
        <v>563</v>
      </c>
      <c r="J659" s="37"/>
      <c r="K659" s="37"/>
      <c r="L659" s="37" t="s">
        <v>3005</v>
      </c>
      <c r="M659" s="37" t="s">
        <v>3006</v>
      </c>
      <c r="N659" s="37" t="s">
        <v>3007</v>
      </c>
      <c r="O659" s="37"/>
      <c r="P659" s="37"/>
      <c r="Q659" s="37"/>
      <c r="R659" s="37" t="str">
        <f>IF(ISBLANK('Шифры С (Новое строительство)'!$K659),"-",CONCATENATE('Шифры С (Новое строительство)'!$K659,"-ПЗ"))</f>
        <v>-</v>
      </c>
      <c r="S659" s="37" t="str">
        <f>IF(ISBLANK('Шифры С (Новое строительство)'!$L659),"-",CONCATENATE("Том"," 2.",'Шифры С (Новое строительство)'!$E659,".",'Шифры С (Новое строительство)'!$G659," ",'Шифры С (Новое строительство)'!$I659,".",'Шифры С (Новое строительство)'!$A659,"С-ППО",'Шифры С (Новое строительство)'!$E659,".",'Шифры С (Новое строительство)'!$G659,))</f>
        <v>Том 2.11.7 2001.РП.27С-ППО11.7</v>
      </c>
      <c r="T659" s="37" t="str">
        <f>IF(ISBLANK('Шифры С (Новое строительство)'!$M659),"-",CONCATENATE("Том"," 3.",'Шифры С (Новое строительство)'!$E659,".",'Шифры С (Новое строительство)'!$G659," ",'Шифры С (Новое строительство)'!$I659,".",'Шифры С (Новое строительство)'!$A659,"С-ТКР",'Шифры С (Новое строительство)'!$E659,".",'Шифры С (Новое строительство)'!$G659,))</f>
        <v>Том 3.11.7 2001.РП.27С-ТКР11.7</v>
      </c>
      <c r="U659" s="37" t="str">
        <f>IF(ISBLANK('Шифры С (Новое строительство)'!$O659),"-",CONCATENATE("Том"," 4."," ",'Шифры С (Новое строительство)'!$I659,".",'Шифры С (Новое строительство)'!$A659,"С-ИЛО",))</f>
        <v>-</v>
      </c>
      <c r="V659" s="37" t="str">
        <f>IF(ISBLANK('Шифры С (Новое строительство)'!$O659),"-",CONCATENATE("Том"," 5."," ",'Шифры С (Новое строительство)'!$I659,".",'Шифры С (Новое строительство)'!$A659,"С-ПОС",))</f>
        <v>-</v>
      </c>
      <c r="W659" s="37" t="str">
        <f>IF(ISBLANK('Шифры С (Новое строительство)'!$P659),"-",CONCATENATE("Том"," 7."," ",'Шифры С (Новое строительство)'!$I659,".",'Шифры С (Новое строительство)'!$A659,"С-ООС",))</f>
        <v>-</v>
      </c>
      <c r="X659" s="37" t="str">
        <f>IF(ISBLANK('Шифры С (Новое строительство)'!$Q659),"-",CONCATENATE("Том"," 8."," ",'Шифры С (Новое строительство)'!$I659,".",'Шифры С (Новое строительство)'!$A659,"С-ПБ",))</f>
        <v>-</v>
      </c>
    </row>
    <row r="660" spans="1:24" hidden="1" x14ac:dyDescent="0.25">
      <c r="A660" s="37">
        <v>27</v>
      </c>
      <c r="B660" s="37" t="s">
        <v>561</v>
      </c>
      <c r="C660" s="37" t="s">
        <v>28</v>
      </c>
      <c r="D660" s="37" t="s">
        <v>216</v>
      </c>
      <c r="E660" s="37">
        <v>11</v>
      </c>
      <c r="F660" s="37" t="s">
        <v>1748</v>
      </c>
      <c r="G660" s="37">
        <v>8</v>
      </c>
      <c r="H660" s="39"/>
      <c r="I660" s="37" t="s">
        <v>563</v>
      </c>
      <c r="J660" s="37"/>
      <c r="K660" s="37"/>
      <c r="L660" s="37" t="s">
        <v>3005</v>
      </c>
      <c r="M660" s="37" t="s">
        <v>3006</v>
      </c>
      <c r="N660" s="37" t="s">
        <v>3007</v>
      </c>
      <c r="O660" s="37"/>
      <c r="P660" s="37"/>
      <c r="Q660" s="37"/>
      <c r="R660" s="37" t="str">
        <f>IF(ISBLANK('Шифры С (Новое строительство)'!$K660),"-",CONCATENATE('Шифры С (Новое строительство)'!$K660,"-ПЗ"))</f>
        <v>-</v>
      </c>
      <c r="S660" s="37" t="str">
        <f>IF(ISBLANK('Шифры С (Новое строительство)'!$L660),"-",CONCATENATE("Том"," 2.",'Шифры С (Новое строительство)'!$E660,".",'Шифры С (Новое строительство)'!$G660," ",'Шифры С (Новое строительство)'!$I660,".",'Шифры С (Новое строительство)'!$A660,"С-ППО",'Шифры С (Новое строительство)'!$E660,".",'Шифры С (Новое строительство)'!$G660,))</f>
        <v>Том 2.11.8 2001.РП.27С-ППО11.8</v>
      </c>
      <c r="T660" s="37" t="str">
        <f>IF(ISBLANK('Шифры С (Новое строительство)'!$M660),"-",CONCATENATE("Том"," 3.",'Шифры С (Новое строительство)'!$E660,".",'Шифры С (Новое строительство)'!$G660," ",'Шифры С (Новое строительство)'!$I660,".",'Шифры С (Новое строительство)'!$A660,"С-ТКР",'Шифры С (Новое строительство)'!$E660,".",'Шифры С (Новое строительство)'!$G660,))</f>
        <v>Том 3.11.8 2001.РП.27С-ТКР11.8</v>
      </c>
      <c r="U660" s="37" t="str">
        <f>IF(ISBLANK('Шифры С (Новое строительство)'!$O660),"-",CONCATENATE("Том"," 4."," ",'Шифры С (Новое строительство)'!$I660,".",'Шифры С (Новое строительство)'!$A660,"С-ИЛО",))</f>
        <v>-</v>
      </c>
      <c r="V660" s="37" t="str">
        <f>IF(ISBLANK('Шифры С (Новое строительство)'!$O660),"-",CONCATENATE("Том"," 5."," ",'Шифры С (Новое строительство)'!$I660,".",'Шифры С (Новое строительство)'!$A660,"С-ПОС",))</f>
        <v>-</v>
      </c>
      <c r="W660" s="37" t="str">
        <f>IF(ISBLANK('Шифры С (Новое строительство)'!$P660),"-",CONCATENATE("Том"," 7."," ",'Шифры С (Новое строительство)'!$I660,".",'Шифры С (Новое строительство)'!$A660,"С-ООС",))</f>
        <v>-</v>
      </c>
      <c r="X660" s="37" t="str">
        <f>IF(ISBLANK('Шифры С (Новое строительство)'!$Q660),"-",CONCATENATE("Том"," 8."," ",'Шифры С (Новое строительство)'!$I660,".",'Шифры С (Новое строительство)'!$A660,"С-ПБ",))</f>
        <v>-</v>
      </c>
    </row>
    <row r="661" spans="1:24" hidden="1" x14ac:dyDescent="0.25">
      <c r="A661" s="37">
        <v>28</v>
      </c>
      <c r="B661" s="37" t="s">
        <v>561</v>
      </c>
      <c r="C661" s="37" t="s">
        <v>29</v>
      </c>
      <c r="D661" s="37" t="s">
        <v>466</v>
      </c>
      <c r="E661" s="37">
        <v>1</v>
      </c>
      <c r="F661" s="37" t="s">
        <v>1749</v>
      </c>
      <c r="G661" s="37">
        <v>1</v>
      </c>
      <c r="H661" s="39">
        <v>3</v>
      </c>
      <c r="I661" s="37" t="s">
        <v>563</v>
      </c>
      <c r="J661" s="37" t="s">
        <v>3008</v>
      </c>
      <c r="K661" s="37" t="s">
        <v>3009</v>
      </c>
      <c r="L661" s="37" t="s">
        <v>3010</v>
      </c>
      <c r="M661" s="37" t="s">
        <v>3011</v>
      </c>
      <c r="N661" s="37" t="s">
        <v>3012</v>
      </c>
      <c r="O661" s="37" t="s">
        <v>3013</v>
      </c>
      <c r="P661" s="37" t="s">
        <v>3014</v>
      </c>
      <c r="Q661" s="37" t="s">
        <v>3015</v>
      </c>
      <c r="R661" s="37" t="str">
        <f>IF(ISBLANK('Шифры С (Новое строительство)'!$K661),"-",CONCATENATE('Шифры С (Новое строительство)'!$K661,"-ПЗ"))</f>
        <v>Том 1 2001.РП.28С-ПЗ</v>
      </c>
      <c r="S661" s="37" t="str">
        <f>IF(ISBLANK('Шифры С (Новое строительство)'!$L661),"-",CONCATENATE("Том"," 2.",'Шифры С (Новое строительство)'!$E661,".",'Шифры С (Новое строительство)'!$G661," ",'Шифры С (Новое строительство)'!$I661,".",'Шифры С (Новое строительство)'!$A661,"С-ППО",'Шифры С (Новое строительство)'!$E661,".",'Шифры С (Новое строительство)'!$G661,))</f>
        <v>Том 2.1.1 2001.РП.28С-ППО1.1</v>
      </c>
      <c r="T661" s="37" t="str">
        <f>IF(ISBLANK('Шифры С (Новое строительство)'!$M661),"-",CONCATENATE("Том"," 3.",'Шифры С (Новое строительство)'!$E661,".",'Шифры С (Новое строительство)'!$G661," ",'Шифры С (Новое строительство)'!$I661,".",'Шифры С (Новое строительство)'!$A661,"С-ТКР",'Шифры С (Новое строительство)'!$E661,".",'Шифры С (Новое строительство)'!$G661,))</f>
        <v>Том 3.1.1 2001.РП.28С-ТКР1.1</v>
      </c>
      <c r="U661" s="37" t="str">
        <f>IF(ISBLANK('Шифры С (Новое строительство)'!$O661),"-",CONCATENATE("Том"," 4."," ",'Шифры С (Новое строительство)'!$I661,".",'Шифры С (Новое строительство)'!$A661,"С-ИЛО",))</f>
        <v>Том 4. 2001.РП.28С-ИЛО</v>
      </c>
      <c r="V661" s="37" t="str">
        <f>IF(ISBLANK('Шифры С (Новое строительство)'!$O661),"-",CONCATENATE("Том"," 5."," ",'Шифры С (Новое строительство)'!$I661,".",'Шифры С (Новое строительство)'!$A661,"С-ПОС",))</f>
        <v>Том 5. 2001.РП.28С-ПОС</v>
      </c>
      <c r="W661" s="37" t="str">
        <f>IF(ISBLANK('Шифры С (Новое строительство)'!$P661),"-",CONCATENATE("Том"," 7."," ",'Шифры С (Новое строительство)'!$I661,".",'Шифры С (Новое строительство)'!$A661,"С-ООС",))</f>
        <v>Том 7. 2001.РП.28С-ООС</v>
      </c>
      <c r="X661" s="37" t="str">
        <f>IF(ISBLANK('Шифры С (Новое строительство)'!$Q661),"-",CONCATENATE("Том"," 8."," ",'Шифры С (Новое строительство)'!$I661,".",'Шифры С (Новое строительство)'!$A661,"С-ПБ",))</f>
        <v>Том 8. 2001.РП.28С-ПБ</v>
      </c>
    </row>
    <row r="662" spans="1:24" hidden="1" x14ac:dyDescent="0.25">
      <c r="A662" s="37">
        <v>28</v>
      </c>
      <c r="B662" s="37" t="s">
        <v>561</v>
      </c>
      <c r="C662" s="37" t="s">
        <v>29</v>
      </c>
      <c r="D662" s="37" t="s">
        <v>466</v>
      </c>
      <c r="E662" s="37">
        <v>1</v>
      </c>
      <c r="F662" s="37" t="s">
        <v>1758</v>
      </c>
      <c r="G662" s="37">
        <v>2</v>
      </c>
      <c r="H662" s="39"/>
      <c r="I662" s="37" t="s">
        <v>563</v>
      </c>
      <c r="J662" s="37"/>
      <c r="K662" s="37"/>
      <c r="L662" s="37" t="s">
        <v>3010</v>
      </c>
      <c r="M662" s="37" t="s">
        <v>3011</v>
      </c>
      <c r="N662" s="37" t="s">
        <v>3012</v>
      </c>
      <c r="O662" s="37"/>
      <c r="P662" s="37"/>
      <c r="Q662" s="37"/>
      <c r="R662" s="37" t="str">
        <f>IF(ISBLANK('Шифры С (Новое строительство)'!$K662),"-",CONCATENATE('Шифры С (Новое строительство)'!$K662,"-ПЗ"))</f>
        <v>-</v>
      </c>
      <c r="S662" s="37" t="str">
        <f>IF(ISBLANK('Шифры С (Новое строительство)'!$L662),"-",CONCATENATE("Том"," 2.",'Шифры С (Новое строительство)'!$E662,".",'Шифры С (Новое строительство)'!$G662," ",'Шифры С (Новое строительство)'!$I662,".",'Шифры С (Новое строительство)'!$A662,"С-ППО",'Шифры С (Новое строительство)'!$E662,".",'Шифры С (Новое строительство)'!$G662,))</f>
        <v>Том 2.1.2 2001.РП.28С-ППО1.2</v>
      </c>
      <c r="T662" s="37" t="str">
        <f>IF(ISBLANK('Шифры С (Новое строительство)'!$M662),"-",CONCATENATE("Том"," 3.",'Шифры С (Новое строительство)'!$E662,".",'Шифры С (Новое строительство)'!$G662," ",'Шифры С (Новое строительство)'!$I662,".",'Шифры С (Новое строительство)'!$A662,"С-ТКР",'Шифры С (Новое строительство)'!$E662,".",'Шифры С (Новое строительство)'!$G662,))</f>
        <v>Том 3.1.2 2001.РП.28С-ТКР1.2</v>
      </c>
      <c r="U662" s="37" t="str">
        <f>IF(ISBLANK('Шифры С (Новое строительство)'!$O662),"-",CONCATENATE("Том"," 4."," ",'Шифры С (Новое строительство)'!$I662,".",'Шифры С (Новое строительство)'!$A662,"С-ИЛО",))</f>
        <v>-</v>
      </c>
      <c r="V662" s="37" t="str">
        <f>IF(ISBLANK('Шифры С (Новое строительство)'!$O662),"-",CONCATENATE("Том"," 5."," ",'Шифры С (Новое строительство)'!$I662,".",'Шифры С (Новое строительство)'!$A662,"С-ПОС",))</f>
        <v>-</v>
      </c>
      <c r="W662" s="37" t="str">
        <f>IF(ISBLANK('Шифры С (Новое строительство)'!$P662),"-",CONCATENATE("Том"," 7."," ",'Шифры С (Новое строительство)'!$I662,".",'Шифры С (Новое строительство)'!$A662,"С-ООС",))</f>
        <v>-</v>
      </c>
      <c r="X662" s="37" t="str">
        <f>IF(ISBLANK('Шифры С (Новое строительство)'!$Q662),"-",CONCATENATE("Том"," 8."," ",'Шифры С (Новое строительство)'!$I662,".",'Шифры С (Новое строительство)'!$A662,"С-ПБ",))</f>
        <v>-</v>
      </c>
    </row>
    <row r="663" spans="1:24" hidden="1" x14ac:dyDescent="0.25">
      <c r="A663" s="37">
        <v>28</v>
      </c>
      <c r="B663" s="37" t="s">
        <v>561</v>
      </c>
      <c r="C663" s="37" t="s">
        <v>29</v>
      </c>
      <c r="D663" s="37" t="s">
        <v>466</v>
      </c>
      <c r="E663" s="37">
        <v>1</v>
      </c>
      <c r="F663" s="37" t="s">
        <v>1759</v>
      </c>
      <c r="G663" s="37">
        <v>3</v>
      </c>
      <c r="H663" s="39"/>
      <c r="I663" s="37" t="s">
        <v>563</v>
      </c>
      <c r="J663" s="37"/>
      <c r="K663" s="37"/>
      <c r="L663" s="37" t="s">
        <v>3010</v>
      </c>
      <c r="M663" s="37" t="s">
        <v>3011</v>
      </c>
      <c r="N663" s="37" t="s">
        <v>3012</v>
      </c>
      <c r="O663" s="37"/>
      <c r="P663" s="37"/>
      <c r="Q663" s="37"/>
      <c r="R663" s="37" t="str">
        <f>IF(ISBLANK('Шифры С (Новое строительство)'!$K663),"-",CONCATENATE('Шифры С (Новое строительство)'!$K663,"-ПЗ"))</f>
        <v>-</v>
      </c>
      <c r="S663" s="37" t="str">
        <f>IF(ISBLANK('Шифры С (Новое строительство)'!$L663),"-",CONCATENATE("Том"," 2.",'Шифры С (Новое строительство)'!$E663,".",'Шифры С (Новое строительство)'!$G663," ",'Шифры С (Новое строительство)'!$I663,".",'Шифры С (Новое строительство)'!$A663,"С-ППО",'Шифры С (Новое строительство)'!$E663,".",'Шифры С (Новое строительство)'!$G663,))</f>
        <v>Том 2.1.3 2001.РП.28С-ППО1.3</v>
      </c>
      <c r="T663" s="37" t="str">
        <f>IF(ISBLANK('Шифры С (Новое строительство)'!$M663),"-",CONCATENATE("Том"," 3.",'Шифры С (Новое строительство)'!$E663,".",'Шифры С (Новое строительство)'!$G663," ",'Шифры С (Новое строительство)'!$I663,".",'Шифры С (Новое строительство)'!$A663,"С-ТКР",'Шифры С (Новое строительство)'!$E663,".",'Шифры С (Новое строительство)'!$G663,))</f>
        <v>Том 3.1.3 2001.РП.28С-ТКР1.3</v>
      </c>
      <c r="U663" s="37" t="str">
        <f>IF(ISBLANK('Шифры С (Новое строительство)'!$O663),"-",CONCATENATE("Том"," 4."," ",'Шифры С (Новое строительство)'!$I663,".",'Шифры С (Новое строительство)'!$A663,"С-ИЛО",))</f>
        <v>-</v>
      </c>
      <c r="V663" s="37" t="str">
        <f>IF(ISBLANK('Шифры С (Новое строительство)'!$O663),"-",CONCATENATE("Том"," 5."," ",'Шифры С (Новое строительство)'!$I663,".",'Шифры С (Новое строительство)'!$A663,"С-ПОС",))</f>
        <v>-</v>
      </c>
      <c r="W663" s="37" t="str">
        <f>IF(ISBLANK('Шифры С (Новое строительство)'!$P663),"-",CONCATENATE("Том"," 7."," ",'Шифры С (Новое строительство)'!$I663,".",'Шифры С (Новое строительство)'!$A663,"С-ООС",))</f>
        <v>-</v>
      </c>
      <c r="X663" s="37" t="str">
        <f>IF(ISBLANK('Шифры С (Новое строительство)'!$Q663),"-",CONCATENATE("Том"," 8."," ",'Шифры С (Новое строительство)'!$I663,".",'Шифры С (Новое строительство)'!$A663,"С-ПБ",))</f>
        <v>-</v>
      </c>
    </row>
    <row r="664" spans="1:24" hidden="1" x14ac:dyDescent="0.25">
      <c r="A664" s="37">
        <v>28</v>
      </c>
      <c r="B664" s="37" t="s">
        <v>561</v>
      </c>
      <c r="C664" s="37" t="s">
        <v>29</v>
      </c>
      <c r="D664" s="37" t="s">
        <v>238</v>
      </c>
      <c r="E664" s="37">
        <v>2</v>
      </c>
      <c r="F664" s="37" t="s">
        <v>1760</v>
      </c>
      <c r="G664" s="37">
        <v>1</v>
      </c>
      <c r="H664" s="39">
        <v>1</v>
      </c>
      <c r="I664" s="37" t="s">
        <v>563</v>
      </c>
      <c r="J664" s="37"/>
      <c r="K664" s="37"/>
      <c r="L664" s="37" t="s">
        <v>3016</v>
      </c>
      <c r="M664" s="37" t="s">
        <v>3017</v>
      </c>
      <c r="N664" s="37" t="s">
        <v>3018</v>
      </c>
      <c r="O664" s="37"/>
      <c r="P664" s="37"/>
      <c r="Q664" s="37"/>
      <c r="R664" s="37" t="str">
        <f>IF(ISBLANK('Шифры С (Новое строительство)'!$K664),"-",CONCATENATE('Шифры С (Новое строительство)'!$K664,"-ПЗ"))</f>
        <v>-</v>
      </c>
      <c r="S664" s="37" t="str">
        <f>IF(ISBLANK('Шифры С (Новое строительство)'!$L664),"-",CONCATENATE("Том"," 2.",'Шифры С (Новое строительство)'!$E664,".",'Шифры С (Новое строительство)'!$G664," ",'Шифры С (Новое строительство)'!$I664,".",'Шифры С (Новое строительство)'!$A664,"С-ППО",'Шифры С (Новое строительство)'!$E664,".",'Шифры С (Новое строительство)'!$G664,))</f>
        <v>Том 2.2.1 2001.РП.28С-ППО2.1</v>
      </c>
      <c r="T664" s="37" t="str">
        <f>IF(ISBLANK('Шифры С (Новое строительство)'!$M664),"-",CONCATENATE("Том"," 3.",'Шифры С (Новое строительство)'!$E664,".",'Шифры С (Новое строительство)'!$G664," ",'Шифры С (Новое строительство)'!$I664,".",'Шифры С (Новое строительство)'!$A664,"С-ТКР",'Шифры С (Новое строительство)'!$E664,".",'Шифры С (Новое строительство)'!$G664,))</f>
        <v>Том 3.2.1 2001.РП.28С-ТКР2.1</v>
      </c>
      <c r="U664" s="37" t="str">
        <f>IF(ISBLANK('Шифры С (Новое строительство)'!$O664),"-",CONCATENATE("Том"," 4."," ",'Шифры С (Новое строительство)'!$I664,".",'Шифры С (Новое строительство)'!$A664,"С-ИЛО",))</f>
        <v>-</v>
      </c>
      <c r="V664" s="37" t="str">
        <f>IF(ISBLANK('Шифры С (Новое строительство)'!$O664),"-",CONCATENATE("Том"," 5."," ",'Шифры С (Новое строительство)'!$I664,".",'Шифры С (Новое строительство)'!$A664,"С-ПОС",))</f>
        <v>-</v>
      </c>
      <c r="W664" s="37" t="str">
        <f>IF(ISBLANK('Шифры С (Новое строительство)'!$P664),"-",CONCATENATE("Том"," 7."," ",'Шифры С (Новое строительство)'!$I664,".",'Шифры С (Новое строительство)'!$A664,"С-ООС",))</f>
        <v>-</v>
      </c>
      <c r="X664" s="37" t="str">
        <f>IF(ISBLANK('Шифры С (Новое строительство)'!$Q664),"-",CONCATENATE("Том"," 8."," ",'Шифры С (Новое строительство)'!$I664,".",'Шифры С (Новое строительство)'!$A664,"С-ПБ",))</f>
        <v>-</v>
      </c>
    </row>
    <row r="665" spans="1:24" hidden="1" x14ac:dyDescent="0.25">
      <c r="A665" s="37">
        <v>28</v>
      </c>
      <c r="B665" s="37" t="s">
        <v>561</v>
      </c>
      <c r="C665" s="37" t="s">
        <v>29</v>
      </c>
      <c r="D665" s="37" t="s">
        <v>469</v>
      </c>
      <c r="E665" s="37">
        <v>3</v>
      </c>
      <c r="F665" t="s">
        <v>1764</v>
      </c>
      <c r="G665" s="37">
        <v>1</v>
      </c>
      <c r="H665" s="39">
        <v>6</v>
      </c>
      <c r="I665" s="37" t="s">
        <v>563</v>
      </c>
      <c r="J665" s="37"/>
      <c r="K665" s="37"/>
      <c r="L665" s="37" t="s">
        <v>3019</v>
      </c>
      <c r="M665" s="37" t="s">
        <v>3020</v>
      </c>
      <c r="N665" s="37" t="s">
        <v>3021</v>
      </c>
      <c r="O665" s="37"/>
      <c r="P665" s="37"/>
      <c r="Q665" s="37"/>
      <c r="R665" s="37" t="str">
        <f>IF(ISBLANK('Шифры С (Новое строительство)'!$K665),"-",CONCATENATE('Шифры С (Новое строительство)'!$K665,"-ПЗ"))</f>
        <v>-</v>
      </c>
      <c r="S665" s="37" t="str">
        <f>IF(ISBLANK('Шифры С (Новое строительство)'!$L665),"-",CONCATENATE("Том"," 2.",'Шифры С (Новое строительство)'!$E665,".",'Шифры С (Новое строительство)'!$G665," ",'Шифры С (Новое строительство)'!$I665,".",'Шифры С (Новое строительство)'!$A665,"С-ППО",'Шифры С (Новое строительство)'!$E665,".",'Шифры С (Новое строительство)'!$G665,))</f>
        <v>Том 2.3.1 2001.РП.28С-ППО3.1</v>
      </c>
      <c r="T665" s="37" t="str">
        <f>IF(ISBLANK('Шифры С (Новое строительство)'!$M665),"-",CONCATENATE("Том"," 3.",'Шифры С (Новое строительство)'!$E665,".",'Шифры С (Новое строительство)'!$G665," ",'Шифры С (Новое строительство)'!$I665,".",'Шифры С (Новое строительство)'!$A665,"С-ТКР",'Шифры С (Новое строительство)'!$E665,".",'Шифры С (Новое строительство)'!$G665,))</f>
        <v>Том 3.3.1 2001.РП.28С-ТКР3.1</v>
      </c>
      <c r="U665" s="37" t="str">
        <f>IF(ISBLANK('Шифры С (Новое строительство)'!$O665),"-",CONCATENATE("Том"," 4."," ",'Шифры С (Новое строительство)'!$I665,".",'Шифры С (Новое строительство)'!$A665,"С-ИЛО",))</f>
        <v>-</v>
      </c>
      <c r="V665" s="37" t="str">
        <f>IF(ISBLANK('Шифры С (Новое строительство)'!$O665),"-",CONCATENATE("Том"," 5."," ",'Шифры С (Новое строительство)'!$I665,".",'Шифры С (Новое строительство)'!$A665,"С-ПОС",))</f>
        <v>-</v>
      </c>
      <c r="W665" s="37" t="str">
        <f>IF(ISBLANK('Шифры С (Новое строительство)'!$P665),"-",CONCATENATE("Том"," 7."," ",'Шифры С (Новое строительство)'!$I665,".",'Шифры С (Новое строительство)'!$A665,"С-ООС",))</f>
        <v>-</v>
      </c>
      <c r="X665" s="37" t="str">
        <f>IF(ISBLANK('Шифры С (Новое строительство)'!$Q665),"-",CONCATENATE("Том"," 8."," ",'Шифры С (Новое строительство)'!$I665,".",'Шифры С (Новое строительство)'!$A665,"С-ПБ",))</f>
        <v>-</v>
      </c>
    </row>
    <row r="666" spans="1:24" hidden="1" x14ac:dyDescent="0.25">
      <c r="A666" s="37">
        <v>28</v>
      </c>
      <c r="B666" s="37" t="s">
        <v>561</v>
      </c>
      <c r="C666" s="37" t="s">
        <v>29</v>
      </c>
      <c r="D666" s="37" t="s">
        <v>469</v>
      </c>
      <c r="E666" s="37">
        <v>3</v>
      </c>
      <c r="F666" t="s">
        <v>1768</v>
      </c>
      <c r="G666" s="37">
        <v>2</v>
      </c>
      <c r="H666" s="39"/>
      <c r="I666" s="37" t="s">
        <v>563</v>
      </c>
      <c r="J666" s="37"/>
      <c r="K666" s="37"/>
      <c r="L666" s="37" t="s">
        <v>3019</v>
      </c>
      <c r="M666" s="37" t="s">
        <v>3020</v>
      </c>
      <c r="N666" s="37" t="s">
        <v>3021</v>
      </c>
      <c r="O666" s="37"/>
      <c r="P666" s="37"/>
      <c r="Q666" s="37"/>
      <c r="R666" s="37" t="str">
        <f>IF(ISBLANK('Шифры С (Новое строительство)'!$K666),"-",CONCATENATE('Шифры С (Новое строительство)'!$K666,"-ПЗ"))</f>
        <v>-</v>
      </c>
      <c r="S666" s="37" t="str">
        <f>IF(ISBLANK('Шифры С (Новое строительство)'!$L666),"-",CONCATENATE("Том"," 2.",'Шифры С (Новое строительство)'!$E666,".",'Шифры С (Новое строительство)'!$G666," ",'Шифры С (Новое строительство)'!$I666,".",'Шифры С (Новое строительство)'!$A666,"С-ППО",'Шифры С (Новое строительство)'!$E666,".",'Шифры С (Новое строительство)'!$G666,))</f>
        <v>Том 2.3.2 2001.РП.28С-ППО3.2</v>
      </c>
      <c r="T666" s="37" t="str">
        <f>IF(ISBLANK('Шифры С (Новое строительство)'!$M666),"-",CONCATENATE("Том"," 3.",'Шифры С (Новое строительство)'!$E666,".",'Шифры С (Новое строительство)'!$G666," ",'Шифры С (Новое строительство)'!$I666,".",'Шифры С (Новое строительство)'!$A666,"С-ТКР",'Шифры С (Новое строительство)'!$E666,".",'Шифры С (Новое строительство)'!$G666,))</f>
        <v>Том 3.3.2 2001.РП.28С-ТКР3.2</v>
      </c>
      <c r="U666" s="37" t="str">
        <f>IF(ISBLANK('Шифры С (Новое строительство)'!$O666),"-",CONCATENATE("Том"," 4."," ",'Шифры С (Новое строительство)'!$I666,".",'Шифры С (Новое строительство)'!$A666,"С-ИЛО",))</f>
        <v>-</v>
      </c>
      <c r="V666" s="37" t="str">
        <f>IF(ISBLANK('Шифры С (Новое строительство)'!$O666),"-",CONCATENATE("Том"," 5."," ",'Шифры С (Новое строительство)'!$I666,".",'Шифры С (Новое строительство)'!$A666,"С-ПОС",))</f>
        <v>-</v>
      </c>
      <c r="W666" s="37" t="str">
        <f>IF(ISBLANK('Шифры С (Новое строительство)'!$P666),"-",CONCATENATE("Том"," 7."," ",'Шифры С (Новое строительство)'!$I666,".",'Шифры С (Новое строительство)'!$A666,"С-ООС",))</f>
        <v>-</v>
      </c>
      <c r="X666" s="37" t="str">
        <f>IF(ISBLANK('Шифры С (Новое строительство)'!$Q666),"-",CONCATENATE("Том"," 8."," ",'Шифры С (Новое строительство)'!$I666,".",'Шифры С (Новое строительство)'!$A666,"С-ПБ",))</f>
        <v>-</v>
      </c>
    </row>
    <row r="667" spans="1:24" hidden="1" x14ac:dyDescent="0.25">
      <c r="A667" s="37">
        <v>28</v>
      </c>
      <c r="B667" s="37" t="s">
        <v>561</v>
      </c>
      <c r="C667" s="37" t="s">
        <v>29</v>
      </c>
      <c r="D667" s="37" t="s">
        <v>469</v>
      </c>
      <c r="E667" s="37">
        <v>3</v>
      </c>
      <c r="F667" t="s">
        <v>1769</v>
      </c>
      <c r="G667" s="37">
        <v>3</v>
      </c>
      <c r="H667" s="39"/>
      <c r="I667" s="37" t="s">
        <v>563</v>
      </c>
      <c r="J667" s="37"/>
      <c r="K667" s="37"/>
      <c r="L667" s="37" t="s">
        <v>3019</v>
      </c>
      <c r="M667" s="37" t="s">
        <v>3020</v>
      </c>
      <c r="N667" s="37" t="s">
        <v>3021</v>
      </c>
      <c r="O667" s="37"/>
      <c r="P667" s="37"/>
      <c r="Q667" s="37"/>
      <c r="R667" s="37" t="str">
        <f>IF(ISBLANK('Шифры С (Новое строительство)'!$K667),"-",CONCATENATE('Шифры С (Новое строительство)'!$K667,"-ПЗ"))</f>
        <v>-</v>
      </c>
      <c r="S667" s="37" t="str">
        <f>IF(ISBLANK('Шифры С (Новое строительство)'!$L667),"-",CONCATENATE("Том"," 2.",'Шифры С (Новое строительство)'!$E667,".",'Шифры С (Новое строительство)'!$G667," ",'Шифры С (Новое строительство)'!$I667,".",'Шифры С (Новое строительство)'!$A667,"С-ППО",'Шифры С (Новое строительство)'!$E667,".",'Шифры С (Новое строительство)'!$G667,))</f>
        <v>Том 2.3.3 2001.РП.28С-ППО3.3</v>
      </c>
      <c r="T667" s="37" t="str">
        <f>IF(ISBLANK('Шифры С (Новое строительство)'!$M667),"-",CONCATENATE("Том"," 3.",'Шифры С (Новое строительство)'!$E667,".",'Шифры С (Новое строительство)'!$G667," ",'Шифры С (Новое строительство)'!$I667,".",'Шифры С (Новое строительство)'!$A667,"С-ТКР",'Шифры С (Новое строительство)'!$E667,".",'Шифры С (Новое строительство)'!$G667,))</f>
        <v>Том 3.3.3 2001.РП.28С-ТКР3.3</v>
      </c>
      <c r="U667" s="37" t="str">
        <f>IF(ISBLANK('Шифры С (Новое строительство)'!$O667),"-",CONCATENATE("Том"," 4."," ",'Шифры С (Новое строительство)'!$I667,".",'Шифры С (Новое строительство)'!$A667,"С-ИЛО",))</f>
        <v>-</v>
      </c>
      <c r="V667" s="37" t="str">
        <f>IF(ISBLANK('Шифры С (Новое строительство)'!$O667),"-",CONCATENATE("Том"," 5."," ",'Шифры С (Новое строительство)'!$I667,".",'Шифры С (Новое строительство)'!$A667,"С-ПОС",))</f>
        <v>-</v>
      </c>
      <c r="W667" s="37" t="str">
        <f>IF(ISBLANK('Шифры С (Новое строительство)'!$P667),"-",CONCATENATE("Том"," 7."," ",'Шифры С (Новое строительство)'!$I667,".",'Шифры С (Новое строительство)'!$A667,"С-ООС",))</f>
        <v>-</v>
      </c>
      <c r="X667" s="37" t="str">
        <f>IF(ISBLANK('Шифры С (Новое строительство)'!$Q667),"-",CONCATENATE("Том"," 8."," ",'Шифры С (Новое строительство)'!$I667,".",'Шифры С (Новое строительство)'!$A667,"С-ПБ",))</f>
        <v>-</v>
      </c>
    </row>
    <row r="668" spans="1:24" hidden="1" x14ac:dyDescent="0.25">
      <c r="A668" s="37">
        <v>28</v>
      </c>
      <c r="B668" s="37" t="s">
        <v>561</v>
      </c>
      <c r="C668" s="37" t="s">
        <v>29</v>
      </c>
      <c r="D668" s="37" t="s">
        <v>469</v>
      </c>
      <c r="E668" s="37">
        <v>3</v>
      </c>
      <c r="F668" t="s">
        <v>1770</v>
      </c>
      <c r="G668" s="37">
        <v>4</v>
      </c>
      <c r="H668" s="39"/>
      <c r="I668" s="37" t="s">
        <v>563</v>
      </c>
      <c r="J668" s="37"/>
      <c r="K668" s="37"/>
      <c r="L668" s="37" t="s">
        <v>3019</v>
      </c>
      <c r="M668" s="37" t="s">
        <v>3020</v>
      </c>
      <c r="N668" s="37" t="s">
        <v>3021</v>
      </c>
      <c r="O668" s="37"/>
      <c r="P668" s="37"/>
      <c r="Q668" s="37"/>
      <c r="R668" s="37" t="str">
        <f>IF(ISBLANK('Шифры С (Новое строительство)'!$K668),"-",CONCATENATE('Шифры С (Новое строительство)'!$K668,"-ПЗ"))</f>
        <v>-</v>
      </c>
      <c r="S668" s="37" t="str">
        <f>IF(ISBLANK('Шифры С (Новое строительство)'!$L668),"-",CONCATENATE("Том"," 2.",'Шифры С (Новое строительство)'!$E668,".",'Шифры С (Новое строительство)'!$G668," ",'Шифры С (Новое строительство)'!$I668,".",'Шифры С (Новое строительство)'!$A668,"С-ППО",'Шифры С (Новое строительство)'!$E668,".",'Шифры С (Новое строительство)'!$G668,))</f>
        <v>Том 2.3.4 2001.РП.28С-ППО3.4</v>
      </c>
      <c r="T668" s="37" t="str">
        <f>IF(ISBLANK('Шифры С (Новое строительство)'!$M668),"-",CONCATENATE("Том"," 3.",'Шифры С (Новое строительство)'!$E668,".",'Шифры С (Новое строительство)'!$G668," ",'Шифры С (Новое строительство)'!$I668,".",'Шифры С (Новое строительство)'!$A668,"С-ТКР",'Шифры С (Новое строительство)'!$E668,".",'Шифры С (Новое строительство)'!$G668,))</f>
        <v>Том 3.3.4 2001.РП.28С-ТКР3.4</v>
      </c>
      <c r="U668" s="37" t="str">
        <f>IF(ISBLANK('Шифры С (Новое строительство)'!$O668),"-",CONCATENATE("Том"," 4."," ",'Шифры С (Новое строительство)'!$I668,".",'Шифры С (Новое строительство)'!$A668,"С-ИЛО",))</f>
        <v>-</v>
      </c>
      <c r="V668" s="37" t="str">
        <f>IF(ISBLANK('Шифры С (Новое строительство)'!$O668),"-",CONCATENATE("Том"," 5."," ",'Шифры С (Новое строительство)'!$I668,".",'Шифры С (Новое строительство)'!$A668,"С-ПОС",))</f>
        <v>-</v>
      </c>
      <c r="W668" s="37" t="str">
        <f>IF(ISBLANK('Шифры С (Новое строительство)'!$P668),"-",CONCATENATE("Том"," 7."," ",'Шифры С (Новое строительство)'!$I668,".",'Шифры С (Новое строительство)'!$A668,"С-ООС",))</f>
        <v>-</v>
      </c>
      <c r="X668" s="37" t="str">
        <f>IF(ISBLANK('Шифры С (Новое строительство)'!$Q668),"-",CONCATENATE("Том"," 8."," ",'Шифры С (Новое строительство)'!$I668,".",'Шифры С (Новое строительство)'!$A668,"С-ПБ",))</f>
        <v>-</v>
      </c>
    </row>
    <row r="669" spans="1:24" hidden="1" x14ac:dyDescent="0.25">
      <c r="A669" s="37">
        <v>28</v>
      </c>
      <c r="B669" s="37" t="s">
        <v>561</v>
      </c>
      <c r="C669" s="37" t="s">
        <v>29</v>
      </c>
      <c r="D669" s="37" t="s">
        <v>469</v>
      </c>
      <c r="E669" s="37">
        <v>3</v>
      </c>
      <c r="F669" t="s">
        <v>1771</v>
      </c>
      <c r="G669" s="37">
        <v>5</v>
      </c>
      <c r="H669" s="39"/>
      <c r="I669" s="37" t="s">
        <v>563</v>
      </c>
      <c r="J669" s="37"/>
      <c r="K669" s="37"/>
      <c r="L669" s="37" t="s">
        <v>3019</v>
      </c>
      <c r="M669" s="37" t="s">
        <v>3020</v>
      </c>
      <c r="N669" s="37" t="s">
        <v>3021</v>
      </c>
      <c r="O669" s="37"/>
      <c r="P669" s="37"/>
      <c r="Q669" s="37"/>
      <c r="R669" s="37" t="str">
        <f>IF(ISBLANK('Шифры С (Новое строительство)'!$K669),"-",CONCATENATE('Шифры С (Новое строительство)'!$K669,"-ПЗ"))</f>
        <v>-</v>
      </c>
      <c r="S669" s="37" t="str">
        <f>IF(ISBLANK('Шифры С (Новое строительство)'!$L669),"-",CONCATENATE("Том"," 2.",'Шифры С (Новое строительство)'!$E669,".",'Шифры С (Новое строительство)'!$G669," ",'Шифры С (Новое строительство)'!$I669,".",'Шифры С (Новое строительство)'!$A669,"С-ППО",'Шифры С (Новое строительство)'!$E669,".",'Шифры С (Новое строительство)'!$G669,))</f>
        <v>Том 2.3.5 2001.РП.28С-ППО3.5</v>
      </c>
      <c r="T669" s="37" t="str">
        <f>IF(ISBLANK('Шифры С (Новое строительство)'!$M669),"-",CONCATENATE("Том"," 3.",'Шифры С (Новое строительство)'!$E669,".",'Шифры С (Новое строительство)'!$G669," ",'Шифры С (Новое строительство)'!$I669,".",'Шифры С (Новое строительство)'!$A669,"С-ТКР",'Шифры С (Новое строительство)'!$E669,".",'Шифры С (Новое строительство)'!$G669,))</f>
        <v>Том 3.3.5 2001.РП.28С-ТКР3.5</v>
      </c>
      <c r="U669" s="37" t="str">
        <f>IF(ISBLANK('Шифры С (Новое строительство)'!$O669),"-",CONCATENATE("Том"," 4."," ",'Шифры С (Новое строительство)'!$I669,".",'Шифры С (Новое строительство)'!$A669,"С-ИЛО",))</f>
        <v>-</v>
      </c>
      <c r="V669" s="37" t="str">
        <f>IF(ISBLANK('Шифры С (Новое строительство)'!$O669),"-",CONCATENATE("Том"," 5."," ",'Шифры С (Новое строительство)'!$I669,".",'Шифры С (Новое строительство)'!$A669,"С-ПОС",))</f>
        <v>-</v>
      </c>
      <c r="W669" s="37" t="str">
        <f>IF(ISBLANK('Шифры С (Новое строительство)'!$P669),"-",CONCATENATE("Том"," 7."," ",'Шифры С (Новое строительство)'!$I669,".",'Шифры С (Новое строительство)'!$A669,"С-ООС",))</f>
        <v>-</v>
      </c>
      <c r="X669" s="37" t="str">
        <f>IF(ISBLANK('Шифры С (Новое строительство)'!$Q669),"-",CONCATENATE("Том"," 8."," ",'Шифры С (Новое строительство)'!$I669,".",'Шифры С (Новое строительство)'!$A669,"С-ПБ",))</f>
        <v>-</v>
      </c>
    </row>
    <row r="670" spans="1:24" hidden="1" x14ac:dyDescent="0.25">
      <c r="A670" s="37">
        <v>28</v>
      </c>
      <c r="B670" s="37" t="s">
        <v>561</v>
      </c>
      <c r="C670" s="37" t="s">
        <v>29</v>
      </c>
      <c r="D670" s="37" t="s">
        <v>469</v>
      </c>
      <c r="E670" s="37">
        <v>3</v>
      </c>
      <c r="F670" t="s">
        <v>1772</v>
      </c>
      <c r="G670" s="37">
        <v>6</v>
      </c>
      <c r="H670" s="39"/>
      <c r="I670" s="37" t="s">
        <v>563</v>
      </c>
      <c r="J670" s="37"/>
      <c r="K670" s="37"/>
      <c r="L670" s="37" t="s">
        <v>3019</v>
      </c>
      <c r="M670" s="37" t="s">
        <v>3020</v>
      </c>
      <c r="N670" s="37" t="s">
        <v>3021</v>
      </c>
      <c r="O670" s="37"/>
      <c r="P670" s="37"/>
      <c r="Q670" s="37"/>
      <c r="R670" s="37" t="str">
        <f>IF(ISBLANK('Шифры С (Новое строительство)'!$K670),"-",CONCATENATE('Шифры С (Новое строительство)'!$K670,"-ПЗ"))</f>
        <v>-</v>
      </c>
      <c r="S670" s="37" t="str">
        <f>IF(ISBLANK('Шифры С (Новое строительство)'!$L670),"-",CONCATENATE("Том"," 2.",'Шифры С (Новое строительство)'!$E670,".",'Шифры С (Новое строительство)'!$G670," ",'Шифры С (Новое строительство)'!$I670,".",'Шифры С (Новое строительство)'!$A670,"С-ППО",'Шифры С (Новое строительство)'!$E670,".",'Шифры С (Новое строительство)'!$G670,))</f>
        <v>Том 2.3.6 2001.РП.28С-ППО3.6</v>
      </c>
      <c r="T670" s="37" t="str">
        <f>IF(ISBLANK('Шифры С (Новое строительство)'!$M670),"-",CONCATENATE("Том"," 3.",'Шифры С (Новое строительство)'!$E670,".",'Шифры С (Новое строительство)'!$G670," ",'Шифры С (Новое строительство)'!$I670,".",'Шифры С (Новое строительство)'!$A670,"С-ТКР",'Шифры С (Новое строительство)'!$E670,".",'Шифры С (Новое строительство)'!$G670,))</f>
        <v>Том 3.3.6 2001.РП.28С-ТКР3.6</v>
      </c>
      <c r="U670" s="37" t="str">
        <f>IF(ISBLANK('Шифры С (Новое строительство)'!$O670),"-",CONCATENATE("Том"," 4."," ",'Шифры С (Новое строительство)'!$I670,".",'Шифры С (Новое строительство)'!$A670,"С-ИЛО",))</f>
        <v>-</v>
      </c>
      <c r="V670" s="37" t="str">
        <f>IF(ISBLANK('Шифры С (Новое строительство)'!$O670),"-",CONCATENATE("Том"," 5."," ",'Шифры С (Новое строительство)'!$I670,".",'Шифры С (Новое строительство)'!$A670,"С-ПОС",))</f>
        <v>-</v>
      </c>
      <c r="W670" s="37" t="str">
        <f>IF(ISBLANK('Шифры С (Новое строительство)'!$P670),"-",CONCATENATE("Том"," 7."," ",'Шифры С (Новое строительство)'!$I670,".",'Шифры С (Новое строительство)'!$A670,"С-ООС",))</f>
        <v>-</v>
      </c>
      <c r="X670" s="37" t="str">
        <f>IF(ISBLANK('Шифры С (Новое строительство)'!$Q670),"-",CONCATENATE("Том"," 8."," ",'Шифры С (Новое строительство)'!$I670,".",'Шифры С (Новое строительство)'!$A670,"С-ПБ",))</f>
        <v>-</v>
      </c>
    </row>
    <row r="671" spans="1:24" hidden="1" x14ac:dyDescent="0.25">
      <c r="A671" s="37">
        <v>29</v>
      </c>
      <c r="B671" s="37" t="s">
        <v>561</v>
      </c>
      <c r="C671" s="37" t="s">
        <v>30</v>
      </c>
      <c r="D671" s="37" t="s">
        <v>318</v>
      </c>
      <c r="E671" s="37">
        <v>1</v>
      </c>
      <c r="F671" s="37" t="s">
        <v>1773</v>
      </c>
      <c r="G671" s="37">
        <v>1</v>
      </c>
      <c r="H671" s="39">
        <v>4</v>
      </c>
      <c r="I671" s="37" t="s">
        <v>563</v>
      </c>
      <c r="J671" s="37" t="s">
        <v>3022</v>
      </c>
      <c r="K671" s="37" t="s">
        <v>3023</v>
      </c>
      <c r="L671" s="37" t="s">
        <v>3024</v>
      </c>
      <c r="M671" s="37" t="s">
        <v>3025</v>
      </c>
      <c r="N671" s="37" t="s">
        <v>3026</v>
      </c>
      <c r="O671" s="37" t="s">
        <v>3027</v>
      </c>
      <c r="P671" s="37" t="s">
        <v>3028</v>
      </c>
      <c r="Q671" s="37" t="s">
        <v>3029</v>
      </c>
      <c r="R671" s="37" t="str">
        <f>IF(ISBLANK('Шифры С (Новое строительство)'!$K671),"-",CONCATENATE('Шифры С (Новое строительство)'!$K671,"-ПЗ"))</f>
        <v>Том 1 2001.РП.29С-ПЗ</v>
      </c>
      <c r="S671" s="37" t="str">
        <f>IF(ISBLANK('Шифры С (Новое строительство)'!$L671),"-",CONCATENATE("Том"," 2.",'Шифры С (Новое строительство)'!$E671,".",'Шифры С (Новое строительство)'!$G671," ",'Шифры С (Новое строительство)'!$I671,".",'Шифры С (Новое строительство)'!$A671,"С-ППО",'Шифры С (Новое строительство)'!$E671,".",'Шифры С (Новое строительство)'!$G671,))</f>
        <v>Том 2.1.1 2001.РП.29С-ППО1.1</v>
      </c>
      <c r="T671" s="37" t="str">
        <f>IF(ISBLANK('Шифры С (Новое строительство)'!$M671),"-",CONCATENATE("Том"," 3.",'Шифры С (Новое строительство)'!$E671,".",'Шифры С (Новое строительство)'!$G671," ",'Шифры С (Новое строительство)'!$I671,".",'Шифры С (Новое строительство)'!$A671,"С-ТКР",'Шифры С (Новое строительство)'!$E671,".",'Шифры С (Новое строительство)'!$G671,))</f>
        <v>Том 3.1.1 2001.РП.29С-ТКР1.1</v>
      </c>
      <c r="U671" s="37" t="str">
        <f>IF(ISBLANK('Шифры С (Новое строительство)'!$O671),"-",CONCATENATE("Том"," 4."," ",'Шифры С (Новое строительство)'!$I671,".",'Шифры С (Новое строительство)'!$A671,"С-ИЛО",))</f>
        <v>Том 4. 2001.РП.29С-ИЛО</v>
      </c>
      <c r="V671" s="37" t="str">
        <f>IF(ISBLANK('Шифры С (Новое строительство)'!$O671),"-",CONCATENATE("Том"," 5."," ",'Шифры С (Новое строительство)'!$I671,".",'Шифры С (Новое строительство)'!$A671,"С-ПОС",))</f>
        <v>Том 5. 2001.РП.29С-ПОС</v>
      </c>
      <c r="W671" s="37" t="str">
        <f>IF(ISBLANK('Шифры С (Новое строительство)'!$P671),"-",CONCATENATE("Том"," 7."," ",'Шифры С (Новое строительство)'!$I671,".",'Шифры С (Новое строительство)'!$A671,"С-ООС",))</f>
        <v>Том 7. 2001.РП.29С-ООС</v>
      </c>
      <c r="X671" s="37" t="str">
        <f>IF(ISBLANK('Шифры С (Новое строительство)'!$Q671),"-",CONCATENATE("Том"," 8."," ",'Шифры С (Новое строительство)'!$I671,".",'Шифры С (Новое строительство)'!$A671,"С-ПБ",))</f>
        <v>Том 8. 2001.РП.29С-ПБ</v>
      </c>
    </row>
    <row r="672" spans="1:24" hidden="1" x14ac:dyDescent="0.25">
      <c r="A672" s="37">
        <v>29</v>
      </c>
      <c r="B672" s="37" t="s">
        <v>561</v>
      </c>
      <c r="C672" s="37" t="s">
        <v>30</v>
      </c>
      <c r="D672" s="37" t="s">
        <v>318</v>
      </c>
      <c r="E672" s="37">
        <v>1</v>
      </c>
      <c r="F672" s="37" t="s">
        <v>1782</v>
      </c>
      <c r="G672" s="37">
        <v>2</v>
      </c>
      <c r="H672" s="39"/>
      <c r="I672" s="37" t="s">
        <v>563</v>
      </c>
      <c r="J672" s="37"/>
      <c r="K672" s="37"/>
      <c r="L672" s="37" t="s">
        <v>3024</v>
      </c>
      <c r="M672" s="37" t="s">
        <v>3025</v>
      </c>
      <c r="N672" s="37" t="s">
        <v>3026</v>
      </c>
      <c r="O672" s="37"/>
      <c r="P672" s="37"/>
      <c r="Q672" s="37"/>
      <c r="R672" s="37" t="str">
        <f>IF(ISBLANK('Шифры С (Новое строительство)'!$K672),"-",CONCATENATE('Шифры С (Новое строительство)'!$K672,"-ПЗ"))</f>
        <v>-</v>
      </c>
      <c r="S672" s="37" t="str">
        <f>IF(ISBLANK('Шифры С (Новое строительство)'!$L672),"-",CONCATENATE("Том"," 2.",'Шифры С (Новое строительство)'!$E672,".",'Шифры С (Новое строительство)'!$G672," ",'Шифры С (Новое строительство)'!$I672,".",'Шифры С (Новое строительство)'!$A672,"С-ППО",'Шифры С (Новое строительство)'!$E672,".",'Шифры С (Новое строительство)'!$G672,))</f>
        <v>Том 2.1.2 2001.РП.29С-ППО1.2</v>
      </c>
      <c r="T672" s="37" t="str">
        <f>IF(ISBLANK('Шифры С (Новое строительство)'!$M672),"-",CONCATENATE("Том"," 3.",'Шифры С (Новое строительство)'!$E672,".",'Шифры С (Новое строительство)'!$G672," ",'Шифры С (Новое строительство)'!$I672,".",'Шифры С (Новое строительство)'!$A672,"С-ТКР",'Шифры С (Новое строительство)'!$E672,".",'Шифры С (Новое строительство)'!$G672,))</f>
        <v>Том 3.1.2 2001.РП.29С-ТКР1.2</v>
      </c>
      <c r="U672" s="37" t="str">
        <f>IF(ISBLANK('Шифры С (Новое строительство)'!$O672),"-",CONCATENATE("Том"," 4."," ",'Шифры С (Новое строительство)'!$I672,".",'Шифры С (Новое строительство)'!$A672,"С-ИЛО",))</f>
        <v>-</v>
      </c>
      <c r="V672" s="37" t="str">
        <f>IF(ISBLANK('Шифры С (Новое строительство)'!$O672),"-",CONCATENATE("Том"," 5."," ",'Шифры С (Новое строительство)'!$I672,".",'Шифры С (Новое строительство)'!$A672,"С-ПОС",))</f>
        <v>-</v>
      </c>
      <c r="W672" s="37" t="str">
        <f>IF(ISBLANK('Шифры С (Новое строительство)'!$P672),"-",CONCATENATE("Том"," 7."," ",'Шифры С (Новое строительство)'!$I672,".",'Шифры С (Новое строительство)'!$A672,"С-ООС",))</f>
        <v>-</v>
      </c>
      <c r="X672" s="37" t="str">
        <f>IF(ISBLANK('Шифры С (Новое строительство)'!$Q672),"-",CONCATENATE("Том"," 8."," ",'Шифры С (Новое строительство)'!$I672,".",'Шифры С (Новое строительство)'!$A672,"С-ПБ",))</f>
        <v>-</v>
      </c>
    </row>
    <row r="673" spans="1:24" hidden="1" x14ac:dyDescent="0.25">
      <c r="A673" s="37">
        <v>29</v>
      </c>
      <c r="B673" s="37" t="s">
        <v>561</v>
      </c>
      <c r="C673" s="37" t="s">
        <v>30</v>
      </c>
      <c r="D673" s="37" t="s">
        <v>318</v>
      </c>
      <c r="E673" s="37">
        <v>1</v>
      </c>
      <c r="F673" s="37" t="s">
        <v>1783</v>
      </c>
      <c r="G673" s="37">
        <v>3</v>
      </c>
      <c r="H673" s="39"/>
      <c r="I673" s="37" t="s">
        <v>563</v>
      </c>
      <c r="J673" s="37"/>
      <c r="K673" s="37"/>
      <c r="L673" s="37" t="s">
        <v>3024</v>
      </c>
      <c r="M673" s="37" t="s">
        <v>3025</v>
      </c>
      <c r="N673" s="37" t="s">
        <v>3026</v>
      </c>
      <c r="O673" s="37"/>
      <c r="P673" s="37"/>
      <c r="Q673" s="37"/>
      <c r="R673" s="37" t="str">
        <f>IF(ISBLANK('Шифры С (Новое строительство)'!$K673),"-",CONCATENATE('Шифры С (Новое строительство)'!$K673,"-ПЗ"))</f>
        <v>-</v>
      </c>
      <c r="S673" s="37" t="str">
        <f>IF(ISBLANK('Шифры С (Новое строительство)'!$L673),"-",CONCATENATE("Том"," 2.",'Шифры С (Новое строительство)'!$E673,".",'Шифры С (Новое строительство)'!$G673," ",'Шифры С (Новое строительство)'!$I673,".",'Шифры С (Новое строительство)'!$A673,"С-ППО",'Шифры С (Новое строительство)'!$E673,".",'Шифры С (Новое строительство)'!$G673,))</f>
        <v>Том 2.1.3 2001.РП.29С-ППО1.3</v>
      </c>
      <c r="T673" s="37" t="str">
        <f>IF(ISBLANK('Шифры С (Новое строительство)'!$M673),"-",CONCATENATE("Том"," 3.",'Шифры С (Новое строительство)'!$E673,".",'Шифры С (Новое строительство)'!$G673," ",'Шифры С (Новое строительство)'!$I673,".",'Шифры С (Новое строительство)'!$A673,"С-ТКР",'Шифры С (Новое строительство)'!$E673,".",'Шифры С (Новое строительство)'!$G673,))</f>
        <v>Том 3.1.3 2001.РП.29С-ТКР1.3</v>
      </c>
      <c r="U673" s="37" t="str">
        <f>IF(ISBLANK('Шифры С (Новое строительство)'!$O673),"-",CONCATENATE("Том"," 4."," ",'Шифры С (Новое строительство)'!$I673,".",'Шифры С (Новое строительство)'!$A673,"С-ИЛО",))</f>
        <v>-</v>
      </c>
      <c r="V673" s="37" t="str">
        <f>IF(ISBLANK('Шифры С (Новое строительство)'!$O673),"-",CONCATENATE("Том"," 5."," ",'Шифры С (Новое строительство)'!$I673,".",'Шифры С (Новое строительство)'!$A673,"С-ПОС",))</f>
        <v>-</v>
      </c>
      <c r="W673" s="37" t="str">
        <f>IF(ISBLANK('Шифры С (Новое строительство)'!$P673),"-",CONCATENATE("Том"," 7."," ",'Шифры С (Новое строительство)'!$I673,".",'Шифры С (Новое строительство)'!$A673,"С-ООС",))</f>
        <v>-</v>
      </c>
      <c r="X673" s="37" t="str">
        <f>IF(ISBLANK('Шифры С (Новое строительство)'!$Q673),"-",CONCATENATE("Том"," 8."," ",'Шифры С (Новое строительство)'!$I673,".",'Шифры С (Новое строительство)'!$A673,"С-ПБ",))</f>
        <v>-</v>
      </c>
    </row>
    <row r="674" spans="1:24" hidden="1" x14ac:dyDescent="0.25">
      <c r="A674" s="37">
        <v>29</v>
      </c>
      <c r="B674" s="37" t="s">
        <v>561</v>
      </c>
      <c r="C674" s="37" t="s">
        <v>30</v>
      </c>
      <c r="D674" s="37" t="s">
        <v>318</v>
      </c>
      <c r="E674" s="37">
        <v>1</v>
      </c>
      <c r="F674" s="37" t="s">
        <v>1784</v>
      </c>
      <c r="G674" s="37">
        <v>4</v>
      </c>
      <c r="H674" s="39"/>
      <c r="I674" s="37" t="s">
        <v>563</v>
      </c>
      <c r="J674" s="37"/>
      <c r="K674" s="37"/>
      <c r="L674" s="37" t="s">
        <v>3024</v>
      </c>
      <c r="M674" s="37" t="s">
        <v>3025</v>
      </c>
      <c r="N674" s="37" t="s">
        <v>3026</v>
      </c>
      <c r="O674" s="37"/>
      <c r="P674" s="37"/>
      <c r="Q674" s="37"/>
      <c r="R674" s="37" t="str">
        <f>IF(ISBLANK('Шифры С (Новое строительство)'!$K674),"-",CONCATENATE('Шифры С (Новое строительство)'!$K674,"-ПЗ"))</f>
        <v>-</v>
      </c>
      <c r="S674" s="37" t="str">
        <f>IF(ISBLANK('Шифры С (Новое строительство)'!$L674),"-",CONCATENATE("Том"," 2.",'Шифры С (Новое строительство)'!$E674,".",'Шифры С (Новое строительство)'!$G674," ",'Шифры С (Новое строительство)'!$I674,".",'Шифры С (Новое строительство)'!$A674,"С-ППО",'Шифры С (Новое строительство)'!$E674,".",'Шифры С (Новое строительство)'!$G674,))</f>
        <v>Том 2.1.4 2001.РП.29С-ППО1.4</v>
      </c>
      <c r="T674" s="37" t="str">
        <f>IF(ISBLANK('Шифры С (Новое строительство)'!$M674),"-",CONCATENATE("Том"," 3.",'Шифры С (Новое строительство)'!$E674,".",'Шифры С (Новое строительство)'!$G674," ",'Шифры С (Новое строительство)'!$I674,".",'Шифры С (Новое строительство)'!$A674,"С-ТКР",'Шифры С (Новое строительство)'!$E674,".",'Шифры С (Новое строительство)'!$G674,))</f>
        <v>Том 3.1.4 2001.РП.29С-ТКР1.4</v>
      </c>
      <c r="U674" s="37" t="str">
        <f>IF(ISBLANK('Шифры С (Новое строительство)'!$O674),"-",CONCATENATE("Том"," 4."," ",'Шифры С (Новое строительство)'!$I674,".",'Шифры С (Новое строительство)'!$A674,"С-ИЛО",))</f>
        <v>-</v>
      </c>
      <c r="V674" s="37" t="str">
        <f>IF(ISBLANK('Шифры С (Новое строительство)'!$O674),"-",CONCATENATE("Том"," 5."," ",'Шифры С (Новое строительство)'!$I674,".",'Шифры С (Новое строительство)'!$A674,"С-ПОС",))</f>
        <v>-</v>
      </c>
      <c r="W674" s="37" t="str">
        <f>IF(ISBLANK('Шифры С (Новое строительство)'!$P674),"-",CONCATENATE("Том"," 7."," ",'Шифры С (Новое строительство)'!$I674,".",'Шифры С (Новое строительство)'!$A674,"С-ООС",))</f>
        <v>-</v>
      </c>
      <c r="X674" s="37" t="str">
        <f>IF(ISBLANK('Шифры С (Новое строительство)'!$Q674),"-",CONCATENATE("Том"," 8."," ",'Шифры С (Новое строительство)'!$I674,".",'Шифры С (Новое строительство)'!$A674,"С-ПБ",))</f>
        <v>-</v>
      </c>
    </row>
    <row r="675" spans="1:24" hidden="1" x14ac:dyDescent="0.25">
      <c r="A675" s="37">
        <v>29</v>
      </c>
      <c r="B675" s="37" t="s">
        <v>561</v>
      </c>
      <c r="C675" s="37" t="s">
        <v>30</v>
      </c>
      <c r="D675" s="37" t="s">
        <v>320</v>
      </c>
      <c r="E675" s="37">
        <v>2</v>
      </c>
      <c r="F675" s="37" t="s">
        <v>1785</v>
      </c>
      <c r="G675" s="37">
        <v>1</v>
      </c>
      <c r="H675" s="39">
        <v>1</v>
      </c>
      <c r="I675" s="37" t="s">
        <v>563</v>
      </c>
      <c r="J675" s="37"/>
      <c r="K675" s="37"/>
      <c r="L675" s="37" t="s">
        <v>3030</v>
      </c>
      <c r="M675" s="37" t="s">
        <v>3031</v>
      </c>
      <c r="N675" s="37" t="s">
        <v>3032</v>
      </c>
      <c r="O675" s="37"/>
      <c r="P675" s="37"/>
      <c r="Q675" s="37"/>
      <c r="R675" s="37" t="str">
        <f>IF(ISBLANK('Шифры С (Новое строительство)'!$K675),"-",CONCATENATE('Шифры С (Новое строительство)'!$K675,"-ПЗ"))</f>
        <v>-</v>
      </c>
      <c r="S675" s="37" t="str">
        <f>IF(ISBLANK('Шифры С (Новое строительство)'!$L675),"-",CONCATENATE("Том"," 2.",'Шифры С (Новое строительство)'!$E675,".",'Шифры С (Новое строительство)'!$G675," ",'Шифры С (Новое строительство)'!$I675,".",'Шифры С (Новое строительство)'!$A675,"С-ППО",'Шифры С (Новое строительство)'!$E675,".",'Шифры С (Новое строительство)'!$G675,))</f>
        <v>Том 2.2.1 2001.РП.29С-ППО2.1</v>
      </c>
      <c r="T675" s="37" t="str">
        <f>IF(ISBLANK('Шифры С (Новое строительство)'!$M675),"-",CONCATENATE("Том"," 3.",'Шифры С (Новое строительство)'!$E675,".",'Шифры С (Новое строительство)'!$G675," ",'Шифры С (Новое строительство)'!$I675,".",'Шифры С (Новое строительство)'!$A675,"С-ТКР",'Шифры С (Новое строительство)'!$E675,".",'Шифры С (Новое строительство)'!$G675,))</f>
        <v>Том 3.2.1 2001.РП.29С-ТКР2.1</v>
      </c>
      <c r="U675" s="37" t="str">
        <f>IF(ISBLANK('Шифры С (Новое строительство)'!$O675),"-",CONCATENATE("Том"," 4."," ",'Шифры С (Новое строительство)'!$I675,".",'Шифры С (Новое строительство)'!$A675,"С-ИЛО",))</f>
        <v>-</v>
      </c>
      <c r="V675" s="37" t="str">
        <f>IF(ISBLANK('Шифры С (Новое строительство)'!$O675),"-",CONCATENATE("Том"," 5."," ",'Шифры С (Новое строительство)'!$I675,".",'Шифры С (Новое строительство)'!$A675,"С-ПОС",))</f>
        <v>-</v>
      </c>
      <c r="W675" s="37" t="str">
        <f>IF(ISBLANK('Шифры С (Новое строительство)'!$P675),"-",CONCATENATE("Том"," 7."," ",'Шифры С (Новое строительство)'!$I675,".",'Шифры С (Новое строительство)'!$A675,"С-ООС",))</f>
        <v>-</v>
      </c>
      <c r="X675" s="37" t="str">
        <f>IF(ISBLANK('Шифры С (Новое строительство)'!$Q675),"-",CONCATENATE("Том"," 8."," ",'Шифры С (Новое строительство)'!$I675,".",'Шифры С (Новое строительство)'!$A675,"С-ПБ",))</f>
        <v>-</v>
      </c>
    </row>
    <row r="676" spans="1:24" hidden="1" x14ac:dyDescent="0.25">
      <c r="A676" s="37">
        <v>29</v>
      </c>
      <c r="B676" s="37" t="s">
        <v>561</v>
      </c>
      <c r="C676" s="37" t="s">
        <v>30</v>
      </c>
      <c r="D676" s="37" t="s">
        <v>322</v>
      </c>
      <c r="E676" s="37">
        <v>3</v>
      </c>
      <c r="F676" s="37" t="s">
        <v>1789</v>
      </c>
      <c r="G676" s="37">
        <v>1</v>
      </c>
      <c r="H676" s="39">
        <v>2</v>
      </c>
      <c r="I676" s="37" t="s">
        <v>563</v>
      </c>
      <c r="J676" s="37"/>
      <c r="K676" s="37"/>
      <c r="L676" s="37" t="s">
        <v>3033</v>
      </c>
      <c r="M676" s="37" t="s">
        <v>3034</v>
      </c>
      <c r="N676" s="37" t="s">
        <v>3035</v>
      </c>
      <c r="O676" s="37"/>
      <c r="P676" s="37"/>
      <c r="Q676" s="37"/>
      <c r="R676" s="37" t="str">
        <f>IF(ISBLANK('Шифры С (Новое строительство)'!$K676),"-",CONCATENATE('Шифры С (Новое строительство)'!$K676,"-ПЗ"))</f>
        <v>-</v>
      </c>
      <c r="S676" s="37" t="str">
        <f>IF(ISBLANK('Шифры С (Новое строительство)'!$L676),"-",CONCATENATE("Том"," 2.",'Шифры С (Новое строительство)'!$E676,".",'Шифры С (Новое строительство)'!$G676," ",'Шифры С (Новое строительство)'!$I676,".",'Шифры С (Новое строительство)'!$A676,"С-ППО",'Шифры С (Новое строительство)'!$E676,".",'Шифры С (Новое строительство)'!$G676,))</f>
        <v>Том 2.3.1 2001.РП.29С-ППО3.1</v>
      </c>
      <c r="T676" s="37" t="str">
        <f>IF(ISBLANK('Шифры С (Новое строительство)'!$M676),"-",CONCATENATE("Том"," 3.",'Шифры С (Новое строительство)'!$E676,".",'Шифры С (Новое строительство)'!$G676," ",'Шифры С (Новое строительство)'!$I676,".",'Шифры С (Новое строительство)'!$A676,"С-ТКР",'Шифры С (Новое строительство)'!$E676,".",'Шифры С (Новое строительство)'!$G676,))</f>
        <v>Том 3.3.1 2001.РП.29С-ТКР3.1</v>
      </c>
      <c r="U676" s="37" t="str">
        <f>IF(ISBLANK('Шифры С (Новое строительство)'!$O676),"-",CONCATENATE("Том"," 4."," ",'Шифры С (Новое строительство)'!$I676,".",'Шифры С (Новое строительство)'!$A676,"С-ИЛО",))</f>
        <v>-</v>
      </c>
      <c r="V676" s="37" t="str">
        <f>IF(ISBLANK('Шифры С (Новое строительство)'!$O676),"-",CONCATENATE("Том"," 5."," ",'Шифры С (Новое строительство)'!$I676,".",'Шифры С (Новое строительство)'!$A676,"С-ПОС",))</f>
        <v>-</v>
      </c>
      <c r="W676" s="37" t="str">
        <f>IF(ISBLANK('Шифры С (Новое строительство)'!$P676),"-",CONCATENATE("Том"," 7."," ",'Шифры С (Новое строительство)'!$I676,".",'Шифры С (Новое строительство)'!$A676,"С-ООС",))</f>
        <v>-</v>
      </c>
      <c r="X676" s="37" t="str">
        <f>IF(ISBLANK('Шифры С (Новое строительство)'!$Q676),"-",CONCATENATE("Том"," 8."," ",'Шифры С (Новое строительство)'!$I676,".",'Шифры С (Новое строительство)'!$A676,"С-ПБ",))</f>
        <v>-</v>
      </c>
    </row>
    <row r="677" spans="1:24" hidden="1" x14ac:dyDescent="0.25">
      <c r="A677" s="37">
        <v>29</v>
      </c>
      <c r="B677" s="37" t="s">
        <v>561</v>
      </c>
      <c r="C677" s="37" t="s">
        <v>30</v>
      </c>
      <c r="D677" s="37" t="s">
        <v>322</v>
      </c>
      <c r="E677" s="37">
        <v>3</v>
      </c>
      <c r="F677" s="37" t="s">
        <v>1793</v>
      </c>
      <c r="G677" s="37">
        <v>2</v>
      </c>
      <c r="H677" s="39"/>
      <c r="I677" s="37" t="s">
        <v>563</v>
      </c>
      <c r="J677" s="37"/>
      <c r="K677" s="37"/>
      <c r="L677" s="37" t="s">
        <v>3033</v>
      </c>
      <c r="M677" s="37" t="s">
        <v>3034</v>
      </c>
      <c r="N677" s="37" t="s">
        <v>3035</v>
      </c>
      <c r="O677" s="37"/>
      <c r="P677" s="37"/>
      <c r="Q677" s="37"/>
      <c r="R677" s="37" t="str">
        <f>IF(ISBLANK('Шифры С (Новое строительство)'!$K677),"-",CONCATENATE('Шифры С (Новое строительство)'!$K677,"-ПЗ"))</f>
        <v>-</v>
      </c>
      <c r="S677" s="37" t="str">
        <f>IF(ISBLANK('Шифры С (Новое строительство)'!$L677),"-",CONCATENATE("Том"," 2.",'Шифры С (Новое строительство)'!$E677,".",'Шифры С (Новое строительство)'!$G677," ",'Шифры С (Новое строительство)'!$I677,".",'Шифры С (Новое строительство)'!$A677,"С-ППО",'Шифры С (Новое строительство)'!$E677,".",'Шифры С (Новое строительство)'!$G677,))</f>
        <v>Том 2.3.2 2001.РП.29С-ППО3.2</v>
      </c>
      <c r="T677" s="37" t="str">
        <f>IF(ISBLANK('Шифры С (Новое строительство)'!$M677),"-",CONCATENATE("Том"," 3.",'Шифры С (Новое строительство)'!$E677,".",'Шифры С (Новое строительство)'!$G677," ",'Шифры С (Новое строительство)'!$I677,".",'Шифры С (Новое строительство)'!$A677,"С-ТКР",'Шифры С (Новое строительство)'!$E677,".",'Шифры С (Новое строительство)'!$G677,))</f>
        <v>Том 3.3.2 2001.РП.29С-ТКР3.2</v>
      </c>
      <c r="U677" s="37" t="str">
        <f>IF(ISBLANK('Шифры С (Новое строительство)'!$O677),"-",CONCATENATE("Том"," 4."," ",'Шифры С (Новое строительство)'!$I677,".",'Шифры С (Новое строительство)'!$A677,"С-ИЛО",))</f>
        <v>-</v>
      </c>
      <c r="V677" s="37" t="str">
        <f>IF(ISBLANK('Шифры С (Новое строительство)'!$O677),"-",CONCATENATE("Том"," 5."," ",'Шифры С (Новое строительство)'!$I677,".",'Шифры С (Новое строительство)'!$A677,"С-ПОС",))</f>
        <v>-</v>
      </c>
      <c r="W677" s="37" t="str">
        <f>IF(ISBLANK('Шифры С (Новое строительство)'!$P677),"-",CONCATENATE("Том"," 7."," ",'Шифры С (Новое строительство)'!$I677,".",'Шифры С (Новое строительство)'!$A677,"С-ООС",))</f>
        <v>-</v>
      </c>
      <c r="X677" s="37" t="str">
        <f>IF(ISBLANK('Шифры С (Новое строительство)'!$Q677),"-",CONCATENATE("Том"," 8."," ",'Шифры С (Новое строительство)'!$I677,".",'Шифры С (Новое строительство)'!$A677,"С-ПБ",))</f>
        <v>-</v>
      </c>
    </row>
    <row r="678" spans="1:24" hidden="1" x14ac:dyDescent="0.25">
      <c r="A678" s="37">
        <v>29</v>
      </c>
      <c r="B678" s="37" t="s">
        <v>561</v>
      </c>
      <c r="C678" s="37" t="s">
        <v>30</v>
      </c>
      <c r="D678" s="37" t="s">
        <v>324</v>
      </c>
      <c r="E678" s="37">
        <v>4</v>
      </c>
      <c r="F678" s="37" t="s">
        <v>3036</v>
      </c>
      <c r="G678" s="37">
        <v>1</v>
      </c>
      <c r="H678" s="39">
        <v>2</v>
      </c>
      <c r="I678" s="37" t="s">
        <v>563</v>
      </c>
      <c r="J678" s="37"/>
      <c r="K678" s="37"/>
      <c r="L678" s="37" t="s">
        <v>3037</v>
      </c>
      <c r="M678" s="37" t="s">
        <v>3038</v>
      </c>
      <c r="N678" s="37" t="s">
        <v>3039</v>
      </c>
      <c r="O678" s="37"/>
      <c r="P678" s="37"/>
      <c r="Q678" s="37"/>
      <c r="R678" s="37" t="str">
        <f>IF(ISBLANK('Шифры С (Новое строительство)'!$K678),"-",CONCATENATE('Шифры С (Новое строительство)'!$K678,"-ПЗ"))</f>
        <v>-</v>
      </c>
      <c r="S678" s="37" t="str">
        <f>IF(ISBLANK('Шифры С (Новое строительство)'!$L678),"-",CONCATENATE("Том"," 2.",'Шифры С (Новое строительство)'!$E678,".",'Шифры С (Новое строительство)'!$G678," ",'Шифры С (Новое строительство)'!$I678,".",'Шифры С (Новое строительство)'!$A678,"С-ППО",'Шифры С (Новое строительство)'!$E678,".",'Шифры С (Новое строительство)'!$G678,))</f>
        <v>Том 2.4.1 2001.РП.29С-ППО4.1</v>
      </c>
      <c r="T678" s="37" t="str">
        <f>IF(ISBLANK('Шифры С (Новое строительство)'!$M678),"-",CONCATENATE("Том"," 3.",'Шифры С (Новое строительство)'!$E678,".",'Шифры С (Новое строительство)'!$G678," ",'Шифры С (Новое строительство)'!$I678,".",'Шифры С (Новое строительство)'!$A678,"С-ТКР",'Шифры С (Новое строительство)'!$E678,".",'Шифры С (Новое строительство)'!$G678,))</f>
        <v>Том 3.4.1 2001.РП.29С-ТКР4.1</v>
      </c>
      <c r="U678" s="37" t="str">
        <f>IF(ISBLANK('Шифры С (Новое строительство)'!$O678),"-",CONCATENATE("Том"," 4."," ",'Шифры С (Новое строительство)'!$I678,".",'Шифры С (Новое строительство)'!$A678,"С-ИЛО",))</f>
        <v>-</v>
      </c>
      <c r="V678" s="37" t="str">
        <f>IF(ISBLANK('Шифры С (Новое строительство)'!$O678),"-",CONCATENATE("Том"," 5."," ",'Шифры С (Новое строительство)'!$I678,".",'Шифры С (Новое строительство)'!$A678,"С-ПОС",))</f>
        <v>-</v>
      </c>
      <c r="W678" s="37" t="str">
        <f>IF(ISBLANK('Шифры С (Новое строительство)'!$P678),"-",CONCATENATE("Том"," 7."," ",'Шифры С (Новое строительство)'!$I678,".",'Шифры С (Новое строительство)'!$A678,"С-ООС",))</f>
        <v>-</v>
      </c>
      <c r="X678" s="37" t="str">
        <f>IF(ISBLANK('Шифры С (Новое строительство)'!$Q678),"-",CONCATENATE("Том"," 8."," ",'Шифры С (Новое строительство)'!$I678,".",'Шифры С (Новое строительство)'!$A678,"С-ПБ",))</f>
        <v>-</v>
      </c>
    </row>
    <row r="679" spans="1:24" hidden="1" x14ac:dyDescent="0.25">
      <c r="A679" s="37">
        <v>29</v>
      </c>
      <c r="B679" s="37" t="s">
        <v>561</v>
      </c>
      <c r="C679" s="37" t="s">
        <v>30</v>
      </c>
      <c r="D679" s="37" t="s">
        <v>324</v>
      </c>
      <c r="E679" s="37">
        <v>4</v>
      </c>
      <c r="F679" s="37" t="s">
        <v>1794</v>
      </c>
      <c r="G679" s="37">
        <v>2</v>
      </c>
      <c r="H679" s="39"/>
      <c r="I679" s="37" t="s">
        <v>563</v>
      </c>
      <c r="J679" s="37"/>
      <c r="K679" s="37"/>
      <c r="L679" s="37" t="s">
        <v>3037</v>
      </c>
      <c r="M679" s="37" t="s">
        <v>3038</v>
      </c>
      <c r="N679" s="37" t="s">
        <v>3039</v>
      </c>
      <c r="O679" s="37"/>
      <c r="P679" s="37"/>
      <c r="Q679" s="37"/>
      <c r="R679" s="37" t="str">
        <f>IF(ISBLANK('Шифры С (Новое строительство)'!$K679),"-",CONCATENATE('Шифры С (Новое строительство)'!$K679,"-ПЗ"))</f>
        <v>-</v>
      </c>
      <c r="S679" s="37" t="str">
        <f>IF(ISBLANK('Шифры С (Новое строительство)'!$L679),"-",CONCATENATE("Том"," 2.",'Шифры С (Новое строительство)'!$E679,".",'Шифры С (Новое строительство)'!$G679," ",'Шифры С (Новое строительство)'!$I679,".",'Шифры С (Новое строительство)'!$A679,"С-ППО",'Шифры С (Новое строительство)'!$E679,".",'Шифры С (Новое строительство)'!$G679,))</f>
        <v>Том 2.4.2 2001.РП.29С-ППО4.2</v>
      </c>
      <c r="T679" s="37" t="str">
        <f>IF(ISBLANK('Шифры С (Новое строительство)'!$M679),"-",CONCATENATE("Том"," 3.",'Шифры С (Новое строительство)'!$E679,".",'Шифры С (Новое строительство)'!$G679," ",'Шифры С (Новое строительство)'!$I679,".",'Шифры С (Новое строительство)'!$A679,"С-ТКР",'Шифры С (Новое строительство)'!$E679,".",'Шифры С (Новое строительство)'!$G679,))</f>
        <v>Том 3.4.2 2001.РП.29С-ТКР4.2</v>
      </c>
      <c r="U679" s="37" t="str">
        <f>IF(ISBLANK('Шифры С (Новое строительство)'!$O679),"-",CONCATENATE("Том"," 4."," ",'Шифры С (Новое строительство)'!$I679,".",'Шифры С (Новое строительство)'!$A679,"С-ИЛО",))</f>
        <v>-</v>
      </c>
      <c r="V679" s="37" t="str">
        <f>IF(ISBLANK('Шифры С (Новое строительство)'!$O679),"-",CONCATENATE("Том"," 5."," ",'Шифры С (Новое строительство)'!$I679,".",'Шифры С (Новое строительство)'!$A679,"С-ПОС",))</f>
        <v>-</v>
      </c>
      <c r="W679" s="37" t="str">
        <f>IF(ISBLANK('Шифры С (Новое строительство)'!$P679),"-",CONCATENATE("Том"," 7."," ",'Шифры С (Новое строительство)'!$I679,".",'Шифры С (Новое строительство)'!$A679,"С-ООС",))</f>
        <v>-</v>
      </c>
      <c r="X679" s="37" t="str">
        <f>IF(ISBLANK('Шифры С (Новое строительство)'!$Q679),"-",CONCATENATE("Том"," 8."," ",'Шифры С (Новое строительство)'!$I679,".",'Шифры С (Новое строительство)'!$A679,"С-ПБ",))</f>
        <v>-</v>
      </c>
    </row>
    <row r="680" spans="1:24" hidden="1" x14ac:dyDescent="0.25">
      <c r="A680" s="37">
        <v>29</v>
      </c>
      <c r="B680" s="37" t="s">
        <v>561</v>
      </c>
      <c r="C680" s="37" t="s">
        <v>30</v>
      </c>
      <c r="D680" s="37" t="s">
        <v>326</v>
      </c>
      <c r="E680" s="37">
        <v>5</v>
      </c>
      <c r="F680" s="37" t="s">
        <v>1798</v>
      </c>
      <c r="G680" s="37">
        <v>1</v>
      </c>
      <c r="H680" s="39">
        <v>1</v>
      </c>
      <c r="I680" s="37" t="s">
        <v>563</v>
      </c>
      <c r="J680" s="37"/>
      <c r="K680" s="37"/>
      <c r="L680" s="37" t="s">
        <v>3040</v>
      </c>
      <c r="M680" s="37" t="s">
        <v>3041</v>
      </c>
      <c r="N680" s="37" t="s">
        <v>3042</v>
      </c>
      <c r="O680" s="37"/>
      <c r="P680" s="37"/>
      <c r="Q680" s="37"/>
      <c r="R680" s="37" t="str">
        <f>IF(ISBLANK('Шифры С (Новое строительство)'!$K680),"-",CONCATENATE('Шифры С (Новое строительство)'!$K680,"-ПЗ"))</f>
        <v>-</v>
      </c>
      <c r="S680" s="37" t="str">
        <f>IF(ISBLANK('Шифры С (Новое строительство)'!$L680),"-",CONCATENATE("Том"," 2.",'Шифры С (Новое строительство)'!$E680,".",'Шифры С (Новое строительство)'!$G680," ",'Шифры С (Новое строительство)'!$I680,".",'Шифры С (Новое строительство)'!$A680,"С-ППО",'Шифры С (Новое строительство)'!$E680,".",'Шифры С (Новое строительство)'!$G680,))</f>
        <v>Том 2.5.1 2001.РП.29С-ППО5.1</v>
      </c>
      <c r="T680" s="37" t="str">
        <f>IF(ISBLANK('Шифры С (Новое строительство)'!$M680),"-",CONCATENATE("Том"," 3.",'Шифры С (Новое строительство)'!$E680,".",'Шифры С (Новое строительство)'!$G680," ",'Шифры С (Новое строительство)'!$I680,".",'Шифры С (Новое строительство)'!$A680,"С-ТКР",'Шифры С (Новое строительство)'!$E680,".",'Шифры С (Новое строительство)'!$G680,))</f>
        <v>Том 3.5.1 2001.РП.29С-ТКР5.1</v>
      </c>
      <c r="U680" s="37" t="str">
        <f>IF(ISBLANK('Шифры С (Новое строительство)'!$O680),"-",CONCATENATE("Том"," 4."," ",'Шифры С (Новое строительство)'!$I680,".",'Шифры С (Новое строительство)'!$A680,"С-ИЛО",))</f>
        <v>-</v>
      </c>
      <c r="V680" s="37" t="str">
        <f>IF(ISBLANK('Шифры С (Новое строительство)'!$O680),"-",CONCATENATE("Том"," 5."," ",'Шифры С (Новое строительство)'!$I680,".",'Шифры С (Новое строительство)'!$A680,"С-ПОС",))</f>
        <v>-</v>
      </c>
      <c r="W680" s="37" t="str">
        <f>IF(ISBLANK('Шифры С (Новое строительство)'!$P680),"-",CONCATENATE("Том"," 7."," ",'Шифры С (Новое строительство)'!$I680,".",'Шифры С (Новое строительство)'!$A680,"С-ООС",))</f>
        <v>-</v>
      </c>
      <c r="X680" s="37" t="str">
        <f>IF(ISBLANK('Шифры С (Новое строительство)'!$Q680),"-",CONCATENATE("Том"," 8."," ",'Шифры С (Новое строительство)'!$I680,".",'Шифры С (Новое строительство)'!$A680,"С-ПБ",))</f>
        <v>-</v>
      </c>
    </row>
    <row r="681" spans="1:24" hidden="1" x14ac:dyDescent="0.25">
      <c r="A681" s="37">
        <v>29</v>
      </c>
      <c r="B681" s="37" t="s">
        <v>561</v>
      </c>
      <c r="C681" s="37" t="s">
        <v>30</v>
      </c>
      <c r="D681" s="37" t="s">
        <v>328</v>
      </c>
      <c r="E681" s="37">
        <v>6</v>
      </c>
      <c r="F681" s="37" t="s">
        <v>3043</v>
      </c>
      <c r="G681" s="37">
        <v>1</v>
      </c>
      <c r="H681" s="39">
        <v>2</v>
      </c>
      <c r="I681" s="37" t="s">
        <v>563</v>
      </c>
      <c r="J681" s="37"/>
      <c r="K681" s="37"/>
      <c r="L681" s="37" t="s">
        <v>3044</v>
      </c>
      <c r="M681" s="37" t="s">
        <v>3045</v>
      </c>
      <c r="N681" s="37" t="s">
        <v>3046</v>
      </c>
      <c r="O681" s="37"/>
      <c r="P681" s="37"/>
      <c r="Q681" s="37"/>
      <c r="R681" s="37" t="str">
        <f>IF(ISBLANK('Шифры С (Новое строительство)'!$K681),"-",CONCATENATE('Шифры С (Новое строительство)'!$K681,"-ПЗ"))</f>
        <v>-</v>
      </c>
      <c r="S681" s="37" t="str">
        <f>IF(ISBLANK('Шифры С (Новое строительство)'!$L681),"-",CONCATENATE("Том"," 2.",'Шифры С (Новое строительство)'!$E681,".",'Шифры С (Новое строительство)'!$G681," ",'Шифры С (Новое строительство)'!$I681,".",'Шифры С (Новое строительство)'!$A681,"С-ППО",'Шифры С (Новое строительство)'!$E681,".",'Шифры С (Новое строительство)'!$G681,))</f>
        <v>Том 2.6.1 2001.РП.29С-ППО6.1</v>
      </c>
      <c r="T681" s="37" t="str">
        <f>IF(ISBLANK('Шифры С (Новое строительство)'!$M681),"-",CONCATENATE("Том"," 3.",'Шифры С (Новое строительство)'!$E681,".",'Шифры С (Новое строительство)'!$G681," ",'Шифры С (Новое строительство)'!$I681,".",'Шифры С (Новое строительство)'!$A681,"С-ТКР",'Шифры С (Новое строительство)'!$E681,".",'Шифры С (Новое строительство)'!$G681,))</f>
        <v>Том 3.6.1 2001.РП.29С-ТКР6.1</v>
      </c>
      <c r="U681" s="37" t="str">
        <f>IF(ISBLANK('Шифры С (Новое строительство)'!$O681),"-",CONCATENATE("Том"," 4."," ",'Шифры С (Новое строительство)'!$I681,".",'Шифры С (Новое строительство)'!$A681,"С-ИЛО",))</f>
        <v>-</v>
      </c>
      <c r="V681" s="37" t="str">
        <f>IF(ISBLANK('Шифры С (Новое строительство)'!$O681),"-",CONCATENATE("Том"," 5."," ",'Шифры С (Новое строительство)'!$I681,".",'Шифры С (Новое строительство)'!$A681,"С-ПОС",))</f>
        <v>-</v>
      </c>
      <c r="W681" s="37" t="str">
        <f>IF(ISBLANK('Шифры С (Новое строительство)'!$P681),"-",CONCATENATE("Том"," 7."," ",'Шифры С (Новое строительство)'!$I681,".",'Шифры С (Новое строительство)'!$A681,"С-ООС",))</f>
        <v>-</v>
      </c>
      <c r="X681" s="37" t="str">
        <f>IF(ISBLANK('Шифры С (Новое строительство)'!$Q681),"-",CONCATENATE("Том"," 8."," ",'Шифры С (Новое строительство)'!$I681,".",'Шифры С (Новое строительство)'!$A681,"С-ПБ",))</f>
        <v>-</v>
      </c>
    </row>
    <row r="682" spans="1:24" hidden="1" x14ac:dyDescent="0.25">
      <c r="A682" s="37">
        <v>29</v>
      </c>
      <c r="B682" s="37" t="s">
        <v>561</v>
      </c>
      <c r="C682" s="37" t="s">
        <v>30</v>
      </c>
      <c r="D682" s="37" t="s">
        <v>328</v>
      </c>
      <c r="E682" s="37">
        <v>6</v>
      </c>
      <c r="F682" s="37" t="s">
        <v>3047</v>
      </c>
      <c r="G682" s="37">
        <v>2</v>
      </c>
      <c r="H682" s="39"/>
      <c r="I682" s="37" t="s">
        <v>563</v>
      </c>
      <c r="J682" s="37"/>
      <c r="K682" s="37"/>
      <c r="L682" s="37" t="s">
        <v>3044</v>
      </c>
      <c r="M682" s="37" t="s">
        <v>3045</v>
      </c>
      <c r="N682" s="37" t="s">
        <v>3046</v>
      </c>
      <c r="O682" s="37"/>
      <c r="P682" s="37"/>
      <c r="Q682" s="37"/>
      <c r="R682" s="37" t="str">
        <f>IF(ISBLANK('Шифры С (Новое строительство)'!$K682),"-",CONCATENATE('Шифры С (Новое строительство)'!$K682,"-ПЗ"))</f>
        <v>-</v>
      </c>
      <c r="S682" s="37" t="str">
        <f>IF(ISBLANK('Шифры С (Новое строительство)'!$L682),"-",CONCATENATE("Том"," 2.",'Шифры С (Новое строительство)'!$E682,".",'Шифры С (Новое строительство)'!$G682," ",'Шифры С (Новое строительство)'!$I682,".",'Шифры С (Новое строительство)'!$A682,"С-ППО",'Шифры С (Новое строительство)'!$E682,".",'Шифры С (Новое строительство)'!$G682,))</f>
        <v>Том 2.6.2 2001.РП.29С-ППО6.2</v>
      </c>
      <c r="T682" s="37" t="str">
        <f>IF(ISBLANK('Шифры С (Новое строительство)'!$M682),"-",CONCATENATE("Том"," 3.",'Шифры С (Новое строительство)'!$E682,".",'Шифры С (Новое строительство)'!$G682," ",'Шифры С (Новое строительство)'!$I682,".",'Шифры С (Новое строительство)'!$A682,"С-ТКР",'Шифры С (Новое строительство)'!$E682,".",'Шифры С (Новое строительство)'!$G682,))</f>
        <v>Том 3.6.2 2001.РП.29С-ТКР6.2</v>
      </c>
      <c r="U682" s="37" t="str">
        <f>IF(ISBLANK('Шифры С (Новое строительство)'!$O682),"-",CONCATENATE("Том"," 4."," ",'Шифры С (Новое строительство)'!$I682,".",'Шифры С (Новое строительство)'!$A682,"С-ИЛО",))</f>
        <v>-</v>
      </c>
      <c r="V682" s="37" t="str">
        <f>IF(ISBLANK('Шифры С (Новое строительство)'!$O682),"-",CONCATENATE("Том"," 5."," ",'Шифры С (Новое строительство)'!$I682,".",'Шифры С (Новое строительство)'!$A682,"С-ПОС",))</f>
        <v>-</v>
      </c>
      <c r="W682" s="37" t="str">
        <f>IF(ISBLANK('Шифры С (Новое строительство)'!$P682),"-",CONCATENATE("Том"," 7."," ",'Шифры С (Новое строительство)'!$I682,".",'Шифры С (Новое строительство)'!$A682,"С-ООС",))</f>
        <v>-</v>
      </c>
      <c r="X682" s="37" t="str">
        <f>IF(ISBLANK('Шифры С (Новое строительство)'!$Q682),"-",CONCATENATE("Том"," 8."," ",'Шифры С (Новое строительство)'!$I682,".",'Шифры С (Новое строительство)'!$A682,"С-ПБ",))</f>
        <v>-</v>
      </c>
    </row>
    <row r="683" spans="1:24" hidden="1" x14ac:dyDescent="0.25">
      <c r="A683" s="37">
        <v>29</v>
      </c>
      <c r="B683" s="37" t="s">
        <v>561</v>
      </c>
      <c r="C683" s="37" t="s">
        <v>30</v>
      </c>
      <c r="D683" s="37" t="s">
        <v>330</v>
      </c>
      <c r="E683" s="37">
        <v>7</v>
      </c>
      <c r="F683" s="37" t="s">
        <v>1802</v>
      </c>
      <c r="G683" s="37">
        <v>1</v>
      </c>
      <c r="H683" s="39">
        <v>4</v>
      </c>
      <c r="I683" s="37" t="s">
        <v>563</v>
      </c>
      <c r="J683" s="37"/>
      <c r="K683" s="37"/>
      <c r="L683" s="37" t="s">
        <v>3048</v>
      </c>
      <c r="M683" s="37" t="s">
        <v>3049</v>
      </c>
      <c r="N683" s="37" t="s">
        <v>3050</v>
      </c>
      <c r="O683" s="37"/>
      <c r="P683" s="37"/>
      <c r="Q683" s="37"/>
      <c r="R683" s="37" t="str">
        <f>IF(ISBLANK('Шифры С (Новое строительство)'!$K683),"-",CONCATENATE('Шифры С (Новое строительство)'!$K683,"-ПЗ"))</f>
        <v>-</v>
      </c>
      <c r="S683" s="37" t="str">
        <f>IF(ISBLANK('Шифры С (Новое строительство)'!$L683),"-",CONCATENATE("Том"," 2.",'Шифры С (Новое строительство)'!$E683,".",'Шифры С (Новое строительство)'!$G683," ",'Шифры С (Новое строительство)'!$I683,".",'Шифры С (Новое строительство)'!$A683,"С-ППО",'Шифры С (Новое строительство)'!$E683,".",'Шифры С (Новое строительство)'!$G683,))</f>
        <v>Том 2.7.1 2001.РП.29С-ППО7.1</v>
      </c>
      <c r="T683" s="37" t="str">
        <f>IF(ISBLANK('Шифры С (Новое строительство)'!$M683),"-",CONCATENATE("Том"," 3.",'Шифры С (Новое строительство)'!$E683,".",'Шифры С (Новое строительство)'!$G683," ",'Шифры С (Новое строительство)'!$I683,".",'Шифры С (Новое строительство)'!$A683,"С-ТКР",'Шифры С (Новое строительство)'!$E683,".",'Шифры С (Новое строительство)'!$G683,))</f>
        <v>Том 3.7.1 2001.РП.29С-ТКР7.1</v>
      </c>
      <c r="U683" s="37" t="str">
        <f>IF(ISBLANK('Шифры С (Новое строительство)'!$O683),"-",CONCATENATE("Том"," 4."," ",'Шифры С (Новое строительство)'!$I683,".",'Шифры С (Новое строительство)'!$A683,"С-ИЛО",))</f>
        <v>-</v>
      </c>
      <c r="V683" s="37" t="str">
        <f>IF(ISBLANK('Шифры С (Новое строительство)'!$O683),"-",CONCATENATE("Том"," 5."," ",'Шифры С (Новое строительство)'!$I683,".",'Шифры С (Новое строительство)'!$A683,"С-ПОС",))</f>
        <v>-</v>
      </c>
      <c r="W683" s="37" t="str">
        <f>IF(ISBLANK('Шифры С (Новое строительство)'!$P683),"-",CONCATENATE("Том"," 7."," ",'Шифры С (Новое строительство)'!$I683,".",'Шифры С (Новое строительство)'!$A683,"С-ООС",))</f>
        <v>-</v>
      </c>
      <c r="X683" s="37" t="str">
        <f>IF(ISBLANK('Шифры С (Новое строительство)'!$Q683),"-",CONCATENATE("Том"," 8."," ",'Шифры С (Новое строительство)'!$I683,".",'Шифры С (Новое строительство)'!$A683,"С-ПБ",))</f>
        <v>-</v>
      </c>
    </row>
    <row r="684" spans="1:24" hidden="1" x14ac:dyDescent="0.25">
      <c r="A684" s="37">
        <v>29</v>
      </c>
      <c r="B684" s="37" t="s">
        <v>561</v>
      </c>
      <c r="C684" s="37" t="s">
        <v>30</v>
      </c>
      <c r="D684" s="37" t="s">
        <v>330</v>
      </c>
      <c r="E684" s="37">
        <v>7</v>
      </c>
      <c r="F684" s="37" t="s">
        <v>1806</v>
      </c>
      <c r="G684" s="37">
        <v>2</v>
      </c>
      <c r="H684" s="39"/>
      <c r="I684" s="37" t="s">
        <v>563</v>
      </c>
      <c r="J684" s="37"/>
      <c r="K684" s="37"/>
      <c r="L684" s="37" t="s">
        <v>3048</v>
      </c>
      <c r="M684" s="37" t="s">
        <v>3049</v>
      </c>
      <c r="N684" s="37" t="s">
        <v>3050</v>
      </c>
      <c r="O684" s="37"/>
      <c r="P684" s="37"/>
      <c r="Q684" s="37"/>
      <c r="R684" s="37" t="str">
        <f>IF(ISBLANK('Шифры С (Новое строительство)'!$K684),"-",CONCATENATE('Шифры С (Новое строительство)'!$K684,"-ПЗ"))</f>
        <v>-</v>
      </c>
      <c r="S684" s="37" t="str">
        <f>IF(ISBLANK('Шифры С (Новое строительство)'!$L684),"-",CONCATENATE("Том"," 2.",'Шифры С (Новое строительство)'!$E684,".",'Шифры С (Новое строительство)'!$G684," ",'Шифры С (Новое строительство)'!$I684,".",'Шифры С (Новое строительство)'!$A684,"С-ППО",'Шифры С (Новое строительство)'!$E684,".",'Шифры С (Новое строительство)'!$G684,))</f>
        <v>Том 2.7.2 2001.РП.29С-ППО7.2</v>
      </c>
      <c r="T684" s="37" t="str">
        <f>IF(ISBLANK('Шифры С (Новое строительство)'!$M684),"-",CONCATENATE("Том"," 3.",'Шифры С (Новое строительство)'!$E684,".",'Шифры С (Новое строительство)'!$G684," ",'Шифры С (Новое строительство)'!$I684,".",'Шифры С (Новое строительство)'!$A684,"С-ТКР",'Шифры С (Новое строительство)'!$E684,".",'Шифры С (Новое строительство)'!$G684,))</f>
        <v>Том 3.7.2 2001.РП.29С-ТКР7.2</v>
      </c>
      <c r="U684" s="37" t="str">
        <f>IF(ISBLANK('Шифры С (Новое строительство)'!$O684),"-",CONCATENATE("Том"," 4."," ",'Шифры С (Новое строительство)'!$I684,".",'Шифры С (Новое строительство)'!$A684,"С-ИЛО",))</f>
        <v>-</v>
      </c>
      <c r="V684" s="37" t="str">
        <f>IF(ISBLANK('Шифры С (Новое строительство)'!$O684),"-",CONCATENATE("Том"," 5."," ",'Шифры С (Новое строительство)'!$I684,".",'Шифры С (Новое строительство)'!$A684,"С-ПОС",))</f>
        <v>-</v>
      </c>
      <c r="W684" s="37" t="str">
        <f>IF(ISBLANK('Шифры С (Новое строительство)'!$P684),"-",CONCATENATE("Том"," 7."," ",'Шифры С (Новое строительство)'!$I684,".",'Шифры С (Новое строительство)'!$A684,"С-ООС",))</f>
        <v>-</v>
      </c>
      <c r="X684" s="37" t="str">
        <f>IF(ISBLANK('Шифры С (Новое строительство)'!$Q684),"-",CONCATENATE("Том"," 8."," ",'Шифры С (Новое строительство)'!$I684,".",'Шифры С (Новое строительство)'!$A684,"С-ПБ",))</f>
        <v>-</v>
      </c>
    </row>
    <row r="685" spans="1:24" hidden="1" x14ac:dyDescent="0.25">
      <c r="A685" s="37">
        <v>29</v>
      </c>
      <c r="B685" s="37" t="s">
        <v>561</v>
      </c>
      <c r="C685" s="37" t="s">
        <v>30</v>
      </c>
      <c r="D685" s="37" t="s">
        <v>330</v>
      </c>
      <c r="E685" s="37">
        <v>7</v>
      </c>
      <c r="F685" s="37" t="s">
        <v>3051</v>
      </c>
      <c r="G685" s="37">
        <v>3</v>
      </c>
      <c r="H685" s="39"/>
      <c r="I685" s="37" t="s">
        <v>563</v>
      </c>
      <c r="J685" s="37"/>
      <c r="K685" s="37"/>
      <c r="L685" s="37" t="s">
        <v>3048</v>
      </c>
      <c r="M685" s="37" t="s">
        <v>3049</v>
      </c>
      <c r="N685" s="37" t="s">
        <v>3050</v>
      </c>
      <c r="O685" s="37"/>
      <c r="P685" s="37"/>
      <c r="Q685" s="37"/>
      <c r="R685" s="37" t="str">
        <f>IF(ISBLANK('Шифры С (Новое строительство)'!$K685),"-",CONCATENATE('Шифры С (Новое строительство)'!$K685,"-ПЗ"))</f>
        <v>-</v>
      </c>
      <c r="S685" s="37" t="str">
        <f>IF(ISBLANK('Шифры С (Новое строительство)'!$L685),"-",CONCATENATE("Том"," 2.",'Шифры С (Новое строительство)'!$E685,".",'Шифры С (Новое строительство)'!$G685," ",'Шифры С (Новое строительство)'!$I685,".",'Шифры С (Новое строительство)'!$A685,"С-ППО",'Шифры С (Новое строительство)'!$E685,".",'Шифры С (Новое строительство)'!$G685,))</f>
        <v>Том 2.7.3 2001.РП.29С-ППО7.3</v>
      </c>
      <c r="T685" s="37" t="str">
        <f>IF(ISBLANK('Шифры С (Новое строительство)'!$M685),"-",CONCATENATE("Том"," 3.",'Шифры С (Новое строительство)'!$E685,".",'Шифры С (Новое строительство)'!$G685," ",'Шифры С (Новое строительство)'!$I685,".",'Шифры С (Новое строительство)'!$A685,"С-ТКР",'Шифры С (Новое строительство)'!$E685,".",'Шифры С (Новое строительство)'!$G685,))</f>
        <v>Том 3.7.3 2001.РП.29С-ТКР7.3</v>
      </c>
      <c r="U685" s="37" t="str">
        <f>IF(ISBLANK('Шифры С (Новое строительство)'!$O685),"-",CONCATENATE("Том"," 4."," ",'Шифры С (Новое строительство)'!$I685,".",'Шифры С (Новое строительство)'!$A685,"С-ИЛО",))</f>
        <v>-</v>
      </c>
      <c r="V685" s="37" t="str">
        <f>IF(ISBLANK('Шифры С (Новое строительство)'!$O685),"-",CONCATENATE("Том"," 5."," ",'Шифры С (Новое строительство)'!$I685,".",'Шифры С (Новое строительство)'!$A685,"С-ПОС",))</f>
        <v>-</v>
      </c>
      <c r="W685" s="37" t="str">
        <f>IF(ISBLANK('Шифры С (Новое строительство)'!$P685),"-",CONCATENATE("Том"," 7."," ",'Шифры С (Новое строительство)'!$I685,".",'Шифры С (Новое строительство)'!$A685,"С-ООС",))</f>
        <v>-</v>
      </c>
      <c r="X685" s="37" t="str">
        <f>IF(ISBLANK('Шифры С (Новое строительство)'!$Q685),"-",CONCATENATE("Том"," 8."," ",'Шифры С (Новое строительство)'!$I685,".",'Шифры С (Новое строительство)'!$A685,"С-ПБ",))</f>
        <v>-</v>
      </c>
    </row>
    <row r="686" spans="1:24" hidden="1" x14ac:dyDescent="0.25">
      <c r="A686" s="37">
        <v>29</v>
      </c>
      <c r="B686" s="37" t="s">
        <v>561</v>
      </c>
      <c r="C686" s="37" t="s">
        <v>30</v>
      </c>
      <c r="D686" s="37" t="s">
        <v>330</v>
      </c>
      <c r="E686" s="37">
        <v>7</v>
      </c>
      <c r="F686" s="37" t="s">
        <v>1807</v>
      </c>
      <c r="G686" s="37">
        <v>4</v>
      </c>
      <c r="H686" s="39"/>
      <c r="I686" s="37" t="s">
        <v>563</v>
      </c>
      <c r="J686" s="37"/>
      <c r="K686" s="37"/>
      <c r="L686" s="37" t="s">
        <v>3048</v>
      </c>
      <c r="M686" s="37" t="s">
        <v>3049</v>
      </c>
      <c r="N686" s="37" t="s">
        <v>3050</v>
      </c>
      <c r="O686" s="37"/>
      <c r="P686" s="37"/>
      <c r="Q686" s="37"/>
      <c r="R686" s="37" t="str">
        <f>IF(ISBLANK('Шифры С (Новое строительство)'!$K686),"-",CONCATENATE('Шифры С (Новое строительство)'!$K686,"-ПЗ"))</f>
        <v>-</v>
      </c>
      <c r="S686" s="37" t="str">
        <f>IF(ISBLANK('Шифры С (Новое строительство)'!$L686),"-",CONCATENATE("Том"," 2.",'Шифры С (Новое строительство)'!$E686,".",'Шифры С (Новое строительство)'!$G686," ",'Шифры С (Новое строительство)'!$I686,".",'Шифры С (Новое строительство)'!$A686,"С-ППО",'Шифры С (Новое строительство)'!$E686,".",'Шифры С (Новое строительство)'!$G686,))</f>
        <v>Том 2.7.4 2001.РП.29С-ППО7.4</v>
      </c>
      <c r="T686" s="37" t="str">
        <f>IF(ISBLANK('Шифры С (Новое строительство)'!$M686),"-",CONCATENATE("Том"," 3.",'Шифры С (Новое строительство)'!$E686,".",'Шифры С (Новое строительство)'!$G686," ",'Шифры С (Новое строительство)'!$I686,".",'Шифры С (Новое строительство)'!$A686,"С-ТКР",'Шифры С (Новое строительство)'!$E686,".",'Шифры С (Новое строительство)'!$G686,))</f>
        <v>Том 3.7.4 2001.РП.29С-ТКР7.4</v>
      </c>
      <c r="U686" s="37" t="str">
        <f>IF(ISBLANK('Шифры С (Новое строительство)'!$O686),"-",CONCATENATE("Том"," 4."," ",'Шифры С (Новое строительство)'!$I686,".",'Шифры С (Новое строительство)'!$A686,"С-ИЛО",))</f>
        <v>-</v>
      </c>
      <c r="V686" s="37" t="str">
        <f>IF(ISBLANK('Шифры С (Новое строительство)'!$O686),"-",CONCATENATE("Том"," 5."," ",'Шифры С (Новое строительство)'!$I686,".",'Шифры С (Новое строительство)'!$A686,"С-ПОС",))</f>
        <v>-</v>
      </c>
      <c r="W686" s="37" t="str">
        <f>IF(ISBLANK('Шифры С (Новое строительство)'!$P686),"-",CONCATENATE("Том"," 7."," ",'Шифры С (Новое строительство)'!$I686,".",'Шифры С (Новое строительство)'!$A686,"С-ООС",))</f>
        <v>-</v>
      </c>
      <c r="X686" s="37" t="str">
        <f>IF(ISBLANK('Шифры С (Новое строительство)'!$Q686),"-",CONCATENATE("Том"," 8."," ",'Шифры С (Новое строительство)'!$I686,".",'Шифры С (Новое строительство)'!$A686,"С-ПБ",))</f>
        <v>-</v>
      </c>
    </row>
    <row r="687" spans="1:24" hidden="1" x14ac:dyDescent="0.25">
      <c r="A687" s="37">
        <v>29</v>
      </c>
      <c r="B687" s="37" t="s">
        <v>561</v>
      </c>
      <c r="C687" s="37" t="s">
        <v>30</v>
      </c>
      <c r="D687" s="37" t="s">
        <v>332</v>
      </c>
      <c r="E687" s="37">
        <v>8</v>
      </c>
      <c r="F687" s="37" t="s">
        <v>1808</v>
      </c>
      <c r="G687" s="37">
        <v>1</v>
      </c>
      <c r="H687" s="39">
        <v>1</v>
      </c>
      <c r="I687" s="37" t="s">
        <v>563</v>
      </c>
      <c r="J687" s="37"/>
      <c r="K687" s="37"/>
      <c r="L687" s="37" t="s">
        <v>3052</v>
      </c>
      <c r="M687" s="37" t="s">
        <v>3053</v>
      </c>
      <c r="N687" s="37" t="s">
        <v>3054</v>
      </c>
      <c r="O687" s="37"/>
      <c r="P687" s="37"/>
      <c r="Q687" s="37"/>
      <c r="R687" s="37" t="str">
        <f>IF(ISBLANK('Шифры С (Новое строительство)'!$K687),"-",CONCATENATE('Шифры С (Новое строительство)'!$K687,"-ПЗ"))</f>
        <v>-</v>
      </c>
      <c r="S687" s="37" t="str">
        <f>IF(ISBLANK('Шифры С (Новое строительство)'!$L687),"-",CONCATENATE("Том"," 2.",'Шифры С (Новое строительство)'!$E687,".",'Шифры С (Новое строительство)'!$G687," ",'Шифры С (Новое строительство)'!$I687,".",'Шифры С (Новое строительство)'!$A687,"С-ППО",'Шифры С (Новое строительство)'!$E687,".",'Шифры С (Новое строительство)'!$G687,))</f>
        <v>Том 2.8.1 2001.РП.29С-ППО8.1</v>
      </c>
      <c r="T687" s="37" t="str">
        <f>IF(ISBLANK('Шифры С (Новое строительство)'!$M687),"-",CONCATENATE("Том"," 3.",'Шифры С (Новое строительство)'!$E687,".",'Шифры С (Новое строительство)'!$G687," ",'Шифры С (Новое строительство)'!$I687,".",'Шифры С (Новое строительство)'!$A687,"С-ТКР",'Шифры С (Новое строительство)'!$E687,".",'Шифры С (Новое строительство)'!$G687,))</f>
        <v>Том 3.8.1 2001.РП.29С-ТКР8.1</v>
      </c>
      <c r="U687" s="37" t="str">
        <f>IF(ISBLANK('Шифры С (Новое строительство)'!$O687),"-",CONCATENATE("Том"," 4."," ",'Шифры С (Новое строительство)'!$I687,".",'Шифры С (Новое строительство)'!$A687,"С-ИЛО",))</f>
        <v>-</v>
      </c>
      <c r="V687" s="37" t="str">
        <f>IF(ISBLANK('Шифры С (Новое строительство)'!$O687),"-",CONCATENATE("Том"," 5."," ",'Шифры С (Новое строительство)'!$I687,".",'Шифры С (Новое строительство)'!$A687,"С-ПОС",))</f>
        <v>-</v>
      </c>
      <c r="W687" s="37" t="str">
        <f>IF(ISBLANK('Шифры С (Новое строительство)'!$P687),"-",CONCATENATE("Том"," 7."," ",'Шифры С (Новое строительство)'!$I687,".",'Шифры С (Новое строительство)'!$A687,"С-ООС",))</f>
        <v>-</v>
      </c>
      <c r="X687" s="37" t="str">
        <f>IF(ISBLANK('Шифры С (Новое строительство)'!$Q687),"-",CONCATENATE("Том"," 8."," ",'Шифры С (Новое строительство)'!$I687,".",'Шифры С (Новое строительство)'!$A687,"С-ПБ",))</f>
        <v>-</v>
      </c>
    </row>
    <row r="688" spans="1:24" hidden="1" x14ac:dyDescent="0.25">
      <c r="A688" s="37">
        <v>30</v>
      </c>
      <c r="B688" s="37" t="s">
        <v>561</v>
      </c>
      <c r="C688" s="37" t="s">
        <v>31</v>
      </c>
      <c r="D688" s="37" t="s">
        <v>409</v>
      </c>
      <c r="E688" s="37">
        <v>1</v>
      </c>
      <c r="F688" s="37" t="s">
        <v>1812</v>
      </c>
      <c r="G688" s="37">
        <v>1</v>
      </c>
      <c r="H688" s="39">
        <v>4</v>
      </c>
      <c r="I688" s="37" t="s">
        <v>563</v>
      </c>
      <c r="J688" s="37" t="s">
        <v>3055</v>
      </c>
      <c r="K688" s="37" t="s">
        <v>3056</v>
      </c>
      <c r="L688" s="37" t="s">
        <v>3057</v>
      </c>
      <c r="M688" s="37" t="s">
        <v>3058</v>
      </c>
      <c r="N688" s="37" t="s">
        <v>3059</v>
      </c>
      <c r="O688" s="37" t="s">
        <v>3060</v>
      </c>
      <c r="P688" s="37" t="s">
        <v>3061</v>
      </c>
      <c r="Q688" s="37" t="s">
        <v>3062</v>
      </c>
      <c r="R688" s="37" t="str">
        <f>IF(ISBLANK('Шифры С (Новое строительство)'!$K688),"-",CONCATENATE('Шифры С (Новое строительство)'!$K688,"-ПЗ"))</f>
        <v>Том 1 2001.РП.30С-ПЗ</v>
      </c>
      <c r="S688" s="37" t="str">
        <f>IF(ISBLANK('Шифры С (Новое строительство)'!$L688),"-",CONCATENATE("Том"," 2.",'Шифры С (Новое строительство)'!$E688,".",'Шифры С (Новое строительство)'!$G688," ",'Шифры С (Новое строительство)'!$I688,".",'Шифры С (Новое строительство)'!$A688,"С-ППО",'Шифры С (Новое строительство)'!$E688,".",'Шифры С (Новое строительство)'!$G688,))</f>
        <v>Том 2.1.1 2001.РП.30С-ППО1.1</v>
      </c>
      <c r="T688" s="37" t="str">
        <f>IF(ISBLANK('Шифры С (Новое строительство)'!$M688),"-",CONCATENATE("Том"," 3.",'Шифры С (Новое строительство)'!$E688,".",'Шифры С (Новое строительство)'!$G688," ",'Шифры С (Новое строительство)'!$I688,".",'Шифры С (Новое строительство)'!$A688,"С-ТКР",'Шифры С (Новое строительство)'!$E688,".",'Шифры С (Новое строительство)'!$G688,))</f>
        <v>Том 3.1.1 2001.РП.30С-ТКР1.1</v>
      </c>
      <c r="U688" s="37" t="str">
        <f>IF(ISBLANK('Шифры С (Новое строительство)'!$O688),"-",CONCATENATE("Том"," 4."," ",'Шифры С (Новое строительство)'!$I688,".",'Шифры С (Новое строительство)'!$A688,"С-ИЛО",))</f>
        <v>Том 4. 2001.РП.30С-ИЛО</v>
      </c>
      <c r="V688" s="37" t="str">
        <f>IF(ISBLANK('Шифры С (Новое строительство)'!$O688),"-",CONCATENATE("Том"," 5."," ",'Шифры С (Новое строительство)'!$I688,".",'Шифры С (Новое строительство)'!$A688,"С-ПОС",))</f>
        <v>Том 5. 2001.РП.30С-ПОС</v>
      </c>
      <c r="W688" s="37" t="str">
        <f>IF(ISBLANK('Шифры С (Новое строительство)'!$P688),"-",CONCATENATE("Том"," 7."," ",'Шифры С (Новое строительство)'!$I688,".",'Шифры С (Новое строительство)'!$A688,"С-ООС",))</f>
        <v>Том 7. 2001.РП.30С-ООС</v>
      </c>
      <c r="X688" s="37" t="str">
        <f>IF(ISBLANK('Шифры С (Новое строительство)'!$Q688),"-",CONCATENATE("Том"," 8."," ",'Шифры С (Новое строительство)'!$I688,".",'Шифры С (Новое строительство)'!$A688,"С-ПБ",))</f>
        <v>Том 8. 2001.РП.30С-ПБ</v>
      </c>
    </row>
    <row r="689" spans="1:24" hidden="1" x14ac:dyDescent="0.25">
      <c r="A689" s="37">
        <v>30</v>
      </c>
      <c r="B689" s="37" t="s">
        <v>561</v>
      </c>
      <c r="C689" s="37" t="s">
        <v>31</v>
      </c>
      <c r="D689" s="37" t="s">
        <v>409</v>
      </c>
      <c r="E689" s="37">
        <v>1</v>
      </c>
      <c r="F689" s="37" t="s">
        <v>3063</v>
      </c>
      <c r="G689" s="37">
        <v>2</v>
      </c>
      <c r="H689" s="39"/>
      <c r="I689" s="37" t="s">
        <v>563</v>
      </c>
      <c r="J689" s="37"/>
      <c r="K689" s="37"/>
      <c r="L689" s="37" t="s">
        <v>3057</v>
      </c>
      <c r="M689" s="37" t="s">
        <v>3058</v>
      </c>
      <c r="N689" s="37" t="s">
        <v>3059</v>
      </c>
      <c r="O689" s="37"/>
      <c r="P689" s="37"/>
      <c r="Q689" s="37"/>
      <c r="R689" s="37" t="str">
        <f>IF(ISBLANK('Шифры С (Новое строительство)'!$K689),"-",CONCATENATE('Шифры С (Новое строительство)'!$K689,"-ПЗ"))</f>
        <v>-</v>
      </c>
      <c r="S689" s="37" t="str">
        <f>IF(ISBLANK('Шифры С (Новое строительство)'!$L689),"-",CONCATENATE("Том"," 2.",'Шифры С (Новое строительство)'!$E689,".",'Шифры С (Новое строительство)'!$G689," ",'Шифры С (Новое строительство)'!$I689,".",'Шифры С (Новое строительство)'!$A689,"С-ППО",'Шифры С (Новое строительство)'!$E689,".",'Шифры С (Новое строительство)'!$G689,))</f>
        <v>Том 2.1.2 2001.РП.30С-ППО1.2</v>
      </c>
      <c r="T689" s="37" t="str">
        <f>IF(ISBLANK('Шифры С (Новое строительство)'!$M689),"-",CONCATENATE("Том"," 3.",'Шифры С (Новое строительство)'!$E689,".",'Шифры С (Новое строительство)'!$G689," ",'Шифры С (Новое строительство)'!$I689,".",'Шифры С (Новое строительство)'!$A689,"С-ТКР",'Шифры С (Новое строительство)'!$E689,".",'Шифры С (Новое строительство)'!$G689,))</f>
        <v>Том 3.1.2 2001.РП.30С-ТКР1.2</v>
      </c>
      <c r="U689" s="37" t="str">
        <f>IF(ISBLANK('Шифры С (Новое строительство)'!$O689),"-",CONCATENATE("Том"," 4."," ",'Шифры С (Новое строительство)'!$I689,".",'Шифры С (Новое строительство)'!$A689,"С-ИЛО",))</f>
        <v>-</v>
      </c>
      <c r="V689" s="37" t="str">
        <f>IF(ISBLANK('Шифры С (Новое строительство)'!$O689),"-",CONCATENATE("Том"," 5."," ",'Шифры С (Новое строительство)'!$I689,".",'Шифры С (Новое строительство)'!$A689,"С-ПОС",))</f>
        <v>-</v>
      </c>
      <c r="W689" s="37" t="str">
        <f>IF(ISBLANK('Шифры С (Новое строительство)'!$P689),"-",CONCATENATE("Том"," 7."," ",'Шифры С (Новое строительство)'!$I689,".",'Шифры С (Новое строительство)'!$A689,"С-ООС",))</f>
        <v>-</v>
      </c>
      <c r="X689" s="37" t="str">
        <f>IF(ISBLANK('Шифры С (Новое строительство)'!$Q689),"-",CONCATENATE("Том"," 8."," ",'Шифры С (Новое строительство)'!$I689,".",'Шифры С (Новое строительство)'!$A689,"С-ПБ",))</f>
        <v>-</v>
      </c>
    </row>
    <row r="690" spans="1:24" hidden="1" x14ac:dyDescent="0.25">
      <c r="A690" s="37">
        <v>30</v>
      </c>
      <c r="B690" s="37" t="s">
        <v>561</v>
      </c>
      <c r="C690" s="37" t="s">
        <v>31</v>
      </c>
      <c r="D690" s="37" t="s">
        <v>409</v>
      </c>
      <c r="E690" s="37">
        <v>1</v>
      </c>
      <c r="F690" s="37" t="s">
        <v>3064</v>
      </c>
      <c r="G690" s="37">
        <v>3</v>
      </c>
      <c r="H690" s="39"/>
      <c r="I690" s="37" t="s">
        <v>563</v>
      </c>
      <c r="J690" s="37"/>
      <c r="K690" s="37"/>
      <c r="L690" s="37" t="s">
        <v>3057</v>
      </c>
      <c r="M690" s="37" t="s">
        <v>3058</v>
      </c>
      <c r="N690" s="37" t="s">
        <v>3059</v>
      </c>
      <c r="O690" s="37"/>
      <c r="P690" s="37"/>
      <c r="Q690" s="37"/>
      <c r="R690" s="37" t="str">
        <f>IF(ISBLANK('Шифры С (Новое строительство)'!$K690),"-",CONCATENATE('Шифры С (Новое строительство)'!$K690,"-ПЗ"))</f>
        <v>-</v>
      </c>
      <c r="S690" s="37" t="str">
        <f>IF(ISBLANK('Шифры С (Новое строительство)'!$L690),"-",CONCATENATE("Том"," 2.",'Шифры С (Новое строительство)'!$E690,".",'Шифры С (Новое строительство)'!$G690," ",'Шифры С (Новое строительство)'!$I690,".",'Шифры С (Новое строительство)'!$A690,"С-ППО",'Шифры С (Новое строительство)'!$E690,".",'Шифры С (Новое строительство)'!$G690,))</f>
        <v>Том 2.1.3 2001.РП.30С-ППО1.3</v>
      </c>
      <c r="T690" s="37" t="str">
        <f>IF(ISBLANK('Шифры С (Новое строительство)'!$M690),"-",CONCATENATE("Том"," 3.",'Шифры С (Новое строительство)'!$E690,".",'Шифры С (Новое строительство)'!$G690," ",'Шифры С (Новое строительство)'!$I690,".",'Шифры С (Новое строительство)'!$A690,"С-ТКР",'Шифры С (Новое строительство)'!$E690,".",'Шифры С (Новое строительство)'!$G690,))</f>
        <v>Том 3.1.3 2001.РП.30С-ТКР1.3</v>
      </c>
      <c r="U690" s="37" t="str">
        <f>IF(ISBLANK('Шифры С (Новое строительство)'!$O690),"-",CONCATENATE("Том"," 4."," ",'Шифры С (Новое строительство)'!$I690,".",'Шифры С (Новое строительство)'!$A690,"С-ИЛО",))</f>
        <v>-</v>
      </c>
      <c r="V690" s="37" t="str">
        <f>IF(ISBLANK('Шифры С (Новое строительство)'!$O690),"-",CONCATENATE("Том"," 5."," ",'Шифры С (Новое строительство)'!$I690,".",'Шифры С (Новое строительство)'!$A690,"С-ПОС",))</f>
        <v>-</v>
      </c>
      <c r="W690" s="37" t="str">
        <f>IF(ISBLANK('Шифры С (Новое строительство)'!$P690),"-",CONCATENATE("Том"," 7."," ",'Шифры С (Новое строительство)'!$I690,".",'Шифры С (Новое строительство)'!$A690,"С-ООС",))</f>
        <v>-</v>
      </c>
      <c r="X690" s="37" t="str">
        <f>IF(ISBLANK('Шифры С (Новое строительство)'!$Q690),"-",CONCATENATE("Том"," 8."," ",'Шифры С (Новое строительство)'!$I690,".",'Шифры С (Новое строительство)'!$A690,"С-ПБ",))</f>
        <v>-</v>
      </c>
    </row>
    <row r="691" spans="1:24" hidden="1" x14ac:dyDescent="0.25">
      <c r="A691" s="37">
        <v>30</v>
      </c>
      <c r="B691" s="37" t="s">
        <v>561</v>
      </c>
      <c r="C691" s="37" t="s">
        <v>31</v>
      </c>
      <c r="D691" s="37" t="s">
        <v>409</v>
      </c>
      <c r="E691" s="37">
        <v>1</v>
      </c>
      <c r="F691" s="37" t="s">
        <v>1821</v>
      </c>
      <c r="G691" s="37">
        <v>4</v>
      </c>
      <c r="H691" s="39"/>
      <c r="I691" s="37" t="s">
        <v>563</v>
      </c>
      <c r="J691" s="37"/>
      <c r="K691" s="37"/>
      <c r="L691" s="37" t="s">
        <v>3057</v>
      </c>
      <c r="M691" s="37" t="s">
        <v>3058</v>
      </c>
      <c r="N691" s="37" t="s">
        <v>3059</v>
      </c>
      <c r="O691" s="37"/>
      <c r="P691" s="37"/>
      <c r="Q691" s="37"/>
      <c r="R691" s="37" t="str">
        <f>IF(ISBLANK('Шифры С (Новое строительство)'!$K691),"-",CONCATENATE('Шифры С (Новое строительство)'!$K691,"-ПЗ"))</f>
        <v>-</v>
      </c>
      <c r="S691" s="37" t="str">
        <f>IF(ISBLANK('Шифры С (Новое строительство)'!$L691),"-",CONCATENATE("Том"," 2.",'Шифры С (Новое строительство)'!$E691,".",'Шифры С (Новое строительство)'!$G691," ",'Шифры С (Новое строительство)'!$I691,".",'Шифры С (Новое строительство)'!$A691,"С-ППО",'Шифры С (Новое строительство)'!$E691,".",'Шифры С (Новое строительство)'!$G691,))</f>
        <v>Том 2.1.4 2001.РП.30С-ППО1.4</v>
      </c>
      <c r="T691" s="37" t="str">
        <f>IF(ISBLANK('Шифры С (Новое строительство)'!$M691),"-",CONCATENATE("Том"," 3.",'Шифры С (Новое строительство)'!$E691,".",'Шифры С (Новое строительство)'!$G691," ",'Шифры С (Новое строительство)'!$I691,".",'Шифры С (Новое строительство)'!$A691,"С-ТКР",'Шифры С (Новое строительство)'!$E691,".",'Шифры С (Новое строительство)'!$G691,))</f>
        <v>Том 3.1.4 2001.РП.30С-ТКР1.4</v>
      </c>
      <c r="U691" s="37" t="str">
        <f>IF(ISBLANK('Шифры С (Новое строительство)'!$O691),"-",CONCATENATE("Том"," 4."," ",'Шифры С (Новое строительство)'!$I691,".",'Шифры С (Новое строительство)'!$A691,"С-ИЛО",))</f>
        <v>-</v>
      </c>
      <c r="V691" s="37" t="str">
        <f>IF(ISBLANK('Шифры С (Новое строительство)'!$O691),"-",CONCATENATE("Том"," 5."," ",'Шифры С (Новое строительство)'!$I691,".",'Шифры С (Новое строительство)'!$A691,"С-ПОС",))</f>
        <v>-</v>
      </c>
      <c r="W691" s="37" t="str">
        <f>IF(ISBLANK('Шифры С (Новое строительство)'!$P691),"-",CONCATENATE("Том"," 7."," ",'Шифры С (Новое строительство)'!$I691,".",'Шифры С (Новое строительство)'!$A691,"С-ООС",))</f>
        <v>-</v>
      </c>
      <c r="X691" s="37" t="str">
        <f>IF(ISBLANK('Шифры С (Новое строительство)'!$Q691),"-",CONCATENATE("Том"," 8."," ",'Шифры С (Новое строительство)'!$I691,".",'Шифры С (Новое строительство)'!$A691,"С-ПБ",))</f>
        <v>-</v>
      </c>
    </row>
    <row r="692" spans="1:24" hidden="1" x14ac:dyDescent="0.25">
      <c r="A692" s="37">
        <v>30</v>
      </c>
      <c r="B692" s="37" t="s">
        <v>561</v>
      </c>
      <c r="C692" s="37" t="s">
        <v>31</v>
      </c>
      <c r="D692" s="37" t="s">
        <v>411</v>
      </c>
      <c r="E692" s="37">
        <v>2</v>
      </c>
      <c r="F692" s="37" t="s">
        <v>3065</v>
      </c>
      <c r="G692" s="37">
        <v>1</v>
      </c>
      <c r="H692" s="39">
        <v>6</v>
      </c>
      <c r="I692" s="37" t="s">
        <v>563</v>
      </c>
      <c r="J692" s="37"/>
      <c r="K692" s="37"/>
      <c r="L692" s="37" t="s">
        <v>3066</v>
      </c>
      <c r="M692" s="37" t="s">
        <v>3067</v>
      </c>
      <c r="N692" s="37" t="s">
        <v>3068</v>
      </c>
      <c r="O692" s="37"/>
      <c r="P692" s="37"/>
      <c r="Q692" s="37"/>
      <c r="R692" s="37" t="str">
        <f>IF(ISBLANK('Шифры С (Новое строительство)'!$K692),"-",CONCATENATE('Шифры С (Новое строительство)'!$K692,"-ПЗ"))</f>
        <v>-</v>
      </c>
      <c r="S692" s="37" t="str">
        <f>IF(ISBLANK('Шифры С (Новое строительство)'!$L692),"-",CONCATENATE("Том"," 2.",'Шифры С (Новое строительство)'!$E692,".",'Шифры С (Новое строительство)'!$G692," ",'Шифры С (Новое строительство)'!$I692,".",'Шифры С (Новое строительство)'!$A692,"С-ППО",'Шифры С (Новое строительство)'!$E692,".",'Шифры С (Новое строительство)'!$G692,))</f>
        <v>Том 2.2.1 2001.РП.30С-ППО2.1</v>
      </c>
      <c r="T692" s="37" t="str">
        <f>IF(ISBLANK('Шифры С (Новое строительство)'!$M692),"-",CONCATENATE("Том"," 3.",'Шифры С (Новое строительство)'!$E692,".",'Шифры С (Новое строительство)'!$G692," ",'Шифры С (Новое строительство)'!$I692,".",'Шифры С (Новое строительство)'!$A692,"С-ТКР",'Шифры С (Новое строительство)'!$E692,".",'Шифры С (Новое строительство)'!$G692,))</f>
        <v>Том 3.2.1 2001.РП.30С-ТКР2.1</v>
      </c>
      <c r="U692" s="37" t="str">
        <f>IF(ISBLANK('Шифры С (Новое строительство)'!$O692),"-",CONCATENATE("Том"," 4."," ",'Шифры С (Новое строительство)'!$I692,".",'Шифры С (Новое строительство)'!$A692,"С-ИЛО",))</f>
        <v>-</v>
      </c>
      <c r="V692" s="37" t="str">
        <f>IF(ISBLANK('Шифры С (Новое строительство)'!$O692),"-",CONCATENATE("Том"," 5."," ",'Шифры С (Новое строительство)'!$I692,".",'Шифры С (Новое строительство)'!$A692,"С-ПОС",))</f>
        <v>-</v>
      </c>
      <c r="W692" s="37" t="str">
        <f>IF(ISBLANK('Шифры С (Новое строительство)'!$P692),"-",CONCATENATE("Том"," 7."," ",'Шифры С (Новое строительство)'!$I692,".",'Шифры С (Новое строительство)'!$A692,"С-ООС",))</f>
        <v>-</v>
      </c>
      <c r="X692" s="37" t="str">
        <f>IF(ISBLANK('Шифры С (Новое строительство)'!$Q692),"-",CONCATENATE("Том"," 8."," ",'Шифры С (Новое строительство)'!$I692,".",'Шифры С (Новое строительство)'!$A692,"С-ПБ",))</f>
        <v>-</v>
      </c>
    </row>
    <row r="693" spans="1:24" hidden="1" x14ac:dyDescent="0.25">
      <c r="A693" s="37">
        <v>30</v>
      </c>
      <c r="B693" s="37" t="s">
        <v>561</v>
      </c>
      <c r="C693" s="37" t="s">
        <v>31</v>
      </c>
      <c r="D693" s="37" t="s">
        <v>411</v>
      </c>
      <c r="E693" s="37">
        <v>2</v>
      </c>
      <c r="F693" s="37" t="s">
        <v>1822</v>
      </c>
      <c r="G693" s="37">
        <v>2</v>
      </c>
      <c r="H693" s="39"/>
      <c r="I693" s="37" t="s">
        <v>563</v>
      </c>
      <c r="J693" s="37"/>
      <c r="K693" s="37"/>
      <c r="L693" s="37" t="s">
        <v>3066</v>
      </c>
      <c r="M693" s="37" t="s">
        <v>3067</v>
      </c>
      <c r="N693" s="37" t="s">
        <v>3068</v>
      </c>
      <c r="O693" s="37"/>
      <c r="P693" s="37"/>
      <c r="Q693" s="37"/>
      <c r="R693" s="37" t="str">
        <f>IF(ISBLANK('Шифры С (Новое строительство)'!$K693),"-",CONCATENATE('Шифры С (Новое строительство)'!$K693,"-ПЗ"))</f>
        <v>-</v>
      </c>
      <c r="S693" s="37" t="str">
        <f>IF(ISBLANK('Шифры С (Новое строительство)'!$L693),"-",CONCATENATE("Том"," 2.",'Шифры С (Новое строительство)'!$E693,".",'Шифры С (Новое строительство)'!$G693," ",'Шифры С (Новое строительство)'!$I693,".",'Шифры С (Новое строительство)'!$A693,"С-ППО",'Шифры С (Новое строительство)'!$E693,".",'Шифры С (Новое строительство)'!$G693,))</f>
        <v>Том 2.2.2 2001.РП.30С-ППО2.2</v>
      </c>
      <c r="T693" s="37" t="str">
        <f>IF(ISBLANK('Шифры С (Новое строительство)'!$M693),"-",CONCATENATE("Том"," 3.",'Шифры С (Новое строительство)'!$E693,".",'Шифры С (Новое строительство)'!$G693," ",'Шифры С (Новое строительство)'!$I693,".",'Шифры С (Новое строительство)'!$A693,"С-ТКР",'Шифры С (Новое строительство)'!$E693,".",'Шифры С (Новое строительство)'!$G693,))</f>
        <v>Том 3.2.2 2001.РП.30С-ТКР2.2</v>
      </c>
      <c r="U693" s="37" t="str">
        <f>IF(ISBLANK('Шифры С (Новое строительство)'!$O693),"-",CONCATENATE("Том"," 4."," ",'Шифры С (Новое строительство)'!$I693,".",'Шифры С (Новое строительство)'!$A693,"С-ИЛО",))</f>
        <v>-</v>
      </c>
      <c r="V693" s="37" t="str">
        <f>IF(ISBLANK('Шифры С (Новое строительство)'!$O693),"-",CONCATENATE("Том"," 5."," ",'Шифры С (Новое строительство)'!$I693,".",'Шифры С (Новое строительство)'!$A693,"С-ПОС",))</f>
        <v>-</v>
      </c>
      <c r="W693" s="37" t="str">
        <f>IF(ISBLANK('Шифры С (Новое строительство)'!$P693),"-",CONCATENATE("Том"," 7."," ",'Шифры С (Новое строительство)'!$I693,".",'Шифры С (Новое строительство)'!$A693,"С-ООС",))</f>
        <v>-</v>
      </c>
      <c r="X693" s="37" t="str">
        <f>IF(ISBLANK('Шифры С (Новое строительство)'!$Q693),"-",CONCATENATE("Том"," 8."," ",'Шифры С (Новое строительство)'!$I693,".",'Шифры С (Новое строительство)'!$A693,"С-ПБ",))</f>
        <v>-</v>
      </c>
    </row>
    <row r="694" spans="1:24" hidden="1" x14ac:dyDescent="0.25">
      <c r="A694" s="37">
        <v>30</v>
      </c>
      <c r="B694" s="37" t="s">
        <v>561</v>
      </c>
      <c r="C694" s="37" t="s">
        <v>31</v>
      </c>
      <c r="D694" s="37" t="s">
        <v>411</v>
      </c>
      <c r="E694" s="37">
        <v>2</v>
      </c>
      <c r="F694" s="37" t="s">
        <v>3069</v>
      </c>
      <c r="G694" s="37">
        <v>3</v>
      </c>
      <c r="H694" s="39"/>
      <c r="I694" s="37" t="s">
        <v>563</v>
      </c>
      <c r="J694" s="37"/>
      <c r="K694" s="37"/>
      <c r="L694" s="37" t="s">
        <v>3066</v>
      </c>
      <c r="M694" s="37" t="s">
        <v>3067</v>
      </c>
      <c r="N694" s="37" t="s">
        <v>3068</v>
      </c>
      <c r="O694" s="37"/>
      <c r="P694" s="37"/>
      <c r="Q694" s="37"/>
      <c r="R694" s="37" t="str">
        <f>IF(ISBLANK('Шифры С (Новое строительство)'!$K694),"-",CONCATENATE('Шифры С (Новое строительство)'!$K694,"-ПЗ"))</f>
        <v>-</v>
      </c>
      <c r="S694" s="37" t="str">
        <f>IF(ISBLANK('Шифры С (Новое строительство)'!$L694),"-",CONCATENATE("Том"," 2.",'Шифры С (Новое строительство)'!$E694,".",'Шифры С (Новое строительство)'!$G694," ",'Шифры С (Новое строительство)'!$I694,".",'Шифры С (Новое строительство)'!$A694,"С-ППО",'Шифры С (Новое строительство)'!$E694,".",'Шифры С (Новое строительство)'!$G694,))</f>
        <v>Том 2.2.3 2001.РП.30С-ППО2.3</v>
      </c>
      <c r="T694" s="37" t="str">
        <f>IF(ISBLANK('Шифры С (Новое строительство)'!$M694),"-",CONCATENATE("Том"," 3.",'Шифры С (Новое строительство)'!$E694,".",'Шифры С (Новое строительство)'!$G694," ",'Шифры С (Новое строительство)'!$I694,".",'Шифры С (Новое строительство)'!$A694,"С-ТКР",'Шифры С (Новое строительство)'!$E694,".",'Шифры С (Новое строительство)'!$G694,))</f>
        <v>Том 3.2.3 2001.РП.30С-ТКР2.3</v>
      </c>
      <c r="U694" s="37" t="str">
        <f>IF(ISBLANK('Шифры С (Новое строительство)'!$O694),"-",CONCATENATE("Том"," 4."," ",'Шифры С (Новое строительство)'!$I694,".",'Шифры С (Новое строительство)'!$A694,"С-ИЛО",))</f>
        <v>-</v>
      </c>
      <c r="V694" s="37" t="str">
        <f>IF(ISBLANK('Шифры С (Новое строительство)'!$O694),"-",CONCATENATE("Том"," 5."," ",'Шифры С (Новое строительство)'!$I694,".",'Шифры С (Новое строительство)'!$A694,"С-ПОС",))</f>
        <v>-</v>
      </c>
      <c r="W694" s="37" t="str">
        <f>IF(ISBLANK('Шифры С (Новое строительство)'!$P694),"-",CONCATENATE("Том"," 7."," ",'Шифры С (Новое строительство)'!$I694,".",'Шифры С (Новое строительство)'!$A694,"С-ООС",))</f>
        <v>-</v>
      </c>
      <c r="X694" s="37" t="str">
        <f>IF(ISBLANK('Шифры С (Новое строительство)'!$Q694),"-",CONCATENATE("Том"," 8."," ",'Шифры С (Новое строительство)'!$I694,".",'Шифры С (Новое строительство)'!$A694,"С-ПБ",))</f>
        <v>-</v>
      </c>
    </row>
    <row r="695" spans="1:24" hidden="1" x14ac:dyDescent="0.25">
      <c r="A695" s="37">
        <v>30</v>
      </c>
      <c r="B695" s="37" t="s">
        <v>561</v>
      </c>
      <c r="C695" s="37" t="s">
        <v>31</v>
      </c>
      <c r="D695" s="37" t="s">
        <v>411</v>
      </c>
      <c r="E695" s="37">
        <v>2</v>
      </c>
      <c r="F695" s="37" t="s">
        <v>3070</v>
      </c>
      <c r="G695" s="37">
        <v>4</v>
      </c>
      <c r="H695" s="39"/>
      <c r="I695" s="37" t="s">
        <v>563</v>
      </c>
      <c r="J695" s="37"/>
      <c r="K695" s="37"/>
      <c r="L695" s="37" t="s">
        <v>3066</v>
      </c>
      <c r="M695" s="37" t="s">
        <v>3067</v>
      </c>
      <c r="N695" s="37" t="s">
        <v>3068</v>
      </c>
      <c r="O695" s="37"/>
      <c r="P695" s="37"/>
      <c r="Q695" s="37"/>
      <c r="R695" s="37" t="str">
        <f>IF(ISBLANK('Шифры С (Новое строительство)'!$K695),"-",CONCATENATE('Шифры С (Новое строительство)'!$K695,"-ПЗ"))</f>
        <v>-</v>
      </c>
      <c r="S695" s="37" t="str">
        <f>IF(ISBLANK('Шифры С (Новое строительство)'!$L695),"-",CONCATENATE("Том"," 2.",'Шифры С (Новое строительство)'!$E695,".",'Шифры С (Новое строительство)'!$G695," ",'Шифры С (Новое строительство)'!$I695,".",'Шифры С (Новое строительство)'!$A695,"С-ППО",'Шифры С (Новое строительство)'!$E695,".",'Шифры С (Новое строительство)'!$G695,))</f>
        <v>Том 2.2.4 2001.РП.30С-ППО2.4</v>
      </c>
      <c r="T695" s="37" t="str">
        <f>IF(ISBLANK('Шифры С (Новое строительство)'!$M695),"-",CONCATENATE("Том"," 3.",'Шифры С (Новое строительство)'!$E695,".",'Шифры С (Новое строительство)'!$G695," ",'Шифры С (Новое строительство)'!$I695,".",'Шифры С (Новое строительство)'!$A695,"С-ТКР",'Шифры С (Новое строительство)'!$E695,".",'Шифры С (Новое строительство)'!$G695,))</f>
        <v>Том 3.2.4 2001.РП.30С-ТКР2.4</v>
      </c>
      <c r="U695" s="37" t="str">
        <f>IF(ISBLANK('Шифры С (Новое строительство)'!$O695),"-",CONCATENATE("Том"," 4."," ",'Шифры С (Новое строительство)'!$I695,".",'Шифры С (Новое строительство)'!$A695,"С-ИЛО",))</f>
        <v>-</v>
      </c>
      <c r="V695" s="37" t="str">
        <f>IF(ISBLANK('Шифры С (Новое строительство)'!$O695),"-",CONCATENATE("Том"," 5."," ",'Шифры С (Новое строительство)'!$I695,".",'Шифры С (Новое строительство)'!$A695,"С-ПОС",))</f>
        <v>-</v>
      </c>
      <c r="W695" s="37" t="str">
        <f>IF(ISBLANK('Шифры С (Новое строительство)'!$P695),"-",CONCATENATE("Том"," 7."," ",'Шифры С (Новое строительство)'!$I695,".",'Шифры С (Новое строительство)'!$A695,"С-ООС",))</f>
        <v>-</v>
      </c>
      <c r="X695" s="37" t="str">
        <f>IF(ISBLANK('Шифры С (Новое строительство)'!$Q695),"-",CONCATENATE("Том"," 8."," ",'Шифры С (Новое строительство)'!$I695,".",'Шифры С (Новое строительство)'!$A695,"С-ПБ",))</f>
        <v>-</v>
      </c>
    </row>
    <row r="696" spans="1:24" hidden="1" x14ac:dyDescent="0.25">
      <c r="A696" s="37">
        <v>30</v>
      </c>
      <c r="B696" s="37" t="s">
        <v>561</v>
      </c>
      <c r="C696" s="37" t="s">
        <v>31</v>
      </c>
      <c r="D696" s="37" t="s">
        <v>411</v>
      </c>
      <c r="E696" s="37">
        <v>2</v>
      </c>
      <c r="F696" s="37" t="s">
        <v>3071</v>
      </c>
      <c r="G696" s="37">
        <v>5</v>
      </c>
      <c r="H696" s="39"/>
      <c r="I696" s="37" t="s">
        <v>563</v>
      </c>
      <c r="J696" s="37"/>
      <c r="K696" s="37"/>
      <c r="L696" s="37" t="s">
        <v>3066</v>
      </c>
      <c r="M696" s="37" t="s">
        <v>3067</v>
      </c>
      <c r="N696" s="37" t="s">
        <v>3068</v>
      </c>
      <c r="O696" s="37"/>
      <c r="P696" s="37"/>
      <c r="Q696" s="37"/>
      <c r="R696" s="37" t="str">
        <f>IF(ISBLANK('Шифры С (Новое строительство)'!$K696),"-",CONCATENATE('Шифры С (Новое строительство)'!$K696,"-ПЗ"))</f>
        <v>-</v>
      </c>
      <c r="S696" s="37" t="str">
        <f>IF(ISBLANK('Шифры С (Новое строительство)'!$L696),"-",CONCATENATE("Том"," 2.",'Шифры С (Новое строительство)'!$E696,".",'Шифры С (Новое строительство)'!$G696," ",'Шифры С (Новое строительство)'!$I696,".",'Шифры С (Новое строительство)'!$A696,"С-ППО",'Шифры С (Новое строительство)'!$E696,".",'Шифры С (Новое строительство)'!$G696,))</f>
        <v>Том 2.2.5 2001.РП.30С-ППО2.5</v>
      </c>
      <c r="T696" s="37" t="str">
        <f>IF(ISBLANK('Шифры С (Новое строительство)'!$M696),"-",CONCATENATE("Том"," 3.",'Шифры С (Новое строительство)'!$E696,".",'Шифры С (Новое строительство)'!$G696," ",'Шифры С (Новое строительство)'!$I696,".",'Шифры С (Новое строительство)'!$A696,"С-ТКР",'Шифры С (Новое строительство)'!$E696,".",'Шифры С (Новое строительство)'!$G696,))</f>
        <v>Том 3.2.5 2001.РП.30С-ТКР2.5</v>
      </c>
      <c r="U696" s="37" t="str">
        <f>IF(ISBLANK('Шифры С (Новое строительство)'!$O696),"-",CONCATENATE("Том"," 4."," ",'Шифры С (Новое строительство)'!$I696,".",'Шифры С (Новое строительство)'!$A696,"С-ИЛО",))</f>
        <v>-</v>
      </c>
      <c r="V696" s="37" t="str">
        <f>IF(ISBLANK('Шифры С (Новое строительство)'!$O696),"-",CONCATENATE("Том"," 5."," ",'Шифры С (Новое строительство)'!$I696,".",'Шифры С (Новое строительство)'!$A696,"С-ПОС",))</f>
        <v>-</v>
      </c>
      <c r="W696" s="37" t="str">
        <f>IF(ISBLANK('Шифры С (Новое строительство)'!$P696),"-",CONCATENATE("Том"," 7."," ",'Шифры С (Новое строительство)'!$I696,".",'Шифры С (Новое строительство)'!$A696,"С-ООС",))</f>
        <v>-</v>
      </c>
      <c r="X696" s="37" t="str">
        <f>IF(ISBLANK('Шифры С (Новое строительство)'!$Q696),"-",CONCATENATE("Том"," 8."," ",'Шифры С (Новое строительство)'!$I696,".",'Шифры С (Новое строительство)'!$A696,"С-ПБ",))</f>
        <v>-</v>
      </c>
    </row>
    <row r="697" spans="1:24" hidden="1" x14ac:dyDescent="0.25">
      <c r="A697" s="37">
        <v>30</v>
      </c>
      <c r="B697" s="37" t="s">
        <v>561</v>
      </c>
      <c r="C697" s="37" t="s">
        <v>31</v>
      </c>
      <c r="D697" s="37" t="s">
        <v>411</v>
      </c>
      <c r="E697" s="37">
        <v>2</v>
      </c>
      <c r="F697" s="37" t="s">
        <v>1826</v>
      </c>
      <c r="G697" s="37">
        <v>6</v>
      </c>
      <c r="H697" s="39"/>
      <c r="I697" s="37" t="s">
        <v>563</v>
      </c>
      <c r="J697" s="37"/>
      <c r="K697" s="37"/>
      <c r="L697" s="37" t="s">
        <v>3066</v>
      </c>
      <c r="M697" s="37" t="s">
        <v>3067</v>
      </c>
      <c r="N697" s="37" t="s">
        <v>3068</v>
      </c>
      <c r="O697" s="37"/>
      <c r="P697" s="37"/>
      <c r="Q697" s="37"/>
      <c r="R697" s="37" t="str">
        <f>IF(ISBLANK('Шифры С (Новое строительство)'!$K697),"-",CONCATENATE('Шифры С (Новое строительство)'!$K697,"-ПЗ"))</f>
        <v>-</v>
      </c>
      <c r="S697" s="37" t="str">
        <f>IF(ISBLANK('Шифры С (Новое строительство)'!$L697),"-",CONCATENATE("Том"," 2.",'Шифры С (Новое строительство)'!$E697,".",'Шифры С (Новое строительство)'!$G697," ",'Шифры С (Новое строительство)'!$I697,".",'Шифры С (Новое строительство)'!$A697,"С-ППО",'Шифры С (Новое строительство)'!$E697,".",'Шифры С (Новое строительство)'!$G697,))</f>
        <v>Том 2.2.6 2001.РП.30С-ППО2.6</v>
      </c>
      <c r="T697" s="37" t="str">
        <f>IF(ISBLANK('Шифры С (Новое строительство)'!$M697),"-",CONCATENATE("Том"," 3.",'Шифры С (Новое строительство)'!$E697,".",'Шифры С (Новое строительство)'!$G697," ",'Шифры С (Новое строительство)'!$I697,".",'Шифры С (Новое строительство)'!$A697,"С-ТКР",'Шифры С (Новое строительство)'!$E697,".",'Шифры С (Новое строительство)'!$G697,))</f>
        <v>Том 3.2.6 2001.РП.30С-ТКР2.6</v>
      </c>
      <c r="U697" s="37" t="str">
        <f>IF(ISBLANK('Шифры С (Новое строительство)'!$O697),"-",CONCATENATE("Том"," 4."," ",'Шифры С (Новое строительство)'!$I697,".",'Шифры С (Новое строительство)'!$A697,"С-ИЛО",))</f>
        <v>-</v>
      </c>
      <c r="V697" s="37" t="str">
        <f>IF(ISBLANK('Шифры С (Новое строительство)'!$O697),"-",CONCATENATE("Том"," 5."," ",'Шифры С (Новое строительство)'!$I697,".",'Шифры С (Новое строительство)'!$A697,"С-ПОС",))</f>
        <v>-</v>
      </c>
      <c r="W697" s="37" t="str">
        <f>IF(ISBLANK('Шифры С (Новое строительство)'!$P697),"-",CONCATENATE("Том"," 7."," ",'Шифры С (Новое строительство)'!$I697,".",'Шифры С (Новое строительство)'!$A697,"С-ООС",))</f>
        <v>-</v>
      </c>
      <c r="X697" s="37" t="str">
        <f>IF(ISBLANK('Шифры С (Новое строительство)'!$Q697),"-",CONCATENATE("Том"," 8."," ",'Шифры С (Новое строительство)'!$I697,".",'Шифры С (Новое строительство)'!$A697,"С-ПБ",))</f>
        <v>-</v>
      </c>
    </row>
    <row r="698" spans="1:24" hidden="1" x14ac:dyDescent="0.25">
      <c r="A698" s="37">
        <v>30</v>
      </c>
      <c r="B698" s="37" t="s">
        <v>561</v>
      </c>
      <c r="C698" s="37" t="s">
        <v>31</v>
      </c>
      <c r="D698" s="37" t="s">
        <v>413</v>
      </c>
      <c r="E698" s="37">
        <v>3</v>
      </c>
      <c r="F698" s="37" t="s">
        <v>1827</v>
      </c>
      <c r="G698" s="37">
        <v>1</v>
      </c>
      <c r="H698" s="39">
        <v>4</v>
      </c>
      <c r="I698" s="37" t="s">
        <v>563</v>
      </c>
      <c r="J698" s="37"/>
      <c r="K698" s="37"/>
      <c r="L698" s="37" t="s">
        <v>3072</v>
      </c>
      <c r="M698" s="37" t="s">
        <v>3073</v>
      </c>
      <c r="N698" s="37" t="s">
        <v>3074</v>
      </c>
      <c r="O698" s="37"/>
      <c r="P698" s="37"/>
      <c r="Q698" s="37"/>
      <c r="R698" s="37" t="str">
        <f>IF(ISBLANK('Шифры С (Новое строительство)'!$K698),"-",CONCATENATE('Шифры С (Новое строительство)'!$K698,"-ПЗ"))</f>
        <v>-</v>
      </c>
      <c r="S698" s="37" t="str">
        <f>IF(ISBLANK('Шифры С (Новое строительство)'!$L698),"-",CONCATENATE("Том"," 2.",'Шифры С (Новое строительство)'!$E698,".",'Шифры С (Новое строительство)'!$G698," ",'Шифры С (Новое строительство)'!$I698,".",'Шифры С (Новое строительство)'!$A698,"С-ППО",'Шифры С (Новое строительство)'!$E698,".",'Шифры С (Новое строительство)'!$G698,))</f>
        <v>Том 2.3.1 2001.РП.30С-ППО3.1</v>
      </c>
      <c r="T698" s="37" t="str">
        <f>IF(ISBLANK('Шифры С (Новое строительство)'!$M698),"-",CONCATENATE("Том"," 3.",'Шифры С (Новое строительство)'!$E698,".",'Шифры С (Новое строительство)'!$G698," ",'Шифры С (Новое строительство)'!$I698,".",'Шифры С (Новое строительство)'!$A698,"С-ТКР",'Шифры С (Новое строительство)'!$E698,".",'Шифры С (Новое строительство)'!$G698,))</f>
        <v>Том 3.3.1 2001.РП.30С-ТКР3.1</v>
      </c>
      <c r="U698" s="37" t="str">
        <f>IF(ISBLANK('Шифры С (Новое строительство)'!$O698),"-",CONCATENATE("Том"," 4."," ",'Шифры С (Новое строительство)'!$I698,".",'Шифры С (Новое строительство)'!$A698,"С-ИЛО",))</f>
        <v>-</v>
      </c>
      <c r="V698" s="37" t="str">
        <f>IF(ISBLANK('Шифры С (Новое строительство)'!$O698),"-",CONCATENATE("Том"," 5."," ",'Шифры С (Новое строительство)'!$I698,".",'Шифры С (Новое строительство)'!$A698,"С-ПОС",))</f>
        <v>-</v>
      </c>
      <c r="W698" s="37" t="str">
        <f>IF(ISBLANK('Шифры С (Новое строительство)'!$P698),"-",CONCATENATE("Том"," 7."," ",'Шифры С (Новое строительство)'!$I698,".",'Шифры С (Новое строительство)'!$A698,"С-ООС",))</f>
        <v>-</v>
      </c>
      <c r="X698" s="37" t="str">
        <f>IF(ISBLANK('Шифры С (Новое строительство)'!$Q698),"-",CONCATENATE("Том"," 8."," ",'Шифры С (Новое строительство)'!$I698,".",'Шифры С (Новое строительство)'!$A698,"С-ПБ",))</f>
        <v>-</v>
      </c>
    </row>
    <row r="699" spans="1:24" hidden="1" x14ac:dyDescent="0.25">
      <c r="A699" s="37">
        <v>30</v>
      </c>
      <c r="B699" s="37" t="s">
        <v>561</v>
      </c>
      <c r="C699" s="37" t="s">
        <v>31</v>
      </c>
      <c r="D699" s="37" t="s">
        <v>413</v>
      </c>
      <c r="E699" s="37">
        <v>3</v>
      </c>
      <c r="F699" s="37" t="s">
        <v>1831</v>
      </c>
      <c r="G699" s="37">
        <v>2</v>
      </c>
      <c r="H699" s="39"/>
      <c r="I699" s="37" t="s">
        <v>563</v>
      </c>
      <c r="J699" s="37"/>
      <c r="K699" s="37"/>
      <c r="L699" s="37" t="s">
        <v>3072</v>
      </c>
      <c r="M699" s="37" t="s">
        <v>3073</v>
      </c>
      <c r="N699" s="37" t="s">
        <v>3074</v>
      </c>
      <c r="O699" s="37"/>
      <c r="P699" s="37"/>
      <c r="Q699" s="37"/>
      <c r="R699" s="37" t="str">
        <f>IF(ISBLANK('Шифры С (Новое строительство)'!$K699),"-",CONCATENATE('Шифры С (Новое строительство)'!$K699,"-ПЗ"))</f>
        <v>-</v>
      </c>
      <c r="S699" s="37" t="str">
        <f>IF(ISBLANK('Шифры С (Новое строительство)'!$L699),"-",CONCATENATE("Том"," 2.",'Шифры С (Новое строительство)'!$E699,".",'Шифры С (Новое строительство)'!$G699," ",'Шифры С (Новое строительство)'!$I699,".",'Шифры С (Новое строительство)'!$A699,"С-ППО",'Шифры С (Новое строительство)'!$E699,".",'Шифры С (Новое строительство)'!$G699,))</f>
        <v>Том 2.3.2 2001.РП.30С-ППО3.2</v>
      </c>
      <c r="T699" s="37" t="str">
        <f>IF(ISBLANK('Шифры С (Новое строительство)'!$M699),"-",CONCATENATE("Том"," 3.",'Шифры С (Новое строительство)'!$E699,".",'Шифры С (Новое строительство)'!$G699," ",'Шифры С (Новое строительство)'!$I699,".",'Шифры С (Новое строительство)'!$A699,"С-ТКР",'Шифры С (Новое строительство)'!$E699,".",'Шифры С (Новое строительство)'!$G699,))</f>
        <v>Том 3.3.2 2001.РП.30С-ТКР3.2</v>
      </c>
      <c r="U699" s="37" t="str">
        <f>IF(ISBLANK('Шифры С (Новое строительство)'!$O699),"-",CONCATENATE("Том"," 4."," ",'Шифры С (Новое строительство)'!$I699,".",'Шифры С (Новое строительство)'!$A699,"С-ИЛО",))</f>
        <v>-</v>
      </c>
      <c r="V699" s="37" t="str">
        <f>IF(ISBLANK('Шифры С (Новое строительство)'!$O699),"-",CONCATENATE("Том"," 5."," ",'Шифры С (Новое строительство)'!$I699,".",'Шифры С (Новое строительство)'!$A699,"С-ПОС",))</f>
        <v>-</v>
      </c>
      <c r="W699" s="37" t="str">
        <f>IF(ISBLANK('Шифры С (Новое строительство)'!$P699),"-",CONCATENATE("Том"," 7."," ",'Шифры С (Новое строительство)'!$I699,".",'Шифры С (Новое строительство)'!$A699,"С-ООС",))</f>
        <v>-</v>
      </c>
      <c r="X699" s="37" t="str">
        <f>IF(ISBLANK('Шифры С (Новое строительство)'!$Q699),"-",CONCATENATE("Том"," 8."," ",'Шифры С (Новое строительство)'!$I699,".",'Шифры С (Новое строительство)'!$A699,"С-ПБ",))</f>
        <v>-</v>
      </c>
    </row>
    <row r="700" spans="1:24" hidden="1" x14ac:dyDescent="0.25">
      <c r="A700" s="37">
        <v>30</v>
      </c>
      <c r="B700" s="37" t="s">
        <v>561</v>
      </c>
      <c r="C700" s="37" t="s">
        <v>31</v>
      </c>
      <c r="D700" s="37" t="s">
        <v>413</v>
      </c>
      <c r="E700" s="37">
        <v>3</v>
      </c>
      <c r="F700" s="37" t="s">
        <v>1832</v>
      </c>
      <c r="G700" s="37">
        <v>3</v>
      </c>
      <c r="H700" s="39"/>
      <c r="I700" s="37" t="s">
        <v>563</v>
      </c>
      <c r="J700" s="37"/>
      <c r="K700" s="37"/>
      <c r="L700" s="37" t="s">
        <v>3072</v>
      </c>
      <c r="M700" s="37" t="s">
        <v>3073</v>
      </c>
      <c r="N700" s="37" t="s">
        <v>3074</v>
      </c>
      <c r="O700" s="37"/>
      <c r="P700" s="37"/>
      <c r="Q700" s="37"/>
      <c r="R700" s="37" t="str">
        <f>IF(ISBLANK('Шифры С (Новое строительство)'!$K700),"-",CONCATENATE('Шифры С (Новое строительство)'!$K700,"-ПЗ"))</f>
        <v>-</v>
      </c>
      <c r="S700" s="37" t="str">
        <f>IF(ISBLANK('Шифры С (Новое строительство)'!$L700),"-",CONCATENATE("Том"," 2.",'Шифры С (Новое строительство)'!$E700,".",'Шифры С (Новое строительство)'!$G700," ",'Шифры С (Новое строительство)'!$I700,".",'Шифры С (Новое строительство)'!$A700,"С-ППО",'Шифры С (Новое строительство)'!$E700,".",'Шифры С (Новое строительство)'!$G700,))</f>
        <v>Том 2.3.3 2001.РП.30С-ППО3.3</v>
      </c>
      <c r="T700" s="37" t="str">
        <f>IF(ISBLANK('Шифры С (Новое строительство)'!$M700),"-",CONCATENATE("Том"," 3.",'Шифры С (Новое строительство)'!$E700,".",'Шифры С (Новое строительство)'!$G700," ",'Шифры С (Новое строительство)'!$I700,".",'Шифры С (Новое строительство)'!$A700,"С-ТКР",'Шифры С (Новое строительство)'!$E700,".",'Шифры С (Новое строительство)'!$G700,))</f>
        <v>Том 3.3.3 2001.РП.30С-ТКР3.3</v>
      </c>
      <c r="U700" s="37" t="str">
        <f>IF(ISBLANK('Шифры С (Новое строительство)'!$O700),"-",CONCATENATE("Том"," 4."," ",'Шифры С (Новое строительство)'!$I700,".",'Шифры С (Новое строительство)'!$A700,"С-ИЛО",))</f>
        <v>-</v>
      </c>
      <c r="V700" s="37" t="str">
        <f>IF(ISBLANK('Шифры С (Новое строительство)'!$O700),"-",CONCATENATE("Том"," 5."," ",'Шифры С (Новое строительство)'!$I700,".",'Шифры С (Новое строительство)'!$A700,"С-ПОС",))</f>
        <v>-</v>
      </c>
      <c r="W700" s="37" t="str">
        <f>IF(ISBLANK('Шифры С (Новое строительство)'!$P700),"-",CONCATENATE("Том"," 7."," ",'Шифры С (Новое строительство)'!$I700,".",'Шифры С (Новое строительство)'!$A700,"С-ООС",))</f>
        <v>-</v>
      </c>
      <c r="X700" s="37" t="str">
        <f>IF(ISBLANK('Шифры С (Новое строительство)'!$Q700),"-",CONCATENATE("Том"," 8."," ",'Шифры С (Новое строительство)'!$I700,".",'Шифры С (Новое строительство)'!$A700,"С-ПБ",))</f>
        <v>-</v>
      </c>
    </row>
    <row r="701" spans="1:24" hidden="1" x14ac:dyDescent="0.25">
      <c r="A701" s="37">
        <v>30</v>
      </c>
      <c r="B701" s="37" t="s">
        <v>561</v>
      </c>
      <c r="C701" s="37" t="s">
        <v>31</v>
      </c>
      <c r="D701" s="37" t="s">
        <v>413</v>
      </c>
      <c r="E701" s="37">
        <v>3</v>
      </c>
      <c r="F701" s="37" t="s">
        <v>1833</v>
      </c>
      <c r="G701" s="37">
        <v>4</v>
      </c>
      <c r="H701" s="39"/>
      <c r="I701" s="37" t="s">
        <v>563</v>
      </c>
      <c r="J701" s="37"/>
      <c r="K701" s="37"/>
      <c r="L701" s="37" t="s">
        <v>3072</v>
      </c>
      <c r="M701" s="37" t="s">
        <v>3073</v>
      </c>
      <c r="N701" s="37" t="s">
        <v>3074</v>
      </c>
      <c r="O701" s="37"/>
      <c r="P701" s="37"/>
      <c r="Q701" s="37"/>
      <c r="R701" s="37" t="str">
        <f>IF(ISBLANK('Шифры С (Новое строительство)'!$K701),"-",CONCATENATE('Шифры С (Новое строительство)'!$K701,"-ПЗ"))</f>
        <v>-</v>
      </c>
      <c r="S701" s="37" t="str">
        <f>IF(ISBLANK('Шифры С (Новое строительство)'!$L701),"-",CONCATENATE("Том"," 2.",'Шифры С (Новое строительство)'!$E701,".",'Шифры С (Новое строительство)'!$G701," ",'Шифры С (Новое строительство)'!$I701,".",'Шифры С (Новое строительство)'!$A701,"С-ППО",'Шифры С (Новое строительство)'!$E701,".",'Шифры С (Новое строительство)'!$G701,))</f>
        <v>Том 2.3.4 2001.РП.30С-ППО3.4</v>
      </c>
      <c r="T701" s="37" t="str">
        <f>IF(ISBLANK('Шифры С (Новое строительство)'!$M701),"-",CONCATENATE("Том"," 3.",'Шифры С (Новое строительство)'!$E701,".",'Шифры С (Новое строительство)'!$G701," ",'Шифры С (Новое строительство)'!$I701,".",'Шифры С (Новое строительство)'!$A701,"С-ТКР",'Шифры С (Новое строительство)'!$E701,".",'Шифры С (Новое строительство)'!$G701,))</f>
        <v>Том 3.3.4 2001.РП.30С-ТКР3.4</v>
      </c>
      <c r="U701" s="37" t="str">
        <f>IF(ISBLANK('Шифры С (Новое строительство)'!$O701),"-",CONCATENATE("Том"," 4."," ",'Шифры С (Новое строительство)'!$I701,".",'Шифры С (Новое строительство)'!$A701,"С-ИЛО",))</f>
        <v>-</v>
      </c>
      <c r="V701" s="37" t="str">
        <f>IF(ISBLANK('Шифры С (Новое строительство)'!$O701),"-",CONCATENATE("Том"," 5."," ",'Шифры С (Новое строительство)'!$I701,".",'Шифры С (Новое строительство)'!$A701,"С-ПОС",))</f>
        <v>-</v>
      </c>
      <c r="W701" s="37" t="str">
        <f>IF(ISBLANK('Шифры С (Новое строительство)'!$P701),"-",CONCATENATE("Том"," 7."," ",'Шифры С (Новое строительство)'!$I701,".",'Шифры С (Новое строительство)'!$A701,"С-ООС",))</f>
        <v>-</v>
      </c>
      <c r="X701" s="37" t="str">
        <f>IF(ISBLANK('Шифры С (Новое строительство)'!$Q701),"-",CONCATENATE("Том"," 8."," ",'Шифры С (Новое строительство)'!$I701,".",'Шифры С (Новое строительство)'!$A701,"С-ПБ",))</f>
        <v>-</v>
      </c>
    </row>
    <row r="702" spans="1:24" hidden="1" x14ac:dyDescent="0.25">
      <c r="A702" s="37">
        <v>30</v>
      </c>
      <c r="B702" s="37" t="s">
        <v>561</v>
      </c>
      <c r="C702" s="37" t="s">
        <v>31</v>
      </c>
      <c r="D702" s="37" t="s">
        <v>414</v>
      </c>
      <c r="E702" s="37">
        <v>4</v>
      </c>
      <c r="F702" s="37" t="s">
        <v>1834</v>
      </c>
      <c r="G702" s="37">
        <v>1</v>
      </c>
      <c r="H702" s="39">
        <v>5</v>
      </c>
      <c r="I702" s="37" t="s">
        <v>563</v>
      </c>
      <c r="J702" s="37"/>
      <c r="K702" s="37"/>
      <c r="L702" s="37" t="s">
        <v>3075</v>
      </c>
      <c r="M702" s="37" t="s">
        <v>3076</v>
      </c>
      <c r="N702" s="37" t="s">
        <v>3077</v>
      </c>
      <c r="O702" s="37"/>
      <c r="P702" s="37"/>
      <c r="Q702" s="37"/>
      <c r="R702" s="37" t="str">
        <f>IF(ISBLANK('Шифры С (Новое строительство)'!$K702),"-",CONCATENATE('Шифры С (Новое строительство)'!$K702,"-ПЗ"))</f>
        <v>-</v>
      </c>
      <c r="S702" s="37" t="str">
        <f>IF(ISBLANK('Шифры С (Новое строительство)'!$L702),"-",CONCATENATE("Том"," 2.",'Шифры С (Новое строительство)'!$E702,".",'Шифры С (Новое строительство)'!$G702," ",'Шифры С (Новое строительство)'!$I702,".",'Шифры С (Новое строительство)'!$A702,"С-ППО",'Шифры С (Новое строительство)'!$E702,".",'Шифры С (Новое строительство)'!$G702,))</f>
        <v>Том 2.4.1 2001.РП.30С-ППО4.1</v>
      </c>
      <c r="T702" s="37" t="str">
        <f>IF(ISBLANK('Шифры С (Новое строительство)'!$M702),"-",CONCATENATE("Том"," 3.",'Шифры С (Новое строительство)'!$E702,".",'Шифры С (Новое строительство)'!$G702," ",'Шифры С (Новое строительство)'!$I702,".",'Шифры С (Новое строительство)'!$A702,"С-ТКР",'Шифры С (Новое строительство)'!$E702,".",'Шифры С (Новое строительство)'!$G702,))</f>
        <v>Том 3.4.1 2001.РП.30С-ТКР4.1</v>
      </c>
      <c r="U702" s="37" t="str">
        <f>IF(ISBLANK('Шифры С (Новое строительство)'!$O702),"-",CONCATENATE("Том"," 4."," ",'Шифры С (Новое строительство)'!$I702,".",'Шифры С (Новое строительство)'!$A702,"С-ИЛО",))</f>
        <v>-</v>
      </c>
      <c r="V702" s="37" t="str">
        <f>IF(ISBLANK('Шифры С (Новое строительство)'!$O702),"-",CONCATENATE("Том"," 5."," ",'Шифры С (Новое строительство)'!$I702,".",'Шифры С (Новое строительство)'!$A702,"С-ПОС",))</f>
        <v>-</v>
      </c>
      <c r="W702" s="37" t="str">
        <f>IF(ISBLANK('Шифры С (Новое строительство)'!$P702),"-",CONCATENATE("Том"," 7."," ",'Шифры С (Новое строительство)'!$I702,".",'Шифры С (Новое строительство)'!$A702,"С-ООС",))</f>
        <v>-</v>
      </c>
      <c r="X702" s="37" t="str">
        <f>IF(ISBLANK('Шифры С (Новое строительство)'!$Q702),"-",CONCATENATE("Том"," 8."," ",'Шифры С (Новое строительство)'!$I702,".",'Шифры С (Новое строительство)'!$A702,"С-ПБ",))</f>
        <v>-</v>
      </c>
    </row>
    <row r="703" spans="1:24" hidden="1" x14ac:dyDescent="0.25">
      <c r="A703" s="37">
        <v>30</v>
      </c>
      <c r="B703" s="37" t="s">
        <v>561</v>
      </c>
      <c r="C703" s="37" t="s">
        <v>31</v>
      </c>
      <c r="D703" s="37" t="s">
        <v>414</v>
      </c>
      <c r="E703" s="37">
        <v>4</v>
      </c>
      <c r="F703" s="37" t="s">
        <v>1838</v>
      </c>
      <c r="G703" s="37">
        <v>2</v>
      </c>
      <c r="H703" s="39"/>
      <c r="I703" s="37" t="s">
        <v>563</v>
      </c>
      <c r="J703" s="37"/>
      <c r="K703" s="37"/>
      <c r="L703" s="37" t="s">
        <v>3075</v>
      </c>
      <c r="M703" s="37" t="s">
        <v>3076</v>
      </c>
      <c r="N703" s="37" t="s">
        <v>3077</v>
      </c>
      <c r="O703" s="37"/>
      <c r="P703" s="37"/>
      <c r="Q703" s="37"/>
      <c r="R703" s="37" t="str">
        <f>IF(ISBLANK('Шифры С (Новое строительство)'!$K703),"-",CONCATENATE('Шифры С (Новое строительство)'!$K703,"-ПЗ"))</f>
        <v>-</v>
      </c>
      <c r="S703" s="37" t="str">
        <f>IF(ISBLANK('Шифры С (Новое строительство)'!$L703),"-",CONCATENATE("Том"," 2.",'Шифры С (Новое строительство)'!$E703,".",'Шифры С (Новое строительство)'!$G703," ",'Шифры С (Новое строительство)'!$I703,".",'Шифры С (Новое строительство)'!$A703,"С-ППО",'Шифры С (Новое строительство)'!$E703,".",'Шифры С (Новое строительство)'!$G703,))</f>
        <v>Том 2.4.2 2001.РП.30С-ППО4.2</v>
      </c>
      <c r="T703" s="37" t="str">
        <f>IF(ISBLANK('Шифры С (Новое строительство)'!$M703),"-",CONCATENATE("Том"," 3.",'Шифры С (Новое строительство)'!$E703,".",'Шифры С (Новое строительство)'!$G703," ",'Шифры С (Новое строительство)'!$I703,".",'Шифры С (Новое строительство)'!$A703,"С-ТКР",'Шифры С (Новое строительство)'!$E703,".",'Шифры С (Новое строительство)'!$G703,))</f>
        <v>Том 3.4.2 2001.РП.30С-ТКР4.2</v>
      </c>
      <c r="U703" s="37" t="str">
        <f>IF(ISBLANK('Шифры С (Новое строительство)'!$O703),"-",CONCATENATE("Том"," 4."," ",'Шифры С (Новое строительство)'!$I703,".",'Шифры С (Новое строительство)'!$A703,"С-ИЛО",))</f>
        <v>-</v>
      </c>
      <c r="V703" s="37" t="str">
        <f>IF(ISBLANK('Шифры С (Новое строительство)'!$O703),"-",CONCATENATE("Том"," 5."," ",'Шифры С (Новое строительство)'!$I703,".",'Шифры С (Новое строительство)'!$A703,"С-ПОС",))</f>
        <v>-</v>
      </c>
      <c r="W703" s="37" t="str">
        <f>IF(ISBLANK('Шифры С (Новое строительство)'!$P703),"-",CONCATENATE("Том"," 7."," ",'Шифры С (Новое строительство)'!$I703,".",'Шифры С (Новое строительство)'!$A703,"С-ООС",))</f>
        <v>-</v>
      </c>
      <c r="X703" s="37" t="str">
        <f>IF(ISBLANK('Шифры С (Новое строительство)'!$Q703),"-",CONCATENATE("Том"," 8."," ",'Шифры С (Новое строительство)'!$I703,".",'Шифры С (Новое строительство)'!$A703,"С-ПБ",))</f>
        <v>-</v>
      </c>
    </row>
    <row r="704" spans="1:24" hidden="1" x14ac:dyDescent="0.25">
      <c r="A704" s="37">
        <v>30</v>
      </c>
      <c r="B704" s="37" t="s">
        <v>561</v>
      </c>
      <c r="C704" s="37" t="s">
        <v>31</v>
      </c>
      <c r="D704" s="37" t="s">
        <v>414</v>
      </c>
      <c r="E704" s="37">
        <v>4</v>
      </c>
      <c r="F704" s="37" t="s">
        <v>1839</v>
      </c>
      <c r="G704" s="37">
        <v>3</v>
      </c>
      <c r="H704" s="39"/>
      <c r="I704" s="37" t="s">
        <v>563</v>
      </c>
      <c r="J704" s="37"/>
      <c r="K704" s="37"/>
      <c r="L704" s="37" t="s">
        <v>3075</v>
      </c>
      <c r="M704" s="37" t="s">
        <v>3076</v>
      </c>
      <c r="N704" s="37" t="s">
        <v>3077</v>
      </c>
      <c r="O704" s="37"/>
      <c r="P704" s="37"/>
      <c r="Q704" s="37"/>
      <c r="R704" s="37" t="str">
        <f>IF(ISBLANK('Шифры С (Новое строительство)'!$K704),"-",CONCATENATE('Шифры С (Новое строительство)'!$K704,"-ПЗ"))</f>
        <v>-</v>
      </c>
      <c r="S704" s="37" t="str">
        <f>IF(ISBLANK('Шифры С (Новое строительство)'!$L704),"-",CONCATENATE("Том"," 2.",'Шифры С (Новое строительство)'!$E704,".",'Шифры С (Новое строительство)'!$G704," ",'Шифры С (Новое строительство)'!$I704,".",'Шифры С (Новое строительство)'!$A704,"С-ППО",'Шифры С (Новое строительство)'!$E704,".",'Шифры С (Новое строительство)'!$G704,))</f>
        <v>Том 2.4.3 2001.РП.30С-ППО4.3</v>
      </c>
      <c r="T704" s="37" t="str">
        <f>IF(ISBLANK('Шифры С (Новое строительство)'!$M704),"-",CONCATENATE("Том"," 3.",'Шифры С (Новое строительство)'!$E704,".",'Шифры С (Новое строительство)'!$G704," ",'Шифры С (Новое строительство)'!$I704,".",'Шифры С (Новое строительство)'!$A704,"С-ТКР",'Шифры С (Новое строительство)'!$E704,".",'Шифры С (Новое строительство)'!$G704,))</f>
        <v>Том 3.4.3 2001.РП.30С-ТКР4.3</v>
      </c>
      <c r="U704" s="37" t="str">
        <f>IF(ISBLANK('Шифры С (Новое строительство)'!$O704),"-",CONCATENATE("Том"," 4."," ",'Шифры С (Новое строительство)'!$I704,".",'Шифры С (Новое строительство)'!$A704,"С-ИЛО",))</f>
        <v>-</v>
      </c>
      <c r="V704" s="37" t="str">
        <f>IF(ISBLANK('Шифры С (Новое строительство)'!$O704),"-",CONCATENATE("Том"," 5."," ",'Шифры С (Новое строительство)'!$I704,".",'Шифры С (Новое строительство)'!$A704,"С-ПОС",))</f>
        <v>-</v>
      </c>
      <c r="W704" s="37" t="str">
        <f>IF(ISBLANK('Шифры С (Новое строительство)'!$P704),"-",CONCATENATE("Том"," 7."," ",'Шифры С (Новое строительство)'!$I704,".",'Шифры С (Новое строительство)'!$A704,"С-ООС",))</f>
        <v>-</v>
      </c>
      <c r="X704" s="37" t="str">
        <f>IF(ISBLANK('Шифры С (Новое строительство)'!$Q704),"-",CONCATENATE("Том"," 8."," ",'Шифры С (Новое строительство)'!$I704,".",'Шифры С (Новое строительство)'!$A704,"С-ПБ",))</f>
        <v>-</v>
      </c>
    </row>
    <row r="705" spans="1:24" hidden="1" x14ac:dyDescent="0.25">
      <c r="A705" s="37">
        <v>30</v>
      </c>
      <c r="B705" s="37" t="s">
        <v>561</v>
      </c>
      <c r="C705" s="37" t="s">
        <v>31</v>
      </c>
      <c r="D705" s="37" t="s">
        <v>414</v>
      </c>
      <c r="E705" s="37">
        <v>4</v>
      </c>
      <c r="F705" s="37" t="s">
        <v>1840</v>
      </c>
      <c r="G705" s="37">
        <v>4</v>
      </c>
      <c r="H705" s="39"/>
      <c r="I705" s="37" t="s">
        <v>563</v>
      </c>
      <c r="J705" s="37"/>
      <c r="K705" s="37"/>
      <c r="L705" s="37" t="s">
        <v>3075</v>
      </c>
      <c r="M705" s="37" t="s">
        <v>3076</v>
      </c>
      <c r="N705" s="37" t="s">
        <v>3077</v>
      </c>
      <c r="O705" s="37"/>
      <c r="P705" s="37"/>
      <c r="Q705" s="37"/>
      <c r="R705" s="37" t="str">
        <f>IF(ISBLANK('Шифры С (Новое строительство)'!$K705),"-",CONCATENATE('Шифры С (Новое строительство)'!$K705,"-ПЗ"))</f>
        <v>-</v>
      </c>
      <c r="S705" s="37" t="str">
        <f>IF(ISBLANK('Шифры С (Новое строительство)'!$L705),"-",CONCATENATE("Том"," 2.",'Шифры С (Новое строительство)'!$E705,".",'Шифры С (Новое строительство)'!$G705," ",'Шифры С (Новое строительство)'!$I705,".",'Шифры С (Новое строительство)'!$A705,"С-ППО",'Шифры С (Новое строительство)'!$E705,".",'Шифры С (Новое строительство)'!$G705,))</f>
        <v>Том 2.4.4 2001.РП.30С-ППО4.4</v>
      </c>
      <c r="T705" s="37" t="str">
        <f>IF(ISBLANK('Шифры С (Новое строительство)'!$M705),"-",CONCATENATE("Том"," 3.",'Шифры С (Новое строительство)'!$E705,".",'Шифры С (Новое строительство)'!$G705," ",'Шифры С (Новое строительство)'!$I705,".",'Шифры С (Новое строительство)'!$A705,"С-ТКР",'Шифры С (Новое строительство)'!$E705,".",'Шифры С (Новое строительство)'!$G705,))</f>
        <v>Том 3.4.4 2001.РП.30С-ТКР4.4</v>
      </c>
      <c r="U705" s="37" t="str">
        <f>IF(ISBLANK('Шифры С (Новое строительство)'!$O705),"-",CONCATENATE("Том"," 4."," ",'Шифры С (Новое строительство)'!$I705,".",'Шифры С (Новое строительство)'!$A705,"С-ИЛО",))</f>
        <v>-</v>
      </c>
      <c r="V705" s="37" t="str">
        <f>IF(ISBLANK('Шифры С (Новое строительство)'!$O705),"-",CONCATENATE("Том"," 5."," ",'Шифры С (Новое строительство)'!$I705,".",'Шифры С (Новое строительство)'!$A705,"С-ПОС",))</f>
        <v>-</v>
      </c>
      <c r="W705" s="37" t="str">
        <f>IF(ISBLANK('Шифры С (Новое строительство)'!$P705),"-",CONCATENATE("Том"," 7."," ",'Шифры С (Новое строительство)'!$I705,".",'Шифры С (Новое строительство)'!$A705,"С-ООС",))</f>
        <v>-</v>
      </c>
      <c r="X705" s="37" t="str">
        <f>IF(ISBLANK('Шифры С (Новое строительство)'!$Q705),"-",CONCATENATE("Том"," 8."," ",'Шифры С (Новое строительство)'!$I705,".",'Шифры С (Новое строительство)'!$A705,"С-ПБ",))</f>
        <v>-</v>
      </c>
    </row>
    <row r="706" spans="1:24" hidden="1" x14ac:dyDescent="0.25">
      <c r="A706" s="37">
        <v>30</v>
      </c>
      <c r="B706" s="37" t="s">
        <v>561</v>
      </c>
      <c r="C706" s="37" t="s">
        <v>31</v>
      </c>
      <c r="D706" s="37" t="s">
        <v>414</v>
      </c>
      <c r="E706" s="37">
        <v>4</v>
      </c>
      <c r="F706" s="37" t="s">
        <v>1841</v>
      </c>
      <c r="G706" s="37">
        <v>5</v>
      </c>
      <c r="H706" s="39"/>
      <c r="I706" s="37" t="s">
        <v>563</v>
      </c>
      <c r="J706" s="37"/>
      <c r="K706" s="37"/>
      <c r="L706" s="37" t="s">
        <v>3075</v>
      </c>
      <c r="M706" s="37" t="s">
        <v>3076</v>
      </c>
      <c r="N706" s="37" t="s">
        <v>3077</v>
      </c>
      <c r="O706" s="37"/>
      <c r="P706" s="37"/>
      <c r="Q706" s="37"/>
      <c r="R706" s="37" t="str">
        <f>IF(ISBLANK('Шифры С (Новое строительство)'!$K706),"-",CONCATENATE('Шифры С (Новое строительство)'!$K706,"-ПЗ"))</f>
        <v>-</v>
      </c>
      <c r="S706" s="37" t="str">
        <f>IF(ISBLANK('Шифры С (Новое строительство)'!$L706),"-",CONCATENATE("Том"," 2.",'Шифры С (Новое строительство)'!$E706,".",'Шифры С (Новое строительство)'!$G706," ",'Шифры С (Новое строительство)'!$I706,".",'Шифры С (Новое строительство)'!$A706,"С-ППО",'Шифры С (Новое строительство)'!$E706,".",'Шифры С (Новое строительство)'!$G706,))</f>
        <v>Том 2.4.5 2001.РП.30С-ППО4.5</v>
      </c>
      <c r="T706" s="37" t="str">
        <f>IF(ISBLANK('Шифры С (Новое строительство)'!$M706),"-",CONCATENATE("Том"," 3.",'Шифры С (Новое строительство)'!$E706,".",'Шифры С (Новое строительство)'!$G706," ",'Шифры С (Новое строительство)'!$I706,".",'Шифры С (Новое строительство)'!$A706,"С-ТКР",'Шифры С (Новое строительство)'!$E706,".",'Шифры С (Новое строительство)'!$G706,))</f>
        <v>Том 3.4.5 2001.РП.30С-ТКР4.5</v>
      </c>
      <c r="U706" s="37" t="str">
        <f>IF(ISBLANK('Шифры С (Новое строительство)'!$O706),"-",CONCATENATE("Том"," 4."," ",'Шифры С (Новое строительство)'!$I706,".",'Шифры С (Новое строительство)'!$A706,"С-ИЛО",))</f>
        <v>-</v>
      </c>
      <c r="V706" s="37" t="str">
        <f>IF(ISBLANK('Шифры С (Новое строительство)'!$O706),"-",CONCATENATE("Том"," 5."," ",'Шифры С (Новое строительство)'!$I706,".",'Шифры С (Новое строительство)'!$A706,"С-ПОС",))</f>
        <v>-</v>
      </c>
      <c r="W706" s="37" t="str">
        <f>IF(ISBLANK('Шифры С (Новое строительство)'!$P706),"-",CONCATENATE("Том"," 7."," ",'Шифры С (Новое строительство)'!$I706,".",'Шифры С (Новое строительство)'!$A706,"С-ООС",))</f>
        <v>-</v>
      </c>
      <c r="X706" s="37" t="str">
        <f>IF(ISBLANK('Шифры С (Новое строительство)'!$Q706),"-",CONCATENATE("Том"," 8."," ",'Шифры С (Новое строительство)'!$I706,".",'Шифры С (Новое строительство)'!$A706,"С-ПБ",))</f>
        <v>-</v>
      </c>
    </row>
    <row r="707" spans="1:24" hidden="1" x14ac:dyDescent="0.25">
      <c r="A707" s="37">
        <v>30</v>
      </c>
      <c r="B707" s="37" t="s">
        <v>561</v>
      </c>
      <c r="C707" s="37" t="s">
        <v>31</v>
      </c>
      <c r="D707" s="37" t="s">
        <v>416</v>
      </c>
      <c r="E707" s="37">
        <v>5</v>
      </c>
      <c r="F707" s="37" t="s">
        <v>1842</v>
      </c>
      <c r="G707" s="37">
        <v>1</v>
      </c>
      <c r="H707" s="39">
        <v>1</v>
      </c>
      <c r="I707" s="37" t="s">
        <v>563</v>
      </c>
      <c r="J707" s="37"/>
      <c r="K707" s="37"/>
      <c r="L707" s="37" t="s">
        <v>3078</v>
      </c>
      <c r="M707" s="37" t="s">
        <v>3079</v>
      </c>
      <c r="N707" s="37" t="s">
        <v>3080</v>
      </c>
      <c r="O707" s="37"/>
      <c r="P707" s="37"/>
      <c r="Q707" s="37"/>
      <c r="R707" s="37" t="str">
        <f>IF(ISBLANK('Шифры С (Новое строительство)'!$K707),"-",CONCATENATE('Шифры С (Новое строительство)'!$K707,"-ПЗ"))</f>
        <v>-</v>
      </c>
      <c r="S707" s="37" t="str">
        <f>IF(ISBLANK('Шифры С (Новое строительство)'!$L707),"-",CONCATENATE("Том"," 2.",'Шифры С (Новое строительство)'!$E707,".",'Шифры С (Новое строительство)'!$G707," ",'Шифры С (Новое строительство)'!$I707,".",'Шифры С (Новое строительство)'!$A707,"С-ППО",'Шифры С (Новое строительство)'!$E707,".",'Шифры С (Новое строительство)'!$G707,))</f>
        <v>Том 2.5.1 2001.РП.30С-ППО5.1</v>
      </c>
      <c r="T707" s="37" t="str">
        <f>IF(ISBLANK('Шифры С (Новое строительство)'!$M707),"-",CONCATENATE("Том"," 3.",'Шифры С (Новое строительство)'!$E707,".",'Шифры С (Новое строительство)'!$G707," ",'Шифры С (Новое строительство)'!$I707,".",'Шифры С (Новое строительство)'!$A707,"С-ТКР",'Шифры С (Новое строительство)'!$E707,".",'Шифры С (Новое строительство)'!$G707,))</f>
        <v>Том 3.5.1 2001.РП.30С-ТКР5.1</v>
      </c>
      <c r="U707" s="37" t="str">
        <f>IF(ISBLANK('Шифры С (Новое строительство)'!$O707),"-",CONCATENATE("Том"," 4."," ",'Шифры С (Новое строительство)'!$I707,".",'Шифры С (Новое строительство)'!$A707,"С-ИЛО",))</f>
        <v>-</v>
      </c>
      <c r="V707" s="37" t="str">
        <f>IF(ISBLANK('Шифры С (Новое строительство)'!$O707),"-",CONCATENATE("Том"," 5."," ",'Шифры С (Новое строительство)'!$I707,".",'Шифры С (Новое строительство)'!$A707,"С-ПОС",))</f>
        <v>-</v>
      </c>
      <c r="W707" s="37" t="str">
        <f>IF(ISBLANK('Шифры С (Новое строительство)'!$P707),"-",CONCATENATE("Том"," 7."," ",'Шифры С (Новое строительство)'!$I707,".",'Шифры С (Новое строительство)'!$A707,"С-ООС",))</f>
        <v>-</v>
      </c>
      <c r="X707" s="37" t="str">
        <f>IF(ISBLANK('Шифры С (Новое строительство)'!$Q707),"-",CONCATENATE("Том"," 8."," ",'Шифры С (Новое строительство)'!$I707,".",'Шифры С (Новое строительство)'!$A707,"С-ПБ",))</f>
        <v>-</v>
      </c>
    </row>
    <row r="708" spans="1:24" hidden="1" x14ac:dyDescent="0.25">
      <c r="A708" s="37">
        <v>30</v>
      </c>
      <c r="B708" s="37" t="s">
        <v>561</v>
      </c>
      <c r="C708" s="37" t="s">
        <v>31</v>
      </c>
      <c r="D708" s="37" t="s">
        <v>417</v>
      </c>
      <c r="E708" s="37">
        <v>6</v>
      </c>
      <c r="F708" s="37" t="s">
        <v>1846</v>
      </c>
      <c r="G708" s="37">
        <v>1</v>
      </c>
      <c r="H708" s="39">
        <v>5</v>
      </c>
      <c r="I708" s="37" t="s">
        <v>563</v>
      </c>
      <c r="J708" s="37"/>
      <c r="K708" s="37"/>
      <c r="L708" s="37" t="s">
        <v>3081</v>
      </c>
      <c r="M708" s="37" t="s">
        <v>3082</v>
      </c>
      <c r="N708" s="37" t="s">
        <v>3083</v>
      </c>
      <c r="O708" s="37"/>
      <c r="P708" s="37"/>
      <c r="Q708" s="37"/>
      <c r="R708" s="37" t="str">
        <f>IF(ISBLANK('Шифры С (Новое строительство)'!$K708),"-",CONCATENATE('Шифры С (Новое строительство)'!$K708,"-ПЗ"))</f>
        <v>-</v>
      </c>
      <c r="S708" s="37" t="str">
        <f>IF(ISBLANK('Шифры С (Новое строительство)'!$L708),"-",CONCATENATE("Том"," 2.",'Шифры С (Новое строительство)'!$E708,".",'Шифры С (Новое строительство)'!$G708," ",'Шифры С (Новое строительство)'!$I708,".",'Шифры С (Новое строительство)'!$A708,"С-ППО",'Шифры С (Новое строительство)'!$E708,".",'Шифры С (Новое строительство)'!$G708,))</f>
        <v>Том 2.6.1 2001.РП.30С-ППО6.1</v>
      </c>
      <c r="T708" s="37" t="str">
        <f>IF(ISBLANK('Шифры С (Новое строительство)'!$M708),"-",CONCATENATE("Том"," 3.",'Шифры С (Новое строительство)'!$E708,".",'Шифры С (Новое строительство)'!$G708," ",'Шифры С (Новое строительство)'!$I708,".",'Шифры С (Новое строительство)'!$A708,"С-ТКР",'Шифры С (Новое строительство)'!$E708,".",'Шифры С (Новое строительство)'!$G708,))</f>
        <v>Том 3.6.1 2001.РП.30С-ТКР6.1</v>
      </c>
      <c r="U708" s="37" t="str">
        <f>IF(ISBLANK('Шифры С (Новое строительство)'!$O708),"-",CONCATENATE("Том"," 4."," ",'Шифры С (Новое строительство)'!$I708,".",'Шифры С (Новое строительство)'!$A708,"С-ИЛО",))</f>
        <v>-</v>
      </c>
      <c r="V708" s="37" t="str">
        <f>IF(ISBLANK('Шифры С (Новое строительство)'!$O708),"-",CONCATENATE("Том"," 5."," ",'Шифры С (Новое строительство)'!$I708,".",'Шифры С (Новое строительство)'!$A708,"С-ПОС",))</f>
        <v>-</v>
      </c>
      <c r="W708" s="37" t="str">
        <f>IF(ISBLANK('Шифры С (Новое строительство)'!$P708),"-",CONCATENATE("Том"," 7."," ",'Шифры С (Новое строительство)'!$I708,".",'Шифры С (Новое строительство)'!$A708,"С-ООС",))</f>
        <v>-</v>
      </c>
      <c r="X708" s="37" t="str">
        <f>IF(ISBLANK('Шифры С (Новое строительство)'!$Q708),"-",CONCATENATE("Том"," 8."," ",'Шифры С (Новое строительство)'!$I708,".",'Шифры С (Новое строительство)'!$A708,"С-ПБ",))</f>
        <v>-</v>
      </c>
    </row>
    <row r="709" spans="1:24" hidden="1" x14ac:dyDescent="0.25">
      <c r="A709" s="37">
        <v>30</v>
      </c>
      <c r="B709" s="37" t="s">
        <v>561</v>
      </c>
      <c r="C709" s="37" t="s">
        <v>31</v>
      </c>
      <c r="D709" s="37" t="s">
        <v>417</v>
      </c>
      <c r="E709" s="37">
        <v>6</v>
      </c>
      <c r="F709" s="37" t="s">
        <v>1850</v>
      </c>
      <c r="G709" s="37">
        <v>2</v>
      </c>
      <c r="H709" s="39"/>
      <c r="I709" s="37" t="s">
        <v>563</v>
      </c>
      <c r="J709" s="37"/>
      <c r="K709" s="37"/>
      <c r="L709" s="37" t="s">
        <v>3081</v>
      </c>
      <c r="M709" s="37" t="s">
        <v>3082</v>
      </c>
      <c r="N709" s="37" t="s">
        <v>3083</v>
      </c>
      <c r="O709" s="37"/>
      <c r="P709" s="37"/>
      <c r="Q709" s="37"/>
      <c r="R709" s="37" t="str">
        <f>IF(ISBLANK('Шифры С (Новое строительство)'!$K709),"-",CONCATENATE('Шифры С (Новое строительство)'!$K709,"-ПЗ"))</f>
        <v>-</v>
      </c>
      <c r="S709" s="37" t="str">
        <f>IF(ISBLANK('Шифры С (Новое строительство)'!$L709),"-",CONCATENATE("Том"," 2.",'Шифры С (Новое строительство)'!$E709,".",'Шифры С (Новое строительство)'!$G709," ",'Шифры С (Новое строительство)'!$I709,".",'Шифры С (Новое строительство)'!$A709,"С-ППО",'Шифры С (Новое строительство)'!$E709,".",'Шифры С (Новое строительство)'!$G709,))</f>
        <v>Том 2.6.2 2001.РП.30С-ППО6.2</v>
      </c>
      <c r="T709" s="37" t="str">
        <f>IF(ISBLANK('Шифры С (Новое строительство)'!$M709),"-",CONCATENATE("Том"," 3.",'Шифры С (Новое строительство)'!$E709,".",'Шифры С (Новое строительство)'!$G709," ",'Шифры С (Новое строительство)'!$I709,".",'Шифры С (Новое строительство)'!$A709,"С-ТКР",'Шифры С (Новое строительство)'!$E709,".",'Шифры С (Новое строительство)'!$G709,))</f>
        <v>Том 3.6.2 2001.РП.30С-ТКР6.2</v>
      </c>
      <c r="U709" s="37" t="str">
        <f>IF(ISBLANK('Шифры С (Новое строительство)'!$O709),"-",CONCATENATE("Том"," 4."," ",'Шифры С (Новое строительство)'!$I709,".",'Шифры С (Новое строительство)'!$A709,"С-ИЛО",))</f>
        <v>-</v>
      </c>
      <c r="V709" s="37" t="str">
        <f>IF(ISBLANK('Шифры С (Новое строительство)'!$O709),"-",CONCATENATE("Том"," 5."," ",'Шифры С (Новое строительство)'!$I709,".",'Шифры С (Новое строительство)'!$A709,"С-ПОС",))</f>
        <v>-</v>
      </c>
      <c r="W709" s="37" t="str">
        <f>IF(ISBLANK('Шифры С (Новое строительство)'!$P709),"-",CONCATENATE("Том"," 7."," ",'Шифры С (Новое строительство)'!$I709,".",'Шифры С (Новое строительство)'!$A709,"С-ООС",))</f>
        <v>-</v>
      </c>
      <c r="X709" s="37" t="str">
        <f>IF(ISBLANK('Шифры С (Новое строительство)'!$Q709),"-",CONCATENATE("Том"," 8."," ",'Шифры С (Новое строительство)'!$I709,".",'Шифры С (Новое строительство)'!$A709,"С-ПБ",))</f>
        <v>-</v>
      </c>
    </row>
    <row r="710" spans="1:24" hidden="1" x14ac:dyDescent="0.25">
      <c r="A710" s="37">
        <v>30</v>
      </c>
      <c r="B710" s="37" t="s">
        <v>561</v>
      </c>
      <c r="C710" s="37" t="s">
        <v>31</v>
      </c>
      <c r="D710" s="37" t="s">
        <v>417</v>
      </c>
      <c r="E710" s="37">
        <v>6</v>
      </c>
      <c r="F710" s="37" t="s">
        <v>1851</v>
      </c>
      <c r="G710" s="37">
        <v>3</v>
      </c>
      <c r="H710" s="39"/>
      <c r="I710" s="37" t="s">
        <v>563</v>
      </c>
      <c r="J710" s="37"/>
      <c r="K710" s="37"/>
      <c r="L710" s="37" t="s">
        <v>3081</v>
      </c>
      <c r="M710" s="37" t="s">
        <v>3082</v>
      </c>
      <c r="N710" s="37" t="s">
        <v>3083</v>
      </c>
      <c r="O710" s="37"/>
      <c r="P710" s="37"/>
      <c r="Q710" s="37"/>
      <c r="R710" s="37" t="str">
        <f>IF(ISBLANK('Шифры С (Новое строительство)'!$K710),"-",CONCATENATE('Шифры С (Новое строительство)'!$K710,"-ПЗ"))</f>
        <v>-</v>
      </c>
      <c r="S710" s="37" t="str">
        <f>IF(ISBLANK('Шифры С (Новое строительство)'!$L710),"-",CONCATENATE("Том"," 2.",'Шифры С (Новое строительство)'!$E710,".",'Шифры С (Новое строительство)'!$G710," ",'Шифры С (Новое строительство)'!$I710,".",'Шифры С (Новое строительство)'!$A710,"С-ППО",'Шифры С (Новое строительство)'!$E710,".",'Шифры С (Новое строительство)'!$G710,))</f>
        <v>Том 2.6.3 2001.РП.30С-ППО6.3</v>
      </c>
      <c r="T710" s="37" t="str">
        <f>IF(ISBLANK('Шифры С (Новое строительство)'!$M710),"-",CONCATENATE("Том"," 3.",'Шифры С (Новое строительство)'!$E710,".",'Шифры С (Новое строительство)'!$G710," ",'Шифры С (Новое строительство)'!$I710,".",'Шифры С (Новое строительство)'!$A710,"С-ТКР",'Шифры С (Новое строительство)'!$E710,".",'Шифры С (Новое строительство)'!$G710,))</f>
        <v>Том 3.6.3 2001.РП.30С-ТКР6.3</v>
      </c>
      <c r="U710" s="37" t="str">
        <f>IF(ISBLANK('Шифры С (Новое строительство)'!$O710),"-",CONCATENATE("Том"," 4."," ",'Шифры С (Новое строительство)'!$I710,".",'Шифры С (Новое строительство)'!$A710,"С-ИЛО",))</f>
        <v>-</v>
      </c>
      <c r="V710" s="37" t="str">
        <f>IF(ISBLANK('Шифры С (Новое строительство)'!$O710),"-",CONCATENATE("Том"," 5."," ",'Шифры С (Новое строительство)'!$I710,".",'Шифры С (Новое строительство)'!$A710,"С-ПОС",))</f>
        <v>-</v>
      </c>
      <c r="W710" s="37" t="str">
        <f>IF(ISBLANK('Шифры С (Новое строительство)'!$P710),"-",CONCATENATE("Том"," 7."," ",'Шифры С (Новое строительство)'!$I710,".",'Шифры С (Новое строительство)'!$A710,"С-ООС",))</f>
        <v>-</v>
      </c>
      <c r="X710" s="37" t="str">
        <f>IF(ISBLANK('Шифры С (Новое строительство)'!$Q710),"-",CONCATENATE("Том"," 8."," ",'Шифры С (Новое строительство)'!$I710,".",'Шифры С (Новое строительство)'!$A710,"С-ПБ",))</f>
        <v>-</v>
      </c>
    </row>
    <row r="711" spans="1:24" hidden="1" x14ac:dyDescent="0.25">
      <c r="A711" s="37">
        <v>30</v>
      </c>
      <c r="B711" s="37" t="s">
        <v>561</v>
      </c>
      <c r="C711" s="37" t="s">
        <v>31</v>
      </c>
      <c r="D711" s="37" t="s">
        <v>417</v>
      </c>
      <c r="E711" s="37">
        <v>6</v>
      </c>
      <c r="F711" s="37" t="s">
        <v>1852</v>
      </c>
      <c r="G711" s="37">
        <v>4</v>
      </c>
      <c r="H711" s="39"/>
      <c r="I711" s="37" t="s">
        <v>563</v>
      </c>
      <c r="J711" s="37"/>
      <c r="K711" s="37"/>
      <c r="L711" s="37" t="s">
        <v>3081</v>
      </c>
      <c r="M711" s="37" t="s">
        <v>3082</v>
      </c>
      <c r="N711" s="37" t="s">
        <v>3083</v>
      </c>
      <c r="O711" s="37"/>
      <c r="P711" s="37"/>
      <c r="Q711" s="37"/>
      <c r="R711" s="37" t="str">
        <f>IF(ISBLANK('Шифры С (Новое строительство)'!$K711),"-",CONCATENATE('Шифры С (Новое строительство)'!$K711,"-ПЗ"))</f>
        <v>-</v>
      </c>
      <c r="S711" s="37" t="str">
        <f>IF(ISBLANK('Шифры С (Новое строительство)'!$L711),"-",CONCATENATE("Том"," 2.",'Шифры С (Новое строительство)'!$E711,".",'Шифры С (Новое строительство)'!$G711," ",'Шифры С (Новое строительство)'!$I711,".",'Шифры С (Новое строительство)'!$A711,"С-ППО",'Шифры С (Новое строительство)'!$E711,".",'Шифры С (Новое строительство)'!$G711,))</f>
        <v>Том 2.6.4 2001.РП.30С-ППО6.4</v>
      </c>
      <c r="T711" s="37" t="str">
        <f>IF(ISBLANK('Шифры С (Новое строительство)'!$M711),"-",CONCATENATE("Том"," 3.",'Шифры С (Новое строительство)'!$E711,".",'Шифры С (Новое строительство)'!$G711," ",'Шифры С (Новое строительство)'!$I711,".",'Шифры С (Новое строительство)'!$A711,"С-ТКР",'Шифры С (Новое строительство)'!$E711,".",'Шифры С (Новое строительство)'!$G711,))</f>
        <v>Том 3.6.4 2001.РП.30С-ТКР6.4</v>
      </c>
      <c r="U711" s="37" t="str">
        <f>IF(ISBLANK('Шифры С (Новое строительство)'!$O711),"-",CONCATENATE("Том"," 4."," ",'Шифры С (Новое строительство)'!$I711,".",'Шифры С (Новое строительство)'!$A711,"С-ИЛО",))</f>
        <v>-</v>
      </c>
      <c r="V711" s="37" t="str">
        <f>IF(ISBLANK('Шифры С (Новое строительство)'!$O711),"-",CONCATENATE("Том"," 5."," ",'Шифры С (Новое строительство)'!$I711,".",'Шифры С (Новое строительство)'!$A711,"С-ПОС",))</f>
        <v>-</v>
      </c>
      <c r="W711" s="37" t="str">
        <f>IF(ISBLANK('Шифры С (Новое строительство)'!$P711),"-",CONCATENATE("Том"," 7."," ",'Шифры С (Новое строительство)'!$I711,".",'Шифры С (Новое строительство)'!$A711,"С-ООС",))</f>
        <v>-</v>
      </c>
      <c r="X711" s="37" t="str">
        <f>IF(ISBLANK('Шифры С (Новое строительство)'!$Q711),"-",CONCATENATE("Том"," 8."," ",'Шифры С (Новое строительство)'!$I711,".",'Шифры С (Новое строительство)'!$A711,"С-ПБ",))</f>
        <v>-</v>
      </c>
    </row>
    <row r="712" spans="1:24" hidden="1" x14ac:dyDescent="0.25">
      <c r="A712" s="37">
        <v>30</v>
      </c>
      <c r="B712" s="37" t="s">
        <v>561</v>
      </c>
      <c r="C712" s="37" t="s">
        <v>31</v>
      </c>
      <c r="D712" s="37" t="s">
        <v>417</v>
      </c>
      <c r="E712" s="37">
        <v>6</v>
      </c>
      <c r="F712" s="37" t="s">
        <v>1853</v>
      </c>
      <c r="G712" s="37">
        <v>5</v>
      </c>
      <c r="H712" s="39"/>
      <c r="I712" s="37" t="s">
        <v>563</v>
      </c>
      <c r="J712" s="37"/>
      <c r="K712" s="37"/>
      <c r="L712" s="37" t="s">
        <v>3081</v>
      </c>
      <c r="M712" s="37" t="s">
        <v>3082</v>
      </c>
      <c r="N712" s="37" t="s">
        <v>3083</v>
      </c>
      <c r="O712" s="37"/>
      <c r="P712" s="37"/>
      <c r="Q712" s="37"/>
      <c r="R712" s="37" t="str">
        <f>IF(ISBLANK('Шифры С (Новое строительство)'!$K712),"-",CONCATENATE('Шифры С (Новое строительство)'!$K712,"-ПЗ"))</f>
        <v>-</v>
      </c>
      <c r="S712" s="37" t="str">
        <f>IF(ISBLANK('Шифры С (Новое строительство)'!$L712),"-",CONCATENATE("Том"," 2.",'Шифры С (Новое строительство)'!$E712,".",'Шифры С (Новое строительство)'!$G712," ",'Шифры С (Новое строительство)'!$I712,".",'Шифры С (Новое строительство)'!$A712,"С-ППО",'Шифры С (Новое строительство)'!$E712,".",'Шифры С (Новое строительство)'!$G712,))</f>
        <v>Том 2.6.5 2001.РП.30С-ППО6.5</v>
      </c>
      <c r="T712" s="37" t="str">
        <f>IF(ISBLANK('Шифры С (Новое строительство)'!$M712),"-",CONCATENATE("Том"," 3.",'Шифры С (Новое строительство)'!$E712,".",'Шифры С (Новое строительство)'!$G712," ",'Шифры С (Новое строительство)'!$I712,".",'Шифры С (Новое строительство)'!$A712,"С-ТКР",'Шифры С (Новое строительство)'!$E712,".",'Шифры С (Новое строительство)'!$G712,))</f>
        <v>Том 3.6.5 2001.РП.30С-ТКР6.5</v>
      </c>
      <c r="U712" s="37" t="str">
        <f>IF(ISBLANK('Шифры С (Новое строительство)'!$O712),"-",CONCATENATE("Том"," 4."," ",'Шифры С (Новое строительство)'!$I712,".",'Шифры С (Новое строительство)'!$A712,"С-ИЛО",))</f>
        <v>-</v>
      </c>
      <c r="V712" s="37" t="str">
        <f>IF(ISBLANK('Шифры С (Новое строительство)'!$O712),"-",CONCATENATE("Том"," 5."," ",'Шифры С (Новое строительство)'!$I712,".",'Шифры С (Новое строительство)'!$A712,"С-ПОС",))</f>
        <v>-</v>
      </c>
      <c r="W712" s="37" t="str">
        <f>IF(ISBLANK('Шифры С (Новое строительство)'!$P712),"-",CONCATENATE("Том"," 7."," ",'Шифры С (Новое строительство)'!$I712,".",'Шифры С (Новое строительство)'!$A712,"С-ООС",))</f>
        <v>-</v>
      </c>
      <c r="X712" s="37" t="str">
        <f>IF(ISBLANK('Шифры С (Новое строительство)'!$Q712),"-",CONCATENATE("Том"," 8."," ",'Шифры С (Новое строительство)'!$I712,".",'Шифры С (Новое строительство)'!$A712,"С-ПБ",))</f>
        <v>-</v>
      </c>
    </row>
    <row r="713" spans="1:24" hidden="1" x14ac:dyDescent="0.25">
      <c r="A713" s="37">
        <v>30</v>
      </c>
      <c r="B713" s="37" t="s">
        <v>561</v>
      </c>
      <c r="C713" s="37" t="s">
        <v>31</v>
      </c>
      <c r="D713" s="37" t="s">
        <v>419</v>
      </c>
      <c r="E713" s="37">
        <v>7</v>
      </c>
      <c r="F713" s="37" t="s">
        <v>1854</v>
      </c>
      <c r="G713" s="37">
        <v>1</v>
      </c>
      <c r="H713" s="39">
        <v>1</v>
      </c>
      <c r="I713" s="37" t="s">
        <v>563</v>
      </c>
      <c r="J713" s="37"/>
      <c r="K713" s="37"/>
      <c r="L713" s="37" t="s">
        <v>3084</v>
      </c>
      <c r="M713" s="37" t="s">
        <v>3085</v>
      </c>
      <c r="N713" s="37" t="s">
        <v>3086</v>
      </c>
      <c r="O713" s="37"/>
      <c r="P713" s="37"/>
      <c r="Q713" s="37"/>
      <c r="R713" s="37" t="str">
        <f>IF(ISBLANK('Шифры С (Новое строительство)'!$K713),"-",CONCATENATE('Шифры С (Новое строительство)'!$K713,"-ПЗ"))</f>
        <v>-</v>
      </c>
      <c r="S713" s="37" t="str">
        <f>IF(ISBLANK('Шифры С (Новое строительство)'!$L713),"-",CONCATENATE("Том"," 2.",'Шифры С (Новое строительство)'!$E713,".",'Шифры С (Новое строительство)'!$G713," ",'Шифры С (Новое строительство)'!$I713,".",'Шифры С (Новое строительство)'!$A713,"С-ППО",'Шифры С (Новое строительство)'!$E713,".",'Шифры С (Новое строительство)'!$G713,))</f>
        <v>Том 2.7.1 2001.РП.30С-ППО7.1</v>
      </c>
      <c r="T713" s="37" t="str">
        <f>IF(ISBLANK('Шифры С (Новое строительство)'!$M713),"-",CONCATENATE("Том"," 3.",'Шифры С (Новое строительство)'!$E713,".",'Шифры С (Новое строительство)'!$G713," ",'Шифры С (Новое строительство)'!$I713,".",'Шифры С (Новое строительство)'!$A713,"С-ТКР",'Шифры С (Новое строительство)'!$E713,".",'Шифры С (Новое строительство)'!$G713,))</f>
        <v>Том 3.7.1 2001.РП.30С-ТКР7.1</v>
      </c>
      <c r="U713" s="37" t="str">
        <f>IF(ISBLANK('Шифры С (Новое строительство)'!$O713),"-",CONCATENATE("Том"," 4."," ",'Шифры С (Новое строительство)'!$I713,".",'Шифры С (Новое строительство)'!$A713,"С-ИЛО",))</f>
        <v>-</v>
      </c>
      <c r="V713" s="37" t="str">
        <f>IF(ISBLANK('Шифры С (Новое строительство)'!$O713),"-",CONCATENATE("Том"," 5."," ",'Шифры С (Новое строительство)'!$I713,".",'Шифры С (Новое строительство)'!$A713,"С-ПОС",))</f>
        <v>-</v>
      </c>
      <c r="W713" s="37" t="str">
        <f>IF(ISBLANK('Шифры С (Новое строительство)'!$P713),"-",CONCATENATE("Том"," 7."," ",'Шифры С (Новое строительство)'!$I713,".",'Шифры С (Новое строительство)'!$A713,"С-ООС",))</f>
        <v>-</v>
      </c>
      <c r="X713" s="37" t="str">
        <f>IF(ISBLANK('Шифры С (Новое строительство)'!$Q713),"-",CONCATENATE("Том"," 8."," ",'Шифры С (Новое строительство)'!$I713,".",'Шифры С (Новое строительство)'!$A713,"С-ПБ",))</f>
        <v>-</v>
      </c>
    </row>
    <row r="714" spans="1:24" hidden="1" x14ac:dyDescent="0.25">
      <c r="A714" s="37">
        <v>30</v>
      </c>
      <c r="B714" s="37" t="s">
        <v>561</v>
      </c>
      <c r="C714" s="37" t="s">
        <v>31</v>
      </c>
      <c r="D714" s="37" t="s">
        <v>421</v>
      </c>
      <c r="E714" s="37">
        <v>8</v>
      </c>
      <c r="F714" s="37" t="s">
        <v>1858</v>
      </c>
      <c r="G714" s="37">
        <v>1</v>
      </c>
      <c r="H714" s="39">
        <v>6</v>
      </c>
      <c r="I714" s="37" t="s">
        <v>563</v>
      </c>
      <c r="J714" s="37"/>
      <c r="K714" s="37"/>
      <c r="L714" s="37" t="s">
        <v>3087</v>
      </c>
      <c r="M714" s="37" t="s">
        <v>3088</v>
      </c>
      <c r="N714" s="37" t="s">
        <v>3089</v>
      </c>
      <c r="O714" s="37"/>
      <c r="P714" s="37"/>
      <c r="Q714" s="37"/>
      <c r="R714" s="37" t="str">
        <f>IF(ISBLANK('Шифры С (Новое строительство)'!$K714),"-",CONCATENATE('Шифры С (Новое строительство)'!$K714,"-ПЗ"))</f>
        <v>-</v>
      </c>
      <c r="S714" s="37" t="str">
        <f>IF(ISBLANK('Шифры С (Новое строительство)'!$L714),"-",CONCATENATE("Том"," 2.",'Шифры С (Новое строительство)'!$E714,".",'Шифры С (Новое строительство)'!$G714," ",'Шифры С (Новое строительство)'!$I714,".",'Шифры С (Новое строительство)'!$A714,"С-ППО",'Шифры С (Новое строительство)'!$E714,".",'Шифры С (Новое строительство)'!$G714,))</f>
        <v>Том 2.8.1 2001.РП.30С-ППО8.1</v>
      </c>
      <c r="T714" s="37" t="str">
        <f>IF(ISBLANK('Шифры С (Новое строительство)'!$M714),"-",CONCATENATE("Том"," 3.",'Шифры С (Новое строительство)'!$E714,".",'Шифры С (Новое строительство)'!$G714," ",'Шифры С (Новое строительство)'!$I714,".",'Шифры С (Новое строительство)'!$A714,"С-ТКР",'Шифры С (Новое строительство)'!$E714,".",'Шифры С (Новое строительство)'!$G714,))</f>
        <v>Том 3.8.1 2001.РП.30С-ТКР8.1</v>
      </c>
      <c r="U714" s="37" t="str">
        <f>IF(ISBLANK('Шифры С (Новое строительство)'!$O714),"-",CONCATENATE("Том"," 4."," ",'Шифры С (Новое строительство)'!$I714,".",'Шифры С (Новое строительство)'!$A714,"С-ИЛО",))</f>
        <v>-</v>
      </c>
      <c r="V714" s="37" t="str">
        <f>IF(ISBLANK('Шифры С (Новое строительство)'!$O714),"-",CONCATENATE("Том"," 5."," ",'Шифры С (Новое строительство)'!$I714,".",'Шифры С (Новое строительство)'!$A714,"С-ПОС",))</f>
        <v>-</v>
      </c>
      <c r="W714" s="37" t="str">
        <f>IF(ISBLANK('Шифры С (Новое строительство)'!$P714),"-",CONCATENATE("Том"," 7."," ",'Шифры С (Новое строительство)'!$I714,".",'Шифры С (Новое строительство)'!$A714,"С-ООС",))</f>
        <v>-</v>
      </c>
      <c r="X714" s="37" t="str">
        <f>IF(ISBLANK('Шифры С (Новое строительство)'!$Q714),"-",CONCATENATE("Том"," 8."," ",'Шифры С (Новое строительство)'!$I714,".",'Шифры С (Новое строительство)'!$A714,"С-ПБ",))</f>
        <v>-</v>
      </c>
    </row>
    <row r="715" spans="1:24" hidden="1" x14ac:dyDescent="0.25">
      <c r="A715" s="37">
        <v>30</v>
      </c>
      <c r="B715" s="37" t="s">
        <v>561</v>
      </c>
      <c r="C715" s="37" t="s">
        <v>31</v>
      </c>
      <c r="D715" s="37" t="s">
        <v>421</v>
      </c>
      <c r="E715" s="37">
        <v>8</v>
      </c>
      <c r="F715" s="37" t="s">
        <v>1862</v>
      </c>
      <c r="G715" s="37">
        <v>2</v>
      </c>
      <c r="H715" s="39"/>
      <c r="I715" s="37" t="s">
        <v>563</v>
      </c>
      <c r="J715" s="37"/>
      <c r="K715" s="37"/>
      <c r="L715" s="37" t="s">
        <v>3087</v>
      </c>
      <c r="M715" s="37" t="s">
        <v>3088</v>
      </c>
      <c r="N715" s="37" t="s">
        <v>3089</v>
      </c>
      <c r="O715" s="37"/>
      <c r="P715" s="37"/>
      <c r="Q715" s="37"/>
      <c r="R715" s="37" t="str">
        <f>IF(ISBLANK('Шифры С (Новое строительство)'!$K715),"-",CONCATENATE('Шифры С (Новое строительство)'!$K715,"-ПЗ"))</f>
        <v>-</v>
      </c>
      <c r="S715" s="37" t="str">
        <f>IF(ISBLANK('Шифры С (Новое строительство)'!$L715),"-",CONCATENATE("Том"," 2.",'Шифры С (Новое строительство)'!$E715,".",'Шифры С (Новое строительство)'!$G715," ",'Шифры С (Новое строительство)'!$I715,".",'Шифры С (Новое строительство)'!$A715,"С-ППО",'Шифры С (Новое строительство)'!$E715,".",'Шифры С (Новое строительство)'!$G715,))</f>
        <v>Том 2.8.2 2001.РП.30С-ППО8.2</v>
      </c>
      <c r="T715" s="37" t="str">
        <f>IF(ISBLANK('Шифры С (Новое строительство)'!$M715),"-",CONCATENATE("Том"," 3.",'Шифры С (Новое строительство)'!$E715,".",'Шифры С (Новое строительство)'!$G715," ",'Шифры С (Новое строительство)'!$I715,".",'Шифры С (Новое строительство)'!$A715,"С-ТКР",'Шифры С (Новое строительство)'!$E715,".",'Шифры С (Новое строительство)'!$G715,))</f>
        <v>Том 3.8.2 2001.РП.30С-ТКР8.2</v>
      </c>
      <c r="U715" s="37" t="str">
        <f>IF(ISBLANK('Шифры С (Новое строительство)'!$O715),"-",CONCATENATE("Том"," 4."," ",'Шифры С (Новое строительство)'!$I715,".",'Шифры С (Новое строительство)'!$A715,"С-ИЛО",))</f>
        <v>-</v>
      </c>
      <c r="V715" s="37" t="str">
        <f>IF(ISBLANK('Шифры С (Новое строительство)'!$O715),"-",CONCATENATE("Том"," 5."," ",'Шифры С (Новое строительство)'!$I715,".",'Шифры С (Новое строительство)'!$A715,"С-ПОС",))</f>
        <v>-</v>
      </c>
      <c r="W715" s="37" t="str">
        <f>IF(ISBLANK('Шифры С (Новое строительство)'!$P715),"-",CONCATENATE("Том"," 7."," ",'Шифры С (Новое строительство)'!$I715,".",'Шифры С (Новое строительство)'!$A715,"С-ООС",))</f>
        <v>-</v>
      </c>
      <c r="X715" s="37" t="str">
        <f>IF(ISBLANK('Шифры С (Новое строительство)'!$Q715),"-",CONCATENATE("Том"," 8."," ",'Шифры С (Новое строительство)'!$I715,".",'Шифры С (Новое строительство)'!$A715,"С-ПБ",))</f>
        <v>-</v>
      </c>
    </row>
    <row r="716" spans="1:24" hidden="1" x14ac:dyDescent="0.25">
      <c r="A716" s="37">
        <v>30</v>
      </c>
      <c r="B716" s="37" t="s">
        <v>561</v>
      </c>
      <c r="C716" s="37" t="s">
        <v>31</v>
      </c>
      <c r="D716" s="37" t="s">
        <v>421</v>
      </c>
      <c r="E716" s="37">
        <v>8</v>
      </c>
      <c r="F716" s="37" t="s">
        <v>1863</v>
      </c>
      <c r="G716" s="37">
        <v>3</v>
      </c>
      <c r="H716" s="39"/>
      <c r="I716" s="37" t="s">
        <v>563</v>
      </c>
      <c r="J716" s="37"/>
      <c r="K716" s="37"/>
      <c r="L716" s="37" t="s">
        <v>3087</v>
      </c>
      <c r="M716" s="37" t="s">
        <v>3088</v>
      </c>
      <c r="N716" s="37" t="s">
        <v>3089</v>
      </c>
      <c r="O716" s="37"/>
      <c r="P716" s="37"/>
      <c r="Q716" s="37"/>
      <c r="R716" s="37" t="str">
        <f>IF(ISBLANK('Шифры С (Новое строительство)'!$K716),"-",CONCATENATE('Шифры С (Новое строительство)'!$K716,"-ПЗ"))</f>
        <v>-</v>
      </c>
      <c r="S716" s="37" t="str">
        <f>IF(ISBLANK('Шифры С (Новое строительство)'!$L716),"-",CONCATENATE("Том"," 2.",'Шифры С (Новое строительство)'!$E716,".",'Шифры С (Новое строительство)'!$G716," ",'Шифры С (Новое строительство)'!$I716,".",'Шифры С (Новое строительство)'!$A716,"С-ППО",'Шифры С (Новое строительство)'!$E716,".",'Шифры С (Новое строительство)'!$G716,))</f>
        <v>Том 2.8.3 2001.РП.30С-ППО8.3</v>
      </c>
      <c r="T716" s="37" t="str">
        <f>IF(ISBLANK('Шифры С (Новое строительство)'!$M716),"-",CONCATENATE("Том"," 3.",'Шифры С (Новое строительство)'!$E716,".",'Шифры С (Новое строительство)'!$G716," ",'Шифры С (Новое строительство)'!$I716,".",'Шифры С (Новое строительство)'!$A716,"С-ТКР",'Шифры С (Новое строительство)'!$E716,".",'Шифры С (Новое строительство)'!$G716,))</f>
        <v>Том 3.8.3 2001.РП.30С-ТКР8.3</v>
      </c>
      <c r="U716" s="37" t="str">
        <f>IF(ISBLANK('Шифры С (Новое строительство)'!$O716),"-",CONCATENATE("Том"," 4."," ",'Шифры С (Новое строительство)'!$I716,".",'Шифры С (Новое строительство)'!$A716,"С-ИЛО",))</f>
        <v>-</v>
      </c>
      <c r="V716" s="37" t="str">
        <f>IF(ISBLANK('Шифры С (Новое строительство)'!$O716),"-",CONCATENATE("Том"," 5."," ",'Шифры С (Новое строительство)'!$I716,".",'Шифры С (Новое строительство)'!$A716,"С-ПОС",))</f>
        <v>-</v>
      </c>
      <c r="W716" s="37" t="str">
        <f>IF(ISBLANK('Шифры С (Новое строительство)'!$P716),"-",CONCATENATE("Том"," 7."," ",'Шифры С (Новое строительство)'!$I716,".",'Шифры С (Новое строительство)'!$A716,"С-ООС",))</f>
        <v>-</v>
      </c>
      <c r="X716" s="37" t="str">
        <f>IF(ISBLANK('Шифры С (Новое строительство)'!$Q716),"-",CONCATENATE("Том"," 8."," ",'Шифры С (Новое строительство)'!$I716,".",'Шифры С (Новое строительство)'!$A716,"С-ПБ",))</f>
        <v>-</v>
      </c>
    </row>
    <row r="717" spans="1:24" hidden="1" x14ac:dyDescent="0.25">
      <c r="A717" s="37">
        <v>30</v>
      </c>
      <c r="B717" s="37" t="s">
        <v>561</v>
      </c>
      <c r="C717" s="37" t="s">
        <v>31</v>
      </c>
      <c r="D717" s="37" t="s">
        <v>421</v>
      </c>
      <c r="E717" s="37">
        <v>8</v>
      </c>
      <c r="F717" s="37" t="s">
        <v>1864</v>
      </c>
      <c r="G717" s="37">
        <v>4</v>
      </c>
      <c r="H717" s="39"/>
      <c r="I717" s="37" t="s">
        <v>563</v>
      </c>
      <c r="J717" s="37"/>
      <c r="K717" s="37"/>
      <c r="L717" s="37" t="s">
        <v>3087</v>
      </c>
      <c r="M717" s="37" t="s">
        <v>3088</v>
      </c>
      <c r="N717" s="37" t="s">
        <v>3089</v>
      </c>
      <c r="O717" s="37"/>
      <c r="P717" s="37"/>
      <c r="Q717" s="37"/>
      <c r="R717" s="37" t="str">
        <f>IF(ISBLANK('Шифры С (Новое строительство)'!$K717),"-",CONCATENATE('Шифры С (Новое строительство)'!$K717,"-ПЗ"))</f>
        <v>-</v>
      </c>
      <c r="S717" s="37" t="str">
        <f>IF(ISBLANK('Шифры С (Новое строительство)'!$L717),"-",CONCATENATE("Том"," 2.",'Шифры С (Новое строительство)'!$E717,".",'Шифры С (Новое строительство)'!$G717," ",'Шифры С (Новое строительство)'!$I717,".",'Шифры С (Новое строительство)'!$A717,"С-ППО",'Шифры С (Новое строительство)'!$E717,".",'Шифры С (Новое строительство)'!$G717,))</f>
        <v>Том 2.8.4 2001.РП.30С-ППО8.4</v>
      </c>
      <c r="T717" s="37" t="str">
        <f>IF(ISBLANK('Шифры С (Новое строительство)'!$M717),"-",CONCATENATE("Том"," 3.",'Шифры С (Новое строительство)'!$E717,".",'Шифры С (Новое строительство)'!$G717," ",'Шифры С (Новое строительство)'!$I717,".",'Шифры С (Новое строительство)'!$A717,"С-ТКР",'Шифры С (Новое строительство)'!$E717,".",'Шифры С (Новое строительство)'!$G717,))</f>
        <v>Том 3.8.4 2001.РП.30С-ТКР8.4</v>
      </c>
      <c r="U717" s="37" t="str">
        <f>IF(ISBLANK('Шифры С (Новое строительство)'!$O717),"-",CONCATENATE("Том"," 4."," ",'Шифры С (Новое строительство)'!$I717,".",'Шифры С (Новое строительство)'!$A717,"С-ИЛО",))</f>
        <v>-</v>
      </c>
      <c r="V717" s="37" t="str">
        <f>IF(ISBLANK('Шифры С (Новое строительство)'!$O717),"-",CONCATENATE("Том"," 5."," ",'Шифры С (Новое строительство)'!$I717,".",'Шифры С (Новое строительство)'!$A717,"С-ПОС",))</f>
        <v>-</v>
      </c>
      <c r="W717" s="37" t="str">
        <f>IF(ISBLANK('Шифры С (Новое строительство)'!$P717),"-",CONCATENATE("Том"," 7."," ",'Шифры С (Новое строительство)'!$I717,".",'Шифры С (Новое строительство)'!$A717,"С-ООС",))</f>
        <v>-</v>
      </c>
      <c r="X717" s="37" t="str">
        <f>IF(ISBLANK('Шифры С (Новое строительство)'!$Q717),"-",CONCATENATE("Том"," 8."," ",'Шифры С (Новое строительство)'!$I717,".",'Шифры С (Новое строительство)'!$A717,"С-ПБ",))</f>
        <v>-</v>
      </c>
    </row>
    <row r="718" spans="1:24" hidden="1" x14ac:dyDescent="0.25">
      <c r="A718" s="37">
        <v>30</v>
      </c>
      <c r="B718" s="37" t="s">
        <v>561</v>
      </c>
      <c r="C718" s="37" t="s">
        <v>31</v>
      </c>
      <c r="D718" s="37" t="s">
        <v>421</v>
      </c>
      <c r="E718" s="37">
        <v>8</v>
      </c>
      <c r="F718" s="37" t="s">
        <v>1865</v>
      </c>
      <c r="G718" s="37">
        <v>5</v>
      </c>
      <c r="H718" s="39"/>
      <c r="I718" s="37" t="s">
        <v>563</v>
      </c>
      <c r="J718" s="37"/>
      <c r="K718" s="37"/>
      <c r="L718" s="37" t="s">
        <v>3087</v>
      </c>
      <c r="M718" s="37" t="s">
        <v>3088</v>
      </c>
      <c r="N718" s="37" t="s">
        <v>3089</v>
      </c>
      <c r="O718" s="37"/>
      <c r="P718" s="37"/>
      <c r="Q718" s="37"/>
      <c r="R718" s="37" t="str">
        <f>IF(ISBLANK('Шифры С (Новое строительство)'!$K718),"-",CONCATENATE('Шифры С (Новое строительство)'!$K718,"-ПЗ"))</f>
        <v>-</v>
      </c>
      <c r="S718" s="37" t="str">
        <f>IF(ISBLANK('Шифры С (Новое строительство)'!$L718),"-",CONCATENATE("Том"," 2.",'Шифры С (Новое строительство)'!$E718,".",'Шифры С (Новое строительство)'!$G718," ",'Шифры С (Новое строительство)'!$I718,".",'Шифры С (Новое строительство)'!$A718,"С-ППО",'Шифры С (Новое строительство)'!$E718,".",'Шифры С (Новое строительство)'!$G718,))</f>
        <v>Том 2.8.5 2001.РП.30С-ППО8.5</v>
      </c>
      <c r="T718" s="37" t="str">
        <f>IF(ISBLANK('Шифры С (Новое строительство)'!$M718),"-",CONCATENATE("Том"," 3.",'Шифры С (Новое строительство)'!$E718,".",'Шифры С (Новое строительство)'!$G718," ",'Шифры С (Новое строительство)'!$I718,".",'Шифры С (Новое строительство)'!$A718,"С-ТКР",'Шифры С (Новое строительство)'!$E718,".",'Шифры С (Новое строительство)'!$G718,))</f>
        <v>Том 3.8.5 2001.РП.30С-ТКР8.5</v>
      </c>
      <c r="U718" s="37" t="str">
        <f>IF(ISBLANK('Шифры С (Новое строительство)'!$O718),"-",CONCATENATE("Том"," 4."," ",'Шифры С (Новое строительство)'!$I718,".",'Шифры С (Новое строительство)'!$A718,"С-ИЛО",))</f>
        <v>-</v>
      </c>
      <c r="V718" s="37" t="str">
        <f>IF(ISBLANK('Шифры С (Новое строительство)'!$O718),"-",CONCATENATE("Том"," 5."," ",'Шифры С (Новое строительство)'!$I718,".",'Шифры С (Новое строительство)'!$A718,"С-ПОС",))</f>
        <v>-</v>
      </c>
      <c r="W718" s="37" t="str">
        <f>IF(ISBLANK('Шифры С (Новое строительство)'!$P718),"-",CONCATENATE("Том"," 7."," ",'Шифры С (Новое строительство)'!$I718,".",'Шифры С (Новое строительство)'!$A718,"С-ООС",))</f>
        <v>-</v>
      </c>
      <c r="X718" s="37" t="str">
        <f>IF(ISBLANK('Шифры С (Новое строительство)'!$Q718),"-",CONCATENATE("Том"," 8."," ",'Шифры С (Новое строительство)'!$I718,".",'Шифры С (Новое строительство)'!$A718,"С-ПБ",))</f>
        <v>-</v>
      </c>
    </row>
    <row r="719" spans="1:24" hidden="1" x14ac:dyDescent="0.25">
      <c r="A719" s="37">
        <v>30</v>
      </c>
      <c r="B719" s="37" t="s">
        <v>561</v>
      </c>
      <c r="C719" s="37" t="s">
        <v>31</v>
      </c>
      <c r="D719" s="37" t="s">
        <v>421</v>
      </c>
      <c r="E719" s="37">
        <v>8</v>
      </c>
      <c r="F719" s="37" t="s">
        <v>1866</v>
      </c>
      <c r="G719" s="37">
        <v>6</v>
      </c>
      <c r="H719" s="39"/>
      <c r="I719" s="37" t="s">
        <v>563</v>
      </c>
      <c r="J719" s="37"/>
      <c r="K719" s="37"/>
      <c r="L719" s="37" t="s">
        <v>3087</v>
      </c>
      <c r="M719" s="37" t="s">
        <v>3088</v>
      </c>
      <c r="N719" s="37" t="s">
        <v>3089</v>
      </c>
      <c r="O719" s="37"/>
      <c r="P719" s="37"/>
      <c r="Q719" s="37"/>
      <c r="R719" s="37" t="str">
        <f>IF(ISBLANK('Шифры С (Новое строительство)'!$K719),"-",CONCATENATE('Шифры С (Новое строительство)'!$K719,"-ПЗ"))</f>
        <v>-</v>
      </c>
      <c r="S719" s="37" t="str">
        <f>IF(ISBLANK('Шифры С (Новое строительство)'!$L719),"-",CONCATENATE("Том"," 2.",'Шифры С (Новое строительство)'!$E719,".",'Шифры С (Новое строительство)'!$G719," ",'Шифры С (Новое строительство)'!$I719,".",'Шифры С (Новое строительство)'!$A719,"С-ППО",'Шифры С (Новое строительство)'!$E719,".",'Шифры С (Новое строительство)'!$G719,))</f>
        <v>Том 2.8.6 2001.РП.30С-ППО8.6</v>
      </c>
      <c r="T719" s="37" t="str">
        <f>IF(ISBLANK('Шифры С (Новое строительство)'!$M719),"-",CONCATENATE("Том"," 3.",'Шифры С (Новое строительство)'!$E719,".",'Шифры С (Новое строительство)'!$G719," ",'Шифры С (Новое строительство)'!$I719,".",'Шифры С (Новое строительство)'!$A719,"С-ТКР",'Шифры С (Новое строительство)'!$E719,".",'Шифры С (Новое строительство)'!$G719,))</f>
        <v>Том 3.8.6 2001.РП.30С-ТКР8.6</v>
      </c>
      <c r="U719" s="37" t="str">
        <f>IF(ISBLANK('Шифры С (Новое строительство)'!$O719),"-",CONCATENATE("Том"," 4."," ",'Шифры С (Новое строительство)'!$I719,".",'Шифры С (Новое строительство)'!$A719,"С-ИЛО",))</f>
        <v>-</v>
      </c>
      <c r="V719" s="37" t="str">
        <f>IF(ISBLANK('Шифры С (Новое строительство)'!$O719),"-",CONCATENATE("Том"," 5."," ",'Шифры С (Новое строительство)'!$I719,".",'Шифры С (Новое строительство)'!$A719,"С-ПОС",))</f>
        <v>-</v>
      </c>
      <c r="W719" s="37" t="str">
        <f>IF(ISBLANK('Шифры С (Новое строительство)'!$P719),"-",CONCATENATE("Том"," 7."," ",'Шифры С (Новое строительство)'!$I719,".",'Шифры С (Новое строительство)'!$A719,"С-ООС",))</f>
        <v>-</v>
      </c>
      <c r="X719" s="37" t="str">
        <f>IF(ISBLANK('Шифры С (Новое строительство)'!$Q719),"-",CONCATENATE("Том"," 8."," ",'Шифры С (Новое строительство)'!$I719,".",'Шифры С (Новое строительство)'!$A719,"С-ПБ",))</f>
        <v>-</v>
      </c>
    </row>
    <row r="720" spans="1:24" hidden="1" x14ac:dyDescent="0.25">
      <c r="A720" s="37">
        <v>30</v>
      </c>
      <c r="B720" s="37" t="s">
        <v>561</v>
      </c>
      <c r="C720" s="37" t="s">
        <v>31</v>
      </c>
      <c r="D720" s="37" t="s">
        <v>423</v>
      </c>
      <c r="E720" s="37">
        <v>9</v>
      </c>
      <c r="F720" s="37"/>
      <c r="G720" s="37"/>
      <c r="H720" s="39">
        <v>1</v>
      </c>
      <c r="I720" s="37" t="s">
        <v>563</v>
      </c>
      <c r="J720" s="37"/>
      <c r="K720" s="37"/>
      <c r="L720" s="37" t="s">
        <v>3090</v>
      </c>
      <c r="M720" s="37" t="s">
        <v>3091</v>
      </c>
      <c r="N720" s="37" t="s">
        <v>3092</v>
      </c>
      <c r="O720" s="37"/>
      <c r="P720" s="37"/>
      <c r="Q720" s="37"/>
      <c r="R720" s="37" t="str">
        <f>IF(ISBLANK('Шифры С (Новое строительство)'!$K720),"-",CONCATENATE('Шифры С (Новое строительство)'!$K720,"-ПЗ"))</f>
        <v>-</v>
      </c>
      <c r="S720" s="37" t="str">
        <f>IF(ISBLANK('Шифры С (Новое строительство)'!$L720),"-",CONCATENATE("Том"," 2.",'Шифры С (Новое строительство)'!$E720,".",'Шифры С (Новое строительство)'!$G720," ",'Шифры С (Новое строительство)'!$I720,".",'Шифры С (Новое строительство)'!$A720,"С-ППО",'Шифры С (Новое строительство)'!$E720,".",'Шифры С (Новое строительство)'!$G720,))</f>
        <v>Том 2.9. 2001.РП.30С-ППО9.</v>
      </c>
      <c r="T720" s="37" t="str">
        <f>IF(ISBLANK('Шифры С (Новое строительство)'!$M720),"-",CONCATENATE("Том"," 3.",'Шифры С (Новое строительство)'!$E720,".",'Шифры С (Новое строительство)'!$G720," ",'Шифры С (Новое строительство)'!$I720,".",'Шифры С (Новое строительство)'!$A720,"С-ТКР",'Шифры С (Новое строительство)'!$E720,".",'Шифры С (Новое строительство)'!$G720,))</f>
        <v>Том 3.9. 2001.РП.30С-ТКР9.</v>
      </c>
      <c r="U720" s="37" t="str">
        <f>IF(ISBLANK('Шифры С (Новое строительство)'!$O720),"-",CONCATENATE("Том"," 4."," ",'Шифры С (Новое строительство)'!$I720,".",'Шифры С (Новое строительство)'!$A720,"С-ИЛО",))</f>
        <v>-</v>
      </c>
      <c r="V720" s="37" t="str">
        <f>IF(ISBLANK('Шифры С (Новое строительство)'!$O720),"-",CONCATENATE("Том"," 5."," ",'Шифры С (Новое строительство)'!$I720,".",'Шифры С (Новое строительство)'!$A720,"С-ПОС",))</f>
        <v>-</v>
      </c>
      <c r="W720" s="37" t="str">
        <f>IF(ISBLANK('Шифры С (Новое строительство)'!$P720),"-",CONCATENATE("Том"," 7."," ",'Шифры С (Новое строительство)'!$I720,".",'Шифры С (Новое строительство)'!$A720,"С-ООС",))</f>
        <v>-</v>
      </c>
      <c r="X720" s="37" t="str">
        <f>IF(ISBLANK('Шифры С (Новое строительство)'!$Q720),"-",CONCATENATE("Том"," 8."," ",'Шифры С (Новое строительство)'!$I720,".",'Шифры С (Новое строительство)'!$A720,"С-ПБ",))</f>
        <v>-</v>
      </c>
    </row>
    <row r="721" spans="1:24" hidden="1" x14ac:dyDescent="0.25">
      <c r="A721" s="37">
        <v>30</v>
      </c>
      <c r="B721" s="37" t="s">
        <v>561</v>
      </c>
      <c r="C721" s="37" t="s">
        <v>31</v>
      </c>
      <c r="D721" s="37" t="s">
        <v>425</v>
      </c>
      <c r="E721" s="37">
        <v>10</v>
      </c>
      <c r="F721" s="37" t="s">
        <v>1870</v>
      </c>
      <c r="G721" s="37">
        <v>1</v>
      </c>
      <c r="H721" s="39">
        <v>6</v>
      </c>
      <c r="I721" s="37" t="s">
        <v>563</v>
      </c>
      <c r="J721" s="37"/>
      <c r="K721" s="37"/>
      <c r="L721" s="37" t="s">
        <v>3093</v>
      </c>
      <c r="M721" s="37" t="s">
        <v>3094</v>
      </c>
      <c r="N721" s="37" t="s">
        <v>3095</v>
      </c>
      <c r="O721" s="37"/>
      <c r="P721" s="37"/>
      <c r="Q721" s="37"/>
      <c r="R721" s="37" t="str">
        <f>IF(ISBLANK('Шифры С (Новое строительство)'!$K721),"-",CONCATENATE('Шифры С (Новое строительство)'!$K721,"-ПЗ"))</f>
        <v>-</v>
      </c>
      <c r="S721" s="37" t="str">
        <f>IF(ISBLANK('Шифры С (Новое строительство)'!$L721),"-",CONCATENATE("Том"," 2.",'Шифры С (Новое строительство)'!$E721,".",'Шифры С (Новое строительство)'!$G721," ",'Шифры С (Новое строительство)'!$I721,".",'Шифры С (Новое строительство)'!$A721,"С-ППО",'Шифры С (Новое строительство)'!$E721,".",'Шифры С (Новое строительство)'!$G721,))</f>
        <v>Том 2.10.1 2001.РП.30С-ППО10.1</v>
      </c>
      <c r="T721" s="37" t="str">
        <f>IF(ISBLANK('Шифры С (Новое строительство)'!$M721),"-",CONCATENATE("Том"," 3.",'Шифры С (Новое строительство)'!$E721,".",'Шифры С (Новое строительство)'!$G721," ",'Шифры С (Новое строительство)'!$I721,".",'Шифры С (Новое строительство)'!$A721,"С-ТКР",'Шифры С (Новое строительство)'!$E721,".",'Шифры С (Новое строительство)'!$G721,))</f>
        <v>Том 3.10.1 2001.РП.30С-ТКР10.1</v>
      </c>
      <c r="U721" s="37" t="str">
        <f>IF(ISBLANK('Шифры С (Новое строительство)'!$O721),"-",CONCATENATE("Том"," 4."," ",'Шифры С (Новое строительство)'!$I721,".",'Шифры С (Новое строительство)'!$A721,"С-ИЛО",))</f>
        <v>-</v>
      </c>
      <c r="V721" s="37" t="str">
        <f>IF(ISBLANK('Шифры С (Новое строительство)'!$O721),"-",CONCATENATE("Том"," 5."," ",'Шифры С (Новое строительство)'!$I721,".",'Шифры С (Новое строительство)'!$A721,"С-ПОС",))</f>
        <v>-</v>
      </c>
      <c r="W721" s="37" t="str">
        <f>IF(ISBLANK('Шифры С (Новое строительство)'!$P721),"-",CONCATENATE("Том"," 7."," ",'Шифры С (Новое строительство)'!$I721,".",'Шифры С (Новое строительство)'!$A721,"С-ООС",))</f>
        <v>-</v>
      </c>
      <c r="X721" s="37" t="str">
        <f>IF(ISBLANK('Шифры С (Новое строительство)'!$Q721),"-",CONCATENATE("Том"," 8."," ",'Шифры С (Новое строительство)'!$I721,".",'Шифры С (Новое строительство)'!$A721,"С-ПБ",))</f>
        <v>-</v>
      </c>
    </row>
    <row r="722" spans="1:24" hidden="1" x14ac:dyDescent="0.25">
      <c r="A722" s="37">
        <v>30</v>
      </c>
      <c r="B722" s="37" t="s">
        <v>561</v>
      </c>
      <c r="C722" s="37" t="s">
        <v>31</v>
      </c>
      <c r="D722" s="37" t="s">
        <v>425</v>
      </c>
      <c r="E722" s="37">
        <v>10</v>
      </c>
      <c r="F722" s="37" t="s">
        <v>1874</v>
      </c>
      <c r="G722" s="37">
        <v>2</v>
      </c>
      <c r="H722" s="39"/>
      <c r="I722" s="37" t="s">
        <v>563</v>
      </c>
      <c r="J722" s="37"/>
      <c r="K722" s="37"/>
      <c r="L722" s="37" t="s">
        <v>3093</v>
      </c>
      <c r="M722" s="37" t="s">
        <v>3094</v>
      </c>
      <c r="N722" s="37" t="s">
        <v>3095</v>
      </c>
      <c r="O722" s="37"/>
      <c r="P722" s="37"/>
      <c r="Q722" s="37"/>
      <c r="R722" s="37" t="str">
        <f>IF(ISBLANK('Шифры С (Новое строительство)'!$K722),"-",CONCATENATE('Шифры С (Новое строительство)'!$K722,"-ПЗ"))</f>
        <v>-</v>
      </c>
      <c r="S722" s="37" t="str">
        <f>IF(ISBLANK('Шифры С (Новое строительство)'!$L722),"-",CONCATENATE("Том"," 2.",'Шифры С (Новое строительство)'!$E722,".",'Шифры С (Новое строительство)'!$G722," ",'Шифры С (Новое строительство)'!$I722,".",'Шифры С (Новое строительство)'!$A722,"С-ППО",'Шифры С (Новое строительство)'!$E722,".",'Шифры С (Новое строительство)'!$G722,))</f>
        <v>Том 2.10.2 2001.РП.30С-ППО10.2</v>
      </c>
      <c r="T722" s="37" t="str">
        <f>IF(ISBLANK('Шифры С (Новое строительство)'!$M722),"-",CONCATENATE("Том"," 3.",'Шифры С (Новое строительство)'!$E722,".",'Шифры С (Новое строительство)'!$G722," ",'Шифры С (Новое строительство)'!$I722,".",'Шифры С (Новое строительство)'!$A722,"С-ТКР",'Шифры С (Новое строительство)'!$E722,".",'Шифры С (Новое строительство)'!$G722,))</f>
        <v>Том 3.10.2 2001.РП.30С-ТКР10.2</v>
      </c>
      <c r="U722" s="37" t="str">
        <f>IF(ISBLANK('Шифры С (Новое строительство)'!$O722),"-",CONCATENATE("Том"," 4."," ",'Шифры С (Новое строительство)'!$I722,".",'Шифры С (Новое строительство)'!$A722,"С-ИЛО",))</f>
        <v>-</v>
      </c>
      <c r="V722" s="37" t="str">
        <f>IF(ISBLANK('Шифры С (Новое строительство)'!$O722),"-",CONCATENATE("Том"," 5."," ",'Шифры С (Новое строительство)'!$I722,".",'Шифры С (Новое строительство)'!$A722,"С-ПОС",))</f>
        <v>-</v>
      </c>
      <c r="W722" s="37" t="str">
        <f>IF(ISBLANK('Шифры С (Новое строительство)'!$P722),"-",CONCATENATE("Том"," 7."," ",'Шифры С (Новое строительство)'!$I722,".",'Шифры С (Новое строительство)'!$A722,"С-ООС",))</f>
        <v>-</v>
      </c>
      <c r="X722" s="37" t="str">
        <f>IF(ISBLANK('Шифры С (Новое строительство)'!$Q722),"-",CONCATENATE("Том"," 8."," ",'Шифры С (Новое строительство)'!$I722,".",'Шифры С (Новое строительство)'!$A722,"С-ПБ",))</f>
        <v>-</v>
      </c>
    </row>
    <row r="723" spans="1:24" hidden="1" x14ac:dyDescent="0.25">
      <c r="A723" s="37">
        <v>30</v>
      </c>
      <c r="B723" s="37" t="s">
        <v>561</v>
      </c>
      <c r="C723" s="37" t="s">
        <v>31</v>
      </c>
      <c r="D723" s="37" t="s">
        <v>425</v>
      </c>
      <c r="E723" s="37">
        <v>10</v>
      </c>
      <c r="F723" s="37" t="s">
        <v>1875</v>
      </c>
      <c r="G723" s="37">
        <v>3</v>
      </c>
      <c r="H723" s="39"/>
      <c r="I723" s="37" t="s">
        <v>563</v>
      </c>
      <c r="J723" s="37"/>
      <c r="K723" s="37"/>
      <c r="L723" s="37" t="s">
        <v>3093</v>
      </c>
      <c r="M723" s="37" t="s">
        <v>3094</v>
      </c>
      <c r="N723" s="37" t="s">
        <v>3095</v>
      </c>
      <c r="O723" s="37"/>
      <c r="P723" s="37"/>
      <c r="Q723" s="37"/>
      <c r="R723" s="37" t="str">
        <f>IF(ISBLANK('Шифры С (Новое строительство)'!$K723),"-",CONCATENATE('Шифры С (Новое строительство)'!$K723,"-ПЗ"))</f>
        <v>-</v>
      </c>
      <c r="S723" s="37" t="str">
        <f>IF(ISBLANK('Шифры С (Новое строительство)'!$L723),"-",CONCATENATE("Том"," 2.",'Шифры С (Новое строительство)'!$E723,".",'Шифры С (Новое строительство)'!$G723," ",'Шифры С (Новое строительство)'!$I723,".",'Шифры С (Новое строительство)'!$A723,"С-ППО",'Шифры С (Новое строительство)'!$E723,".",'Шифры С (Новое строительство)'!$G723,))</f>
        <v>Том 2.10.3 2001.РП.30С-ППО10.3</v>
      </c>
      <c r="T723" s="37" t="str">
        <f>IF(ISBLANK('Шифры С (Новое строительство)'!$M723),"-",CONCATENATE("Том"," 3.",'Шифры С (Новое строительство)'!$E723,".",'Шифры С (Новое строительство)'!$G723," ",'Шифры С (Новое строительство)'!$I723,".",'Шифры С (Новое строительство)'!$A723,"С-ТКР",'Шифры С (Новое строительство)'!$E723,".",'Шифры С (Новое строительство)'!$G723,))</f>
        <v>Том 3.10.3 2001.РП.30С-ТКР10.3</v>
      </c>
      <c r="U723" s="37" t="str">
        <f>IF(ISBLANK('Шифры С (Новое строительство)'!$O723),"-",CONCATENATE("Том"," 4."," ",'Шифры С (Новое строительство)'!$I723,".",'Шифры С (Новое строительство)'!$A723,"С-ИЛО",))</f>
        <v>-</v>
      </c>
      <c r="V723" s="37" t="str">
        <f>IF(ISBLANK('Шифры С (Новое строительство)'!$O723),"-",CONCATENATE("Том"," 5."," ",'Шифры С (Новое строительство)'!$I723,".",'Шифры С (Новое строительство)'!$A723,"С-ПОС",))</f>
        <v>-</v>
      </c>
      <c r="W723" s="37" t="str">
        <f>IF(ISBLANK('Шифры С (Новое строительство)'!$P723),"-",CONCATENATE("Том"," 7."," ",'Шифры С (Новое строительство)'!$I723,".",'Шифры С (Новое строительство)'!$A723,"С-ООС",))</f>
        <v>-</v>
      </c>
      <c r="X723" s="37" t="str">
        <f>IF(ISBLANK('Шифры С (Новое строительство)'!$Q723),"-",CONCATENATE("Том"," 8."," ",'Шифры С (Новое строительство)'!$I723,".",'Шифры С (Новое строительство)'!$A723,"С-ПБ",))</f>
        <v>-</v>
      </c>
    </row>
    <row r="724" spans="1:24" hidden="1" x14ac:dyDescent="0.25">
      <c r="A724" s="37">
        <v>30</v>
      </c>
      <c r="B724" s="37" t="s">
        <v>561</v>
      </c>
      <c r="C724" s="37" t="s">
        <v>31</v>
      </c>
      <c r="D724" s="37" t="s">
        <v>425</v>
      </c>
      <c r="E724" s="37">
        <v>10</v>
      </c>
      <c r="F724" s="37" t="s">
        <v>1876</v>
      </c>
      <c r="G724" s="37">
        <v>4</v>
      </c>
      <c r="H724" s="39"/>
      <c r="I724" s="37" t="s">
        <v>563</v>
      </c>
      <c r="J724" s="37"/>
      <c r="K724" s="37"/>
      <c r="L724" s="37" t="s">
        <v>3093</v>
      </c>
      <c r="M724" s="37" t="s">
        <v>3094</v>
      </c>
      <c r="N724" s="37" t="s">
        <v>3095</v>
      </c>
      <c r="O724" s="37"/>
      <c r="P724" s="37"/>
      <c r="Q724" s="37"/>
      <c r="R724" s="37" t="str">
        <f>IF(ISBLANK('Шифры С (Новое строительство)'!$K724),"-",CONCATENATE('Шифры С (Новое строительство)'!$K724,"-ПЗ"))</f>
        <v>-</v>
      </c>
      <c r="S724" s="37" t="str">
        <f>IF(ISBLANK('Шифры С (Новое строительство)'!$L724),"-",CONCATENATE("Том"," 2.",'Шифры С (Новое строительство)'!$E724,".",'Шифры С (Новое строительство)'!$G724," ",'Шифры С (Новое строительство)'!$I724,".",'Шифры С (Новое строительство)'!$A724,"С-ППО",'Шифры С (Новое строительство)'!$E724,".",'Шифры С (Новое строительство)'!$G724,))</f>
        <v>Том 2.10.4 2001.РП.30С-ППО10.4</v>
      </c>
      <c r="T724" s="37" t="str">
        <f>IF(ISBLANK('Шифры С (Новое строительство)'!$M724),"-",CONCATENATE("Том"," 3.",'Шифры С (Новое строительство)'!$E724,".",'Шифры С (Новое строительство)'!$G724," ",'Шифры С (Новое строительство)'!$I724,".",'Шифры С (Новое строительство)'!$A724,"С-ТКР",'Шифры С (Новое строительство)'!$E724,".",'Шифры С (Новое строительство)'!$G724,))</f>
        <v>Том 3.10.4 2001.РП.30С-ТКР10.4</v>
      </c>
      <c r="U724" s="37" t="str">
        <f>IF(ISBLANK('Шифры С (Новое строительство)'!$O724),"-",CONCATENATE("Том"," 4."," ",'Шифры С (Новое строительство)'!$I724,".",'Шифры С (Новое строительство)'!$A724,"С-ИЛО",))</f>
        <v>-</v>
      </c>
      <c r="V724" s="37" t="str">
        <f>IF(ISBLANK('Шифры С (Новое строительство)'!$O724),"-",CONCATENATE("Том"," 5."," ",'Шифры С (Новое строительство)'!$I724,".",'Шифры С (Новое строительство)'!$A724,"С-ПОС",))</f>
        <v>-</v>
      </c>
      <c r="W724" s="37" t="str">
        <f>IF(ISBLANK('Шифры С (Новое строительство)'!$P724),"-",CONCATENATE("Том"," 7."," ",'Шифры С (Новое строительство)'!$I724,".",'Шифры С (Новое строительство)'!$A724,"С-ООС",))</f>
        <v>-</v>
      </c>
      <c r="X724" s="37" t="str">
        <f>IF(ISBLANK('Шифры С (Новое строительство)'!$Q724),"-",CONCATENATE("Том"," 8."," ",'Шифры С (Новое строительство)'!$I724,".",'Шифры С (Новое строительство)'!$A724,"С-ПБ",))</f>
        <v>-</v>
      </c>
    </row>
    <row r="725" spans="1:24" hidden="1" x14ac:dyDescent="0.25">
      <c r="A725" s="37">
        <v>30</v>
      </c>
      <c r="B725" s="37" t="s">
        <v>561</v>
      </c>
      <c r="C725" s="37" t="s">
        <v>31</v>
      </c>
      <c r="D725" s="37" t="s">
        <v>425</v>
      </c>
      <c r="E725" s="37">
        <v>10</v>
      </c>
      <c r="F725" s="37" t="s">
        <v>1877</v>
      </c>
      <c r="G725" s="37">
        <v>5</v>
      </c>
      <c r="H725" s="39"/>
      <c r="I725" s="37" t="s">
        <v>563</v>
      </c>
      <c r="J725" s="37"/>
      <c r="K725" s="37"/>
      <c r="L725" s="37" t="s">
        <v>3093</v>
      </c>
      <c r="M725" s="37" t="s">
        <v>3094</v>
      </c>
      <c r="N725" s="37" t="s">
        <v>3095</v>
      </c>
      <c r="O725" s="37"/>
      <c r="P725" s="37"/>
      <c r="Q725" s="37"/>
      <c r="R725" s="37" t="str">
        <f>IF(ISBLANK('Шифры С (Новое строительство)'!$K725),"-",CONCATENATE('Шифры С (Новое строительство)'!$K725,"-ПЗ"))</f>
        <v>-</v>
      </c>
      <c r="S725" s="37" t="str">
        <f>IF(ISBLANK('Шифры С (Новое строительство)'!$L725),"-",CONCATENATE("Том"," 2.",'Шифры С (Новое строительство)'!$E725,".",'Шифры С (Новое строительство)'!$G725," ",'Шифры С (Новое строительство)'!$I725,".",'Шифры С (Новое строительство)'!$A725,"С-ППО",'Шифры С (Новое строительство)'!$E725,".",'Шифры С (Новое строительство)'!$G725,))</f>
        <v>Том 2.10.5 2001.РП.30С-ППО10.5</v>
      </c>
      <c r="T725" s="37" t="str">
        <f>IF(ISBLANK('Шифры С (Новое строительство)'!$M725),"-",CONCATENATE("Том"," 3.",'Шифры С (Новое строительство)'!$E725,".",'Шифры С (Новое строительство)'!$G725," ",'Шифры С (Новое строительство)'!$I725,".",'Шифры С (Новое строительство)'!$A725,"С-ТКР",'Шифры С (Новое строительство)'!$E725,".",'Шифры С (Новое строительство)'!$G725,))</f>
        <v>Том 3.10.5 2001.РП.30С-ТКР10.5</v>
      </c>
      <c r="U725" s="37" t="str">
        <f>IF(ISBLANK('Шифры С (Новое строительство)'!$O725),"-",CONCATENATE("Том"," 4."," ",'Шифры С (Новое строительство)'!$I725,".",'Шифры С (Новое строительство)'!$A725,"С-ИЛО",))</f>
        <v>-</v>
      </c>
      <c r="V725" s="37" t="str">
        <f>IF(ISBLANK('Шифры С (Новое строительство)'!$O725),"-",CONCATENATE("Том"," 5."," ",'Шифры С (Новое строительство)'!$I725,".",'Шифры С (Новое строительство)'!$A725,"С-ПОС",))</f>
        <v>-</v>
      </c>
      <c r="W725" s="37" t="str">
        <f>IF(ISBLANK('Шифры С (Новое строительство)'!$P725),"-",CONCATENATE("Том"," 7."," ",'Шифры С (Новое строительство)'!$I725,".",'Шифры С (Новое строительство)'!$A725,"С-ООС",))</f>
        <v>-</v>
      </c>
      <c r="X725" s="37" t="str">
        <f>IF(ISBLANK('Шифры С (Новое строительство)'!$Q725),"-",CONCATENATE("Том"," 8."," ",'Шифры С (Новое строительство)'!$I725,".",'Шифры С (Новое строительство)'!$A725,"С-ПБ",))</f>
        <v>-</v>
      </c>
    </row>
    <row r="726" spans="1:24" hidden="1" x14ac:dyDescent="0.25">
      <c r="A726" s="37">
        <v>30</v>
      </c>
      <c r="B726" s="37" t="s">
        <v>561</v>
      </c>
      <c r="C726" s="37" t="s">
        <v>31</v>
      </c>
      <c r="D726" s="37" t="s">
        <v>425</v>
      </c>
      <c r="E726" s="37">
        <v>10</v>
      </c>
      <c r="F726" s="37" t="s">
        <v>1878</v>
      </c>
      <c r="G726" s="37">
        <v>6</v>
      </c>
      <c r="H726" s="39"/>
      <c r="I726" s="37" t="s">
        <v>563</v>
      </c>
      <c r="J726" s="37"/>
      <c r="K726" s="37"/>
      <c r="L726" s="37" t="s">
        <v>3093</v>
      </c>
      <c r="M726" s="37" t="s">
        <v>3094</v>
      </c>
      <c r="N726" s="37" t="s">
        <v>3095</v>
      </c>
      <c r="O726" s="37"/>
      <c r="P726" s="37"/>
      <c r="Q726" s="37"/>
      <c r="R726" s="37" t="str">
        <f>IF(ISBLANK('Шифры С (Новое строительство)'!$K726),"-",CONCATENATE('Шифры С (Новое строительство)'!$K726,"-ПЗ"))</f>
        <v>-</v>
      </c>
      <c r="S726" s="37" t="str">
        <f>IF(ISBLANK('Шифры С (Новое строительство)'!$L726),"-",CONCATENATE("Том"," 2.",'Шифры С (Новое строительство)'!$E726,".",'Шифры С (Новое строительство)'!$G726," ",'Шифры С (Новое строительство)'!$I726,".",'Шифры С (Новое строительство)'!$A726,"С-ППО",'Шифры С (Новое строительство)'!$E726,".",'Шифры С (Новое строительство)'!$G726,))</f>
        <v>Том 2.10.6 2001.РП.30С-ППО10.6</v>
      </c>
      <c r="T726" s="37" t="str">
        <f>IF(ISBLANK('Шифры С (Новое строительство)'!$M726),"-",CONCATENATE("Том"," 3.",'Шифры С (Новое строительство)'!$E726,".",'Шифры С (Новое строительство)'!$G726," ",'Шифры С (Новое строительство)'!$I726,".",'Шифры С (Новое строительство)'!$A726,"С-ТКР",'Шифры С (Новое строительство)'!$E726,".",'Шифры С (Новое строительство)'!$G726,))</f>
        <v>Том 3.10.6 2001.РП.30С-ТКР10.6</v>
      </c>
      <c r="U726" s="37" t="str">
        <f>IF(ISBLANK('Шифры С (Новое строительство)'!$O726),"-",CONCATENATE("Том"," 4."," ",'Шифры С (Новое строительство)'!$I726,".",'Шифры С (Новое строительство)'!$A726,"С-ИЛО",))</f>
        <v>-</v>
      </c>
      <c r="V726" s="37" t="str">
        <f>IF(ISBLANK('Шифры С (Новое строительство)'!$O726),"-",CONCATENATE("Том"," 5."," ",'Шифры С (Новое строительство)'!$I726,".",'Шифры С (Новое строительство)'!$A726,"С-ПОС",))</f>
        <v>-</v>
      </c>
      <c r="W726" s="37" t="str">
        <f>IF(ISBLANK('Шифры С (Новое строительство)'!$P726),"-",CONCATENATE("Том"," 7."," ",'Шифры С (Новое строительство)'!$I726,".",'Шифры С (Новое строительство)'!$A726,"С-ООС",))</f>
        <v>-</v>
      </c>
      <c r="X726" s="37" t="str">
        <f>IF(ISBLANK('Шифры С (Новое строительство)'!$Q726),"-",CONCATENATE("Том"," 8."," ",'Шифры С (Новое строительство)'!$I726,".",'Шифры С (Новое строительство)'!$A726,"С-ПБ",))</f>
        <v>-</v>
      </c>
    </row>
    <row r="727" spans="1:24" hidden="1" x14ac:dyDescent="0.25">
      <c r="A727" s="37">
        <v>30</v>
      </c>
      <c r="B727" s="37" t="s">
        <v>561</v>
      </c>
      <c r="C727" s="37" t="s">
        <v>31</v>
      </c>
      <c r="D727" s="37" t="s">
        <v>427</v>
      </c>
      <c r="E727" s="37">
        <v>11</v>
      </c>
      <c r="F727" s="37" t="s">
        <v>1879</v>
      </c>
      <c r="G727" s="37">
        <v>1</v>
      </c>
      <c r="H727" s="39">
        <v>7</v>
      </c>
      <c r="I727" s="37" t="s">
        <v>563</v>
      </c>
      <c r="J727" s="37"/>
      <c r="K727" s="37"/>
      <c r="L727" s="37" t="s">
        <v>3096</v>
      </c>
      <c r="M727" s="37" t="s">
        <v>3097</v>
      </c>
      <c r="N727" s="37" t="s">
        <v>3098</v>
      </c>
      <c r="O727" s="37"/>
      <c r="P727" s="37"/>
      <c r="Q727" s="37"/>
      <c r="R727" s="37" t="str">
        <f>IF(ISBLANK('Шифры С (Новое строительство)'!$K727),"-",CONCATENATE('Шифры С (Новое строительство)'!$K727,"-ПЗ"))</f>
        <v>-</v>
      </c>
      <c r="S727" s="37" t="str">
        <f>IF(ISBLANK('Шифры С (Новое строительство)'!$L727),"-",CONCATENATE("Том"," 2.",'Шифры С (Новое строительство)'!$E727,".",'Шифры С (Новое строительство)'!$G727," ",'Шифры С (Новое строительство)'!$I727,".",'Шифры С (Новое строительство)'!$A727,"С-ППО",'Шифры С (Новое строительство)'!$E727,".",'Шифры С (Новое строительство)'!$G727,))</f>
        <v>Том 2.11.1 2001.РП.30С-ППО11.1</v>
      </c>
      <c r="T727" s="37" t="str">
        <f>IF(ISBLANK('Шифры С (Новое строительство)'!$M727),"-",CONCATENATE("Том"," 3.",'Шифры С (Новое строительство)'!$E727,".",'Шифры С (Новое строительство)'!$G727," ",'Шифры С (Новое строительство)'!$I727,".",'Шифры С (Новое строительство)'!$A727,"С-ТКР",'Шифры С (Новое строительство)'!$E727,".",'Шифры С (Новое строительство)'!$G727,))</f>
        <v>Том 3.11.1 2001.РП.30С-ТКР11.1</v>
      </c>
      <c r="U727" s="37" t="str">
        <f>IF(ISBLANK('Шифры С (Новое строительство)'!$O727),"-",CONCATENATE("Том"," 4."," ",'Шифры С (Новое строительство)'!$I727,".",'Шифры С (Новое строительство)'!$A727,"С-ИЛО",))</f>
        <v>-</v>
      </c>
      <c r="V727" s="37" t="str">
        <f>IF(ISBLANK('Шифры С (Новое строительство)'!$O727),"-",CONCATENATE("Том"," 5."," ",'Шифры С (Новое строительство)'!$I727,".",'Шифры С (Новое строительство)'!$A727,"С-ПОС",))</f>
        <v>-</v>
      </c>
      <c r="W727" s="37" t="str">
        <f>IF(ISBLANK('Шифры С (Новое строительство)'!$P727),"-",CONCATENATE("Том"," 7."," ",'Шифры С (Новое строительство)'!$I727,".",'Шифры С (Новое строительство)'!$A727,"С-ООС",))</f>
        <v>-</v>
      </c>
      <c r="X727" s="37" t="str">
        <f>IF(ISBLANK('Шифры С (Новое строительство)'!$Q727),"-",CONCATENATE("Том"," 8."," ",'Шифры С (Новое строительство)'!$I727,".",'Шифры С (Новое строительство)'!$A727,"С-ПБ",))</f>
        <v>-</v>
      </c>
    </row>
    <row r="728" spans="1:24" hidden="1" x14ac:dyDescent="0.25">
      <c r="A728" s="37">
        <v>30</v>
      </c>
      <c r="B728" s="37" t="s">
        <v>561</v>
      </c>
      <c r="C728" s="37" t="s">
        <v>31</v>
      </c>
      <c r="D728" s="37" t="s">
        <v>427</v>
      </c>
      <c r="E728" s="37">
        <v>11</v>
      </c>
      <c r="F728" s="37" t="s">
        <v>1883</v>
      </c>
      <c r="G728" s="37">
        <v>2</v>
      </c>
      <c r="H728" s="39"/>
      <c r="I728" s="37" t="s">
        <v>563</v>
      </c>
      <c r="J728" s="37"/>
      <c r="K728" s="37"/>
      <c r="L728" s="37" t="s">
        <v>3096</v>
      </c>
      <c r="M728" s="37" t="s">
        <v>3097</v>
      </c>
      <c r="N728" s="37" t="s">
        <v>3098</v>
      </c>
      <c r="O728" s="37"/>
      <c r="P728" s="37"/>
      <c r="Q728" s="37"/>
      <c r="R728" s="37" t="str">
        <f>IF(ISBLANK('Шифры С (Новое строительство)'!$K728),"-",CONCATENATE('Шифры С (Новое строительство)'!$K728,"-ПЗ"))</f>
        <v>-</v>
      </c>
      <c r="S728" s="37" t="str">
        <f>IF(ISBLANK('Шифры С (Новое строительство)'!$L728),"-",CONCATENATE("Том"," 2.",'Шифры С (Новое строительство)'!$E728,".",'Шифры С (Новое строительство)'!$G728," ",'Шифры С (Новое строительство)'!$I728,".",'Шифры С (Новое строительство)'!$A728,"С-ППО",'Шифры С (Новое строительство)'!$E728,".",'Шифры С (Новое строительство)'!$G728,))</f>
        <v>Том 2.11.2 2001.РП.30С-ППО11.2</v>
      </c>
      <c r="T728" s="37" t="str">
        <f>IF(ISBLANK('Шифры С (Новое строительство)'!$M728),"-",CONCATENATE("Том"," 3.",'Шифры С (Новое строительство)'!$E728,".",'Шифры С (Новое строительство)'!$G728," ",'Шифры С (Новое строительство)'!$I728,".",'Шифры С (Новое строительство)'!$A728,"С-ТКР",'Шифры С (Новое строительство)'!$E728,".",'Шифры С (Новое строительство)'!$G728,))</f>
        <v>Том 3.11.2 2001.РП.30С-ТКР11.2</v>
      </c>
      <c r="U728" s="37" t="str">
        <f>IF(ISBLANK('Шифры С (Новое строительство)'!$O728),"-",CONCATENATE("Том"," 4."," ",'Шифры С (Новое строительство)'!$I728,".",'Шифры С (Новое строительство)'!$A728,"С-ИЛО",))</f>
        <v>-</v>
      </c>
      <c r="V728" s="37" t="str">
        <f>IF(ISBLANK('Шифры С (Новое строительство)'!$O728),"-",CONCATENATE("Том"," 5."," ",'Шифры С (Новое строительство)'!$I728,".",'Шифры С (Новое строительство)'!$A728,"С-ПОС",))</f>
        <v>-</v>
      </c>
      <c r="W728" s="37" t="str">
        <f>IF(ISBLANK('Шифры С (Новое строительство)'!$P728),"-",CONCATENATE("Том"," 7."," ",'Шифры С (Новое строительство)'!$I728,".",'Шифры С (Новое строительство)'!$A728,"С-ООС",))</f>
        <v>-</v>
      </c>
      <c r="X728" s="37" t="str">
        <f>IF(ISBLANK('Шифры С (Новое строительство)'!$Q728),"-",CONCATENATE("Том"," 8."," ",'Шифры С (Новое строительство)'!$I728,".",'Шифры С (Новое строительство)'!$A728,"С-ПБ",))</f>
        <v>-</v>
      </c>
    </row>
    <row r="729" spans="1:24" hidden="1" x14ac:dyDescent="0.25">
      <c r="A729" s="37">
        <v>30</v>
      </c>
      <c r="B729" s="37" t="s">
        <v>561</v>
      </c>
      <c r="C729" s="37" t="s">
        <v>31</v>
      </c>
      <c r="D729" s="37" t="s">
        <v>427</v>
      </c>
      <c r="E729" s="37">
        <v>11</v>
      </c>
      <c r="F729" s="37" t="s">
        <v>1884</v>
      </c>
      <c r="G729" s="37">
        <v>3</v>
      </c>
      <c r="H729" s="39"/>
      <c r="I729" s="37" t="s">
        <v>563</v>
      </c>
      <c r="J729" s="37"/>
      <c r="K729" s="37"/>
      <c r="L729" s="37" t="s">
        <v>3096</v>
      </c>
      <c r="M729" s="37" t="s">
        <v>3097</v>
      </c>
      <c r="N729" s="37" t="s">
        <v>3098</v>
      </c>
      <c r="O729" s="37"/>
      <c r="P729" s="37"/>
      <c r="Q729" s="37"/>
      <c r="R729" s="37" t="str">
        <f>IF(ISBLANK('Шифры С (Новое строительство)'!$K729),"-",CONCATENATE('Шифры С (Новое строительство)'!$K729,"-ПЗ"))</f>
        <v>-</v>
      </c>
      <c r="S729" s="37" t="str">
        <f>IF(ISBLANK('Шифры С (Новое строительство)'!$L729),"-",CONCATENATE("Том"," 2.",'Шифры С (Новое строительство)'!$E729,".",'Шифры С (Новое строительство)'!$G729," ",'Шифры С (Новое строительство)'!$I729,".",'Шифры С (Новое строительство)'!$A729,"С-ППО",'Шифры С (Новое строительство)'!$E729,".",'Шифры С (Новое строительство)'!$G729,))</f>
        <v>Том 2.11.3 2001.РП.30С-ППО11.3</v>
      </c>
      <c r="T729" s="37" t="str">
        <f>IF(ISBLANK('Шифры С (Новое строительство)'!$M729),"-",CONCATENATE("Том"," 3.",'Шифры С (Новое строительство)'!$E729,".",'Шифры С (Новое строительство)'!$G729," ",'Шифры С (Новое строительство)'!$I729,".",'Шифры С (Новое строительство)'!$A729,"С-ТКР",'Шифры С (Новое строительство)'!$E729,".",'Шифры С (Новое строительство)'!$G729,))</f>
        <v>Том 3.11.3 2001.РП.30С-ТКР11.3</v>
      </c>
      <c r="U729" s="37" t="str">
        <f>IF(ISBLANK('Шифры С (Новое строительство)'!$O729),"-",CONCATENATE("Том"," 4."," ",'Шифры С (Новое строительство)'!$I729,".",'Шифры С (Новое строительство)'!$A729,"С-ИЛО",))</f>
        <v>-</v>
      </c>
      <c r="V729" s="37" t="str">
        <f>IF(ISBLANK('Шифры С (Новое строительство)'!$O729),"-",CONCATENATE("Том"," 5."," ",'Шифры С (Новое строительство)'!$I729,".",'Шифры С (Новое строительство)'!$A729,"С-ПОС",))</f>
        <v>-</v>
      </c>
      <c r="W729" s="37" t="str">
        <f>IF(ISBLANK('Шифры С (Новое строительство)'!$P729),"-",CONCATENATE("Том"," 7."," ",'Шифры С (Новое строительство)'!$I729,".",'Шифры С (Новое строительство)'!$A729,"С-ООС",))</f>
        <v>-</v>
      </c>
      <c r="X729" s="37" t="str">
        <f>IF(ISBLANK('Шифры С (Новое строительство)'!$Q729),"-",CONCATENATE("Том"," 8."," ",'Шифры С (Новое строительство)'!$I729,".",'Шифры С (Новое строительство)'!$A729,"С-ПБ",))</f>
        <v>-</v>
      </c>
    </row>
    <row r="730" spans="1:24" hidden="1" x14ac:dyDescent="0.25">
      <c r="A730" s="37">
        <v>30</v>
      </c>
      <c r="B730" s="37" t="s">
        <v>561</v>
      </c>
      <c r="C730" s="37" t="s">
        <v>31</v>
      </c>
      <c r="D730" s="37" t="s">
        <v>427</v>
      </c>
      <c r="E730" s="37">
        <v>11</v>
      </c>
      <c r="F730" s="37" t="s">
        <v>1885</v>
      </c>
      <c r="G730" s="37">
        <v>4</v>
      </c>
      <c r="H730" s="39"/>
      <c r="I730" s="37" t="s">
        <v>563</v>
      </c>
      <c r="J730" s="37"/>
      <c r="K730" s="37"/>
      <c r="L730" s="37" t="s">
        <v>3096</v>
      </c>
      <c r="M730" s="37" t="s">
        <v>3097</v>
      </c>
      <c r="N730" s="37" t="s">
        <v>3098</v>
      </c>
      <c r="O730" s="37"/>
      <c r="P730" s="37"/>
      <c r="Q730" s="37"/>
      <c r="R730" s="37" t="str">
        <f>IF(ISBLANK('Шифры С (Новое строительство)'!$K730),"-",CONCATENATE('Шифры С (Новое строительство)'!$K730,"-ПЗ"))</f>
        <v>-</v>
      </c>
      <c r="S730" s="37" t="str">
        <f>IF(ISBLANK('Шифры С (Новое строительство)'!$L730),"-",CONCATENATE("Том"," 2.",'Шифры С (Новое строительство)'!$E730,".",'Шифры С (Новое строительство)'!$G730," ",'Шифры С (Новое строительство)'!$I730,".",'Шифры С (Новое строительство)'!$A730,"С-ППО",'Шифры С (Новое строительство)'!$E730,".",'Шифры С (Новое строительство)'!$G730,))</f>
        <v>Том 2.11.4 2001.РП.30С-ППО11.4</v>
      </c>
      <c r="T730" s="37" t="str">
        <f>IF(ISBLANK('Шифры С (Новое строительство)'!$M730),"-",CONCATENATE("Том"," 3.",'Шифры С (Новое строительство)'!$E730,".",'Шифры С (Новое строительство)'!$G730," ",'Шифры С (Новое строительство)'!$I730,".",'Шифры С (Новое строительство)'!$A730,"С-ТКР",'Шифры С (Новое строительство)'!$E730,".",'Шифры С (Новое строительство)'!$G730,))</f>
        <v>Том 3.11.4 2001.РП.30С-ТКР11.4</v>
      </c>
      <c r="U730" s="37" t="str">
        <f>IF(ISBLANK('Шифры С (Новое строительство)'!$O730),"-",CONCATENATE("Том"," 4."," ",'Шифры С (Новое строительство)'!$I730,".",'Шифры С (Новое строительство)'!$A730,"С-ИЛО",))</f>
        <v>-</v>
      </c>
      <c r="V730" s="37" t="str">
        <f>IF(ISBLANK('Шифры С (Новое строительство)'!$O730),"-",CONCATENATE("Том"," 5."," ",'Шифры С (Новое строительство)'!$I730,".",'Шифры С (Новое строительство)'!$A730,"С-ПОС",))</f>
        <v>-</v>
      </c>
      <c r="W730" s="37" t="str">
        <f>IF(ISBLANK('Шифры С (Новое строительство)'!$P730),"-",CONCATENATE("Том"," 7."," ",'Шифры С (Новое строительство)'!$I730,".",'Шифры С (Новое строительство)'!$A730,"С-ООС",))</f>
        <v>-</v>
      </c>
      <c r="X730" s="37" t="str">
        <f>IF(ISBLANK('Шифры С (Новое строительство)'!$Q730),"-",CONCATENATE("Том"," 8."," ",'Шифры С (Новое строительство)'!$I730,".",'Шифры С (Новое строительство)'!$A730,"С-ПБ",))</f>
        <v>-</v>
      </c>
    </row>
    <row r="731" spans="1:24" hidden="1" x14ac:dyDescent="0.25">
      <c r="A731" s="37">
        <v>30</v>
      </c>
      <c r="B731" s="37" t="s">
        <v>561</v>
      </c>
      <c r="C731" s="37" t="s">
        <v>31</v>
      </c>
      <c r="D731" s="37" t="s">
        <v>427</v>
      </c>
      <c r="E731" s="37">
        <v>11</v>
      </c>
      <c r="F731" s="37" t="s">
        <v>1886</v>
      </c>
      <c r="G731" s="37">
        <v>5</v>
      </c>
      <c r="H731" s="39"/>
      <c r="I731" s="37" t="s">
        <v>563</v>
      </c>
      <c r="J731" s="37"/>
      <c r="K731" s="37"/>
      <c r="L731" s="37" t="s">
        <v>3096</v>
      </c>
      <c r="M731" s="37" t="s">
        <v>3097</v>
      </c>
      <c r="N731" s="37" t="s">
        <v>3098</v>
      </c>
      <c r="O731" s="37"/>
      <c r="P731" s="37"/>
      <c r="Q731" s="37"/>
      <c r="R731" s="37" t="str">
        <f>IF(ISBLANK('Шифры С (Новое строительство)'!$K731),"-",CONCATENATE('Шифры С (Новое строительство)'!$K731,"-ПЗ"))</f>
        <v>-</v>
      </c>
      <c r="S731" s="37" t="str">
        <f>IF(ISBLANK('Шифры С (Новое строительство)'!$L731),"-",CONCATENATE("Том"," 2.",'Шифры С (Новое строительство)'!$E731,".",'Шифры С (Новое строительство)'!$G731," ",'Шифры С (Новое строительство)'!$I731,".",'Шифры С (Новое строительство)'!$A731,"С-ППО",'Шифры С (Новое строительство)'!$E731,".",'Шифры С (Новое строительство)'!$G731,))</f>
        <v>Том 2.11.5 2001.РП.30С-ППО11.5</v>
      </c>
      <c r="T731" s="37" t="str">
        <f>IF(ISBLANK('Шифры С (Новое строительство)'!$M731),"-",CONCATENATE("Том"," 3.",'Шифры С (Новое строительство)'!$E731,".",'Шифры С (Новое строительство)'!$G731," ",'Шифры С (Новое строительство)'!$I731,".",'Шифры С (Новое строительство)'!$A731,"С-ТКР",'Шифры С (Новое строительство)'!$E731,".",'Шифры С (Новое строительство)'!$G731,))</f>
        <v>Том 3.11.5 2001.РП.30С-ТКР11.5</v>
      </c>
      <c r="U731" s="37" t="str">
        <f>IF(ISBLANK('Шифры С (Новое строительство)'!$O731),"-",CONCATENATE("Том"," 4."," ",'Шифры С (Новое строительство)'!$I731,".",'Шифры С (Новое строительство)'!$A731,"С-ИЛО",))</f>
        <v>-</v>
      </c>
      <c r="V731" s="37" t="str">
        <f>IF(ISBLANK('Шифры С (Новое строительство)'!$O731),"-",CONCATENATE("Том"," 5."," ",'Шифры С (Новое строительство)'!$I731,".",'Шифры С (Новое строительство)'!$A731,"С-ПОС",))</f>
        <v>-</v>
      </c>
      <c r="W731" s="37" t="str">
        <f>IF(ISBLANK('Шифры С (Новое строительство)'!$P731),"-",CONCATENATE("Том"," 7."," ",'Шифры С (Новое строительство)'!$I731,".",'Шифры С (Новое строительство)'!$A731,"С-ООС",))</f>
        <v>-</v>
      </c>
      <c r="X731" s="37" t="str">
        <f>IF(ISBLANK('Шифры С (Новое строительство)'!$Q731),"-",CONCATENATE("Том"," 8."," ",'Шифры С (Новое строительство)'!$I731,".",'Шифры С (Новое строительство)'!$A731,"С-ПБ",))</f>
        <v>-</v>
      </c>
    </row>
    <row r="732" spans="1:24" hidden="1" x14ac:dyDescent="0.25">
      <c r="A732" s="37">
        <v>30</v>
      </c>
      <c r="B732" s="37" t="s">
        <v>561</v>
      </c>
      <c r="C732" s="37" t="s">
        <v>31</v>
      </c>
      <c r="D732" s="37" t="s">
        <v>427</v>
      </c>
      <c r="E732" s="37">
        <v>11</v>
      </c>
      <c r="F732" s="37" t="s">
        <v>1887</v>
      </c>
      <c r="G732" s="37">
        <v>6</v>
      </c>
      <c r="H732" s="39"/>
      <c r="I732" s="37" t="s">
        <v>563</v>
      </c>
      <c r="J732" s="37"/>
      <c r="K732" s="37"/>
      <c r="L732" s="37" t="s">
        <v>3096</v>
      </c>
      <c r="M732" s="37" t="s">
        <v>3097</v>
      </c>
      <c r="N732" s="37" t="s">
        <v>3098</v>
      </c>
      <c r="O732" s="37"/>
      <c r="P732" s="37"/>
      <c r="Q732" s="37"/>
      <c r="R732" s="37" t="str">
        <f>IF(ISBLANK('Шифры С (Новое строительство)'!$K732),"-",CONCATENATE('Шифры С (Новое строительство)'!$K732,"-ПЗ"))</f>
        <v>-</v>
      </c>
      <c r="S732" s="37" t="str">
        <f>IF(ISBLANK('Шифры С (Новое строительство)'!$L732),"-",CONCATENATE("Том"," 2.",'Шифры С (Новое строительство)'!$E732,".",'Шифры С (Новое строительство)'!$G732," ",'Шифры С (Новое строительство)'!$I732,".",'Шифры С (Новое строительство)'!$A732,"С-ППО",'Шифры С (Новое строительство)'!$E732,".",'Шифры С (Новое строительство)'!$G732,))</f>
        <v>Том 2.11.6 2001.РП.30С-ППО11.6</v>
      </c>
      <c r="T732" s="37" t="str">
        <f>IF(ISBLANK('Шифры С (Новое строительство)'!$M732),"-",CONCATENATE("Том"," 3.",'Шифры С (Новое строительство)'!$E732,".",'Шифры С (Новое строительство)'!$G732," ",'Шифры С (Новое строительство)'!$I732,".",'Шифры С (Новое строительство)'!$A732,"С-ТКР",'Шифры С (Новое строительство)'!$E732,".",'Шифры С (Новое строительство)'!$G732,))</f>
        <v>Том 3.11.6 2001.РП.30С-ТКР11.6</v>
      </c>
      <c r="U732" s="37" t="str">
        <f>IF(ISBLANK('Шифры С (Новое строительство)'!$O732),"-",CONCATENATE("Том"," 4."," ",'Шифры С (Новое строительство)'!$I732,".",'Шифры С (Новое строительство)'!$A732,"С-ИЛО",))</f>
        <v>-</v>
      </c>
      <c r="V732" s="37" t="str">
        <f>IF(ISBLANK('Шифры С (Новое строительство)'!$O732),"-",CONCATENATE("Том"," 5."," ",'Шифры С (Новое строительство)'!$I732,".",'Шифры С (Новое строительство)'!$A732,"С-ПОС",))</f>
        <v>-</v>
      </c>
      <c r="W732" s="37" t="str">
        <f>IF(ISBLANK('Шифры С (Новое строительство)'!$P732),"-",CONCATENATE("Том"," 7."," ",'Шифры С (Новое строительство)'!$I732,".",'Шифры С (Новое строительство)'!$A732,"С-ООС",))</f>
        <v>-</v>
      </c>
      <c r="X732" s="37" t="str">
        <f>IF(ISBLANK('Шифры С (Новое строительство)'!$Q732),"-",CONCATENATE("Том"," 8."," ",'Шифры С (Новое строительство)'!$I732,".",'Шифры С (Новое строительство)'!$A732,"С-ПБ",))</f>
        <v>-</v>
      </c>
    </row>
    <row r="733" spans="1:24" hidden="1" x14ac:dyDescent="0.25">
      <c r="A733" s="37">
        <v>30</v>
      </c>
      <c r="B733" s="37" t="s">
        <v>561</v>
      </c>
      <c r="C733" s="37" t="s">
        <v>31</v>
      </c>
      <c r="D733" s="37" t="s">
        <v>427</v>
      </c>
      <c r="E733" s="37">
        <v>11</v>
      </c>
      <c r="F733" s="37" t="s">
        <v>1888</v>
      </c>
      <c r="G733" s="37">
        <v>7</v>
      </c>
      <c r="H733" s="39"/>
      <c r="I733" s="37" t="s">
        <v>563</v>
      </c>
      <c r="J733" s="37"/>
      <c r="K733" s="37"/>
      <c r="L733" s="37" t="s">
        <v>3096</v>
      </c>
      <c r="M733" s="37" t="s">
        <v>3097</v>
      </c>
      <c r="N733" s="37" t="s">
        <v>3098</v>
      </c>
      <c r="O733" s="37"/>
      <c r="P733" s="37"/>
      <c r="Q733" s="37"/>
      <c r="R733" s="37" t="str">
        <f>IF(ISBLANK('Шифры С (Новое строительство)'!$K733),"-",CONCATENATE('Шифры С (Новое строительство)'!$K733,"-ПЗ"))</f>
        <v>-</v>
      </c>
      <c r="S733" s="37" t="str">
        <f>IF(ISBLANK('Шифры С (Новое строительство)'!$L733),"-",CONCATENATE("Том"," 2.",'Шифры С (Новое строительство)'!$E733,".",'Шифры С (Новое строительство)'!$G733," ",'Шифры С (Новое строительство)'!$I733,".",'Шифры С (Новое строительство)'!$A733,"С-ППО",'Шифры С (Новое строительство)'!$E733,".",'Шифры С (Новое строительство)'!$G733,))</f>
        <v>Том 2.11.7 2001.РП.30С-ППО11.7</v>
      </c>
      <c r="T733" s="37" t="str">
        <f>IF(ISBLANK('Шифры С (Новое строительство)'!$M733),"-",CONCATENATE("Том"," 3.",'Шифры С (Новое строительство)'!$E733,".",'Шифры С (Новое строительство)'!$G733," ",'Шифры С (Новое строительство)'!$I733,".",'Шифры С (Новое строительство)'!$A733,"С-ТКР",'Шифры С (Новое строительство)'!$E733,".",'Шифры С (Новое строительство)'!$G733,))</f>
        <v>Том 3.11.7 2001.РП.30С-ТКР11.7</v>
      </c>
      <c r="U733" s="37" t="str">
        <f>IF(ISBLANK('Шифры С (Новое строительство)'!$O733),"-",CONCATENATE("Том"," 4."," ",'Шифры С (Новое строительство)'!$I733,".",'Шифры С (Новое строительство)'!$A733,"С-ИЛО",))</f>
        <v>-</v>
      </c>
      <c r="V733" s="37" t="str">
        <f>IF(ISBLANK('Шифры С (Новое строительство)'!$O733),"-",CONCATENATE("Том"," 5."," ",'Шифры С (Новое строительство)'!$I733,".",'Шифры С (Новое строительство)'!$A733,"С-ПОС",))</f>
        <v>-</v>
      </c>
      <c r="W733" s="37" t="str">
        <f>IF(ISBLANK('Шифры С (Новое строительство)'!$P733),"-",CONCATENATE("Том"," 7."," ",'Шифры С (Новое строительство)'!$I733,".",'Шифры С (Новое строительство)'!$A733,"С-ООС",))</f>
        <v>-</v>
      </c>
      <c r="X733" s="37" t="str">
        <f>IF(ISBLANK('Шифры С (Новое строительство)'!$Q733),"-",CONCATENATE("Том"," 8."," ",'Шифры С (Новое строительство)'!$I733,".",'Шифры С (Новое строительство)'!$A733,"С-ПБ",))</f>
        <v>-</v>
      </c>
    </row>
    <row r="734" spans="1:24" hidden="1" x14ac:dyDescent="0.25">
      <c r="A734" s="37">
        <v>30</v>
      </c>
      <c r="B734" s="37" t="s">
        <v>561</v>
      </c>
      <c r="C734" s="37" t="s">
        <v>31</v>
      </c>
      <c r="D734" s="37" t="s">
        <v>429</v>
      </c>
      <c r="E734" s="37">
        <v>12</v>
      </c>
      <c r="F734" s="37" t="s">
        <v>1889</v>
      </c>
      <c r="G734" s="37">
        <v>1</v>
      </c>
      <c r="H734" s="39">
        <v>3</v>
      </c>
      <c r="I734" s="37" t="s">
        <v>563</v>
      </c>
      <c r="J734" s="37"/>
      <c r="K734" s="37"/>
      <c r="L734" s="37" t="s">
        <v>3099</v>
      </c>
      <c r="M734" s="37" t="s">
        <v>3100</v>
      </c>
      <c r="N734" s="37" t="s">
        <v>3101</v>
      </c>
      <c r="O734" s="37"/>
      <c r="P734" s="37"/>
      <c r="Q734" s="37"/>
      <c r="R734" s="37" t="str">
        <f>IF(ISBLANK('Шифры С (Новое строительство)'!$K734),"-",CONCATENATE('Шифры С (Новое строительство)'!$K734,"-ПЗ"))</f>
        <v>-</v>
      </c>
      <c r="S734" s="37" t="str">
        <f>IF(ISBLANK('Шифры С (Новое строительство)'!$L734),"-",CONCATENATE("Том"," 2.",'Шифры С (Новое строительство)'!$E734,".",'Шифры С (Новое строительство)'!$G734," ",'Шифры С (Новое строительство)'!$I734,".",'Шифры С (Новое строительство)'!$A734,"С-ППО",'Шифры С (Новое строительство)'!$E734,".",'Шифры С (Новое строительство)'!$G734,))</f>
        <v>Том 2.12.1 2001.РП.30С-ППО12.1</v>
      </c>
      <c r="T734" s="37" t="str">
        <f>IF(ISBLANK('Шифры С (Новое строительство)'!$M734),"-",CONCATENATE("Том"," 3.",'Шифры С (Новое строительство)'!$E734,".",'Шифры С (Новое строительство)'!$G734," ",'Шифры С (Новое строительство)'!$I734,".",'Шифры С (Новое строительство)'!$A734,"С-ТКР",'Шифры С (Новое строительство)'!$E734,".",'Шифры С (Новое строительство)'!$G734,))</f>
        <v>Том 3.12.1 2001.РП.30С-ТКР12.1</v>
      </c>
      <c r="U734" s="37" t="str">
        <f>IF(ISBLANK('Шифры С (Новое строительство)'!$O734),"-",CONCATENATE("Том"," 4."," ",'Шифры С (Новое строительство)'!$I734,".",'Шифры С (Новое строительство)'!$A734,"С-ИЛО",))</f>
        <v>-</v>
      </c>
      <c r="V734" s="37" t="str">
        <f>IF(ISBLANK('Шифры С (Новое строительство)'!$O734),"-",CONCATENATE("Том"," 5."," ",'Шифры С (Новое строительство)'!$I734,".",'Шифры С (Новое строительство)'!$A734,"С-ПОС",))</f>
        <v>-</v>
      </c>
      <c r="W734" s="37" t="str">
        <f>IF(ISBLANK('Шифры С (Новое строительство)'!$P734),"-",CONCATENATE("Том"," 7."," ",'Шифры С (Новое строительство)'!$I734,".",'Шифры С (Новое строительство)'!$A734,"С-ООС",))</f>
        <v>-</v>
      </c>
      <c r="X734" s="37" t="str">
        <f>IF(ISBLANK('Шифры С (Новое строительство)'!$Q734),"-",CONCATENATE("Том"," 8."," ",'Шифры С (Новое строительство)'!$I734,".",'Шифры С (Новое строительство)'!$A734,"С-ПБ",))</f>
        <v>-</v>
      </c>
    </row>
    <row r="735" spans="1:24" hidden="1" x14ac:dyDescent="0.25">
      <c r="A735" s="37">
        <v>30</v>
      </c>
      <c r="B735" s="37" t="s">
        <v>561</v>
      </c>
      <c r="C735" s="37" t="s">
        <v>31</v>
      </c>
      <c r="D735" s="37" t="s">
        <v>429</v>
      </c>
      <c r="E735" s="37">
        <v>12</v>
      </c>
      <c r="F735" s="37" t="s">
        <v>1893</v>
      </c>
      <c r="G735" s="37">
        <v>2</v>
      </c>
      <c r="H735" s="39"/>
      <c r="I735" s="37" t="s">
        <v>563</v>
      </c>
      <c r="J735" s="37"/>
      <c r="K735" s="37"/>
      <c r="L735" s="37" t="s">
        <v>3099</v>
      </c>
      <c r="M735" s="37" t="s">
        <v>3100</v>
      </c>
      <c r="N735" s="37" t="s">
        <v>3101</v>
      </c>
      <c r="O735" s="37"/>
      <c r="P735" s="37"/>
      <c r="Q735" s="37"/>
      <c r="R735" s="37" t="str">
        <f>IF(ISBLANK('Шифры С (Новое строительство)'!$K735),"-",CONCATENATE('Шифры С (Новое строительство)'!$K735,"-ПЗ"))</f>
        <v>-</v>
      </c>
      <c r="S735" s="37" t="str">
        <f>IF(ISBLANK('Шифры С (Новое строительство)'!$L735),"-",CONCATENATE("Том"," 2.",'Шифры С (Новое строительство)'!$E735,".",'Шифры С (Новое строительство)'!$G735," ",'Шифры С (Новое строительство)'!$I735,".",'Шифры С (Новое строительство)'!$A735,"С-ППО",'Шифры С (Новое строительство)'!$E735,".",'Шифры С (Новое строительство)'!$G735,))</f>
        <v>Том 2.12.2 2001.РП.30С-ППО12.2</v>
      </c>
      <c r="T735" s="37" t="str">
        <f>IF(ISBLANK('Шифры С (Новое строительство)'!$M735),"-",CONCATENATE("Том"," 3.",'Шифры С (Новое строительство)'!$E735,".",'Шифры С (Новое строительство)'!$G735," ",'Шифры С (Новое строительство)'!$I735,".",'Шифры С (Новое строительство)'!$A735,"С-ТКР",'Шифры С (Новое строительство)'!$E735,".",'Шифры С (Новое строительство)'!$G735,))</f>
        <v>Том 3.12.2 2001.РП.30С-ТКР12.2</v>
      </c>
      <c r="U735" s="37" t="str">
        <f>IF(ISBLANK('Шифры С (Новое строительство)'!$O735),"-",CONCATENATE("Том"," 4."," ",'Шифры С (Новое строительство)'!$I735,".",'Шифры С (Новое строительство)'!$A735,"С-ИЛО",))</f>
        <v>-</v>
      </c>
      <c r="V735" s="37" t="str">
        <f>IF(ISBLANK('Шифры С (Новое строительство)'!$O735),"-",CONCATENATE("Том"," 5."," ",'Шифры С (Новое строительство)'!$I735,".",'Шифры С (Новое строительство)'!$A735,"С-ПОС",))</f>
        <v>-</v>
      </c>
      <c r="W735" s="37" t="str">
        <f>IF(ISBLANK('Шифры С (Новое строительство)'!$P735),"-",CONCATENATE("Том"," 7."," ",'Шифры С (Новое строительство)'!$I735,".",'Шифры С (Новое строительство)'!$A735,"С-ООС",))</f>
        <v>-</v>
      </c>
      <c r="X735" s="37" t="str">
        <f>IF(ISBLANK('Шифры С (Новое строительство)'!$Q735),"-",CONCATENATE("Том"," 8."," ",'Шифры С (Новое строительство)'!$I735,".",'Шифры С (Новое строительство)'!$A735,"С-ПБ",))</f>
        <v>-</v>
      </c>
    </row>
    <row r="736" spans="1:24" hidden="1" x14ac:dyDescent="0.25">
      <c r="A736" s="37">
        <v>30</v>
      </c>
      <c r="B736" s="37" t="s">
        <v>561</v>
      </c>
      <c r="C736" s="37" t="s">
        <v>31</v>
      </c>
      <c r="D736" s="37" t="s">
        <v>429</v>
      </c>
      <c r="E736" s="37">
        <v>12</v>
      </c>
      <c r="F736" s="37" t="s">
        <v>1894</v>
      </c>
      <c r="G736" s="37">
        <v>3</v>
      </c>
      <c r="H736" s="39"/>
      <c r="I736" s="37" t="s">
        <v>563</v>
      </c>
      <c r="J736" s="37"/>
      <c r="K736" s="37"/>
      <c r="L736" s="37" t="s">
        <v>3099</v>
      </c>
      <c r="M736" s="37" t="s">
        <v>3100</v>
      </c>
      <c r="N736" s="37" t="s">
        <v>3101</v>
      </c>
      <c r="O736" s="37"/>
      <c r="P736" s="37"/>
      <c r="Q736" s="37"/>
      <c r="R736" s="37" t="str">
        <f>IF(ISBLANK('Шифры С (Новое строительство)'!$K736),"-",CONCATENATE('Шифры С (Новое строительство)'!$K736,"-ПЗ"))</f>
        <v>-</v>
      </c>
      <c r="S736" s="37" t="str">
        <f>IF(ISBLANK('Шифры С (Новое строительство)'!$L736),"-",CONCATENATE("Том"," 2.",'Шифры С (Новое строительство)'!$E736,".",'Шифры С (Новое строительство)'!$G736," ",'Шифры С (Новое строительство)'!$I736,".",'Шифры С (Новое строительство)'!$A736,"С-ППО",'Шифры С (Новое строительство)'!$E736,".",'Шифры С (Новое строительство)'!$G736,))</f>
        <v>Том 2.12.3 2001.РП.30С-ППО12.3</v>
      </c>
      <c r="T736" s="37" t="str">
        <f>IF(ISBLANK('Шифры С (Новое строительство)'!$M736),"-",CONCATENATE("Том"," 3.",'Шифры С (Новое строительство)'!$E736,".",'Шифры С (Новое строительство)'!$G736," ",'Шифры С (Новое строительство)'!$I736,".",'Шифры С (Новое строительство)'!$A736,"С-ТКР",'Шифры С (Новое строительство)'!$E736,".",'Шифры С (Новое строительство)'!$G736,))</f>
        <v>Том 3.12.3 2001.РП.30С-ТКР12.3</v>
      </c>
      <c r="U736" s="37" t="str">
        <f>IF(ISBLANK('Шифры С (Новое строительство)'!$O736),"-",CONCATENATE("Том"," 4."," ",'Шифры С (Новое строительство)'!$I736,".",'Шифры С (Новое строительство)'!$A736,"С-ИЛО",))</f>
        <v>-</v>
      </c>
      <c r="V736" s="37" t="str">
        <f>IF(ISBLANK('Шифры С (Новое строительство)'!$O736),"-",CONCATENATE("Том"," 5."," ",'Шифры С (Новое строительство)'!$I736,".",'Шифры С (Новое строительство)'!$A736,"С-ПОС",))</f>
        <v>-</v>
      </c>
      <c r="W736" s="37" t="str">
        <f>IF(ISBLANK('Шифры С (Новое строительство)'!$P736),"-",CONCATENATE("Том"," 7."," ",'Шифры С (Новое строительство)'!$I736,".",'Шифры С (Новое строительство)'!$A736,"С-ООС",))</f>
        <v>-</v>
      </c>
      <c r="X736" s="37" t="str">
        <f>IF(ISBLANK('Шифры С (Новое строительство)'!$Q736),"-",CONCATENATE("Том"," 8."," ",'Шифры С (Новое строительство)'!$I736,".",'Шифры С (Новое строительство)'!$A736,"С-ПБ",))</f>
        <v>-</v>
      </c>
    </row>
    <row r="737" spans="1:24" hidden="1" x14ac:dyDescent="0.25">
      <c r="A737" s="37">
        <v>30</v>
      </c>
      <c r="B737" s="37" t="s">
        <v>561</v>
      </c>
      <c r="C737" s="37" t="s">
        <v>31</v>
      </c>
      <c r="D737" s="37" t="s">
        <v>431</v>
      </c>
      <c r="E737" s="37">
        <v>13</v>
      </c>
      <c r="F737" s="37"/>
      <c r="G737" s="37"/>
      <c r="H737" s="39">
        <v>1</v>
      </c>
      <c r="I737" s="37" t="s">
        <v>563</v>
      </c>
      <c r="J737" s="37"/>
      <c r="K737" s="37"/>
      <c r="L737" s="37" t="s">
        <v>3102</v>
      </c>
      <c r="M737" s="37" t="s">
        <v>3103</v>
      </c>
      <c r="N737" s="37" t="s">
        <v>3104</v>
      </c>
      <c r="O737" s="37"/>
      <c r="P737" s="37"/>
      <c r="Q737" s="37"/>
      <c r="R737" s="37" t="str">
        <f>IF(ISBLANK('Шифры С (Новое строительство)'!$K737),"-",CONCATENATE('Шифры С (Новое строительство)'!$K737,"-ПЗ"))</f>
        <v>-</v>
      </c>
      <c r="S737" s="37" t="str">
        <f>IF(ISBLANK('Шифры С (Новое строительство)'!$L737),"-",CONCATENATE("Том"," 2.",'Шифры С (Новое строительство)'!$E737,".",'Шифры С (Новое строительство)'!$G737," ",'Шифры С (Новое строительство)'!$I737,".",'Шифры С (Новое строительство)'!$A737,"С-ППО",'Шифры С (Новое строительство)'!$E737,".",'Шифры С (Новое строительство)'!$G737,))</f>
        <v>Том 2.13. 2001.РП.30С-ППО13.</v>
      </c>
      <c r="T737" s="37" t="str">
        <f>IF(ISBLANK('Шифры С (Новое строительство)'!$M737),"-",CONCATENATE("Том"," 3.",'Шифры С (Новое строительство)'!$E737,".",'Шифры С (Новое строительство)'!$G737," ",'Шифры С (Новое строительство)'!$I737,".",'Шифры С (Новое строительство)'!$A737,"С-ТКР",'Шифры С (Новое строительство)'!$E737,".",'Шифры С (Новое строительство)'!$G737,))</f>
        <v>Том 3.13. 2001.РП.30С-ТКР13.</v>
      </c>
      <c r="U737" s="37" t="str">
        <f>IF(ISBLANK('Шифры С (Новое строительство)'!$O737),"-",CONCATENATE("Том"," 4."," ",'Шифры С (Новое строительство)'!$I737,".",'Шифры С (Новое строительство)'!$A737,"С-ИЛО",))</f>
        <v>-</v>
      </c>
      <c r="V737" s="37" t="str">
        <f>IF(ISBLANK('Шифры С (Новое строительство)'!$O737),"-",CONCATENATE("Том"," 5."," ",'Шифры С (Новое строительство)'!$I737,".",'Шифры С (Новое строительство)'!$A737,"С-ПОС",))</f>
        <v>-</v>
      </c>
      <c r="W737" s="37" t="str">
        <f>IF(ISBLANK('Шифры С (Новое строительство)'!$P737),"-",CONCATENATE("Том"," 7."," ",'Шифры С (Новое строительство)'!$I737,".",'Шифры С (Новое строительство)'!$A737,"С-ООС",))</f>
        <v>-</v>
      </c>
      <c r="X737" s="37" t="str">
        <f>IF(ISBLANK('Шифры С (Новое строительство)'!$Q737),"-",CONCATENATE("Том"," 8."," ",'Шифры С (Новое строительство)'!$I737,".",'Шифры С (Новое строительство)'!$A737,"С-ПБ",))</f>
        <v>-</v>
      </c>
    </row>
    <row r="738" spans="1:24" hidden="1" x14ac:dyDescent="0.25">
      <c r="A738" s="37">
        <v>30</v>
      </c>
      <c r="B738" s="37" t="s">
        <v>561</v>
      </c>
      <c r="C738" s="37" t="s">
        <v>31</v>
      </c>
      <c r="D738" s="37" t="s">
        <v>386</v>
      </c>
      <c r="E738" s="37">
        <v>14</v>
      </c>
      <c r="F738" s="37" t="s">
        <v>1898</v>
      </c>
      <c r="G738" s="37">
        <v>1</v>
      </c>
      <c r="H738" s="39">
        <v>1</v>
      </c>
      <c r="I738" s="37" t="s">
        <v>563</v>
      </c>
      <c r="J738" s="37"/>
      <c r="K738" s="37"/>
      <c r="L738" s="37" t="s">
        <v>3105</v>
      </c>
      <c r="M738" s="37" t="s">
        <v>3106</v>
      </c>
      <c r="N738" s="37" t="s">
        <v>3107</v>
      </c>
      <c r="O738" s="37"/>
      <c r="P738" s="37"/>
      <c r="Q738" s="37"/>
      <c r="R738" s="37" t="str">
        <f>IF(ISBLANK('Шифры С (Новое строительство)'!$K738),"-",CONCATENATE('Шифры С (Новое строительство)'!$K738,"-ПЗ"))</f>
        <v>-</v>
      </c>
      <c r="S738" s="37" t="str">
        <f>IF(ISBLANK('Шифры С (Новое строительство)'!$L738),"-",CONCATENATE("Том"," 2.",'Шифры С (Новое строительство)'!$E738,".",'Шифры С (Новое строительство)'!$G738," ",'Шифры С (Новое строительство)'!$I738,".",'Шифры С (Новое строительство)'!$A738,"С-ППО",'Шифры С (Новое строительство)'!$E738,".",'Шифры С (Новое строительство)'!$G738,))</f>
        <v>Том 2.14.1 2001.РП.30С-ППО14.1</v>
      </c>
      <c r="T738" s="37" t="str">
        <f>IF(ISBLANK('Шифры С (Новое строительство)'!$M738),"-",CONCATENATE("Том"," 3.",'Шифры С (Новое строительство)'!$E738,".",'Шифры С (Новое строительство)'!$G738," ",'Шифры С (Новое строительство)'!$I738,".",'Шифры С (Новое строительство)'!$A738,"С-ТКР",'Шифры С (Новое строительство)'!$E738,".",'Шифры С (Новое строительство)'!$G738,))</f>
        <v>Том 3.14.1 2001.РП.30С-ТКР14.1</v>
      </c>
      <c r="U738" s="37" t="str">
        <f>IF(ISBLANK('Шифры С (Новое строительство)'!$O738),"-",CONCATENATE("Том"," 4."," ",'Шифры С (Новое строительство)'!$I738,".",'Шифры С (Новое строительство)'!$A738,"С-ИЛО",))</f>
        <v>-</v>
      </c>
      <c r="V738" s="37" t="str">
        <f>IF(ISBLANK('Шифры С (Новое строительство)'!$O738),"-",CONCATENATE("Том"," 5."," ",'Шифры С (Новое строительство)'!$I738,".",'Шифры С (Новое строительство)'!$A738,"С-ПОС",))</f>
        <v>-</v>
      </c>
      <c r="W738" s="37" t="str">
        <f>IF(ISBLANK('Шифры С (Новое строительство)'!$P738),"-",CONCATENATE("Том"," 7."," ",'Шифры С (Новое строительство)'!$I738,".",'Шифры С (Новое строительство)'!$A738,"С-ООС",))</f>
        <v>-</v>
      </c>
      <c r="X738" s="37" t="str">
        <f>IF(ISBLANK('Шифры С (Новое строительство)'!$Q738),"-",CONCATENATE("Том"," 8."," ",'Шифры С (Новое строительство)'!$I738,".",'Шифры С (Новое строительство)'!$A738,"С-ПБ",))</f>
        <v>-</v>
      </c>
    </row>
    <row r="739" spans="1:24" hidden="1" x14ac:dyDescent="0.25">
      <c r="A739" s="37">
        <v>30</v>
      </c>
      <c r="B739" s="37" t="s">
        <v>561</v>
      </c>
      <c r="C739" s="37" t="s">
        <v>31</v>
      </c>
      <c r="D739" s="37" t="s">
        <v>434</v>
      </c>
      <c r="E739" s="37">
        <v>15</v>
      </c>
      <c r="F739" s="37" t="s">
        <v>1902</v>
      </c>
      <c r="G739" s="37">
        <v>1</v>
      </c>
      <c r="H739" s="39">
        <v>2</v>
      </c>
      <c r="I739" s="37" t="s">
        <v>563</v>
      </c>
      <c r="J739" s="37"/>
      <c r="K739" s="37"/>
      <c r="L739" s="37" t="s">
        <v>3108</v>
      </c>
      <c r="M739" s="37" t="s">
        <v>3109</v>
      </c>
      <c r="N739" s="37" t="s">
        <v>3110</v>
      </c>
      <c r="O739" s="37"/>
      <c r="P739" s="37"/>
      <c r="Q739" s="37"/>
      <c r="R739" s="37" t="str">
        <f>IF(ISBLANK('Шифры С (Новое строительство)'!$K739),"-",CONCATENATE('Шифры С (Новое строительство)'!$K739,"-ПЗ"))</f>
        <v>-</v>
      </c>
      <c r="S739" s="37" t="str">
        <f>IF(ISBLANK('Шифры С (Новое строительство)'!$L739),"-",CONCATENATE("Том"," 2.",'Шифры С (Новое строительство)'!$E739,".",'Шифры С (Новое строительство)'!$G739," ",'Шифры С (Новое строительство)'!$I739,".",'Шифры С (Новое строительство)'!$A739,"С-ППО",'Шифры С (Новое строительство)'!$E739,".",'Шифры С (Новое строительство)'!$G739,))</f>
        <v>Том 2.15.1 2001.РП.30С-ППО15.1</v>
      </c>
      <c r="T739" s="37" t="str">
        <f>IF(ISBLANK('Шифры С (Новое строительство)'!$M739),"-",CONCATENATE("Том"," 3.",'Шифры С (Новое строительство)'!$E739,".",'Шифры С (Новое строительство)'!$G739," ",'Шифры С (Новое строительство)'!$I739,".",'Шифры С (Новое строительство)'!$A739,"С-ТКР",'Шифры С (Новое строительство)'!$E739,".",'Шифры С (Новое строительство)'!$G739,))</f>
        <v>Том 3.15.1 2001.РП.30С-ТКР15.1</v>
      </c>
      <c r="U739" s="37" t="str">
        <f>IF(ISBLANK('Шифры С (Новое строительство)'!$O739),"-",CONCATENATE("Том"," 4."," ",'Шифры С (Новое строительство)'!$I739,".",'Шифры С (Новое строительство)'!$A739,"С-ИЛО",))</f>
        <v>-</v>
      </c>
      <c r="V739" s="37" t="str">
        <f>IF(ISBLANK('Шифры С (Новое строительство)'!$O739),"-",CONCATENATE("Том"," 5."," ",'Шифры С (Новое строительство)'!$I739,".",'Шифры С (Новое строительство)'!$A739,"С-ПОС",))</f>
        <v>-</v>
      </c>
      <c r="W739" s="37" t="str">
        <f>IF(ISBLANK('Шифры С (Новое строительство)'!$P739),"-",CONCATENATE("Том"," 7."," ",'Шифры С (Новое строительство)'!$I739,".",'Шифры С (Новое строительство)'!$A739,"С-ООС",))</f>
        <v>-</v>
      </c>
      <c r="X739" s="37" t="str">
        <f>IF(ISBLANK('Шифры С (Новое строительство)'!$Q739),"-",CONCATENATE("Том"," 8."," ",'Шифры С (Новое строительство)'!$I739,".",'Шифры С (Новое строительство)'!$A739,"С-ПБ",))</f>
        <v>-</v>
      </c>
    </row>
    <row r="740" spans="1:24" hidden="1" x14ac:dyDescent="0.25">
      <c r="A740" s="37">
        <v>30</v>
      </c>
      <c r="B740" s="37" t="s">
        <v>561</v>
      </c>
      <c r="C740" s="37" t="s">
        <v>31</v>
      </c>
      <c r="D740" s="37" t="s">
        <v>434</v>
      </c>
      <c r="E740" s="37">
        <v>15</v>
      </c>
      <c r="F740" s="37" t="s">
        <v>1906</v>
      </c>
      <c r="G740" s="37">
        <v>2</v>
      </c>
      <c r="H740" s="39"/>
      <c r="I740" s="37" t="s">
        <v>563</v>
      </c>
      <c r="J740" s="37"/>
      <c r="K740" s="37"/>
      <c r="L740" s="37" t="s">
        <v>3108</v>
      </c>
      <c r="M740" s="37" t="s">
        <v>3109</v>
      </c>
      <c r="N740" s="37" t="s">
        <v>3110</v>
      </c>
      <c r="O740" s="37"/>
      <c r="P740" s="37"/>
      <c r="Q740" s="37"/>
      <c r="R740" s="37" t="str">
        <f>IF(ISBLANK('Шифры С (Новое строительство)'!$K740),"-",CONCATENATE('Шифры С (Новое строительство)'!$K740,"-ПЗ"))</f>
        <v>-</v>
      </c>
      <c r="S740" s="37" t="str">
        <f>IF(ISBLANK('Шифры С (Новое строительство)'!$L740),"-",CONCATENATE("Том"," 2.",'Шифры С (Новое строительство)'!$E740,".",'Шифры С (Новое строительство)'!$G740," ",'Шифры С (Новое строительство)'!$I740,".",'Шифры С (Новое строительство)'!$A740,"С-ППО",'Шифры С (Новое строительство)'!$E740,".",'Шифры С (Новое строительство)'!$G740,))</f>
        <v>Том 2.15.2 2001.РП.30С-ППО15.2</v>
      </c>
      <c r="T740" s="37" t="str">
        <f>IF(ISBLANK('Шифры С (Новое строительство)'!$M740),"-",CONCATENATE("Том"," 3.",'Шифры С (Новое строительство)'!$E740,".",'Шифры С (Новое строительство)'!$G740," ",'Шифры С (Новое строительство)'!$I740,".",'Шифры С (Новое строительство)'!$A740,"С-ТКР",'Шифры С (Новое строительство)'!$E740,".",'Шифры С (Новое строительство)'!$G740,))</f>
        <v>Том 3.15.2 2001.РП.30С-ТКР15.2</v>
      </c>
      <c r="U740" s="37" t="str">
        <f>IF(ISBLANK('Шифры С (Новое строительство)'!$O740),"-",CONCATENATE("Том"," 4."," ",'Шифры С (Новое строительство)'!$I740,".",'Шифры С (Новое строительство)'!$A740,"С-ИЛО",))</f>
        <v>-</v>
      </c>
      <c r="V740" s="37" t="str">
        <f>IF(ISBLANK('Шифры С (Новое строительство)'!$O740),"-",CONCATENATE("Том"," 5."," ",'Шифры С (Новое строительство)'!$I740,".",'Шифры С (Новое строительство)'!$A740,"С-ПОС",))</f>
        <v>-</v>
      </c>
      <c r="W740" s="37" t="str">
        <f>IF(ISBLANK('Шифры С (Новое строительство)'!$P740),"-",CONCATENATE("Том"," 7."," ",'Шифры С (Новое строительство)'!$I740,".",'Шифры С (Новое строительство)'!$A740,"С-ООС",))</f>
        <v>-</v>
      </c>
      <c r="X740" s="37" t="str">
        <f>IF(ISBLANK('Шифры С (Новое строительство)'!$Q740),"-",CONCATENATE("Том"," 8."," ",'Шифры С (Новое строительство)'!$I740,".",'Шифры С (Новое строительство)'!$A740,"С-ПБ",))</f>
        <v>-</v>
      </c>
    </row>
    <row r="741" spans="1:24" hidden="1" x14ac:dyDescent="0.25">
      <c r="A741" s="37">
        <v>30</v>
      </c>
      <c r="B741" s="37" t="s">
        <v>561</v>
      </c>
      <c r="C741" s="37" t="s">
        <v>31</v>
      </c>
      <c r="D741" s="37" t="s">
        <v>436</v>
      </c>
      <c r="E741" s="37">
        <v>16</v>
      </c>
      <c r="F741" s="37" t="s">
        <v>1907</v>
      </c>
      <c r="G741" s="37">
        <v>1</v>
      </c>
      <c r="H741" s="39">
        <v>3</v>
      </c>
      <c r="I741" s="37" t="s">
        <v>563</v>
      </c>
      <c r="J741" s="37"/>
      <c r="K741" s="37"/>
      <c r="L741" s="37" t="s">
        <v>3111</v>
      </c>
      <c r="M741" s="37" t="s">
        <v>3112</v>
      </c>
      <c r="N741" s="37" t="s">
        <v>3113</v>
      </c>
      <c r="O741" s="37"/>
      <c r="P741" s="37"/>
      <c r="Q741" s="37"/>
      <c r="R741" s="37" t="str">
        <f>IF(ISBLANK('Шифры С (Новое строительство)'!$K741),"-",CONCATENATE('Шифры С (Новое строительство)'!$K741,"-ПЗ"))</f>
        <v>-</v>
      </c>
      <c r="S741" s="37" t="str">
        <f>IF(ISBLANK('Шифры С (Новое строительство)'!$L741),"-",CONCATENATE("Том"," 2.",'Шифры С (Новое строительство)'!$E741,".",'Шифры С (Новое строительство)'!$G741," ",'Шифры С (Новое строительство)'!$I741,".",'Шифры С (Новое строительство)'!$A741,"С-ППО",'Шифры С (Новое строительство)'!$E741,".",'Шифры С (Новое строительство)'!$G741,))</f>
        <v>Том 2.16.1 2001.РП.30С-ППО16.1</v>
      </c>
      <c r="T741" s="37" t="str">
        <f>IF(ISBLANK('Шифры С (Новое строительство)'!$M741),"-",CONCATENATE("Том"," 3.",'Шифры С (Новое строительство)'!$E741,".",'Шифры С (Новое строительство)'!$G741," ",'Шифры С (Новое строительство)'!$I741,".",'Шифры С (Новое строительство)'!$A741,"С-ТКР",'Шифры С (Новое строительство)'!$E741,".",'Шифры С (Новое строительство)'!$G741,))</f>
        <v>Том 3.16.1 2001.РП.30С-ТКР16.1</v>
      </c>
      <c r="U741" s="37" t="str">
        <f>IF(ISBLANK('Шифры С (Новое строительство)'!$O741),"-",CONCATENATE("Том"," 4."," ",'Шифры С (Новое строительство)'!$I741,".",'Шифры С (Новое строительство)'!$A741,"С-ИЛО",))</f>
        <v>-</v>
      </c>
      <c r="V741" s="37" t="str">
        <f>IF(ISBLANK('Шифры С (Новое строительство)'!$O741),"-",CONCATENATE("Том"," 5."," ",'Шифры С (Новое строительство)'!$I741,".",'Шифры С (Новое строительство)'!$A741,"С-ПОС",))</f>
        <v>-</v>
      </c>
      <c r="W741" s="37" t="str">
        <f>IF(ISBLANK('Шифры С (Новое строительство)'!$P741),"-",CONCATENATE("Том"," 7."," ",'Шифры С (Новое строительство)'!$I741,".",'Шифры С (Новое строительство)'!$A741,"С-ООС",))</f>
        <v>-</v>
      </c>
      <c r="X741" s="37" t="str">
        <f>IF(ISBLANK('Шифры С (Новое строительство)'!$Q741),"-",CONCATENATE("Том"," 8."," ",'Шифры С (Новое строительство)'!$I741,".",'Шифры С (Новое строительство)'!$A741,"С-ПБ",))</f>
        <v>-</v>
      </c>
    </row>
    <row r="742" spans="1:24" hidden="1" x14ac:dyDescent="0.25">
      <c r="A742" s="37">
        <v>30</v>
      </c>
      <c r="B742" s="37" t="s">
        <v>561</v>
      </c>
      <c r="C742" s="37" t="s">
        <v>31</v>
      </c>
      <c r="D742" s="37" t="s">
        <v>436</v>
      </c>
      <c r="E742" s="37">
        <v>16</v>
      </c>
      <c r="F742" s="37" t="s">
        <v>1911</v>
      </c>
      <c r="G742" s="37">
        <v>2</v>
      </c>
      <c r="H742" s="39"/>
      <c r="I742" s="37" t="s">
        <v>563</v>
      </c>
      <c r="J742" s="37"/>
      <c r="K742" s="37"/>
      <c r="L742" s="37" t="s">
        <v>3111</v>
      </c>
      <c r="M742" s="37" t="s">
        <v>3112</v>
      </c>
      <c r="N742" s="37" t="s">
        <v>3113</v>
      </c>
      <c r="O742" s="37"/>
      <c r="P742" s="37"/>
      <c r="Q742" s="37"/>
      <c r="R742" s="37" t="str">
        <f>IF(ISBLANK('Шифры С (Новое строительство)'!$K742),"-",CONCATENATE('Шифры С (Новое строительство)'!$K742,"-ПЗ"))</f>
        <v>-</v>
      </c>
      <c r="S742" s="37" t="str">
        <f>IF(ISBLANK('Шифры С (Новое строительство)'!$L742),"-",CONCATENATE("Том"," 2.",'Шифры С (Новое строительство)'!$E742,".",'Шифры С (Новое строительство)'!$G742," ",'Шифры С (Новое строительство)'!$I742,".",'Шифры С (Новое строительство)'!$A742,"С-ППО",'Шифры С (Новое строительство)'!$E742,".",'Шифры С (Новое строительство)'!$G742,))</f>
        <v>Том 2.16.2 2001.РП.30С-ППО16.2</v>
      </c>
      <c r="T742" s="37" t="str">
        <f>IF(ISBLANK('Шифры С (Новое строительство)'!$M742),"-",CONCATENATE("Том"," 3.",'Шифры С (Новое строительство)'!$E742,".",'Шифры С (Новое строительство)'!$G742," ",'Шифры С (Новое строительство)'!$I742,".",'Шифры С (Новое строительство)'!$A742,"С-ТКР",'Шифры С (Новое строительство)'!$E742,".",'Шифры С (Новое строительство)'!$G742,))</f>
        <v>Том 3.16.2 2001.РП.30С-ТКР16.2</v>
      </c>
      <c r="U742" s="37" t="str">
        <f>IF(ISBLANK('Шифры С (Новое строительство)'!$O742),"-",CONCATENATE("Том"," 4."," ",'Шифры С (Новое строительство)'!$I742,".",'Шифры С (Новое строительство)'!$A742,"С-ИЛО",))</f>
        <v>-</v>
      </c>
      <c r="V742" s="37" t="str">
        <f>IF(ISBLANK('Шифры С (Новое строительство)'!$O742),"-",CONCATENATE("Том"," 5."," ",'Шифры С (Новое строительство)'!$I742,".",'Шифры С (Новое строительство)'!$A742,"С-ПОС",))</f>
        <v>-</v>
      </c>
      <c r="W742" s="37" t="str">
        <f>IF(ISBLANK('Шифры С (Новое строительство)'!$P742),"-",CONCATENATE("Том"," 7."," ",'Шифры С (Новое строительство)'!$I742,".",'Шифры С (Новое строительство)'!$A742,"С-ООС",))</f>
        <v>-</v>
      </c>
      <c r="X742" s="37" t="str">
        <f>IF(ISBLANK('Шифры С (Новое строительство)'!$Q742),"-",CONCATENATE("Том"," 8."," ",'Шифры С (Новое строительство)'!$I742,".",'Шифры С (Новое строительство)'!$A742,"С-ПБ",))</f>
        <v>-</v>
      </c>
    </row>
    <row r="743" spans="1:24" hidden="1" x14ac:dyDescent="0.25">
      <c r="A743" s="37">
        <v>30</v>
      </c>
      <c r="B743" s="37" t="s">
        <v>561</v>
      </c>
      <c r="C743" s="37" t="s">
        <v>31</v>
      </c>
      <c r="D743" s="37" t="s">
        <v>436</v>
      </c>
      <c r="E743" s="37">
        <v>16</v>
      </c>
      <c r="F743" s="37" t="s">
        <v>1912</v>
      </c>
      <c r="G743" s="37">
        <v>3</v>
      </c>
      <c r="H743" s="39"/>
      <c r="I743" s="37" t="s">
        <v>563</v>
      </c>
      <c r="J743" s="37"/>
      <c r="K743" s="37"/>
      <c r="L743" s="37" t="s">
        <v>3111</v>
      </c>
      <c r="M743" s="37" t="s">
        <v>3112</v>
      </c>
      <c r="N743" s="37" t="s">
        <v>3113</v>
      </c>
      <c r="O743" s="37"/>
      <c r="P743" s="37"/>
      <c r="Q743" s="37"/>
      <c r="R743" s="37" t="str">
        <f>IF(ISBLANK('Шифры С (Новое строительство)'!$K743),"-",CONCATENATE('Шифры С (Новое строительство)'!$K743,"-ПЗ"))</f>
        <v>-</v>
      </c>
      <c r="S743" s="37" t="str">
        <f>IF(ISBLANK('Шифры С (Новое строительство)'!$L743),"-",CONCATENATE("Том"," 2.",'Шифры С (Новое строительство)'!$E743,".",'Шифры С (Новое строительство)'!$G743," ",'Шифры С (Новое строительство)'!$I743,".",'Шифры С (Новое строительство)'!$A743,"С-ППО",'Шифры С (Новое строительство)'!$E743,".",'Шифры С (Новое строительство)'!$G743,))</f>
        <v>Том 2.16.3 2001.РП.30С-ППО16.3</v>
      </c>
      <c r="T743" s="37" t="str">
        <f>IF(ISBLANK('Шифры С (Новое строительство)'!$M743),"-",CONCATENATE("Том"," 3.",'Шифры С (Новое строительство)'!$E743,".",'Шифры С (Новое строительство)'!$G743," ",'Шифры С (Новое строительство)'!$I743,".",'Шифры С (Новое строительство)'!$A743,"С-ТКР",'Шифры С (Новое строительство)'!$E743,".",'Шифры С (Новое строительство)'!$G743,))</f>
        <v>Том 3.16.3 2001.РП.30С-ТКР16.3</v>
      </c>
      <c r="U743" s="37" t="str">
        <f>IF(ISBLANK('Шифры С (Новое строительство)'!$O743),"-",CONCATENATE("Том"," 4."," ",'Шифры С (Новое строительство)'!$I743,".",'Шифры С (Новое строительство)'!$A743,"С-ИЛО",))</f>
        <v>-</v>
      </c>
      <c r="V743" s="37" t="str">
        <f>IF(ISBLANK('Шифры С (Новое строительство)'!$O743),"-",CONCATENATE("Том"," 5."," ",'Шифры С (Новое строительство)'!$I743,".",'Шифры С (Новое строительство)'!$A743,"С-ПОС",))</f>
        <v>-</v>
      </c>
      <c r="W743" s="37" t="str">
        <f>IF(ISBLANK('Шифры С (Новое строительство)'!$P743),"-",CONCATENATE("Том"," 7."," ",'Шифры С (Новое строительство)'!$I743,".",'Шифры С (Новое строительство)'!$A743,"С-ООС",))</f>
        <v>-</v>
      </c>
      <c r="X743" s="37" t="str">
        <f>IF(ISBLANK('Шифры С (Новое строительство)'!$Q743),"-",CONCATENATE("Том"," 8."," ",'Шифры С (Новое строительство)'!$I743,".",'Шифры С (Новое строительство)'!$A743,"С-ПБ",))</f>
        <v>-</v>
      </c>
    </row>
    <row r="744" spans="1:24" hidden="1" x14ac:dyDescent="0.25">
      <c r="A744" s="37">
        <v>30</v>
      </c>
      <c r="B744" s="37" t="s">
        <v>561</v>
      </c>
      <c r="C744" s="37" t="s">
        <v>31</v>
      </c>
      <c r="D744" s="37" t="s">
        <v>438</v>
      </c>
      <c r="E744" s="37">
        <v>17</v>
      </c>
      <c r="F744" s="37" t="s">
        <v>1913</v>
      </c>
      <c r="G744" s="37">
        <v>1</v>
      </c>
      <c r="H744" s="39">
        <v>2</v>
      </c>
      <c r="I744" s="37" t="s">
        <v>563</v>
      </c>
      <c r="J744" s="37"/>
      <c r="K744" s="37"/>
      <c r="L744" s="37" t="s">
        <v>3114</v>
      </c>
      <c r="M744" s="37" t="s">
        <v>3115</v>
      </c>
      <c r="N744" s="37" t="s">
        <v>3116</v>
      </c>
      <c r="O744" s="37"/>
      <c r="P744" s="37"/>
      <c r="Q744" s="37"/>
      <c r="R744" s="37" t="str">
        <f>IF(ISBLANK('Шифры С (Новое строительство)'!$K744),"-",CONCATENATE('Шифры С (Новое строительство)'!$K744,"-ПЗ"))</f>
        <v>-</v>
      </c>
      <c r="S744" s="37" t="str">
        <f>IF(ISBLANK('Шифры С (Новое строительство)'!$L744),"-",CONCATENATE("Том"," 2.",'Шифры С (Новое строительство)'!$E744,".",'Шифры С (Новое строительство)'!$G744," ",'Шифры С (Новое строительство)'!$I744,".",'Шифры С (Новое строительство)'!$A744,"С-ППО",'Шифры С (Новое строительство)'!$E744,".",'Шифры С (Новое строительство)'!$G744,))</f>
        <v>Том 2.17.1 2001.РП.30С-ППО17.1</v>
      </c>
      <c r="T744" s="37" t="str">
        <f>IF(ISBLANK('Шифры С (Новое строительство)'!$M744),"-",CONCATENATE("Том"," 3.",'Шифры С (Новое строительство)'!$E744,".",'Шифры С (Новое строительство)'!$G744," ",'Шифры С (Новое строительство)'!$I744,".",'Шифры С (Новое строительство)'!$A744,"С-ТКР",'Шифры С (Новое строительство)'!$E744,".",'Шифры С (Новое строительство)'!$G744,))</f>
        <v>Том 3.17.1 2001.РП.30С-ТКР17.1</v>
      </c>
      <c r="U744" s="37" t="str">
        <f>IF(ISBLANK('Шифры С (Новое строительство)'!$O744),"-",CONCATENATE("Том"," 4."," ",'Шифры С (Новое строительство)'!$I744,".",'Шифры С (Новое строительство)'!$A744,"С-ИЛО",))</f>
        <v>-</v>
      </c>
      <c r="V744" s="37" t="str">
        <f>IF(ISBLANK('Шифры С (Новое строительство)'!$O744),"-",CONCATENATE("Том"," 5."," ",'Шифры С (Новое строительство)'!$I744,".",'Шифры С (Новое строительство)'!$A744,"С-ПОС",))</f>
        <v>-</v>
      </c>
      <c r="W744" s="37" t="str">
        <f>IF(ISBLANK('Шифры С (Новое строительство)'!$P744),"-",CONCATENATE("Том"," 7."," ",'Шифры С (Новое строительство)'!$I744,".",'Шифры С (Новое строительство)'!$A744,"С-ООС",))</f>
        <v>-</v>
      </c>
      <c r="X744" s="37" t="str">
        <f>IF(ISBLANK('Шифры С (Новое строительство)'!$Q744),"-",CONCATENATE("Том"," 8."," ",'Шифры С (Новое строительство)'!$I744,".",'Шифры С (Новое строительство)'!$A744,"С-ПБ",))</f>
        <v>-</v>
      </c>
    </row>
    <row r="745" spans="1:24" hidden="1" x14ac:dyDescent="0.25">
      <c r="A745" s="37">
        <v>30</v>
      </c>
      <c r="B745" s="37" t="s">
        <v>561</v>
      </c>
      <c r="C745" s="37" t="s">
        <v>31</v>
      </c>
      <c r="D745" s="37" t="s">
        <v>438</v>
      </c>
      <c r="E745" s="37">
        <v>17</v>
      </c>
      <c r="F745" s="37" t="s">
        <v>1917</v>
      </c>
      <c r="G745" s="37">
        <v>2</v>
      </c>
      <c r="H745" s="39"/>
      <c r="I745" s="37" t="s">
        <v>563</v>
      </c>
      <c r="J745" s="37"/>
      <c r="K745" s="37"/>
      <c r="L745" s="37" t="s">
        <v>3114</v>
      </c>
      <c r="M745" s="37" t="s">
        <v>3115</v>
      </c>
      <c r="N745" s="37" t="s">
        <v>3116</v>
      </c>
      <c r="O745" s="37"/>
      <c r="P745" s="37"/>
      <c r="Q745" s="37"/>
      <c r="R745" s="37" t="str">
        <f>IF(ISBLANK('Шифры С (Новое строительство)'!$K745),"-",CONCATENATE('Шифры С (Новое строительство)'!$K745,"-ПЗ"))</f>
        <v>-</v>
      </c>
      <c r="S745" s="37" t="str">
        <f>IF(ISBLANK('Шифры С (Новое строительство)'!$L745),"-",CONCATENATE("Том"," 2.",'Шифры С (Новое строительство)'!$E745,".",'Шифры С (Новое строительство)'!$G745," ",'Шифры С (Новое строительство)'!$I745,".",'Шифры С (Новое строительство)'!$A745,"С-ППО",'Шифры С (Новое строительство)'!$E745,".",'Шифры С (Новое строительство)'!$G745,))</f>
        <v>Том 2.17.2 2001.РП.30С-ППО17.2</v>
      </c>
      <c r="T745" s="37" t="str">
        <f>IF(ISBLANK('Шифры С (Новое строительство)'!$M745),"-",CONCATENATE("Том"," 3.",'Шифры С (Новое строительство)'!$E745,".",'Шифры С (Новое строительство)'!$G745," ",'Шифры С (Новое строительство)'!$I745,".",'Шифры С (Новое строительство)'!$A745,"С-ТКР",'Шифры С (Новое строительство)'!$E745,".",'Шифры С (Новое строительство)'!$G745,))</f>
        <v>Том 3.17.2 2001.РП.30С-ТКР17.2</v>
      </c>
      <c r="U745" s="37" t="str">
        <f>IF(ISBLANK('Шифры С (Новое строительство)'!$O745),"-",CONCATENATE("Том"," 4."," ",'Шифры С (Новое строительство)'!$I745,".",'Шифры С (Новое строительство)'!$A745,"С-ИЛО",))</f>
        <v>-</v>
      </c>
      <c r="V745" s="37" t="str">
        <f>IF(ISBLANK('Шифры С (Новое строительство)'!$O745),"-",CONCATENATE("Том"," 5."," ",'Шифры С (Новое строительство)'!$I745,".",'Шифры С (Новое строительство)'!$A745,"С-ПОС",))</f>
        <v>-</v>
      </c>
      <c r="W745" s="37" t="str">
        <f>IF(ISBLANK('Шифры С (Новое строительство)'!$P745),"-",CONCATENATE("Том"," 7."," ",'Шифры С (Новое строительство)'!$I745,".",'Шифры С (Новое строительство)'!$A745,"С-ООС",))</f>
        <v>-</v>
      </c>
      <c r="X745" s="37" t="str">
        <f>IF(ISBLANK('Шифры С (Новое строительство)'!$Q745),"-",CONCATENATE("Том"," 8."," ",'Шифры С (Новое строительство)'!$I745,".",'Шифры С (Новое строительство)'!$A745,"С-ПБ",))</f>
        <v>-</v>
      </c>
    </row>
    <row r="746" spans="1:24" hidden="1" x14ac:dyDescent="0.25">
      <c r="A746" s="37">
        <v>31</v>
      </c>
      <c r="B746" s="37" t="s">
        <v>561</v>
      </c>
      <c r="C746" s="37" t="s">
        <v>32</v>
      </c>
      <c r="D746" s="37" t="s">
        <v>170</v>
      </c>
      <c r="E746" s="37">
        <v>1</v>
      </c>
      <c r="F746" s="37" t="s">
        <v>850</v>
      </c>
      <c r="G746" s="37">
        <v>1</v>
      </c>
      <c r="H746" s="39">
        <v>1</v>
      </c>
      <c r="I746" s="37" t="s">
        <v>563</v>
      </c>
      <c r="J746" s="37" t="s">
        <v>3117</v>
      </c>
      <c r="K746" s="37" t="s">
        <v>3118</v>
      </c>
      <c r="L746" s="37" t="s">
        <v>3119</v>
      </c>
      <c r="M746" s="37" t="s">
        <v>3120</v>
      </c>
      <c r="N746" s="37" t="s">
        <v>3121</v>
      </c>
      <c r="O746" s="37" t="s">
        <v>3122</v>
      </c>
      <c r="P746" s="37" t="s">
        <v>3123</v>
      </c>
      <c r="Q746" s="37" t="s">
        <v>3124</v>
      </c>
      <c r="R746" s="37" t="str">
        <f>IF(ISBLANK('Шифры С (Новое строительство)'!$K746),"-",CONCATENATE('Шифры С (Новое строительство)'!$K746,"-ПЗ"))</f>
        <v>Том 1 2001.РП.31С-ПЗ</v>
      </c>
      <c r="S746" s="37" t="str">
        <f>IF(ISBLANK('Шифры С (Новое строительство)'!$L746),"-",CONCATENATE("Том"," 2.",'Шифры С (Новое строительство)'!$E746,".",'Шифры С (Новое строительство)'!$G746," ",'Шифры С (Новое строительство)'!$I746,".",'Шифры С (Новое строительство)'!$A746,"С-ППО",'Шифры С (Новое строительство)'!$E746,".",'Шифры С (Новое строительство)'!$G746,))</f>
        <v>Том 2.1.1 2001.РП.31С-ППО1.1</v>
      </c>
      <c r="T746" s="37" t="str">
        <f>IF(ISBLANK('Шифры С (Новое строительство)'!$M746),"-",CONCATENATE("Том"," 3.",'Шифры С (Новое строительство)'!$E746,".",'Шифры С (Новое строительство)'!$G746," ",'Шифры С (Новое строительство)'!$I746,".",'Шифры С (Новое строительство)'!$A746,"С-ТКР",'Шифры С (Новое строительство)'!$E746,".",'Шифры С (Новое строительство)'!$G746,))</f>
        <v>Том 3.1.1 2001.РП.31С-ТКР1.1</v>
      </c>
      <c r="U746" s="37" t="str">
        <f>IF(ISBLANK('Шифры С (Новое строительство)'!$O746),"-",CONCATENATE("Том"," 4."," ",'Шифры С (Новое строительство)'!$I746,".",'Шифры С (Новое строительство)'!$A746,"С-ИЛО",))</f>
        <v>Том 4. 2001.РП.31С-ИЛО</v>
      </c>
      <c r="V746" s="37" t="str">
        <f>IF(ISBLANK('Шифры С (Новое строительство)'!$O746),"-",CONCATENATE("Том"," 5."," ",'Шифры С (Новое строительство)'!$I746,".",'Шифры С (Новое строительство)'!$A746,"С-ПОС",))</f>
        <v>Том 5. 2001.РП.31С-ПОС</v>
      </c>
      <c r="W746" s="37" t="str">
        <f>IF(ISBLANK('Шифры С (Новое строительство)'!$P746),"-",CONCATENATE("Том"," 7."," ",'Шифры С (Новое строительство)'!$I746,".",'Шифры С (Новое строительство)'!$A746,"С-ООС",))</f>
        <v>Том 7. 2001.РП.31С-ООС</v>
      </c>
      <c r="X746" s="37" t="str">
        <f>IF(ISBLANK('Шифры С (Новое строительство)'!$Q746),"-",CONCATENATE("Том"," 8."," ",'Шифры С (Новое строительство)'!$I746,".",'Шифры С (Новое строительство)'!$A746,"С-ПБ",))</f>
        <v>Том 8. 2001.РП.31С-ПБ</v>
      </c>
    </row>
    <row r="747" spans="1:24" hidden="1" x14ac:dyDescent="0.25">
      <c r="A747" s="37">
        <v>31</v>
      </c>
      <c r="B747" s="37" t="s">
        <v>561</v>
      </c>
      <c r="C747" s="37" t="s">
        <v>32</v>
      </c>
      <c r="D747" s="37" t="s">
        <v>194</v>
      </c>
      <c r="E747" s="37">
        <v>2</v>
      </c>
      <c r="F747" s="37" t="s">
        <v>1926</v>
      </c>
      <c r="G747" s="37">
        <v>1</v>
      </c>
      <c r="H747" s="39">
        <v>3</v>
      </c>
      <c r="I747" s="37" t="s">
        <v>563</v>
      </c>
      <c r="J747" s="37"/>
      <c r="K747" s="37"/>
      <c r="L747" s="37" t="s">
        <v>3125</v>
      </c>
      <c r="M747" s="37" t="s">
        <v>3126</v>
      </c>
      <c r="N747" s="37" t="s">
        <v>3127</v>
      </c>
      <c r="O747" s="37"/>
      <c r="P747" s="37"/>
      <c r="Q747" s="37"/>
      <c r="R747" s="37" t="str">
        <f>IF(ISBLANK('Шифры С (Новое строительство)'!$K747),"-",CONCATENATE('Шифры С (Новое строительство)'!$K747,"-ПЗ"))</f>
        <v>-</v>
      </c>
      <c r="S747" s="37" t="str">
        <f>IF(ISBLANK('Шифры С (Новое строительство)'!$L747),"-",CONCATENATE("Том"," 2.",'Шифры С (Новое строительство)'!$E747,".",'Шифры С (Новое строительство)'!$G747," ",'Шифры С (Новое строительство)'!$I747,".",'Шифры С (Новое строительство)'!$A747,"С-ППО",'Шифры С (Новое строительство)'!$E747,".",'Шифры С (Новое строительство)'!$G747,))</f>
        <v>Том 2.2.1 2001.РП.31С-ППО2.1</v>
      </c>
      <c r="T747" s="37" t="str">
        <f>IF(ISBLANK('Шифры С (Новое строительство)'!$M747),"-",CONCATENATE("Том"," 3.",'Шифры С (Новое строительство)'!$E747,".",'Шифры С (Новое строительство)'!$G747," ",'Шифры С (Новое строительство)'!$I747,".",'Шифры С (Новое строительство)'!$A747,"С-ТКР",'Шифры С (Новое строительство)'!$E747,".",'Шифры С (Новое строительство)'!$G747,))</f>
        <v>Том 3.2.1 2001.РП.31С-ТКР2.1</v>
      </c>
      <c r="U747" s="37" t="str">
        <f>IF(ISBLANK('Шифры С (Новое строительство)'!$O747),"-",CONCATENATE("Том"," 4."," ",'Шифры С (Новое строительство)'!$I747,".",'Шифры С (Новое строительство)'!$A747,"С-ИЛО",))</f>
        <v>-</v>
      </c>
      <c r="V747" s="37" t="str">
        <f>IF(ISBLANK('Шифры С (Новое строительство)'!$O747),"-",CONCATENATE("Том"," 5."," ",'Шифры С (Новое строительство)'!$I747,".",'Шифры С (Новое строительство)'!$A747,"С-ПОС",))</f>
        <v>-</v>
      </c>
      <c r="W747" s="37" t="str">
        <f>IF(ISBLANK('Шифры С (Новое строительство)'!$P747),"-",CONCATENATE("Том"," 7."," ",'Шифры С (Новое строительство)'!$I747,".",'Шифры С (Новое строительство)'!$A747,"С-ООС",))</f>
        <v>-</v>
      </c>
      <c r="X747" s="37" t="str">
        <f>IF(ISBLANK('Шифры С (Новое строительство)'!$Q747),"-",CONCATENATE("Том"," 8."," ",'Шифры С (Новое строительство)'!$I747,".",'Шифры С (Новое строительство)'!$A747,"С-ПБ",))</f>
        <v>-</v>
      </c>
    </row>
    <row r="748" spans="1:24" hidden="1" x14ac:dyDescent="0.25">
      <c r="A748" s="37">
        <v>31</v>
      </c>
      <c r="B748" s="37" t="s">
        <v>561</v>
      </c>
      <c r="C748" s="37" t="s">
        <v>32</v>
      </c>
      <c r="D748" s="37" t="s">
        <v>194</v>
      </c>
      <c r="E748" s="37">
        <v>2</v>
      </c>
      <c r="F748" s="37" t="s">
        <v>1930</v>
      </c>
      <c r="G748" s="37">
        <v>2</v>
      </c>
      <c r="H748" s="39"/>
      <c r="I748" s="37" t="s">
        <v>563</v>
      </c>
      <c r="J748" s="37"/>
      <c r="K748" s="37"/>
      <c r="L748" s="37" t="s">
        <v>3125</v>
      </c>
      <c r="M748" s="37" t="s">
        <v>3126</v>
      </c>
      <c r="N748" s="37" t="s">
        <v>3127</v>
      </c>
      <c r="O748" s="37"/>
      <c r="P748" s="37"/>
      <c r="Q748" s="37"/>
      <c r="R748" s="37" t="str">
        <f>IF(ISBLANK('Шифры С (Новое строительство)'!$K748),"-",CONCATENATE('Шифры С (Новое строительство)'!$K748,"-ПЗ"))</f>
        <v>-</v>
      </c>
      <c r="S748" s="37" t="str">
        <f>IF(ISBLANK('Шифры С (Новое строительство)'!$L748),"-",CONCATENATE("Том"," 2.",'Шифры С (Новое строительство)'!$E748,".",'Шифры С (Новое строительство)'!$G748," ",'Шифры С (Новое строительство)'!$I748,".",'Шифры С (Новое строительство)'!$A748,"С-ППО",'Шифры С (Новое строительство)'!$E748,".",'Шифры С (Новое строительство)'!$G748,))</f>
        <v>Том 2.2.2 2001.РП.31С-ППО2.2</v>
      </c>
      <c r="T748" s="37" t="str">
        <f>IF(ISBLANK('Шифры С (Новое строительство)'!$M748),"-",CONCATENATE("Том"," 3.",'Шифры С (Новое строительство)'!$E748,".",'Шифры С (Новое строительство)'!$G748," ",'Шифры С (Новое строительство)'!$I748,".",'Шифры С (Новое строительство)'!$A748,"С-ТКР",'Шифры С (Новое строительство)'!$E748,".",'Шифры С (Новое строительство)'!$G748,))</f>
        <v>Том 3.2.2 2001.РП.31С-ТКР2.2</v>
      </c>
      <c r="U748" s="37" t="str">
        <f>IF(ISBLANK('Шифры С (Новое строительство)'!$O748),"-",CONCATENATE("Том"," 4."," ",'Шифры С (Новое строительство)'!$I748,".",'Шифры С (Новое строительство)'!$A748,"С-ИЛО",))</f>
        <v>-</v>
      </c>
      <c r="V748" s="37" t="str">
        <f>IF(ISBLANK('Шифры С (Новое строительство)'!$O748),"-",CONCATENATE("Том"," 5."," ",'Шифры С (Новое строительство)'!$I748,".",'Шифры С (Новое строительство)'!$A748,"С-ПОС",))</f>
        <v>-</v>
      </c>
      <c r="W748" s="37" t="str">
        <f>IF(ISBLANK('Шифры С (Новое строительство)'!$P748),"-",CONCATENATE("Том"," 7."," ",'Шифры С (Новое строительство)'!$I748,".",'Шифры С (Новое строительство)'!$A748,"С-ООС",))</f>
        <v>-</v>
      </c>
      <c r="X748" s="37" t="str">
        <f>IF(ISBLANK('Шифры С (Новое строительство)'!$Q748),"-",CONCATENATE("Том"," 8."," ",'Шифры С (Новое строительство)'!$I748,".",'Шифры С (Новое строительство)'!$A748,"С-ПБ",))</f>
        <v>-</v>
      </c>
    </row>
    <row r="749" spans="1:24" hidden="1" x14ac:dyDescent="0.25">
      <c r="A749" s="37">
        <v>31</v>
      </c>
      <c r="B749" s="37" t="s">
        <v>561</v>
      </c>
      <c r="C749" s="37" t="s">
        <v>32</v>
      </c>
      <c r="D749" s="37" t="s">
        <v>194</v>
      </c>
      <c r="E749" s="37">
        <v>2</v>
      </c>
      <c r="F749" s="37" t="s">
        <v>1931</v>
      </c>
      <c r="G749" s="37">
        <v>3</v>
      </c>
      <c r="H749" s="39"/>
      <c r="I749" s="37" t="s">
        <v>563</v>
      </c>
      <c r="J749" s="37"/>
      <c r="K749" s="37"/>
      <c r="L749" s="37" t="s">
        <v>3125</v>
      </c>
      <c r="M749" s="37" t="s">
        <v>3126</v>
      </c>
      <c r="N749" s="37" t="s">
        <v>3127</v>
      </c>
      <c r="O749" s="37"/>
      <c r="P749" s="37"/>
      <c r="Q749" s="37"/>
      <c r="R749" s="37" t="str">
        <f>IF(ISBLANK('Шифры С (Новое строительство)'!$K749),"-",CONCATENATE('Шифры С (Новое строительство)'!$K749,"-ПЗ"))</f>
        <v>-</v>
      </c>
      <c r="S749" s="37" t="str">
        <f>IF(ISBLANK('Шифры С (Новое строительство)'!$L749),"-",CONCATENATE("Том"," 2.",'Шифры С (Новое строительство)'!$E749,".",'Шифры С (Новое строительство)'!$G749," ",'Шифры С (Новое строительство)'!$I749,".",'Шифры С (Новое строительство)'!$A749,"С-ППО",'Шифры С (Новое строительство)'!$E749,".",'Шифры С (Новое строительство)'!$G749,))</f>
        <v>Том 2.2.3 2001.РП.31С-ППО2.3</v>
      </c>
      <c r="T749" s="37" t="str">
        <f>IF(ISBLANK('Шифры С (Новое строительство)'!$M749),"-",CONCATENATE("Том"," 3.",'Шифры С (Новое строительство)'!$E749,".",'Шифры С (Новое строительство)'!$G749," ",'Шифры С (Новое строительство)'!$I749,".",'Шифры С (Новое строительство)'!$A749,"С-ТКР",'Шифры С (Новое строительство)'!$E749,".",'Шифры С (Новое строительство)'!$G749,))</f>
        <v>Том 3.2.3 2001.РП.31С-ТКР2.3</v>
      </c>
      <c r="U749" s="37" t="str">
        <f>IF(ISBLANK('Шифры С (Новое строительство)'!$O749),"-",CONCATENATE("Том"," 4."," ",'Шифры С (Новое строительство)'!$I749,".",'Шифры С (Новое строительство)'!$A749,"С-ИЛО",))</f>
        <v>-</v>
      </c>
      <c r="V749" s="37" t="str">
        <f>IF(ISBLANK('Шифры С (Новое строительство)'!$O749),"-",CONCATENATE("Том"," 5."," ",'Шифры С (Новое строительство)'!$I749,".",'Шифры С (Новое строительство)'!$A749,"С-ПОС",))</f>
        <v>-</v>
      </c>
      <c r="W749" s="37" t="str">
        <f>IF(ISBLANK('Шифры С (Новое строительство)'!$P749),"-",CONCATENATE("Том"," 7."," ",'Шифры С (Новое строительство)'!$I749,".",'Шифры С (Новое строительство)'!$A749,"С-ООС",))</f>
        <v>-</v>
      </c>
      <c r="X749" s="37" t="str">
        <f>IF(ISBLANK('Шифры С (Новое строительство)'!$Q749),"-",CONCATENATE("Том"," 8."," ",'Шифры С (Новое строительство)'!$I749,".",'Шифры С (Новое строительство)'!$A749,"С-ПБ",))</f>
        <v>-</v>
      </c>
    </row>
    <row r="750" spans="1:24" hidden="1" x14ac:dyDescent="0.25">
      <c r="A750" s="37">
        <v>31</v>
      </c>
      <c r="B750" s="37" t="s">
        <v>561</v>
      </c>
      <c r="C750" s="37" t="s">
        <v>32</v>
      </c>
      <c r="D750" s="37" t="s">
        <v>174</v>
      </c>
      <c r="E750" s="37">
        <v>3</v>
      </c>
      <c r="F750" s="37" t="s">
        <v>1932</v>
      </c>
      <c r="G750" s="37">
        <v>1</v>
      </c>
      <c r="H750" s="39">
        <v>7</v>
      </c>
      <c r="I750" s="37" t="s">
        <v>563</v>
      </c>
      <c r="J750" s="37"/>
      <c r="K750" s="37"/>
      <c r="L750" s="37" t="s">
        <v>3128</v>
      </c>
      <c r="M750" s="37" t="s">
        <v>3129</v>
      </c>
      <c r="N750" s="37" t="s">
        <v>3130</v>
      </c>
      <c r="O750" s="37"/>
      <c r="P750" s="37"/>
      <c r="Q750" s="37"/>
      <c r="R750" s="37" t="str">
        <f>IF(ISBLANK('Шифры С (Новое строительство)'!$K750),"-",CONCATENATE('Шифры С (Новое строительство)'!$K750,"-ПЗ"))</f>
        <v>-</v>
      </c>
      <c r="S750" s="37" t="str">
        <f>IF(ISBLANK('Шифры С (Новое строительство)'!$L750),"-",CONCATENATE("Том"," 2.",'Шифры С (Новое строительство)'!$E750,".",'Шифры С (Новое строительство)'!$G750," ",'Шифры С (Новое строительство)'!$I750,".",'Шифры С (Новое строительство)'!$A750,"С-ППО",'Шифры С (Новое строительство)'!$E750,".",'Шифры С (Новое строительство)'!$G750,))</f>
        <v>Том 2.3.1 2001.РП.31С-ППО3.1</v>
      </c>
      <c r="T750" s="37" t="str">
        <f>IF(ISBLANK('Шифры С (Новое строительство)'!$M750),"-",CONCATENATE("Том"," 3.",'Шифры С (Новое строительство)'!$E750,".",'Шифры С (Новое строительство)'!$G750," ",'Шифры С (Новое строительство)'!$I750,".",'Шифры С (Новое строительство)'!$A750,"С-ТКР",'Шифры С (Новое строительство)'!$E750,".",'Шифры С (Новое строительство)'!$G750,))</f>
        <v>Том 3.3.1 2001.РП.31С-ТКР3.1</v>
      </c>
      <c r="U750" s="37" t="str">
        <f>IF(ISBLANK('Шифры С (Новое строительство)'!$O750),"-",CONCATENATE("Том"," 4."," ",'Шифры С (Новое строительство)'!$I750,".",'Шифры С (Новое строительство)'!$A750,"С-ИЛО",))</f>
        <v>-</v>
      </c>
      <c r="V750" s="37" t="str">
        <f>IF(ISBLANK('Шифры С (Новое строительство)'!$O750),"-",CONCATENATE("Том"," 5."," ",'Шифры С (Новое строительство)'!$I750,".",'Шифры С (Новое строительство)'!$A750,"С-ПОС",))</f>
        <v>-</v>
      </c>
      <c r="W750" s="37" t="str">
        <f>IF(ISBLANK('Шифры С (Новое строительство)'!$P750),"-",CONCATENATE("Том"," 7."," ",'Шифры С (Новое строительство)'!$I750,".",'Шифры С (Новое строительство)'!$A750,"С-ООС",))</f>
        <v>-</v>
      </c>
      <c r="X750" s="37" t="str">
        <f>IF(ISBLANK('Шифры С (Новое строительство)'!$Q750),"-",CONCATENATE("Том"," 8."," ",'Шифры С (Новое строительство)'!$I750,".",'Шифры С (Новое строительство)'!$A750,"С-ПБ",))</f>
        <v>-</v>
      </c>
    </row>
    <row r="751" spans="1:24" hidden="1" x14ac:dyDescent="0.25">
      <c r="A751" s="37">
        <v>31</v>
      </c>
      <c r="B751" s="37" t="s">
        <v>561</v>
      </c>
      <c r="C751" s="37" t="s">
        <v>32</v>
      </c>
      <c r="D751" s="37" t="s">
        <v>174</v>
      </c>
      <c r="E751" s="37">
        <v>3</v>
      </c>
      <c r="F751" s="37" t="s">
        <v>1936</v>
      </c>
      <c r="G751" s="37">
        <v>2</v>
      </c>
      <c r="H751" s="39"/>
      <c r="I751" s="37" t="s">
        <v>563</v>
      </c>
      <c r="J751" s="37"/>
      <c r="K751" s="37"/>
      <c r="L751" s="37" t="s">
        <v>3128</v>
      </c>
      <c r="M751" s="37" t="s">
        <v>3129</v>
      </c>
      <c r="N751" s="37" t="s">
        <v>3130</v>
      </c>
      <c r="O751" s="37"/>
      <c r="P751" s="37"/>
      <c r="Q751" s="37"/>
      <c r="R751" s="37" t="str">
        <f>IF(ISBLANK('Шифры С (Новое строительство)'!$K751),"-",CONCATENATE('Шифры С (Новое строительство)'!$K751,"-ПЗ"))</f>
        <v>-</v>
      </c>
      <c r="S751" s="37" t="str">
        <f>IF(ISBLANK('Шифры С (Новое строительство)'!$L751),"-",CONCATENATE("Том"," 2.",'Шифры С (Новое строительство)'!$E751,".",'Шифры С (Новое строительство)'!$G751," ",'Шифры С (Новое строительство)'!$I751,".",'Шифры С (Новое строительство)'!$A751,"С-ППО",'Шифры С (Новое строительство)'!$E751,".",'Шифры С (Новое строительство)'!$G751,))</f>
        <v>Том 2.3.2 2001.РП.31С-ППО3.2</v>
      </c>
      <c r="T751" s="37" t="str">
        <f>IF(ISBLANK('Шифры С (Новое строительство)'!$M751),"-",CONCATENATE("Том"," 3.",'Шифры С (Новое строительство)'!$E751,".",'Шифры С (Новое строительство)'!$G751," ",'Шифры С (Новое строительство)'!$I751,".",'Шифры С (Новое строительство)'!$A751,"С-ТКР",'Шифры С (Новое строительство)'!$E751,".",'Шифры С (Новое строительство)'!$G751,))</f>
        <v>Том 3.3.2 2001.РП.31С-ТКР3.2</v>
      </c>
      <c r="U751" s="37" t="str">
        <f>IF(ISBLANK('Шифры С (Новое строительство)'!$O751),"-",CONCATENATE("Том"," 4."," ",'Шифры С (Новое строительство)'!$I751,".",'Шифры С (Новое строительство)'!$A751,"С-ИЛО",))</f>
        <v>-</v>
      </c>
      <c r="V751" s="37" t="str">
        <f>IF(ISBLANK('Шифры С (Новое строительство)'!$O751),"-",CONCATENATE("Том"," 5."," ",'Шифры С (Новое строительство)'!$I751,".",'Шифры С (Новое строительство)'!$A751,"С-ПОС",))</f>
        <v>-</v>
      </c>
      <c r="W751" s="37" t="str">
        <f>IF(ISBLANK('Шифры С (Новое строительство)'!$P751),"-",CONCATENATE("Том"," 7."," ",'Шифры С (Новое строительство)'!$I751,".",'Шифры С (Новое строительство)'!$A751,"С-ООС",))</f>
        <v>-</v>
      </c>
      <c r="X751" s="37" t="str">
        <f>IF(ISBLANK('Шифры С (Новое строительство)'!$Q751),"-",CONCATENATE("Том"," 8."," ",'Шифры С (Новое строительство)'!$I751,".",'Шифры С (Новое строительство)'!$A751,"С-ПБ",))</f>
        <v>-</v>
      </c>
    </row>
    <row r="752" spans="1:24" hidden="1" x14ac:dyDescent="0.25">
      <c r="A752" s="37">
        <v>31</v>
      </c>
      <c r="B752" s="37" t="s">
        <v>561</v>
      </c>
      <c r="C752" s="37" t="s">
        <v>32</v>
      </c>
      <c r="D752" s="37" t="s">
        <v>174</v>
      </c>
      <c r="E752" s="37">
        <v>3</v>
      </c>
      <c r="F752" s="37" t="s">
        <v>1937</v>
      </c>
      <c r="G752" s="37">
        <v>3</v>
      </c>
      <c r="H752" s="39"/>
      <c r="I752" s="37" t="s">
        <v>563</v>
      </c>
      <c r="J752" s="37"/>
      <c r="K752" s="37"/>
      <c r="L752" s="37" t="s">
        <v>3128</v>
      </c>
      <c r="M752" s="37" t="s">
        <v>3129</v>
      </c>
      <c r="N752" s="37" t="s">
        <v>3130</v>
      </c>
      <c r="O752" s="37"/>
      <c r="P752" s="37"/>
      <c r="Q752" s="37"/>
      <c r="R752" s="37" t="str">
        <f>IF(ISBLANK('Шифры С (Новое строительство)'!$K752),"-",CONCATENATE('Шифры С (Новое строительство)'!$K752,"-ПЗ"))</f>
        <v>-</v>
      </c>
      <c r="S752" s="37" t="str">
        <f>IF(ISBLANK('Шифры С (Новое строительство)'!$L752),"-",CONCATENATE("Том"," 2.",'Шифры С (Новое строительство)'!$E752,".",'Шифры С (Новое строительство)'!$G752," ",'Шифры С (Новое строительство)'!$I752,".",'Шифры С (Новое строительство)'!$A752,"С-ППО",'Шифры С (Новое строительство)'!$E752,".",'Шифры С (Новое строительство)'!$G752,))</f>
        <v>Том 2.3.3 2001.РП.31С-ППО3.3</v>
      </c>
      <c r="T752" s="37" t="str">
        <f>IF(ISBLANK('Шифры С (Новое строительство)'!$M752),"-",CONCATENATE("Том"," 3.",'Шифры С (Новое строительство)'!$E752,".",'Шифры С (Новое строительство)'!$G752," ",'Шифры С (Новое строительство)'!$I752,".",'Шифры С (Новое строительство)'!$A752,"С-ТКР",'Шифры С (Новое строительство)'!$E752,".",'Шифры С (Новое строительство)'!$G752,))</f>
        <v>Том 3.3.3 2001.РП.31С-ТКР3.3</v>
      </c>
      <c r="U752" s="37" t="str">
        <f>IF(ISBLANK('Шифры С (Новое строительство)'!$O752),"-",CONCATENATE("Том"," 4."," ",'Шифры С (Новое строительство)'!$I752,".",'Шифры С (Новое строительство)'!$A752,"С-ИЛО",))</f>
        <v>-</v>
      </c>
      <c r="V752" s="37" t="str">
        <f>IF(ISBLANK('Шифры С (Новое строительство)'!$O752),"-",CONCATENATE("Том"," 5."," ",'Шифры С (Новое строительство)'!$I752,".",'Шифры С (Новое строительство)'!$A752,"С-ПОС",))</f>
        <v>-</v>
      </c>
      <c r="W752" s="37" t="str">
        <f>IF(ISBLANK('Шифры С (Новое строительство)'!$P752),"-",CONCATENATE("Том"," 7."," ",'Шифры С (Новое строительство)'!$I752,".",'Шифры С (Новое строительство)'!$A752,"С-ООС",))</f>
        <v>-</v>
      </c>
      <c r="X752" s="37" t="str">
        <f>IF(ISBLANK('Шифры С (Новое строительство)'!$Q752),"-",CONCATENATE("Том"," 8."," ",'Шифры С (Новое строительство)'!$I752,".",'Шифры С (Новое строительство)'!$A752,"С-ПБ",))</f>
        <v>-</v>
      </c>
    </row>
    <row r="753" spans="1:24" hidden="1" x14ac:dyDescent="0.25">
      <c r="A753" s="37">
        <v>31</v>
      </c>
      <c r="B753" s="37" t="s">
        <v>561</v>
      </c>
      <c r="C753" s="37" t="s">
        <v>32</v>
      </c>
      <c r="D753" s="37" t="s">
        <v>174</v>
      </c>
      <c r="E753" s="37">
        <v>3</v>
      </c>
      <c r="F753" s="37" t="s">
        <v>857</v>
      </c>
      <c r="G753" s="37">
        <v>4</v>
      </c>
      <c r="H753" s="39"/>
      <c r="I753" s="37" t="s">
        <v>563</v>
      </c>
      <c r="J753" s="37"/>
      <c r="K753" s="37"/>
      <c r="L753" s="37" t="s">
        <v>3128</v>
      </c>
      <c r="M753" s="37" t="s">
        <v>3129</v>
      </c>
      <c r="N753" s="37" t="s">
        <v>3130</v>
      </c>
      <c r="O753" s="37"/>
      <c r="P753" s="37"/>
      <c r="Q753" s="37"/>
      <c r="R753" s="37" t="str">
        <f>IF(ISBLANK('Шифры С (Новое строительство)'!$K753),"-",CONCATENATE('Шифры С (Новое строительство)'!$K753,"-ПЗ"))</f>
        <v>-</v>
      </c>
      <c r="S753" s="37" t="str">
        <f>IF(ISBLANK('Шифры С (Новое строительство)'!$L753),"-",CONCATENATE("Том"," 2.",'Шифры С (Новое строительство)'!$E753,".",'Шифры С (Новое строительство)'!$G753," ",'Шифры С (Новое строительство)'!$I753,".",'Шифры С (Новое строительство)'!$A753,"С-ППО",'Шифры С (Новое строительство)'!$E753,".",'Шифры С (Новое строительство)'!$G753,))</f>
        <v>Том 2.3.4 2001.РП.31С-ППО3.4</v>
      </c>
      <c r="T753" s="37" t="str">
        <f>IF(ISBLANK('Шифры С (Новое строительство)'!$M753),"-",CONCATENATE("Том"," 3.",'Шифры С (Новое строительство)'!$E753,".",'Шифры С (Новое строительство)'!$G753," ",'Шифры С (Новое строительство)'!$I753,".",'Шифры С (Новое строительство)'!$A753,"С-ТКР",'Шифры С (Новое строительство)'!$E753,".",'Шифры С (Новое строительство)'!$G753,))</f>
        <v>Том 3.3.4 2001.РП.31С-ТКР3.4</v>
      </c>
      <c r="U753" s="37" t="str">
        <f>IF(ISBLANK('Шифры С (Новое строительство)'!$O753),"-",CONCATENATE("Том"," 4."," ",'Шифры С (Новое строительство)'!$I753,".",'Шифры С (Новое строительство)'!$A753,"С-ИЛО",))</f>
        <v>-</v>
      </c>
      <c r="V753" s="37" t="str">
        <f>IF(ISBLANK('Шифры С (Новое строительство)'!$O753),"-",CONCATENATE("Том"," 5."," ",'Шифры С (Новое строительство)'!$I753,".",'Шифры С (Новое строительство)'!$A753,"С-ПОС",))</f>
        <v>-</v>
      </c>
      <c r="W753" s="37" t="str">
        <f>IF(ISBLANK('Шифры С (Новое строительство)'!$P753),"-",CONCATENATE("Том"," 7."," ",'Шифры С (Новое строительство)'!$I753,".",'Шифры С (Новое строительство)'!$A753,"С-ООС",))</f>
        <v>-</v>
      </c>
      <c r="X753" s="37" t="str">
        <f>IF(ISBLANK('Шифры С (Новое строительство)'!$Q753),"-",CONCATENATE("Том"," 8."," ",'Шифры С (Новое строительство)'!$I753,".",'Шифры С (Новое строительство)'!$A753,"С-ПБ",))</f>
        <v>-</v>
      </c>
    </row>
    <row r="754" spans="1:24" hidden="1" x14ac:dyDescent="0.25">
      <c r="A754" s="37">
        <v>31</v>
      </c>
      <c r="B754" s="37" t="s">
        <v>561</v>
      </c>
      <c r="C754" s="37" t="s">
        <v>32</v>
      </c>
      <c r="D754" s="37" t="s">
        <v>174</v>
      </c>
      <c r="E754" s="37">
        <v>3</v>
      </c>
      <c r="F754" s="37" t="s">
        <v>1938</v>
      </c>
      <c r="G754" s="37">
        <v>5</v>
      </c>
      <c r="H754" s="39"/>
      <c r="I754" s="37" t="s">
        <v>563</v>
      </c>
      <c r="J754" s="37"/>
      <c r="K754" s="37"/>
      <c r="L754" s="37" t="s">
        <v>3128</v>
      </c>
      <c r="M754" s="37" t="s">
        <v>3129</v>
      </c>
      <c r="N754" s="37" t="s">
        <v>3130</v>
      </c>
      <c r="O754" s="37"/>
      <c r="P754" s="37"/>
      <c r="Q754" s="37"/>
      <c r="R754" s="37" t="str">
        <f>IF(ISBLANK('Шифры С (Новое строительство)'!$K754),"-",CONCATENATE('Шифры С (Новое строительство)'!$K754,"-ПЗ"))</f>
        <v>-</v>
      </c>
      <c r="S754" s="37" t="str">
        <f>IF(ISBLANK('Шифры С (Новое строительство)'!$L754),"-",CONCATENATE("Том"," 2.",'Шифры С (Новое строительство)'!$E754,".",'Шифры С (Новое строительство)'!$G754," ",'Шифры С (Новое строительство)'!$I754,".",'Шифры С (Новое строительство)'!$A754,"С-ППО",'Шифры С (Новое строительство)'!$E754,".",'Шифры С (Новое строительство)'!$G754,))</f>
        <v>Том 2.3.5 2001.РП.31С-ППО3.5</v>
      </c>
      <c r="T754" s="37" t="str">
        <f>IF(ISBLANK('Шифры С (Новое строительство)'!$M754),"-",CONCATENATE("Том"," 3.",'Шифры С (Новое строительство)'!$E754,".",'Шифры С (Новое строительство)'!$G754," ",'Шифры С (Новое строительство)'!$I754,".",'Шифры С (Новое строительство)'!$A754,"С-ТКР",'Шифры С (Новое строительство)'!$E754,".",'Шифры С (Новое строительство)'!$G754,))</f>
        <v>Том 3.3.5 2001.РП.31С-ТКР3.5</v>
      </c>
      <c r="U754" s="37" t="str">
        <f>IF(ISBLANK('Шифры С (Новое строительство)'!$O754),"-",CONCATENATE("Том"," 4."," ",'Шифры С (Новое строительство)'!$I754,".",'Шифры С (Новое строительство)'!$A754,"С-ИЛО",))</f>
        <v>-</v>
      </c>
      <c r="V754" s="37" t="str">
        <f>IF(ISBLANK('Шифры С (Новое строительство)'!$O754),"-",CONCATENATE("Том"," 5."," ",'Шифры С (Новое строительство)'!$I754,".",'Шифры С (Новое строительство)'!$A754,"С-ПОС",))</f>
        <v>-</v>
      </c>
      <c r="W754" s="37" t="str">
        <f>IF(ISBLANK('Шифры С (Новое строительство)'!$P754),"-",CONCATENATE("Том"," 7."," ",'Шифры С (Новое строительство)'!$I754,".",'Шифры С (Новое строительство)'!$A754,"С-ООС",))</f>
        <v>-</v>
      </c>
      <c r="X754" s="37" t="str">
        <f>IF(ISBLANK('Шифры С (Новое строительство)'!$Q754),"-",CONCATENATE("Том"," 8."," ",'Шифры С (Новое строительство)'!$I754,".",'Шифры С (Новое строительство)'!$A754,"С-ПБ",))</f>
        <v>-</v>
      </c>
    </row>
    <row r="755" spans="1:24" hidden="1" x14ac:dyDescent="0.25">
      <c r="A755" s="37">
        <v>31</v>
      </c>
      <c r="B755" s="37" t="s">
        <v>561</v>
      </c>
      <c r="C755" s="37" t="s">
        <v>32</v>
      </c>
      <c r="D755" s="37" t="s">
        <v>174</v>
      </c>
      <c r="E755" s="37">
        <v>3</v>
      </c>
      <c r="F755" s="37" t="s">
        <v>1939</v>
      </c>
      <c r="G755" s="37">
        <v>6</v>
      </c>
      <c r="H755" s="39"/>
      <c r="I755" s="37" t="s">
        <v>563</v>
      </c>
      <c r="J755" s="37"/>
      <c r="K755" s="37"/>
      <c r="L755" s="37" t="s">
        <v>3128</v>
      </c>
      <c r="M755" s="37" t="s">
        <v>3129</v>
      </c>
      <c r="N755" s="37" t="s">
        <v>3130</v>
      </c>
      <c r="O755" s="37"/>
      <c r="P755" s="37"/>
      <c r="Q755" s="37"/>
      <c r="R755" s="37" t="str">
        <f>IF(ISBLANK('Шифры С (Новое строительство)'!$K755),"-",CONCATENATE('Шифры С (Новое строительство)'!$K755,"-ПЗ"))</f>
        <v>-</v>
      </c>
      <c r="S755" s="37" t="str">
        <f>IF(ISBLANK('Шифры С (Новое строительство)'!$L755),"-",CONCATENATE("Том"," 2.",'Шифры С (Новое строительство)'!$E755,".",'Шифры С (Новое строительство)'!$G755," ",'Шифры С (Новое строительство)'!$I755,".",'Шифры С (Новое строительство)'!$A755,"С-ППО",'Шифры С (Новое строительство)'!$E755,".",'Шифры С (Новое строительство)'!$G755,))</f>
        <v>Том 2.3.6 2001.РП.31С-ППО3.6</v>
      </c>
      <c r="T755" s="37" t="str">
        <f>IF(ISBLANK('Шифры С (Новое строительство)'!$M755),"-",CONCATENATE("Том"," 3.",'Шифры С (Новое строительство)'!$E755,".",'Шифры С (Новое строительство)'!$G755," ",'Шифры С (Новое строительство)'!$I755,".",'Шифры С (Новое строительство)'!$A755,"С-ТКР",'Шифры С (Новое строительство)'!$E755,".",'Шифры С (Новое строительство)'!$G755,))</f>
        <v>Том 3.3.6 2001.РП.31С-ТКР3.6</v>
      </c>
      <c r="U755" s="37" t="str">
        <f>IF(ISBLANK('Шифры С (Новое строительство)'!$O755),"-",CONCATENATE("Том"," 4."," ",'Шифры С (Новое строительство)'!$I755,".",'Шифры С (Новое строительство)'!$A755,"С-ИЛО",))</f>
        <v>-</v>
      </c>
      <c r="V755" s="37" t="str">
        <f>IF(ISBLANK('Шифры С (Новое строительство)'!$O755),"-",CONCATENATE("Том"," 5."," ",'Шифры С (Новое строительство)'!$I755,".",'Шифры С (Новое строительство)'!$A755,"С-ПОС",))</f>
        <v>-</v>
      </c>
      <c r="W755" s="37" t="str">
        <f>IF(ISBLANK('Шифры С (Новое строительство)'!$P755),"-",CONCATENATE("Том"," 7."," ",'Шифры С (Новое строительство)'!$I755,".",'Шифры С (Новое строительство)'!$A755,"С-ООС",))</f>
        <v>-</v>
      </c>
      <c r="X755" s="37" t="str">
        <f>IF(ISBLANK('Шифры С (Новое строительство)'!$Q755),"-",CONCATENATE("Том"," 8."," ",'Шифры С (Новое строительство)'!$I755,".",'Шифры С (Новое строительство)'!$A755,"С-ПБ",))</f>
        <v>-</v>
      </c>
    </row>
    <row r="756" spans="1:24" hidden="1" x14ac:dyDescent="0.25">
      <c r="A756" s="37">
        <v>31</v>
      </c>
      <c r="B756" s="37" t="s">
        <v>561</v>
      </c>
      <c r="C756" s="37" t="s">
        <v>32</v>
      </c>
      <c r="D756" s="37" t="s">
        <v>174</v>
      </c>
      <c r="E756" s="37">
        <v>3</v>
      </c>
      <c r="F756" s="37" t="s">
        <v>1940</v>
      </c>
      <c r="G756" s="37">
        <v>7</v>
      </c>
      <c r="H756" s="39"/>
      <c r="I756" s="37" t="s">
        <v>563</v>
      </c>
      <c r="J756" s="37"/>
      <c r="K756" s="37"/>
      <c r="L756" s="37" t="s">
        <v>3128</v>
      </c>
      <c r="M756" s="37" t="s">
        <v>3129</v>
      </c>
      <c r="N756" s="37" t="s">
        <v>3130</v>
      </c>
      <c r="O756" s="37"/>
      <c r="P756" s="37"/>
      <c r="Q756" s="37"/>
      <c r="R756" s="37" t="str">
        <f>IF(ISBLANK('Шифры С (Новое строительство)'!$K756),"-",CONCATENATE('Шифры С (Новое строительство)'!$K756,"-ПЗ"))</f>
        <v>-</v>
      </c>
      <c r="S756" s="37" t="str">
        <f>IF(ISBLANK('Шифры С (Новое строительство)'!$L756),"-",CONCATENATE("Том"," 2.",'Шифры С (Новое строительство)'!$E756,".",'Шифры С (Новое строительство)'!$G756," ",'Шифры С (Новое строительство)'!$I756,".",'Шифры С (Новое строительство)'!$A756,"С-ППО",'Шифры С (Новое строительство)'!$E756,".",'Шифры С (Новое строительство)'!$G756,))</f>
        <v>Том 2.3.7 2001.РП.31С-ППО3.7</v>
      </c>
      <c r="T756" s="37" t="str">
        <f>IF(ISBLANK('Шифры С (Новое строительство)'!$M756),"-",CONCATENATE("Том"," 3.",'Шифры С (Новое строительство)'!$E756,".",'Шифры С (Новое строительство)'!$G756," ",'Шифры С (Новое строительство)'!$I756,".",'Шифры С (Новое строительство)'!$A756,"С-ТКР",'Шифры С (Новое строительство)'!$E756,".",'Шифры С (Новое строительство)'!$G756,))</f>
        <v>Том 3.3.7 2001.РП.31С-ТКР3.7</v>
      </c>
      <c r="U756" s="37" t="str">
        <f>IF(ISBLANK('Шифры С (Новое строительство)'!$O756),"-",CONCATENATE("Том"," 4."," ",'Шифры С (Новое строительство)'!$I756,".",'Шифры С (Новое строительство)'!$A756,"С-ИЛО",))</f>
        <v>-</v>
      </c>
      <c r="V756" s="37" t="str">
        <f>IF(ISBLANK('Шифры С (Новое строительство)'!$O756),"-",CONCATENATE("Том"," 5."," ",'Шифры С (Новое строительство)'!$I756,".",'Шифры С (Новое строительство)'!$A756,"С-ПОС",))</f>
        <v>-</v>
      </c>
      <c r="W756" s="37" t="str">
        <f>IF(ISBLANK('Шифры С (Новое строительство)'!$P756),"-",CONCATENATE("Том"," 7."," ",'Шифры С (Новое строительство)'!$I756,".",'Шифры С (Новое строительство)'!$A756,"С-ООС",))</f>
        <v>-</v>
      </c>
      <c r="X756" s="37" t="str">
        <f>IF(ISBLANK('Шифры С (Новое строительство)'!$Q756),"-",CONCATENATE("Том"," 8."," ",'Шифры С (Новое строительство)'!$I756,".",'Шифры С (Новое строительство)'!$A756,"С-ПБ",))</f>
        <v>-</v>
      </c>
    </row>
    <row r="757" spans="1:24" hidden="1" x14ac:dyDescent="0.25">
      <c r="A757" s="37">
        <v>32</v>
      </c>
      <c r="B757" s="37" t="s">
        <v>561</v>
      </c>
      <c r="C757" s="37" t="s">
        <v>33</v>
      </c>
      <c r="D757" s="37" t="s">
        <v>471</v>
      </c>
      <c r="E757" s="37">
        <v>1</v>
      </c>
      <c r="F757" s="37" t="s">
        <v>1941</v>
      </c>
      <c r="G757" s="37">
        <v>1</v>
      </c>
      <c r="H757" s="39">
        <v>1</v>
      </c>
      <c r="I757" s="37" t="s">
        <v>563</v>
      </c>
      <c r="J757" s="37" t="s">
        <v>3131</v>
      </c>
      <c r="K757" s="37" t="s">
        <v>3132</v>
      </c>
      <c r="L757" s="37" t="s">
        <v>3133</v>
      </c>
      <c r="M757" s="37" t="s">
        <v>3134</v>
      </c>
      <c r="N757" s="37" t="s">
        <v>3135</v>
      </c>
      <c r="O757" s="37" t="s">
        <v>3136</v>
      </c>
      <c r="P757" s="37" t="s">
        <v>3137</v>
      </c>
      <c r="Q757" s="37" t="s">
        <v>3138</v>
      </c>
      <c r="R757" s="37" t="str">
        <f>IF(ISBLANK('Шифры С (Новое строительство)'!$K757),"-",CONCATENATE('Шифры С (Новое строительство)'!$K757,"-ПЗ"))</f>
        <v>Том 1 2001.РП.32С-ПЗ</v>
      </c>
      <c r="S757" s="37" t="str">
        <f>IF(ISBLANK('Шифры С (Новое строительство)'!$L757),"-",CONCATENATE("Том"," 2.",'Шифры С (Новое строительство)'!$E757,".",'Шифры С (Новое строительство)'!$G757," ",'Шифры С (Новое строительство)'!$I757,".",'Шифры С (Новое строительство)'!$A757,"С-ППО",'Шифры С (Новое строительство)'!$E757,".",'Шифры С (Новое строительство)'!$G757,))</f>
        <v>Том 2.1.1 2001.РП.32С-ППО1.1</v>
      </c>
      <c r="T757" s="37" t="str">
        <f>IF(ISBLANK('Шифры С (Новое строительство)'!$M757),"-",CONCATENATE("Том"," 3.",'Шифры С (Новое строительство)'!$E757,".",'Шифры С (Новое строительство)'!$G757," ",'Шифры С (Новое строительство)'!$I757,".",'Шифры С (Новое строительство)'!$A757,"С-ТКР",'Шифры С (Новое строительство)'!$E757,".",'Шифры С (Новое строительство)'!$G757,))</f>
        <v>Том 3.1.1 2001.РП.32С-ТКР1.1</v>
      </c>
      <c r="U757" s="37" t="str">
        <f>IF(ISBLANK('Шифры С (Новое строительство)'!$O757),"-",CONCATENATE("Том"," 4."," ",'Шифры С (Новое строительство)'!$I757,".",'Шифры С (Новое строительство)'!$A757,"С-ИЛО",))</f>
        <v>Том 4. 2001.РП.32С-ИЛО</v>
      </c>
      <c r="V757" s="37" t="str">
        <f>IF(ISBLANK('Шифры С (Новое строительство)'!$O757),"-",CONCATENATE("Том"," 5."," ",'Шифры С (Новое строительство)'!$I757,".",'Шифры С (Новое строительство)'!$A757,"С-ПОС",))</f>
        <v>Том 5. 2001.РП.32С-ПОС</v>
      </c>
      <c r="W757" s="37" t="str">
        <f>IF(ISBLANK('Шифры С (Новое строительство)'!$P757),"-",CONCATENATE("Том"," 7."," ",'Шифры С (Новое строительство)'!$I757,".",'Шифры С (Новое строительство)'!$A757,"С-ООС",))</f>
        <v>Том 7. 2001.РП.32С-ООС</v>
      </c>
      <c r="X757" s="37" t="str">
        <f>IF(ISBLANK('Шифры С (Новое строительство)'!$Q757),"-",CONCATENATE("Том"," 8."," ",'Шифры С (Новое строительство)'!$I757,".",'Шифры С (Новое строительство)'!$A757,"С-ПБ",))</f>
        <v>Том 8. 2001.РП.32С-ПБ</v>
      </c>
    </row>
    <row r="758" spans="1:24" hidden="1" x14ac:dyDescent="0.25">
      <c r="A758" s="37">
        <v>32</v>
      </c>
      <c r="B758" s="37" t="s">
        <v>561</v>
      </c>
      <c r="C758" s="37" t="s">
        <v>33</v>
      </c>
      <c r="D758" s="37" t="s">
        <v>440</v>
      </c>
      <c r="E758" s="37">
        <v>2</v>
      </c>
      <c r="F758" s="37" t="s">
        <v>1950</v>
      </c>
      <c r="G758" s="37">
        <v>1</v>
      </c>
      <c r="H758" s="39">
        <v>4</v>
      </c>
      <c r="I758" s="37" t="s">
        <v>563</v>
      </c>
      <c r="J758" s="37"/>
      <c r="K758" s="37"/>
      <c r="L758" s="37" t="s">
        <v>3139</v>
      </c>
      <c r="M758" s="37" t="s">
        <v>3140</v>
      </c>
      <c r="N758" s="37" t="s">
        <v>3141</v>
      </c>
      <c r="O758" s="37"/>
      <c r="P758" s="37"/>
      <c r="Q758" s="37"/>
      <c r="R758" s="37" t="str">
        <f>IF(ISBLANK('Шифры С (Новое строительство)'!$K758),"-",CONCATENATE('Шифры С (Новое строительство)'!$K758,"-ПЗ"))</f>
        <v>-</v>
      </c>
      <c r="S758" s="37" t="str">
        <f>IF(ISBLANK('Шифры С (Новое строительство)'!$L758),"-",CONCATENATE("Том"," 2.",'Шифры С (Новое строительство)'!$E758,".",'Шифры С (Новое строительство)'!$G758," ",'Шифры С (Новое строительство)'!$I758,".",'Шифры С (Новое строительство)'!$A758,"С-ППО",'Шифры С (Новое строительство)'!$E758,".",'Шифры С (Новое строительство)'!$G758,))</f>
        <v>Том 2.2.1 2001.РП.32С-ППО2.1</v>
      </c>
      <c r="T758" s="37" t="str">
        <f>IF(ISBLANK('Шифры С (Новое строительство)'!$M758),"-",CONCATENATE("Том"," 3.",'Шифры С (Новое строительство)'!$E758,".",'Шифры С (Новое строительство)'!$G758," ",'Шифры С (Новое строительство)'!$I758,".",'Шифры С (Новое строительство)'!$A758,"С-ТКР",'Шифры С (Новое строительство)'!$E758,".",'Шифры С (Новое строительство)'!$G758,))</f>
        <v>Том 3.2.1 2001.РП.32С-ТКР2.1</v>
      </c>
      <c r="U758" s="37" t="str">
        <f>IF(ISBLANK('Шифры С (Новое строительство)'!$O758),"-",CONCATENATE("Том"," 4."," ",'Шифры С (Новое строительство)'!$I758,".",'Шифры С (Новое строительство)'!$A758,"С-ИЛО",))</f>
        <v>-</v>
      </c>
      <c r="V758" s="37" t="str">
        <f>IF(ISBLANK('Шифры С (Новое строительство)'!$O758),"-",CONCATENATE("Том"," 5."," ",'Шифры С (Новое строительство)'!$I758,".",'Шифры С (Новое строительство)'!$A758,"С-ПОС",))</f>
        <v>-</v>
      </c>
      <c r="W758" s="37" t="str">
        <f>IF(ISBLANK('Шифры С (Новое строительство)'!$P758),"-",CONCATENATE("Том"," 7."," ",'Шифры С (Новое строительство)'!$I758,".",'Шифры С (Новое строительство)'!$A758,"С-ООС",))</f>
        <v>-</v>
      </c>
      <c r="X758" s="37" t="str">
        <f>IF(ISBLANK('Шифры С (Новое строительство)'!$Q758),"-",CONCATENATE("Том"," 8."," ",'Шифры С (Новое строительство)'!$I758,".",'Шифры С (Новое строительство)'!$A758,"С-ПБ",))</f>
        <v>-</v>
      </c>
    </row>
    <row r="759" spans="1:24" hidden="1" x14ac:dyDescent="0.25">
      <c r="A759" s="37">
        <v>32</v>
      </c>
      <c r="B759" s="37" t="s">
        <v>561</v>
      </c>
      <c r="C759" s="37" t="s">
        <v>33</v>
      </c>
      <c r="D759" s="37" t="s">
        <v>440</v>
      </c>
      <c r="E759" s="37">
        <v>2</v>
      </c>
      <c r="F759" s="37" t="s">
        <v>1954</v>
      </c>
      <c r="G759" s="37">
        <v>2</v>
      </c>
      <c r="H759" s="39"/>
      <c r="I759" s="37" t="s">
        <v>563</v>
      </c>
      <c r="J759" s="37"/>
      <c r="K759" s="37"/>
      <c r="L759" s="37" t="s">
        <v>3139</v>
      </c>
      <c r="M759" s="37" t="s">
        <v>3140</v>
      </c>
      <c r="N759" s="37" t="s">
        <v>3141</v>
      </c>
      <c r="O759" s="37"/>
      <c r="P759" s="37"/>
      <c r="Q759" s="37"/>
      <c r="R759" s="37" t="str">
        <f>IF(ISBLANK('Шифры С (Новое строительство)'!$K759),"-",CONCATENATE('Шифры С (Новое строительство)'!$K759,"-ПЗ"))</f>
        <v>-</v>
      </c>
      <c r="S759" s="37" t="str">
        <f>IF(ISBLANK('Шифры С (Новое строительство)'!$L759),"-",CONCATENATE("Том"," 2.",'Шифры С (Новое строительство)'!$E759,".",'Шифры С (Новое строительство)'!$G759," ",'Шифры С (Новое строительство)'!$I759,".",'Шифры С (Новое строительство)'!$A759,"С-ППО",'Шифры С (Новое строительство)'!$E759,".",'Шифры С (Новое строительство)'!$G759,))</f>
        <v>Том 2.2.2 2001.РП.32С-ППО2.2</v>
      </c>
      <c r="T759" s="37" t="str">
        <f>IF(ISBLANK('Шифры С (Новое строительство)'!$M759),"-",CONCATENATE("Том"," 3.",'Шифры С (Новое строительство)'!$E759,".",'Шифры С (Новое строительство)'!$G759," ",'Шифры С (Новое строительство)'!$I759,".",'Шифры С (Новое строительство)'!$A759,"С-ТКР",'Шифры С (Новое строительство)'!$E759,".",'Шифры С (Новое строительство)'!$G759,))</f>
        <v>Том 3.2.2 2001.РП.32С-ТКР2.2</v>
      </c>
      <c r="U759" s="37" t="str">
        <f>IF(ISBLANK('Шифры С (Новое строительство)'!$O759),"-",CONCATENATE("Том"," 4."," ",'Шифры С (Новое строительство)'!$I759,".",'Шифры С (Новое строительство)'!$A759,"С-ИЛО",))</f>
        <v>-</v>
      </c>
      <c r="V759" s="37" t="str">
        <f>IF(ISBLANK('Шифры С (Новое строительство)'!$O759),"-",CONCATENATE("Том"," 5."," ",'Шифры С (Новое строительство)'!$I759,".",'Шифры С (Новое строительство)'!$A759,"С-ПОС",))</f>
        <v>-</v>
      </c>
      <c r="W759" s="37" t="str">
        <f>IF(ISBLANK('Шифры С (Новое строительство)'!$P759),"-",CONCATENATE("Том"," 7."," ",'Шифры С (Новое строительство)'!$I759,".",'Шифры С (Новое строительство)'!$A759,"С-ООС",))</f>
        <v>-</v>
      </c>
      <c r="X759" s="37" t="str">
        <f>IF(ISBLANK('Шифры С (Новое строительство)'!$Q759),"-",CONCATENATE("Том"," 8."," ",'Шифры С (Новое строительство)'!$I759,".",'Шифры С (Новое строительство)'!$A759,"С-ПБ",))</f>
        <v>-</v>
      </c>
    </row>
    <row r="760" spans="1:24" hidden="1" x14ac:dyDescent="0.25">
      <c r="A760" s="37">
        <v>32</v>
      </c>
      <c r="B760" s="37" t="s">
        <v>561</v>
      </c>
      <c r="C760" s="37" t="s">
        <v>33</v>
      </c>
      <c r="D760" s="37" t="s">
        <v>440</v>
      </c>
      <c r="E760" s="37">
        <v>2</v>
      </c>
      <c r="F760" s="37" t="s">
        <v>1955</v>
      </c>
      <c r="G760" s="37">
        <v>3</v>
      </c>
      <c r="H760" s="39"/>
      <c r="I760" s="37" t="s">
        <v>563</v>
      </c>
      <c r="J760" s="37"/>
      <c r="K760" s="37"/>
      <c r="L760" s="37" t="s">
        <v>3139</v>
      </c>
      <c r="M760" s="37" t="s">
        <v>3140</v>
      </c>
      <c r="N760" s="37" t="s">
        <v>3141</v>
      </c>
      <c r="O760" s="37"/>
      <c r="P760" s="37"/>
      <c r="Q760" s="37"/>
      <c r="R760" s="37" t="str">
        <f>IF(ISBLANK('Шифры С (Новое строительство)'!$K760),"-",CONCATENATE('Шифры С (Новое строительство)'!$K760,"-ПЗ"))</f>
        <v>-</v>
      </c>
      <c r="S760" s="37" t="str">
        <f>IF(ISBLANK('Шифры С (Новое строительство)'!$L760),"-",CONCATENATE("Том"," 2.",'Шифры С (Новое строительство)'!$E760,".",'Шифры С (Новое строительство)'!$G760," ",'Шифры С (Новое строительство)'!$I760,".",'Шифры С (Новое строительство)'!$A760,"С-ППО",'Шифры С (Новое строительство)'!$E760,".",'Шифры С (Новое строительство)'!$G760,))</f>
        <v>Том 2.2.3 2001.РП.32С-ППО2.3</v>
      </c>
      <c r="T760" s="37" t="str">
        <f>IF(ISBLANK('Шифры С (Новое строительство)'!$M760),"-",CONCATENATE("Том"," 3.",'Шифры С (Новое строительство)'!$E760,".",'Шифры С (Новое строительство)'!$G760," ",'Шифры С (Новое строительство)'!$I760,".",'Шифры С (Новое строительство)'!$A760,"С-ТКР",'Шифры С (Новое строительство)'!$E760,".",'Шифры С (Новое строительство)'!$G760,))</f>
        <v>Том 3.2.3 2001.РП.32С-ТКР2.3</v>
      </c>
      <c r="U760" s="37" t="str">
        <f>IF(ISBLANK('Шифры С (Новое строительство)'!$O760),"-",CONCATENATE("Том"," 4."," ",'Шифры С (Новое строительство)'!$I760,".",'Шифры С (Новое строительство)'!$A760,"С-ИЛО",))</f>
        <v>-</v>
      </c>
      <c r="V760" s="37" t="str">
        <f>IF(ISBLANK('Шифры С (Новое строительство)'!$O760),"-",CONCATENATE("Том"," 5."," ",'Шифры С (Новое строительство)'!$I760,".",'Шифры С (Новое строительство)'!$A760,"С-ПОС",))</f>
        <v>-</v>
      </c>
      <c r="W760" s="37" t="str">
        <f>IF(ISBLANK('Шифры С (Новое строительство)'!$P760),"-",CONCATENATE("Том"," 7."," ",'Шифры С (Новое строительство)'!$I760,".",'Шифры С (Новое строительство)'!$A760,"С-ООС",))</f>
        <v>-</v>
      </c>
      <c r="X760" s="37" t="str">
        <f>IF(ISBLANK('Шифры С (Новое строительство)'!$Q760),"-",CONCATENATE("Том"," 8."," ",'Шифры С (Новое строительство)'!$I760,".",'Шифры С (Новое строительство)'!$A760,"С-ПБ",))</f>
        <v>-</v>
      </c>
    </row>
    <row r="761" spans="1:24" hidden="1" x14ac:dyDescent="0.25">
      <c r="A761" s="37">
        <v>32</v>
      </c>
      <c r="B761" s="37" t="s">
        <v>561</v>
      </c>
      <c r="C761" s="37" t="s">
        <v>33</v>
      </c>
      <c r="D761" s="37" t="s">
        <v>440</v>
      </c>
      <c r="E761" s="37">
        <v>2</v>
      </c>
      <c r="F761" s="37" t="s">
        <v>1956</v>
      </c>
      <c r="G761" s="37">
        <v>4</v>
      </c>
      <c r="H761" s="39"/>
      <c r="I761" s="37" t="s">
        <v>563</v>
      </c>
      <c r="J761" s="37"/>
      <c r="K761" s="37"/>
      <c r="L761" s="37" t="s">
        <v>3139</v>
      </c>
      <c r="M761" s="37" t="s">
        <v>3140</v>
      </c>
      <c r="N761" s="37" t="s">
        <v>3141</v>
      </c>
      <c r="O761" s="37"/>
      <c r="P761" s="37"/>
      <c r="Q761" s="37"/>
      <c r="R761" s="37" t="str">
        <f>IF(ISBLANK('Шифры С (Новое строительство)'!$K761),"-",CONCATENATE('Шифры С (Новое строительство)'!$K761,"-ПЗ"))</f>
        <v>-</v>
      </c>
      <c r="S761" s="37" t="str">
        <f>IF(ISBLANK('Шифры С (Новое строительство)'!$L761),"-",CONCATENATE("Том"," 2.",'Шифры С (Новое строительство)'!$E761,".",'Шифры С (Новое строительство)'!$G761," ",'Шифры С (Новое строительство)'!$I761,".",'Шифры С (Новое строительство)'!$A761,"С-ППО",'Шифры С (Новое строительство)'!$E761,".",'Шифры С (Новое строительство)'!$G761,))</f>
        <v>Том 2.2.4 2001.РП.32С-ППО2.4</v>
      </c>
      <c r="T761" s="37" t="str">
        <f>IF(ISBLANK('Шифры С (Новое строительство)'!$M761),"-",CONCATENATE("Том"," 3.",'Шифры С (Новое строительство)'!$E761,".",'Шифры С (Новое строительство)'!$G761," ",'Шифры С (Новое строительство)'!$I761,".",'Шифры С (Новое строительство)'!$A761,"С-ТКР",'Шифры С (Новое строительство)'!$E761,".",'Шифры С (Новое строительство)'!$G761,))</f>
        <v>Том 3.2.4 2001.РП.32С-ТКР2.4</v>
      </c>
      <c r="U761" s="37" t="str">
        <f>IF(ISBLANK('Шифры С (Новое строительство)'!$O761),"-",CONCATENATE("Том"," 4."," ",'Шифры С (Новое строительство)'!$I761,".",'Шифры С (Новое строительство)'!$A761,"С-ИЛО",))</f>
        <v>-</v>
      </c>
      <c r="V761" s="37" t="str">
        <f>IF(ISBLANK('Шифры С (Новое строительство)'!$O761),"-",CONCATENATE("Том"," 5."," ",'Шифры С (Новое строительство)'!$I761,".",'Шифры С (Новое строительство)'!$A761,"С-ПОС",))</f>
        <v>-</v>
      </c>
      <c r="W761" s="37" t="str">
        <f>IF(ISBLANK('Шифры С (Новое строительство)'!$P761),"-",CONCATENATE("Том"," 7."," ",'Шифры С (Новое строительство)'!$I761,".",'Шифры С (Новое строительство)'!$A761,"С-ООС",))</f>
        <v>-</v>
      </c>
      <c r="X761" s="37" t="str">
        <f>IF(ISBLANK('Шифры С (Новое строительство)'!$Q761),"-",CONCATENATE("Том"," 8."," ",'Шифры С (Новое строительство)'!$I761,".",'Шифры С (Новое строительство)'!$A761,"С-ПБ",))</f>
        <v>-</v>
      </c>
    </row>
    <row r="762" spans="1:24" hidden="1" x14ac:dyDescent="0.25">
      <c r="A762" s="37">
        <v>32</v>
      </c>
      <c r="B762" s="37" t="s">
        <v>561</v>
      </c>
      <c r="C762" s="37" t="s">
        <v>33</v>
      </c>
      <c r="D762" s="37" t="s">
        <v>473</v>
      </c>
      <c r="E762" s="37">
        <v>3</v>
      </c>
      <c r="F762" s="37" t="s">
        <v>1957</v>
      </c>
      <c r="G762" s="37">
        <v>1</v>
      </c>
      <c r="H762" s="39">
        <v>4</v>
      </c>
      <c r="I762" s="37" t="s">
        <v>563</v>
      </c>
      <c r="J762" s="37"/>
      <c r="K762" s="37"/>
      <c r="L762" s="37" t="s">
        <v>3142</v>
      </c>
      <c r="M762" s="37" t="s">
        <v>3143</v>
      </c>
      <c r="N762" s="37" t="s">
        <v>3144</v>
      </c>
      <c r="O762" s="37"/>
      <c r="P762" s="37"/>
      <c r="Q762" s="37"/>
      <c r="R762" s="37" t="str">
        <f>IF(ISBLANK('Шифры С (Новое строительство)'!$K762),"-",CONCATENATE('Шифры С (Новое строительство)'!$K762,"-ПЗ"))</f>
        <v>-</v>
      </c>
      <c r="S762" s="37" t="str">
        <f>IF(ISBLANK('Шифры С (Новое строительство)'!$L762),"-",CONCATENATE("Том"," 2.",'Шифры С (Новое строительство)'!$E762,".",'Шифры С (Новое строительство)'!$G762," ",'Шифры С (Новое строительство)'!$I762,".",'Шифры С (Новое строительство)'!$A762,"С-ППО",'Шифры С (Новое строительство)'!$E762,".",'Шифры С (Новое строительство)'!$G762,))</f>
        <v>Том 2.3.1 2001.РП.32С-ППО3.1</v>
      </c>
      <c r="T762" s="37" t="str">
        <f>IF(ISBLANK('Шифры С (Новое строительство)'!$M762),"-",CONCATENATE("Том"," 3.",'Шифры С (Новое строительство)'!$E762,".",'Шифры С (Новое строительство)'!$G762," ",'Шифры С (Новое строительство)'!$I762,".",'Шифры С (Новое строительство)'!$A762,"С-ТКР",'Шифры С (Новое строительство)'!$E762,".",'Шифры С (Новое строительство)'!$G762,))</f>
        <v>Том 3.3.1 2001.РП.32С-ТКР3.1</v>
      </c>
      <c r="U762" s="37" t="str">
        <f>IF(ISBLANK('Шифры С (Новое строительство)'!$O762),"-",CONCATENATE("Том"," 4."," ",'Шифры С (Новое строительство)'!$I762,".",'Шифры С (Новое строительство)'!$A762,"С-ИЛО",))</f>
        <v>-</v>
      </c>
      <c r="V762" s="37" t="str">
        <f>IF(ISBLANK('Шифры С (Новое строительство)'!$O762),"-",CONCATENATE("Том"," 5."," ",'Шифры С (Новое строительство)'!$I762,".",'Шифры С (Новое строительство)'!$A762,"С-ПОС",))</f>
        <v>-</v>
      </c>
      <c r="W762" s="37" t="str">
        <f>IF(ISBLANK('Шифры С (Новое строительство)'!$P762),"-",CONCATENATE("Том"," 7."," ",'Шифры С (Новое строительство)'!$I762,".",'Шифры С (Новое строительство)'!$A762,"С-ООС",))</f>
        <v>-</v>
      </c>
      <c r="X762" s="37" t="str">
        <f>IF(ISBLANK('Шифры С (Новое строительство)'!$Q762),"-",CONCATENATE("Том"," 8."," ",'Шифры С (Новое строительство)'!$I762,".",'Шифры С (Новое строительство)'!$A762,"С-ПБ",))</f>
        <v>-</v>
      </c>
    </row>
    <row r="763" spans="1:24" hidden="1" x14ac:dyDescent="0.25">
      <c r="A763" s="37">
        <v>32</v>
      </c>
      <c r="B763" s="37" t="s">
        <v>561</v>
      </c>
      <c r="C763" s="37" t="s">
        <v>33</v>
      </c>
      <c r="D763" s="37" t="s">
        <v>473</v>
      </c>
      <c r="E763" s="37">
        <v>3</v>
      </c>
      <c r="F763" s="37" t="s">
        <v>1961</v>
      </c>
      <c r="G763" s="37">
        <v>2</v>
      </c>
      <c r="H763" s="39"/>
      <c r="I763" s="37" t="s">
        <v>563</v>
      </c>
      <c r="J763" s="37"/>
      <c r="K763" s="37"/>
      <c r="L763" s="37" t="s">
        <v>3142</v>
      </c>
      <c r="M763" s="37" t="s">
        <v>3143</v>
      </c>
      <c r="N763" s="37" t="s">
        <v>3144</v>
      </c>
      <c r="O763" s="37"/>
      <c r="P763" s="37"/>
      <c r="Q763" s="37"/>
      <c r="R763" s="37" t="str">
        <f>IF(ISBLANK('Шифры С (Новое строительство)'!$K763),"-",CONCATENATE('Шифры С (Новое строительство)'!$K763,"-ПЗ"))</f>
        <v>-</v>
      </c>
      <c r="S763" s="37" t="str">
        <f>IF(ISBLANK('Шифры С (Новое строительство)'!$L763),"-",CONCATENATE("Том"," 2.",'Шифры С (Новое строительство)'!$E763,".",'Шифры С (Новое строительство)'!$G763," ",'Шифры С (Новое строительство)'!$I763,".",'Шифры С (Новое строительство)'!$A763,"С-ППО",'Шифры С (Новое строительство)'!$E763,".",'Шифры С (Новое строительство)'!$G763,))</f>
        <v>Том 2.3.2 2001.РП.32С-ППО3.2</v>
      </c>
      <c r="T763" s="37" t="str">
        <f>IF(ISBLANK('Шифры С (Новое строительство)'!$M763),"-",CONCATENATE("Том"," 3.",'Шифры С (Новое строительство)'!$E763,".",'Шифры С (Новое строительство)'!$G763," ",'Шифры С (Новое строительство)'!$I763,".",'Шифры С (Новое строительство)'!$A763,"С-ТКР",'Шифры С (Новое строительство)'!$E763,".",'Шифры С (Новое строительство)'!$G763,))</f>
        <v>Том 3.3.2 2001.РП.32С-ТКР3.2</v>
      </c>
      <c r="U763" s="37" t="str">
        <f>IF(ISBLANK('Шифры С (Новое строительство)'!$O763),"-",CONCATENATE("Том"," 4."," ",'Шифры С (Новое строительство)'!$I763,".",'Шифры С (Новое строительство)'!$A763,"С-ИЛО",))</f>
        <v>-</v>
      </c>
      <c r="V763" s="37" t="str">
        <f>IF(ISBLANK('Шифры С (Новое строительство)'!$O763),"-",CONCATENATE("Том"," 5."," ",'Шифры С (Новое строительство)'!$I763,".",'Шифры С (Новое строительство)'!$A763,"С-ПОС",))</f>
        <v>-</v>
      </c>
      <c r="W763" s="37" t="str">
        <f>IF(ISBLANK('Шифры С (Новое строительство)'!$P763),"-",CONCATENATE("Том"," 7."," ",'Шифры С (Новое строительство)'!$I763,".",'Шифры С (Новое строительство)'!$A763,"С-ООС",))</f>
        <v>-</v>
      </c>
      <c r="X763" s="37" t="str">
        <f>IF(ISBLANK('Шифры С (Новое строительство)'!$Q763),"-",CONCATENATE("Том"," 8."," ",'Шифры С (Новое строительство)'!$I763,".",'Шифры С (Новое строительство)'!$A763,"С-ПБ",))</f>
        <v>-</v>
      </c>
    </row>
    <row r="764" spans="1:24" hidden="1" x14ac:dyDescent="0.25">
      <c r="A764" s="37">
        <v>32</v>
      </c>
      <c r="B764" s="37" t="s">
        <v>561</v>
      </c>
      <c r="C764" s="37" t="s">
        <v>33</v>
      </c>
      <c r="D764" s="37" t="s">
        <v>473</v>
      </c>
      <c r="E764" s="37">
        <v>3</v>
      </c>
      <c r="F764" s="37" t="s">
        <v>1962</v>
      </c>
      <c r="G764" s="37">
        <v>3</v>
      </c>
      <c r="H764" s="39"/>
      <c r="I764" s="37" t="s">
        <v>563</v>
      </c>
      <c r="J764" s="37"/>
      <c r="K764" s="37"/>
      <c r="L764" s="37" t="s">
        <v>3142</v>
      </c>
      <c r="M764" s="37" t="s">
        <v>3143</v>
      </c>
      <c r="N764" s="37" t="s">
        <v>3144</v>
      </c>
      <c r="O764" s="37"/>
      <c r="P764" s="37"/>
      <c r="Q764" s="37"/>
      <c r="R764" s="37" t="str">
        <f>IF(ISBLANK('Шифры С (Новое строительство)'!$K764),"-",CONCATENATE('Шифры С (Новое строительство)'!$K764,"-ПЗ"))</f>
        <v>-</v>
      </c>
      <c r="S764" s="37" t="str">
        <f>IF(ISBLANK('Шифры С (Новое строительство)'!$L764),"-",CONCATENATE("Том"," 2.",'Шифры С (Новое строительство)'!$E764,".",'Шифры С (Новое строительство)'!$G764," ",'Шифры С (Новое строительство)'!$I764,".",'Шифры С (Новое строительство)'!$A764,"С-ППО",'Шифры С (Новое строительство)'!$E764,".",'Шифры С (Новое строительство)'!$G764,))</f>
        <v>Том 2.3.3 2001.РП.32С-ППО3.3</v>
      </c>
      <c r="T764" s="37" t="str">
        <f>IF(ISBLANK('Шифры С (Новое строительство)'!$M764),"-",CONCATENATE("Том"," 3.",'Шифры С (Новое строительство)'!$E764,".",'Шифры С (Новое строительство)'!$G764," ",'Шифры С (Новое строительство)'!$I764,".",'Шифры С (Новое строительство)'!$A764,"С-ТКР",'Шифры С (Новое строительство)'!$E764,".",'Шифры С (Новое строительство)'!$G764,))</f>
        <v>Том 3.3.3 2001.РП.32С-ТКР3.3</v>
      </c>
      <c r="U764" s="37" t="str">
        <f>IF(ISBLANK('Шифры С (Новое строительство)'!$O764),"-",CONCATENATE("Том"," 4."," ",'Шифры С (Новое строительство)'!$I764,".",'Шифры С (Новое строительство)'!$A764,"С-ИЛО",))</f>
        <v>-</v>
      </c>
      <c r="V764" s="37" t="str">
        <f>IF(ISBLANK('Шифры С (Новое строительство)'!$O764),"-",CONCATENATE("Том"," 5."," ",'Шифры С (Новое строительство)'!$I764,".",'Шифры С (Новое строительство)'!$A764,"С-ПОС",))</f>
        <v>-</v>
      </c>
      <c r="W764" s="37" t="str">
        <f>IF(ISBLANK('Шифры С (Новое строительство)'!$P764),"-",CONCATENATE("Том"," 7."," ",'Шифры С (Новое строительство)'!$I764,".",'Шифры С (Новое строительство)'!$A764,"С-ООС",))</f>
        <v>-</v>
      </c>
      <c r="X764" s="37" t="str">
        <f>IF(ISBLANK('Шифры С (Новое строительство)'!$Q764),"-",CONCATENATE("Том"," 8."," ",'Шифры С (Новое строительство)'!$I764,".",'Шифры С (Новое строительство)'!$A764,"С-ПБ",))</f>
        <v>-</v>
      </c>
    </row>
    <row r="765" spans="1:24" hidden="1" x14ac:dyDescent="0.25">
      <c r="A765" s="37">
        <v>32</v>
      </c>
      <c r="B765" s="37" t="s">
        <v>561</v>
      </c>
      <c r="C765" s="37" t="s">
        <v>33</v>
      </c>
      <c r="D765" s="37" t="s">
        <v>473</v>
      </c>
      <c r="E765" s="37">
        <v>3</v>
      </c>
      <c r="F765" s="37" t="s">
        <v>1963</v>
      </c>
      <c r="G765" s="37">
        <v>4</v>
      </c>
      <c r="H765" s="39"/>
      <c r="I765" s="37" t="s">
        <v>563</v>
      </c>
      <c r="J765" s="37"/>
      <c r="K765" s="37"/>
      <c r="L765" s="37" t="s">
        <v>3142</v>
      </c>
      <c r="M765" s="37" t="s">
        <v>3143</v>
      </c>
      <c r="N765" s="37" t="s">
        <v>3144</v>
      </c>
      <c r="O765" s="37"/>
      <c r="P765" s="37"/>
      <c r="Q765" s="37"/>
      <c r="R765" s="37" t="str">
        <f>IF(ISBLANK('Шифры С (Новое строительство)'!$K765),"-",CONCATENATE('Шифры С (Новое строительство)'!$K765,"-ПЗ"))</f>
        <v>-</v>
      </c>
      <c r="S765" s="37" t="str">
        <f>IF(ISBLANK('Шифры С (Новое строительство)'!$L765),"-",CONCATENATE("Том"," 2.",'Шифры С (Новое строительство)'!$E765,".",'Шифры С (Новое строительство)'!$G765," ",'Шифры С (Новое строительство)'!$I765,".",'Шифры С (Новое строительство)'!$A765,"С-ППО",'Шифры С (Новое строительство)'!$E765,".",'Шифры С (Новое строительство)'!$G765,))</f>
        <v>Том 2.3.4 2001.РП.32С-ППО3.4</v>
      </c>
      <c r="T765" s="37" t="str">
        <f>IF(ISBLANK('Шифры С (Новое строительство)'!$M765),"-",CONCATENATE("Том"," 3.",'Шифры С (Новое строительство)'!$E765,".",'Шифры С (Новое строительство)'!$G765," ",'Шифры С (Новое строительство)'!$I765,".",'Шифры С (Новое строительство)'!$A765,"С-ТКР",'Шифры С (Новое строительство)'!$E765,".",'Шифры С (Новое строительство)'!$G765,))</f>
        <v>Том 3.3.4 2001.РП.32С-ТКР3.4</v>
      </c>
      <c r="U765" s="37" t="str">
        <f>IF(ISBLANK('Шифры С (Новое строительство)'!$O765),"-",CONCATENATE("Том"," 4."," ",'Шифры С (Новое строительство)'!$I765,".",'Шифры С (Новое строительство)'!$A765,"С-ИЛО",))</f>
        <v>-</v>
      </c>
      <c r="V765" s="37" t="str">
        <f>IF(ISBLANK('Шифры С (Новое строительство)'!$O765),"-",CONCATENATE("Том"," 5."," ",'Шифры С (Новое строительство)'!$I765,".",'Шифры С (Новое строительство)'!$A765,"С-ПОС",))</f>
        <v>-</v>
      </c>
      <c r="W765" s="37" t="str">
        <f>IF(ISBLANK('Шифры С (Новое строительство)'!$P765),"-",CONCATENATE("Том"," 7."," ",'Шифры С (Новое строительство)'!$I765,".",'Шифры С (Новое строительство)'!$A765,"С-ООС",))</f>
        <v>-</v>
      </c>
      <c r="X765" s="37" t="str">
        <f>IF(ISBLANK('Шифры С (Новое строительство)'!$Q765),"-",CONCATENATE("Том"," 8."," ",'Шифры С (Новое строительство)'!$I765,".",'Шифры С (Новое строительство)'!$A765,"С-ПБ",))</f>
        <v>-</v>
      </c>
    </row>
    <row r="766" spans="1:24" hidden="1" x14ac:dyDescent="0.25">
      <c r="A766" s="37">
        <v>32</v>
      </c>
      <c r="B766" s="37" t="s">
        <v>561</v>
      </c>
      <c r="C766" s="37" t="s">
        <v>33</v>
      </c>
      <c r="D766" s="37" t="s">
        <v>474</v>
      </c>
      <c r="E766" s="37">
        <v>4</v>
      </c>
      <c r="F766" s="37" t="s">
        <v>1964</v>
      </c>
      <c r="G766" s="37">
        <v>1</v>
      </c>
      <c r="H766" s="39">
        <v>3</v>
      </c>
      <c r="I766" s="37" t="s">
        <v>563</v>
      </c>
      <c r="J766" s="37"/>
      <c r="K766" s="37"/>
      <c r="L766" s="37" t="s">
        <v>3145</v>
      </c>
      <c r="M766" s="37" t="s">
        <v>3146</v>
      </c>
      <c r="N766" s="37" t="s">
        <v>3147</v>
      </c>
      <c r="O766" s="37"/>
      <c r="P766" s="37"/>
      <c r="Q766" s="37"/>
      <c r="R766" s="37" t="str">
        <f>IF(ISBLANK('Шифры С (Новое строительство)'!$K766),"-",CONCATENATE('Шифры С (Новое строительство)'!$K766,"-ПЗ"))</f>
        <v>-</v>
      </c>
      <c r="S766" s="37" t="str">
        <f>IF(ISBLANK('Шифры С (Новое строительство)'!$L766),"-",CONCATENATE("Том"," 2.",'Шифры С (Новое строительство)'!$E766,".",'Шифры С (Новое строительство)'!$G766," ",'Шифры С (Новое строительство)'!$I766,".",'Шифры С (Новое строительство)'!$A766,"С-ППО",'Шифры С (Новое строительство)'!$E766,".",'Шифры С (Новое строительство)'!$G766,))</f>
        <v>Том 2.4.1 2001.РП.32С-ППО4.1</v>
      </c>
      <c r="T766" s="37" t="str">
        <f>IF(ISBLANK('Шифры С (Новое строительство)'!$M766),"-",CONCATENATE("Том"," 3.",'Шифры С (Новое строительство)'!$E766,".",'Шифры С (Новое строительство)'!$G766," ",'Шифры С (Новое строительство)'!$I766,".",'Шифры С (Новое строительство)'!$A766,"С-ТКР",'Шифры С (Новое строительство)'!$E766,".",'Шифры С (Новое строительство)'!$G766,))</f>
        <v>Том 3.4.1 2001.РП.32С-ТКР4.1</v>
      </c>
      <c r="U766" s="37" t="str">
        <f>IF(ISBLANK('Шифры С (Новое строительство)'!$O766),"-",CONCATENATE("Том"," 4."," ",'Шифры С (Новое строительство)'!$I766,".",'Шифры С (Новое строительство)'!$A766,"С-ИЛО",))</f>
        <v>-</v>
      </c>
      <c r="V766" s="37" t="str">
        <f>IF(ISBLANK('Шифры С (Новое строительство)'!$O766),"-",CONCATENATE("Том"," 5."," ",'Шифры С (Новое строительство)'!$I766,".",'Шифры С (Новое строительство)'!$A766,"С-ПОС",))</f>
        <v>-</v>
      </c>
      <c r="W766" s="37" t="str">
        <f>IF(ISBLANK('Шифры С (Новое строительство)'!$P766),"-",CONCATENATE("Том"," 7."," ",'Шифры С (Новое строительство)'!$I766,".",'Шифры С (Новое строительство)'!$A766,"С-ООС",))</f>
        <v>-</v>
      </c>
      <c r="X766" s="37" t="str">
        <f>IF(ISBLANK('Шифры С (Новое строительство)'!$Q766),"-",CONCATENATE("Том"," 8."," ",'Шифры С (Новое строительство)'!$I766,".",'Шифры С (Новое строительство)'!$A766,"С-ПБ",))</f>
        <v>-</v>
      </c>
    </row>
    <row r="767" spans="1:24" hidden="1" x14ac:dyDescent="0.25">
      <c r="A767" s="37">
        <v>32</v>
      </c>
      <c r="B767" s="37" t="s">
        <v>561</v>
      </c>
      <c r="C767" s="37" t="s">
        <v>33</v>
      </c>
      <c r="D767" s="37" t="s">
        <v>474</v>
      </c>
      <c r="E767" s="37">
        <v>4</v>
      </c>
      <c r="F767" s="37" t="s">
        <v>1968</v>
      </c>
      <c r="G767" s="37">
        <v>2</v>
      </c>
      <c r="H767" s="39"/>
      <c r="I767" s="37" t="s">
        <v>563</v>
      </c>
      <c r="J767" s="37"/>
      <c r="K767" s="37"/>
      <c r="L767" s="37" t="s">
        <v>3145</v>
      </c>
      <c r="M767" s="37" t="s">
        <v>3146</v>
      </c>
      <c r="N767" s="37" t="s">
        <v>3147</v>
      </c>
      <c r="O767" s="37"/>
      <c r="P767" s="37"/>
      <c r="Q767" s="37"/>
      <c r="R767" s="37" t="str">
        <f>IF(ISBLANK('Шифры С (Новое строительство)'!$K767),"-",CONCATENATE('Шифры С (Новое строительство)'!$K767,"-ПЗ"))</f>
        <v>-</v>
      </c>
      <c r="S767" s="37" t="str">
        <f>IF(ISBLANK('Шифры С (Новое строительство)'!$L767),"-",CONCATENATE("Том"," 2.",'Шифры С (Новое строительство)'!$E767,".",'Шифры С (Новое строительство)'!$G767," ",'Шифры С (Новое строительство)'!$I767,".",'Шифры С (Новое строительство)'!$A767,"С-ППО",'Шифры С (Новое строительство)'!$E767,".",'Шифры С (Новое строительство)'!$G767,))</f>
        <v>Том 2.4.2 2001.РП.32С-ППО4.2</v>
      </c>
      <c r="T767" s="37" t="str">
        <f>IF(ISBLANK('Шифры С (Новое строительство)'!$M767),"-",CONCATENATE("Том"," 3.",'Шифры С (Новое строительство)'!$E767,".",'Шифры С (Новое строительство)'!$G767," ",'Шифры С (Новое строительство)'!$I767,".",'Шифры С (Новое строительство)'!$A767,"С-ТКР",'Шифры С (Новое строительство)'!$E767,".",'Шифры С (Новое строительство)'!$G767,))</f>
        <v>Том 3.4.2 2001.РП.32С-ТКР4.2</v>
      </c>
      <c r="U767" s="37" t="str">
        <f>IF(ISBLANK('Шифры С (Новое строительство)'!$O767),"-",CONCATENATE("Том"," 4."," ",'Шифры С (Новое строительство)'!$I767,".",'Шифры С (Новое строительство)'!$A767,"С-ИЛО",))</f>
        <v>-</v>
      </c>
      <c r="V767" s="37" t="str">
        <f>IF(ISBLANK('Шифры С (Новое строительство)'!$O767),"-",CONCATENATE("Том"," 5."," ",'Шифры С (Новое строительство)'!$I767,".",'Шифры С (Новое строительство)'!$A767,"С-ПОС",))</f>
        <v>-</v>
      </c>
      <c r="W767" s="37" t="str">
        <f>IF(ISBLANK('Шифры С (Новое строительство)'!$P767),"-",CONCATENATE("Том"," 7."," ",'Шифры С (Новое строительство)'!$I767,".",'Шифры С (Новое строительство)'!$A767,"С-ООС",))</f>
        <v>-</v>
      </c>
      <c r="X767" s="37" t="str">
        <f>IF(ISBLANK('Шифры С (Новое строительство)'!$Q767),"-",CONCATENATE("Том"," 8."," ",'Шифры С (Новое строительство)'!$I767,".",'Шифры С (Новое строительство)'!$A767,"С-ПБ",))</f>
        <v>-</v>
      </c>
    </row>
    <row r="768" spans="1:24" hidden="1" x14ac:dyDescent="0.25">
      <c r="A768" s="37">
        <v>32</v>
      </c>
      <c r="B768" s="37" t="s">
        <v>561</v>
      </c>
      <c r="C768" s="37" t="s">
        <v>33</v>
      </c>
      <c r="D768" s="37" t="s">
        <v>474</v>
      </c>
      <c r="E768" s="37">
        <v>4</v>
      </c>
      <c r="F768" s="37" t="s">
        <v>1969</v>
      </c>
      <c r="G768" s="37">
        <v>3</v>
      </c>
      <c r="H768" s="39"/>
      <c r="I768" s="37" t="s">
        <v>563</v>
      </c>
      <c r="J768" s="37"/>
      <c r="K768" s="37"/>
      <c r="L768" s="37" t="s">
        <v>3145</v>
      </c>
      <c r="M768" s="37" t="s">
        <v>3146</v>
      </c>
      <c r="N768" s="37" t="s">
        <v>3147</v>
      </c>
      <c r="O768" s="37"/>
      <c r="P768" s="37"/>
      <c r="Q768" s="37"/>
      <c r="R768" s="37" t="str">
        <f>IF(ISBLANK('Шифры С (Новое строительство)'!$K768),"-",CONCATENATE('Шифры С (Новое строительство)'!$K768,"-ПЗ"))</f>
        <v>-</v>
      </c>
      <c r="S768" s="37" t="str">
        <f>IF(ISBLANK('Шифры С (Новое строительство)'!$L768),"-",CONCATENATE("Том"," 2.",'Шифры С (Новое строительство)'!$E768,".",'Шифры С (Новое строительство)'!$G768," ",'Шифры С (Новое строительство)'!$I768,".",'Шифры С (Новое строительство)'!$A768,"С-ППО",'Шифры С (Новое строительство)'!$E768,".",'Шифры С (Новое строительство)'!$G768,))</f>
        <v>Том 2.4.3 2001.РП.32С-ППО4.3</v>
      </c>
      <c r="T768" s="37" t="str">
        <f>IF(ISBLANK('Шифры С (Новое строительство)'!$M768),"-",CONCATENATE("Том"," 3.",'Шифры С (Новое строительство)'!$E768,".",'Шифры С (Новое строительство)'!$G768," ",'Шифры С (Новое строительство)'!$I768,".",'Шифры С (Новое строительство)'!$A768,"С-ТКР",'Шифры С (Новое строительство)'!$E768,".",'Шифры С (Новое строительство)'!$G768,))</f>
        <v>Том 3.4.3 2001.РП.32С-ТКР4.3</v>
      </c>
      <c r="U768" s="37" t="str">
        <f>IF(ISBLANK('Шифры С (Новое строительство)'!$O768),"-",CONCATENATE("Том"," 4."," ",'Шифры С (Новое строительство)'!$I768,".",'Шифры С (Новое строительство)'!$A768,"С-ИЛО",))</f>
        <v>-</v>
      </c>
      <c r="V768" s="37" t="str">
        <f>IF(ISBLANK('Шифры С (Новое строительство)'!$O768),"-",CONCATENATE("Том"," 5."," ",'Шифры С (Новое строительство)'!$I768,".",'Шифры С (Новое строительство)'!$A768,"С-ПОС",))</f>
        <v>-</v>
      </c>
      <c r="W768" s="37" t="str">
        <f>IF(ISBLANK('Шифры С (Новое строительство)'!$P768),"-",CONCATENATE("Том"," 7."," ",'Шифры С (Новое строительство)'!$I768,".",'Шифры С (Новое строительство)'!$A768,"С-ООС",))</f>
        <v>-</v>
      </c>
      <c r="X768" s="37" t="str">
        <f>IF(ISBLANK('Шифры С (Новое строительство)'!$Q768),"-",CONCATENATE("Том"," 8."," ",'Шифры С (Новое строительство)'!$I768,".",'Шифры С (Новое строительство)'!$A768,"С-ПБ",))</f>
        <v>-</v>
      </c>
    </row>
    <row r="769" spans="1:24" hidden="1" x14ac:dyDescent="0.25">
      <c r="A769" s="37">
        <v>32</v>
      </c>
      <c r="B769" s="37" t="s">
        <v>561</v>
      </c>
      <c r="C769" s="37" t="s">
        <v>33</v>
      </c>
      <c r="D769" s="37" t="s">
        <v>475</v>
      </c>
      <c r="E769" s="37">
        <v>5</v>
      </c>
      <c r="F769" s="37" t="s">
        <v>1970</v>
      </c>
      <c r="G769" s="37">
        <v>1</v>
      </c>
      <c r="H769" s="39">
        <v>1</v>
      </c>
      <c r="I769" s="37" t="s">
        <v>563</v>
      </c>
      <c r="J769" s="37"/>
      <c r="K769" s="37"/>
      <c r="L769" s="37" t="s">
        <v>3148</v>
      </c>
      <c r="M769" s="37" t="s">
        <v>3149</v>
      </c>
      <c r="N769" s="37" t="s">
        <v>3150</v>
      </c>
      <c r="O769" s="37"/>
      <c r="P769" s="37"/>
      <c r="Q769" s="37"/>
      <c r="R769" s="37" t="str">
        <f>IF(ISBLANK('Шифры С (Новое строительство)'!$K769),"-",CONCATENATE('Шифры С (Новое строительство)'!$K769,"-ПЗ"))</f>
        <v>-</v>
      </c>
      <c r="S769" s="37" t="str">
        <f>IF(ISBLANK('Шифры С (Новое строительство)'!$L769),"-",CONCATENATE("Том"," 2.",'Шифры С (Новое строительство)'!$E769,".",'Шифры С (Новое строительство)'!$G769," ",'Шифры С (Новое строительство)'!$I769,".",'Шифры С (Новое строительство)'!$A769,"С-ППО",'Шифры С (Новое строительство)'!$E769,".",'Шифры С (Новое строительство)'!$G769,))</f>
        <v>Том 2.5.1 2001.РП.32С-ППО5.1</v>
      </c>
      <c r="T769" s="37" t="str">
        <f>IF(ISBLANK('Шифры С (Новое строительство)'!$M769),"-",CONCATENATE("Том"," 3.",'Шифры С (Новое строительство)'!$E769,".",'Шифры С (Новое строительство)'!$G769," ",'Шифры С (Новое строительство)'!$I769,".",'Шифры С (Новое строительство)'!$A769,"С-ТКР",'Шифры С (Новое строительство)'!$E769,".",'Шифры С (Новое строительство)'!$G769,))</f>
        <v>Том 3.5.1 2001.РП.32С-ТКР5.1</v>
      </c>
      <c r="U769" s="37" t="str">
        <f>IF(ISBLANK('Шифры С (Новое строительство)'!$O769),"-",CONCATENATE("Том"," 4."," ",'Шифры С (Новое строительство)'!$I769,".",'Шифры С (Новое строительство)'!$A769,"С-ИЛО",))</f>
        <v>-</v>
      </c>
      <c r="V769" s="37" t="str">
        <f>IF(ISBLANK('Шифры С (Новое строительство)'!$O769),"-",CONCATENATE("Том"," 5."," ",'Шифры С (Новое строительство)'!$I769,".",'Шифры С (Новое строительство)'!$A769,"С-ПОС",))</f>
        <v>-</v>
      </c>
      <c r="W769" s="37" t="str">
        <f>IF(ISBLANK('Шифры С (Новое строительство)'!$P769),"-",CONCATENATE("Том"," 7."," ",'Шифры С (Новое строительство)'!$I769,".",'Шифры С (Новое строительство)'!$A769,"С-ООС",))</f>
        <v>-</v>
      </c>
      <c r="X769" s="37" t="str">
        <f>IF(ISBLANK('Шифры С (Новое строительство)'!$Q769),"-",CONCATENATE("Том"," 8."," ",'Шифры С (Новое строительство)'!$I769,".",'Шифры С (Новое строительство)'!$A769,"С-ПБ",))</f>
        <v>-</v>
      </c>
    </row>
    <row r="770" spans="1:24" hidden="1" x14ac:dyDescent="0.25">
      <c r="A770" s="37">
        <v>32</v>
      </c>
      <c r="B770" s="37" t="s">
        <v>561</v>
      </c>
      <c r="C770" s="37" t="s">
        <v>33</v>
      </c>
      <c r="D770" s="37" t="s">
        <v>476</v>
      </c>
      <c r="E770" s="37">
        <v>6</v>
      </c>
      <c r="F770" s="37" t="s">
        <v>1974</v>
      </c>
      <c r="G770" s="37">
        <v>1</v>
      </c>
      <c r="H770" s="39">
        <v>2</v>
      </c>
      <c r="I770" s="37" t="s">
        <v>563</v>
      </c>
      <c r="J770" s="37"/>
      <c r="K770" s="37"/>
      <c r="L770" s="37" t="s">
        <v>3151</v>
      </c>
      <c r="M770" s="37" t="s">
        <v>3152</v>
      </c>
      <c r="N770" s="37" t="s">
        <v>3153</v>
      </c>
      <c r="O770" s="37"/>
      <c r="P770" s="37"/>
      <c r="Q770" s="37"/>
      <c r="R770" s="37" t="str">
        <f>IF(ISBLANK('Шифры С (Новое строительство)'!$K770),"-",CONCATENATE('Шифры С (Новое строительство)'!$K770,"-ПЗ"))</f>
        <v>-</v>
      </c>
      <c r="S770" s="37" t="str">
        <f>IF(ISBLANK('Шифры С (Новое строительство)'!$L770),"-",CONCATENATE("Том"," 2.",'Шифры С (Новое строительство)'!$E770,".",'Шифры С (Новое строительство)'!$G770," ",'Шифры С (Новое строительство)'!$I770,".",'Шифры С (Новое строительство)'!$A770,"С-ППО",'Шифры С (Новое строительство)'!$E770,".",'Шифры С (Новое строительство)'!$G770,))</f>
        <v>Том 2.6.1 2001.РП.32С-ППО6.1</v>
      </c>
      <c r="T770" s="37" t="str">
        <f>IF(ISBLANK('Шифры С (Новое строительство)'!$M770),"-",CONCATENATE("Том"," 3.",'Шифры С (Новое строительство)'!$E770,".",'Шифры С (Новое строительство)'!$G770," ",'Шифры С (Новое строительство)'!$I770,".",'Шифры С (Новое строительство)'!$A770,"С-ТКР",'Шифры С (Новое строительство)'!$E770,".",'Шифры С (Новое строительство)'!$G770,))</f>
        <v>Том 3.6.1 2001.РП.32С-ТКР6.1</v>
      </c>
      <c r="U770" s="37" t="str">
        <f>IF(ISBLANK('Шифры С (Новое строительство)'!$O770),"-",CONCATENATE("Том"," 4."," ",'Шифры С (Новое строительство)'!$I770,".",'Шифры С (Новое строительство)'!$A770,"С-ИЛО",))</f>
        <v>-</v>
      </c>
      <c r="V770" s="37" t="str">
        <f>IF(ISBLANK('Шифры С (Новое строительство)'!$O770),"-",CONCATENATE("Том"," 5."," ",'Шифры С (Новое строительство)'!$I770,".",'Шифры С (Новое строительство)'!$A770,"С-ПОС",))</f>
        <v>-</v>
      </c>
      <c r="W770" s="37" t="str">
        <f>IF(ISBLANK('Шифры С (Новое строительство)'!$P770),"-",CONCATENATE("Том"," 7."," ",'Шифры С (Новое строительство)'!$I770,".",'Шифры С (Новое строительство)'!$A770,"С-ООС",))</f>
        <v>-</v>
      </c>
      <c r="X770" s="37" t="str">
        <f>IF(ISBLANK('Шифры С (Новое строительство)'!$Q770),"-",CONCATENATE("Том"," 8."," ",'Шифры С (Новое строительство)'!$I770,".",'Шифры С (Новое строительство)'!$A770,"С-ПБ",))</f>
        <v>-</v>
      </c>
    </row>
    <row r="771" spans="1:24" hidden="1" x14ac:dyDescent="0.25">
      <c r="A771" s="37">
        <v>32</v>
      </c>
      <c r="B771" s="37" t="s">
        <v>561</v>
      </c>
      <c r="C771" s="37" t="s">
        <v>33</v>
      </c>
      <c r="D771" s="37" t="s">
        <v>476</v>
      </c>
      <c r="E771" s="37">
        <v>6</v>
      </c>
      <c r="F771" s="37" t="s">
        <v>1978</v>
      </c>
      <c r="G771" s="37">
        <v>2</v>
      </c>
      <c r="H771" s="39"/>
      <c r="I771" s="37" t="s">
        <v>563</v>
      </c>
      <c r="J771" s="37"/>
      <c r="K771" s="37"/>
      <c r="L771" s="37" t="s">
        <v>3151</v>
      </c>
      <c r="M771" s="37" t="s">
        <v>3152</v>
      </c>
      <c r="N771" s="37" t="s">
        <v>3153</v>
      </c>
      <c r="O771" s="37"/>
      <c r="P771" s="37"/>
      <c r="Q771" s="37"/>
      <c r="R771" s="37" t="str">
        <f>IF(ISBLANK('Шифры С (Новое строительство)'!$K771),"-",CONCATENATE('Шифры С (Новое строительство)'!$K771,"-ПЗ"))</f>
        <v>-</v>
      </c>
      <c r="S771" s="37" t="str">
        <f>IF(ISBLANK('Шифры С (Новое строительство)'!$L771),"-",CONCATENATE("Том"," 2.",'Шифры С (Новое строительство)'!$E771,".",'Шифры С (Новое строительство)'!$G771," ",'Шифры С (Новое строительство)'!$I771,".",'Шифры С (Новое строительство)'!$A771,"С-ППО",'Шифры С (Новое строительство)'!$E771,".",'Шифры С (Новое строительство)'!$G771,))</f>
        <v>Том 2.6.2 2001.РП.32С-ППО6.2</v>
      </c>
      <c r="T771" s="37" t="str">
        <f>IF(ISBLANK('Шифры С (Новое строительство)'!$M771),"-",CONCATENATE("Том"," 3.",'Шифры С (Новое строительство)'!$E771,".",'Шифры С (Новое строительство)'!$G771," ",'Шифры С (Новое строительство)'!$I771,".",'Шифры С (Новое строительство)'!$A771,"С-ТКР",'Шифры С (Новое строительство)'!$E771,".",'Шифры С (Новое строительство)'!$G771,))</f>
        <v>Том 3.6.2 2001.РП.32С-ТКР6.2</v>
      </c>
      <c r="U771" s="37" t="str">
        <f>IF(ISBLANK('Шифры С (Новое строительство)'!$O771),"-",CONCATENATE("Том"," 4."," ",'Шифры С (Новое строительство)'!$I771,".",'Шифры С (Новое строительство)'!$A771,"С-ИЛО",))</f>
        <v>-</v>
      </c>
      <c r="V771" s="37" t="str">
        <f>IF(ISBLANK('Шифры С (Новое строительство)'!$O771),"-",CONCATENATE("Том"," 5."," ",'Шифры С (Новое строительство)'!$I771,".",'Шифры С (Новое строительство)'!$A771,"С-ПОС",))</f>
        <v>-</v>
      </c>
      <c r="W771" s="37" t="str">
        <f>IF(ISBLANK('Шифры С (Новое строительство)'!$P771),"-",CONCATENATE("Том"," 7."," ",'Шифры С (Новое строительство)'!$I771,".",'Шифры С (Новое строительство)'!$A771,"С-ООС",))</f>
        <v>-</v>
      </c>
      <c r="X771" s="37" t="str">
        <f>IF(ISBLANK('Шифры С (Новое строительство)'!$Q771),"-",CONCATENATE("Том"," 8."," ",'Шифры С (Новое строительство)'!$I771,".",'Шифры С (Новое строительство)'!$A771,"С-ПБ",))</f>
        <v>-</v>
      </c>
    </row>
    <row r="772" spans="1:24" hidden="1" x14ac:dyDescent="0.25">
      <c r="A772" s="37">
        <v>32</v>
      </c>
      <c r="B772" s="37" t="s">
        <v>561</v>
      </c>
      <c r="C772" s="37" t="s">
        <v>33</v>
      </c>
      <c r="D772" s="37" t="s">
        <v>431</v>
      </c>
      <c r="E772" s="37">
        <v>7</v>
      </c>
      <c r="F772" s="37" t="s">
        <v>1979</v>
      </c>
      <c r="G772" s="37">
        <v>1</v>
      </c>
      <c r="H772" s="39">
        <v>4</v>
      </c>
      <c r="I772" s="37" t="s">
        <v>563</v>
      </c>
      <c r="J772" s="37"/>
      <c r="K772" s="37"/>
      <c r="L772" s="37" t="s">
        <v>3154</v>
      </c>
      <c r="M772" s="37" t="s">
        <v>3155</v>
      </c>
      <c r="N772" s="37" t="s">
        <v>3156</v>
      </c>
      <c r="O772" s="37"/>
      <c r="P772" s="37"/>
      <c r="Q772" s="37"/>
      <c r="R772" s="37" t="str">
        <f>IF(ISBLANK('Шифры С (Новое строительство)'!$K772),"-",CONCATENATE('Шифры С (Новое строительство)'!$K772,"-ПЗ"))</f>
        <v>-</v>
      </c>
      <c r="S772" s="37" t="str">
        <f>IF(ISBLANK('Шифры С (Новое строительство)'!$L772),"-",CONCATENATE("Том"," 2.",'Шифры С (Новое строительство)'!$E772,".",'Шифры С (Новое строительство)'!$G772," ",'Шифры С (Новое строительство)'!$I772,".",'Шифры С (Новое строительство)'!$A772,"С-ППО",'Шифры С (Новое строительство)'!$E772,".",'Шифры С (Новое строительство)'!$G772,))</f>
        <v>Том 2.7.1 2001.РП.32С-ППО7.1</v>
      </c>
      <c r="T772" s="37" t="str">
        <f>IF(ISBLANK('Шифры С (Новое строительство)'!$M772),"-",CONCATENATE("Том"," 3.",'Шифры С (Новое строительство)'!$E772,".",'Шифры С (Новое строительство)'!$G772," ",'Шифры С (Новое строительство)'!$I772,".",'Шифры С (Новое строительство)'!$A772,"С-ТКР",'Шифры С (Новое строительство)'!$E772,".",'Шифры С (Новое строительство)'!$G772,))</f>
        <v>Том 3.7.1 2001.РП.32С-ТКР7.1</v>
      </c>
      <c r="U772" s="37" t="str">
        <f>IF(ISBLANK('Шифры С (Новое строительство)'!$O772),"-",CONCATENATE("Том"," 4."," ",'Шифры С (Новое строительство)'!$I772,".",'Шифры С (Новое строительство)'!$A772,"С-ИЛО",))</f>
        <v>-</v>
      </c>
      <c r="V772" s="37" t="str">
        <f>IF(ISBLANK('Шифры С (Новое строительство)'!$O772),"-",CONCATENATE("Том"," 5."," ",'Шифры С (Новое строительство)'!$I772,".",'Шифры С (Новое строительство)'!$A772,"С-ПОС",))</f>
        <v>-</v>
      </c>
      <c r="W772" s="37" t="str">
        <f>IF(ISBLANK('Шифры С (Новое строительство)'!$P772),"-",CONCATENATE("Том"," 7."," ",'Шифры С (Новое строительство)'!$I772,".",'Шифры С (Новое строительство)'!$A772,"С-ООС",))</f>
        <v>-</v>
      </c>
      <c r="X772" s="37" t="str">
        <f>IF(ISBLANK('Шифры С (Новое строительство)'!$Q772),"-",CONCATENATE("Том"," 8."," ",'Шифры С (Новое строительство)'!$I772,".",'Шифры С (Новое строительство)'!$A772,"С-ПБ",))</f>
        <v>-</v>
      </c>
    </row>
    <row r="773" spans="1:24" hidden="1" x14ac:dyDescent="0.25">
      <c r="A773" s="37">
        <v>32</v>
      </c>
      <c r="B773" s="37" t="s">
        <v>561</v>
      </c>
      <c r="C773" s="37" t="s">
        <v>33</v>
      </c>
      <c r="D773" s="37" t="s">
        <v>431</v>
      </c>
      <c r="E773" s="37">
        <v>7</v>
      </c>
      <c r="F773" s="37" t="s">
        <v>1983</v>
      </c>
      <c r="G773" s="37">
        <v>2</v>
      </c>
      <c r="H773" s="39"/>
      <c r="I773" s="37" t="s">
        <v>563</v>
      </c>
      <c r="J773" s="37"/>
      <c r="K773" s="37"/>
      <c r="L773" s="37" t="s">
        <v>3154</v>
      </c>
      <c r="M773" s="37" t="s">
        <v>3155</v>
      </c>
      <c r="N773" s="37" t="s">
        <v>3156</v>
      </c>
      <c r="O773" s="37"/>
      <c r="P773" s="37"/>
      <c r="Q773" s="37"/>
      <c r="R773" s="37" t="str">
        <f>IF(ISBLANK('Шифры С (Новое строительство)'!$K773),"-",CONCATENATE('Шифры С (Новое строительство)'!$K773,"-ПЗ"))</f>
        <v>-</v>
      </c>
      <c r="S773" s="37" t="str">
        <f>IF(ISBLANK('Шифры С (Новое строительство)'!$L773),"-",CONCATENATE("Том"," 2.",'Шифры С (Новое строительство)'!$E773,".",'Шифры С (Новое строительство)'!$G773," ",'Шифры С (Новое строительство)'!$I773,".",'Шифры С (Новое строительство)'!$A773,"С-ППО",'Шифры С (Новое строительство)'!$E773,".",'Шифры С (Новое строительство)'!$G773,))</f>
        <v>Том 2.7.2 2001.РП.32С-ППО7.2</v>
      </c>
      <c r="T773" s="37" t="str">
        <f>IF(ISBLANK('Шифры С (Новое строительство)'!$M773),"-",CONCATENATE("Том"," 3.",'Шифры С (Новое строительство)'!$E773,".",'Шифры С (Новое строительство)'!$G773," ",'Шифры С (Новое строительство)'!$I773,".",'Шифры С (Новое строительство)'!$A773,"С-ТКР",'Шифры С (Новое строительство)'!$E773,".",'Шифры С (Новое строительство)'!$G773,))</f>
        <v>Том 3.7.2 2001.РП.32С-ТКР7.2</v>
      </c>
      <c r="U773" s="37" t="str">
        <f>IF(ISBLANK('Шифры С (Новое строительство)'!$O773),"-",CONCATENATE("Том"," 4."," ",'Шифры С (Новое строительство)'!$I773,".",'Шифры С (Новое строительство)'!$A773,"С-ИЛО",))</f>
        <v>-</v>
      </c>
      <c r="V773" s="37" t="str">
        <f>IF(ISBLANK('Шифры С (Новое строительство)'!$O773),"-",CONCATENATE("Том"," 5."," ",'Шифры С (Новое строительство)'!$I773,".",'Шифры С (Новое строительство)'!$A773,"С-ПОС",))</f>
        <v>-</v>
      </c>
      <c r="W773" s="37" t="str">
        <f>IF(ISBLANK('Шифры С (Новое строительство)'!$P773),"-",CONCATENATE("Том"," 7."," ",'Шифры С (Новое строительство)'!$I773,".",'Шифры С (Новое строительство)'!$A773,"С-ООС",))</f>
        <v>-</v>
      </c>
      <c r="X773" s="37" t="str">
        <f>IF(ISBLANK('Шифры С (Новое строительство)'!$Q773),"-",CONCATENATE("Том"," 8."," ",'Шифры С (Новое строительство)'!$I773,".",'Шифры С (Новое строительство)'!$A773,"С-ПБ",))</f>
        <v>-</v>
      </c>
    </row>
    <row r="774" spans="1:24" hidden="1" x14ac:dyDescent="0.25">
      <c r="A774" s="37">
        <v>32</v>
      </c>
      <c r="B774" s="37" t="s">
        <v>561</v>
      </c>
      <c r="C774" s="37" t="s">
        <v>33</v>
      </c>
      <c r="D774" s="37" t="s">
        <v>431</v>
      </c>
      <c r="E774" s="37">
        <v>7</v>
      </c>
      <c r="F774" s="37" t="s">
        <v>1984</v>
      </c>
      <c r="G774" s="37">
        <v>3</v>
      </c>
      <c r="H774" s="39"/>
      <c r="I774" s="37" t="s">
        <v>563</v>
      </c>
      <c r="J774" s="37"/>
      <c r="K774" s="37"/>
      <c r="L774" s="37" t="s">
        <v>3154</v>
      </c>
      <c r="M774" s="37" t="s">
        <v>3155</v>
      </c>
      <c r="N774" s="37" t="s">
        <v>3156</v>
      </c>
      <c r="O774" s="37"/>
      <c r="P774" s="37"/>
      <c r="Q774" s="37"/>
      <c r="R774" s="37" t="str">
        <f>IF(ISBLANK('Шифры С (Новое строительство)'!$K774),"-",CONCATENATE('Шифры С (Новое строительство)'!$K774,"-ПЗ"))</f>
        <v>-</v>
      </c>
      <c r="S774" s="37" t="str">
        <f>IF(ISBLANK('Шифры С (Новое строительство)'!$L774),"-",CONCATENATE("Том"," 2.",'Шифры С (Новое строительство)'!$E774,".",'Шифры С (Новое строительство)'!$G774," ",'Шифры С (Новое строительство)'!$I774,".",'Шифры С (Новое строительство)'!$A774,"С-ППО",'Шифры С (Новое строительство)'!$E774,".",'Шифры С (Новое строительство)'!$G774,))</f>
        <v>Том 2.7.3 2001.РП.32С-ППО7.3</v>
      </c>
      <c r="T774" s="37" t="str">
        <f>IF(ISBLANK('Шифры С (Новое строительство)'!$M774),"-",CONCATENATE("Том"," 3.",'Шифры С (Новое строительство)'!$E774,".",'Шифры С (Новое строительство)'!$G774," ",'Шифры С (Новое строительство)'!$I774,".",'Шифры С (Новое строительство)'!$A774,"С-ТКР",'Шифры С (Новое строительство)'!$E774,".",'Шифры С (Новое строительство)'!$G774,))</f>
        <v>Том 3.7.3 2001.РП.32С-ТКР7.3</v>
      </c>
      <c r="U774" s="37" t="str">
        <f>IF(ISBLANK('Шифры С (Новое строительство)'!$O774),"-",CONCATENATE("Том"," 4."," ",'Шифры С (Новое строительство)'!$I774,".",'Шифры С (Новое строительство)'!$A774,"С-ИЛО",))</f>
        <v>-</v>
      </c>
      <c r="V774" s="37" t="str">
        <f>IF(ISBLANK('Шифры С (Новое строительство)'!$O774),"-",CONCATENATE("Том"," 5."," ",'Шифры С (Новое строительство)'!$I774,".",'Шифры С (Новое строительство)'!$A774,"С-ПОС",))</f>
        <v>-</v>
      </c>
      <c r="W774" s="37" t="str">
        <f>IF(ISBLANK('Шифры С (Новое строительство)'!$P774),"-",CONCATENATE("Том"," 7."," ",'Шифры С (Новое строительство)'!$I774,".",'Шифры С (Новое строительство)'!$A774,"С-ООС",))</f>
        <v>-</v>
      </c>
      <c r="X774" s="37" t="str">
        <f>IF(ISBLANK('Шифры С (Новое строительство)'!$Q774),"-",CONCATENATE("Том"," 8."," ",'Шифры С (Новое строительство)'!$I774,".",'Шифры С (Новое строительство)'!$A774,"С-ПБ",))</f>
        <v>-</v>
      </c>
    </row>
    <row r="775" spans="1:24" hidden="1" x14ac:dyDescent="0.25">
      <c r="A775" s="37">
        <v>32</v>
      </c>
      <c r="B775" s="37" t="s">
        <v>561</v>
      </c>
      <c r="C775" s="37" t="s">
        <v>33</v>
      </c>
      <c r="D775" s="37" t="s">
        <v>431</v>
      </c>
      <c r="E775" s="37">
        <v>7</v>
      </c>
      <c r="F775" s="37" t="s">
        <v>1985</v>
      </c>
      <c r="G775" s="37">
        <v>4</v>
      </c>
      <c r="H775" s="39"/>
      <c r="I775" s="37" t="s">
        <v>563</v>
      </c>
      <c r="J775" s="37"/>
      <c r="K775" s="37"/>
      <c r="L775" s="37" t="s">
        <v>3154</v>
      </c>
      <c r="M775" s="37" t="s">
        <v>3155</v>
      </c>
      <c r="N775" s="37" t="s">
        <v>3156</v>
      </c>
      <c r="O775" s="37"/>
      <c r="P775" s="37"/>
      <c r="Q775" s="37"/>
      <c r="R775" s="37" t="str">
        <f>IF(ISBLANK('Шифры С (Новое строительство)'!$K775),"-",CONCATENATE('Шифры С (Новое строительство)'!$K775,"-ПЗ"))</f>
        <v>-</v>
      </c>
      <c r="S775" s="37" t="str">
        <f>IF(ISBLANK('Шифры С (Новое строительство)'!$L775),"-",CONCATENATE("Том"," 2.",'Шифры С (Новое строительство)'!$E775,".",'Шифры С (Новое строительство)'!$G775," ",'Шифры С (Новое строительство)'!$I775,".",'Шифры С (Новое строительство)'!$A775,"С-ППО",'Шифры С (Новое строительство)'!$E775,".",'Шифры С (Новое строительство)'!$G775,))</f>
        <v>Том 2.7.4 2001.РП.32С-ППО7.4</v>
      </c>
      <c r="T775" s="37" t="str">
        <f>IF(ISBLANK('Шифры С (Новое строительство)'!$M775),"-",CONCATENATE("Том"," 3.",'Шифры С (Новое строительство)'!$E775,".",'Шифры С (Новое строительство)'!$G775," ",'Шифры С (Новое строительство)'!$I775,".",'Шифры С (Новое строительство)'!$A775,"С-ТКР",'Шифры С (Новое строительство)'!$E775,".",'Шифры С (Новое строительство)'!$G775,))</f>
        <v>Том 3.7.4 2001.РП.32С-ТКР7.4</v>
      </c>
      <c r="U775" s="37" t="str">
        <f>IF(ISBLANK('Шифры С (Новое строительство)'!$O775),"-",CONCATENATE("Том"," 4."," ",'Шифры С (Новое строительство)'!$I775,".",'Шифры С (Новое строительство)'!$A775,"С-ИЛО",))</f>
        <v>-</v>
      </c>
      <c r="V775" s="37" t="str">
        <f>IF(ISBLANK('Шифры С (Новое строительство)'!$O775),"-",CONCATENATE("Том"," 5."," ",'Шифры С (Новое строительство)'!$I775,".",'Шифры С (Новое строительство)'!$A775,"С-ПОС",))</f>
        <v>-</v>
      </c>
      <c r="W775" s="37" t="str">
        <f>IF(ISBLANK('Шифры С (Новое строительство)'!$P775),"-",CONCATENATE("Том"," 7."," ",'Шифры С (Новое строительство)'!$I775,".",'Шифры С (Новое строительство)'!$A775,"С-ООС",))</f>
        <v>-</v>
      </c>
      <c r="X775" s="37" t="str">
        <f>IF(ISBLANK('Шифры С (Новое строительство)'!$Q775),"-",CONCATENATE("Том"," 8."," ",'Шифры С (Новое строительство)'!$I775,".",'Шифры С (Новое строительство)'!$A775,"С-ПБ",))</f>
        <v>-</v>
      </c>
    </row>
    <row r="776" spans="1:24" hidden="1" x14ac:dyDescent="0.25">
      <c r="A776" s="37">
        <v>32</v>
      </c>
      <c r="B776" s="37" t="s">
        <v>561</v>
      </c>
      <c r="C776" s="37" t="s">
        <v>33</v>
      </c>
      <c r="D776" s="37" t="s">
        <v>377</v>
      </c>
      <c r="E776" s="37">
        <v>8</v>
      </c>
      <c r="F776" s="37" t="s">
        <v>890</v>
      </c>
      <c r="G776" s="37">
        <v>1</v>
      </c>
      <c r="H776" s="39">
        <v>6</v>
      </c>
      <c r="I776" s="37" t="s">
        <v>563</v>
      </c>
      <c r="J776" s="37"/>
      <c r="K776" s="37"/>
      <c r="L776" s="37" t="s">
        <v>3157</v>
      </c>
      <c r="M776" s="37" t="s">
        <v>3158</v>
      </c>
      <c r="N776" s="37" t="s">
        <v>3159</v>
      </c>
      <c r="O776" s="37"/>
      <c r="P776" s="37"/>
      <c r="Q776" s="37"/>
      <c r="R776" s="37" t="str">
        <f>IF(ISBLANK('Шифры С (Новое строительство)'!$K776),"-",CONCATENATE('Шифры С (Новое строительство)'!$K776,"-ПЗ"))</f>
        <v>-</v>
      </c>
      <c r="S776" s="37" t="str">
        <f>IF(ISBLANK('Шифры С (Новое строительство)'!$L776),"-",CONCATENATE("Том"," 2.",'Шифры С (Новое строительство)'!$E776,".",'Шифры С (Новое строительство)'!$G776," ",'Шифры С (Новое строительство)'!$I776,".",'Шифры С (Новое строительство)'!$A776,"С-ППО",'Шифры С (Новое строительство)'!$E776,".",'Шифры С (Новое строительство)'!$G776,))</f>
        <v>Том 2.8.1 2001.РП.32С-ППО8.1</v>
      </c>
      <c r="T776" s="37" t="str">
        <f>IF(ISBLANK('Шифры С (Новое строительство)'!$M776),"-",CONCATENATE("Том"," 3.",'Шифры С (Новое строительство)'!$E776,".",'Шифры С (Новое строительство)'!$G776," ",'Шифры С (Новое строительство)'!$I776,".",'Шифры С (Новое строительство)'!$A776,"С-ТКР",'Шифры С (Новое строительство)'!$E776,".",'Шифры С (Новое строительство)'!$G776,))</f>
        <v>Том 3.8.1 2001.РП.32С-ТКР8.1</v>
      </c>
      <c r="U776" s="37" t="str">
        <f>IF(ISBLANK('Шифры С (Новое строительство)'!$O776),"-",CONCATENATE("Том"," 4."," ",'Шифры С (Новое строительство)'!$I776,".",'Шифры С (Новое строительство)'!$A776,"С-ИЛО",))</f>
        <v>-</v>
      </c>
      <c r="V776" s="37" t="str">
        <f>IF(ISBLANK('Шифры С (Новое строительство)'!$O776),"-",CONCATENATE("Том"," 5."," ",'Шифры С (Новое строительство)'!$I776,".",'Шифры С (Новое строительство)'!$A776,"С-ПОС",))</f>
        <v>-</v>
      </c>
      <c r="W776" s="37" t="str">
        <f>IF(ISBLANK('Шифры С (Новое строительство)'!$P776),"-",CONCATENATE("Том"," 7."," ",'Шифры С (Новое строительство)'!$I776,".",'Шифры С (Новое строительство)'!$A776,"С-ООС",))</f>
        <v>-</v>
      </c>
      <c r="X776" s="37" t="str">
        <f>IF(ISBLANK('Шифры С (Новое строительство)'!$Q776),"-",CONCATENATE("Том"," 8."," ",'Шифры С (Новое строительство)'!$I776,".",'Шифры С (Новое строительство)'!$A776,"С-ПБ",))</f>
        <v>-</v>
      </c>
    </row>
    <row r="777" spans="1:24" hidden="1" x14ac:dyDescent="0.25">
      <c r="A777" s="37">
        <v>32</v>
      </c>
      <c r="B777" s="37" t="s">
        <v>561</v>
      </c>
      <c r="C777" s="37" t="s">
        <v>33</v>
      </c>
      <c r="D777" s="37" t="s">
        <v>377</v>
      </c>
      <c r="E777" s="37">
        <v>8</v>
      </c>
      <c r="F777" s="37" t="s">
        <v>899</v>
      </c>
      <c r="G777" s="37">
        <v>2</v>
      </c>
      <c r="H777" s="39"/>
      <c r="I777" s="37" t="s">
        <v>563</v>
      </c>
      <c r="J777" s="37"/>
      <c r="K777" s="37"/>
      <c r="L777" s="37" t="s">
        <v>3157</v>
      </c>
      <c r="M777" s="37" t="s">
        <v>3158</v>
      </c>
      <c r="N777" s="37" t="s">
        <v>3159</v>
      </c>
      <c r="O777" s="37"/>
      <c r="P777" s="37"/>
      <c r="Q777" s="37"/>
      <c r="R777" s="37" t="str">
        <f>IF(ISBLANK('Шифры С (Новое строительство)'!$K777),"-",CONCATENATE('Шифры С (Новое строительство)'!$K777,"-ПЗ"))</f>
        <v>-</v>
      </c>
      <c r="S777" s="37" t="str">
        <f>IF(ISBLANK('Шифры С (Новое строительство)'!$L777),"-",CONCATENATE("Том"," 2.",'Шифры С (Новое строительство)'!$E777,".",'Шифры С (Новое строительство)'!$G777," ",'Шифры С (Новое строительство)'!$I777,".",'Шифры С (Новое строительство)'!$A777,"С-ППО",'Шифры С (Новое строительство)'!$E777,".",'Шифры С (Новое строительство)'!$G777,))</f>
        <v>Том 2.8.2 2001.РП.32С-ППО8.2</v>
      </c>
      <c r="T777" s="37" t="str">
        <f>IF(ISBLANK('Шифры С (Новое строительство)'!$M777),"-",CONCATENATE("Том"," 3.",'Шифры С (Новое строительство)'!$E777,".",'Шифры С (Новое строительство)'!$G777," ",'Шифры С (Новое строительство)'!$I777,".",'Шифры С (Новое строительство)'!$A777,"С-ТКР",'Шифры С (Новое строительство)'!$E777,".",'Шифры С (Новое строительство)'!$G777,))</f>
        <v>Том 3.8.2 2001.РП.32С-ТКР8.2</v>
      </c>
      <c r="U777" s="37" t="str">
        <f>IF(ISBLANK('Шифры С (Новое строительство)'!$O777),"-",CONCATENATE("Том"," 4."," ",'Шифры С (Новое строительство)'!$I777,".",'Шифры С (Новое строительство)'!$A777,"С-ИЛО",))</f>
        <v>-</v>
      </c>
      <c r="V777" s="37" t="str">
        <f>IF(ISBLANK('Шифры С (Новое строительство)'!$O777),"-",CONCATENATE("Том"," 5."," ",'Шифры С (Новое строительство)'!$I777,".",'Шифры С (Новое строительство)'!$A777,"С-ПОС",))</f>
        <v>-</v>
      </c>
      <c r="W777" s="37" t="str">
        <f>IF(ISBLANK('Шифры С (Новое строительство)'!$P777),"-",CONCATENATE("Том"," 7."," ",'Шифры С (Новое строительство)'!$I777,".",'Шифры С (Новое строительство)'!$A777,"С-ООС",))</f>
        <v>-</v>
      </c>
      <c r="X777" s="37" t="str">
        <f>IF(ISBLANK('Шифры С (Новое строительство)'!$Q777),"-",CONCATENATE("Том"," 8."," ",'Шифры С (Новое строительство)'!$I777,".",'Шифры С (Новое строительство)'!$A777,"С-ПБ",))</f>
        <v>-</v>
      </c>
    </row>
    <row r="778" spans="1:24" hidden="1" x14ac:dyDescent="0.25">
      <c r="A778" s="37">
        <v>32</v>
      </c>
      <c r="B778" s="37" t="s">
        <v>561</v>
      </c>
      <c r="C778" s="37" t="s">
        <v>33</v>
      </c>
      <c r="D778" s="37" t="s">
        <v>377</v>
      </c>
      <c r="E778" s="37">
        <v>8</v>
      </c>
      <c r="F778" s="37" t="s">
        <v>900</v>
      </c>
      <c r="G778" s="37">
        <v>3</v>
      </c>
      <c r="H778" s="39"/>
      <c r="I778" s="37" t="s">
        <v>563</v>
      </c>
      <c r="J778" s="37"/>
      <c r="K778" s="37"/>
      <c r="L778" s="37" t="s">
        <v>3157</v>
      </c>
      <c r="M778" s="37" t="s">
        <v>3158</v>
      </c>
      <c r="N778" s="37" t="s">
        <v>3159</v>
      </c>
      <c r="O778" s="37"/>
      <c r="P778" s="37"/>
      <c r="Q778" s="37"/>
      <c r="R778" s="37" t="str">
        <f>IF(ISBLANK('Шифры С (Новое строительство)'!$K778),"-",CONCATENATE('Шифры С (Новое строительство)'!$K778,"-ПЗ"))</f>
        <v>-</v>
      </c>
      <c r="S778" s="37" t="str">
        <f>IF(ISBLANK('Шифры С (Новое строительство)'!$L778),"-",CONCATENATE("Том"," 2.",'Шифры С (Новое строительство)'!$E778,".",'Шифры С (Новое строительство)'!$G778," ",'Шифры С (Новое строительство)'!$I778,".",'Шифры С (Новое строительство)'!$A778,"С-ППО",'Шифры С (Новое строительство)'!$E778,".",'Шифры С (Новое строительство)'!$G778,))</f>
        <v>Том 2.8.3 2001.РП.32С-ППО8.3</v>
      </c>
      <c r="T778" s="37" t="str">
        <f>IF(ISBLANK('Шифры С (Новое строительство)'!$M778),"-",CONCATENATE("Том"," 3.",'Шифры С (Новое строительство)'!$E778,".",'Шифры С (Новое строительство)'!$G778," ",'Шифры С (Новое строительство)'!$I778,".",'Шифры С (Новое строительство)'!$A778,"С-ТКР",'Шифры С (Новое строительство)'!$E778,".",'Шифры С (Новое строительство)'!$G778,))</f>
        <v>Том 3.8.3 2001.РП.32С-ТКР8.3</v>
      </c>
      <c r="U778" s="37" t="str">
        <f>IF(ISBLANK('Шифры С (Новое строительство)'!$O778),"-",CONCATENATE("Том"," 4."," ",'Шифры С (Новое строительство)'!$I778,".",'Шифры С (Новое строительство)'!$A778,"С-ИЛО",))</f>
        <v>-</v>
      </c>
      <c r="V778" s="37" t="str">
        <f>IF(ISBLANK('Шифры С (Новое строительство)'!$O778),"-",CONCATENATE("Том"," 5."," ",'Шифры С (Новое строительство)'!$I778,".",'Шифры С (Новое строительство)'!$A778,"С-ПОС",))</f>
        <v>-</v>
      </c>
      <c r="W778" s="37" t="str">
        <f>IF(ISBLANK('Шифры С (Новое строительство)'!$P778),"-",CONCATENATE("Том"," 7."," ",'Шифры С (Новое строительство)'!$I778,".",'Шифры С (Новое строительство)'!$A778,"С-ООС",))</f>
        <v>-</v>
      </c>
      <c r="X778" s="37" t="str">
        <f>IF(ISBLANK('Шифры С (Новое строительство)'!$Q778),"-",CONCATENATE("Том"," 8."," ",'Шифры С (Новое строительство)'!$I778,".",'Шифры С (Новое строительство)'!$A778,"С-ПБ",))</f>
        <v>-</v>
      </c>
    </row>
    <row r="779" spans="1:24" hidden="1" x14ac:dyDescent="0.25">
      <c r="A779" s="37">
        <v>32</v>
      </c>
      <c r="B779" s="37" t="s">
        <v>561</v>
      </c>
      <c r="C779" s="37" t="s">
        <v>33</v>
      </c>
      <c r="D779" s="37" t="s">
        <v>377</v>
      </c>
      <c r="E779" s="37">
        <v>8</v>
      </c>
      <c r="F779" s="37" t="s">
        <v>1989</v>
      </c>
      <c r="G779" s="37">
        <v>4</v>
      </c>
      <c r="H779" s="39"/>
      <c r="I779" s="37" t="s">
        <v>563</v>
      </c>
      <c r="J779" s="37"/>
      <c r="K779" s="37"/>
      <c r="L779" s="37" t="s">
        <v>3157</v>
      </c>
      <c r="M779" s="37" t="s">
        <v>3158</v>
      </c>
      <c r="N779" s="37" t="s">
        <v>3159</v>
      </c>
      <c r="O779" s="37"/>
      <c r="P779" s="37"/>
      <c r="Q779" s="37"/>
      <c r="R779" s="37" t="str">
        <f>IF(ISBLANK('Шифры С (Новое строительство)'!$K779),"-",CONCATENATE('Шифры С (Новое строительство)'!$K779,"-ПЗ"))</f>
        <v>-</v>
      </c>
      <c r="S779" s="37" t="str">
        <f>IF(ISBLANK('Шифры С (Новое строительство)'!$L779),"-",CONCATENATE("Том"," 2.",'Шифры С (Новое строительство)'!$E779,".",'Шифры С (Новое строительство)'!$G779," ",'Шифры С (Новое строительство)'!$I779,".",'Шифры С (Новое строительство)'!$A779,"С-ППО",'Шифры С (Новое строительство)'!$E779,".",'Шифры С (Новое строительство)'!$G779,))</f>
        <v>Том 2.8.4 2001.РП.32С-ППО8.4</v>
      </c>
      <c r="T779" s="37" t="str">
        <f>IF(ISBLANK('Шифры С (Новое строительство)'!$M779),"-",CONCATENATE("Том"," 3.",'Шифры С (Новое строительство)'!$E779,".",'Шифры С (Новое строительство)'!$G779," ",'Шифры С (Новое строительство)'!$I779,".",'Шифры С (Новое строительство)'!$A779,"С-ТКР",'Шифры С (Новое строительство)'!$E779,".",'Шифры С (Новое строительство)'!$G779,))</f>
        <v>Том 3.8.4 2001.РП.32С-ТКР8.4</v>
      </c>
      <c r="U779" s="37" t="str">
        <f>IF(ISBLANK('Шифры С (Новое строительство)'!$O779),"-",CONCATENATE("Том"," 4."," ",'Шифры С (Новое строительство)'!$I779,".",'Шифры С (Новое строительство)'!$A779,"С-ИЛО",))</f>
        <v>-</v>
      </c>
      <c r="V779" s="37" t="str">
        <f>IF(ISBLANK('Шифры С (Новое строительство)'!$O779),"-",CONCATENATE("Том"," 5."," ",'Шифры С (Новое строительство)'!$I779,".",'Шифры С (Новое строительство)'!$A779,"С-ПОС",))</f>
        <v>-</v>
      </c>
      <c r="W779" s="37" t="str">
        <f>IF(ISBLANK('Шифры С (Новое строительство)'!$P779),"-",CONCATENATE("Том"," 7."," ",'Шифры С (Новое строительство)'!$I779,".",'Шифры С (Новое строительство)'!$A779,"С-ООС",))</f>
        <v>-</v>
      </c>
      <c r="X779" s="37" t="str">
        <f>IF(ISBLANK('Шифры С (Новое строительство)'!$Q779),"-",CONCATENATE("Том"," 8."," ",'Шифры С (Новое строительство)'!$I779,".",'Шифры С (Новое строительство)'!$A779,"С-ПБ",))</f>
        <v>-</v>
      </c>
    </row>
    <row r="780" spans="1:24" hidden="1" x14ac:dyDescent="0.25">
      <c r="A780" s="37">
        <v>32</v>
      </c>
      <c r="B780" s="37" t="s">
        <v>561</v>
      </c>
      <c r="C780" s="37" t="s">
        <v>33</v>
      </c>
      <c r="D780" s="37" t="s">
        <v>377</v>
      </c>
      <c r="E780" s="37">
        <v>8</v>
      </c>
      <c r="F780" s="37" t="s">
        <v>1990</v>
      </c>
      <c r="G780" s="37">
        <v>5</v>
      </c>
      <c r="H780" s="39"/>
      <c r="I780" s="37" t="s">
        <v>563</v>
      </c>
      <c r="J780" s="37"/>
      <c r="K780" s="37"/>
      <c r="L780" s="37" t="s">
        <v>3157</v>
      </c>
      <c r="M780" s="37" t="s">
        <v>3158</v>
      </c>
      <c r="N780" s="37" t="s">
        <v>3159</v>
      </c>
      <c r="O780" s="37"/>
      <c r="P780" s="37"/>
      <c r="Q780" s="37"/>
      <c r="R780" s="37" t="str">
        <f>IF(ISBLANK('Шифры С (Новое строительство)'!$K780),"-",CONCATENATE('Шифры С (Новое строительство)'!$K780,"-ПЗ"))</f>
        <v>-</v>
      </c>
      <c r="S780" s="37" t="str">
        <f>IF(ISBLANK('Шифры С (Новое строительство)'!$L780),"-",CONCATENATE("Том"," 2.",'Шифры С (Новое строительство)'!$E780,".",'Шифры С (Новое строительство)'!$G780," ",'Шифры С (Новое строительство)'!$I780,".",'Шифры С (Новое строительство)'!$A780,"С-ППО",'Шифры С (Новое строительство)'!$E780,".",'Шифры С (Новое строительство)'!$G780,))</f>
        <v>Том 2.8.5 2001.РП.32С-ППО8.5</v>
      </c>
      <c r="T780" s="37" t="str">
        <f>IF(ISBLANK('Шифры С (Новое строительство)'!$M780),"-",CONCATENATE("Том"," 3.",'Шифры С (Новое строительство)'!$E780,".",'Шифры С (Новое строительство)'!$G780," ",'Шифры С (Новое строительство)'!$I780,".",'Шифры С (Новое строительство)'!$A780,"С-ТКР",'Шифры С (Новое строительство)'!$E780,".",'Шифры С (Новое строительство)'!$G780,))</f>
        <v>Том 3.8.5 2001.РП.32С-ТКР8.5</v>
      </c>
      <c r="U780" s="37" t="str">
        <f>IF(ISBLANK('Шифры С (Новое строительство)'!$O780),"-",CONCATENATE("Том"," 4."," ",'Шифры С (Новое строительство)'!$I780,".",'Шифры С (Новое строительство)'!$A780,"С-ИЛО",))</f>
        <v>-</v>
      </c>
      <c r="V780" s="37" t="str">
        <f>IF(ISBLANK('Шифры С (Новое строительство)'!$O780),"-",CONCATENATE("Том"," 5."," ",'Шифры С (Новое строительство)'!$I780,".",'Шифры С (Новое строительство)'!$A780,"С-ПОС",))</f>
        <v>-</v>
      </c>
      <c r="W780" s="37" t="str">
        <f>IF(ISBLANK('Шифры С (Новое строительство)'!$P780),"-",CONCATENATE("Том"," 7."," ",'Шифры С (Новое строительство)'!$I780,".",'Шифры С (Новое строительство)'!$A780,"С-ООС",))</f>
        <v>-</v>
      </c>
      <c r="X780" s="37" t="str">
        <f>IF(ISBLANK('Шифры С (Новое строительство)'!$Q780),"-",CONCATENATE("Том"," 8."," ",'Шифры С (Новое строительство)'!$I780,".",'Шифры С (Новое строительство)'!$A780,"С-ПБ",))</f>
        <v>-</v>
      </c>
    </row>
    <row r="781" spans="1:24" hidden="1" x14ac:dyDescent="0.25">
      <c r="A781" s="37">
        <v>32</v>
      </c>
      <c r="B781" s="37" t="s">
        <v>561</v>
      </c>
      <c r="C781" s="37" t="s">
        <v>33</v>
      </c>
      <c r="D781" s="37" t="s">
        <v>377</v>
      </c>
      <c r="E781" s="37">
        <v>8</v>
      </c>
      <c r="F781" s="37" t="s">
        <v>1991</v>
      </c>
      <c r="G781" s="37">
        <v>6</v>
      </c>
      <c r="H781" s="39"/>
      <c r="I781" s="37" t="s">
        <v>563</v>
      </c>
      <c r="J781" s="37"/>
      <c r="K781" s="37"/>
      <c r="L781" s="37" t="s">
        <v>3157</v>
      </c>
      <c r="M781" s="37" t="s">
        <v>3158</v>
      </c>
      <c r="N781" s="37" t="s">
        <v>3159</v>
      </c>
      <c r="O781" s="37"/>
      <c r="P781" s="37"/>
      <c r="Q781" s="37"/>
      <c r="R781" s="37" t="str">
        <f>IF(ISBLANK('Шифры С (Новое строительство)'!$K781),"-",CONCATENATE('Шифры С (Новое строительство)'!$K781,"-ПЗ"))</f>
        <v>-</v>
      </c>
      <c r="S781" s="37" t="str">
        <f>IF(ISBLANK('Шифры С (Новое строительство)'!$L781),"-",CONCATENATE("Том"," 2.",'Шифры С (Новое строительство)'!$E781,".",'Шифры С (Новое строительство)'!$G781," ",'Шифры С (Новое строительство)'!$I781,".",'Шифры С (Новое строительство)'!$A781,"С-ППО",'Шифры С (Новое строительство)'!$E781,".",'Шифры С (Новое строительство)'!$G781,))</f>
        <v>Том 2.8.6 2001.РП.32С-ППО8.6</v>
      </c>
      <c r="T781" s="37" t="str">
        <f>IF(ISBLANK('Шифры С (Новое строительство)'!$M781),"-",CONCATENATE("Том"," 3.",'Шифры С (Новое строительство)'!$E781,".",'Шифры С (Новое строительство)'!$G781," ",'Шифры С (Новое строительство)'!$I781,".",'Шифры С (Новое строительство)'!$A781,"С-ТКР",'Шифры С (Новое строительство)'!$E781,".",'Шифры С (Новое строительство)'!$G781,))</f>
        <v>Том 3.8.6 2001.РП.32С-ТКР8.6</v>
      </c>
      <c r="U781" s="37" t="str">
        <f>IF(ISBLANK('Шифры С (Новое строительство)'!$O781),"-",CONCATENATE("Том"," 4."," ",'Шифры С (Новое строительство)'!$I781,".",'Шифры С (Новое строительство)'!$A781,"С-ИЛО",))</f>
        <v>-</v>
      </c>
      <c r="V781" s="37" t="str">
        <f>IF(ISBLANK('Шифры С (Новое строительство)'!$O781),"-",CONCATENATE("Том"," 5."," ",'Шифры С (Новое строительство)'!$I781,".",'Шифры С (Новое строительство)'!$A781,"С-ПОС",))</f>
        <v>-</v>
      </c>
      <c r="W781" s="37" t="str">
        <f>IF(ISBLANK('Шифры С (Новое строительство)'!$P781),"-",CONCATENATE("Том"," 7."," ",'Шифры С (Новое строительство)'!$I781,".",'Шифры С (Новое строительство)'!$A781,"С-ООС",))</f>
        <v>-</v>
      </c>
      <c r="X781" s="37" t="str">
        <f>IF(ISBLANK('Шифры С (Новое строительство)'!$Q781),"-",CONCATENATE("Том"," 8."," ",'Шифры С (Новое строительство)'!$I781,".",'Шифры С (Новое строительство)'!$A781,"С-ПБ",))</f>
        <v>-</v>
      </c>
    </row>
    <row r="782" spans="1:24" hidden="1" x14ac:dyDescent="0.25">
      <c r="A782" s="37">
        <v>32</v>
      </c>
      <c r="B782" s="37" t="s">
        <v>561</v>
      </c>
      <c r="C782" s="37" t="s">
        <v>33</v>
      </c>
      <c r="D782" s="37" t="s">
        <v>477</v>
      </c>
      <c r="E782" s="37">
        <v>9</v>
      </c>
      <c r="F782" s="37" t="s">
        <v>1992</v>
      </c>
      <c r="G782" s="37">
        <v>1</v>
      </c>
      <c r="H782" s="39">
        <v>1</v>
      </c>
      <c r="I782" s="37" t="s">
        <v>563</v>
      </c>
      <c r="J782" s="37"/>
      <c r="K782" s="37"/>
      <c r="L782" s="37" t="s">
        <v>3160</v>
      </c>
      <c r="M782" s="37" t="s">
        <v>3161</v>
      </c>
      <c r="N782" s="37" t="s">
        <v>3162</v>
      </c>
      <c r="O782" s="37"/>
      <c r="P782" s="37"/>
      <c r="Q782" s="37"/>
      <c r="R782" s="37" t="str">
        <f>IF(ISBLANK('Шифры С (Новое строительство)'!$K782),"-",CONCATENATE('Шифры С (Новое строительство)'!$K782,"-ПЗ"))</f>
        <v>-</v>
      </c>
      <c r="S782" s="37" t="str">
        <f>IF(ISBLANK('Шифры С (Новое строительство)'!$L782),"-",CONCATENATE("Том"," 2.",'Шифры С (Новое строительство)'!$E782,".",'Шифры С (Новое строительство)'!$G782," ",'Шифры С (Новое строительство)'!$I782,".",'Шифры С (Новое строительство)'!$A782,"С-ППО",'Шифры С (Новое строительство)'!$E782,".",'Шифры С (Новое строительство)'!$G782,))</f>
        <v>Том 2.9.1 2001.РП.32С-ППО9.1</v>
      </c>
      <c r="T782" s="37" t="str">
        <f>IF(ISBLANK('Шифры С (Новое строительство)'!$M782),"-",CONCATENATE("Том"," 3.",'Шифры С (Новое строительство)'!$E782,".",'Шифры С (Новое строительство)'!$G782," ",'Шифры С (Новое строительство)'!$I782,".",'Шифры С (Новое строительство)'!$A782,"С-ТКР",'Шифры С (Новое строительство)'!$E782,".",'Шифры С (Новое строительство)'!$G782,))</f>
        <v>Том 3.9.1 2001.РП.32С-ТКР9.1</v>
      </c>
      <c r="U782" s="37" t="str">
        <f>IF(ISBLANK('Шифры С (Новое строительство)'!$O782),"-",CONCATENATE("Том"," 4."," ",'Шифры С (Новое строительство)'!$I782,".",'Шифры С (Новое строительство)'!$A782,"С-ИЛО",))</f>
        <v>-</v>
      </c>
      <c r="V782" s="37" t="str">
        <f>IF(ISBLANK('Шифры С (Новое строительство)'!$O782),"-",CONCATENATE("Том"," 5."," ",'Шифры С (Новое строительство)'!$I782,".",'Шифры С (Новое строительство)'!$A782,"С-ПОС",))</f>
        <v>-</v>
      </c>
      <c r="W782" s="37" t="str">
        <f>IF(ISBLANK('Шифры С (Новое строительство)'!$P782),"-",CONCATENATE("Том"," 7."," ",'Шифры С (Новое строительство)'!$I782,".",'Шифры С (Новое строительство)'!$A782,"С-ООС",))</f>
        <v>-</v>
      </c>
      <c r="X782" s="37" t="str">
        <f>IF(ISBLANK('Шифры С (Новое строительство)'!$Q782),"-",CONCATENATE("Том"," 8."," ",'Шифры С (Новое строительство)'!$I782,".",'Шифры С (Новое строительство)'!$A782,"С-ПБ",))</f>
        <v>-</v>
      </c>
    </row>
    <row r="783" spans="1:24" hidden="1" x14ac:dyDescent="0.25">
      <c r="A783" s="37">
        <v>32</v>
      </c>
      <c r="B783" s="37" t="s">
        <v>561</v>
      </c>
      <c r="C783" s="37" t="s">
        <v>33</v>
      </c>
      <c r="D783" s="37" t="s">
        <v>478</v>
      </c>
      <c r="E783" s="37">
        <v>10</v>
      </c>
      <c r="F783" s="37" t="s">
        <v>1996</v>
      </c>
      <c r="G783" s="37">
        <v>1</v>
      </c>
      <c r="H783" s="39">
        <v>9</v>
      </c>
      <c r="I783" s="37" t="s">
        <v>563</v>
      </c>
      <c r="J783" s="37"/>
      <c r="K783" s="37"/>
      <c r="L783" s="37" t="s">
        <v>3163</v>
      </c>
      <c r="M783" s="37" t="s">
        <v>3164</v>
      </c>
      <c r="N783" s="37" t="s">
        <v>3165</v>
      </c>
      <c r="O783" s="37"/>
      <c r="P783" s="37"/>
      <c r="Q783" s="37"/>
      <c r="R783" s="37" t="str">
        <f>IF(ISBLANK('Шифры С (Новое строительство)'!$K783),"-",CONCATENATE('Шифры С (Новое строительство)'!$K783,"-ПЗ"))</f>
        <v>-</v>
      </c>
      <c r="S783" s="37" t="str">
        <f>IF(ISBLANK('Шифры С (Новое строительство)'!$L783),"-",CONCATENATE("Том"," 2.",'Шифры С (Новое строительство)'!$E783,".",'Шифры С (Новое строительство)'!$G783," ",'Шифры С (Новое строительство)'!$I783,".",'Шифры С (Новое строительство)'!$A783,"С-ППО",'Шифры С (Новое строительство)'!$E783,".",'Шифры С (Новое строительство)'!$G783,))</f>
        <v>Том 2.10.1 2001.РП.32С-ППО10.1</v>
      </c>
      <c r="T783" s="37" t="str">
        <f>IF(ISBLANK('Шифры С (Новое строительство)'!$M783),"-",CONCATENATE("Том"," 3.",'Шифры С (Новое строительство)'!$E783,".",'Шифры С (Новое строительство)'!$G783," ",'Шифры С (Новое строительство)'!$I783,".",'Шифры С (Новое строительство)'!$A783,"С-ТКР",'Шифры С (Новое строительство)'!$E783,".",'Шифры С (Новое строительство)'!$G783,))</f>
        <v>Том 3.10.1 2001.РП.32С-ТКР10.1</v>
      </c>
      <c r="U783" s="37" t="str">
        <f>IF(ISBLANK('Шифры С (Новое строительство)'!$O783),"-",CONCATENATE("Том"," 4."," ",'Шифры С (Новое строительство)'!$I783,".",'Шифры С (Новое строительство)'!$A783,"С-ИЛО",))</f>
        <v>-</v>
      </c>
      <c r="V783" s="37" t="str">
        <f>IF(ISBLANK('Шифры С (Новое строительство)'!$O783),"-",CONCATENATE("Том"," 5."," ",'Шифры С (Новое строительство)'!$I783,".",'Шифры С (Новое строительство)'!$A783,"С-ПОС",))</f>
        <v>-</v>
      </c>
      <c r="W783" s="37" t="str">
        <f>IF(ISBLANK('Шифры С (Новое строительство)'!$P783),"-",CONCATENATE("Том"," 7."," ",'Шифры С (Новое строительство)'!$I783,".",'Шифры С (Новое строительство)'!$A783,"С-ООС",))</f>
        <v>-</v>
      </c>
      <c r="X783" s="37" t="str">
        <f>IF(ISBLANK('Шифры С (Новое строительство)'!$Q783),"-",CONCATENATE("Том"," 8."," ",'Шифры С (Новое строительство)'!$I783,".",'Шифры С (Новое строительство)'!$A783,"С-ПБ",))</f>
        <v>-</v>
      </c>
    </row>
    <row r="784" spans="1:24" hidden="1" x14ac:dyDescent="0.25">
      <c r="A784" s="37">
        <v>32</v>
      </c>
      <c r="B784" s="37" t="s">
        <v>561</v>
      </c>
      <c r="C784" s="37" t="s">
        <v>33</v>
      </c>
      <c r="D784" s="37" t="s">
        <v>478</v>
      </c>
      <c r="E784" s="37">
        <v>10</v>
      </c>
      <c r="F784" s="37" t="s">
        <v>2000</v>
      </c>
      <c r="G784" s="37">
        <v>2</v>
      </c>
      <c r="H784" s="39"/>
      <c r="I784" s="37" t="s">
        <v>563</v>
      </c>
      <c r="J784" s="37"/>
      <c r="K784" s="37"/>
      <c r="L784" s="37" t="s">
        <v>3163</v>
      </c>
      <c r="M784" s="37" t="s">
        <v>3164</v>
      </c>
      <c r="N784" s="37" t="s">
        <v>3165</v>
      </c>
      <c r="O784" s="37"/>
      <c r="P784" s="37"/>
      <c r="Q784" s="37"/>
      <c r="R784" s="37" t="str">
        <f>IF(ISBLANK('Шифры С (Новое строительство)'!$K784),"-",CONCATENATE('Шифры С (Новое строительство)'!$K784,"-ПЗ"))</f>
        <v>-</v>
      </c>
      <c r="S784" s="37" t="str">
        <f>IF(ISBLANK('Шифры С (Новое строительство)'!$L784),"-",CONCATENATE("Том"," 2.",'Шифры С (Новое строительство)'!$E784,".",'Шифры С (Новое строительство)'!$G784," ",'Шифры С (Новое строительство)'!$I784,".",'Шифры С (Новое строительство)'!$A784,"С-ППО",'Шифры С (Новое строительство)'!$E784,".",'Шифры С (Новое строительство)'!$G784,))</f>
        <v>Том 2.10.2 2001.РП.32С-ППО10.2</v>
      </c>
      <c r="T784" s="37" t="str">
        <f>IF(ISBLANK('Шифры С (Новое строительство)'!$M784),"-",CONCATENATE("Том"," 3.",'Шифры С (Новое строительство)'!$E784,".",'Шифры С (Новое строительство)'!$G784," ",'Шифры С (Новое строительство)'!$I784,".",'Шифры С (Новое строительство)'!$A784,"С-ТКР",'Шифры С (Новое строительство)'!$E784,".",'Шифры С (Новое строительство)'!$G784,))</f>
        <v>Том 3.10.2 2001.РП.32С-ТКР10.2</v>
      </c>
      <c r="U784" s="37" t="str">
        <f>IF(ISBLANK('Шифры С (Новое строительство)'!$O784),"-",CONCATENATE("Том"," 4."," ",'Шифры С (Новое строительство)'!$I784,".",'Шифры С (Новое строительство)'!$A784,"С-ИЛО",))</f>
        <v>-</v>
      </c>
      <c r="V784" s="37" t="str">
        <f>IF(ISBLANK('Шифры С (Новое строительство)'!$O784),"-",CONCATENATE("Том"," 5."," ",'Шифры С (Новое строительство)'!$I784,".",'Шифры С (Новое строительство)'!$A784,"С-ПОС",))</f>
        <v>-</v>
      </c>
      <c r="W784" s="37" t="str">
        <f>IF(ISBLANK('Шифры С (Новое строительство)'!$P784),"-",CONCATENATE("Том"," 7."," ",'Шифры С (Новое строительство)'!$I784,".",'Шифры С (Новое строительство)'!$A784,"С-ООС",))</f>
        <v>-</v>
      </c>
      <c r="X784" s="37" t="str">
        <f>IF(ISBLANK('Шифры С (Новое строительство)'!$Q784),"-",CONCATENATE("Том"," 8."," ",'Шифры С (Новое строительство)'!$I784,".",'Шифры С (Новое строительство)'!$A784,"С-ПБ",))</f>
        <v>-</v>
      </c>
    </row>
    <row r="785" spans="1:24" hidden="1" x14ac:dyDescent="0.25">
      <c r="A785" s="37">
        <v>32</v>
      </c>
      <c r="B785" s="37" t="s">
        <v>561</v>
      </c>
      <c r="C785" s="37" t="s">
        <v>33</v>
      </c>
      <c r="D785" s="37" t="s">
        <v>478</v>
      </c>
      <c r="E785" s="37">
        <v>10</v>
      </c>
      <c r="F785" s="37" t="s">
        <v>2001</v>
      </c>
      <c r="G785" s="37">
        <v>3</v>
      </c>
      <c r="H785" s="39"/>
      <c r="I785" s="37" t="s">
        <v>563</v>
      </c>
      <c r="J785" s="37"/>
      <c r="K785" s="37"/>
      <c r="L785" s="37" t="s">
        <v>3163</v>
      </c>
      <c r="M785" s="37" t="s">
        <v>3164</v>
      </c>
      <c r="N785" s="37" t="s">
        <v>3165</v>
      </c>
      <c r="O785" s="37"/>
      <c r="P785" s="37"/>
      <c r="Q785" s="37"/>
      <c r="R785" s="37" t="str">
        <f>IF(ISBLANK('Шифры С (Новое строительство)'!$K785),"-",CONCATENATE('Шифры С (Новое строительство)'!$K785,"-ПЗ"))</f>
        <v>-</v>
      </c>
      <c r="S785" s="37" t="str">
        <f>IF(ISBLANK('Шифры С (Новое строительство)'!$L785),"-",CONCATENATE("Том"," 2.",'Шифры С (Новое строительство)'!$E785,".",'Шифры С (Новое строительство)'!$G785," ",'Шифры С (Новое строительство)'!$I785,".",'Шифры С (Новое строительство)'!$A785,"С-ППО",'Шифры С (Новое строительство)'!$E785,".",'Шифры С (Новое строительство)'!$G785,))</f>
        <v>Том 2.10.3 2001.РП.32С-ППО10.3</v>
      </c>
      <c r="T785" s="37" t="str">
        <f>IF(ISBLANK('Шифры С (Новое строительство)'!$M785),"-",CONCATENATE("Том"," 3.",'Шифры С (Новое строительство)'!$E785,".",'Шифры С (Новое строительство)'!$G785," ",'Шифры С (Новое строительство)'!$I785,".",'Шифры С (Новое строительство)'!$A785,"С-ТКР",'Шифры С (Новое строительство)'!$E785,".",'Шифры С (Новое строительство)'!$G785,))</f>
        <v>Том 3.10.3 2001.РП.32С-ТКР10.3</v>
      </c>
      <c r="U785" s="37" t="str">
        <f>IF(ISBLANK('Шифры С (Новое строительство)'!$O785),"-",CONCATENATE("Том"," 4."," ",'Шифры С (Новое строительство)'!$I785,".",'Шифры С (Новое строительство)'!$A785,"С-ИЛО",))</f>
        <v>-</v>
      </c>
      <c r="V785" s="37" t="str">
        <f>IF(ISBLANK('Шифры С (Новое строительство)'!$O785),"-",CONCATENATE("Том"," 5."," ",'Шифры С (Новое строительство)'!$I785,".",'Шифры С (Новое строительство)'!$A785,"С-ПОС",))</f>
        <v>-</v>
      </c>
      <c r="W785" s="37" t="str">
        <f>IF(ISBLANK('Шифры С (Новое строительство)'!$P785),"-",CONCATENATE("Том"," 7."," ",'Шифры С (Новое строительство)'!$I785,".",'Шифры С (Новое строительство)'!$A785,"С-ООС",))</f>
        <v>-</v>
      </c>
      <c r="X785" s="37" t="str">
        <f>IF(ISBLANK('Шифры С (Новое строительство)'!$Q785),"-",CONCATENATE("Том"," 8."," ",'Шифры С (Новое строительство)'!$I785,".",'Шифры С (Новое строительство)'!$A785,"С-ПБ",))</f>
        <v>-</v>
      </c>
    </row>
    <row r="786" spans="1:24" hidden="1" x14ac:dyDescent="0.25">
      <c r="A786" s="37">
        <v>32</v>
      </c>
      <c r="B786" s="37" t="s">
        <v>561</v>
      </c>
      <c r="C786" s="37" t="s">
        <v>33</v>
      </c>
      <c r="D786" s="37" t="s">
        <v>478</v>
      </c>
      <c r="E786" s="37">
        <v>10</v>
      </c>
      <c r="F786" s="37" t="s">
        <v>2002</v>
      </c>
      <c r="G786" s="37">
        <v>4</v>
      </c>
      <c r="H786" s="39"/>
      <c r="I786" s="37" t="s">
        <v>563</v>
      </c>
      <c r="J786" s="37"/>
      <c r="K786" s="37"/>
      <c r="L786" s="37" t="s">
        <v>3163</v>
      </c>
      <c r="M786" s="37" t="s">
        <v>3164</v>
      </c>
      <c r="N786" s="37" t="s">
        <v>3165</v>
      </c>
      <c r="O786" s="37"/>
      <c r="P786" s="37"/>
      <c r="Q786" s="37"/>
      <c r="R786" s="37" t="str">
        <f>IF(ISBLANK('Шифры С (Новое строительство)'!$K786),"-",CONCATENATE('Шифры С (Новое строительство)'!$K786,"-ПЗ"))</f>
        <v>-</v>
      </c>
      <c r="S786" s="37" t="str">
        <f>IF(ISBLANK('Шифры С (Новое строительство)'!$L786),"-",CONCATENATE("Том"," 2.",'Шифры С (Новое строительство)'!$E786,".",'Шифры С (Новое строительство)'!$G786," ",'Шифры С (Новое строительство)'!$I786,".",'Шифры С (Новое строительство)'!$A786,"С-ППО",'Шифры С (Новое строительство)'!$E786,".",'Шифры С (Новое строительство)'!$G786,))</f>
        <v>Том 2.10.4 2001.РП.32С-ППО10.4</v>
      </c>
      <c r="T786" s="37" t="str">
        <f>IF(ISBLANK('Шифры С (Новое строительство)'!$M786),"-",CONCATENATE("Том"," 3.",'Шифры С (Новое строительство)'!$E786,".",'Шифры С (Новое строительство)'!$G786," ",'Шифры С (Новое строительство)'!$I786,".",'Шифры С (Новое строительство)'!$A786,"С-ТКР",'Шифры С (Новое строительство)'!$E786,".",'Шифры С (Новое строительство)'!$G786,))</f>
        <v>Том 3.10.4 2001.РП.32С-ТКР10.4</v>
      </c>
      <c r="U786" s="37" t="str">
        <f>IF(ISBLANK('Шифры С (Новое строительство)'!$O786),"-",CONCATENATE("Том"," 4."," ",'Шифры С (Новое строительство)'!$I786,".",'Шифры С (Новое строительство)'!$A786,"С-ИЛО",))</f>
        <v>-</v>
      </c>
      <c r="V786" s="37" t="str">
        <f>IF(ISBLANK('Шифры С (Новое строительство)'!$O786),"-",CONCATENATE("Том"," 5."," ",'Шифры С (Новое строительство)'!$I786,".",'Шифры С (Новое строительство)'!$A786,"С-ПОС",))</f>
        <v>-</v>
      </c>
      <c r="W786" s="37" t="str">
        <f>IF(ISBLANK('Шифры С (Новое строительство)'!$P786),"-",CONCATENATE("Том"," 7."," ",'Шифры С (Новое строительство)'!$I786,".",'Шифры С (Новое строительство)'!$A786,"С-ООС",))</f>
        <v>-</v>
      </c>
      <c r="X786" s="37" t="str">
        <f>IF(ISBLANK('Шифры С (Новое строительство)'!$Q786),"-",CONCATENATE("Том"," 8."," ",'Шифры С (Новое строительство)'!$I786,".",'Шифры С (Новое строительство)'!$A786,"С-ПБ",))</f>
        <v>-</v>
      </c>
    </row>
    <row r="787" spans="1:24" hidden="1" x14ac:dyDescent="0.25">
      <c r="A787" s="37">
        <v>32</v>
      </c>
      <c r="B787" s="37" t="s">
        <v>561</v>
      </c>
      <c r="C787" s="37" t="s">
        <v>33</v>
      </c>
      <c r="D787" s="37" t="s">
        <v>478</v>
      </c>
      <c r="E787" s="37">
        <v>10</v>
      </c>
      <c r="F787" s="37" t="s">
        <v>2003</v>
      </c>
      <c r="G787" s="37">
        <v>5</v>
      </c>
      <c r="H787" s="39"/>
      <c r="I787" s="37" t="s">
        <v>563</v>
      </c>
      <c r="J787" s="37"/>
      <c r="K787" s="37"/>
      <c r="L787" s="37" t="s">
        <v>3163</v>
      </c>
      <c r="M787" s="37" t="s">
        <v>3164</v>
      </c>
      <c r="N787" s="37" t="s">
        <v>3165</v>
      </c>
      <c r="O787" s="37"/>
      <c r="P787" s="37"/>
      <c r="Q787" s="37"/>
      <c r="R787" s="37" t="str">
        <f>IF(ISBLANK('Шифры С (Новое строительство)'!$K787),"-",CONCATENATE('Шифры С (Новое строительство)'!$K787,"-ПЗ"))</f>
        <v>-</v>
      </c>
      <c r="S787" s="37" t="str">
        <f>IF(ISBLANK('Шифры С (Новое строительство)'!$L787),"-",CONCATENATE("Том"," 2.",'Шифры С (Новое строительство)'!$E787,".",'Шифры С (Новое строительство)'!$G787," ",'Шифры С (Новое строительство)'!$I787,".",'Шифры С (Новое строительство)'!$A787,"С-ППО",'Шифры С (Новое строительство)'!$E787,".",'Шифры С (Новое строительство)'!$G787,))</f>
        <v>Том 2.10.5 2001.РП.32С-ППО10.5</v>
      </c>
      <c r="T787" s="37" t="str">
        <f>IF(ISBLANK('Шифры С (Новое строительство)'!$M787),"-",CONCATENATE("Том"," 3.",'Шифры С (Новое строительство)'!$E787,".",'Шифры С (Новое строительство)'!$G787," ",'Шифры С (Новое строительство)'!$I787,".",'Шифры С (Новое строительство)'!$A787,"С-ТКР",'Шифры С (Новое строительство)'!$E787,".",'Шифры С (Новое строительство)'!$G787,))</f>
        <v>Том 3.10.5 2001.РП.32С-ТКР10.5</v>
      </c>
      <c r="U787" s="37" t="str">
        <f>IF(ISBLANK('Шифры С (Новое строительство)'!$O787),"-",CONCATENATE("Том"," 4."," ",'Шифры С (Новое строительство)'!$I787,".",'Шифры С (Новое строительство)'!$A787,"С-ИЛО",))</f>
        <v>-</v>
      </c>
      <c r="V787" s="37" t="str">
        <f>IF(ISBLANK('Шифры С (Новое строительство)'!$O787),"-",CONCATENATE("Том"," 5."," ",'Шифры С (Новое строительство)'!$I787,".",'Шифры С (Новое строительство)'!$A787,"С-ПОС",))</f>
        <v>-</v>
      </c>
      <c r="W787" s="37" t="str">
        <f>IF(ISBLANK('Шифры С (Новое строительство)'!$P787),"-",CONCATENATE("Том"," 7."," ",'Шифры С (Новое строительство)'!$I787,".",'Шифры С (Новое строительство)'!$A787,"С-ООС",))</f>
        <v>-</v>
      </c>
      <c r="X787" s="37" t="str">
        <f>IF(ISBLANK('Шифры С (Новое строительство)'!$Q787),"-",CONCATENATE("Том"," 8."," ",'Шифры С (Новое строительство)'!$I787,".",'Шифры С (Новое строительство)'!$A787,"С-ПБ",))</f>
        <v>-</v>
      </c>
    </row>
    <row r="788" spans="1:24" hidden="1" x14ac:dyDescent="0.25">
      <c r="A788" s="37">
        <v>32</v>
      </c>
      <c r="B788" s="37" t="s">
        <v>561</v>
      </c>
      <c r="C788" s="37" t="s">
        <v>33</v>
      </c>
      <c r="D788" s="37" t="s">
        <v>478</v>
      </c>
      <c r="E788" s="37">
        <v>10</v>
      </c>
      <c r="F788" s="37" t="s">
        <v>2004</v>
      </c>
      <c r="G788" s="37">
        <v>6</v>
      </c>
      <c r="H788" s="39"/>
      <c r="I788" s="37" t="s">
        <v>563</v>
      </c>
      <c r="J788" s="37"/>
      <c r="K788" s="37"/>
      <c r="L788" s="37" t="s">
        <v>3163</v>
      </c>
      <c r="M788" s="37" t="s">
        <v>3164</v>
      </c>
      <c r="N788" s="37" t="s">
        <v>3165</v>
      </c>
      <c r="O788" s="37"/>
      <c r="P788" s="37"/>
      <c r="Q788" s="37"/>
      <c r="R788" s="37" t="str">
        <f>IF(ISBLANK('Шифры С (Новое строительство)'!$K788),"-",CONCATENATE('Шифры С (Новое строительство)'!$K788,"-ПЗ"))</f>
        <v>-</v>
      </c>
      <c r="S788" s="37" t="str">
        <f>IF(ISBLANK('Шифры С (Новое строительство)'!$L788),"-",CONCATENATE("Том"," 2.",'Шифры С (Новое строительство)'!$E788,".",'Шифры С (Новое строительство)'!$G788," ",'Шифры С (Новое строительство)'!$I788,".",'Шифры С (Новое строительство)'!$A788,"С-ППО",'Шифры С (Новое строительство)'!$E788,".",'Шифры С (Новое строительство)'!$G788,))</f>
        <v>Том 2.10.6 2001.РП.32С-ППО10.6</v>
      </c>
      <c r="T788" s="37" t="str">
        <f>IF(ISBLANK('Шифры С (Новое строительство)'!$M788),"-",CONCATENATE("Том"," 3.",'Шифры С (Новое строительство)'!$E788,".",'Шифры С (Новое строительство)'!$G788," ",'Шифры С (Новое строительство)'!$I788,".",'Шифры С (Новое строительство)'!$A788,"С-ТКР",'Шифры С (Новое строительство)'!$E788,".",'Шифры С (Новое строительство)'!$G788,))</f>
        <v>Том 3.10.6 2001.РП.32С-ТКР10.6</v>
      </c>
      <c r="U788" s="37" t="str">
        <f>IF(ISBLANK('Шифры С (Новое строительство)'!$O788),"-",CONCATENATE("Том"," 4."," ",'Шифры С (Новое строительство)'!$I788,".",'Шифры С (Новое строительство)'!$A788,"С-ИЛО",))</f>
        <v>-</v>
      </c>
      <c r="V788" s="37" t="str">
        <f>IF(ISBLANK('Шифры С (Новое строительство)'!$O788),"-",CONCATENATE("Том"," 5."," ",'Шифры С (Новое строительство)'!$I788,".",'Шифры С (Новое строительство)'!$A788,"С-ПОС",))</f>
        <v>-</v>
      </c>
      <c r="W788" s="37" t="str">
        <f>IF(ISBLANK('Шифры С (Новое строительство)'!$P788),"-",CONCATENATE("Том"," 7."," ",'Шифры С (Новое строительство)'!$I788,".",'Шифры С (Новое строительство)'!$A788,"С-ООС",))</f>
        <v>-</v>
      </c>
      <c r="X788" s="37" t="str">
        <f>IF(ISBLANK('Шифры С (Новое строительство)'!$Q788),"-",CONCATENATE("Том"," 8."," ",'Шифры С (Новое строительство)'!$I788,".",'Шифры С (Новое строительство)'!$A788,"С-ПБ",))</f>
        <v>-</v>
      </c>
    </row>
    <row r="789" spans="1:24" hidden="1" x14ac:dyDescent="0.25">
      <c r="A789" s="37">
        <v>32</v>
      </c>
      <c r="B789" s="37" t="s">
        <v>561</v>
      </c>
      <c r="C789" s="37" t="s">
        <v>33</v>
      </c>
      <c r="D789" s="37" t="s">
        <v>478</v>
      </c>
      <c r="E789" s="37">
        <v>10</v>
      </c>
      <c r="F789" s="37" t="s">
        <v>2005</v>
      </c>
      <c r="G789" s="37">
        <v>7</v>
      </c>
      <c r="H789" s="39"/>
      <c r="I789" s="37" t="s">
        <v>563</v>
      </c>
      <c r="J789" s="37"/>
      <c r="K789" s="37"/>
      <c r="L789" s="37" t="s">
        <v>3163</v>
      </c>
      <c r="M789" s="37" t="s">
        <v>3164</v>
      </c>
      <c r="N789" s="37" t="s">
        <v>3165</v>
      </c>
      <c r="O789" s="37"/>
      <c r="P789" s="37"/>
      <c r="Q789" s="37"/>
      <c r="R789" s="37" t="str">
        <f>IF(ISBLANK('Шифры С (Новое строительство)'!$K789),"-",CONCATENATE('Шифры С (Новое строительство)'!$K789,"-ПЗ"))</f>
        <v>-</v>
      </c>
      <c r="S789" s="37" t="str">
        <f>IF(ISBLANK('Шифры С (Новое строительство)'!$L789),"-",CONCATENATE("Том"," 2.",'Шифры С (Новое строительство)'!$E789,".",'Шифры С (Новое строительство)'!$G789," ",'Шифры С (Новое строительство)'!$I789,".",'Шифры С (Новое строительство)'!$A789,"С-ППО",'Шифры С (Новое строительство)'!$E789,".",'Шифры С (Новое строительство)'!$G789,))</f>
        <v>Том 2.10.7 2001.РП.32С-ППО10.7</v>
      </c>
      <c r="T789" s="37" t="str">
        <f>IF(ISBLANK('Шифры С (Новое строительство)'!$M789),"-",CONCATENATE("Том"," 3.",'Шифры С (Новое строительство)'!$E789,".",'Шифры С (Новое строительство)'!$G789," ",'Шифры С (Новое строительство)'!$I789,".",'Шифры С (Новое строительство)'!$A789,"С-ТКР",'Шифры С (Новое строительство)'!$E789,".",'Шифры С (Новое строительство)'!$G789,))</f>
        <v>Том 3.10.7 2001.РП.32С-ТКР10.7</v>
      </c>
      <c r="U789" s="37" t="str">
        <f>IF(ISBLANK('Шифры С (Новое строительство)'!$O789),"-",CONCATENATE("Том"," 4."," ",'Шифры С (Новое строительство)'!$I789,".",'Шифры С (Новое строительство)'!$A789,"С-ИЛО",))</f>
        <v>-</v>
      </c>
      <c r="V789" s="37" t="str">
        <f>IF(ISBLANK('Шифры С (Новое строительство)'!$O789),"-",CONCATENATE("Том"," 5."," ",'Шифры С (Новое строительство)'!$I789,".",'Шифры С (Новое строительство)'!$A789,"С-ПОС",))</f>
        <v>-</v>
      </c>
      <c r="W789" s="37" t="str">
        <f>IF(ISBLANK('Шифры С (Новое строительство)'!$P789),"-",CONCATENATE("Том"," 7."," ",'Шифры С (Новое строительство)'!$I789,".",'Шифры С (Новое строительство)'!$A789,"С-ООС",))</f>
        <v>-</v>
      </c>
      <c r="X789" s="37" t="str">
        <f>IF(ISBLANK('Шифры С (Новое строительство)'!$Q789),"-",CONCATENATE("Том"," 8."," ",'Шифры С (Новое строительство)'!$I789,".",'Шифры С (Новое строительство)'!$A789,"С-ПБ",))</f>
        <v>-</v>
      </c>
    </row>
    <row r="790" spans="1:24" hidden="1" x14ac:dyDescent="0.25">
      <c r="A790" s="37">
        <v>32</v>
      </c>
      <c r="B790" s="37" t="s">
        <v>561</v>
      </c>
      <c r="C790" s="37" t="s">
        <v>33</v>
      </c>
      <c r="D790" s="37" t="s">
        <v>478</v>
      </c>
      <c r="E790" s="37">
        <v>10</v>
      </c>
      <c r="F790" s="37" t="s">
        <v>2006</v>
      </c>
      <c r="G790" s="37">
        <v>8</v>
      </c>
      <c r="H790" s="39"/>
      <c r="I790" s="37" t="s">
        <v>563</v>
      </c>
      <c r="J790" s="37"/>
      <c r="K790" s="37"/>
      <c r="L790" s="37" t="s">
        <v>3163</v>
      </c>
      <c r="M790" s="37" t="s">
        <v>3164</v>
      </c>
      <c r="N790" s="37" t="s">
        <v>3165</v>
      </c>
      <c r="O790" s="37"/>
      <c r="P790" s="37"/>
      <c r="Q790" s="37"/>
      <c r="R790" s="37" t="str">
        <f>IF(ISBLANK('Шифры С (Новое строительство)'!$K790),"-",CONCATENATE('Шифры С (Новое строительство)'!$K790,"-ПЗ"))</f>
        <v>-</v>
      </c>
      <c r="S790" s="37" t="str">
        <f>IF(ISBLANK('Шифры С (Новое строительство)'!$L790),"-",CONCATENATE("Том"," 2.",'Шифры С (Новое строительство)'!$E790,".",'Шифры С (Новое строительство)'!$G790," ",'Шифры С (Новое строительство)'!$I790,".",'Шифры С (Новое строительство)'!$A790,"С-ППО",'Шифры С (Новое строительство)'!$E790,".",'Шифры С (Новое строительство)'!$G790,))</f>
        <v>Том 2.10.8 2001.РП.32С-ППО10.8</v>
      </c>
      <c r="T790" s="37" t="str">
        <f>IF(ISBLANK('Шифры С (Новое строительство)'!$M790),"-",CONCATENATE("Том"," 3.",'Шифры С (Новое строительство)'!$E790,".",'Шифры С (Новое строительство)'!$G790," ",'Шифры С (Новое строительство)'!$I790,".",'Шифры С (Новое строительство)'!$A790,"С-ТКР",'Шифры С (Новое строительство)'!$E790,".",'Шифры С (Новое строительство)'!$G790,))</f>
        <v>Том 3.10.8 2001.РП.32С-ТКР10.8</v>
      </c>
      <c r="U790" s="37" t="str">
        <f>IF(ISBLANK('Шифры С (Новое строительство)'!$O790),"-",CONCATENATE("Том"," 4."," ",'Шифры С (Новое строительство)'!$I790,".",'Шифры С (Новое строительство)'!$A790,"С-ИЛО",))</f>
        <v>-</v>
      </c>
      <c r="V790" s="37" t="str">
        <f>IF(ISBLANK('Шифры С (Новое строительство)'!$O790),"-",CONCATENATE("Том"," 5."," ",'Шифры С (Новое строительство)'!$I790,".",'Шифры С (Новое строительство)'!$A790,"С-ПОС",))</f>
        <v>-</v>
      </c>
      <c r="W790" s="37" t="str">
        <f>IF(ISBLANK('Шифры С (Новое строительство)'!$P790),"-",CONCATENATE("Том"," 7."," ",'Шифры С (Новое строительство)'!$I790,".",'Шифры С (Новое строительство)'!$A790,"С-ООС",))</f>
        <v>-</v>
      </c>
      <c r="X790" s="37" t="str">
        <f>IF(ISBLANK('Шифры С (Новое строительство)'!$Q790),"-",CONCATENATE("Том"," 8."," ",'Шифры С (Новое строительство)'!$I790,".",'Шифры С (Новое строительство)'!$A790,"С-ПБ",))</f>
        <v>-</v>
      </c>
    </row>
    <row r="791" spans="1:24" hidden="1" x14ac:dyDescent="0.25">
      <c r="A791" s="37">
        <v>32</v>
      </c>
      <c r="B791" s="37" t="s">
        <v>561</v>
      </c>
      <c r="C791" s="37" t="s">
        <v>33</v>
      </c>
      <c r="D791" s="37" t="s">
        <v>478</v>
      </c>
      <c r="E791" s="37">
        <v>10</v>
      </c>
      <c r="F791" s="37" t="s">
        <v>2007</v>
      </c>
      <c r="G791" s="37">
        <v>9</v>
      </c>
      <c r="H791" s="39"/>
      <c r="I791" s="37" t="s">
        <v>563</v>
      </c>
      <c r="J791" s="37"/>
      <c r="K791" s="37"/>
      <c r="L791" s="37" t="s">
        <v>3163</v>
      </c>
      <c r="M791" s="37" t="s">
        <v>3164</v>
      </c>
      <c r="N791" s="37" t="s">
        <v>3165</v>
      </c>
      <c r="O791" s="37"/>
      <c r="P791" s="37"/>
      <c r="Q791" s="37"/>
      <c r="R791" s="37" t="str">
        <f>IF(ISBLANK('Шифры С (Новое строительство)'!$K791),"-",CONCATENATE('Шифры С (Новое строительство)'!$K791,"-ПЗ"))</f>
        <v>-</v>
      </c>
      <c r="S791" s="37" t="str">
        <f>IF(ISBLANK('Шифры С (Новое строительство)'!$L791),"-",CONCATENATE("Том"," 2.",'Шифры С (Новое строительство)'!$E791,".",'Шифры С (Новое строительство)'!$G791," ",'Шифры С (Новое строительство)'!$I791,".",'Шифры С (Новое строительство)'!$A791,"С-ППО",'Шифры С (Новое строительство)'!$E791,".",'Шифры С (Новое строительство)'!$G791,))</f>
        <v>Том 2.10.9 2001.РП.32С-ППО10.9</v>
      </c>
      <c r="T791" s="37" t="str">
        <f>IF(ISBLANK('Шифры С (Новое строительство)'!$M791),"-",CONCATENATE("Том"," 3.",'Шифры С (Новое строительство)'!$E791,".",'Шифры С (Новое строительство)'!$G791," ",'Шифры С (Новое строительство)'!$I791,".",'Шифры С (Новое строительство)'!$A791,"С-ТКР",'Шифры С (Новое строительство)'!$E791,".",'Шифры С (Новое строительство)'!$G791,))</f>
        <v>Том 3.10.9 2001.РП.32С-ТКР10.9</v>
      </c>
      <c r="U791" s="37" t="str">
        <f>IF(ISBLANK('Шифры С (Новое строительство)'!$O791),"-",CONCATENATE("Том"," 4."," ",'Шифры С (Новое строительство)'!$I791,".",'Шифры С (Новое строительство)'!$A791,"С-ИЛО",))</f>
        <v>-</v>
      </c>
      <c r="V791" s="37" t="str">
        <f>IF(ISBLANK('Шифры С (Новое строительство)'!$O791),"-",CONCATENATE("Том"," 5."," ",'Шифры С (Новое строительство)'!$I791,".",'Шифры С (Новое строительство)'!$A791,"С-ПОС",))</f>
        <v>-</v>
      </c>
      <c r="W791" s="37" t="str">
        <f>IF(ISBLANK('Шифры С (Новое строительство)'!$P791),"-",CONCATENATE("Том"," 7."," ",'Шифры С (Новое строительство)'!$I791,".",'Шифры С (Новое строительство)'!$A791,"С-ООС",))</f>
        <v>-</v>
      </c>
      <c r="X791" s="37" t="str">
        <f>IF(ISBLANK('Шифры С (Новое строительство)'!$Q791),"-",CONCATENATE("Том"," 8."," ",'Шифры С (Новое строительство)'!$I791,".",'Шифры С (Новое строительство)'!$A791,"С-ПБ",))</f>
        <v>-</v>
      </c>
    </row>
    <row r="792" spans="1:24" hidden="1" x14ac:dyDescent="0.25">
      <c r="A792" s="37">
        <v>32</v>
      </c>
      <c r="B792" s="37" t="s">
        <v>561</v>
      </c>
      <c r="C792" s="37" t="s">
        <v>33</v>
      </c>
      <c r="D792" s="37" t="s">
        <v>479</v>
      </c>
      <c r="E792" s="37">
        <v>11</v>
      </c>
      <c r="F792" s="37" t="s">
        <v>2008</v>
      </c>
      <c r="G792" s="37">
        <v>1</v>
      </c>
      <c r="H792" s="39">
        <v>2</v>
      </c>
      <c r="I792" s="37" t="s">
        <v>563</v>
      </c>
      <c r="J792" s="37"/>
      <c r="K792" s="37"/>
      <c r="L792" s="37" t="s">
        <v>3166</v>
      </c>
      <c r="M792" s="37" t="s">
        <v>3167</v>
      </c>
      <c r="N792" s="37" t="s">
        <v>3168</v>
      </c>
      <c r="O792" s="37"/>
      <c r="P792" s="37"/>
      <c r="Q792" s="37"/>
      <c r="R792" s="37" t="str">
        <f>IF(ISBLANK('Шифры С (Новое строительство)'!$K792),"-",CONCATENATE('Шифры С (Новое строительство)'!$K792,"-ПЗ"))</f>
        <v>-</v>
      </c>
      <c r="S792" s="37" t="str">
        <f>IF(ISBLANK('Шифры С (Новое строительство)'!$L792),"-",CONCATENATE("Том"," 2.",'Шифры С (Новое строительство)'!$E792,".",'Шифры С (Новое строительство)'!$G792," ",'Шифры С (Новое строительство)'!$I792,".",'Шифры С (Новое строительство)'!$A792,"С-ППО",'Шифры С (Новое строительство)'!$E792,".",'Шифры С (Новое строительство)'!$G792,))</f>
        <v>Том 2.11.1 2001.РП.32С-ППО11.1</v>
      </c>
      <c r="T792" s="37" t="str">
        <f>IF(ISBLANK('Шифры С (Новое строительство)'!$M792),"-",CONCATENATE("Том"," 3.",'Шифры С (Новое строительство)'!$E792,".",'Шифры С (Новое строительство)'!$G792," ",'Шифры С (Новое строительство)'!$I792,".",'Шифры С (Новое строительство)'!$A792,"С-ТКР",'Шифры С (Новое строительство)'!$E792,".",'Шифры С (Новое строительство)'!$G792,))</f>
        <v>Том 3.11.1 2001.РП.32С-ТКР11.1</v>
      </c>
      <c r="U792" s="37" t="str">
        <f>IF(ISBLANK('Шифры С (Новое строительство)'!$O792),"-",CONCATENATE("Том"," 4."," ",'Шифры С (Новое строительство)'!$I792,".",'Шифры С (Новое строительство)'!$A792,"С-ИЛО",))</f>
        <v>-</v>
      </c>
      <c r="V792" s="37" t="str">
        <f>IF(ISBLANK('Шифры С (Новое строительство)'!$O792),"-",CONCATENATE("Том"," 5."," ",'Шифры С (Новое строительство)'!$I792,".",'Шифры С (Новое строительство)'!$A792,"С-ПОС",))</f>
        <v>-</v>
      </c>
      <c r="W792" s="37" t="str">
        <f>IF(ISBLANK('Шифры С (Новое строительство)'!$P792),"-",CONCATENATE("Том"," 7."," ",'Шифры С (Новое строительство)'!$I792,".",'Шифры С (Новое строительство)'!$A792,"С-ООС",))</f>
        <v>-</v>
      </c>
      <c r="X792" s="37" t="str">
        <f>IF(ISBLANK('Шифры С (Новое строительство)'!$Q792),"-",CONCATENATE("Том"," 8."," ",'Шифры С (Новое строительство)'!$I792,".",'Шифры С (Новое строительство)'!$A792,"С-ПБ",))</f>
        <v>-</v>
      </c>
    </row>
    <row r="793" spans="1:24" hidden="1" x14ac:dyDescent="0.25">
      <c r="A793" s="37">
        <v>32</v>
      </c>
      <c r="B793" s="37" t="s">
        <v>561</v>
      </c>
      <c r="C793" s="37" t="s">
        <v>33</v>
      </c>
      <c r="D793" s="37" t="s">
        <v>479</v>
      </c>
      <c r="E793" s="37">
        <v>11</v>
      </c>
      <c r="F793" s="37" t="s">
        <v>2012</v>
      </c>
      <c r="G793" s="37">
        <v>2</v>
      </c>
      <c r="H793" s="39"/>
      <c r="I793" s="37" t="s">
        <v>563</v>
      </c>
      <c r="J793" s="37"/>
      <c r="K793" s="37"/>
      <c r="L793" s="37" t="s">
        <v>3166</v>
      </c>
      <c r="M793" s="37" t="s">
        <v>3167</v>
      </c>
      <c r="N793" s="37" t="s">
        <v>3168</v>
      </c>
      <c r="O793" s="37"/>
      <c r="P793" s="37"/>
      <c r="Q793" s="37"/>
      <c r="R793" s="37" t="str">
        <f>IF(ISBLANK('Шифры С (Новое строительство)'!$K793),"-",CONCATENATE('Шифры С (Новое строительство)'!$K793,"-ПЗ"))</f>
        <v>-</v>
      </c>
      <c r="S793" s="37" t="str">
        <f>IF(ISBLANK('Шифры С (Новое строительство)'!$L793),"-",CONCATENATE("Том"," 2.",'Шифры С (Новое строительство)'!$E793,".",'Шифры С (Новое строительство)'!$G793," ",'Шифры С (Новое строительство)'!$I793,".",'Шифры С (Новое строительство)'!$A793,"С-ППО",'Шифры С (Новое строительство)'!$E793,".",'Шифры С (Новое строительство)'!$G793,))</f>
        <v>Том 2.11.2 2001.РП.32С-ППО11.2</v>
      </c>
      <c r="T793" s="37" t="str">
        <f>IF(ISBLANK('Шифры С (Новое строительство)'!$M793),"-",CONCATENATE("Том"," 3.",'Шифры С (Новое строительство)'!$E793,".",'Шифры С (Новое строительство)'!$G793," ",'Шифры С (Новое строительство)'!$I793,".",'Шифры С (Новое строительство)'!$A793,"С-ТКР",'Шифры С (Новое строительство)'!$E793,".",'Шифры С (Новое строительство)'!$G793,))</f>
        <v>Том 3.11.2 2001.РП.32С-ТКР11.2</v>
      </c>
      <c r="U793" s="37" t="str">
        <f>IF(ISBLANK('Шифры С (Новое строительство)'!$O793),"-",CONCATENATE("Том"," 4."," ",'Шифры С (Новое строительство)'!$I793,".",'Шифры С (Новое строительство)'!$A793,"С-ИЛО",))</f>
        <v>-</v>
      </c>
      <c r="V793" s="37" t="str">
        <f>IF(ISBLANK('Шифры С (Новое строительство)'!$O793),"-",CONCATENATE("Том"," 5."," ",'Шифры С (Новое строительство)'!$I793,".",'Шифры С (Новое строительство)'!$A793,"С-ПОС",))</f>
        <v>-</v>
      </c>
      <c r="W793" s="37" t="str">
        <f>IF(ISBLANK('Шифры С (Новое строительство)'!$P793),"-",CONCATENATE("Том"," 7."," ",'Шифры С (Новое строительство)'!$I793,".",'Шифры С (Новое строительство)'!$A793,"С-ООС",))</f>
        <v>-</v>
      </c>
      <c r="X793" s="37" t="str">
        <f>IF(ISBLANK('Шифры С (Новое строительство)'!$Q793),"-",CONCATENATE("Том"," 8."," ",'Шифры С (Новое строительство)'!$I793,".",'Шифры С (Новое строительство)'!$A793,"С-ПБ",))</f>
        <v>-</v>
      </c>
    </row>
    <row r="794" spans="1:24" hidden="1" x14ac:dyDescent="0.25">
      <c r="A794" s="37">
        <v>32</v>
      </c>
      <c r="B794" s="37" t="s">
        <v>561</v>
      </c>
      <c r="C794" s="37" t="s">
        <v>33</v>
      </c>
      <c r="D794" s="37" t="s">
        <v>480</v>
      </c>
      <c r="E794" s="37">
        <v>12</v>
      </c>
      <c r="F794" s="37" t="s">
        <v>2013</v>
      </c>
      <c r="G794" s="37">
        <v>1</v>
      </c>
      <c r="H794" s="39">
        <v>2</v>
      </c>
      <c r="I794" s="37" t="s">
        <v>563</v>
      </c>
      <c r="J794" s="37"/>
      <c r="K794" s="37"/>
      <c r="L794" s="37" t="s">
        <v>3169</v>
      </c>
      <c r="M794" s="37" t="s">
        <v>3170</v>
      </c>
      <c r="N794" s="37" t="s">
        <v>3171</v>
      </c>
      <c r="O794" s="37"/>
      <c r="P794" s="37"/>
      <c r="Q794" s="37"/>
      <c r="R794" s="37" t="str">
        <f>IF(ISBLANK('Шифры С (Новое строительство)'!$K794),"-",CONCATENATE('Шифры С (Новое строительство)'!$K794,"-ПЗ"))</f>
        <v>-</v>
      </c>
      <c r="S794" s="37" t="str">
        <f>IF(ISBLANK('Шифры С (Новое строительство)'!$L794),"-",CONCATENATE("Том"," 2.",'Шифры С (Новое строительство)'!$E794,".",'Шифры С (Новое строительство)'!$G794," ",'Шифры С (Новое строительство)'!$I794,".",'Шифры С (Новое строительство)'!$A794,"С-ППО",'Шифры С (Новое строительство)'!$E794,".",'Шифры С (Новое строительство)'!$G794,))</f>
        <v>Том 2.12.1 2001.РП.32С-ППО12.1</v>
      </c>
      <c r="T794" s="37" t="str">
        <f>IF(ISBLANK('Шифры С (Новое строительство)'!$M794),"-",CONCATENATE("Том"," 3.",'Шифры С (Новое строительство)'!$E794,".",'Шифры С (Новое строительство)'!$G794," ",'Шифры С (Новое строительство)'!$I794,".",'Шифры С (Новое строительство)'!$A794,"С-ТКР",'Шифры С (Новое строительство)'!$E794,".",'Шифры С (Новое строительство)'!$G794,))</f>
        <v>Том 3.12.1 2001.РП.32С-ТКР12.1</v>
      </c>
      <c r="U794" s="37" t="str">
        <f>IF(ISBLANK('Шифры С (Новое строительство)'!$O794),"-",CONCATENATE("Том"," 4."," ",'Шифры С (Новое строительство)'!$I794,".",'Шифры С (Новое строительство)'!$A794,"С-ИЛО",))</f>
        <v>-</v>
      </c>
      <c r="V794" s="37" t="str">
        <f>IF(ISBLANK('Шифры С (Новое строительство)'!$O794),"-",CONCATENATE("Том"," 5."," ",'Шифры С (Новое строительство)'!$I794,".",'Шифры С (Новое строительство)'!$A794,"С-ПОС",))</f>
        <v>-</v>
      </c>
      <c r="W794" s="37" t="str">
        <f>IF(ISBLANK('Шифры С (Новое строительство)'!$P794),"-",CONCATENATE("Том"," 7."," ",'Шифры С (Новое строительство)'!$I794,".",'Шифры С (Новое строительство)'!$A794,"С-ООС",))</f>
        <v>-</v>
      </c>
      <c r="X794" s="37" t="str">
        <f>IF(ISBLANK('Шифры С (Новое строительство)'!$Q794),"-",CONCATENATE("Том"," 8."," ",'Шифры С (Новое строительство)'!$I794,".",'Шифры С (Новое строительство)'!$A794,"С-ПБ",))</f>
        <v>-</v>
      </c>
    </row>
    <row r="795" spans="1:24" hidden="1" x14ac:dyDescent="0.25">
      <c r="A795" s="37">
        <v>32</v>
      </c>
      <c r="B795" s="37" t="s">
        <v>561</v>
      </c>
      <c r="C795" s="37" t="s">
        <v>33</v>
      </c>
      <c r="D795" s="37" t="s">
        <v>480</v>
      </c>
      <c r="E795" s="37">
        <v>12</v>
      </c>
      <c r="F795" s="37" t="s">
        <v>2017</v>
      </c>
      <c r="G795" s="37">
        <v>2</v>
      </c>
      <c r="H795" s="39"/>
      <c r="I795" s="37" t="s">
        <v>563</v>
      </c>
      <c r="J795" s="37"/>
      <c r="K795" s="37"/>
      <c r="L795" s="37" t="s">
        <v>3169</v>
      </c>
      <c r="M795" s="37" t="s">
        <v>3170</v>
      </c>
      <c r="N795" s="37" t="s">
        <v>3171</v>
      </c>
      <c r="O795" s="37"/>
      <c r="P795" s="37"/>
      <c r="Q795" s="37"/>
      <c r="R795" s="37" t="str">
        <f>IF(ISBLANK('Шифры С (Новое строительство)'!$K795),"-",CONCATENATE('Шифры С (Новое строительство)'!$K795,"-ПЗ"))</f>
        <v>-</v>
      </c>
      <c r="S795" s="37" t="str">
        <f>IF(ISBLANK('Шифры С (Новое строительство)'!$L795),"-",CONCATENATE("Том"," 2.",'Шифры С (Новое строительство)'!$E795,".",'Шифры С (Новое строительство)'!$G795," ",'Шифры С (Новое строительство)'!$I795,".",'Шифры С (Новое строительство)'!$A795,"С-ППО",'Шифры С (Новое строительство)'!$E795,".",'Шифры С (Новое строительство)'!$G795,))</f>
        <v>Том 2.12.2 2001.РП.32С-ППО12.2</v>
      </c>
      <c r="T795" s="37" t="str">
        <f>IF(ISBLANK('Шифры С (Новое строительство)'!$M795),"-",CONCATENATE("Том"," 3.",'Шифры С (Новое строительство)'!$E795,".",'Шифры С (Новое строительство)'!$G795," ",'Шифры С (Новое строительство)'!$I795,".",'Шифры С (Новое строительство)'!$A795,"С-ТКР",'Шифры С (Новое строительство)'!$E795,".",'Шифры С (Новое строительство)'!$G795,))</f>
        <v>Том 3.12.2 2001.РП.32С-ТКР12.2</v>
      </c>
      <c r="U795" s="37" t="str">
        <f>IF(ISBLANK('Шифры С (Новое строительство)'!$O795),"-",CONCATENATE("Том"," 4."," ",'Шифры С (Новое строительство)'!$I795,".",'Шифры С (Новое строительство)'!$A795,"С-ИЛО",))</f>
        <v>-</v>
      </c>
      <c r="V795" s="37" t="str">
        <f>IF(ISBLANK('Шифры С (Новое строительство)'!$O795),"-",CONCATENATE("Том"," 5."," ",'Шифры С (Новое строительство)'!$I795,".",'Шифры С (Новое строительство)'!$A795,"С-ПОС",))</f>
        <v>-</v>
      </c>
      <c r="W795" s="37" t="str">
        <f>IF(ISBLANK('Шифры С (Новое строительство)'!$P795),"-",CONCATENATE("Том"," 7."," ",'Шифры С (Новое строительство)'!$I795,".",'Шифры С (Новое строительство)'!$A795,"С-ООС",))</f>
        <v>-</v>
      </c>
      <c r="X795" s="37" t="str">
        <f>IF(ISBLANK('Шифры С (Новое строительство)'!$Q795),"-",CONCATENATE("Том"," 8."," ",'Шифры С (Новое строительство)'!$I795,".",'Шифры С (Новое строительство)'!$A795,"С-ПБ",))</f>
        <v>-</v>
      </c>
    </row>
    <row r="796" spans="1:24" hidden="1" x14ac:dyDescent="0.25">
      <c r="A796" s="37">
        <v>32</v>
      </c>
      <c r="B796" s="37" t="s">
        <v>561</v>
      </c>
      <c r="C796" s="37" t="s">
        <v>33</v>
      </c>
      <c r="D796" s="37" t="s">
        <v>482</v>
      </c>
      <c r="E796" s="37">
        <v>13</v>
      </c>
      <c r="F796" s="37" t="s">
        <v>2018</v>
      </c>
      <c r="G796" s="37">
        <v>1</v>
      </c>
      <c r="H796" s="39">
        <v>2</v>
      </c>
      <c r="I796" s="37" t="s">
        <v>563</v>
      </c>
      <c r="J796" s="37"/>
      <c r="K796" s="37"/>
      <c r="L796" s="37" t="s">
        <v>3172</v>
      </c>
      <c r="M796" s="37" t="s">
        <v>3173</v>
      </c>
      <c r="N796" s="37" t="s">
        <v>3174</v>
      </c>
      <c r="O796" s="37"/>
      <c r="P796" s="37"/>
      <c r="Q796" s="37"/>
      <c r="R796" s="37" t="str">
        <f>IF(ISBLANK('Шифры С (Новое строительство)'!$K796),"-",CONCATENATE('Шифры С (Новое строительство)'!$K796,"-ПЗ"))</f>
        <v>-</v>
      </c>
      <c r="S796" s="37" t="str">
        <f>IF(ISBLANK('Шифры С (Новое строительство)'!$L796),"-",CONCATENATE("Том"," 2.",'Шифры С (Новое строительство)'!$E796,".",'Шифры С (Новое строительство)'!$G796," ",'Шифры С (Новое строительство)'!$I796,".",'Шифры С (Новое строительство)'!$A796,"С-ППО",'Шифры С (Новое строительство)'!$E796,".",'Шифры С (Новое строительство)'!$G796,))</f>
        <v>Том 2.13.1 2001.РП.32С-ППО13.1</v>
      </c>
      <c r="T796" s="37" t="str">
        <f>IF(ISBLANK('Шифры С (Новое строительство)'!$M796),"-",CONCATENATE("Том"," 3.",'Шифры С (Новое строительство)'!$E796,".",'Шифры С (Новое строительство)'!$G796," ",'Шифры С (Новое строительство)'!$I796,".",'Шифры С (Новое строительство)'!$A796,"С-ТКР",'Шифры С (Новое строительство)'!$E796,".",'Шифры С (Новое строительство)'!$G796,))</f>
        <v>Том 3.13.1 2001.РП.32С-ТКР13.1</v>
      </c>
      <c r="U796" s="37" t="str">
        <f>IF(ISBLANK('Шифры С (Новое строительство)'!$O796),"-",CONCATENATE("Том"," 4."," ",'Шифры С (Новое строительство)'!$I796,".",'Шифры С (Новое строительство)'!$A796,"С-ИЛО",))</f>
        <v>-</v>
      </c>
      <c r="V796" s="37" t="str">
        <f>IF(ISBLANK('Шифры С (Новое строительство)'!$O796),"-",CONCATENATE("Том"," 5."," ",'Шифры С (Новое строительство)'!$I796,".",'Шифры С (Новое строительство)'!$A796,"С-ПОС",))</f>
        <v>-</v>
      </c>
      <c r="W796" s="37" t="str">
        <f>IF(ISBLANK('Шифры С (Новое строительство)'!$P796),"-",CONCATENATE("Том"," 7."," ",'Шифры С (Новое строительство)'!$I796,".",'Шифры С (Новое строительство)'!$A796,"С-ООС",))</f>
        <v>-</v>
      </c>
      <c r="X796" s="37" t="str">
        <f>IF(ISBLANK('Шифры С (Новое строительство)'!$Q796),"-",CONCATENATE("Том"," 8."," ",'Шифры С (Новое строительство)'!$I796,".",'Шифры С (Новое строительство)'!$A796,"С-ПБ",))</f>
        <v>-</v>
      </c>
    </row>
    <row r="797" spans="1:24" hidden="1" x14ac:dyDescent="0.25">
      <c r="A797" s="37">
        <v>32</v>
      </c>
      <c r="B797" s="37" t="s">
        <v>561</v>
      </c>
      <c r="C797" s="37" t="s">
        <v>33</v>
      </c>
      <c r="D797" s="37" t="s">
        <v>482</v>
      </c>
      <c r="E797" s="37">
        <v>13</v>
      </c>
      <c r="F797" s="37" t="s">
        <v>2022</v>
      </c>
      <c r="G797" s="37">
        <v>2</v>
      </c>
      <c r="H797" s="39"/>
      <c r="I797" s="37" t="s">
        <v>563</v>
      </c>
      <c r="J797" s="37"/>
      <c r="K797" s="37"/>
      <c r="L797" s="37" t="s">
        <v>3172</v>
      </c>
      <c r="M797" s="37" t="s">
        <v>3173</v>
      </c>
      <c r="N797" s="37" t="s">
        <v>3174</v>
      </c>
      <c r="O797" s="37"/>
      <c r="P797" s="37"/>
      <c r="Q797" s="37"/>
      <c r="R797" s="37" t="str">
        <f>IF(ISBLANK('Шифры С (Новое строительство)'!$K797),"-",CONCATENATE('Шифры С (Новое строительство)'!$K797,"-ПЗ"))</f>
        <v>-</v>
      </c>
      <c r="S797" s="37" t="str">
        <f>IF(ISBLANK('Шифры С (Новое строительство)'!$L797),"-",CONCATENATE("Том"," 2.",'Шифры С (Новое строительство)'!$E797,".",'Шифры С (Новое строительство)'!$G797," ",'Шифры С (Новое строительство)'!$I797,".",'Шифры С (Новое строительство)'!$A797,"С-ППО",'Шифры С (Новое строительство)'!$E797,".",'Шифры С (Новое строительство)'!$G797,))</f>
        <v>Том 2.13.2 2001.РП.32С-ППО13.2</v>
      </c>
      <c r="T797" s="37" t="str">
        <f>IF(ISBLANK('Шифры С (Новое строительство)'!$M797),"-",CONCATENATE("Том"," 3.",'Шифры С (Новое строительство)'!$E797,".",'Шифры С (Новое строительство)'!$G797," ",'Шифры С (Новое строительство)'!$I797,".",'Шифры С (Новое строительство)'!$A797,"С-ТКР",'Шифры С (Новое строительство)'!$E797,".",'Шифры С (Новое строительство)'!$G797,))</f>
        <v>Том 3.13.2 2001.РП.32С-ТКР13.2</v>
      </c>
      <c r="U797" s="37" t="str">
        <f>IF(ISBLANK('Шифры С (Новое строительство)'!$O797),"-",CONCATENATE("Том"," 4."," ",'Шифры С (Новое строительство)'!$I797,".",'Шифры С (Новое строительство)'!$A797,"С-ИЛО",))</f>
        <v>-</v>
      </c>
      <c r="V797" s="37" t="str">
        <f>IF(ISBLANK('Шифры С (Новое строительство)'!$O797),"-",CONCATENATE("Том"," 5."," ",'Шифры С (Новое строительство)'!$I797,".",'Шифры С (Новое строительство)'!$A797,"С-ПОС",))</f>
        <v>-</v>
      </c>
      <c r="W797" s="37" t="str">
        <f>IF(ISBLANK('Шифры С (Новое строительство)'!$P797),"-",CONCATENATE("Том"," 7."," ",'Шифры С (Новое строительство)'!$I797,".",'Шифры С (Новое строительство)'!$A797,"С-ООС",))</f>
        <v>-</v>
      </c>
      <c r="X797" s="37" t="str">
        <f>IF(ISBLANK('Шифры С (Новое строительство)'!$Q797),"-",CONCATENATE("Том"," 8."," ",'Шифры С (Новое строительство)'!$I797,".",'Шифры С (Новое строительство)'!$A797,"С-ПБ",))</f>
        <v>-</v>
      </c>
    </row>
    <row r="798" spans="1:24" hidden="1" x14ac:dyDescent="0.25">
      <c r="A798" s="37">
        <v>32</v>
      </c>
      <c r="B798" s="37" t="s">
        <v>561</v>
      </c>
      <c r="C798" s="37" t="s">
        <v>33</v>
      </c>
      <c r="D798" s="37" t="s">
        <v>484</v>
      </c>
      <c r="E798" s="37">
        <v>14</v>
      </c>
      <c r="F798" s="37" t="s">
        <v>2023</v>
      </c>
      <c r="G798" s="37">
        <v>1</v>
      </c>
      <c r="H798" s="39">
        <v>3</v>
      </c>
      <c r="I798" s="37" t="s">
        <v>563</v>
      </c>
      <c r="J798" s="37"/>
      <c r="K798" s="37"/>
      <c r="L798" s="37" t="s">
        <v>3175</v>
      </c>
      <c r="M798" s="37" t="s">
        <v>3176</v>
      </c>
      <c r="N798" s="37" t="s">
        <v>3177</v>
      </c>
      <c r="O798" s="37"/>
      <c r="P798" s="37"/>
      <c r="Q798" s="37"/>
      <c r="R798" s="37" t="str">
        <f>IF(ISBLANK('Шифры С (Новое строительство)'!$K798),"-",CONCATENATE('Шифры С (Новое строительство)'!$K798,"-ПЗ"))</f>
        <v>-</v>
      </c>
      <c r="S798" s="37" t="str">
        <f>IF(ISBLANK('Шифры С (Новое строительство)'!$L798),"-",CONCATENATE("Том"," 2.",'Шифры С (Новое строительство)'!$E798,".",'Шифры С (Новое строительство)'!$G798," ",'Шифры С (Новое строительство)'!$I798,".",'Шифры С (Новое строительство)'!$A798,"С-ППО",'Шифры С (Новое строительство)'!$E798,".",'Шифры С (Новое строительство)'!$G798,))</f>
        <v>Том 2.14.1 2001.РП.32С-ППО14.1</v>
      </c>
      <c r="T798" s="37" t="str">
        <f>IF(ISBLANK('Шифры С (Новое строительство)'!$M798),"-",CONCATENATE("Том"," 3.",'Шифры С (Новое строительство)'!$E798,".",'Шифры С (Новое строительство)'!$G798," ",'Шифры С (Новое строительство)'!$I798,".",'Шифры С (Новое строительство)'!$A798,"С-ТКР",'Шифры С (Новое строительство)'!$E798,".",'Шифры С (Новое строительство)'!$G798,))</f>
        <v>Том 3.14.1 2001.РП.32С-ТКР14.1</v>
      </c>
      <c r="U798" s="37" t="str">
        <f>IF(ISBLANK('Шифры С (Новое строительство)'!$O798),"-",CONCATENATE("Том"," 4."," ",'Шифры С (Новое строительство)'!$I798,".",'Шифры С (Новое строительство)'!$A798,"С-ИЛО",))</f>
        <v>-</v>
      </c>
      <c r="V798" s="37" t="str">
        <f>IF(ISBLANK('Шифры С (Новое строительство)'!$O798),"-",CONCATENATE("Том"," 5."," ",'Шифры С (Новое строительство)'!$I798,".",'Шифры С (Новое строительство)'!$A798,"С-ПОС",))</f>
        <v>-</v>
      </c>
      <c r="W798" s="37" t="str">
        <f>IF(ISBLANK('Шифры С (Новое строительство)'!$P798),"-",CONCATENATE("Том"," 7."," ",'Шифры С (Новое строительство)'!$I798,".",'Шифры С (Новое строительство)'!$A798,"С-ООС",))</f>
        <v>-</v>
      </c>
      <c r="X798" s="37" t="str">
        <f>IF(ISBLANK('Шифры С (Новое строительство)'!$Q798),"-",CONCATENATE("Том"," 8."," ",'Шифры С (Новое строительство)'!$I798,".",'Шифры С (Новое строительство)'!$A798,"С-ПБ",))</f>
        <v>-</v>
      </c>
    </row>
    <row r="799" spans="1:24" hidden="1" x14ac:dyDescent="0.25">
      <c r="A799" s="37">
        <v>32</v>
      </c>
      <c r="B799" s="37" t="s">
        <v>561</v>
      </c>
      <c r="C799" s="37" t="s">
        <v>33</v>
      </c>
      <c r="D799" s="37" t="s">
        <v>484</v>
      </c>
      <c r="E799" s="37">
        <v>14</v>
      </c>
      <c r="F799" s="37" t="s">
        <v>2027</v>
      </c>
      <c r="G799" s="37">
        <v>2</v>
      </c>
      <c r="H799" s="39"/>
      <c r="I799" s="37" t="s">
        <v>563</v>
      </c>
      <c r="J799" s="37"/>
      <c r="K799" s="37"/>
      <c r="L799" s="37" t="s">
        <v>3175</v>
      </c>
      <c r="M799" s="37" t="s">
        <v>3176</v>
      </c>
      <c r="N799" s="37" t="s">
        <v>3177</v>
      </c>
      <c r="O799" s="37"/>
      <c r="P799" s="37"/>
      <c r="Q799" s="37"/>
      <c r="R799" s="37" t="str">
        <f>IF(ISBLANK('Шифры С (Новое строительство)'!$K799),"-",CONCATENATE('Шифры С (Новое строительство)'!$K799,"-ПЗ"))</f>
        <v>-</v>
      </c>
      <c r="S799" s="37" t="str">
        <f>IF(ISBLANK('Шифры С (Новое строительство)'!$L799),"-",CONCATENATE("Том"," 2.",'Шифры С (Новое строительство)'!$E799,".",'Шифры С (Новое строительство)'!$G799," ",'Шифры С (Новое строительство)'!$I799,".",'Шифры С (Новое строительство)'!$A799,"С-ППО",'Шифры С (Новое строительство)'!$E799,".",'Шифры С (Новое строительство)'!$G799,))</f>
        <v>Том 2.14.2 2001.РП.32С-ППО14.2</v>
      </c>
      <c r="T799" s="37" t="str">
        <f>IF(ISBLANK('Шифры С (Новое строительство)'!$M799),"-",CONCATENATE("Том"," 3.",'Шифры С (Новое строительство)'!$E799,".",'Шифры С (Новое строительство)'!$G799," ",'Шифры С (Новое строительство)'!$I799,".",'Шифры С (Новое строительство)'!$A799,"С-ТКР",'Шифры С (Новое строительство)'!$E799,".",'Шифры С (Новое строительство)'!$G799,))</f>
        <v>Том 3.14.2 2001.РП.32С-ТКР14.2</v>
      </c>
      <c r="U799" s="37" t="str">
        <f>IF(ISBLANK('Шифры С (Новое строительство)'!$O799),"-",CONCATENATE("Том"," 4."," ",'Шифры С (Новое строительство)'!$I799,".",'Шифры С (Новое строительство)'!$A799,"С-ИЛО",))</f>
        <v>-</v>
      </c>
      <c r="V799" s="37" t="str">
        <f>IF(ISBLANK('Шифры С (Новое строительство)'!$O799),"-",CONCATENATE("Том"," 5."," ",'Шифры С (Новое строительство)'!$I799,".",'Шифры С (Новое строительство)'!$A799,"С-ПОС",))</f>
        <v>-</v>
      </c>
      <c r="W799" s="37" t="str">
        <f>IF(ISBLANK('Шифры С (Новое строительство)'!$P799),"-",CONCATENATE("Том"," 7."," ",'Шифры С (Новое строительство)'!$I799,".",'Шифры С (Новое строительство)'!$A799,"С-ООС",))</f>
        <v>-</v>
      </c>
      <c r="X799" s="37" t="str">
        <f>IF(ISBLANK('Шифры С (Новое строительство)'!$Q799),"-",CONCATENATE("Том"," 8."," ",'Шифры С (Новое строительство)'!$I799,".",'Шифры С (Новое строительство)'!$A799,"С-ПБ",))</f>
        <v>-</v>
      </c>
    </row>
    <row r="800" spans="1:24" hidden="1" x14ac:dyDescent="0.25">
      <c r="A800" s="37">
        <v>32</v>
      </c>
      <c r="B800" s="37" t="s">
        <v>561</v>
      </c>
      <c r="C800" s="37" t="s">
        <v>33</v>
      </c>
      <c r="D800" s="37" t="s">
        <v>484</v>
      </c>
      <c r="E800" s="37">
        <v>14</v>
      </c>
      <c r="F800" s="37" t="s">
        <v>2028</v>
      </c>
      <c r="G800" s="37">
        <v>3</v>
      </c>
      <c r="H800" s="39"/>
      <c r="I800" s="37" t="s">
        <v>563</v>
      </c>
      <c r="J800" s="37"/>
      <c r="K800" s="37"/>
      <c r="L800" s="37" t="s">
        <v>3175</v>
      </c>
      <c r="M800" s="37" t="s">
        <v>3176</v>
      </c>
      <c r="N800" s="37" t="s">
        <v>3177</v>
      </c>
      <c r="O800" s="37"/>
      <c r="P800" s="37"/>
      <c r="Q800" s="37"/>
      <c r="R800" s="37" t="str">
        <f>IF(ISBLANK('Шифры С (Новое строительство)'!$K800),"-",CONCATENATE('Шифры С (Новое строительство)'!$K800,"-ПЗ"))</f>
        <v>-</v>
      </c>
      <c r="S800" s="37" t="str">
        <f>IF(ISBLANK('Шифры С (Новое строительство)'!$L800),"-",CONCATENATE("Том"," 2.",'Шифры С (Новое строительство)'!$E800,".",'Шифры С (Новое строительство)'!$G800," ",'Шифры С (Новое строительство)'!$I800,".",'Шифры С (Новое строительство)'!$A800,"С-ППО",'Шифры С (Новое строительство)'!$E800,".",'Шифры С (Новое строительство)'!$G800,))</f>
        <v>Том 2.14.3 2001.РП.32С-ППО14.3</v>
      </c>
      <c r="T800" s="37" t="str">
        <f>IF(ISBLANK('Шифры С (Новое строительство)'!$M800),"-",CONCATENATE("Том"," 3.",'Шифры С (Новое строительство)'!$E800,".",'Шифры С (Новое строительство)'!$G800," ",'Шифры С (Новое строительство)'!$I800,".",'Шифры С (Новое строительство)'!$A800,"С-ТКР",'Шифры С (Новое строительство)'!$E800,".",'Шифры С (Новое строительство)'!$G800,))</f>
        <v>Том 3.14.3 2001.РП.32С-ТКР14.3</v>
      </c>
      <c r="U800" s="37" t="str">
        <f>IF(ISBLANK('Шифры С (Новое строительство)'!$O800),"-",CONCATENATE("Том"," 4."," ",'Шифры С (Новое строительство)'!$I800,".",'Шифры С (Новое строительство)'!$A800,"С-ИЛО",))</f>
        <v>-</v>
      </c>
      <c r="V800" s="37" t="str">
        <f>IF(ISBLANK('Шифры С (Новое строительство)'!$O800),"-",CONCATENATE("Том"," 5."," ",'Шифры С (Новое строительство)'!$I800,".",'Шифры С (Новое строительство)'!$A800,"С-ПОС",))</f>
        <v>-</v>
      </c>
      <c r="W800" s="37" t="str">
        <f>IF(ISBLANK('Шифры С (Новое строительство)'!$P800),"-",CONCATENATE("Том"," 7."," ",'Шифры С (Новое строительство)'!$I800,".",'Шифры С (Новое строительство)'!$A800,"С-ООС",))</f>
        <v>-</v>
      </c>
      <c r="X800" s="37" t="str">
        <f>IF(ISBLANK('Шифры С (Новое строительство)'!$Q800),"-",CONCATENATE("Том"," 8."," ",'Шифры С (Новое строительство)'!$I800,".",'Шифры С (Новое строительство)'!$A800,"С-ПБ",))</f>
        <v>-</v>
      </c>
    </row>
    <row r="801" spans="1:24" hidden="1" x14ac:dyDescent="0.25">
      <c r="A801" s="37">
        <v>32</v>
      </c>
      <c r="B801" s="37" t="s">
        <v>561</v>
      </c>
      <c r="C801" s="37" t="s">
        <v>33</v>
      </c>
      <c r="D801" s="37" t="s">
        <v>486</v>
      </c>
      <c r="E801" s="37">
        <v>15</v>
      </c>
      <c r="F801" s="37" t="s">
        <v>2029</v>
      </c>
      <c r="G801" s="37">
        <v>1</v>
      </c>
      <c r="H801" s="39">
        <v>1</v>
      </c>
      <c r="I801" s="37" t="s">
        <v>563</v>
      </c>
      <c r="J801" s="37"/>
      <c r="K801" s="37"/>
      <c r="L801" t="s">
        <v>3178</v>
      </c>
      <c r="M801" t="s">
        <v>3179</v>
      </c>
      <c r="N801" t="s">
        <v>3180</v>
      </c>
      <c r="O801" s="37"/>
      <c r="P801" s="37"/>
      <c r="Q801" s="37"/>
      <c r="R801" s="37" t="str">
        <f>IF(ISBLANK('Шифры С (Новое строительство)'!$K801),"-",CONCATENATE('Шифры С (Новое строительство)'!$K801,"-ПЗ"))</f>
        <v>-</v>
      </c>
      <c r="S801" s="37" t="str">
        <f>IF(ISBLANK('Шифры С (Новое строительство)'!$L801),"-",CONCATENATE("Том"," 2.",'Шифры С (Новое строительство)'!$E801,".",'Шифры С (Новое строительство)'!$G801," ",'Шифры С (Новое строительство)'!$I801,".",'Шифры С (Новое строительство)'!$A801,"С-ППО",'Шифры С (Новое строительство)'!$E801,".",'Шифры С (Новое строительство)'!$G801,))</f>
        <v>Том 2.15.1 2001.РП.32С-ППО15.1</v>
      </c>
      <c r="T801" s="37" t="str">
        <f>IF(ISBLANK('Шифры С (Новое строительство)'!$M801),"-",CONCATENATE("Том"," 3.",'Шифры С (Новое строительство)'!$E801,".",'Шифры С (Новое строительство)'!$G801," ",'Шифры С (Новое строительство)'!$I801,".",'Шифры С (Новое строительство)'!$A801,"С-ТКР",'Шифры С (Новое строительство)'!$E801,".",'Шифры С (Новое строительство)'!$G801,))</f>
        <v>Том 3.15.1 2001.РП.32С-ТКР15.1</v>
      </c>
      <c r="U801" s="37" t="str">
        <f>IF(ISBLANK('Шифры С (Новое строительство)'!$O801),"-",CONCATENATE("Том"," 4."," ",'Шифры С (Новое строительство)'!$I801,".",'Шифры С (Новое строительство)'!$A801,"С-ИЛО",))</f>
        <v>-</v>
      </c>
      <c r="V801" s="37" t="str">
        <f>IF(ISBLANK('Шифры С (Новое строительство)'!$O801),"-",CONCATENATE("Том"," 5."," ",'Шифры С (Новое строительство)'!$I801,".",'Шифры С (Новое строительство)'!$A801,"С-ПОС",))</f>
        <v>-</v>
      </c>
      <c r="W801" s="37" t="str">
        <f>IF(ISBLANK('Шифры С (Новое строительство)'!$P801),"-",CONCATENATE("Том"," 7."," ",'Шифры С (Новое строительство)'!$I801,".",'Шифры С (Новое строительство)'!$A801,"С-ООС",))</f>
        <v>-</v>
      </c>
      <c r="X801" s="37" t="str">
        <f>IF(ISBLANK('Шифры С (Новое строительство)'!$Q801),"-",CONCATENATE("Том"," 8."," ",'Шифры С (Новое строительство)'!$I801,".",'Шифры С (Новое строительство)'!$A801,"С-ПБ",))</f>
        <v>-</v>
      </c>
    </row>
    <row r="802" spans="1:24" hidden="1" x14ac:dyDescent="0.25">
      <c r="A802" s="37">
        <v>32</v>
      </c>
      <c r="B802" s="37" t="s">
        <v>561</v>
      </c>
      <c r="C802" s="37" t="s">
        <v>33</v>
      </c>
      <c r="D802" s="37" t="s">
        <v>488</v>
      </c>
      <c r="E802" s="37">
        <v>16</v>
      </c>
      <c r="F802" s="37" t="s">
        <v>2033</v>
      </c>
      <c r="G802" s="37">
        <v>1</v>
      </c>
      <c r="H802" s="39">
        <v>2</v>
      </c>
      <c r="I802" s="37" t="s">
        <v>563</v>
      </c>
      <c r="J802" s="37"/>
      <c r="K802" s="37"/>
      <c r="L802" t="s">
        <v>3181</v>
      </c>
      <c r="M802" t="s">
        <v>3182</v>
      </c>
      <c r="N802" t="s">
        <v>3183</v>
      </c>
      <c r="O802" s="37"/>
      <c r="P802" s="37"/>
      <c r="Q802" s="37"/>
      <c r="R802" s="37" t="str">
        <f>IF(ISBLANK('Шифры С (Новое строительство)'!$K802),"-",CONCATENATE('Шифры С (Новое строительство)'!$K802,"-ПЗ"))</f>
        <v>-</v>
      </c>
      <c r="S802" s="37" t="str">
        <f>IF(ISBLANK('Шифры С (Новое строительство)'!$L802),"-",CONCATENATE("Том"," 2.",'Шифры С (Новое строительство)'!$E802,".",'Шифры С (Новое строительство)'!$G802," ",'Шифры С (Новое строительство)'!$I802,".",'Шифры С (Новое строительство)'!$A802,"С-ППО",'Шифры С (Новое строительство)'!$E802,".",'Шифры С (Новое строительство)'!$G802,))</f>
        <v>Том 2.16.1 2001.РП.32С-ППО16.1</v>
      </c>
      <c r="T802" s="37" t="str">
        <f>IF(ISBLANK('Шифры С (Новое строительство)'!$M802),"-",CONCATENATE("Том"," 3.",'Шифры С (Новое строительство)'!$E802,".",'Шифры С (Новое строительство)'!$G802," ",'Шифры С (Новое строительство)'!$I802,".",'Шифры С (Новое строительство)'!$A802,"С-ТКР",'Шифры С (Новое строительство)'!$E802,".",'Шифры С (Новое строительство)'!$G802,))</f>
        <v>Том 3.16.1 2001.РП.32С-ТКР16.1</v>
      </c>
      <c r="U802" s="37" t="str">
        <f>IF(ISBLANK('Шифры С (Новое строительство)'!$O802),"-",CONCATENATE("Том"," 4."," ",'Шифры С (Новое строительство)'!$I802,".",'Шифры С (Новое строительство)'!$A802,"С-ИЛО",))</f>
        <v>-</v>
      </c>
      <c r="V802" s="37" t="str">
        <f>IF(ISBLANK('Шифры С (Новое строительство)'!$O802),"-",CONCATENATE("Том"," 5."," ",'Шифры С (Новое строительство)'!$I802,".",'Шифры С (Новое строительство)'!$A802,"С-ПОС",))</f>
        <v>-</v>
      </c>
      <c r="W802" s="37" t="str">
        <f>IF(ISBLANK('Шифры С (Новое строительство)'!$P802),"-",CONCATENATE("Том"," 7."," ",'Шифры С (Новое строительство)'!$I802,".",'Шифры С (Новое строительство)'!$A802,"С-ООС",))</f>
        <v>-</v>
      </c>
      <c r="X802" s="37" t="str">
        <f>IF(ISBLANK('Шифры С (Новое строительство)'!$Q802),"-",CONCATENATE("Том"," 8."," ",'Шифры С (Новое строительство)'!$I802,".",'Шифры С (Новое строительство)'!$A802,"С-ПБ",))</f>
        <v>-</v>
      </c>
    </row>
    <row r="803" spans="1:24" hidden="1" x14ac:dyDescent="0.25">
      <c r="A803" s="37">
        <v>32</v>
      </c>
      <c r="B803" s="37" t="s">
        <v>561</v>
      </c>
      <c r="C803" s="37" t="s">
        <v>33</v>
      </c>
      <c r="D803" s="37" t="s">
        <v>488</v>
      </c>
      <c r="E803" s="37">
        <v>16</v>
      </c>
      <c r="F803" s="37" t="s">
        <v>2037</v>
      </c>
      <c r="G803" s="37">
        <v>2</v>
      </c>
      <c r="H803" s="39"/>
      <c r="I803" s="37" t="s">
        <v>563</v>
      </c>
      <c r="J803" s="37"/>
      <c r="K803" s="37"/>
      <c r="L803" t="s">
        <v>3181</v>
      </c>
      <c r="M803" t="s">
        <v>3182</v>
      </c>
      <c r="N803" t="s">
        <v>3183</v>
      </c>
      <c r="O803" s="37"/>
      <c r="P803" s="37"/>
      <c r="Q803" s="37"/>
      <c r="R803" s="37" t="str">
        <f>IF(ISBLANK('Шифры С (Новое строительство)'!$K803),"-",CONCATENATE('Шифры С (Новое строительство)'!$K803,"-ПЗ"))</f>
        <v>-</v>
      </c>
      <c r="S803" s="37" t="str">
        <f>IF(ISBLANK('Шифры С (Новое строительство)'!$L803),"-",CONCATENATE("Том"," 2.",'Шифры С (Новое строительство)'!$E803,".",'Шифры С (Новое строительство)'!$G803," ",'Шифры С (Новое строительство)'!$I803,".",'Шифры С (Новое строительство)'!$A803,"С-ППО",'Шифры С (Новое строительство)'!$E803,".",'Шифры С (Новое строительство)'!$G803,))</f>
        <v>Том 2.16.2 2001.РП.32С-ППО16.2</v>
      </c>
      <c r="T803" s="37" t="str">
        <f>IF(ISBLANK('Шифры С (Новое строительство)'!$M803),"-",CONCATENATE("Том"," 3.",'Шифры С (Новое строительство)'!$E803,".",'Шифры С (Новое строительство)'!$G803," ",'Шифры С (Новое строительство)'!$I803,".",'Шифры С (Новое строительство)'!$A803,"С-ТКР",'Шифры С (Новое строительство)'!$E803,".",'Шифры С (Новое строительство)'!$G803,))</f>
        <v>Том 3.16.2 2001.РП.32С-ТКР16.2</v>
      </c>
      <c r="U803" s="37" t="str">
        <f>IF(ISBLANK('Шифры С (Новое строительство)'!$O803),"-",CONCATENATE("Том"," 4."," ",'Шифры С (Новое строительство)'!$I803,".",'Шифры С (Новое строительство)'!$A803,"С-ИЛО",))</f>
        <v>-</v>
      </c>
      <c r="V803" s="37" t="str">
        <f>IF(ISBLANK('Шифры С (Новое строительство)'!$O803),"-",CONCATENATE("Том"," 5."," ",'Шифры С (Новое строительство)'!$I803,".",'Шифры С (Новое строительство)'!$A803,"С-ПОС",))</f>
        <v>-</v>
      </c>
      <c r="W803" s="37" t="str">
        <f>IF(ISBLANK('Шифры С (Новое строительство)'!$P803),"-",CONCATENATE("Том"," 7."," ",'Шифры С (Новое строительство)'!$I803,".",'Шифры С (Новое строительство)'!$A803,"С-ООС",))</f>
        <v>-</v>
      </c>
      <c r="X803" s="37" t="str">
        <f>IF(ISBLANK('Шифры С (Новое строительство)'!$Q803),"-",CONCATENATE("Том"," 8."," ",'Шифры С (Новое строительство)'!$I803,".",'Шифры С (Новое строительство)'!$A803,"С-ПБ",))</f>
        <v>-</v>
      </c>
    </row>
    <row r="804" spans="1:24" hidden="1" x14ac:dyDescent="0.25">
      <c r="A804" s="37">
        <v>32</v>
      </c>
      <c r="B804" s="37" t="s">
        <v>561</v>
      </c>
      <c r="C804" s="37" t="s">
        <v>33</v>
      </c>
      <c r="D804" s="37" t="s">
        <v>490</v>
      </c>
      <c r="E804" s="37">
        <v>17</v>
      </c>
      <c r="F804" s="37" t="s">
        <v>2038</v>
      </c>
      <c r="G804" s="37">
        <v>1</v>
      </c>
      <c r="H804" s="39">
        <v>1</v>
      </c>
      <c r="I804" s="37" t="s">
        <v>563</v>
      </c>
      <c r="J804" s="37"/>
      <c r="K804" s="37"/>
      <c r="L804" s="37" t="s">
        <v>3184</v>
      </c>
      <c r="M804" s="37" t="s">
        <v>3185</v>
      </c>
      <c r="N804" s="37" t="s">
        <v>3186</v>
      </c>
      <c r="O804" s="37"/>
      <c r="P804" s="37"/>
      <c r="Q804" s="37"/>
      <c r="R804" s="37" t="str">
        <f>IF(ISBLANK('Шифры С (Новое строительство)'!$K804),"-",CONCATENATE('Шифры С (Новое строительство)'!$K804,"-ПЗ"))</f>
        <v>-</v>
      </c>
      <c r="S804" s="37" t="str">
        <f>IF(ISBLANK('Шифры С (Новое строительство)'!$L804),"-",CONCATENATE("Том"," 2.",'Шифры С (Новое строительство)'!$E804,".",'Шифры С (Новое строительство)'!$G804," ",'Шифры С (Новое строительство)'!$I804,".",'Шифры С (Новое строительство)'!$A804,"С-ППО",'Шифры С (Новое строительство)'!$E804,".",'Шифры С (Новое строительство)'!$G804,))</f>
        <v>Том 2.17.1 2001.РП.32С-ППО17.1</v>
      </c>
      <c r="T804" s="37" t="str">
        <f>IF(ISBLANK('Шифры С (Новое строительство)'!$M804),"-",CONCATENATE("Том"," 3.",'Шифры С (Новое строительство)'!$E804,".",'Шифры С (Новое строительство)'!$G804," ",'Шифры С (Новое строительство)'!$I804,".",'Шифры С (Новое строительство)'!$A804,"С-ТКР",'Шифры С (Новое строительство)'!$E804,".",'Шифры С (Новое строительство)'!$G804,))</f>
        <v>Том 3.17.1 2001.РП.32С-ТКР17.1</v>
      </c>
      <c r="U804" s="37" t="str">
        <f>IF(ISBLANK('Шифры С (Новое строительство)'!$O804),"-",CONCATENATE("Том"," 4."," ",'Шифры С (Новое строительство)'!$I804,".",'Шифры С (Новое строительство)'!$A804,"С-ИЛО",))</f>
        <v>-</v>
      </c>
      <c r="V804" s="37" t="str">
        <f>IF(ISBLANK('Шифры С (Новое строительство)'!$O804),"-",CONCATENATE("Том"," 5."," ",'Шифры С (Новое строительство)'!$I804,".",'Шифры С (Новое строительство)'!$A804,"С-ПОС",))</f>
        <v>-</v>
      </c>
      <c r="W804" s="37" t="str">
        <f>IF(ISBLANK('Шифры С (Новое строительство)'!$P804),"-",CONCATENATE("Том"," 7."," ",'Шифры С (Новое строительство)'!$I804,".",'Шифры С (Новое строительство)'!$A804,"С-ООС",))</f>
        <v>-</v>
      </c>
      <c r="X804" s="37" t="str">
        <f>IF(ISBLANK('Шифры С (Новое строительство)'!$Q804),"-",CONCATENATE("Том"," 8."," ",'Шифры С (Новое строительство)'!$I804,".",'Шифры С (Новое строительство)'!$A804,"С-ПБ",))</f>
        <v>-</v>
      </c>
    </row>
    <row r="805" spans="1:24" hidden="1" x14ac:dyDescent="0.25">
      <c r="A805" s="37">
        <v>32</v>
      </c>
      <c r="B805" s="37" t="s">
        <v>561</v>
      </c>
      <c r="C805" s="37" t="s">
        <v>33</v>
      </c>
      <c r="D805" s="37" t="s">
        <v>247</v>
      </c>
      <c r="E805" s="37">
        <v>18</v>
      </c>
      <c r="F805" s="37" t="s">
        <v>1132</v>
      </c>
      <c r="G805" s="37">
        <v>1</v>
      </c>
      <c r="H805" s="39">
        <v>1</v>
      </c>
      <c r="I805" s="37" t="s">
        <v>563</v>
      </c>
      <c r="J805" s="37"/>
      <c r="K805" s="37"/>
      <c r="L805" s="37" t="s">
        <v>3187</v>
      </c>
      <c r="M805" s="37" t="s">
        <v>3188</v>
      </c>
      <c r="N805" s="37" t="s">
        <v>3189</v>
      </c>
      <c r="O805" s="37"/>
      <c r="P805" s="37"/>
      <c r="Q805" s="37"/>
      <c r="R805" s="37" t="str">
        <f>IF(ISBLANK('Шифры С (Новое строительство)'!$K805),"-",CONCATENATE('Шифры С (Новое строительство)'!$K805,"-ПЗ"))</f>
        <v>-</v>
      </c>
      <c r="S805" s="37" t="str">
        <f>IF(ISBLANK('Шифры С (Новое строительство)'!$L805),"-",CONCATENATE("Том"," 2.",'Шифры С (Новое строительство)'!$E805,".",'Шифры С (Новое строительство)'!$G805," ",'Шифры С (Новое строительство)'!$I805,".",'Шифры С (Новое строительство)'!$A805,"С-ППО",'Шифры С (Новое строительство)'!$E805,".",'Шифры С (Новое строительство)'!$G805,))</f>
        <v>Том 2.18.1 2001.РП.32С-ППО18.1</v>
      </c>
      <c r="T805" s="37" t="str">
        <f>IF(ISBLANK('Шифры С (Новое строительство)'!$M805),"-",CONCATENATE("Том"," 3.",'Шифры С (Новое строительство)'!$E805,".",'Шифры С (Новое строительство)'!$G805," ",'Шифры С (Новое строительство)'!$I805,".",'Шифры С (Новое строительство)'!$A805,"С-ТКР",'Шифры С (Новое строительство)'!$E805,".",'Шифры С (Новое строительство)'!$G805,))</f>
        <v>Том 3.18.1 2001.РП.32С-ТКР18.1</v>
      </c>
      <c r="U805" s="37" t="str">
        <f>IF(ISBLANK('Шифры С (Новое строительство)'!$O805),"-",CONCATENATE("Том"," 4."," ",'Шифры С (Новое строительство)'!$I805,".",'Шифры С (Новое строительство)'!$A805,"С-ИЛО",))</f>
        <v>-</v>
      </c>
      <c r="V805" s="37" t="str">
        <f>IF(ISBLANK('Шифры С (Новое строительство)'!$O805),"-",CONCATENATE("Том"," 5."," ",'Шифры С (Новое строительство)'!$I805,".",'Шифры С (Новое строительство)'!$A805,"С-ПОС",))</f>
        <v>-</v>
      </c>
      <c r="W805" s="37" t="str">
        <f>IF(ISBLANK('Шифры С (Новое строительство)'!$P805),"-",CONCATENATE("Том"," 7."," ",'Шифры С (Новое строительство)'!$I805,".",'Шифры С (Новое строительство)'!$A805,"С-ООС",))</f>
        <v>-</v>
      </c>
      <c r="X805" s="37" t="str">
        <f>IF(ISBLANK('Шифры С (Новое строительство)'!$Q805),"-",CONCATENATE("Том"," 8."," ",'Шифры С (Новое строительство)'!$I805,".",'Шифры С (Новое строительство)'!$A805,"С-ПБ",))</f>
        <v>-</v>
      </c>
    </row>
    <row r="806" spans="1:24" hidden="1" x14ac:dyDescent="0.25">
      <c r="A806" s="37">
        <v>32</v>
      </c>
      <c r="B806" s="37" t="s">
        <v>561</v>
      </c>
      <c r="C806" s="37" t="s">
        <v>33</v>
      </c>
      <c r="D806" s="37" t="s">
        <v>493</v>
      </c>
      <c r="E806" s="37">
        <v>19</v>
      </c>
      <c r="F806" s="37" t="s">
        <v>2045</v>
      </c>
      <c r="G806" s="37">
        <v>1</v>
      </c>
      <c r="H806" s="39">
        <v>4</v>
      </c>
      <c r="I806" s="37" t="s">
        <v>563</v>
      </c>
      <c r="J806" s="37"/>
      <c r="K806" s="37"/>
      <c r="L806" s="37" t="s">
        <v>3190</v>
      </c>
      <c r="M806" s="37" t="s">
        <v>3191</v>
      </c>
      <c r="N806" s="37" t="s">
        <v>3192</v>
      </c>
      <c r="O806" s="37"/>
      <c r="P806" s="37"/>
      <c r="Q806" s="37"/>
      <c r="R806" s="37" t="str">
        <f>IF(ISBLANK('Шифры С (Новое строительство)'!$K806),"-",CONCATENATE('Шифры С (Новое строительство)'!$K806,"-ПЗ"))</f>
        <v>-</v>
      </c>
      <c r="S806" s="37" t="str">
        <f>IF(ISBLANK('Шифры С (Новое строительство)'!$L806),"-",CONCATENATE("Том"," 2.",'Шифры С (Новое строительство)'!$E806,".",'Шифры С (Новое строительство)'!$G806," ",'Шифры С (Новое строительство)'!$I806,".",'Шифры С (Новое строительство)'!$A806,"С-ППО",'Шифры С (Новое строительство)'!$E806,".",'Шифры С (Новое строительство)'!$G806,))</f>
        <v>Том 2.19.1 2001.РП.32С-ППО19.1</v>
      </c>
      <c r="T806" s="37" t="str">
        <f>IF(ISBLANK('Шифры С (Новое строительство)'!$M806),"-",CONCATENATE("Том"," 3.",'Шифры С (Новое строительство)'!$E806,".",'Шифры С (Новое строительство)'!$G806," ",'Шифры С (Новое строительство)'!$I806,".",'Шифры С (Новое строительство)'!$A806,"С-ТКР",'Шифры С (Новое строительство)'!$E806,".",'Шифры С (Новое строительство)'!$G806,))</f>
        <v>Том 3.19.1 2001.РП.32С-ТКР19.1</v>
      </c>
      <c r="U806" s="37" t="str">
        <f>IF(ISBLANK('Шифры С (Новое строительство)'!$O806),"-",CONCATENATE("Том"," 4."," ",'Шифры С (Новое строительство)'!$I806,".",'Шифры С (Новое строительство)'!$A806,"С-ИЛО",))</f>
        <v>-</v>
      </c>
      <c r="V806" s="37" t="str">
        <f>IF(ISBLANK('Шифры С (Новое строительство)'!$O806),"-",CONCATENATE("Том"," 5."," ",'Шифры С (Новое строительство)'!$I806,".",'Шифры С (Новое строительство)'!$A806,"С-ПОС",))</f>
        <v>-</v>
      </c>
      <c r="W806" s="37" t="str">
        <f>IF(ISBLANK('Шифры С (Новое строительство)'!$P806),"-",CONCATENATE("Том"," 7."," ",'Шифры С (Новое строительство)'!$I806,".",'Шифры С (Новое строительство)'!$A806,"С-ООС",))</f>
        <v>-</v>
      </c>
      <c r="X806" s="37" t="str">
        <f>IF(ISBLANK('Шифры С (Новое строительство)'!$Q806),"-",CONCATENATE("Том"," 8."," ",'Шифры С (Новое строительство)'!$I806,".",'Шифры С (Новое строительство)'!$A806,"С-ПБ",))</f>
        <v>-</v>
      </c>
    </row>
    <row r="807" spans="1:24" hidden="1" x14ac:dyDescent="0.25">
      <c r="A807" s="37">
        <v>32</v>
      </c>
      <c r="B807" s="37" t="s">
        <v>561</v>
      </c>
      <c r="C807" s="37" t="s">
        <v>33</v>
      </c>
      <c r="D807" s="37" t="s">
        <v>493</v>
      </c>
      <c r="E807" s="37">
        <v>19</v>
      </c>
      <c r="F807" s="37" t="s">
        <v>2049</v>
      </c>
      <c r="G807" s="37">
        <v>2</v>
      </c>
      <c r="H807" s="39"/>
      <c r="I807" s="37" t="s">
        <v>563</v>
      </c>
      <c r="J807" s="37"/>
      <c r="K807" s="37"/>
      <c r="L807" s="37" t="s">
        <v>3190</v>
      </c>
      <c r="M807" s="37" t="s">
        <v>3191</v>
      </c>
      <c r="N807" s="37" t="s">
        <v>3192</v>
      </c>
      <c r="O807" s="37"/>
      <c r="P807" s="37"/>
      <c r="Q807" s="37"/>
      <c r="R807" s="37" t="str">
        <f>IF(ISBLANK('Шифры С (Новое строительство)'!$K807),"-",CONCATENATE('Шифры С (Новое строительство)'!$K807,"-ПЗ"))</f>
        <v>-</v>
      </c>
      <c r="S807" s="37" t="str">
        <f>IF(ISBLANK('Шифры С (Новое строительство)'!$L807),"-",CONCATENATE("Том"," 2.",'Шифры С (Новое строительство)'!$E807,".",'Шифры С (Новое строительство)'!$G807," ",'Шифры С (Новое строительство)'!$I807,".",'Шифры С (Новое строительство)'!$A807,"С-ППО",'Шифры С (Новое строительство)'!$E807,".",'Шифры С (Новое строительство)'!$G807,))</f>
        <v>Том 2.19.2 2001.РП.32С-ППО19.2</v>
      </c>
      <c r="T807" s="37" t="str">
        <f>IF(ISBLANK('Шифры С (Новое строительство)'!$M807),"-",CONCATENATE("Том"," 3.",'Шифры С (Новое строительство)'!$E807,".",'Шифры С (Новое строительство)'!$G807," ",'Шифры С (Новое строительство)'!$I807,".",'Шифры С (Новое строительство)'!$A807,"С-ТКР",'Шифры С (Новое строительство)'!$E807,".",'Шифры С (Новое строительство)'!$G807,))</f>
        <v>Том 3.19.2 2001.РП.32С-ТКР19.2</v>
      </c>
      <c r="U807" s="37" t="str">
        <f>IF(ISBLANK('Шифры С (Новое строительство)'!$O807),"-",CONCATENATE("Том"," 4."," ",'Шифры С (Новое строительство)'!$I807,".",'Шифры С (Новое строительство)'!$A807,"С-ИЛО",))</f>
        <v>-</v>
      </c>
      <c r="V807" s="37" t="str">
        <f>IF(ISBLANK('Шифры С (Новое строительство)'!$O807),"-",CONCATENATE("Том"," 5."," ",'Шифры С (Новое строительство)'!$I807,".",'Шифры С (Новое строительство)'!$A807,"С-ПОС",))</f>
        <v>-</v>
      </c>
      <c r="W807" s="37" t="str">
        <f>IF(ISBLANK('Шифры С (Новое строительство)'!$P807),"-",CONCATENATE("Том"," 7."," ",'Шифры С (Новое строительство)'!$I807,".",'Шифры С (Новое строительство)'!$A807,"С-ООС",))</f>
        <v>-</v>
      </c>
      <c r="X807" s="37" t="str">
        <f>IF(ISBLANK('Шифры С (Новое строительство)'!$Q807),"-",CONCATENATE("Том"," 8."," ",'Шифры С (Новое строительство)'!$I807,".",'Шифры С (Новое строительство)'!$A807,"С-ПБ",))</f>
        <v>-</v>
      </c>
    </row>
    <row r="808" spans="1:24" hidden="1" x14ac:dyDescent="0.25">
      <c r="A808" s="37">
        <v>32</v>
      </c>
      <c r="B808" s="37" t="s">
        <v>561</v>
      </c>
      <c r="C808" s="37" t="s">
        <v>33</v>
      </c>
      <c r="D808" s="37" t="s">
        <v>493</v>
      </c>
      <c r="E808" s="37">
        <v>19</v>
      </c>
      <c r="F808" s="37" t="s">
        <v>2050</v>
      </c>
      <c r="G808" s="37">
        <v>3</v>
      </c>
      <c r="H808" s="39"/>
      <c r="I808" s="37" t="s">
        <v>563</v>
      </c>
      <c r="J808" s="37"/>
      <c r="K808" s="37"/>
      <c r="L808" s="37" t="s">
        <v>3190</v>
      </c>
      <c r="M808" s="37" t="s">
        <v>3191</v>
      </c>
      <c r="N808" s="37" t="s">
        <v>3192</v>
      </c>
      <c r="O808" s="37"/>
      <c r="P808" s="37"/>
      <c r="Q808" s="37"/>
      <c r="R808" s="37" t="str">
        <f>IF(ISBLANK('Шифры С (Новое строительство)'!$K808),"-",CONCATENATE('Шифры С (Новое строительство)'!$K808,"-ПЗ"))</f>
        <v>-</v>
      </c>
      <c r="S808" s="37" t="str">
        <f>IF(ISBLANK('Шифры С (Новое строительство)'!$L808),"-",CONCATENATE("Том"," 2.",'Шифры С (Новое строительство)'!$E808,".",'Шифры С (Новое строительство)'!$G808," ",'Шифры С (Новое строительство)'!$I808,".",'Шифры С (Новое строительство)'!$A808,"С-ППО",'Шифры С (Новое строительство)'!$E808,".",'Шифры С (Новое строительство)'!$G808,))</f>
        <v>Том 2.19.3 2001.РП.32С-ППО19.3</v>
      </c>
      <c r="T808" s="37" t="str">
        <f>IF(ISBLANK('Шифры С (Новое строительство)'!$M808),"-",CONCATENATE("Том"," 3.",'Шифры С (Новое строительство)'!$E808,".",'Шифры С (Новое строительство)'!$G808," ",'Шифры С (Новое строительство)'!$I808,".",'Шифры С (Новое строительство)'!$A808,"С-ТКР",'Шифры С (Новое строительство)'!$E808,".",'Шифры С (Новое строительство)'!$G808,))</f>
        <v>Том 3.19.3 2001.РП.32С-ТКР19.3</v>
      </c>
      <c r="U808" s="37" t="str">
        <f>IF(ISBLANK('Шифры С (Новое строительство)'!$O808),"-",CONCATENATE("Том"," 4."," ",'Шифры С (Новое строительство)'!$I808,".",'Шифры С (Новое строительство)'!$A808,"С-ИЛО",))</f>
        <v>-</v>
      </c>
      <c r="V808" s="37" t="str">
        <f>IF(ISBLANK('Шифры С (Новое строительство)'!$O808),"-",CONCATENATE("Том"," 5."," ",'Шифры С (Новое строительство)'!$I808,".",'Шифры С (Новое строительство)'!$A808,"С-ПОС",))</f>
        <v>-</v>
      </c>
      <c r="W808" s="37" t="str">
        <f>IF(ISBLANK('Шифры С (Новое строительство)'!$P808),"-",CONCATENATE("Том"," 7."," ",'Шифры С (Новое строительство)'!$I808,".",'Шифры С (Новое строительство)'!$A808,"С-ООС",))</f>
        <v>-</v>
      </c>
      <c r="X808" s="37" t="str">
        <f>IF(ISBLANK('Шифры С (Новое строительство)'!$Q808),"-",CONCATENATE("Том"," 8."," ",'Шифры С (Новое строительство)'!$I808,".",'Шифры С (Новое строительство)'!$A808,"С-ПБ",))</f>
        <v>-</v>
      </c>
    </row>
    <row r="809" spans="1:24" hidden="1" x14ac:dyDescent="0.25">
      <c r="A809" s="37">
        <v>32</v>
      </c>
      <c r="B809" s="37" t="s">
        <v>561</v>
      </c>
      <c r="C809" s="37" t="s">
        <v>33</v>
      </c>
      <c r="D809" s="37" t="s">
        <v>493</v>
      </c>
      <c r="E809" s="37">
        <v>19</v>
      </c>
      <c r="F809" s="37" t="s">
        <v>2051</v>
      </c>
      <c r="G809" s="37">
        <v>4</v>
      </c>
      <c r="H809" s="39"/>
      <c r="I809" s="37" t="s">
        <v>563</v>
      </c>
      <c r="J809" s="37"/>
      <c r="K809" s="37"/>
      <c r="L809" s="37" t="s">
        <v>3190</v>
      </c>
      <c r="M809" s="37" t="s">
        <v>3191</v>
      </c>
      <c r="N809" s="37" t="s">
        <v>3192</v>
      </c>
      <c r="O809" s="37"/>
      <c r="P809" s="37"/>
      <c r="Q809" s="37"/>
      <c r="R809" s="37" t="str">
        <f>IF(ISBLANK('Шифры С (Новое строительство)'!$K809),"-",CONCATENATE('Шифры С (Новое строительство)'!$K809,"-ПЗ"))</f>
        <v>-</v>
      </c>
      <c r="S809" s="37" t="str">
        <f>IF(ISBLANK('Шифры С (Новое строительство)'!$L809),"-",CONCATENATE("Том"," 2.",'Шифры С (Новое строительство)'!$E809,".",'Шифры С (Новое строительство)'!$G809," ",'Шифры С (Новое строительство)'!$I809,".",'Шифры С (Новое строительство)'!$A809,"С-ППО",'Шифры С (Новое строительство)'!$E809,".",'Шифры С (Новое строительство)'!$G809,))</f>
        <v>Том 2.19.4 2001.РП.32С-ППО19.4</v>
      </c>
      <c r="T809" s="37" t="str">
        <f>IF(ISBLANK('Шифры С (Новое строительство)'!$M809),"-",CONCATENATE("Том"," 3.",'Шифры С (Новое строительство)'!$E809,".",'Шифры С (Новое строительство)'!$G809," ",'Шифры С (Новое строительство)'!$I809,".",'Шифры С (Новое строительство)'!$A809,"С-ТКР",'Шифры С (Новое строительство)'!$E809,".",'Шифры С (Новое строительство)'!$G809,))</f>
        <v>Том 3.19.4 2001.РП.32С-ТКР19.4</v>
      </c>
      <c r="U809" s="37" t="str">
        <f>IF(ISBLANK('Шифры С (Новое строительство)'!$O809),"-",CONCATENATE("Том"," 4."," ",'Шифры С (Новое строительство)'!$I809,".",'Шифры С (Новое строительство)'!$A809,"С-ИЛО",))</f>
        <v>-</v>
      </c>
      <c r="V809" s="37" t="str">
        <f>IF(ISBLANK('Шифры С (Новое строительство)'!$O809),"-",CONCATENATE("Том"," 5."," ",'Шифры С (Новое строительство)'!$I809,".",'Шифры С (Новое строительство)'!$A809,"С-ПОС",))</f>
        <v>-</v>
      </c>
      <c r="W809" s="37" t="str">
        <f>IF(ISBLANK('Шифры С (Новое строительство)'!$P809),"-",CONCATENATE("Том"," 7."," ",'Шифры С (Новое строительство)'!$I809,".",'Шифры С (Новое строительство)'!$A809,"С-ООС",))</f>
        <v>-</v>
      </c>
      <c r="X809" s="37" t="str">
        <f>IF(ISBLANK('Шифры С (Новое строительство)'!$Q809),"-",CONCATENATE("Том"," 8."," ",'Шифры С (Новое строительство)'!$I809,".",'Шифры С (Новое строительство)'!$A809,"С-ПБ",))</f>
        <v>-</v>
      </c>
    </row>
    <row r="810" spans="1:24" hidden="1" x14ac:dyDescent="0.25">
      <c r="A810" s="37">
        <v>32</v>
      </c>
      <c r="B810" s="37" t="s">
        <v>561</v>
      </c>
      <c r="C810" s="37" t="s">
        <v>33</v>
      </c>
      <c r="D810" s="37" t="s">
        <v>495</v>
      </c>
      <c r="E810" s="37">
        <v>20</v>
      </c>
      <c r="F810" s="37" t="s">
        <v>2052</v>
      </c>
      <c r="G810" s="37">
        <v>1</v>
      </c>
      <c r="H810" s="39">
        <v>4</v>
      </c>
      <c r="I810" s="37" t="s">
        <v>563</v>
      </c>
      <c r="J810" s="37"/>
      <c r="K810" s="37"/>
      <c r="L810" s="37" t="s">
        <v>3193</v>
      </c>
      <c r="M810" s="37" t="s">
        <v>3194</v>
      </c>
      <c r="N810" s="37" t="s">
        <v>3195</v>
      </c>
      <c r="O810" s="37"/>
      <c r="P810" s="37"/>
      <c r="Q810" s="37"/>
      <c r="R810" s="37" t="str">
        <f>IF(ISBLANK('Шифры С (Новое строительство)'!$K810),"-",CONCATENATE('Шифры С (Новое строительство)'!$K810,"-ПЗ"))</f>
        <v>-</v>
      </c>
      <c r="S810" s="37" t="str">
        <f>IF(ISBLANK('Шифры С (Новое строительство)'!$L810),"-",CONCATENATE("Том"," 2.",'Шифры С (Новое строительство)'!$E810,".",'Шифры С (Новое строительство)'!$G810," ",'Шифры С (Новое строительство)'!$I810,".",'Шифры С (Новое строительство)'!$A810,"С-ППО",'Шифры С (Новое строительство)'!$E810,".",'Шифры С (Новое строительство)'!$G810,))</f>
        <v>Том 2.20.1 2001.РП.32С-ППО20.1</v>
      </c>
      <c r="T810" s="37" t="str">
        <f>IF(ISBLANK('Шифры С (Новое строительство)'!$M810),"-",CONCATENATE("Том"," 3.",'Шифры С (Новое строительство)'!$E810,".",'Шифры С (Новое строительство)'!$G810," ",'Шифры С (Новое строительство)'!$I810,".",'Шифры С (Новое строительство)'!$A810,"С-ТКР",'Шифры С (Новое строительство)'!$E810,".",'Шифры С (Новое строительство)'!$G810,))</f>
        <v>Том 3.20.1 2001.РП.32С-ТКР20.1</v>
      </c>
      <c r="U810" s="37" t="str">
        <f>IF(ISBLANK('Шифры С (Новое строительство)'!$O810),"-",CONCATENATE("Том"," 4."," ",'Шифры С (Новое строительство)'!$I810,".",'Шифры С (Новое строительство)'!$A810,"С-ИЛО",))</f>
        <v>-</v>
      </c>
      <c r="V810" s="37" t="str">
        <f>IF(ISBLANK('Шифры С (Новое строительство)'!$O810),"-",CONCATENATE("Том"," 5."," ",'Шифры С (Новое строительство)'!$I810,".",'Шифры С (Новое строительство)'!$A810,"С-ПОС",))</f>
        <v>-</v>
      </c>
      <c r="W810" s="37" t="str">
        <f>IF(ISBLANK('Шифры С (Новое строительство)'!$P810),"-",CONCATENATE("Том"," 7."," ",'Шифры С (Новое строительство)'!$I810,".",'Шифры С (Новое строительство)'!$A810,"С-ООС",))</f>
        <v>-</v>
      </c>
      <c r="X810" s="37" t="str">
        <f>IF(ISBLANK('Шифры С (Новое строительство)'!$Q810),"-",CONCATENATE("Том"," 8."," ",'Шифры С (Новое строительство)'!$I810,".",'Шифры С (Новое строительство)'!$A810,"С-ПБ",))</f>
        <v>-</v>
      </c>
    </row>
    <row r="811" spans="1:24" hidden="1" x14ac:dyDescent="0.25">
      <c r="A811" s="37">
        <v>32</v>
      </c>
      <c r="B811" s="37" t="s">
        <v>561</v>
      </c>
      <c r="C811" s="37" t="s">
        <v>33</v>
      </c>
      <c r="D811" s="37" t="s">
        <v>495</v>
      </c>
      <c r="E811" s="37">
        <v>20</v>
      </c>
      <c r="F811" s="37" t="s">
        <v>2056</v>
      </c>
      <c r="G811" s="37">
        <v>2</v>
      </c>
      <c r="H811" s="39"/>
      <c r="I811" s="37" t="s">
        <v>563</v>
      </c>
      <c r="J811" s="37"/>
      <c r="K811" s="37"/>
      <c r="L811" s="37" t="s">
        <v>3193</v>
      </c>
      <c r="M811" s="37" t="s">
        <v>3194</v>
      </c>
      <c r="N811" s="37" t="s">
        <v>3195</v>
      </c>
      <c r="O811" s="37"/>
      <c r="P811" s="37"/>
      <c r="Q811" s="37"/>
      <c r="R811" s="37" t="str">
        <f>IF(ISBLANK('Шифры С (Новое строительство)'!$K811),"-",CONCATENATE('Шифры С (Новое строительство)'!$K811,"-ПЗ"))</f>
        <v>-</v>
      </c>
      <c r="S811" s="37" t="str">
        <f>IF(ISBLANK('Шифры С (Новое строительство)'!$L811),"-",CONCATENATE("Том"," 2.",'Шифры С (Новое строительство)'!$E811,".",'Шифры С (Новое строительство)'!$G811," ",'Шифры С (Новое строительство)'!$I811,".",'Шифры С (Новое строительство)'!$A811,"С-ППО",'Шифры С (Новое строительство)'!$E811,".",'Шифры С (Новое строительство)'!$G811,))</f>
        <v>Том 2.20.2 2001.РП.32С-ППО20.2</v>
      </c>
      <c r="T811" s="37" t="str">
        <f>IF(ISBLANK('Шифры С (Новое строительство)'!$M811),"-",CONCATENATE("Том"," 3.",'Шифры С (Новое строительство)'!$E811,".",'Шифры С (Новое строительство)'!$G811," ",'Шифры С (Новое строительство)'!$I811,".",'Шифры С (Новое строительство)'!$A811,"С-ТКР",'Шифры С (Новое строительство)'!$E811,".",'Шифры С (Новое строительство)'!$G811,))</f>
        <v>Том 3.20.2 2001.РП.32С-ТКР20.2</v>
      </c>
      <c r="U811" s="37" t="str">
        <f>IF(ISBLANK('Шифры С (Новое строительство)'!$O811),"-",CONCATENATE("Том"," 4."," ",'Шифры С (Новое строительство)'!$I811,".",'Шифры С (Новое строительство)'!$A811,"С-ИЛО",))</f>
        <v>-</v>
      </c>
      <c r="V811" s="37" t="str">
        <f>IF(ISBLANK('Шифры С (Новое строительство)'!$O811),"-",CONCATENATE("Том"," 5."," ",'Шифры С (Новое строительство)'!$I811,".",'Шифры С (Новое строительство)'!$A811,"С-ПОС",))</f>
        <v>-</v>
      </c>
      <c r="W811" s="37" t="str">
        <f>IF(ISBLANK('Шифры С (Новое строительство)'!$P811),"-",CONCATENATE("Том"," 7."," ",'Шифры С (Новое строительство)'!$I811,".",'Шифры С (Новое строительство)'!$A811,"С-ООС",))</f>
        <v>-</v>
      </c>
      <c r="X811" s="37" t="str">
        <f>IF(ISBLANK('Шифры С (Новое строительство)'!$Q811),"-",CONCATENATE("Том"," 8."," ",'Шифры С (Новое строительство)'!$I811,".",'Шифры С (Новое строительство)'!$A811,"С-ПБ",))</f>
        <v>-</v>
      </c>
    </row>
    <row r="812" spans="1:24" hidden="1" x14ac:dyDescent="0.25">
      <c r="A812" s="37">
        <v>32</v>
      </c>
      <c r="B812" s="37" t="s">
        <v>561</v>
      </c>
      <c r="C812" s="37" t="s">
        <v>33</v>
      </c>
      <c r="D812" s="37" t="s">
        <v>495</v>
      </c>
      <c r="E812" s="37">
        <v>20</v>
      </c>
      <c r="F812" s="37" t="s">
        <v>2057</v>
      </c>
      <c r="G812" s="37">
        <v>3</v>
      </c>
      <c r="H812" s="39"/>
      <c r="I812" s="37" t="s">
        <v>563</v>
      </c>
      <c r="J812" s="37"/>
      <c r="K812" s="37"/>
      <c r="L812" s="37" t="s">
        <v>3193</v>
      </c>
      <c r="M812" s="37" t="s">
        <v>3194</v>
      </c>
      <c r="N812" s="37" t="s">
        <v>3195</v>
      </c>
      <c r="O812" s="37"/>
      <c r="P812" s="37"/>
      <c r="Q812" s="37"/>
      <c r="R812" s="37" t="str">
        <f>IF(ISBLANK('Шифры С (Новое строительство)'!$K812),"-",CONCATENATE('Шифры С (Новое строительство)'!$K812,"-ПЗ"))</f>
        <v>-</v>
      </c>
      <c r="S812" s="37" t="str">
        <f>IF(ISBLANK('Шифры С (Новое строительство)'!$L812),"-",CONCATENATE("Том"," 2.",'Шифры С (Новое строительство)'!$E812,".",'Шифры С (Новое строительство)'!$G812," ",'Шифры С (Новое строительство)'!$I812,".",'Шифры С (Новое строительство)'!$A812,"С-ППО",'Шифры С (Новое строительство)'!$E812,".",'Шифры С (Новое строительство)'!$G812,))</f>
        <v>Том 2.20.3 2001.РП.32С-ППО20.3</v>
      </c>
      <c r="T812" s="37" t="str">
        <f>IF(ISBLANK('Шифры С (Новое строительство)'!$M812),"-",CONCATENATE("Том"," 3.",'Шифры С (Новое строительство)'!$E812,".",'Шифры С (Новое строительство)'!$G812," ",'Шифры С (Новое строительство)'!$I812,".",'Шифры С (Новое строительство)'!$A812,"С-ТКР",'Шифры С (Новое строительство)'!$E812,".",'Шифры С (Новое строительство)'!$G812,))</f>
        <v>Том 3.20.3 2001.РП.32С-ТКР20.3</v>
      </c>
      <c r="U812" s="37" t="str">
        <f>IF(ISBLANK('Шифры С (Новое строительство)'!$O812),"-",CONCATENATE("Том"," 4."," ",'Шифры С (Новое строительство)'!$I812,".",'Шифры С (Новое строительство)'!$A812,"С-ИЛО",))</f>
        <v>-</v>
      </c>
      <c r="V812" s="37" t="str">
        <f>IF(ISBLANK('Шифры С (Новое строительство)'!$O812),"-",CONCATENATE("Том"," 5."," ",'Шифры С (Новое строительство)'!$I812,".",'Шифры С (Новое строительство)'!$A812,"С-ПОС",))</f>
        <v>-</v>
      </c>
      <c r="W812" s="37" t="str">
        <f>IF(ISBLANK('Шифры С (Новое строительство)'!$P812),"-",CONCATENATE("Том"," 7."," ",'Шифры С (Новое строительство)'!$I812,".",'Шифры С (Новое строительство)'!$A812,"С-ООС",))</f>
        <v>-</v>
      </c>
      <c r="X812" s="37" t="str">
        <f>IF(ISBLANK('Шифры С (Новое строительство)'!$Q812),"-",CONCATENATE("Том"," 8."," ",'Шифры С (Новое строительство)'!$I812,".",'Шифры С (Новое строительство)'!$A812,"С-ПБ",))</f>
        <v>-</v>
      </c>
    </row>
    <row r="813" spans="1:24" hidden="1" x14ac:dyDescent="0.25">
      <c r="A813" s="37">
        <v>32</v>
      </c>
      <c r="B813" s="37" t="s">
        <v>561</v>
      </c>
      <c r="C813" s="37" t="s">
        <v>33</v>
      </c>
      <c r="D813" s="37" t="s">
        <v>495</v>
      </c>
      <c r="E813" s="37">
        <v>20</v>
      </c>
      <c r="F813" s="37" t="s">
        <v>2058</v>
      </c>
      <c r="G813" s="37">
        <v>4</v>
      </c>
      <c r="H813" s="39"/>
      <c r="I813" s="37" t="s">
        <v>563</v>
      </c>
      <c r="J813" s="37"/>
      <c r="K813" s="37"/>
      <c r="L813" s="37" t="s">
        <v>3193</v>
      </c>
      <c r="M813" s="37" t="s">
        <v>3194</v>
      </c>
      <c r="N813" s="37" t="s">
        <v>3195</v>
      </c>
      <c r="O813" s="37"/>
      <c r="P813" s="37"/>
      <c r="Q813" s="37"/>
      <c r="R813" s="37" t="str">
        <f>IF(ISBLANK('Шифры С (Новое строительство)'!$K813),"-",CONCATENATE('Шифры С (Новое строительство)'!$K813,"-ПЗ"))</f>
        <v>-</v>
      </c>
      <c r="S813" s="37" t="str">
        <f>IF(ISBLANK('Шифры С (Новое строительство)'!$L813),"-",CONCATENATE("Том"," 2.",'Шифры С (Новое строительство)'!$E813,".",'Шифры С (Новое строительство)'!$G813," ",'Шифры С (Новое строительство)'!$I813,".",'Шифры С (Новое строительство)'!$A813,"С-ППО",'Шифры С (Новое строительство)'!$E813,".",'Шифры С (Новое строительство)'!$G813,))</f>
        <v>Том 2.20.4 2001.РП.32С-ППО20.4</v>
      </c>
      <c r="T813" s="37" t="str">
        <f>IF(ISBLANK('Шифры С (Новое строительство)'!$M813),"-",CONCATENATE("Том"," 3.",'Шифры С (Новое строительство)'!$E813,".",'Шифры С (Новое строительство)'!$G813," ",'Шифры С (Новое строительство)'!$I813,".",'Шифры С (Новое строительство)'!$A813,"С-ТКР",'Шифры С (Новое строительство)'!$E813,".",'Шифры С (Новое строительство)'!$G813,))</f>
        <v>Том 3.20.4 2001.РП.32С-ТКР20.4</v>
      </c>
      <c r="U813" s="37" t="str">
        <f>IF(ISBLANK('Шифры С (Новое строительство)'!$O813),"-",CONCATENATE("Том"," 4."," ",'Шифры С (Новое строительство)'!$I813,".",'Шифры С (Новое строительство)'!$A813,"С-ИЛО",))</f>
        <v>-</v>
      </c>
      <c r="V813" s="37" t="str">
        <f>IF(ISBLANK('Шифры С (Новое строительство)'!$O813),"-",CONCATENATE("Том"," 5."," ",'Шифры С (Новое строительство)'!$I813,".",'Шифры С (Новое строительство)'!$A813,"С-ПОС",))</f>
        <v>-</v>
      </c>
      <c r="W813" s="37" t="str">
        <f>IF(ISBLANK('Шифры С (Новое строительство)'!$P813),"-",CONCATENATE("Том"," 7."," ",'Шифры С (Новое строительство)'!$I813,".",'Шифры С (Новое строительство)'!$A813,"С-ООС",))</f>
        <v>-</v>
      </c>
      <c r="X813" s="37" t="str">
        <f>IF(ISBLANK('Шифры С (Новое строительство)'!$Q813),"-",CONCATENATE("Том"," 8."," ",'Шифры С (Новое строительство)'!$I813,".",'Шифры С (Новое строительство)'!$A813,"С-ПБ",))</f>
        <v>-</v>
      </c>
    </row>
    <row r="814" spans="1:24" hidden="1" x14ac:dyDescent="0.25">
      <c r="A814" s="37">
        <v>32</v>
      </c>
      <c r="B814" s="37" t="s">
        <v>561</v>
      </c>
      <c r="C814" s="37" t="s">
        <v>33</v>
      </c>
      <c r="D814" s="37" t="s">
        <v>2059</v>
      </c>
      <c r="E814" s="37">
        <v>21</v>
      </c>
      <c r="F814" s="37" t="s">
        <v>2060</v>
      </c>
      <c r="G814" s="37">
        <v>1</v>
      </c>
      <c r="H814" s="39">
        <v>1</v>
      </c>
      <c r="I814" s="37" t="s">
        <v>563</v>
      </c>
      <c r="J814" s="37"/>
      <c r="K814" s="37"/>
      <c r="L814" s="37" t="s">
        <v>3193</v>
      </c>
      <c r="M814" s="37" t="s">
        <v>3194</v>
      </c>
      <c r="N814" s="37" t="s">
        <v>3195</v>
      </c>
      <c r="O814" s="37"/>
      <c r="P814" s="37"/>
      <c r="Q814" s="37"/>
      <c r="R814" s="37" t="str">
        <f>IF(ISBLANK('Шифры С (Новое строительство)'!$K814),"-",CONCATENATE('Шифры С (Новое строительство)'!$K814,"-ПЗ"))</f>
        <v>-</v>
      </c>
      <c r="S814" s="37" t="str">
        <f>IF(ISBLANK('Шифры С (Новое строительство)'!$L814),"-",CONCATENATE("Том"," 2.",'Шифры С (Новое строительство)'!$E814,".",'Шифры С (Новое строительство)'!$G814," ",'Шифры С (Новое строительство)'!$I814,".",'Шифры С (Новое строительство)'!$A814,"С-ППО",'Шифры С (Новое строительство)'!$E814,".",'Шифры С (Новое строительство)'!$G814,))</f>
        <v>Том 2.21.1 2001.РП.32С-ППО21.1</v>
      </c>
      <c r="T814" s="37" t="str">
        <f>IF(ISBLANK('Шифры С (Новое строительство)'!$M814),"-",CONCATENATE("Том"," 3.",'Шифры С (Новое строительство)'!$E814,".",'Шифры С (Новое строительство)'!$G814," ",'Шифры С (Новое строительство)'!$I814,".",'Шифры С (Новое строительство)'!$A814,"С-ТКР",'Шифры С (Новое строительство)'!$E814,".",'Шифры С (Новое строительство)'!$G814,))</f>
        <v>Том 3.21.1 2001.РП.32С-ТКР21.1</v>
      </c>
      <c r="U814" s="37" t="str">
        <f>IF(ISBLANK('Шифры С (Новое строительство)'!$O814),"-",CONCATENATE("Том"," 4."," ",'Шифры С (Новое строительство)'!$I814,".",'Шифры С (Новое строительство)'!$A814,"С-ИЛО",))</f>
        <v>-</v>
      </c>
      <c r="V814" s="37" t="str">
        <f>IF(ISBLANK('Шифры С (Новое строительство)'!$O814),"-",CONCATENATE("Том"," 5."," ",'Шифры С (Новое строительство)'!$I814,".",'Шифры С (Новое строительство)'!$A814,"С-ПОС",))</f>
        <v>-</v>
      </c>
      <c r="W814" s="37" t="str">
        <f>IF(ISBLANK('Шифры С (Новое строительство)'!$P814),"-",CONCATENATE("Том"," 7."," ",'Шифры С (Новое строительство)'!$I814,".",'Шифры С (Новое строительство)'!$A814,"С-ООС",))</f>
        <v>-</v>
      </c>
      <c r="X814" s="37" t="str">
        <f>IF(ISBLANK('Шифры С (Новое строительство)'!$Q814),"-",CONCATENATE("Том"," 8."," ",'Шифры С (Новое строительство)'!$I814,".",'Шифры С (Новое строительство)'!$A814,"С-ПБ",))</f>
        <v>-</v>
      </c>
    </row>
    <row r="815" spans="1:24" hidden="1" x14ac:dyDescent="0.25">
      <c r="A815" s="37">
        <v>32</v>
      </c>
      <c r="B815" s="37" t="s">
        <v>561</v>
      </c>
      <c r="C815" s="37" t="s">
        <v>33</v>
      </c>
      <c r="D815" s="37" t="s">
        <v>515</v>
      </c>
      <c r="E815" s="37">
        <v>22</v>
      </c>
      <c r="F815" s="37" t="s">
        <v>2061</v>
      </c>
      <c r="G815" s="37">
        <v>1</v>
      </c>
      <c r="H815" s="39">
        <v>1</v>
      </c>
      <c r="I815" s="37" t="s">
        <v>563</v>
      </c>
      <c r="J815" s="37"/>
      <c r="K815" s="37"/>
      <c r="L815" s="37" t="s">
        <v>3193</v>
      </c>
      <c r="M815" s="37" t="s">
        <v>3194</v>
      </c>
      <c r="N815" s="37" t="s">
        <v>3195</v>
      </c>
      <c r="O815" s="37"/>
      <c r="P815" s="37"/>
      <c r="Q815" s="37"/>
      <c r="R815" s="37" t="str">
        <f>IF(ISBLANK('Шифры С (Новое строительство)'!$K815),"-",CONCATENATE('Шифры С (Новое строительство)'!$K815,"-ПЗ"))</f>
        <v>-</v>
      </c>
      <c r="S815" s="37" t="str">
        <f>IF(ISBLANK('Шифры С (Новое строительство)'!$L815),"-",CONCATENATE("Том"," 2.",'Шифры С (Новое строительство)'!$E815,".",'Шифры С (Новое строительство)'!$G815," ",'Шифры С (Новое строительство)'!$I815,".",'Шифры С (Новое строительство)'!$A815,"С-ППО",'Шифры С (Новое строительство)'!$E815,".",'Шифры С (Новое строительство)'!$G815,))</f>
        <v>Том 2.22.1 2001.РП.32С-ППО22.1</v>
      </c>
      <c r="T815" s="37" t="str">
        <f>IF(ISBLANK('Шифры С (Новое строительство)'!$M815),"-",CONCATENATE("Том"," 3.",'Шифры С (Новое строительство)'!$E815,".",'Шифры С (Новое строительство)'!$G815," ",'Шифры С (Новое строительство)'!$I815,".",'Шифры С (Новое строительство)'!$A815,"С-ТКР",'Шифры С (Новое строительство)'!$E815,".",'Шифры С (Новое строительство)'!$G815,))</f>
        <v>Том 3.22.1 2001.РП.32С-ТКР22.1</v>
      </c>
      <c r="U815" s="37" t="str">
        <f>IF(ISBLANK('Шифры С (Новое строительство)'!$O815),"-",CONCATENATE("Том"," 4."," ",'Шифры С (Новое строительство)'!$I815,".",'Шифры С (Новое строительство)'!$A815,"С-ИЛО",))</f>
        <v>-</v>
      </c>
      <c r="V815" s="37" t="str">
        <f>IF(ISBLANK('Шифры С (Новое строительство)'!$O815),"-",CONCATENATE("Том"," 5."," ",'Шифры С (Новое строительство)'!$I815,".",'Шифры С (Новое строительство)'!$A815,"С-ПОС",))</f>
        <v>-</v>
      </c>
      <c r="W815" s="37" t="str">
        <f>IF(ISBLANK('Шифры С (Новое строительство)'!$P815),"-",CONCATENATE("Том"," 7."," ",'Шифры С (Новое строительство)'!$I815,".",'Шифры С (Новое строительство)'!$A815,"С-ООС",))</f>
        <v>-</v>
      </c>
      <c r="X815" s="37" t="str">
        <f>IF(ISBLANK('Шифры С (Новое строительство)'!$Q815),"-",CONCATENATE("Том"," 8."," ",'Шифры С (Новое строительство)'!$I815,".",'Шифры С (Новое строительство)'!$A815,"С-ПБ",))</f>
        <v>-</v>
      </c>
    </row>
    <row r="816" spans="1:24" hidden="1" x14ac:dyDescent="0.25">
      <c r="A816" s="37">
        <v>33</v>
      </c>
      <c r="B816" s="37" t="s">
        <v>561</v>
      </c>
      <c r="C816" s="37" t="s">
        <v>34</v>
      </c>
      <c r="D816" s="37" t="s">
        <v>276</v>
      </c>
      <c r="E816" s="37">
        <v>1</v>
      </c>
      <c r="F816" s="37" t="s">
        <v>2062</v>
      </c>
      <c r="G816" s="37">
        <v>1</v>
      </c>
      <c r="H816" s="39">
        <v>7</v>
      </c>
      <c r="I816" s="37" t="s">
        <v>563</v>
      </c>
      <c r="J816" s="37" t="s">
        <v>3196</v>
      </c>
      <c r="K816" s="37" t="s">
        <v>3197</v>
      </c>
      <c r="L816" s="37" t="s">
        <v>3198</v>
      </c>
      <c r="M816" s="37" t="s">
        <v>3199</v>
      </c>
      <c r="N816" s="37" t="s">
        <v>3200</v>
      </c>
      <c r="O816" s="37" t="s">
        <v>3201</v>
      </c>
      <c r="P816" s="37" t="s">
        <v>3202</v>
      </c>
      <c r="Q816" s="37" t="s">
        <v>3203</v>
      </c>
      <c r="R816" s="37" t="str">
        <f>IF(ISBLANK('Шифры С (Новое строительство)'!$K816),"-",CONCATENATE('Шифры С (Новое строительство)'!$K816,"-ПЗ"))</f>
        <v>Том 1 2001.РП.33С-ПЗ</v>
      </c>
      <c r="S816" s="37" t="str">
        <f>IF(ISBLANK('Шифры С (Новое строительство)'!$L816),"-",CONCATENATE("Том"," 2.",'Шифры С (Новое строительство)'!$E816,".",'Шифры С (Новое строительство)'!$G816," ",'Шифры С (Новое строительство)'!$I816,".",'Шифры С (Новое строительство)'!$A816,"С-ППО",'Шифры С (Новое строительство)'!$E816,".",'Шифры С (Новое строительство)'!$G816,))</f>
        <v>Том 2.1.1 2001.РП.33С-ППО1.1</v>
      </c>
      <c r="T816" s="37" t="str">
        <f>IF(ISBLANK('Шифры С (Новое строительство)'!$M816),"-",CONCATENATE("Том"," 3.",'Шифры С (Новое строительство)'!$E816,".",'Шифры С (Новое строительство)'!$G816," ",'Шифры С (Новое строительство)'!$I816,".",'Шифры С (Новое строительство)'!$A816,"С-ТКР",'Шифры С (Новое строительство)'!$E816,".",'Шифры С (Новое строительство)'!$G816,))</f>
        <v>Том 3.1.1 2001.РП.33С-ТКР1.1</v>
      </c>
      <c r="U816" s="37" t="str">
        <f>IF(ISBLANK('Шифры С (Новое строительство)'!$O816),"-",CONCATENATE("Том"," 4."," ",'Шифры С (Новое строительство)'!$I816,".",'Шифры С (Новое строительство)'!$A816,"С-ИЛО",))</f>
        <v>Том 4. 2001.РП.33С-ИЛО</v>
      </c>
      <c r="V816" s="37" t="str">
        <f>IF(ISBLANK('Шифры С (Новое строительство)'!$O816),"-",CONCATENATE("Том"," 5."," ",'Шифры С (Новое строительство)'!$I816,".",'Шифры С (Новое строительство)'!$A816,"С-ПОС",))</f>
        <v>Том 5. 2001.РП.33С-ПОС</v>
      </c>
      <c r="W816" s="37" t="str">
        <f>IF(ISBLANK('Шифры С (Новое строительство)'!$P816),"-",CONCATENATE("Том"," 7."," ",'Шифры С (Новое строительство)'!$I816,".",'Шифры С (Новое строительство)'!$A816,"С-ООС",))</f>
        <v>Том 7. 2001.РП.33С-ООС</v>
      </c>
      <c r="X816" s="37" t="str">
        <f>IF(ISBLANK('Шифры С (Новое строительство)'!$Q816),"-",CONCATENATE("Том"," 8."," ",'Шифры С (Новое строительство)'!$I816,".",'Шифры С (Новое строительство)'!$A816,"С-ПБ",))</f>
        <v>Том 8. 2001.РП.33С-ПБ</v>
      </c>
    </row>
    <row r="817" spans="1:24" hidden="1" x14ac:dyDescent="0.25">
      <c r="A817" s="37">
        <v>33</v>
      </c>
      <c r="B817" s="37" t="s">
        <v>561</v>
      </c>
      <c r="C817" s="37" t="s">
        <v>34</v>
      </c>
      <c r="D817" s="37" t="s">
        <v>276</v>
      </c>
      <c r="E817" s="37">
        <v>1</v>
      </c>
      <c r="F817" s="37" t="s">
        <v>2071</v>
      </c>
      <c r="G817" s="37">
        <v>2</v>
      </c>
      <c r="H817" s="39"/>
      <c r="I817" s="37" t="s">
        <v>563</v>
      </c>
      <c r="J817" s="37"/>
      <c r="K817" s="37"/>
      <c r="L817" s="37" t="s">
        <v>3198</v>
      </c>
      <c r="M817" s="37" t="s">
        <v>3199</v>
      </c>
      <c r="N817" s="37" t="s">
        <v>3200</v>
      </c>
      <c r="O817" s="37"/>
      <c r="P817" s="37"/>
      <c r="Q817" s="37"/>
      <c r="R817" s="37" t="str">
        <f>IF(ISBLANK('Шифры С (Новое строительство)'!$K817),"-",CONCATENATE('Шифры С (Новое строительство)'!$K817,"-ПЗ"))</f>
        <v>-</v>
      </c>
      <c r="S817" s="37" t="str">
        <f>IF(ISBLANK('Шифры С (Новое строительство)'!$L817),"-",CONCATENATE("Том"," 2.",'Шифры С (Новое строительство)'!$E817,".",'Шифры С (Новое строительство)'!$G817," ",'Шифры С (Новое строительство)'!$I817,".",'Шифры С (Новое строительство)'!$A817,"С-ППО",'Шифры С (Новое строительство)'!$E817,".",'Шифры С (Новое строительство)'!$G817,))</f>
        <v>Том 2.1.2 2001.РП.33С-ППО1.2</v>
      </c>
      <c r="T817" s="37" t="str">
        <f>IF(ISBLANK('Шифры С (Новое строительство)'!$M817),"-",CONCATENATE("Том"," 3.",'Шифры С (Новое строительство)'!$E817,".",'Шифры С (Новое строительство)'!$G817," ",'Шифры С (Новое строительство)'!$I817,".",'Шифры С (Новое строительство)'!$A817,"С-ТКР",'Шифры С (Новое строительство)'!$E817,".",'Шифры С (Новое строительство)'!$G817,))</f>
        <v>Том 3.1.2 2001.РП.33С-ТКР1.2</v>
      </c>
      <c r="U817" s="37" t="str">
        <f>IF(ISBLANK('Шифры С (Новое строительство)'!$O817),"-",CONCATENATE("Том"," 4."," ",'Шифры С (Новое строительство)'!$I817,".",'Шифры С (Новое строительство)'!$A817,"С-ИЛО",))</f>
        <v>-</v>
      </c>
      <c r="V817" s="37" t="str">
        <f>IF(ISBLANK('Шифры С (Новое строительство)'!$O817),"-",CONCATENATE("Том"," 5."," ",'Шифры С (Новое строительство)'!$I817,".",'Шифры С (Новое строительство)'!$A817,"С-ПОС",))</f>
        <v>-</v>
      </c>
      <c r="W817" s="37" t="str">
        <f>IF(ISBLANK('Шифры С (Новое строительство)'!$P817),"-",CONCATENATE("Том"," 7."," ",'Шифры С (Новое строительство)'!$I817,".",'Шифры С (Новое строительство)'!$A817,"С-ООС",))</f>
        <v>-</v>
      </c>
      <c r="X817" s="37" t="str">
        <f>IF(ISBLANK('Шифры С (Новое строительство)'!$Q817),"-",CONCATENATE("Том"," 8."," ",'Шифры С (Новое строительство)'!$I817,".",'Шифры С (Новое строительство)'!$A817,"С-ПБ",))</f>
        <v>-</v>
      </c>
    </row>
    <row r="818" spans="1:24" hidden="1" x14ac:dyDescent="0.25">
      <c r="A818" s="37">
        <v>33</v>
      </c>
      <c r="B818" s="37" t="s">
        <v>561</v>
      </c>
      <c r="C818" s="37" t="s">
        <v>34</v>
      </c>
      <c r="D818" s="37" t="s">
        <v>276</v>
      </c>
      <c r="E818" s="37">
        <v>1</v>
      </c>
      <c r="F818" s="37" t="s">
        <v>2072</v>
      </c>
      <c r="G818" s="37">
        <v>3</v>
      </c>
      <c r="H818" s="39"/>
      <c r="I818" s="37" t="s">
        <v>563</v>
      </c>
      <c r="J818" s="37"/>
      <c r="K818" s="37"/>
      <c r="L818" s="37" t="s">
        <v>3198</v>
      </c>
      <c r="M818" s="37" t="s">
        <v>3199</v>
      </c>
      <c r="N818" s="37" t="s">
        <v>3200</v>
      </c>
      <c r="O818" s="37"/>
      <c r="P818" s="37"/>
      <c r="Q818" s="37"/>
      <c r="R818" s="37" t="str">
        <f>IF(ISBLANK('Шифры С (Новое строительство)'!$K818),"-",CONCATENATE('Шифры С (Новое строительство)'!$K818,"-ПЗ"))</f>
        <v>-</v>
      </c>
      <c r="S818" s="37" t="str">
        <f>IF(ISBLANK('Шифры С (Новое строительство)'!$L818),"-",CONCATENATE("Том"," 2.",'Шифры С (Новое строительство)'!$E818,".",'Шифры С (Новое строительство)'!$G818," ",'Шифры С (Новое строительство)'!$I818,".",'Шифры С (Новое строительство)'!$A818,"С-ППО",'Шифры С (Новое строительство)'!$E818,".",'Шифры С (Новое строительство)'!$G818,))</f>
        <v>Том 2.1.3 2001.РП.33С-ППО1.3</v>
      </c>
      <c r="T818" s="37" t="str">
        <f>IF(ISBLANK('Шифры С (Новое строительство)'!$M818),"-",CONCATENATE("Том"," 3.",'Шифры С (Новое строительство)'!$E818,".",'Шифры С (Новое строительство)'!$G818," ",'Шифры С (Новое строительство)'!$I818,".",'Шифры С (Новое строительство)'!$A818,"С-ТКР",'Шифры С (Новое строительство)'!$E818,".",'Шифры С (Новое строительство)'!$G818,))</f>
        <v>Том 3.1.3 2001.РП.33С-ТКР1.3</v>
      </c>
      <c r="U818" s="37" t="str">
        <f>IF(ISBLANK('Шифры С (Новое строительство)'!$O818),"-",CONCATENATE("Том"," 4."," ",'Шифры С (Новое строительство)'!$I818,".",'Шифры С (Новое строительство)'!$A818,"С-ИЛО",))</f>
        <v>-</v>
      </c>
      <c r="V818" s="37" t="str">
        <f>IF(ISBLANK('Шифры С (Новое строительство)'!$O818),"-",CONCATENATE("Том"," 5."," ",'Шифры С (Новое строительство)'!$I818,".",'Шифры С (Новое строительство)'!$A818,"С-ПОС",))</f>
        <v>-</v>
      </c>
      <c r="W818" s="37" t="str">
        <f>IF(ISBLANK('Шифры С (Новое строительство)'!$P818),"-",CONCATENATE("Том"," 7."," ",'Шифры С (Новое строительство)'!$I818,".",'Шифры С (Новое строительство)'!$A818,"С-ООС",))</f>
        <v>-</v>
      </c>
      <c r="X818" s="37" t="str">
        <f>IF(ISBLANK('Шифры С (Новое строительство)'!$Q818),"-",CONCATENATE("Том"," 8."," ",'Шифры С (Новое строительство)'!$I818,".",'Шифры С (Новое строительство)'!$A818,"С-ПБ",))</f>
        <v>-</v>
      </c>
    </row>
    <row r="819" spans="1:24" hidden="1" x14ac:dyDescent="0.25">
      <c r="A819" s="37">
        <v>33</v>
      </c>
      <c r="B819" s="37" t="s">
        <v>561</v>
      </c>
      <c r="C819" s="37" t="s">
        <v>34</v>
      </c>
      <c r="D819" s="37" t="s">
        <v>276</v>
      </c>
      <c r="E819" s="37">
        <v>1</v>
      </c>
      <c r="F819" s="37" t="s">
        <v>2073</v>
      </c>
      <c r="G819" s="37">
        <v>4</v>
      </c>
      <c r="H819" s="39"/>
      <c r="I819" s="37" t="s">
        <v>563</v>
      </c>
      <c r="J819" s="37"/>
      <c r="K819" s="37"/>
      <c r="L819" s="37" t="s">
        <v>3198</v>
      </c>
      <c r="M819" s="37" t="s">
        <v>3199</v>
      </c>
      <c r="N819" s="37" t="s">
        <v>3200</v>
      </c>
      <c r="O819" s="37"/>
      <c r="P819" s="37"/>
      <c r="Q819" s="37"/>
      <c r="R819" s="37" t="str">
        <f>IF(ISBLANK('Шифры С (Новое строительство)'!$K819),"-",CONCATENATE('Шифры С (Новое строительство)'!$K819,"-ПЗ"))</f>
        <v>-</v>
      </c>
      <c r="S819" s="37" t="str">
        <f>IF(ISBLANK('Шифры С (Новое строительство)'!$L819),"-",CONCATENATE("Том"," 2.",'Шифры С (Новое строительство)'!$E819,".",'Шифры С (Новое строительство)'!$G819," ",'Шифры С (Новое строительство)'!$I819,".",'Шифры С (Новое строительство)'!$A819,"С-ППО",'Шифры С (Новое строительство)'!$E819,".",'Шифры С (Новое строительство)'!$G819,))</f>
        <v>Том 2.1.4 2001.РП.33С-ППО1.4</v>
      </c>
      <c r="T819" s="37" t="str">
        <f>IF(ISBLANK('Шифры С (Новое строительство)'!$M819),"-",CONCATENATE("Том"," 3.",'Шифры С (Новое строительство)'!$E819,".",'Шифры С (Новое строительство)'!$G819," ",'Шифры С (Новое строительство)'!$I819,".",'Шифры С (Новое строительство)'!$A819,"С-ТКР",'Шифры С (Новое строительство)'!$E819,".",'Шифры С (Новое строительство)'!$G819,))</f>
        <v>Том 3.1.4 2001.РП.33С-ТКР1.4</v>
      </c>
      <c r="U819" s="37" t="str">
        <f>IF(ISBLANK('Шифры С (Новое строительство)'!$O819),"-",CONCATENATE("Том"," 4."," ",'Шифры С (Новое строительство)'!$I819,".",'Шифры С (Новое строительство)'!$A819,"С-ИЛО",))</f>
        <v>-</v>
      </c>
      <c r="V819" s="37" t="str">
        <f>IF(ISBLANK('Шифры С (Новое строительство)'!$O819),"-",CONCATENATE("Том"," 5."," ",'Шифры С (Новое строительство)'!$I819,".",'Шифры С (Новое строительство)'!$A819,"С-ПОС",))</f>
        <v>-</v>
      </c>
      <c r="W819" s="37" t="str">
        <f>IF(ISBLANK('Шифры С (Новое строительство)'!$P819),"-",CONCATENATE("Том"," 7."," ",'Шифры С (Новое строительство)'!$I819,".",'Шифры С (Новое строительство)'!$A819,"С-ООС",))</f>
        <v>-</v>
      </c>
      <c r="X819" s="37" t="str">
        <f>IF(ISBLANK('Шифры С (Новое строительство)'!$Q819),"-",CONCATENATE("Том"," 8."," ",'Шифры С (Новое строительство)'!$I819,".",'Шифры С (Новое строительство)'!$A819,"С-ПБ",))</f>
        <v>-</v>
      </c>
    </row>
    <row r="820" spans="1:24" hidden="1" x14ac:dyDescent="0.25">
      <c r="A820" s="37">
        <v>33</v>
      </c>
      <c r="B820" s="37" t="s">
        <v>561</v>
      </c>
      <c r="C820" s="37" t="s">
        <v>34</v>
      </c>
      <c r="D820" s="37" t="s">
        <v>276</v>
      </c>
      <c r="E820" s="37">
        <v>1</v>
      </c>
      <c r="F820" s="37" t="s">
        <v>2074</v>
      </c>
      <c r="G820" s="37">
        <v>5</v>
      </c>
      <c r="H820" s="39"/>
      <c r="I820" s="37" t="s">
        <v>563</v>
      </c>
      <c r="J820" s="37"/>
      <c r="K820" s="37"/>
      <c r="L820" s="37" t="s">
        <v>3198</v>
      </c>
      <c r="M820" s="37" t="s">
        <v>3199</v>
      </c>
      <c r="N820" s="37" t="s">
        <v>3200</v>
      </c>
      <c r="O820" s="37"/>
      <c r="P820" s="37"/>
      <c r="Q820" s="37"/>
      <c r="R820" s="37" t="str">
        <f>IF(ISBLANK('Шифры С (Новое строительство)'!$K820),"-",CONCATENATE('Шифры С (Новое строительство)'!$K820,"-ПЗ"))</f>
        <v>-</v>
      </c>
      <c r="S820" s="37" t="str">
        <f>IF(ISBLANK('Шифры С (Новое строительство)'!$L820),"-",CONCATENATE("Том"," 2.",'Шифры С (Новое строительство)'!$E820,".",'Шифры С (Новое строительство)'!$G820," ",'Шифры С (Новое строительство)'!$I820,".",'Шифры С (Новое строительство)'!$A820,"С-ППО",'Шифры С (Новое строительство)'!$E820,".",'Шифры С (Новое строительство)'!$G820,))</f>
        <v>Том 2.1.5 2001.РП.33С-ППО1.5</v>
      </c>
      <c r="T820" s="37" t="str">
        <f>IF(ISBLANK('Шифры С (Новое строительство)'!$M820),"-",CONCATENATE("Том"," 3.",'Шифры С (Новое строительство)'!$E820,".",'Шифры С (Новое строительство)'!$G820," ",'Шифры С (Новое строительство)'!$I820,".",'Шифры С (Новое строительство)'!$A820,"С-ТКР",'Шифры С (Новое строительство)'!$E820,".",'Шифры С (Новое строительство)'!$G820,))</f>
        <v>Том 3.1.5 2001.РП.33С-ТКР1.5</v>
      </c>
      <c r="U820" s="37" t="str">
        <f>IF(ISBLANK('Шифры С (Новое строительство)'!$O820),"-",CONCATENATE("Том"," 4."," ",'Шифры С (Новое строительство)'!$I820,".",'Шифры С (Новое строительство)'!$A820,"С-ИЛО",))</f>
        <v>-</v>
      </c>
      <c r="V820" s="37" t="str">
        <f>IF(ISBLANK('Шифры С (Новое строительство)'!$O820),"-",CONCATENATE("Том"," 5."," ",'Шифры С (Новое строительство)'!$I820,".",'Шифры С (Новое строительство)'!$A820,"С-ПОС",))</f>
        <v>-</v>
      </c>
      <c r="W820" s="37" t="str">
        <f>IF(ISBLANK('Шифры С (Новое строительство)'!$P820),"-",CONCATENATE("Том"," 7."," ",'Шифры С (Новое строительство)'!$I820,".",'Шифры С (Новое строительство)'!$A820,"С-ООС",))</f>
        <v>-</v>
      </c>
      <c r="X820" s="37" t="str">
        <f>IF(ISBLANK('Шифры С (Новое строительство)'!$Q820),"-",CONCATENATE("Том"," 8."," ",'Шифры С (Новое строительство)'!$I820,".",'Шифры С (Новое строительство)'!$A820,"С-ПБ",))</f>
        <v>-</v>
      </c>
    </row>
    <row r="821" spans="1:24" hidden="1" x14ac:dyDescent="0.25">
      <c r="A821" s="37">
        <v>33</v>
      </c>
      <c r="B821" s="37" t="s">
        <v>561</v>
      </c>
      <c r="C821" s="37" t="s">
        <v>34</v>
      </c>
      <c r="D821" s="37" t="s">
        <v>276</v>
      </c>
      <c r="E821" s="37">
        <v>1</v>
      </c>
      <c r="F821" s="37" t="s">
        <v>2075</v>
      </c>
      <c r="G821" s="37">
        <v>6</v>
      </c>
      <c r="H821" s="39"/>
      <c r="I821" s="37" t="s">
        <v>563</v>
      </c>
      <c r="J821" s="37"/>
      <c r="K821" s="37"/>
      <c r="L821" s="37" t="s">
        <v>3198</v>
      </c>
      <c r="M821" s="37" t="s">
        <v>3199</v>
      </c>
      <c r="N821" s="37" t="s">
        <v>3200</v>
      </c>
      <c r="O821" s="37"/>
      <c r="P821" s="37"/>
      <c r="Q821" s="37"/>
      <c r="R821" s="37" t="str">
        <f>IF(ISBLANK('Шифры С (Новое строительство)'!$K821),"-",CONCATENATE('Шифры С (Новое строительство)'!$K821,"-ПЗ"))</f>
        <v>-</v>
      </c>
      <c r="S821" s="37" t="str">
        <f>IF(ISBLANK('Шифры С (Новое строительство)'!$L821),"-",CONCATENATE("Том"," 2.",'Шифры С (Новое строительство)'!$E821,".",'Шифры С (Новое строительство)'!$G821," ",'Шифры С (Новое строительство)'!$I821,".",'Шифры С (Новое строительство)'!$A821,"С-ППО",'Шифры С (Новое строительство)'!$E821,".",'Шифры С (Новое строительство)'!$G821,))</f>
        <v>Том 2.1.6 2001.РП.33С-ППО1.6</v>
      </c>
      <c r="T821" s="37" t="str">
        <f>IF(ISBLANK('Шифры С (Новое строительство)'!$M821),"-",CONCATENATE("Том"," 3.",'Шифры С (Новое строительство)'!$E821,".",'Шифры С (Новое строительство)'!$G821," ",'Шифры С (Новое строительство)'!$I821,".",'Шифры С (Новое строительство)'!$A821,"С-ТКР",'Шифры С (Новое строительство)'!$E821,".",'Шифры С (Новое строительство)'!$G821,))</f>
        <v>Том 3.1.6 2001.РП.33С-ТКР1.6</v>
      </c>
      <c r="U821" s="37" t="str">
        <f>IF(ISBLANK('Шифры С (Новое строительство)'!$O821),"-",CONCATENATE("Том"," 4."," ",'Шифры С (Новое строительство)'!$I821,".",'Шифры С (Новое строительство)'!$A821,"С-ИЛО",))</f>
        <v>-</v>
      </c>
      <c r="V821" s="37" t="str">
        <f>IF(ISBLANK('Шифры С (Новое строительство)'!$O821),"-",CONCATENATE("Том"," 5."," ",'Шифры С (Новое строительство)'!$I821,".",'Шифры С (Новое строительство)'!$A821,"С-ПОС",))</f>
        <v>-</v>
      </c>
      <c r="W821" s="37" t="str">
        <f>IF(ISBLANK('Шифры С (Новое строительство)'!$P821),"-",CONCATENATE("Том"," 7."," ",'Шифры С (Новое строительство)'!$I821,".",'Шифры С (Новое строительство)'!$A821,"С-ООС",))</f>
        <v>-</v>
      </c>
      <c r="X821" s="37" t="str">
        <f>IF(ISBLANK('Шифры С (Новое строительство)'!$Q821),"-",CONCATENATE("Том"," 8."," ",'Шифры С (Новое строительство)'!$I821,".",'Шифры С (Новое строительство)'!$A821,"С-ПБ",))</f>
        <v>-</v>
      </c>
    </row>
    <row r="822" spans="1:24" hidden="1" x14ac:dyDescent="0.25">
      <c r="A822" s="37">
        <v>33</v>
      </c>
      <c r="B822" s="37" t="s">
        <v>561</v>
      </c>
      <c r="C822" s="37" t="s">
        <v>34</v>
      </c>
      <c r="D822" s="37" t="s">
        <v>276</v>
      </c>
      <c r="E822" s="37">
        <v>1</v>
      </c>
      <c r="F822" s="37" t="s">
        <v>2076</v>
      </c>
      <c r="G822" s="37">
        <v>7</v>
      </c>
      <c r="H822" s="39"/>
      <c r="I822" s="37" t="s">
        <v>563</v>
      </c>
      <c r="J822" s="37"/>
      <c r="K822" s="37"/>
      <c r="L822" s="37" t="s">
        <v>3198</v>
      </c>
      <c r="M822" s="37" t="s">
        <v>3199</v>
      </c>
      <c r="N822" s="37" t="s">
        <v>3200</v>
      </c>
      <c r="O822" s="37"/>
      <c r="P822" s="37"/>
      <c r="Q822" s="37"/>
      <c r="R822" s="37" t="str">
        <f>IF(ISBLANK('Шифры С (Новое строительство)'!$K822),"-",CONCATENATE('Шифры С (Новое строительство)'!$K822,"-ПЗ"))</f>
        <v>-</v>
      </c>
      <c r="S822" s="37" t="str">
        <f>IF(ISBLANK('Шифры С (Новое строительство)'!$L822),"-",CONCATENATE("Том"," 2.",'Шифры С (Новое строительство)'!$E822,".",'Шифры С (Новое строительство)'!$G822," ",'Шифры С (Новое строительство)'!$I822,".",'Шифры С (Новое строительство)'!$A822,"С-ППО",'Шифры С (Новое строительство)'!$E822,".",'Шифры С (Новое строительство)'!$G822,))</f>
        <v>Том 2.1.7 2001.РП.33С-ППО1.7</v>
      </c>
      <c r="T822" s="37" t="str">
        <f>IF(ISBLANK('Шифры С (Новое строительство)'!$M822),"-",CONCATENATE("Том"," 3.",'Шифры С (Новое строительство)'!$E822,".",'Шифры С (Новое строительство)'!$G822," ",'Шифры С (Новое строительство)'!$I822,".",'Шифры С (Новое строительство)'!$A822,"С-ТКР",'Шифры С (Новое строительство)'!$E822,".",'Шифры С (Новое строительство)'!$G822,))</f>
        <v>Том 3.1.7 2001.РП.33С-ТКР1.7</v>
      </c>
      <c r="U822" s="37" t="str">
        <f>IF(ISBLANK('Шифры С (Новое строительство)'!$O822),"-",CONCATENATE("Том"," 4."," ",'Шифры С (Новое строительство)'!$I822,".",'Шифры С (Новое строительство)'!$A822,"С-ИЛО",))</f>
        <v>-</v>
      </c>
      <c r="V822" s="37" t="str">
        <f>IF(ISBLANK('Шифры С (Новое строительство)'!$O822),"-",CONCATENATE("Том"," 5."," ",'Шифры С (Новое строительство)'!$I822,".",'Шифры С (Новое строительство)'!$A822,"С-ПОС",))</f>
        <v>-</v>
      </c>
      <c r="W822" s="37" t="str">
        <f>IF(ISBLANK('Шифры С (Новое строительство)'!$P822),"-",CONCATENATE("Том"," 7."," ",'Шифры С (Новое строительство)'!$I822,".",'Шифры С (Новое строительство)'!$A822,"С-ООС",))</f>
        <v>-</v>
      </c>
      <c r="X822" s="37" t="str">
        <f>IF(ISBLANK('Шифры С (Новое строительство)'!$Q822),"-",CONCATENATE("Том"," 8."," ",'Шифры С (Новое строительство)'!$I822,".",'Шифры С (Новое строительство)'!$A822,"С-ПБ",))</f>
        <v>-</v>
      </c>
    </row>
    <row r="823" spans="1:24" hidden="1" x14ac:dyDescent="0.25">
      <c r="A823" s="37">
        <v>33</v>
      </c>
      <c r="B823" s="37" t="s">
        <v>561</v>
      </c>
      <c r="C823" s="37" t="s">
        <v>34</v>
      </c>
      <c r="D823" s="37" t="s">
        <v>278</v>
      </c>
      <c r="E823" s="37">
        <v>2</v>
      </c>
      <c r="F823" s="37" t="s">
        <v>2077</v>
      </c>
      <c r="G823" s="37">
        <v>1</v>
      </c>
      <c r="H823" s="39">
        <v>3</v>
      </c>
      <c r="I823" s="37" t="s">
        <v>563</v>
      </c>
      <c r="J823" s="37"/>
      <c r="K823" s="37"/>
      <c r="L823" s="37" t="s">
        <v>3204</v>
      </c>
      <c r="M823" s="37" t="s">
        <v>3205</v>
      </c>
      <c r="N823" s="37" t="s">
        <v>3206</v>
      </c>
      <c r="O823" s="37"/>
      <c r="P823" s="37"/>
      <c r="Q823" s="37"/>
      <c r="R823" s="37" t="str">
        <f>IF(ISBLANK('Шифры С (Новое строительство)'!$K823),"-",CONCATENATE('Шифры С (Новое строительство)'!$K823,"-ПЗ"))</f>
        <v>-</v>
      </c>
      <c r="S823" s="37" t="str">
        <f>IF(ISBLANK('Шифры С (Новое строительство)'!$L823),"-",CONCATENATE("Том"," 2.",'Шифры С (Новое строительство)'!$E823,".",'Шифры С (Новое строительство)'!$G823," ",'Шифры С (Новое строительство)'!$I823,".",'Шифры С (Новое строительство)'!$A823,"С-ППО",'Шифры С (Новое строительство)'!$E823,".",'Шифры С (Новое строительство)'!$G823,))</f>
        <v>Том 2.2.1 2001.РП.33С-ППО2.1</v>
      </c>
      <c r="T823" s="37" t="str">
        <f>IF(ISBLANK('Шифры С (Новое строительство)'!$M823),"-",CONCATENATE("Том"," 3.",'Шифры С (Новое строительство)'!$E823,".",'Шифры С (Новое строительство)'!$G823," ",'Шифры С (Новое строительство)'!$I823,".",'Шифры С (Новое строительство)'!$A823,"С-ТКР",'Шифры С (Новое строительство)'!$E823,".",'Шифры С (Новое строительство)'!$G823,))</f>
        <v>Том 3.2.1 2001.РП.33С-ТКР2.1</v>
      </c>
      <c r="U823" s="37" t="str">
        <f>IF(ISBLANK('Шифры С (Новое строительство)'!$O823),"-",CONCATENATE("Том"," 4."," ",'Шифры С (Новое строительство)'!$I823,".",'Шифры С (Новое строительство)'!$A823,"С-ИЛО",))</f>
        <v>-</v>
      </c>
      <c r="V823" s="37" t="str">
        <f>IF(ISBLANK('Шифры С (Новое строительство)'!$O823),"-",CONCATENATE("Том"," 5."," ",'Шифры С (Новое строительство)'!$I823,".",'Шифры С (Новое строительство)'!$A823,"С-ПОС",))</f>
        <v>-</v>
      </c>
      <c r="W823" s="37" t="str">
        <f>IF(ISBLANK('Шифры С (Новое строительство)'!$P823),"-",CONCATENATE("Том"," 7."," ",'Шифры С (Новое строительство)'!$I823,".",'Шифры С (Новое строительство)'!$A823,"С-ООС",))</f>
        <v>-</v>
      </c>
      <c r="X823" s="37" t="str">
        <f>IF(ISBLANK('Шифры С (Новое строительство)'!$Q823),"-",CONCATENATE("Том"," 8."," ",'Шифры С (Новое строительство)'!$I823,".",'Шифры С (Новое строительство)'!$A823,"С-ПБ",))</f>
        <v>-</v>
      </c>
    </row>
    <row r="824" spans="1:24" hidden="1" x14ac:dyDescent="0.25">
      <c r="A824" s="37">
        <v>33</v>
      </c>
      <c r="B824" s="37" t="s">
        <v>561</v>
      </c>
      <c r="C824" s="37" t="s">
        <v>34</v>
      </c>
      <c r="D824" s="37" t="s">
        <v>278</v>
      </c>
      <c r="E824" s="37">
        <v>2</v>
      </c>
      <c r="F824" s="37" t="s">
        <v>2081</v>
      </c>
      <c r="G824" s="37">
        <v>2</v>
      </c>
      <c r="H824" s="39"/>
      <c r="I824" s="37" t="s">
        <v>563</v>
      </c>
      <c r="J824" s="37"/>
      <c r="K824" s="37"/>
      <c r="L824" s="37" t="s">
        <v>3204</v>
      </c>
      <c r="M824" s="37" t="s">
        <v>3205</v>
      </c>
      <c r="N824" s="37" t="s">
        <v>3206</v>
      </c>
      <c r="O824" s="37"/>
      <c r="P824" s="37"/>
      <c r="Q824" s="37"/>
      <c r="R824" s="37" t="str">
        <f>IF(ISBLANK('Шифры С (Новое строительство)'!$K824),"-",CONCATENATE('Шифры С (Новое строительство)'!$K824,"-ПЗ"))</f>
        <v>-</v>
      </c>
      <c r="S824" s="37" t="str">
        <f>IF(ISBLANK('Шифры С (Новое строительство)'!$L824),"-",CONCATENATE("Том"," 2.",'Шифры С (Новое строительство)'!$E824,".",'Шифры С (Новое строительство)'!$G824," ",'Шифры С (Новое строительство)'!$I824,".",'Шифры С (Новое строительство)'!$A824,"С-ППО",'Шифры С (Новое строительство)'!$E824,".",'Шифры С (Новое строительство)'!$G824,))</f>
        <v>Том 2.2.2 2001.РП.33С-ППО2.2</v>
      </c>
      <c r="T824" s="37" t="str">
        <f>IF(ISBLANK('Шифры С (Новое строительство)'!$M824),"-",CONCATENATE("Том"," 3.",'Шифры С (Новое строительство)'!$E824,".",'Шифры С (Новое строительство)'!$G824," ",'Шифры С (Новое строительство)'!$I824,".",'Шифры С (Новое строительство)'!$A824,"С-ТКР",'Шифры С (Новое строительство)'!$E824,".",'Шифры С (Новое строительство)'!$G824,))</f>
        <v>Том 3.2.2 2001.РП.33С-ТКР2.2</v>
      </c>
      <c r="U824" s="37" t="str">
        <f>IF(ISBLANK('Шифры С (Новое строительство)'!$O824),"-",CONCATENATE("Том"," 4."," ",'Шифры С (Новое строительство)'!$I824,".",'Шифры С (Новое строительство)'!$A824,"С-ИЛО",))</f>
        <v>-</v>
      </c>
      <c r="V824" s="37" t="str">
        <f>IF(ISBLANK('Шифры С (Новое строительство)'!$O824),"-",CONCATENATE("Том"," 5."," ",'Шифры С (Новое строительство)'!$I824,".",'Шифры С (Новое строительство)'!$A824,"С-ПОС",))</f>
        <v>-</v>
      </c>
      <c r="W824" s="37" t="str">
        <f>IF(ISBLANK('Шифры С (Новое строительство)'!$P824),"-",CONCATENATE("Том"," 7."," ",'Шифры С (Новое строительство)'!$I824,".",'Шифры С (Новое строительство)'!$A824,"С-ООС",))</f>
        <v>-</v>
      </c>
      <c r="X824" s="37" t="str">
        <f>IF(ISBLANK('Шифры С (Новое строительство)'!$Q824),"-",CONCATENATE("Том"," 8."," ",'Шифры С (Новое строительство)'!$I824,".",'Шифры С (Новое строительство)'!$A824,"С-ПБ",))</f>
        <v>-</v>
      </c>
    </row>
    <row r="825" spans="1:24" hidden="1" x14ac:dyDescent="0.25">
      <c r="A825" s="37">
        <v>33</v>
      </c>
      <c r="B825" s="37" t="s">
        <v>561</v>
      </c>
      <c r="C825" s="37" t="s">
        <v>34</v>
      </c>
      <c r="D825" s="37" t="s">
        <v>278</v>
      </c>
      <c r="E825" s="37">
        <v>2</v>
      </c>
      <c r="F825" s="37" t="s">
        <v>2082</v>
      </c>
      <c r="G825" s="37">
        <v>3</v>
      </c>
      <c r="H825" s="39"/>
      <c r="I825" s="37" t="s">
        <v>563</v>
      </c>
      <c r="J825" s="37"/>
      <c r="K825" s="37"/>
      <c r="L825" s="37" t="s">
        <v>3204</v>
      </c>
      <c r="M825" s="37" t="s">
        <v>3205</v>
      </c>
      <c r="N825" s="37" t="s">
        <v>3206</v>
      </c>
      <c r="O825" s="37"/>
      <c r="P825" s="37"/>
      <c r="Q825" s="37"/>
      <c r="R825" s="37" t="str">
        <f>IF(ISBLANK('Шифры С (Новое строительство)'!$K825),"-",CONCATENATE('Шифры С (Новое строительство)'!$K825,"-ПЗ"))</f>
        <v>-</v>
      </c>
      <c r="S825" s="37" t="str">
        <f>IF(ISBLANK('Шифры С (Новое строительство)'!$L825),"-",CONCATENATE("Том"," 2.",'Шифры С (Новое строительство)'!$E825,".",'Шифры С (Новое строительство)'!$G825," ",'Шифры С (Новое строительство)'!$I825,".",'Шифры С (Новое строительство)'!$A825,"С-ППО",'Шифры С (Новое строительство)'!$E825,".",'Шифры С (Новое строительство)'!$G825,))</f>
        <v>Том 2.2.3 2001.РП.33С-ППО2.3</v>
      </c>
      <c r="T825" s="37" t="str">
        <f>IF(ISBLANK('Шифры С (Новое строительство)'!$M825),"-",CONCATENATE("Том"," 3.",'Шифры С (Новое строительство)'!$E825,".",'Шифры С (Новое строительство)'!$G825," ",'Шифры С (Новое строительство)'!$I825,".",'Шифры С (Новое строительство)'!$A825,"С-ТКР",'Шифры С (Новое строительство)'!$E825,".",'Шифры С (Новое строительство)'!$G825,))</f>
        <v>Том 3.2.3 2001.РП.33С-ТКР2.3</v>
      </c>
      <c r="U825" s="37" t="str">
        <f>IF(ISBLANK('Шифры С (Новое строительство)'!$O825),"-",CONCATENATE("Том"," 4."," ",'Шифры С (Новое строительство)'!$I825,".",'Шифры С (Новое строительство)'!$A825,"С-ИЛО",))</f>
        <v>-</v>
      </c>
      <c r="V825" s="37" t="str">
        <f>IF(ISBLANK('Шифры С (Новое строительство)'!$O825),"-",CONCATENATE("Том"," 5."," ",'Шифры С (Новое строительство)'!$I825,".",'Шифры С (Новое строительство)'!$A825,"С-ПОС",))</f>
        <v>-</v>
      </c>
      <c r="W825" s="37" t="str">
        <f>IF(ISBLANK('Шифры С (Новое строительство)'!$P825),"-",CONCATENATE("Том"," 7."," ",'Шифры С (Новое строительство)'!$I825,".",'Шифры С (Новое строительство)'!$A825,"С-ООС",))</f>
        <v>-</v>
      </c>
      <c r="X825" s="37" t="str">
        <f>IF(ISBLANK('Шифры С (Новое строительство)'!$Q825),"-",CONCATENATE("Том"," 8."," ",'Шифры С (Новое строительство)'!$I825,".",'Шифры С (Новое строительство)'!$A825,"С-ПБ",))</f>
        <v>-</v>
      </c>
    </row>
    <row r="826" spans="1:24" hidden="1" x14ac:dyDescent="0.25">
      <c r="A826" s="37">
        <v>33</v>
      </c>
      <c r="B826" s="37" t="s">
        <v>561</v>
      </c>
      <c r="C826" s="37" t="s">
        <v>34</v>
      </c>
      <c r="D826" s="37" t="s">
        <v>280</v>
      </c>
      <c r="E826" s="37">
        <v>3</v>
      </c>
      <c r="F826" s="37" t="s">
        <v>2083</v>
      </c>
      <c r="G826" s="37">
        <v>1</v>
      </c>
      <c r="H826" s="39">
        <v>2</v>
      </c>
      <c r="I826" s="37" t="s">
        <v>563</v>
      </c>
      <c r="J826" s="37"/>
      <c r="K826" s="37"/>
      <c r="L826" s="37" t="s">
        <v>3207</v>
      </c>
      <c r="M826" s="37" t="s">
        <v>3208</v>
      </c>
      <c r="N826" s="37" t="s">
        <v>3209</v>
      </c>
      <c r="O826" s="37"/>
      <c r="P826" s="37"/>
      <c r="Q826" s="37"/>
      <c r="R826" s="37" t="str">
        <f>IF(ISBLANK('Шифры С (Новое строительство)'!$K826),"-",CONCATENATE('Шифры С (Новое строительство)'!$K826,"-ПЗ"))</f>
        <v>-</v>
      </c>
      <c r="S826" s="37" t="str">
        <f>IF(ISBLANK('Шифры С (Новое строительство)'!$L826),"-",CONCATENATE("Том"," 2.",'Шифры С (Новое строительство)'!$E826,".",'Шифры С (Новое строительство)'!$G826," ",'Шифры С (Новое строительство)'!$I826,".",'Шифры С (Новое строительство)'!$A826,"С-ППО",'Шифры С (Новое строительство)'!$E826,".",'Шифры С (Новое строительство)'!$G826,))</f>
        <v>Том 2.3.1 2001.РП.33С-ППО3.1</v>
      </c>
      <c r="T826" s="37" t="str">
        <f>IF(ISBLANK('Шифры С (Новое строительство)'!$M826),"-",CONCATENATE("Том"," 3.",'Шифры С (Новое строительство)'!$E826,".",'Шифры С (Новое строительство)'!$G826," ",'Шифры С (Новое строительство)'!$I826,".",'Шифры С (Новое строительство)'!$A826,"С-ТКР",'Шифры С (Новое строительство)'!$E826,".",'Шифры С (Новое строительство)'!$G826,))</f>
        <v>Том 3.3.1 2001.РП.33С-ТКР3.1</v>
      </c>
      <c r="U826" s="37" t="str">
        <f>IF(ISBLANK('Шифры С (Новое строительство)'!$O826),"-",CONCATENATE("Том"," 4."," ",'Шифры С (Новое строительство)'!$I826,".",'Шифры С (Новое строительство)'!$A826,"С-ИЛО",))</f>
        <v>-</v>
      </c>
      <c r="V826" s="37" t="str">
        <f>IF(ISBLANK('Шифры С (Новое строительство)'!$O826),"-",CONCATENATE("Том"," 5."," ",'Шифры С (Новое строительство)'!$I826,".",'Шифры С (Новое строительство)'!$A826,"С-ПОС",))</f>
        <v>-</v>
      </c>
      <c r="W826" s="37" t="str">
        <f>IF(ISBLANK('Шифры С (Новое строительство)'!$P826),"-",CONCATENATE("Том"," 7."," ",'Шифры С (Новое строительство)'!$I826,".",'Шифры С (Новое строительство)'!$A826,"С-ООС",))</f>
        <v>-</v>
      </c>
      <c r="X826" s="37" t="str">
        <f>IF(ISBLANK('Шифры С (Новое строительство)'!$Q826),"-",CONCATENATE("Том"," 8."," ",'Шифры С (Новое строительство)'!$I826,".",'Шифры С (Новое строительство)'!$A826,"С-ПБ",))</f>
        <v>-</v>
      </c>
    </row>
    <row r="827" spans="1:24" hidden="1" x14ac:dyDescent="0.25">
      <c r="A827" s="37">
        <v>33</v>
      </c>
      <c r="B827" s="37" t="s">
        <v>561</v>
      </c>
      <c r="C827" s="37" t="s">
        <v>34</v>
      </c>
      <c r="D827" s="37" t="s">
        <v>280</v>
      </c>
      <c r="E827" s="37">
        <v>3</v>
      </c>
      <c r="F827" s="37" t="s">
        <v>2087</v>
      </c>
      <c r="G827" s="37">
        <v>2</v>
      </c>
      <c r="H827" s="39"/>
      <c r="I827" s="37" t="s">
        <v>563</v>
      </c>
      <c r="J827" s="37"/>
      <c r="K827" s="37"/>
      <c r="L827" s="37" t="s">
        <v>3207</v>
      </c>
      <c r="M827" s="37" t="s">
        <v>3208</v>
      </c>
      <c r="N827" s="37" t="s">
        <v>3209</v>
      </c>
      <c r="O827" s="37"/>
      <c r="P827" s="37"/>
      <c r="Q827" s="37"/>
      <c r="R827" s="37" t="str">
        <f>IF(ISBLANK('Шифры С (Новое строительство)'!$K827),"-",CONCATENATE('Шифры С (Новое строительство)'!$K827,"-ПЗ"))</f>
        <v>-</v>
      </c>
      <c r="S827" s="37" t="str">
        <f>IF(ISBLANK('Шифры С (Новое строительство)'!$L827),"-",CONCATENATE("Том"," 2.",'Шифры С (Новое строительство)'!$E827,".",'Шифры С (Новое строительство)'!$G827," ",'Шифры С (Новое строительство)'!$I827,".",'Шифры С (Новое строительство)'!$A827,"С-ППО",'Шифры С (Новое строительство)'!$E827,".",'Шифры С (Новое строительство)'!$G827,))</f>
        <v>Том 2.3.2 2001.РП.33С-ППО3.2</v>
      </c>
      <c r="T827" s="37" t="str">
        <f>IF(ISBLANK('Шифры С (Новое строительство)'!$M827),"-",CONCATENATE("Том"," 3.",'Шифры С (Новое строительство)'!$E827,".",'Шифры С (Новое строительство)'!$G827," ",'Шифры С (Новое строительство)'!$I827,".",'Шифры С (Новое строительство)'!$A827,"С-ТКР",'Шифры С (Новое строительство)'!$E827,".",'Шифры С (Новое строительство)'!$G827,))</f>
        <v>Том 3.3.2 2001.РП.33С-ТКР3.2</v>
      </c>
      <c r="U827" s="37" t="str">
        <f>IF(ISBLANK('Шифры С (Новое строительство)'!$O827),"-",CONCATENATE("Том"," 4."," ",'Шифры С (Новое строительство)'!$I827,".",'Шифры С (Новое строительство)'!$A827,"С-ИЛО",))</f>
        <v>-</v>
      </c>
      <c r="V827" s="37" t="str">
        <f>IF(ISBLANK('Шифры С (Новое строительство)'!$O827),"-",CONCATENATE("Том"," 5."," ",'Шифры С (Новое строительство)'!$I827,".",'Шифры С (Новое строительство)'!$A827,"С-ПОС",))</f>
        <v>-</v>
      </c>
      <c r="W827" s="37" t="str">
        <f>IF(ISBLANK('Шифры С (Новое строительство)'!$P827),"-",CONCATENATE("Том"," 7."," ",'Шифры С (Новое строительство)'!$I827,".",'Шифры С (Новое строительство)'!$A827,"С-ООС",))</f>
        <v>-</v>
      </c>
      <c r="X827" s="37" t="str">
        <f>IF(ISBLANK('Шифры С (Новое строительство)'!$Q827),"-",CONCATENATE("Том"," 8."," ",'Шифры С (Новое строительство)'!$I827,".",'Шифры С (Новое строительство)'!$A827,"С-ПБ",))</f>
        <v>-</v>
      </c>
    </row>
    <row r="828" spans="1:24" hidden="1" x14ac:dyDescent="0.25">
      <c r="A828" s="37">
        <v>33</v>
      </c>
      <c r="B828" s="37" t="s">
        <v>561</v>
      </c>
      <c r="C828" s="37" t="s">
        <v>34</v>
      </c>
      <c r="D828" s="37" t="s">
        <v>282</v>
      </c>
      <c r="E828" s="37">
        <v>4</v>
      </c>
      <c r="F828" s="37" t="s">
        <v>2088</v>
      </c>
      <c r="G828" s="37">
        <v>1</v>
      </c>
      <c r="H828" s="39">
        <v>2</v>
      </c>
      <c r="I828" s="37" t="s">
        <v>563</v>
      </c>
      <c r="J828" s="37"/>
      <c r="K828" s="37"/>
      <c r="L828" s="37" t="s">
        <v>3210</v>
      </c>
      <c r="M828" s="37" t="s">
        <v>3211</v>
      </c>
      <c r="N828" s="37" t="s">
        <v>3212</v>
      </c>
      <c r="O828" s="37"/>
      <c r="P828" s="37"/>
      <c r="Q828" s="37"/>
      <c r="R828" s="37" t="str">
        <f>IF(ISBLANK('Шифры С (Новое строительство)'!$K828),"-",CONCATENATE('Шифры С (Новое строительство)'!$K828,"-ПЗ"))</f>
        <v>-</v>
      </c>
      <c r="S828" s="37" t="str">
        <f>IF(ISBLANK('Шифры С (Новое строительство)'!$L828),"-",CONCATENATE("Том"," 2.",'Шифры С (Новое строительство)'!$E828,".",'Шифры С (Новое строительство)'!$G828," ",'Шифры С (Новое строительство)'!$I828,".",'Шифры С (Новое строительство)'!$A828,"С-ППО",'Шифры С (Новое строительство)'!$E828,".",'Шифры С (Новое строительство)'!$G828,))</f>
        <v>Том 2.4.1 2001.РП.33С-ППО4.1</v>
      </c>
      <c r="T828" s="37" t="str">
        <f>IF(ISBLANK('Шифры С (Новое строительство)'!$M828),"-",CONCATENATE("Том"," 3.",'Шифры С (Новое строительство)'!$E828,".",'Шифры С (Новое строительство)'!$G828," ",'Шифры С (Новое строительство)'!$I828,".",'Шифры С (Новое строительство)'!$A828,"С-ТКР",'Шифры С (Новое строительство)'!$E828,".",'Шифры С (Новое строительство)'!$G828,))</f>
        <v>Том 3.4.1 2001.РП.33С-ТКР4.1</v>
      </c>
      <c r="U828" s="37" t="str">
        <f>IF(ISBLANK('Шифры С (Новое строительство)'!$O828),"-",CONCATENATE("Том"," 4."," ",'Шифры С (Новое строительство)'!$I828,".",'Шифры С (Новое строительство)'!$A828,"С-ИЛО",))</f>
        <v>-</v>
      </c>
      <c r="V828" s="37" t="str">
        <f>IF(ISBLANK('Шифры С (Новое строительство)'!$O828),"-",CONCATENATE("Том"," 5."," ",'Шифры С (Новое строительство)'!$I828,".",'Шифры С (Новое строительство)'!$A828,"С-ПОС",))</f>
        <v>-</v>
      </c>
      <c r="W828" s="37" t="str">
        <f>IF(ISBLANK('Шифры С (Новое строительство)'!$P828),"-",CONCATENATE("Том"," 7."," ",'Шифры С (Новое строительство)'!$I828,".",'Шифры С (Новое строительство)'!$A828,"С-ООС",))</f>
        <v>-</v>
      </c>
      <c r="X828" s="37" t="str">
        <f>IF(ISBLANK('Шифры С (Новое строительство)'!$Q828),"-",CONCATENATE("Том"," 8."," ",'Шифры С (Новое строительство)'!$I828,".",'Шифры С (Новое строительство)'!$A828,"С-ПБ",))</f>
        <v>-</v>
      </c>
    </row>
    <row r="829" spans="1:24" hidden="1" x14ac:dyDescent="0.25">
      <c r="A829" s="37">
        <v>33</v>
      </c>
      <c r="B829" s="37" t="s">
        <v>561</v>
      </c>
      <c r="C829" s="37" t="s">
        <v>34</v>
      </c>
      <c r="D829" s="37" t="s">
        <v>282</v>
      </c>
      <c r="E829" s="37">
        <v>4</v>
      </c>
      <c r="F829" s="37" t="s">
        <v>2092</v>
      </c>
      <c r="G829" s="37">
        <v>2</v>
      </c>
      <c r="H829" s="39"/>
      <c r="I829" s="37" t="s">
        <v>563</v>
      </c>
      <c r="J829" s="37"/>
      <c r="K829" s="37"/>
      <c r="L829" s="37" t="s">
        <v>3210</v>
      </c>
      <c r="M829" s="37" t="s">
        <v>3211</v>
      </c>
      <c r="N829" s="37" t="s">
        <v>3212</v>
      </c>
      <c r="O829" s="37"/>
      <c r="P829" s="37"/>
      <c r="Q829" s="37"/>
      <c r="R829" s="37" t="str">
        <f>IF(ISBLANK('Шифры С (Новое строительство)'!$K829),"-",CONCATENATE('Шифры С (Новое строительство)'!$K829,"-ПЗ"))</f>
        <v>-</v>
      </c>
      <c r="S829" s="37" t="str">
        <f>IF(ISBLANK('Шифры С (Новое строительство)'!$L829),"-",CONCATENATE("Том"," 2.",'Шифры С (Новое строительство)'!$E829,".",'Шифры С (Новое строительство)'!$G829," ",'Шифры С (Новое строительство)'!$I829,".",'Шифры С (Новое строительство)'!$A829,"С-ППО",'Шифры С (Новое строительство)'!$E829,".",'Шифры С (Новое строительство)'!$G829,))</f>
        <v>Том 2.4.2 2001.РП.33С-ППО4.2</v>
      </c>
      <c r="T829" s="37" t="str">
        <f>IF(ISBLANK('Шифры С (Новое строительство)'!$M829),"-",CONCATENATE("Том"," 3.",'Шифры С (Новое строительство)'!$E829,".",'Шифры С (Новое строительство)'!$G829," ",'Шифры С (Новое строительство)'!$I829,".",'Шифры С (Новое строительство)'!$A829,"С-ТКР",'Шифры С (Новое строительство)'!$E829,".",'Шифры С (Новое строительство)'!$G829,))</f>
        <v>Том 3.4.2 2001.РП.33С-ТКР4.2</v>
      </c>
      <c r="U829" s="37" t="str">
        <f>IF(ISBLANK('Шифры С (Новое строительство)'!$O829),"-",CONCATENATE("Том"," 4."," ",'Шифры С (Новое строительство)'!$I829,".",'Шифры С (Новое строительство)'!$A829,"С-ИЛО",))</f>
        <v>-</v>
      </c>
      <c r="V829" s="37" t="str">
        <f>IF(ISBLANK('Шифры С (Новое строительство)'!$O829),"-",CONCATENATE("Том"," 5."," ",'Шифры С (Новое строительство)'!$I829,".",'Шифры С (Новое строительство)'!$A829,"С-ПОС",))</f>
        <v>-</v>
      </c>
      <c r="W829" s="37" t="str">
        <f>IF(ISBLANK('Шифры С (Новое строительство)'!$P829),"-",CONCATENATE("Том"," 7."," ",'Шифры С (Новое строительство)'!$I829,".",'Шифры С (Новое строительство)'!$A829,"С-ООС",))</f>
        <v>-</v>
      </c>
      <c r="X829" s="37" t="str">
        <f>IF(ISBLANK('Шифры С (Новое строительство)'!$Q829),"-",CONCATENATE("Том"," 8."," ",'Шифры С (Новое строительство)'!$I829,".",'Шифры С (Новое строительство)'!$A829,"С-ПБ",))</f>
        <v>-</v>
      </c>
    </row>
    <row r="830" spans="1:24" hidden="1" x14ac:dyDescent="0.25">
      <c r="A830" s="37">
        <v>34</v>
      </c>
      <c r="B830" s="37" t="s">
        <v>561</v>
      </c>
      <c r="C830" s="37" t="s">
        <v>35</v>
      </c>
      <c r="D830" s="37" t="s">
        <v>188</v>
      </c>
      <c r="E830" s="37">
        <v>1</v>
      </c>
      <c r="F830" s="43" t="s">
        <v>2093</v>
      </c>
      <c r="G830" s="37">
        <v>1</v>
      </c>
      <c r="H830" s="39">
        <v>3</v>
      </c>
      <c r="I830" s="37" t="s">
        <v>563</v>
      </c>
      <c r="J830" s="37" t="s">
        <v>3213</v>
      </c>
      <c r="K830" s="37" t="s">
        <v>3214</v>
      </c>
      <c r="L830" s="37" t="s">
        <v>3215</v>
      </c>
      <c r="M830" s="37" t="s">
        <v>3216</v>
      </c>
      <c r="N830" s="37" t="s">
        <v>3217</v>
      </c>
      <c r="O830" s="37" t="s">
        <v>3218</v>
      </c>
      <c r="P830" s="37" t="s">
        <v>3219</v>
      </c>
      <c r="Q830" s="37" t="s">
        <v>3220</v>
      </c>
      <c r="R830" s="37" t="str">
        <f>IF(ISBLANK('Шифры С (Новое строительство)'!$K830),"-",CONCATENATE('Шифры С (Новое строительство)'!$K830,"-ПЗ"))</f>
        <v>Том 1 2001.РП.34С-ПЗ</v>
      </c>
      <c r="S830" s="37" t="str">
        <f>IF(ISBLANK('Шифры С (Новое строительство)'!$L830),"-",CONCATENATE("Том"," 2.",'Шифры С (Новое строительство)'!$E830,".",'Шифры С (Новое строительство)'!$G830," ",'Шифры С (Новое строительство)'!$I830,".",'Шифры С (Новое строительство)'!$A830,"С-ППО",'Шифры С (Новое строительство)'!$E830,".",'Шифры С (Новое строительство)'!$G830,))</f>
        <v>Том 2.1.1 2001.РП.34С-ППО1.1</v>
      </c>
      <c r="T830" s="37" t="str">
        <f>IF(ISBLANK('Шифры С (Новое строительство)'!$M830),"-",CONCATENATE("Том"," 3.",'Шифры С (Новое строительство)'!$E830,".",'Шифры С (Новое строительство)'!$G830," ",'Шифры С (Новое строительство)'!$I830,".",'Шифры С (Новое строительство)'!$A830,"С-ТКР",'Шифры С (Новое строительство)'!$E830,".",'Шифры С (Новое строительство)'!$G830,))</f>
        <v>Том 3.1.1 2001.РП.34С-ТКР1.1</v>
      </c>
      <c r="U830" s="37" t="str">
        <f>IF(ISBLANK('Шифры С (Новое строительство)'!$O830),"-",CONCATENATE("Том"," 4."," ",'Шифры С (Новое строительство)'!$I830,".",'Шифры С (Новое строительство)'!$A830,"С-ИЛО",))</f>
        <v>Том 4. 2001.РП.34С-ИЛО</v>
      </c>
      <c r="V830" s="37" t="str">
        <f>IF(ISBLANK('Шифры С (Новое строительство)'!$O830),"-",CONCATENATE("Том"," 5."," ",'Шифры С (Новое строительство)'!$I830,".",'Шифры С (Новое строительство)'!$A830,"С-ПОС",))</f>
        <v>Том 5. 2001.РП.34С-ПОС</v>
      </c>
      <c r="W830" s="37" t="str">
        <f>IF(ISBLANK('Шифры С (Новое строительство)'!$P830),"-",CONCATENATE("Том"," 7."," ",'Шифры С (Новое строительство)'!$I830,".",'Шифры С (Новое строительство)'!$A830,"С-ООС",))</f>
        <v>Том 7. 2001.РП.34С-ООС</v>
      </c>
      <c r="X830" s="37" t="str">
        <f>IF(ISBLANK('Шифры С (Новое строительство)'!$Q830),"-",CONCATENATE("Том"," 8."," ",'Шифры С (Новое строительство)'!$I830,".",'Шифры С (Новое строительство)'!$A830,"С-ПБ",))</f>
        <v>Том 8. 2001.РП.34С-ПБ</v>
      </c>
    </row>
    <row r="831" spans="1:24" hidden="1" x14ac:dyDescent="0.25">
      <c r="A831" s="37">
        <v>34</v>
      </c>
      <c r="B831" s="37" t="s">
        <v>561</v>
      </c>
      <c r="C831" s="37" t="s">
        <v>35</v>
      </c>
      <c r="D831" s="37" t="s">
        <v>188</v>
      </c>
      <c r="E831" s="37">
        <v>1</v>
      </c>
      <c r="F831" s="43" t="s">
        <v>2102</v>
      </c>
      <c r="G831" s="37">
        <v>2</v>
      </c>
      <c r="H831" s="39"/>
      <c r="I831" s="37" t="s">
        <v>563</v>
      </c>
      <c r="J831" s="37"/>
      <c r="K831" s="37"/>
      <c r="L831" s="37" t="s">
        <v>3215</v>
      </c>
      <c r="M831" s="37" t="s">
        <v>3216</v>
      </c>
      <c r="N831" s="37" t="s">
        <v>3217</v>
      </c>
      <c r="O831" s="37"/>
      <c r="P831" s="37"/>
      <c r="Q831" s="37"/>
      <c r="R831" s="37" t="str">
        <f>IF(ISBLANK('Шифры С (Новое строительство)'!$K831),"-",CONCATENATE('Шифры С (Новое строительство)'!$K831,"-ПЗ"))</f>
        <v>-</v>
      </c>
      <c r="S831" s="37" t="str">
        <f>IF(ISBLANK('Шифры С (Новое строительство)'!$L831),"-",CONCATENATE("Том"," 2.",'Шифры С (Новое строительство)'!$E831,".",'Шифры С (Новое строительство)'!$G831," ",'Шифры С (Новое строительство)'!$I831,".",'Шифры С (Новое строительство)'!$A831,"С-ППО",'Шифры С (Новое строительство)'!$E831,".",'Шифры С (Новое строительство)'!$G831,))</f>
        <v>Том 2.1.2 2001.РП.34С-ППО1.2</v>
      </c>
      <c r="T831" s="37" t="str">
        <f>IF(ISBLANK('Шифры С (Новое строительство)'!$M831),"-",CONCATENATE("Том"," 3.",'Шифры С (Новое строительство)'!$E831,".",'Шифры С (Новое строительство)'!$G831," ",'Шифры С (Новое строительство)'!$I831,".",'Шифры С (Новое строительство)'!$A831,"С-ТКР",'Шифры С (Новое строительство)'!$E831,".",'Шифры С (Новое строительство)'!$G831,))</f>
        <v>Том 3.1.2 2001.РП.34С-ТКР1.2</v>
      </c>
      <c r="U831" s="37" t="str">
        <f>IF(ISBLANK('Шифры С (Новое строительство)'!$O831),"-",CONCATENATE("Том"," 4."," ",'Шифры С (Новое строительство)'!$I831,".",'Шифры С (Новое строительство)'!$A831,"С-ИЛО",))</f>
        <v>-</v>
      </c>
      <c r="V831" s="37" t="str">
        <f>IF(ISBLANK('Шифры С (Новое строительство)'!$O831),"-",CONCATENATE("Том"," 5."," ",'Шифры С (Новое строительство)'!$I831,".",'Шифры С (Новое строительство)'!$A831,"С-ПОС",))</f>
        <v>-</v>
      </c>
      <c r="W831" s="37" t="str">
        <f>IF(ISBLANK('Шифры С (Новое строительство)'!$P831),"-",CONCATENATE("Том"," 7."," ",'Шифры С (Новое строительство)'!$I831,".",'Шифры С (Новое строительство)'!$A831,"С-ООС",))</f>
        <v>-</v>
      </c>
      <c r="X831" s="37" t="str">
        <f>IF(ISBLANK('Шифры С (Новое строительство)'!$Q831),"-",CONCATENATE("Том"," 8."," ",'Шифры С (Новое строительство)'!$I831,".",'Шифры С (Новое строительство)'!$A831,"С-ПБ",))</f>
        <v>-</v>
      </c>
    </row>
    <row r="832" spans="1:24" hidden="1" x14ac:dyDescent="0.25">
      <c r="A832" s="37">
        <v>34</v>
      </c>
      <c r="B832" s="37" t="s">
        <v>561</v>
      </c>
      <c r="C832" s="37" t="s">
        <v>35</v>
      </c>
      <c r="D832" s="37" t="s">
        <v>188</v>
      </c>
      <c r="E832" s="37">
        <v>1</v>
      </c>
      <c r="F832" s="43" t="s">
        <v>2103</v>
      </c>
      <c r="G832" s="37">
        <v>3</v>
      </c>
      <c r="H832" s="39"/>
      <c r="I832" s="37" t="s">
        <v>563</v>
      </c>
      <c r="J832" s="37"/>
      <c r="K832" s="37"/>
      <c r="L832" s="37" t="s">
        <v>3215</v>
      </c>
      <c r="M832" s="37" t="s">
        <v>3216</v>
      </c>
      <c r="N832" s="37" t="s">
        <v>3217</v>
      </c>
      <c r="O832" s="37"/>
      <c r="P832" s="37"/>
      <c r="Q832" s="37"/>
      <c r="R832" s="37" t="str">
        <f>IF(ISBLANK('Шифры С (Новое строительство)'!$K832),"-",CONCATENATE('Шифры С (Новое строительство)'!$K832,"-ПЗ"))</f>
        <v>-</v>
      </c>
      <c r="S832" s="37" t="str">
        <f>IF(ISBLANK('Шифры С (Новое строительство)'!$L832),"-",CONCATENATE("Том"," 2.",'Шифры С (Новое строительство)'!$E832,".",'Шифры С (Новое строительство)'!$G832," ",'Шифры С (Новое строительство)'!$I832,".",'Шифры С (Новое строительство)'!$A832,"С-ППО",'Шифры С (Новое строительство)'!$E832,".",'Шифры С (Новое строительство)'!$G832,))</f>
        <v>Том 2.1.3 2001.РП.34С-ППО1.3</v>
      </c>
      <c r="T832" s="37" t="str">
        <f>IF(ISBLANK('Шифры С (Новое строительство)'!$M832),"-",CONCATENATE("Том"," 3.",'Шифры С (Новое строительство)'!$E832,".",'Шифры С (Новое строительство)'!$G832," ",'Шифры С (Новое строительство)'!$I832,".",'Шифры С (Новое строительство)'!$A832,"С-ТКР",'Шифры С (Новое строительство)'!$E832,".",'Шифры С (Новое строительство)'!$G832,))</f>
        <v>Том 3.1.3 2001.РП.34С-ТКР1.3</v>
      </c>
      <c r="U832" s="37" t="str">
        <f>IF(ISBLANK('Шифры С (Новое строительство)'!$O832),"-",CONCATENATE("Том"," 4."," ",'Шифры С (Новое строительство)'!$I832,".",'Шифры С (Новое строительство)'!$A832,"С-ИЛО",))</f>
        <v>-</v>
      </c>
      <c r="V832" s="37" t="str">
        <f>IF(ISBLANK('Шифры С (Новое строительство)'!$O832),"-",CONCATENATE("Том"," 5."," ",'Шифры С (Новое строительство)'!$I832,".",'Шифры С (Новое строительство)'!$A832,"С-ПОС",))</f>
        <v>-</v>
      </c>
      <c r="W832" s="37" t="str">
        <f>IF(ISBLANK('Шифры С (Новое строительство)'!$P832),"-",CONCATENATE("Том"," 7."," ",'Шифры С (Новое строительство)'!$I832,".",'Шифры С (Новое строительство)'!$A832,"С-ООС",))</f>
        <v>-</v>
      </c>
      <c r="X832" s="37" t="str">
        <f>IF(ISBLANK('Шифры С (Новое строительство)'!$Q832),"-",CONCATENATE("Том"," 8."," ",'Шифры С (Новое строительство)'!$I832,".",'Шифры С (Новое строительство)'!$A832,"С-ПБ",))</f>
        <v>-</v>
      </c>
    </row>
    <row r="833" spans="1:24" hidden="1" x14ac:dyDescent="0.25">
      <c r="A833" s="37">
        <v>34</v>
      </c>
      <c r="B833" s="37" t="s">
        <v>561</v>
      </c>
      <c r="C833" s="37" t="s">
        <v>35</v>
      </c>
      <c r="D833" s="37" t="s">
        <v>190</v>
      </c>
      <c r="E833" s="37">
        <v>2</v>
      </c>
      <c r="F833" s="37" t="s">
        <v>2104</v>
      </c>
      <c r="G833" s="37">
        <v>1</v>
      </c>
      <c r="H833" s="39">
        <v>4</v>
      </c>
      <c r="I833" s="37" t="s">
        <v>563</v>
      </c>
      <c r="J833" s="37"/>
      <c r="K833" s="37"/>
      <c r="L833" s="37" t="s">
        <v>3221</v>
      </c>
      <c r="M833" s="37" t="s">
        <v>3222</v>
      </c>
      <c r="N833" s="37" t="s">
        <v>3223</v>
      </c>
      <c r="O833" s="37"/>
      <c r="P833" s="37"/>
      <c r="Q833" s="37"/>
      <c r="R833" s="37" t="str">
        <f>IF(ISBLANK('Шифры С (Новое строительство)'!$K833),"-",CONCATENATE('Шифры С (Новое строительство)'!$K833,"-ПЗ"))</f>
        <v>-</v>
      </c>
      <c r="S833" s="37" t="str">
        <f>IF(ISBLANK('Шифры С (Новое строительство)'!$L833),"-",CONCATENATE("Том"," 2.",'Шифры С (Новое строительство)'!$E833,".",'Шифры С (Новое строительство)'!$G833," ",'Шифры С (Новое строительство)'!$I833,".",'Шифры С (Новое строительство)'!$A833,"С-ППО",'Шифры С (Новое строительство)'!$E833,".",'Шифры С (Новое строительство)'!$G833,))</f>
        <v>Том 2.2.1 2001.РП.34С-ППО2.1</v>
      </c>
      <c r="T833" s="37" t="str">
        <f>IF(ISBLANK('Шифры С (Новое строительство)'!$M833),"-",CONCATENATE("Том"," 3.",'Шифры С (Новое строительство)'!$E833,".",'Шифры С (Новое строительство)'!$G833," ",'Шифры С (Новое строительство)'!$I833,".",'Шифры С (Новое строительство)'!$A833,"С-ТКР",'Шифры С (Новое строительство)'!$E833,".",'Шифры С (Новое строительство)'!$G833,))</f>
        <v>Том 3.2.1 2001.РП.34С-ТКР2.1</v>
      </c>
      <c r="U833" s="37" t="str">
        <f>IF(ISBLANK('Шифры С (Новое строительство)'!$O833),"-",CONCATENATE("Том"," 4."," ",'Шифры С (Новое строительство)'!$I833,".",'Шифры С (Новое строительство)'!$A833,"С-ИЛО",))</f>
        <v>-</v>
      </c>
      <c r="V833" s="37" t="str">
        <f>IF(ISBLANK('Шифры С (Новое строительство)'!$O833),"-",CONCATENATE("Том"," 5."," ",'Шифры С (Новое строительство)'!$I833,".",'Шифры С (Новое строительство)'!$A833,"С-ПОС",))</f>
        <v>-</v>
      </c>
      <c r="W833" s="37" t="str">
        <f>IF(ISBLANK('Шифры С (Новое строительство)'!$P833),"-",CONCATENATE("Том"," 7."," ",'Шифры С (Новое строительство)'!$I833,".",'Шифры С (Новое строительство)'!$A833,"С-ООС",))</f>
        <v>-</v>
      </c>
      <c r="X833" s="37" t="str">
        <f>IF(ISBLANK('Шифры С (Новое строительство)'!$Q833),"-",CONCATENATE("Том"," 8."," ",'Шифры С (Новое строительство)'!$I833,".",'Шифры С (Новое строительство)'!$A833,"С-ПБ",))</f>
        <v>-</v>
      </c>
    </row>
    <row r="834" spans="1:24" hidden="1" x14ac:dyDescent="0.25">
      <c r="A834" s="37">
        <v>34</v>
      </c>
      <c r="B834" s="37" t="s">
        <v>561</v>
      </c>
      <c r="C834" s="37" t="s">
        <v>35</v>
      </c>
      <c r="D834" s="37" t="s">
        <v>190</v>
      </c>
      <c r="E834" s="37">
        <v>2</v>
      </c>
      <c r="F834" s="37" t="s">
        <v>2108</v>
      </c>
      <c r="G834" s="37">
        <v>2</v>
      </c>
      <c r="H834" s="39"/>
      <c r="I834" s="37" t="s">
        <v>563</v>
      </c>
      <c r="J834" s="37"/>
      <c r="K834" s="37"/>
      <c r="L834" s="37" t="s">
        <v>3221</v>
      </c>
      <c r="M834" s="37" t="s">
        <v>3222</v>
      </c>
      <c r="N834" s="37" t="s">
        <v>3223</v>
      </c>
      <c r="O834" s="37"/>
      <c r="P834" s="37"/>
      <c r="Q834" s="37"/>
      <c r="R834" s="37" t="str">
        <f>IF(ISBLANK('Шифры С (Новое строительство)'!$K834),"-",CONCATENATE('Шифры С (Новое строительство)'!$K834,"-ПЗ"))</f>
        <v>-</v>
      </c>
      <c r="S834" s="37" t="str">
        <f>IF(ISBLANK('Шифры С (Новое строительство)'!$L834),"-",CONCATENATE("Том"," 2.",'Шифры С (Новое строительство)'!$E834,".",'Шифры С (Новое строительство)'!$G834," ",'Шифры С (Новое строительство)'!$I834,".",'Шифры С (Новое строительство)'!$A834,"С-ППО",'Шифры С (Новое строительство)'!$E834,".",'Шифры С (Новое строительство)'!$G834,))</f>
        <v>Том 2.2.2 2001.РП.34С-ППО2.2</v>
      </c>
      <c r="T834" s="37" t="str">
        <f>IF(ISBLANK('Шифры С (Новое строительство)'!$M834),"-",CONCATENATE("Том"," 3.",'Шифры С (Новое строительство)'!$E834,".",'Шифры С (Новое строительство)'!$G834," ",'Шифры С (Новое строительство)'!$I834,".",'Шифры С (Новое строительство)'!$A834,"С-ТКР",'Шифры С (Новое строительство)'!$E834,".",'Шифры С (Новое строительство)'!$G834,))</f>
        <v>Том 3.2.2 2001.РП.34С-ТКР2.2</v>
      </c>
      <c r="U834" s="37" t="str">
        <f>IF(ISBLANK('Шифры С (Новое строительство)'!$O834),"-",CONCATENATE("Том"," 4."," ",'Шифры С (Новое строительство)'!$I834,".",'Шифры С (Новое строительство)'!$A834,"С-ИЛО",))</f>
        <v>-</v>
      </c>
      <c r="V834" s="37" t="str">
        <f>IF(ISBLANK('Шифры С (Новое строительство)'!$O834),"-",CONCATENATE("Том"," 5."," ",'Шифры С (Новое строительство)'!$I834,".",'Шифры С (Новое строительство)'!$A834,"С-ПОС",))</f>
        <v>-</v>
      </c>
      <c r="W834" s="37" t="str">
        <f>IF(ISBLANK('Шифры С (Новое строительство)'!$P834),"-",CONCATENATE("Том"," 7."," ",'Шифры С (Новое строительство)'!$I834,".",'Шифры С (Новое строительство)'!$A834,"С-ООС",))</f>
        <v>-</v>
      </c>
      <c r="X834" s="37" t="str">
        <f>IF(ISBLANK('Шифры С (Новое строительство)'!$Q834),"-",CONCATENATE("Том"," 8."," ",'Шифры С (Новое строительство)'!$I834,".",'Шифры С (Новое строительство)'!$A834,"С-ПБ",))</f>
        <v>-</v>
      </c>
    </row>
    <row r="835" spans="1:24" hidden="1" x14ac:dyDescent="0.25">
      <c r="A835" s="37">
        <v>34</v>
      </c>
      <c r="B835" s="37" t="s">
        <v>561</v>
      </c>
      <c r="C835" s="37" t="s">
        <v>35</v>
      </c>
      <c r="D835" s="37" t="s">
        <v>190</v>
      </c>
      <c r="E835" s="37">
        <v>2</v>
      </c>
      <c r="F835" s="37" t="s">
        <v>2109</v>
      </c>
      <c r="G835" s="37">
        <v>3</v>
      </c>
      <c r="H835" s="39"/>
      <c r="I835" s="37" t="s">
        <v>563</v>
      </c>
      <c r="J835" s="37"/>
      <c r="K835" s="37"/>
      <c r="L835" s="37" t="s">
        <v>3221</v>
      </c>
      <c r="M835" s="37" t="s">
        <v>3222</v>
      </c>
      <c r="N835" s="37" t="s">
        <v>3223</v>
      </c>
      <c r="O835" s="37"/>
      <c r="P835" s="37"/>
      <c r="Q835" s="37"/>
      <c r="R835" s="37" t="str">
        <f>IF(ISBLANK('Шифры С (Новое строительство)'!$K835),"-",CONCATENATE('Шифры С (Новое строительство)'!$K835,"-ПЗ"))</f>
        <v>-</v>
      </c>
      <c r="S835" s="37" t="str">
        <f>IF(ISBLANK('Шифры С (Новое строительство)'!$L835),"-",CONCATENATE("Том"," 2.",'Шифры С (Новое строительство)'!$E835,".",'Шифры С (Новое строительство)'!$G835," ",'Шифры С (Новое строительство)'!$I835,".",'Шифры С (Новое строительство)'!$A835,"С-ППО",'Шифры С (Новое строительство)'!$E835,".",'Шифры С (Новое строительство)'!$G835,))</f>
        <v>Том 2.2.3 2001.РП.34С-ППО2.3</v>
      </c>
      <c r="T835" s="37" t="str">
        <f>IF(ISBLANK('Шифры С (Новое строительство)'!$M835),"-",CONCATENATE("Том"," 3.",'Шифры С (Новое строительство)'!$E835,".",'Шифры С (Новое строительство)'!$G835," ",'Шифры С (Новое строительство)'!$I835,".",'Шифры С (Новое строительство)'!$A835,"С-ТКР",'Шифры С (Новое строительство)'!$E835,".",'Шифры С (Новое строительство)'!$G835,))</f>
        <v>Том 3.2.3 2001.РП.34С-ТКР2.3</v>
      </c>
      <c r="U835" s="37" t="str">
        <f>IF(ISBLANK('Шифры С (Новое строительство)'!$O835),"-",CONCATENATE("Том"," 4."," ",'Шифры С (Новое строительство)'!$I835,".",'Шифры С (Новое строительство)'!$A835,"С-ИЛО",))</f>
        <v>-</v>
      </c>
      <c r="V835" s="37" t="str">
        <f>IF(ISBLANK('Шифры С (Новое строительство)'!$O835),"-",CONCATENATE("Том"," 5."," ",'Шифры С (Новое строительство)'!$I835,".",'Шифры С (Новое строительство)'!$A835,"С-ПОС",))</f>
        <v>-</v>
      </c>
      <c r="W835" s="37" t="str">
        <f>IF(ISBLANK('Шифры С (Новое строительство)'!$P835),"-",CONCATENATE("Том"," 7."," ",'Шифры С (Новое строительство)'!$I835,".",'Шифры С (Новое строительство)'!$A835,"С-ООС",))</f>
        <v>-</v>
      </c>
      <c r="X835" s="37" t="str">
        <f>IF(ISBLANK('Шифры С (Новое строительство)'!$Q835),"-",CONCATENATE("Том"," 8."," ",'Шифры С (Новое строительство)'!$I835,".",'Шифры С (Новое строительство)'!$A835,"С-ПБ",))</f>
        <v>-</v>
      </c>
    </row>
    <row r="836" spans="1:24" hidden="1" x14ac:dyDescent="0.25">
      <c r="A836" s="37">
        <v>34</v>
      </c>
      <c r="B836" s="37" t="s">
        <v>561</v>
      </c>
      <c r="C836" s="37" t="s">
        <v>35</v>
      </c>
      <c r="D836" s="37" t="s">
        <v>190</v>
      </c>
      <c r="E836" s="37">
        <v>2</v>
      </c>
      <c r="F836" s="37" t="s">
        <v>2110</v>
      </c>
      <c r="G836" s="37">
        <v>4</v>
      </c>
      <c r="H836" s="39"/>
      <c r="I836" s="37" t="s">
        <v>563</v>
      </c>
      <c r="J836" s="37"/>
      <c r="K836" s="37"/>
      <c r="L836" s="37" t="s">
        <v>3221</v>
      </c>
      <c r="M836" s="37" t="s">
        <v>3222</v>
      </c>
      <c r="N836" s="37" t="s">
        <v>3223</v>
      </c>
      <c r="O836" s="37"/>
      <c r="P836" s="37"/>
      <c r="Q836" s="37"/>
      <c r="R836" s="37" t="str">
        <f>IF(ISBLANK('Шифры С (Новое строительство)'!$K836),"-",CONCATENATE('Шифры С (Новое строительство)'!$K836,"-ПЗ"))</f>
        <v>-</v>
      </c>
      <c r="S836" s="37" t="str">
        <f>IF(ISBLANK('Шифры С (Новое строительство)'!$L836),"-",CONCATENATE("Том"," 2.",'Шифры С (Новое строительство)'!$E836,".",'Шифры С (Новое строительство)'!$G836," ",'Шифры С (Новое строительство)'!$I836,".",'Шифры С (Новое строительство)'!$A836,"С-ППО",'Шифры С (Новое строительство)'!$E836,".",'Шифры С (Новое строительство)'!$G836,))</f>
        <v>Том 2.2.4 2001.РП.34С-ППО2.4</v>
      </c>
      <c r="T836" s="37" t="str">
        <f>IF(ISBLANK('Шифры С (Новое строительство)'!$M836),"-",CONCATENATE("Том"," 3.",'Шифры С (Новое строительство)'!$E836,".",'Шифры С (Новое строительство)'!$G836," ",'Шифры С (Новое строительство)'!$I836,".",'Шифры С (Новое строительство)'!$A836,"С-ТКР",'Шифры С (Новое строительство)'!$E836,".",'Шифры С (Новое строительство)'!$G836,))</f>
        <v>Том 3.2.4 2001.РП.34С-ТКР2.4</v>
      </c>
      <c r="U836" s="37" t="str">
        <f>IF(ISBLANK('Шифры С (Новое строительство)'!$O836),"-",CONCATENATE("Том"," 4."," ",'Шифры С (Новое строительство)'!$I836,".",'Шифры С (Новое строительство)'!$A836,"С-ИЛО",))</f>
        <v>-</v>
      </c>
      <c r="V836" s="37" t="str">
        <f>IF(ISBLANK('Шифры С (Новое строительство)'!$O836),"-",CONCATENATE("Том"," 5."," ",'Шифры С (Новое строительство)'!$I836,".",'Шифры С (Новое строительство)'!$A836,"С-ПОС",))</f>
        <v>-</v>
      </c>
      <c r="W836" s="37" t="str">
        <f>IF(ISBLANK('Шифры С (Новое строительство)'!$P836),"-",CONCATENATE("Том"," 7."," ",'Шифры С (Новое строительство)'!$I836,".",'Шифры С (Новое строительство)'!$A836,"С-ООС",))</f>
        <v>-</v>
      </c>
      <c r="X836" s="37" t="str">
        <f>IF(ISBLANK('Шифры С (Новое строительство)'!$Q836),"-",CONCATENATE("Том"," 8."," ",'Шифры С (Новое строительство)'!$I836,".",'Шифры С (Новое строительство)'!$A836,"С-ПБ",))</f>
        <v>-</v>
      </c>
    </row>
    <row r="837" spans="1:24" hidden="1" x14ac:dyDescent="0.25">
      <c r="A837" s="37">
        <v>34</v>
      </c>
      <c r="B837" s="37" t="s">
        <v>561</v>
      </c>
      <c r="C837" s="37" t="s">
        <v>35</v>
      </c>
      <c r="D837" s="37" t="s">
        <v>192</v>
      </c>
      <c r="E837" s="37">
        <v>3</v>
      </c>
      <c r="F837" s="37" t="s">
        <v>2111</v>
      </c>
      <c r="G837" s="37">
        <v>1</v>
      </c>
      <c r="H837" s="39">
        <v>4</v>
      </c>
      <c r="I837" s="37" t="s">
        <v>563</v>
      </c>
      <c r="J837" s="37"/>
      <c r="K837" s="37"/>
      <c r="L837" s="37" t="s">
        <v>3224</v>
      </c>
      <c r="M837" s="37" t="s">
        <v>3225</v>
      </c>
      <c r="N837" s="37" t="s">
        <v>3226</v>
      </c>
      <c r="O837" s="37"/>
      <c r="P837" s="37"/>
      <c r="Q837" s="37"/>
      <c r="R837" s="37" t="str">
        <f>IF(ISBLANK('Шифры С (Новое строительство)'!$K837),"-",CONCATENATE('Шифры С (Новое строительство)'!$K837,"-ПЗ"))</f>
        <v>-</v>
      </c>
      <c r="S837" s="37" t="str">
        <f>IF(ISBLANK('Шифры С (Новое строительство)'!$L837),"-",CONCATENATE("Том"," 2.",'Шифры С (Новое строительство)'!$E837,".",'Шифры С (Новое строительство)'!$G837," ",'Шифры С (Новое строительство)'!$I837,".",'Шифры С (Новое строительство)'!$A837,"С-ППО",'Шифры С (Новое строительство)'!$E837,".",'Шифры С (Новое строительство)'!$G837,))</f>
        <v>Том 2.3.1 2001.РП.34С-ППО3.1</v>
      </c>
      <c r="T837" s="37" t="str">
        <f>IF(ISBLANK('Шифры С (Новое строительство)'!$M837),"-",CONCATENATE("Том"," 3.",'Шифры С (Новое строительство)'!$E837,".",'Шифры С (Новое строительство)'!$G837," ",'Шифры С (Новое строительство)'!$I837,".",'Шифры С (Новое строительство)'!$A837,"С-ТКР",'Шифры С (Новое строительство)'!$E837,".",'Шифры С (Новое строительство)'!$G837,))</f>
        <v>Том 3.3.1 2001.РП.34С-ТКР3.1</v>
      </c>
      <c r="U837" s="37" t="str">
        <f>IF(ISBLANK('Шифры С (Новое строительство)'!$O837),"-",CONCATENATE("Том"," 4."," ",'Шифры С (Новое строительство)'!$I837,".",'Шифры С (Новое строительство)'!$A837,"С-ИЛО",))</f>
        <v>-</v>
      </c>
      <c r="V837" s="37" t="str">
        <f>IF(ISBLANK('Шифры С (Новое строительство)'!$O837),"-",CONCATENATE("Том"," 5."," ",'Шифры С (Новое строительство)'!$I837,".",'Шифры С (Новое строительство)'!$A837,"С-ПОС",))</f>
        <v>-</v>
      </c>
      <c r="W837" s="37" t="str">
        <f>IF(ISBLANK('Шифры С (Новое строительство)'!$P837),"-",CONCATENATE("Том"," 7."," ",'Шифры С (Новое строительство)'!$I837,".",'Шифры С (Новое строительство)'!$A837,"С-ООС",))</f>
        <v>-</v>
      </c>
      <c r="X837" s="37" t="str">
        <f>IF(ISBLANK('Шифры С (Новое строительство)'!$Q837),"-",CONCATENATE("Том"," 8."," ",'Шифры С (Новое строительство)'!$I837,".",'Шифры С (Новое строительство)'!$A837,"С-ПБ",))</f>
        <v>-</v>
      </c>
    </row>
    <row r="838" spans="1:24" hidden="1" x14ac:dyDescent="0.25">
      <c r="A838" s="37">
        <v>34</v>
      </c>
      <c r="B838" s="37" t="s">
        <v>561</v>
      </c>
      <c r="C838" s="37" t="s">
        <v>35</v>
      </c>
      <c r="D838" s="37" t="s">
        <v>192</v>
      </c>
      <c r="E838" s="37">
        <v>3</v>
      </c>
      <c r="F838" s="37" t="s">
        <v>2115</v>
      </c>
      <c r="G838" s="37">
        <v>2</v>
      </c>
      <c r="H838" s="39"/>
      <c r="I838" s="37" t="s">
        <v>563</v>
      </c>
      <c r="J838" s="37"/>
      <c r="K838" s="37"/>
      <c r="L838" s="37" t="s">
        <v>3224</v>
      </c>
      <c r="M838" s="37" t="s">
        <v>3225</v>
      </c>
      <c r="N838" s="37" t="s">
        <v>3226</v>
      </c>
      <c r="O838" s="37"/>
      <c r="P838" s="37"/>
      <c r="Q838" s="37"/>
      <c r="R838" s="37" t="str">
        <f>IF(ISBLANK('Шифры С (Новое строительство)'!$K838),"-",CONCATENATE('Шифры С (Новое строительство)'!$K838,"-ПЗ"))</f>
        <v>-</v>
      </c>
      <c r="S838" s="37" t="str">
        <f>IF(ISBLANK('Шифры С (Новое строительство)'!$L838),"-",CONCATENATE("Том"," 2.",'Шифры С (Новое строительство)'!$E838,".",'Шифры С (Новое строительство)'!$G838," ",'Шифры С (Новое строительство)'!$I838,".",'Шифры С (Новое строительство)'!$A838,"С-ППО",'Шифры С (Новое строительство)'!$E838,".",'Шифры С (Новое строительство)'!$G838,))</f>
        <v>Том 2.3.2 2001.РП.34С-ППО3.2</v>
      </c>
      <c r="T838" s="37" t="str">
        <f>IF(ISBLANK('Шифры С (Новое строительство)'!$M838),"-",CONCATENATE("Том"," 3.",'Шифры С (Новое строительство)'!$E838,".",'Шифры С (Новое строительство)'!$G838," ",'Шифры С (Новое строительство)'!$I838,".",'Шифры С (Новое строительство)'!$A838,"С-ТКР",'Шифры С (Новое строительство)'!$E838,".",'Шифры С (Новое строительство)'!$G838,))</f>
        <v>Том 3.3.2 2001.РП.34С-ТКР3.2</v>
      </c>
      <c r="U838" s="37" t="str">
        <f>IF(ISBLANK('Шифры С (Новое строительство)'!$O838),"-",CONCATENATE("Том"," 4."," ",'Шифры С (Новое строительство)'!$I838,".",'Шифры С (Новое строительство)'!$A838,"С-ИЛО",))</f>
        <v>-</v>
      </c>
      <c r="V838" s="37" t="str">
        <f>IF(ISBLANK('Шифры С (Новое строительство)'!$O838),"-",CONCATENATE("Том"," 5."," ",'Шифры С (Новое строительство)'!$I838,".",'Шифры С (Новое строительство)'!$A838,"С-ПОС",))</f>
        <v>-</v>
      </c>
      <c r="W838" s="37" t="str">
        <f>IF(ISBLANK('Шифры С (Новое строительство)'!$P838),"-",CONCATENATE("Том"," 7."," ",'Шифры С (Новое строительство)'!$I838,".",'Шифры С (Новое строительство)'!$A838,"С-ООС",))</f>
        <v>-</v>
      </c>
      <c r="X838" s="37" t="str">
        <f>IF(ISBLANK('Шифры С (Новое строительство)'!$Q838),"-",CONCATENATE("Том"," 8."," ",'Шифры С (Новое строительство)'!$I838,".",'Шифры С (Новое строительство)'!$A838,"С-ПБ",))</f>
        <v>-</v>
      </c>
    </row>
    <row r="839" spans="1:24" hidden="1" x14ac:dyDescent="0.25">
      <c r="A839" s="37">
        <v>34</v>
      </c>
      <c r="B839" s="37" t="s">
        <v>561</v>
      </c>
      <c r="C839" s="37" t="s">
        <v>35</v>
      </c>
      <c r="D839" s="37" t="s">
        <v>192</v>
      </c>
      <c r="E839" s="37">
        <v>3</v>
      </c>
      <c r="F839" s="37" t="s">
        <v>2116</v>
      </c>
      <c r="G839" s="37">
        <v>3</v>
      </c>
      <c r="H839" s="39"/>
      <c r="I839" s="37" t="s">
        <v>563</v>
      </c>
      <c r="J839" s="37"/>
      <c r="K839" s="37"/>
      <c r="L839" s="37" t="s">
        <v>3224</v>
      </c>
      <c r="M839" s="37" t="s">
        <v>3225</v>
      </c>
      <c r="N839" s="37" t="s">
        <v>3226</v>
      </c>
      <c r="O839" s="37"/>
      <c r="P839" s="37"/>
      <c r="Q839" s="37"/>
      <c r="R839" s="37" t="str">
        <f>IF(ISBLANK('Шифры С (Новое строительство)'!$K839),"-",CONCATENATE('Шифры С (Новое строительство)'!$K839,"-ПЗ"))</f>
        <v>-</v>
      </c>
      <c r="S839" s="37" t="str">
        <f>IF(ISBLANK('Шифры С (Новое строительство)'!$L839),"-",CONCATENATE("Том"," 2.",'Шифры С (Новое строительство)'!$E839,".",'Шифры С (Новое строительство)'!$G839," ",'Шифры С (Новое строительство)'!$I839,".",'Шифры С (Новое строительство)'!$A839,"С-ППО",'Шифры С (Новое строительство)'!$E839,".",'Шифры С (Новое строительство)'!$G839,))</f>
        <v>Том 2.3.3 2001.РП.34С-ППО3.3</v>
      </c>
      <c r="T839" s="37" t="str">
        <f>IF(ISBLANK('Шифры С (Новое строительство)'!$M839),"-",CONCATENATE("Том"," 3.",'Шифры С (Новое строительство)'!$E839,".",'Шифры С (Новое строительство)'!$G839," ",'Шифры С (Новое строительство)'!$I839,".",'Шифры С (Новое строительство)'!$A839,"С-ТКР",'Шифры С (Новое строительство)'!$E839,".",'Шифры С (Новое строительство)'!$G839,))</f>
        <v>Том 3.3.3 2001.РП.34С-ТКР3.3</v>
      </c>
      <c r="U839" s="37" t="str">
        <f>IF(ISBLANK('Шифры С (Новое строительство)'!$O839),"-",CONCATENATE("Том"," 4."," ",'Шифры С (Новое строительство)'!$I839,".",'Шифры С (Новое строительство)'!$A839,"С-ИЛО",))</f>
        <v>-</v>
      </c>
      <c r="V839" s="37" t="str">
        <f>IF(ISBLANK('Шифры С (Новое строительство)'!$O839),"-",CONCATENATE("Том"," 5."," ",'Шифры С (Новое строительство)'!$I839,".",'Шифры С (Новое строительство)'!$A839,"С-ПОС",))</f>
        <v>-</v>
      </c>
      <c r="W839" s="37" t="str">
        <f>IF(ISBLANK('Шифры С (Новое строительство)'!$P839),"-",CONCATENATE("Том"," 7."," ",'Шифры С (Новое строительство)'!$I839,".",'Шифры С (Новое строительство)'!$A839,"С-ООС",))</f>
        <v>-</v>
      </c>
      <c r="X839" s="37" t="str">
        <f>IF(ISBLANK('Шифры С (Новое строительство)'!$Q839),"-",CONCATENATE("Том"," 8."," ",'Шифры С (Новое строительство)'!$I839,".",'Шифры С (Новое строительство)'!$A839,"С-ПБ",))</f>
        <v>-</v>
      </c>
    </row>
    <row r="840" spans="1:24" hidden="1" x14ac:dyDescent="0.25">
      <c r="A840" s="37">
        <v>34</v>
      </c>
      <c r="B840" s="37" t="s">
        <v>561</v>
      </c>
      <c r="C840" s="37" t="s">
        <v>35</v>
      </c>
      <c r="D840" s="37" t="s">
        <v>192</v>
      </c>
      <c r="E840" s="37">
        <v>3</v>
      </c>
      <c r="F840" s="37" t="s">
        <v>2117</v>
      </c>
      <c r="G840" s="37">
        <v>4</v>
      </c>
      <c r="H840" s="39"/>
      <c r="I840" s="37" t="s">
        <v>563</v>
      </c>
      <c r="J840" s="37"/>
      <c r="K840" s="37"/>
      <c r="L840" s="37" t="s">
        <v>3224</v>
      </c>
      <c r="M840" s="37" t="s">
        <v>3225</v>
      </c>
      <c r="N840" s="37" t="s">
        <v>3226</v>
      </c>
      <c r="O840" s="37"/>
      <c r="P840" s="37"/>
      <c r="Q840" s="37"/>
      <c r="R840" s="37" t="str">
        <f>IF(ISBLANK('Шифры С (Новое строительство)'!$K840),"-",CONCATENATE('Шифры С (Новое строительство)'!$K840,"-ПЗ"))</f>
        <v>-</v>
      </c>
      <c r="S840" s="37" t="str">
        <f>IF(ISBLANK('Шифры С (Новое строительство)'!$L840),"-",CONCATENATE("Том"," 2.",'Шифры С (Новое строительство)'!$E840,".",'Шифры С (Новое строительство)'!$G840," ",'Шифры С (Новое строительство)'!$I840,".",'Шифры С (Новое строительство)'!$A840,"С-ППО",'Шифры С (Новое строительство)'!$E840,".",'Шифры С (Новое строительство)'!$G840,))</f>
        <v>Том 2.3.4 2001.РП.34С-ППО3.4</v>
      </c>
      <c r="T840" s="37" t="str">
        <f>IF(ISBLANK('Шифры С (Новое строительство)'!$M840),"-",CONCATENATE("Том"," 3.",'Шифры С (Новое строительство)'!$E840,".",'Шифры С (Новое строительство)'!$G840," ",'Шифры С (Новое строительство)'!$I840,".",'Шифры С (Новое строительство)'!$A840,"С-ТКР",'Шифры С (Новое строительство)'!$E840,".",'Шифры С (Новое строительство)'!$G840,))</f>
        <v>Том 3.3.4 2001.РП.34С-ТКР3.4</v>
      </c>
      <c r="U840" s="37" t="str">
        <f>IF(ISBLANK('Шифры С (Новое строительство)'!$O840),"-",CONCATENATE("Том"," 4."," ",'Шифры С (Новое строительство)'!$I840,".",'Шифры С (Новое строительство)'!$A840,"С-ИЛО",))</f>
        <v>-</v>
      </c>
      <c r="V840" s="37" t="str">
        <f>IF(ISBLANK('Шифры С (Новое строительство)'!$O840),"-",CONCATENATE("Том"," 5."," ",'Шифры С (Новое строительство)'!$I840,".",'Шифры С (Новое строительство)'!$A840,"С-ПОС",))</f>
        <v>-</v>
      </c>
      <c r="W840" s="37" t="str">
        <f>IF(ISBLANK('Шифры С (Новое строительство)'!$P840),"-",CONCATENATE("Том"," 7."," ",'Шифры С (Новое строительство)'!$I840,".",'Шифры С (Новое строительство)'!$A840,"С-ООС",))</f>
        <v>-</v>
      </c>
      <c r="X840" s="37" t="str">
        <f>IF(ISBLANK('Шифры С (Новое строительство)'!$Q840),"-",CONCATENATE("Том"," 8."," ",'Шифры С (Новое строительство)'!$I840,".",'Шифры С (Новое строительство)'!$A840,"С-ПБ",))</f>
        <v>-</v>
      </c>
    </row>
    <row r="841" spans="1:24" hidden="1" x14ac:dyDescent="0.25">
      <c r="A841" s="37">
        <v>35</v>
      </c>
      <c r="B841" s="37" t="s">
        <v>561</v>
      </c>
      <c r="C841" s="37" t="s">
        <v>36</v>
      </c>
      <c r="D841" s="37" t="s">
        <v>218</v>
      </c>
      <c r="E841" s="37">
        <v>1</v>
      </c>
      <c r="F841" s="37" t="s">
        <v>2118</v>
      </c>
      <c r="G841" s="37">
        <v>1</v>
      </c>
      <c r="H841" s="39">
        <v>2</v>
      </c>
      <c r="I841" s="37" t="s">
        <v>563</v>
      </c>
      <c r="J841" s="37" t="s">
        <v>3227</v>
      </c>
      <c r="K841" s="37" t="s">
        <v>3228</v>
      </c>
      <c r="L841" s="37" t="s">
        <v>3229</v>
      </c>
      <c r="M841" s="37" t="s">
        <v>3230</v>
      </c>
      <c r="N841" s="37" t="s">
        <v>3231</v>
      </c>
      <c r="O841" s="37" t="s">
        <v>3232</v>
      </c>
      <c r="P841" s="37" t="s">
        <v>3233</v>
      </c>
      <c r="Q841" s="37" t="s">
        <v>3234</v>
      </c>
      <c r="R841" s="37" t="str">
        <f>IF(ISBLANK('Шифры С (Новое строительство)'!$K841),"-",CONCATENATE('Шифры С (Новое строительство)'!$K841,"-ПЗ"))</f>
        <v>Том 1 2001.РП.35С-ПЗ</v>
      </c>
      <c r="S841" s="37" t="str">
        <f>IF(ISBLANK('Шифры С (Новое строительство)'!$L841),"-",CONCATENATE("Том"," 2.",'Шифры С (Новое строительство)'!$E841,".",'Шифры С (Новое строительство)'!$G841," ",'Шифры С (Новое строительство)'!$I841,".",'Шифры С (Новое строительство)'!$A841,"С-ППО",'Шифры С (Новое строительство)'!$E841,".",'Шифры С (Новое строительство)'!$G841,))</f>
        <v>Том 2.1.1 2001.РП.35С-ППО1.1</v>
      </c>
      <c r="T841" s="37" t="str">
        <f>IF(ISBLANK('Шифры С (Новое строительство)'!$M841),"-",CONCATENATE("Том"," 3.",'Шифры С (Новое строительство)'!$E841,".",'Шифры С (Новое строительство)'!$G841," ",'Шифры С (Новое строительство)'!$I841,".",'Шифры С (Новое строительство)'!$A841,"С-ТКР",'Шифры С (Новое строительство)'!$E841,".",'Шифры С (Новое строительство)'!$G841,))</f>
        <v>Том 3.1.1 2001.РП.35С-ТКР1.1</v>
      </c>
      <c r="U841" s="37" t="str">
        <f>IF(ISBLANK('Шифры С (Новое строительство)'!$O841),"-",CONCATENATE("Том"," 4."," ",'Шифры С (Новое строительство)'!$I841,".",'Шифры С (Новое строительство)'!$A841,"С-ИЛО",))</f>
        <v>Том 4. 2001.РП.35С-ИЛО</v>
      </c>
      <c r="V841" s="37" t="str">
        <f>IF(ISBLANK('Шифры С (Новое строительство)'!$O841),"-",CONCATENATE("Том"," 5."," ",'Шифры С (Новое строительство)'!$I841,".",'Шифры С (Новое строительство)'!$A841,"С-ПОС",))</f>
        <v>Том 5. 2001.РП.35С-ПОС</v>
      </c>
      <c r="W841" s="37" t="str">
        <f>IF(ISBLANK('Шифры С (Новое строительство)'!$P841),"-",CONCATENATE("Том"," 7."," ",'Шифры С (Новое строительство)'!$I841,".",'Шифры С (Новое строительство)'!$A841,"С-ООС",))</f>
        <v>Том 7. 2001.РП.35С-ООС</v>
      </c>
      <c r="X841" s="37" t="str">
        <f>IF(ISBLANK('Шифры С (Новое строительство)'!$Q841),"-",CONCATENATE("Том"," 8."," ",'Шифры С (Новое строительство)'!$I841,".",'Шифры С (Новое строительство)'!$A841,"С-ПБ",))</f>
        <v>Том 8. 2001.РП.35С-ПБ</v>
      </c>
    </row>
    <row r="842" spans="1:24" hidden="1" x14ac:dyDescent="0.25">
      <c r="A842" s="37">
        <v>35</v>
      </c>
      <c r="B842" s="37" t="s">
        <v>561</v>
      </c>
      <c r="C842" s="37" t="s">
        <v>36</v>
      </c>
      <c r="D842" s="37" t="s">
        <v>218</v>
      </c>
      <c r="E842" s="37">
        <v>1</v>
      </c>
      <c r="F842" s="37" t="s">
        <v>2127</v>
      </c>
      <c r="G842" s="37">
        <v>2</v>
      </c>
      <c r="H842" s="39"/>
      <c r="I842" s="37" t="s">
        <v>563</v>
      </c>
      <c r="J842" s="37"/>
      <c r="K842" s="37"/>
      <c r="L842" s="37" t="s">
        <v>3229</v>
      </c>
      <c r="M842" s="37" t="s">
        <v>3230</v>
      </c>
      <c r="N842" s="37" t="s">
        <v>3231</v>
      </c>
      <c r="O842" s="37"/>
      <c r="P842" s="37"/>
      <c r="Q842" s="37"/>
      <c r="R842" s="37" t="str">
        <f>IF(ISBLANK('Шифры С (Новое строительство)'!$K842),"-",CONCATENATE('Шифры С (Новое строительство)'!$K842,"-ПЗ"))</f>
        <v>-</v>
      </c>
      <c r="S842" s="37" t="str">
        <f>IF(ISBLANK('Шифры С (Новое строительство)'!$L842),"-",CONCATENATE("Том"," 2.",'Шифры С (Новое строительство)'!$E842,".",'Шифры С (Новое строительство)'!$G842," ",'Шифры С (Новое строительство)'!$I842,".",'Шифры С (Новое строительство)'!$A842,"С-ППО",'Шифры С (Новое строительство)'!$E842,".",'Шифры С (Новое строительство)'!$G842,))</f>
        <v>Том 2.1.2 2001.РП.35С-ППО1.2</v>
      </c>
      <c r="T842" s="37" t="str">
        <f>IF(ISBLANK('Шифры С (Новое строительство)'!$M842),"-",CONCATENATE("Том"," 3.",'Шифры С (Новое строительство)'!$E842,".",'Шифры С (Новое строительство)'!$G842," ",'Шифры С (Новое строительство)'!$I842,".",'Шифры С (Новое строительство)'!$A842,"С-ТКР",'Шифры С (Новое строительство)'!$E842,".",'Шифры С (Новое строительство)'!$G842,))</f>
        <v>Том 3.1.2 2001.РП.35С-ТКР1.2</v>
      </c>
      <c r="U842" s="37" t="str">
        <f>IF(ISBLANK('Шифры С (Новое строительство)'!$O842),"-",CONCATENATE("Том"," 4."," ",'Шифры С (Новое строительство)'!$I842,".",'Шифры С (Новое строительство)'!$A842,"С-ИЛО",))</f>
        <v>-</v>
      </c>
      <c r="V842" s="37" t="str">
        <f>IF(ISBLANK('Шифры С (Новое строительство)'!$O842),"-",CONCATENATE("Том"," 5."," ",'Шифры С (Новое строительство)'!$I842,".",'Шифры С (Новое строительство)'!$A842,"С-ПОС",))</f>
        <v>-</v>
      </c>
      <c r="W842" s="37" t="str">
        <f>IF(ISBLANK('Шифры С (Новое строительство)'!$P842),"-",CONCATENATE("Том"," 7."," ",'Шифры С (Новое строительство)'!$I842,".",'Шифры С (Новое строительство)'!$A842,"С-ООС",))</f>
        <v>-</v>
      </c>
      <c r="X842" s="37" t="str">
        <f>IF(ISBLANK('Шифры С (Новое строительство)'!$Q842),"-",CONCATENATE("Том"," 8."," ",'Шифры С (Новое строительство)'!$I842,".",'Шифры С (Новое строительство)'!$A842,"С-ПБ",))</f>
        <v>-</v>
      </c>
    </row>
    <row r="843" spans="1:24" hidden="1" x14ac:dyDescent="0.25">
      <c r="A843" s="37">
        <v>35</v>
      </c>
      <c r="B843" s="37" t="s">
        <v>561</v>
      </c>
      <c r="C843" s="37" t="s">
        <v>36</v>
      </c>
      <c r="D843" s="37" t="s">
        <v>220</v>
      </c>
      <c r="E843" s="37">
        <v>2</v>
      </c>
      <c r="F843" s="37" t="s">
        <v>2128</v>
      </c>
      <c r="G843" s="37">
        <v>1</v>
      </c>
      <c r="H843" s="39">
        <v>1</v>
      </c>
      <c r="I843" s="37" t="s">
        <v>563</v>
      </c>
      <c r="J843" s="37"/>
      <c r="K843" s="37"/>
      <c r="L843" s="37" t="s">
        <v>3235</v>
      </c>
      <c r="M843" s="37" t="s">
        <v>3236</v>
      </c>
      <c r="N843" s="37" t="s">
        <v>3237</v>
      </c>
      <c r="O843" s="37"/>
      <c r="P843" s="37"/>
      <c r="Q843" s="37"/>
      <c r="R843" s="37" t="str">
        <f>IF(ISBLANK('Шифры С (Новое строительство)'!$K843),"-",CONCATENATE('Шифры С (Новое строительство)'!$K843,"-ПЗ"))</f>
        <v>-</v>
      </c>
      <c r="S843" s="37" t="str">
        <f>IF(ISBLANK('Шифры С (Новое строительство)'!$L843),"-",CONCATENATE("Том"," 2.",'Шифры С (Новое строительство)'!$E843,".",'Шифры С (Новое строительство)'!$G843," ",'Шифры С (Новое строительство)'!$I843,".",'Шифры С (Новое строительство)'!$A843,"С-ППО",'Шифры С (Новое строительство)'!$E843,".",'Шифры С (Новое строительство)'!$G843,))</f>
        <v>Том 2.2.1 2001.РП.35С-ППО2.1</v>
      </c>
      <c r="T843" s="37" t="str">
        <f>IF(ISBLANK('Шифры С (Новое строительство)'!$M843),"-",CONCATENATE("Том"," 3.",'Шифры С (Новое строительство)'!$E843,".",'Шифры С (Новое строительство)'!$G843," ",'Шифры С (Новое строительство)'!$I843,".",'Шифры С (Новое строительство)'!$A843,"С-ТКР",'Шифры С (Новое строительство)'!$E843,".",'Шифры С (Новое строительство)'!$G843,))</f>
        <v>Том 3.2.1 2001.РП.35С-ТКР2.1</v>
      </c>
      <c r="U843" s="37" t="str">
        <f>IF(ISBLANK('Шифры С (Новое строительство)'!$O843),"-",CONCATENATE("Том"," 4."," ",'Шифры С (Новое строительство)'!$I843,".",'Шифры С (Новое строительство)'!$A843,"С-ИЛО",))</f>
        <v>-</v>
      </c>
      <c r="V843" s="37" t="str">
        <f>IF(ISBLANK('Шифры С (Новое строительство)'!$O843),"-",CONCATENATE("Том"," 5."," ",'Шифры С (Новое строительство)'!$I843,".",'Шифры С (Новое строительство)'!$A843,"С-ПОС",))</f>
        <v>-</v>
      </c>
      <c r="W843" s="37" t="str">
        <f>IF(ISBLANK('Шифры С (Новое строительство)'!$P843),"-",CONCATENATE("Том"," 7."," ",'Шифры С (Новое строительство)'!$I843,".",'Шифры С (Новое строительство)'!$A843,"С-ООС",))</f>
        <v>-</v>
      </c>
      <c r="X843" s="37" t="str">
        <f>IF(ISBLANK('Шифры С (Новое строительство)'!$Q843),"-",CONCATENATE("Том"," 8."," ",'Шифры С (Новое строительство)'!$I843,".",'Шифры С (Новое строительство)'!$A843,"С-ПБ",))</f>
        <v>-</v>
      </c>
    </row>
    <row r="844" spans="1:24" hidden="1" x14ac:dyDescent="0.25">
      <c r="A844" s="37">
        <v>35</v>
      </c>
      <c r="B844" s="37" t="s">
        <v>561</v>
      </c>
      <c r="C844" s="37" t="s">
        <v>36</v>
      </c>
      <c r="D844" s="37" t="s">
        <v>222</v>
      </c>
      <c r="E844" s="37">
        <v>3</v>
      </c>
      <c r="F844" s="37" t="s">
        <v>2132</v>
      </c>
      <c r="G844" s="37">
        <v>1</v>
      </c>
      <c r="H844" s="39">
        <v>3</v>
      </c>
      <c r="I844" s="37" t="s">
        <v>563</v>
      </c>
      <c r="J844" s="37"/>
      <c r="K844" s="37"/>
      <c r="L844" s="37" t="s">
        <v>3238</v>
      </c>
      <c r="M844" s="37" t="s">
        <v>3239</v>
      </c>
      <c r="N844" s="37" t="s">
        <v>3240</v>
      </c>
      <c r="O844" s="37"/>
      <c r="P844" s="37"/>
      <c r="Q844" s="37"/>
      <c r="R844" s="37" t="str">
        <f>IF(ISBLANK('Шифры С (Новое строительство)'!$K844),"-",CONCATENATE('Шифры С (Новое строительство)'!$K844,"-ПЗ"))</f>
        <v>-</v>
      </c>
      <c r="S844" s="37" t="str">
        <f>IF(ISBLANK('Шифры С (Новое строительство)'!$L844),"-",CONCATENATE("Том"," 2.",'Шифры С (Новое строительство)'!$E844,".",'Шифры С (Новое строительство)'!$G844," ",'Шифры С (Новое строительство)'!$I844,".",'Шифры С (Новое строительство)'!$A844,"С-ППО",'Шифры С (Новое строительство)'!$E844,".",'Шифры С (Новое строительство)'!$G844,))</f>
        <v>Том 2.3.1 2001.РП.35С-ППО3.1</v>
      </c>
      <c r="T844" s="37" t="str">
        <f>IF(ISBLANK('Шифры С (Новое строительство)'!$M844),"-",CONCATENATE("Том"," 3.",'Шифры С (Новое строительство)'!$E844,".",'Шифры С (Новое строительство)'!$G844," ",'Шифры С (Новое строительство)'!$I844,".",'Шифры С (Новое строительство)'!$A844,"С-ТКР",'Шифры С (Новое строительство)'!$E844,".",'Шифры С (Новое строительство)'!$G844,))</f>
        <v>Том 3.3.1 2001.РП.35С-ТКР3.1</v>
      </c>
      <c r="U844" s="37" t="str">
        <f>IF(ISBLANK('Шифры С (Новое строительство)'!$O844),"-",CONCATENATE("Том"," 4."," ",'Шифры С (Новое строительство)'!$I844,".",'Шифры С (Новое строительство)'!$A844,"С-ИЛО",))</f>
        <v>-</v>
      </c>
      <c r="V844" s="37" t="str">
        <f>IF(ISBLANK('Шифры С (Новое строительство)'!$O844),"-",CONCATENATE("Том"," 5."," ",'Шифры С (Новое строительство)'!$I844,".",'Шифры С (Новое строительство)'!$A844,"С-ПОС",))</f>
        <v>-</v>
      </c>
      <c r="W844" s="37" t="str">
        <f>IF(ISBLANK('Шифры С (Новое строительство)'!$P844),"-",CONCATENATE("Том"," 7."," ",'Шифры С (Новое строительство)'!$I844,".",'Шифры С (Новое строительство)'!$A844,"С-ООС",))</f>
        <v>-</v>
      </c>
      <c r="X844" s="37" t="str">
        <f>IF(ISBLANK('Шифры С (Новое строительство)'!$Q844),"-",CONCATENATE("Том"," 8."," ",'Шифры С (Новое строительство)'!$I844,".",'Шифры С (Новое строительство)'!$A844,"С-ПБ",))</f>
        <v>-</v>
      </c>
    </row>
    <row r="845" spans="1:24" hidden="1" x14ac:dyDescent="0.25">
      <c r="A845" s="37">
        <v>35</v>
      </c>
      <c r="B845" s="37" t="s">
        <v>561</v>
      </c>
      <c r="C845" s="37" t="s">
        <v>36</v>
      </c>
      <c r="D845" s="37" t="s">
        <v>222</v>
      </c>
      <c r="E845" s="37">
        <v>3</v>
      </c>
      <c r="F845" s="37" t="s">
        <v>2136</v>
      </c>
      <c r="G845" s="37">
        <v>2</v>
      </c>
      <c r="H845" s="39"/>
      <c r="I845" s="37" t="s">
        <v>563</v>
      </c>
      <c r="J845" s="37"/>
      <c r="K845" s="37"/>
      <c r="L845" s="37" t="s">
        <v>3238</v>
      </c>
      <c r="M845" s="37" t="s">
        <v>3239</v>
      </c>
      <c r="N845" s="37" t="s">
        <v>3240</v>
      </c>
      <c r="O845" s="37"/>
      <c r="P845" s="37"/>
      <c r="Q845" s="37"/>
      <c r="R845" s="37" t="str">
        <f>IF(ISBLANK('Шифры С (Новое строительство)'!$K845),"-",CONCATENATE('Шифры С (Новое строительство)'!$K845,"-ПЗ"))</f>
        <v>-</v>
      </c>
      <c r="S845" s="37" t="str">
        <f>IF(ISBLANK('Шифры С (Новое строительство)'!$L845),"-",CONCATENATE("Том"," 2.",'Шифры С (Новое строительство)'!$E845,".",'Шифры С (Новое строительство)'!$G845," ",'Шифры С (Новое строительство)'!$I845,".",'Шифры С (Новое строительство)'!$A845,"С-ППО",'Шифры С (Новое строительство)'!$E845,".",'Шифры С (Новое строительство)'!$G845,))</f>
        <v>Том 2.3.2 2001.РП.35С-ППО3.2</v>
      </c>
      <c r="T845" s="37" t="str">
        <f>IF(ISBLANK('Шифры С (Новое строительство)'!$M845),"-",CONCATENATE("Том"," 3.",'Шифры С (Новое строительство)'!$E845,".",'Шифры С (Новое строительство)'!$G845," ",'Шифры С (Новое строительство)'!$I845,".",'Шифры С (Новое строительство)'!$A845,"С-ТКР",'Шифры С (Новое строительство)'!$E845,".",'Шифры С (Новое строительство)'!$G845,))</f>
        <v>Том 3.3.2 2001.РП.35С-ТКР3.2</v>
      </c>
      <c r="U845" s="37" t="str">
        <f>IF(ISBLANK('Шифры С (Новое строительство)'!$O845),"-",CONCATENATE("Том"," 4."," ",'Шифры С (Новое строительство)'!$I845,".",'Шифры С (Новое строительство)'!$A845,"С-ИЛО",))</f>
        <v>-</v>
      </c>
      <c r="V845" s="37" t="str">
        <f>IF(ISBLANK('Шифры С (Новое строительство)'!$O845),"-",CONCATENATE("Том"," 5."," ",'Шифры С (Новое строительство)'!$I845,".",'Шифры С (Новое строительство)'!$A845,"С-ПОС",))</f>
        <v>-</v>
      </c>
      <c r="W845" s="37" t="str">
        <f>IF(ISBLANK('Шифры С (Новое строительство)'!$P845),"-",CONCATENATE("Том"," 7."," ",'Шифры С (Новое строительство)'!$I845,".",'Шифры С (Новое строительство)'!$A845,"С-ООС",))</f>
        <v>-</v>
      </c>
      <c r="X845" s="37" t="str">
        <f>IF(ISBLANK('Шифры С (Новое строительство)'!$Q845),"-",CONCATENATE("Том"," 8."," ",'Шифры С (Новое строительство)'!$I845,".",'Шифры С (Новое строительство)'!$A845,"С-ПБ",))</f>
        <v>-</v>
      </c>
    </row>
    <row r="846" spans="1:24" hidden="1" x14ac:dyDescent="0.25">
      <c r="A846" s="37">
        <v>35</v>
      </c>
      <c r="B846" s="37" t="s">
        <v>561</v>
      </c>
      <c r="C846" s="37" t="s">
        <v>36</v>
      </c>
      <c r="D846" s="37" t="s">
        <v>222</v>
      </c>
      <c r="E846" s="37">
        <v>3</v>
      </c>
      <c r="F846" s="37" t="s">
        <v>2137</v>
      </c>
      <c r="G846" s="37">
        <v>3</v>
      </c>
      <c r="H846" s="39"/>
      <c r="I846" s="37" t="s">
        <v>563</v>
      </c>
      <c r="J846" s="37"/>
      <c r="K846" s="37"/>
      <c r="L846" s="37" t="s">
        <v>3238</v>
      </c>
      <c r="M846" s="37" t="s">
        <v>3239</v>
      </c>
      <c r="N846" s="37" t="s">
        <v>3240</v>
      </c>
      <c r="O846" s="37"/>
      <c r="P846" s="37"/>
      <c r="Q846" s="37"/>
      <c r="R846" s="37" t="str">
        <f>IF(ISBLANK('Шифры С (Новое строительство)'!$K846),"-",CONCATENATE('Шифры С (Новое строительство)'!$K846,"-ПЗ"))</f>
        <v>-</v>
      </c>
      <c r="S846" s="37" t="str">
        <f>IF(ISBLANK('Шифры С (Новое строительство)'!$L846),"-",CONCATENATE("Том"," 2.",'Шифры С (Новое строительство)'!$E846,".",'Шифры С (Новое строительство)'!$G846," ",'Шифры С (Новое строительство)'!$I846,".",'Шифры С (Новое строительство)'!$A846,"С-ППО",'Шифры С (Новое строительство)'!$E846,".",'Шифры С (Новое строительство)'!$G846,))</f>
        <v>Том 2.3.3 2001.РП.35С-ППО3.3</v>
      </c>
      <c r="T846" s="37" t="str">
        <f>IF(ISBLANK('Шифры С (Новое строительство)'!$M846),"-",CONCATENATE("Том"," 3.",'Шифры С (Новое строительство)'!$E846,".",'Шифры С (Новое строительство)'!$G846," ",'Шифры С (Новое строительство)'!$I846,".",'Шифры С (Новое строительство)'!$A846,"С-ТКР",'Шифры С (Новое строительство)'!$E846,".",'Шифры С (Новое строительство)'!$G846,))</f>
        <v>Том 3.3.3 2001.РП.35С-ТКР3.3</v>
      </c>
      <c r="U846" s="37" t="str">
        <f>IF(ISBLANK('Шифры С (Новое строительство)'!$O846),"-",CONCATENATE("Том"," 4."," ",'Шифры С (Новое строительство)'!$I846,".",'Шифры С (Новое строительство)'!$A846,"С-ИЛО",))</f>
        <v>-</v>
      </c>
      <c r="V846" s="37" t="str">
        <f>IF(ISBLANK('Шифры С (Новое строительство)'!$O846),"-",CONCATENATE("Том"," 5."," ",'Шифры С (Новое строительство)'!$I846,".",'Шифры С (Новое строительство)'!$A846,"С-ПОС",))</f>
        <v>-</v>
      </c>
      <c r="W846" s="37" t="str">
        <f>IF(ISBLANK('Шифры С (Новое строительство)'!$P846),"-",CONCATENATE("Том"," 7."," ",'Шифры С (Новое строительство)'!$I846,".",'Шифры С (Новое строительство)'!$A846,"С-ООС",))</f>
        <v>-</v>
      </c>
      <c r="X846" s="37" t="str">
        <f>IF(ISBLANK('Шифры С (Новое строительство)'!$Q846),"-",CONCATENATE("Том"," 8."," ",'Шифры С (Новое строительство)'!$I846,".",'Шифры С (Новое строительство)'!$A846,"С-ПБ",))</f>
        <v>-</v>
      </c>
    </row>
    <row r="847" spans="1:24" hidden="1" x14ac:dyDescent="0.25">
      <c r="A847" s="37">
        <v>35</v>
      </c>
      <c r="B847" s="37" t="s">
        <v>561</v>
      </c>
      <c r="C847" s="37" t="s">
        <v>36</v>
      </c>
      <c r="D847" s="37" t="s">
        <v>224</v>
      </c>
      <c r="E847" s="37">
        <v>4</v>
      </c>
      <c r="F847" s="37" t="s">
        <v>2138</v>
      </c>
      <c r="G847" s="37">
        <v>1</v>
      </c>
      <c r="H847" s="39">
        <v>6</v>
      </c>
      <c r="I847" s="37" t="s">
        <v>563</v>
      </c>
      <c r="J847" s="37"/>
      <c r="K847" s="37"/>
      <c r="L847" s="37" t="s">
        <v>3241</v>
      </c>
      <c r="M847" s="37" t="s">
        <v>3242</v>
      </c>
      <c r="N847" s="37" t="s">
        <v>3243</v>
      </c>
      <c r="O847" s="37"/>
      <c r="P847" s="37"/>
      <c r="Q847" s="37"/>
      <c r="R847" s="37" t="str">
        <f>IF(ISBLANK('Шифры С (Новое строительство)'!$K847),"-",CONCATENATE('Шифры С (Новое строительство)'!$K847,"-ПЗ"))</f>
        <v>-</v>
      </c>
      <c r="S847" s="37" t="str">
        <f>IF(ISBLANK('Шифры С (Новое строительство)'!$L847),"-",CONCATENATE("Том"," 2.",'Шифры С (Новое строительство)'!$E847,".",'Шифры С (Новое строительство)'!$G847," ",'Шифры С (Новое строительство)'!$I847,".",'Шифры С (Новое строительство)'!$A847,"С-ППО",'Шифры С (Новое строительство)'!$E847,".",'Шифры С (Новое строительство)'!$G847,))</f>
        <v>Том 2.4.1 2001.РП.35С-ППО4.1</v>
      </c>
      <c r="T847" s="37" t="str">
        <f>IF(ISBLANK('Шифры С (Новое строительство)'!$M847),"-",CONCATENATE("Том"," 3.",'Шифры С (Новое строительство)'!$E847,".",'Шифры С (Новое строительство)'!$G847," ",'Шифры С (Новое строительство)'!$I847,".",'Шифры С (Новое строительство)'!$A847,"С-ТКР",'Шифры С (Новое строительство)'!$E847,".",'Шифры С (Новое строительство)'!$G847,))</f>
        <v>Том 3.4.1 2001.РП.35С-ТКР4.1</v>
      </c>
      <c r="U847" s="37" t="str">
        <f>IF(ISBLANK('Шифры С (Новое строительство)'!$O847),"-",CONCATENATE("Том"," 4."," ",'Шифры С (Новое строительство)'!$I847,".",'Шифры С (Новое строительство)'!$A847,"С-ИЛО",))</f>
        <v>-</v>
      </c>
      <c r="V847" s="37" t="str">
        <f>IF(ISBLANK('Шифры С (Новое строительство)'!$O847),"-",CONCATENATE("Том"," 5."," ",'Шифры С (Новое строительство)'!$I847,".",'Шифры С (Новое строительство)'!$A847,"С-ПОС",))</f>
        <v>-</v>
      </c>
      <c r="W847" s="37" t="str">
        <f>IF(ISBLANK('Шифры С (Новое строительство)'!$P847),"-",CONCATENATE("Том"," 7."," ",'Шифры С (Новое строительство)'!$I847,".",'Шифры С (Новое строительство)'!$A847,"С-ООС",))</f>
        <v>-</v>
      </c>
      <c r="X847" s="37" t="str">
        <f>IF(ISBLANK('Шифры С (Новое строительство)'!$Q847),"-",CONCATENATE("Том"," 8."," ",'Шифры С (Новое строительство)'!$I847,".",'Шифры С (Новое строительство)'!$A847,"С-ПБ",))</f>
        <v>-</v>
      </c>
    </row>
    <row r="848" spans="1:24" hidden="1" x14ac:dyDescent="0.25">
      <c r="A848" s="37">
        <v>35</v>
      </c>
      <c r="B848" s="37" t="s">
        <v>561</v>
      </c>
      <c r="C848" s="37" t="s">
        <v>36</v>
      </c>
      <c r="D848" s="37" t="s">
        <v>224</v>
      </c>
      <c r="E848" s="37">
        <v>4</v>
      </c>
      <c r="F848" s="37" t="s">
        <v>2142</v>
      </c>
      <c r="G848" s="37">
        <v>2</v>
      </c>
      <c r="H848" s="39"/>
      <c r="I848" s="37" t="s">
        <v>563</v>
      </c>
      <c r="J848" s="37"/>
      <c r="K848" s="37"/>
      <c r="L848" s="37" t="s">
        <v>3241</v>
      </c>
      <c r="M848" s="37" t="s">
        <v>3242</v>
      </c>
      <c r="N848" s="37" t="s">
        <v>3243</v>
      </c>
      <c r="O848" s="37"/>
      <c r="P848" s="37"/>
      <c r="Q848" s="37"/>
      <c r="R848" s="37" t="str">
        <f>IF(ISBLANK('Шифры С (Новое строительство)'!$K848),"-",CONCATENATE('Шифры С (Новое строительство)'!$K848,"-ПЗ"))</f>
        <v>-</v>
      </c>
      <c r="S848" s="37" t="str">
        <f>IF(ISBLANK('Шифры С (Новое строительство)'!$L848),"-",CONCATENATE("Том"," 2.",'Шифры С (Новое строительство)'!$E848,".",'Шифры С (Новое строительство)'!$G848," ",'Шифры С (Новое строительство)'!$I848,".",'Шифры С (Новое строительство)'!$A848,"С-ППО",'Шифры С (Новое строительство)'!$E848,".",'Шифры С (Новое строительство)'!$G848,))</f>
        <v>Том 2.4.2 2001.РП.35С-ППО4.2</v>
      </c>
      <c r="T848" s="37" t="str">
        <f>IF(ISBLANK('Шифры С (Новое строительство)'!$M848),"-",CONCATENATE("Том"," 3.",'Шифры С (Новое строительство)'!$E848,".",'Шифры С (Новое строительство)'!$G848," ",'Шифры С (Новое строительство)'!$I848,".",'Шифры С (Новое строительство)'!$A848,"С-ТКР",'Шифры С (Новое строительство)'!$E848,".",'Шифры С (Новое строительство)'!$G848,))</f>
        <v>Том 3.4.2 2001.РП.35С-ТКР4.2</v>
      </c>
      <c r="U848" s="37" t="str">
        <f>IF(ISBLANK('Шифры С (Новое строительство)'!$O848),"-",CONCATENATE("Том"," 4."," ",'Шифры С (Новое строительство)'!$I848,".",'Шифры С (Новое строительство)'!$A848,"С-ИЛО",))</f>
        <v>-</v>
      </c>
      <c r="V848" s="37" t="str">
        <f>IF(ISBLANK('Шифры С (Новое строительство)'!$O848),"-",CONCATENATE("Том"," 5."," ",'Шифры С (Новое строительство)'!$I848,".",'Шифры С (Новое строительство)'!$A848,"С-ПОС",))</f>
        <v>-</v>
      </c>
      <c r="W848" s="37" t="str">
        <f>IF(ISBLANK('Шифры С (Новое строительство)'!$P848),"-",CONCATENATE("Том"," 7."," ",'Шифры С (Новое строительство)'!$I848,".",'Шифры С (Новое строительство)'!$A848,"С-ООС",))</f>
        <v>-</v>
      </c>
      <c r="X848" s="37" t="str">
        <f>IF(ISBLANK('Шифры С (Новое строительство)'!$Q848),"-",CONCATENATE("Том"," 8."," ",'Шифры С (Новое строительство)'!$I848,".",'Шифры С (Новое строительство)'!$A848,"С-ПБ",))</f>
        <v>-</v>
      </c>
    </row>
    <row r="849" spans="1:24" hidden="1" x14ac:dyDescent="0.25">
      <c r="A849" s="37">
        <v>35</v>
      </c>
      <c r="B849" s="37" t="s">
        <v>561</v>
      </c>
      <c r="C849" s="37" t="s">
        <v>36</v>
      </c>
      <c r="D849" s="37" t="s">
        <v>224</v>
      </c>
      <c r="E849" s="37">
        <v>4</v>
      </c>
      <c r="F849" s="37" t="s">
        <v>2143</v>
      </c>
      <c r="G849" s="37">
        <v>3</v>
      </c>
      <c r="H849" s="39"/>
      <c r="I849" s="37" t="s">
        <v>563</v>
      </c>
      <c r="J849" s="37"/>
      <c r="K849" s="37"/>
      <c r="L849" s="37" t="s">
        <v>3241</v>
      </c>
      <c r="M849" s="37" t="s">
        <v>3242</v>
      </c>
      <c r="N849" s="37" t="s">
        <v>3243</v>
      </c>
      <c r="O849" s="37"/>
      <c r="P849" s="37"/>
      <c r="Q849" s="37"/>
      <c r="R849" s="37" t="str">
        <f>IF(ISBLANK('Шифры С (Новое строительство)'!$K849),"-",CONCATENATE('Шифры С (Новое строительство)'!$K849,"-ПЗ"))</f>
        <v>-</v>
      </c>
      <c r="S849" s="37" t="str">
        <f>IF(ISBLANK('Шифры С (Новое строительство)'!$L849),"-",CONCATENATE("Том"," 2.",'Шифры С (Новое строительство)'!$E849,".",'Шифры С (Новое строительство)'!$G849," ",'Шифры С (Новое строительство)'!$I849,".",'Шифры С (Новое строительство)'!$A849,"С-ППО",'Шифры С (Новое строительство)'!$E849,".",'Шифры С (Новое строительство)'!$G849,))</f>
        <v>Том 2.4.3 2001.РП.35С-ППО4.3</v>
      </c>
      <c r="T849" s="37" t="str">
        <f>IF(ISBLANK('Шифры С (Новое строительство)'!$M849),"-",CONCATENATE("Том"," 3.",'Шифры С (Новое строительство)'!$E849,".",'Шифры С (Новое строительство)'!$G849," ",'Шифры С (Новое строительство)'!$I849,".",'Шифры С (Новое строительство)'!$A849,"С-ТКР",'Шифры С (Новое строительство)'!$E849,".",'Шифры С (Новое строительство)'!$G849,))</f>
        <v>Том 3.4.3 2001.РП.35С-ТКР4.3</v>
      </c>
      <c r="U849" s="37" t="str">
        <f>IF(ISBLANK('Шифры С (Новое строительство)'!$O849),"-",CONCATENATE("Том"," 4."," ",'Шифры С (Новое строительство)'!$I849,".",'Шифры С (Новое строительство)'!$A849,"С-ИЛО",))</f>
        <v>-</v>
      </c>
      <c r="V849" s="37" t="str">
        <f>IF(ISBLANK('Шифры С (Новое строительство)'!$O849),"-",CONCATENATE("Том"," 5."," ",'Шифры С (Новое строительство)'!$I849,".",'Шифры С (Новое строительство)'!$A849,"С-ПОС",))</f>
        <v>-</v>
      </c>
      <c r="W849" s="37" t="str">
        <f>IF(ISBLANK('Шифры С (Новое строительство)'!$P849),"-",CONCATENATE("Том"," 7."," ",'Шифры С (Новое строительство)'!$I849,".",'Шифры С (Новое строительство)'!$A849,"С-ООС",))</f>
        <v>-</v>
      </c>
      <c r="X849" s="37" t="str">
        <f>IF(ISBLANK('Шифры С (Новое строительство)'!$Q849),"-",CONCATENATE("Том"," 8."," ",'Шифры С (Новое строительство)'!$I849,".",'Шифры С (Новое строительство)'!$A849,"С-ПБ",))</f>
        <v>-</v>
      </c>
    </row>
    <row r="850" spans="1:24" hidden="1" x14ac:dyDescent="0.25">
      <c r="A850" s="37">
        <v>35</v>
      </c>
      <c r="B850" s="37" t="s">
        <v>561</v>
      </c>
      <c r="C850" s="37" t="s">
        <v>36</v>
      </c>
      <c r="D850" s="37" t="s">
        <v>224</v>
      </c>
      <c r="E850" s="37">
        <v>4</v>
      </c>
      <c r="F850" s="37" t="s">
        <v>2144</v>
      </c>
      <c r="G850" s="37">
        <v>4</v>
      </c>
      <c r="H850" s="39"/>
      <c r="I850" s="37" t="s">
        <v>563</v>
      </c>
      <c r="J850" s="37"/>
      <c r="K850" s="37"/>
      <c r="L850" s="37" t="s">
        <v>3241</v>
      </c>
      <c r="M850" s="37" t="s">
        <v>3242</v>
      </c>
      <c r="N850" s="37" t="s">
        <v>3243</v>
      </c>
      <c r="O850" s="37"/>
      <c r="P850" s="37"/>
      <c r="Q850" s="37"/>
      <c r="R850" s="37" t="str">
        <f>IF(ISBLANK('Шифры С (Новое строительство)'!$K850),"-",CONCATENATE('Шифры С (Новое строительство)'!$K850,"-ПЗ"))</f>
        <v>-</v>
      </c>
      <c r="S850" s="37" t="str">
        <f>IF(ISBLANK('Шифры С (Новое строительство)'!$L850),"-",CONCATENATE("Том"," 2.",'Шифры С (Новое строительство)'!$E850,".",'Шифры С (Новое строительство)'!$G850," ",'Шифры С (Новое строительство)'!$I850,".",'Шифры С (Новое строительство)'!$A850,"С-ППО",'Шифры С (Новое строительство)'!$E850,".",'Шифры С (Новое строительство)'!$G850,))</f>
        <v>Том 2.4.4 2001.РП.35С-ППО4.4</v>
      </c>
      <c r="T850" s="37" t="str">
        <f>IF(ISBLANK('Шифры С (Новое строительство)'!$M850),"-",CONCATENATE("Том"," 3.",'Шифры С (Новое строительство)'!$E850,".",'Шифры С (Новое строительство)'!$G850," ",'Шифры С (Новое строительство)'!$I850,".",'Шифры С (Новое строительство)'!$A850,"С-ТКР",'Шифры С (Новое строительство)'!$E850,".",'Шифры С (Новое строительство)'!$G850,))</f>
        <v>Том 3.4.4 2001.РП.35С-ТКР4.4</v>
      </c>
      <c r="U850" s="37" t="str">
        <f>IF(ISBLANK('Шифры С (Новое строительство)'!$O850),"-",CONCATENATE("Том"," 4."," ",'Шифры С (Новое строительство)'!$I850,".",'Шифры С (Новое строительство)'!$A850,"С-ИЛО",))</f>
        <v>-</v>
      </c>
      <c r="V850" s="37" t="str">
        <f>IF(ISBLANK('Шифры С (Новое строительство)'!$O850),"-",CONCATENATE("Том"," 5."," ",'Шифры С (Новое строительство)'!$I850,".",'Шифры С (Новое строительство)'!$A850,"С-ПОС",))</f>
        <v>-</v>
      </c>
      <c r="W850" s="37" t="str">
        <f>IF(ISBLANK('Шифры С (Новое строительство)'!$P850),"-",CONCATENATE("Том"," 7."," ",'Шифры С (Новое строительство)'!$I850,".",'Шифры С (Новое строительство)'!$A850,"С-ООС",))</f>
        <v>-</v>
      </c>
      <c r="X850" s="37" t="str">
        <f>IF(ISBLANK('Шифры С (Новое строительство)'!$Q850),"-",CONCATENATE("Том"," 8."," ",'Шифры С (Новое строительство)'!$I850,".",'Шифры С (Новое строительство)'!$A850,"С-ПБ",))</f>
        <v>-</v>
      </c>
    </row>
    <row r="851" spans="1:24" hidden="1" x14ac:dyDescent="0.25">
      <c r="A851" s="37">
        <v>35</v>
      </c>
      <c r="B851" s="37" t="s">
        <v>561</v>
      </c>
      <c r="C851" s="37" t="s">
        <v>36</v>
      </c>
      <c r="D851" s="37" t="s">
        <v>224</v>
      </c>
      <c r="E851" s="37">
        <v>4</v>
      </c>
      <c r="F851" s="37" t="s">
        <v>2145</v>
      </c>
      <c r="G851" s="37">
        <v>5</v>
      </c>
      <c r="H851" s="39"/>
      <c r="I851" s="37" t="s">
        <v>563</v>
      </c>
      <c r="J851" s="37"/>
      <c r="K851" s="37"/>
      <c r="L851" s="37" t="s">
        <v>3241</v>
      </c>
      <c r="M851" s="37" t="s">
        <v>3242</v>
      </c>
      <c r="N851" s="37" t="s">
        <v>3243</v>
      </c>
      <c r="O851" s="37"/>
      <c r="P851" s="37"/>
      <c r="Q851" s="37"/>
      <c r="R851" s="37" t="str">
        <f>IF(ISBLANK('Шифры С (Новое строительство)'!$K851),"-",CONCATENATE('Шифры С (Новое строительство)'!$K851,"-ПЗ"))</f>
        <v>-</v>
      </c>
      <c r="S851" s="37" t="str">
        <f>IF(ISBLANK('Шифры С (Новое строительство)'!$L851),"-",CONCATENATE("Том"," 2.",'Шифры С (Новое строительство)'!$E851,".",'Шифры С (Новое строительство)'!$G851," ",'Шифры С (Новое строительство)'!$I851,".",'Шифры С (Новое строительство)'!$A851,"С-ППО",'Шифры С (Новое строительство)'!$E851,".",'Шифры С (Новое строительство)'!$G851,))</f>
        <v>Том 2.4.5 2001.РП.35С-ППО4.5</v>
      </c>
      <c r="T851" s="37" t="str">
        <f>IF(ISBLANK('Шифры С (Новое строительство)'!$M851),"-",CONCATENATE("Том"," 3.",'Шифры С (Новое строительство)'!$E851,".",'Шифры С (Новое строительство)'!$G851," ",'Шифры С (Новое строительство)'!$I851,".",'Шифры С (Новое строительство)'!$A851,"С-ТКР",'Шифры С (Новое строительство)'!$E851,".",'Шифры С (Новое строительство)'!$G851,))</f>
        <v>Том 3.4.5 2001.РП.35С-ТКР4.5</v>
      </c>
      <c r="U851" s="37" t="str">
        <f>IF(ISBLANK('Шифры С (Новое строительство)'!$O851),"-",CONCATENATE("Том"," 4."," ",'Шифры С (Новое строительство)'!$I851,".",'Шифры С (Новое строительство)'!$A851,"С-ИЛО",))</f>
        <v>-</v>
      </c>
      <c r="V851" s="37" t="str">
        <f>IF(ISBLANK('Шифры С (Новое строительство)'!$O851),"-",CONCATENATE("Том"," 5."," ",'Шифры С (Новое строительство)'!$I851,".",'Шифры С (Новое строительство)'!$A851,"С-ПОС",))</f>
        <v>-</v>
      </c>
      <c r="W851" s="37" t="str">
        <f>IF(ISBLANK('Шифры С (Новое строительство)'!$P851),"-",CONCATENATE("Том"," 7."," ",'Шифры С (Новое строительство)'!$I851,".",'Шифры С (Новое строительство)'!$A851,"С-ООС",))</f>
        <v>-</v>
      </c>
      <c r="X851" s="37" t="str">
        <f>IF(ISBLANK('Шифры С (Новое строительство)'!$Q851),"-",CONCATENATE("Том"," 8."," ",'Шифры С (Новое строительство)'!$I851,".",'Шифры С (Новое строительство)'!$A851,"С-ПБ",))</f>
        <v>-</v>
      </c>
    </row>
    <row r="852" spans="1:24" hidden="1" x14ac:dyDescent="0.25">
      <c r="A852" s="37">
        <v>35</v>
      </c>
      <c r="B852" s="37" t="s">
        <v>561</v>
      </c>
      <c r="C852" s="37" t="s">
        <v>36</v>
      </c>
      <c r="D852" s="37" t="s">
        <v>224</v>
      </c>
      <c r="E852" s="37">
        <v>4</v>
      </c>
      <c r="F852" s="37" t="s">
        <v>2146</v>
      </c>
      <c r="G852" s="37">
        <v>6</v>
      </c>
      <c r="H852" s="39"/>
      <c r="I852" s="37" t="s">
        <v>563</v>
      </c>
      <c r="J852" s="37"/>
      <c r="K852" s="37"/>
      <c r="L852" s="37" t="s">
        <v>3241</v>
      </c>
      <c r="M852" s="37" t="s">
        <v>3242</v>
      </c>
      <c r="N852" s="37" t="s">
        <v>3243</v>
      </c>
      <c r="O852" s="37"/>
      <c r="P852" s="37"/>
      <c r="Q852" s="37"/>
      <c r="R852" s="37" t="str">
        <f>IF(ISBLANK('Шифры С (Новое строительство)'!$K852),"-",CONCATENATE('Шифры С (Новое строительство)'!$K852,"-ПЗ"))</f>
        <v>-</v>
      </c>
      <c r="S852" s="37" t="str">
        <f>IF(ISBLANK('Шифры С (Новое строительство)'!$L852),"-",CONCATENATE("Том"," 2.",'Шифры С (Новое строительство)'!$E852,".",'Шифры С (Новое строительство)'!$G852," ",'Шифры С (Новое строительство)'!$I852,".",'Шифры С (Новое строительство)'!$A852,"С-ППО",'Шифры С (Новое строительство)'!$E852,".",'Шифры С (Новое строительство)'!$G852,))</f>
        <v>Том 2.4.6 2001.РП.35С-ППО4.6</v>
      </c>
      <c r="T852" s="37" t="str">
        <f>IF(ISBLANK('Шифры С (Новое строительство)'!$M852),"-",CONCATENATE("Том"," 3.",'Шифры С (Новое строительство)'!$E852,".",'Шифры С (Новое строительство)'!$G852," ",'Шифры С (Новое строительство)'!$I852,".",'Шифры С (Новое строительство)'!$A852,"С-ТКР",'Шифры С (Новое строительство)'!$E852,".",'Шифры С (Новое строительство)'!$G852,))</f>
        <v>Том 3.4.6 2001.РП.35С-ТКР4.6</v>
      </c>
      <c r="U852" s="37" t="str">
        <f>IF(ISBLANK('Шифры С (Новое строительство)'!$O852),"-",CONCATENATE("Том"," 4."," ",'Шифры С (Новое строительство)'!$I852,".",'Шифры С (Новое строительство)'!$A852,"С-ИЛО",))</f>
        <v>-</v>
      </c>
      <c r="V852" s="37" t="str">
        <f>IF(ISBLANK('Шифры С (Новое строительство)'!$O852),"-",CONCATENATE("Том"," 5."," ",'Шифры С (Новое строительство)'!$I852,".",'Шифры С (Новое строительство)'!$A852,"С-ПОС",))</f>
        <v>-</v>
      </c>
      <c r="W852" s="37" t="str">
        <f>IF(ISBLANK('Шифры С (Новое строительство)'!$P852),"-",CONCATENATE("Том"," 7."," ",'Шифры С (Новое строительство)'!$I852,".",'Шифры С (Новое строительство)'!$A852,"С-ООС",))</f>
        <v>-</v>
      </c>
      <c r="X852" s="37" t="str">
        <f>IF(ISBLANK('Шифры С (Новое строительство)'!$Q852),"-",CONCATENATE("Том"," 8."," ",'Шифры С (Новое строительство)'!$I852,".",'Шифры С (Новое строительство)'!$A852,"С-ПБ",))</f>
        <v>-</v>
      </c>
    </row>
    <row r="853" spans="1:24" hidden="1" x14ac:dyDescent="0.25">
      <c r="A853" s="37">
        <v>35</v>
      </c>
      <c r="B853" s="37" t="s">
        <v>561</v>
      </c>
      <c r="C853" s="37" t="s">
        <v>36</v>
      </c>
      <c r="D853" s="37" t="s">
        <v>226</v>
      </c>
      <c r="E853" s="37">
        <v>5</v>
      </c>
      <c r="F853" s="37" t="s">
        <v>2147</v>
      </c>
      <c r="G853" s="37">
        <v>1</v>
      </c>
      <c r="H853" s="39">
        <v>3</v>
      </c>
      <c r="I853" s="37" t="s">
        <v>563</v>
      </c>
      <c r="J853" s="37"/>
      <c r="K853" s="37"/>
      <c r="L853" s="37" t="s">
        <v>3244</v>
      </c>
      <c r="M853" s="37" t="s">
        <v>3245</v>
      </c>
      <c r="N853" s="37" t="s">
        <v>3246</v>
      </c>
      <c r="O853" s="37"/>
      <c r="P853" s="37"/>
      <c r="Q853" s="37"/>
      <c r="R853" s="37" t="str">
        <f>IF(ISBLANK('Шифры С (Новое строительство)'!$K853),"-",CONCATENATE('Шифры С (Новое строительство)'!$K853,"-ПЗ"))</f>
        <v>-</v>
      </c>
      <c r="S853" s="37" t="str">
        <f>IF(ISBLANK('Шифры С (Новое строительство)'!$L853),"-",CONCATENATE("Том"," 2.",'Шифры С (Новое строительство)'!$E853,".",'Шифры С (Новое строительство)'!$G853," ",'Шифры С (Новое строительство)'!$I853,".",'Шифры С (Новое строительство)'!$A853,"С-ППО",'Шифры С (Новое строительство)'!$E853,".",'Шифры С (Новое строительство)'!$G853,))</f>
        <v>Том 2.5.1 2001.РП.35С-ППО5.1</v>
      </c>
      <c r="T853" s="37" t="str">
        <f>IF(ISBLANK('Шифры С (Новое строительство)'!$M853),"-",CONCATENATE("Том"," 3.",'Шифры С (Новое строительство)'!$E853,".",'Шифры С (Новое строительство)'!$G853," ",'Шифры С (Новое строительство)'!$I853,".",'Шифры С (Новое строительство)'!$A853,"С-ТКР",'Шифры С (Новое строительство)'!$E853,".",'Шифры С (Новое строительство)'!$G853,))</f>
        <v>Том 3.5.1 2001.РП.35С-ТКР5.1</v>
      </c>
      <c r="U853" s="37" t="str">
        <f>IF(ISBLANK('Шифры С (Новое строительство)'!$O853),"-",CONCATENATE("Том"," 4."," ",'Шифры С (Новое строительство)'!$I853,".",'Шифры С (Новое строительство)'!$A853,"С-ИЛО",))</f>
        <v>-</v>
      </c>
      <c r="V853" s="37" t="str">
        <f>IF(ISBLANK('Шифры С (Новое строительство)'!$O853),"-",CONCATENATE("Том"," 5."," ",'Шифры С (Новое строительство)'!$I853,".",'Шифры С (Новое строительство)'!$A853,"С-ПОС",))</f>
        <v>-</v>
      </c>
      <c r="W853" s="37" t="str">
        <f>IF(ISBLANK('Шифры С (Новое строительство)'!$P853),"-",CONCATENATE("Том"," 7."," ",'Шифры С (Новое строительство)'!$I853,".",'Шифры С (Новое строительство)'!$A853,"С-ООС",))</f>
        <v>-</v>
      </c>
      <c r="X853" s="37" t="str">
        <f>IF(ISBLANK('Шифры С (Новое строительство)'!$Q853),"-",CONCATENATE("Том"," 8."," ",'Шифры С (Новое строительство)'!$I853,".",'Шифры С (Новое строительство)'!$A853,"С-ПБ",))</f>
        <v>-</v>
      </c>
    </row>
    <row r="854" spans="1:24" hidden="1" x14ac:dyDescent="0.25">
      <c r="A854" s="37">
        <v>35</v>
      </c>
      <c r="B854" s="37" t="s">
        <v>561</v>
      </c>
      <c r="C854" s="37" t="s">
        <v>36</v>
      </c>
      <c r="D854" s="37" t="s">
        <v>226</v>
      </c>
      <c r="E854" s="37">
        <v>5</v>
      </c>
      <c r="F854" s="37" t="s">
        <v>2151</v>
      </c>
      <c r="G854" s="37">
        <v>2</v>
      </c>
      <c r="H854" s="39"/>
      <c r="I854" s="37" t="s">
        <v>563</v>
      </c>
      <c r="J854" s="37"/>
      <c r="K854" s="37"/>
      <c r="L854" s="37" t="s">
        <v>3244</v>
      </c>
      <c r="M854" s="37" t="s">
        <v>3245</v>
      </c>
      <c r="N854" s="37" t="s">
        <v>3246</v>
      </c>
      <c r="O854" s="37"/>
      <c r="P854" s="37"/>
      <c r="Q854" s="37"/>
      <c r="R854" s="37" t="str">
        <f>IF(ISBLANK('Шифры С (Новое строительство)'!$K854),"-",CONCATENATE('Шифры С (Новое строительство)'!$K854,"-ПЗ"))</f>
        <v>-</v>
      </c>
      <c r="S854" s="37" t="str">
        <f>IF(ISBLANK('Шифры С (Новое строительство)'!$L854),"-",CONCATENATE("Том"," 2.",'Шифры С (Новое строительство)'!$E854,".",'Шифры С (Новое строительство)'!$G854," ",'Шифры С (Новое строительство)'!$I854,".",'Шифры С (Новое строительство)'!$A854,"С-ППО",'Шифры С (Новое строительство)'!$E854,".",'Шифры С (Новое строительство)'!$G854,))</f>
        <v>Том 2.5.2 2001.РП.35С-ППО5.2</v>
      </c>
      <c r="T854" s="37" t="str">
        <f>IF(ISBLANK('Шифры С (Новое строительство)'!$M854),"-",CONCATENATE("Том"," 3.",'Шифры С (Новое строительство)'!$E854,".",'Шифры С (Новое строительство)'!$G854," ",'Шифры С (Новое строительство)'!$I854,".",'Шифры С (Новое строительство)'!$A854,"С-ТКР",'Шифры С (Новое строительство)'!$E854,".",'Шифры С (Новое строительство)'!$G854,))</f>
        <v>Том 3.5.2 2001.РП.35С-ТКР5.2</v>
      </c>
      <c r="U854" s="37" t="str">
        <f>IF(ISBLANK('Шифры С (Новое строительство)'!$O854),"-",CONCATENATE("Том"," 4."," ",'Шифры С (Новое строительство)'!$I854,".",'Шифры С (Новое строительство)'!$A854,"С-ИЛО",))</f>
        <v>-</v>
      </c>
      <c r="V854" s="37" t="str">
        <f>IF(ISBLANK('Шифры С (Новое строительство)'!$O854),"-",CONCATENATE("Том"," 5."," ",'Шифры С (Новое строительство)'!$I854,".",'Шифры С (Новое строительство)'!$A854,"С-ПОС",))</f>
        <v>-</v>
      </c>
      <c r="W854" s="37" t="str">
        <f>IF(ISBLANK('Шифры С (Новое строительство)'!$P854),"-",CONCATENATE("Том"," 7."," ",'Шифры С (Новое строительство)'!$I854,".",'Шифры С (Новое строительство)'!$A854,"С-ООС",))</f>
        <v>-</v>
      </c>
      <c r="X854" s="37" t="str">
        <f>IF(ISBLANK('Шифры С (Новое строительство)'!$Q854),"-",CONCATENATE("Том"," 8."," ",'Шифры С (Новое строительство)'!$I854,".",'Шифры С (Новое строительство)'!$A854,"С-ПБ",))</f>
        <v>-</v>
      </c>
    </row>
    <row r="855" spans="1:24" hidden="1" x14ac:dyDescent="0.25">
      <c r="A855" s="37">
        <v>35</v>
      </c>
      <c r="B855" s="37" t="s">
        <v>561</v>
      </c>
      <c r="C855" s="37" t="s">
        <v>36</v>
      </c>
      <c r="D855" s="37" t="s">
        <v>226</v>
      </c>
      <c r="E855" s="37">
        <v>5</v>
      </c>
      <c r="F855" s="37" t="s">
        <v>2152</v>
      </c>
      <c r="G855" s="37">
        <v>3</v>
      </c>
      <c r="H855" s="39"/>
      <c r="I855" s="37" t="s">
        <v>563</v>
      </c>
      <c r="J855" s="37"/>
      <c r="K855" s="37"/>
      <c r="L855" s="37" t="s">
        <v>3244</v>
      </c>
      <c r="M855" s="37" t="s">
        <v>3245</v>
      </c>
      <c r="N855" s="37" t="s">
        <v>3246</v>
      </c>
      <c r="O855" s="37"/>
      <c r="P855" s="37"/>
      <c r="Q855" s="37"/>
      <c r="R855" s="37" t="str">
        <f>IF(ISBLANK('Шифры С (Новое строительство)'!$K855),"-",CONCATENATE('Шифры С (Новое строительство)'!$K855,"-ПЗ"))</f>
        <v>-</v>
      </c>
      <c r="S855" s="37" t="str">
        <f>IF(ISBLANK('Шифры С (Новое строительство)'!$L855),"-",CONCATENATE("Том"," 2.",'Шифры С (Новое строительство)'!$E855,".",'Шифры С (Новое строительство)'!$G855," ",'Шифры С (Новое строительство)'!$I855,".",'Шифры С (Новое строительство)'!$A855,"С-ППО",'Шифры С (Новое строительство)'!$E855,".",'Шифры С (Новое строительство)'!$G855,))</f>
        <v>Том 2.5.3 2001.РП.35С-ППО5.3</v>
      </c>
      <c r="T855" s="37" t="str">
        <f>IF(ISBLANK('Шифры С (Новое строительство)'!$M855),"-",CONCATENATE("Том"," 3.",'Шифры С (Новое строительство)'!$E855,".",'Шифры С (Новое строительство)'!$G855," ",'Шифры С (Новое строительство)'!$I855,".",'Шифры С (Новое строительство)'!$A855,"С-ТКР",'Шифры С (Новое строительство)'!$E855,".",'Шифры С (Новое строительство)'!$G855,))</f>
        <v>Том 3.5.3 2001.РП.35С-ТКР5.3</v>
      </c>
      <c r="U855" s="37" t="str">
        <f>IF(ISBLANK('Шифры С (Новое строительство)'!$O855),"-",CONCATENATE("Том"," 4."," ",'Шифры С (Новое строительство)'!$I855,".",'Шифры С (Новое строительство)'!$A855,"С-ИЛО",))</f>
        <v>-</v>
      </c>
      <c r="V855" s="37" t="str">
        <f>IF(ISBLANK('Шифры С (Новое строительство)'!$O855),"-",CONCATENATE("Том"," 5."," ",'Шифры С (Новое строительство)'!$I855,".",'Шифры С (Новое строительство)'!$A855,"С-ПОС",))</f>
        <v>-</v>
      </c>
      <c r="W855" s="37" t="str">
        <f>IF(ISBLANK('Шифры С (Новое строительство)'!$P855),"-",CONCATENATE("Том"," 7."," ",'Шифры С (Новое строительство)'!$I855,".",'Шифры С (Новое строительство)'!$A855,"С-ООС",))</f>
        <v>-</v>
      </c>
      <c r="X855" s="37" t="str">
        <f>IF(ISBLANK('Шифры С (Новое строительство)'!$Q855),"-",CONCATENATE("Том"," 8."," ",'Шифры С (Новое строительство)'!$I855,".",'Шифры С (Новое строительство)'!$A855,"С-ПБ",))</f>
        <v>-</v>
      </c>
    </row>
    <row r="856" spans="1:24" hidden="1" x14ac:dyDescent="0.25">
      <c r="A856" s="37">
        <v>35</v>
      </c>
      <c r="B856" s="37" t="s">
        <v>561</v>
      </c>
      <c r="C856" s="37" t="s">
        <v>36</v>
      </c>
      <c r="D856" s="37" t="s">
        <v>228</v>
      </c>
      <c r="E856" s="37">
        <v>6</v>
      </c>
      <c r="F856" s="43" t="s">
        <v>2153</v>
      </c>
      <c r="G856" s="37">
        <v>1</v>
      </c>
      <c r="H856" s="39">
        <v>1</v>
      </c>
      <c r="I856" s="37" t="s">
        <v>563</v>
      </c>
      <c r="J856" s="37"/>
      <c r="K856" s="37"/>
      <c r="L856" s="37" t="s">
        <v>3247</v>
      </c>
      <c r="M856" s="37" t="s">
        <v>3248</v>
      </c>
      <c r="N856" s="37" t="s">
        <v>3249</v>
      </c>
      <c r="O856" s="37"/>
      <c r="P856" s="37"/>
      <c r="Q856" s="37"/>
      <c r="R856" s="37" t="str">
        <f>IF(ISBLANK('Шифры С (Новое строительство)'!$K856),"-",CONCATENATE('Шифры С (Новое строительство)'!$K856,"-ПЗ"))</f>
        <v>-</v>
      </c>
      <c r="S856" s="37" t="str">
        <f>IF(ISBLANK('Шифры С (Новое строительство)'!$L856),"-",CONCATENATE("Том"," 2.",'Шифры С (Новое строительство)'!$E856,".",'Шифры С (Новое строительство)'!$G856," ",'Шифры С (Новое строительство)'!$I856,".",'Шифры С (Новое строительство)'!$A856,"С-ППО",'Шифры С (Новое строительство)'!$E856,".",'Шифры С (Новое строительство)'!$G856,))</f>
        <v>Том 2.6.1 2001.РП.35С-ППО6.1</v>
      </c>
      <c r="T856" s="37" t="str">
        <f>IF(ISBLANK('Шифры С (Новое строительство)'!$M856),"-",CONCATENATE("Том"," 3.",'Шифры С (Новое строительство)'!$E856,".",'Шифры С (Новое строительство)'!$G856," ",'Шифры С (Новое строительство)'!$I856,".",'Шифры С (Новое строительство)'!$A856,"С-ТКР",'Шифры С (Новое строительство)'!$E856,".",'Шифры С (Новое строительство)'!$G856,))</f>
        <v>Том 3.6.1 2001.РП.35С-ТКР6.1</v>
      </c>
      <c r="U856" s="37" t="str">
        <f>IF(ISBLANK('Шифры С (Новое строительство)'!$O856),"-",CONCATENATE("Том"," 4."," ",'Шифры С (Новое строительство)'!$I856,".",'Шифры С (Новое строительство)'!$A856,"С-ИЛО",))</f>
        <v>-</v>
      </c>
      <c r="V856" s="37" t="str">
        <f>IF(ISBLANK('Шифры С (Новое строительство)'!$O856),"-",CONCATENATE("Том"," 5."," ",'Шифры С (Новое строительство)'!$I856,".",'Шифры С (Новое строительство)'!$A856,"С-ПОС",))</f>
        <v>-</v>
      </c>
      <c r="W856" s="37" t="str">
        <f>IF(ISBLANK('Шифры С (Новое строительство)'!$P856),"-",CONCATENATE("Том"," 7."," ",'Шифры С (Новое строительство)'!$I856,".",'Шифры С (Новое строительство)'!$A856,"С-ООС",))</f>
        <v>-</v>
      </c>
      <c r="X856" s="37" t="str">
        <f>IF(ISBLANK('Шифры С (Новое строительство)'!$Q856),"-",CONCATENATE("Том"," 8."," ",'Шифры С (Новое строительство)'!$I856,".",'Шифры С (Новое строительство)'!$A856,"С-ПБ",))</f>
        <v>-</v>
      </c>
    </row>
    <row r="857" spans="1:24" hidden="1" x14ac:dyDescent="0.25">
      <c r="A857" s="37">
        <v>35</v>
      </c>
      <c r="B857" s="37" t="s">
        <v>561</v>
      </c>
      <c r="C857" s="37" t="s">
        <v>36</v>
      </c>
      <c r="D857" s="37" t="s">
        <v>230</v>
      </c>
      <c r="E857" s="37">
        <v>7</v>
      </c>
      <c r="F857" s="37" t="s">
        <v>2157</v>
      </c>
      <c r="G857" s="37">
        <v>1</v>
      </c>
      <c r="H857" s="39">
        <v>4</v>
      </c>
      <c r="I857" s="37" t="s">
        <v>563</v>
      </c>
      <c r="J857" s="37"/>
      <c r="K857" s="37"/>
      <c r="L857" s="37" t="s">
        <v>3250</v>
      </c>
      <c r="M857" s="37" t="s">
        <v>3251</v>
      </c>
      <c r="N857" s="37" t="s">
        <v>3252</v>
      </c>
      <c r="O857" s="37"/>
      <c r="P857" s="37"/>
      <c r="Q857" s="37"/>
      <c r="R857" s="37" t="str">
        <f>IF(ISBLANK('Шифры С (Новое строительство)'!$K857),"-",CONCATENATE('Шифры С (Новое строительство)'!$K857,"-ПЗ"))</f>
        <v>-</v>
      </c>
      <c r="S857" s="37" t="str">
        <f>IF(ISBLANK('Шифры С (Новое строительство)'!$L857),"-",CONCATENATE("Том"," 2.",'Шифры С (Новое строительство)'!$E857,".",'Шифры С (Новое строительство)'!$G857," ",'Шифры С (Новое строительство)'!$I857,".",'Шифры С (Новое строительство)'!$A857,"С-ППО",'Шифры С (Новое строительство)'!$E857,".",'Шифры С (Новое строительство)'!$G857,))</f>
        <v>Том 2.7.1 2001.РП.35С-ППО7.1</v>
      </c>
      <c r="T857" s="37" t="str">
        <f>IF(ISBLANK('Шифры С (Новое строительство)'!$M857),"-",CONCATENATE("Том"," 3.",'Шифры С (Новое строительство)'!$E857,".",'Шифры С (Новое строительство)'!$G857," ",'Шифры С (Новое строительство)'!$I857,".",'Шифры С (Новое строительство)'!$A857,"С-ТКР",'Шифры С (Новое строительство)'!$E857,".",'Шифры С (Новое строительство)'!$G857,))</f>
        <v>Том 3.7.1 2001.РП.35С-ТКР7.1</v>
      </c>
      <c r="U857" s="37" t="str">
        <f>IF(ISBLANK('Шифры С (Новое строительство)'!$O857),"-",CONCATENATE("Том"," 4."," ",'Шифры С (Новое строительство)'!$I857,".",'Шифры С (Новое строительство)'!$A857,"С-ИЛО",))</f>
        <v>-</v>
      </c>
      <c r="V857" s="37" t="str">
        <f>IF(ISBLANK('Шифры С (Новое строительство)'!$O857),"-",CONCATENATE("Том"," 5."," ",'Шифры С (Новое строительство)'!$I857,".",'Шифры С (Новое строительство)'!$A857,"С-ПОС",))</f>
        <v>-</v>
      </c>
      <c r="W857" s="37" t="str">
        <f>IF(ISBLANK('Шифры С (Новое строительство)'!$P857),"-",CONCATENATE("Том"," 7."," ",'Шифры С (Новое строительство)'!$I857,".",'Шифры С (Новое строительство)'!$A857,"С-ООС",))</f>
        <v>-</v>
      </c>
      <c r="X857" s="37" t="str">
        <f>IF(ISBLANK('Шифры С (Новое строительство)'!$Q857),"-",CONCATENATE("Том"," 8."," ",'Шифры С (Новое строительство)'!$I857,".",'Шифры С (Новое строительство)'!$A857,"С-ПБ",))</f>
        <v>-</v>
      </c>
    </row>
    <row r="858" spans="1:24" hidden="1" x14ac:dyDescent="0.25">
      <c r="A858" s="37">
        <v>35</v>
      </c>
      <c r="B858" s="37" t="s">
        <v>561</v>
      </c>
      <c r="C858" s="37" t="s">
        <v>36</v>
      </c>
      <c r="D858" s="37" t="s">
        <v>230</v>
      </c>
      <c r="E858" s="37">
        <v>7</v>
      </c>
      <c r="F858" s="37" t="s">
        <v>2161</v>
      </c>
      <c r="G858" s="37">
        <v>2</v>
      </c>
      <c r="H858" s="39"/>
      <c r="I858" s="37" t="s">
        <v>563</v>
      </c>
      <c r="J858" s="37"/>
      <c r="K858" s="37"/>
      <c r="L858" s="37" t="s">
        <v>3250</v>
      </c>
      <c r="M858" s="37" t="s">
        <v>3251</v>
      </c>
      <c r="N858" s="37" t="s">
        <v>3252</v>
      </c>
      <c r="O858" s="37"/>
      <c r="P858" s="37"/>
      <c r="Q858" s="37"/>
      <c r="R858" s="37" t="str">
        <f>IF(ISBLANK('Шифры С (Новое строительство)'!$K858),"-",CONCATENATE('Шифры С (Новое строительство)'!$K858,"-ПЗ"))</f>
        <v>-</v>
      </c>
      <c r="S858" s="37" t="str">
        <f>IF(ISBLANK('Шифры С (Новое строительство)'!$L858),"-",CONCATENATE("Том"," 2.",'Шифры С (Новое строительство)'!$E858,".",'Шифры С (Новое строительство)'!$G858," ",'Шифры С (Новое строительство)'!$I858,".",'Шифры С (Новое строительство)'!$A858,"С-ППО",'Шифры С (Новое строительство)'!$E858,".",'Шифры С (Новое строительство)'!$G858,))</f>
        <v>Том 2.7.2 2001.РП.35С-ППО7.2</v>
      </c>
      <c r="T858" s="37" t="str">
        <f>IF(ISBLANK('Шифры С (Новое строительство)'!$M858),"-",CONCATENATE("Том"," 3.",'Шифры С (Новое строительство)'!$E858,".",'Шифры С (Новое строительство)'!$G858," ",'Шифры С (Новое строительство)'!$I858,".",'Шифры С (Новое строительство)'!$A858,"С-ТКР",'Шифры С (Новое строительство)'!$E858,".",'Шифры С (Новое строительство)'!$G858,))</f>
        <v>Том 3.7.2 2001.РП.35С-ТКР7.2</v>
      </c>
      <c r="U858" s="37" t="str">
        <f>IF(ISBLANK('Шифры С (Новое строительство)'!$O858),"-",CONCATENATE("Том"," 4."," ",'Шифры С (Новое строительство)'!$I858,".",'Шифры С (Новое строительство)'!$A858,"С-ИЛО",))</f>
        <v>-</v>
      </c>
      <c r="V858" s="37" t="str">
        <f>IF(ISBLANK('Шифры С (Новое строительство)'!$O858),"-",CONCATENATE("Том"," 5."," ",'Шифры С (Новое строительство)'!$I858,".",'Шифры С (Новое строительство)'!$A858,"С-ПОС",))</f>
        <v>-</v>
      </c>
      <c r="W858" s="37" t="str">
        <f>IF(ISBLANK('Шифры С (Новое строительство)'!$P858),"-",CONCATENATE("Том"," 7."," ",'Шифры С (Новое строительство)'!$I858,".",'Шифры С (Новое строительство)'!$A858,"С-ООС",))</f>
        <v>-</v>
      </c>
      <c r="X858" s="37" t="str">
        <f>IF(ISBLANK('Шифры С (Новое строительство)'!$Q858),"-",CONCATENATE("Том"," 8."," ",'Шифры С (Новое строительство)'!$I858,".",'Шифры С (Новое строительство)'!$A858,"С-ПБ",))</f>
        <v>-</v>
      </c>
    </row>
    <row r="859" spans="1:24" hidden="1" x14ac:dyDescent="0.25">
      <c r="A859" s="37">
        <v>35</v>
      </c>
      <c r="B859" s="37" t="s">
        <v>561</v>
      </c>
      <c r="C859" s="37" t="s">
        <v>36</v>
      </c>
      <c r="D859" s="37" t="s">
        <v>230</v>
      </c>
      <c r="E859" s="37">
        <v>7</v>
      </c>
      <c r="F859" s="37" t="s">
        <v>2162</v>
      </c>
      <c r="G859" s="37">
        <v>3</v>
      </c>
      <c r="H859" s="39"/>
      <c r="I859" s="37" t="s">
        <v>563</v>
      </c>
      <c r="J859" s="37"/>
      <c r="K859" s="37"/>
      <c r="L859" s="37" t="s">
        <v>3250</v>
      </c>
      <c r="M859" s="37" t="s">
        <v>3251</v>
      </c>
      <c r="N859" s="37" t="s">
        <v>3252</v>
      </c>
      <c r="O859" s="37"/>
      <c r="P859" s="37"/>
      <c r="Q859" s="37"/>
      <c r="R859" s="37" t="str">
        <f>IF(ISBLANK('Шифры С (Новое строительство)'!$K859),"-",CONCATENATE('Шифры С (Новое строительство)'!$K859,"-ПЗ"))</f>
        <v>-</v>
      </c>
      <c r="S859" s="37" t="str">
        <f>IF(ISBLANK('Шифры С (Новое строительство)'!$L859),"-",CONCATENATE("Том"," 2.",'Шифры С (Новое строительство)'!$E859,".",'Шифры С (Новое строительство)'!$G859," ",'Шифры С (Новое строительство)'!$I859,".",'Шифры С (Новое строительство)'!$A859,"С-ППО",'Шифры С (Новое строительство)'!$E859,".",'Шифры С (Новое строительство)'!$G859,))</f>
        <v>Том 2.7.3 2001.РП.35С-ППО7.3</v>
      </c>
      <c r="T859" s="37" t="str">
        <f>IF(ISBLANK('Шифры С (Новое строительство)'!$M859),"-",CONCATENATE("Том"," 3.",'Шифры С (Новое строительство)'!$E859,".",'Шифры С (Новое строительство)'!$G859," ",'Шифры С (Новое строительство)'!$I859,".",'Шифры С (Новое строительство)'!$A859,"С-ТКР",'Шифры С (Новое строительство)'!$E859,".",'Шифры С (Новое строительство)'!$G859,))</f>
        <v>Том 3.7.3 2001.РП.35С-ТКР7.3</v>
      </c>
      <c r="U859" s="37" t="str">
        <f>IF(ISBLANK('Шифры С (Новое строительство)'!$O859),"-",CONCATENATE("Том"," 4."," ",'Шифры С (Новое строительство)'!$I859,".",'Шифры С (Новое строительство)'!$A859,"С-ИЛО",))</f>
        <v>-</v>
      </c>
      <c r="V859" s="37" t="str">
        <f>IF(ISBLANK('Шифры С (Новое строительство)'!$O859),"-",CONCATENATE("Том"," 5."," ",'Шифры С (Новое строительство)'!$I859,".",'Шифры С (Новое строительство)'!$A859,"С-ПОС",))</f>
        <v>-</v>
      </c>
      <c r="W859" s="37" t="str">
        <f>IF(ISBLANK('Шифры С (Новое строительство)'!$P859),"-",CONCATENATE("Том"," 7."," ",'Шифры С (Новое строительство)'!$I859,".",'Шифры С (Новое строительство)'!$A859,"С-ООС",))</f>
        <v>-</v>
      </c>
      <c r="X859" s="37" t="str">
        <f>IF(ISBLANK('Шифры С (Новое строительство)'!$Q859),"-",CONCATENATE("Том"," 8."," ",'Шифры С (Новое строительство)'!$I859,".",'Шифры С (Новое строительство)'!$A859,"С-ПБ",))</f>
        <v>-</v>
      </c>
    </row>
    <row r="860" spans="1:24" hidden="1" x14ac:dyDescent="0.25">
      <c r="A860" s="37">
        <v>35</v>
      </c>
      <c r="B860" s="37" t="s">
        <v>561</v>
      </c>
      <c r="C860" s="37" t="s">
        <v>36</v>
      </c>
      <c r="D860" s="37" t="s">
        <v>230</v>
      </c>
      <c r="E860" s="37">
        <v>7</v>
      </c>
      <c r="F860" s="37" t="s">
        <v>2163</v>
      </c>
      <c r="G860" s="37">
        <v>4</v>
      </c>
      <c r="H860" s="39"/>
      <c r="I860" s="37" t="s">
        <v>563</v>
      </c>
      <c r="J860" s="37"/>
      <c r="K860" s="37"/>
      <c r="L860" s="37" t="s">
        <v>3250</v>
      </c>
      <c r="M860" s="37" t="s">
        <v>3251</v>
      </c>
      <c r="N860" s="37" t="s">
        <v>3252</v>
      </c>
      <c r="O860" s="37"/>
      <c r="P860" s="37"/>
      <c r="Q860" s="37"/>
      <c r="R860" s="37" t="str">
        <f>IF(ISBLANK('Шифры С (Новое строительство)'!$K860),"-",CONCATENATE('Шифры С (Новое строительство)'!$K860,"-ПЗ"))</f>
        <v>-</v>
      </c>
      <c r="S860" s="37" t="str">
        <f>IF(ISBLANK('Шифры С (Новое строительство)'!$L860),"-",CONCATENATE("Том"," 2.",'Шифры С (Новое строительство)'!$E860,".",'Шифры С (Новое строительство)'!$G860," ",'Шифры С (Новое строительство)'!$I860,".",'Шифры С (Новое строительство)'!$A860,"С-ППО",'Шифры С (Новое строительство)'!$E860,".",'Шифры С (Новое строительство)'!$G860,))</f>
        <v>Том 2.7.4 2001.РП.35С-ППО7.4</v>
      </c>
      <c r="T860" s="37" t="str">
        <f>IF(ISBLANK('Шифры С (Новое строительство)'!$M860),"-",CONCATENATE("Том"," 3.",'Шифры С (Новое строительство)'!$E860,".",'Шифры С (Новое строительство)'!$G860," ",'Шифры С (Новое строительство)'!$I860,".",'Шифры С (Новое строительство)'!$A860,"С-ТКР",'Шифры С (Новое строительство)'!$E860,".",'Шифры С (Новое строительство)'!$G860,))</f>
        <v>Том 3.7.4 2001.РП.35С-ТКР7.4</v>
      </c>
      <c r="U860" s="37" t="str">
        <f>IF(ISBLANK('Шифры С (Новое строительство)'!$O860),"-",CONCATENATE("Том"," 4."," ",'Шифры С (Новое строительство)'!$I860,".",'Шифры С (Новое строительство)'!$A860,"С-ИЛО",))</f>
        <v>-</v>
      </c>
      <c r="V860" s="37" t="str">
        <f>IF(ISBLANK('Шифры С (Новое строительство)'!$O860),"-",CONCATENATE("Том"," 5."," ",'Шифры С (Новое строительство)'!$I860,".",'Шифры С (Новое строительство)'!$A860,"С-ПОС",))</f>
        <v>-</v>
      </c>
      <c r="W860" s="37" t="str">
        <f>IF(ISBLANK('Шифры С (Новое строительство)'!$P860),"-",CONCATENATE("Том"," 7."," ",'Шифры С (Новое строительство)'!$I860,".",'Шифры С (Новое строительство)'!$A860,"С-ООС",))</f>
        <v>-</v>
      </c>
      <c r="X860" s="37" t="str">
        <f>IF(ISBLANK('Шифры С (Новое строительство)'!$Q860),"-",CONCATENATE("Том"," 8."," ",'Шифры С (Новое строительство)'!$I860,".",'Шифры С (Новое строительство)'!$A860,"С-ПБ",))</f>
        <v>-</v>
      </c>
    </row>
    <row r="861" spans="1:24" hidden="1" x14ac:dyDescent="0.25">
      <c r="A861" s="37">
        <v>36</v>
      </c>
      <c r="B861" s="37" t="s">
        <v>561</v>
      </c>
      <c r="C861" s="37" t="s">
        <v>80</v>
      </c>
      <c r="D861" s="37" t="s">
        <v>497</v>
      </c>
      <c r="E861" s="37">
        <v>1</v>
      </c>
      <c r="F861" s="37" t="s">
        <v>2164</v>
      </c>
      <c r="G861" s="37">
        <v>1</v>
      </c>
      <c r="H861" s="39">
        <v>7</v>
      </c>
      <c r="I861" s="37" t="s">
        <v>563</v>
      </c>
      <c r="J861" s="37" t="s">
        <v>3253</v>
      </c>
      <c r="K861" s="37" t="s">
        <v>3254</v>
      </c>
      <c r="L861" s="37" t="s">
        <v>3255</v>
      </c>
      <c r="M861" s="37" t="s">
        <v>3256</v>
      </c>
      <c r="N861" s="37" t="s">
        <v>3257</v>
      </c>
      <c r="O861" s="37" t="s">
        <v>3258</v>
      </c>
      <c r="P861" s="37" t="s">
        <v>3259</v>
      </c>
      <c r="Q861" s="37" t="s">
        <v>3260</v>
      </c>
      <c r="R861" s="37" t="str">
        <f>IF(ISBLANK('Шифры С (Новое строительство)'!$K861),"-",CONCATENATE('Шифры С (Новое строительство)'!$K861,"-ПЗ"))</f>
        <v>Том 1 2001.РП.36С-ПЗ</v>
      </c>
      <c r="S861" s="37" t="str">
        <f>IF(ISBLANK('Шифры С (Новое строительство)'!$L861),"-",CONCATENATE("Том"," 2.",'Шифры С (Новое строительство)'!$E861,".",'Шифры С (Новое строительство)'!$G861," ",'Шифры С (Новое строительство)'!$I861,".",'Шифры С (Новое строительство)'!$A861,"С-ППО",'Шифры С (Новое строительство)'!$E861,".",'Шифры С (Новое строительство)'!$G861,))</f>
        <v>Том 2.1.1 2001.РП.36С-ППО1.1</v>
      </c>
      <c r="T861" s="37" t="str">
        <f>IF(ISBLANK('Шифры С (Новое строительство)'!$M861),"-",CONCATENATE("Том"," 3.",'Шифры С (Новое строительство)'!$E861,".",'Шифры С (Новое строительство)'!$G861," ",'Шифры С (Новое строительство)'!$I861,".",'Шифры С (Новое строительство)'!$A861,"С-ТКР",'Шифры С (Новое строительство)'!$E861,".",'Шифры С (Новое строительство)'!$G861,))</f>
        <v>Том 3.1.1 2001.РП.36С-ТКР1.1</v>
      </c>
      <c r="U861" s="37" t="str">
        <f>IF(ISBLANK('Шифры С (Новое строительство)'!$O861),"-",CONCATENATE("Том"," 4."," ",'Шифры С (Новое строительство)'!$I861,".",'Шифры С (Новое строительство)'!$A861,"С-ИЛО",))</f>
        <v>Том 4. 2001.РП.36С-ИЛО</v>
      </c>
      <c r="V861" s="37" t="str">
        <f>IF(ISBLANK('Шифры С (Новое строительство)'!$O861),"-",CONCATENATE("Том"," 5."," ",'Шифры С (Новое строительство)'!$I861,".",'Шифры С (Новое строительство)'!$A861,"С-ПОС",))</f>
        <v>Том 5. 2001.РП.36С-ПОС</v>
      </c>
      <c r="W861" s="37" t="str">
        <f>IF(ISBLANK('Шифры С (Новое строительство)'!$P861),"-",CONCATENATE("Том"," 7."," ",'Шифры С (Новое строительство)'!$I861,".",'Шифры С (Новое строительство)'!$A861,"С-ООС",))</f>
        <v>Том 7. 2001.РП.36С-ООС</v>
      </c>
      <c r="X861" s="37" t="str">
        <f>IF(ISBLANK('Шифры С (Новое строительство)'!$Q861),"-",CONCATENATE("Том"," 8."," ",'Шифры С (Новое строительство)'!$I861,".",'Шифры С (Новое строительство)'!$A861,"С-ПБ",))</f>
        <v>Том 8. 2001.РП.36С-ПБ</v>
      </c>
    </row>
    <row r="862" spans="1:24" hidden="1" x14ac:dyDescent="0.25">
      <c r="A862" s="37">
        <v>36</v>
      </c>
      <c r="B862" s="37" t="s">
        <v>561</v>
      </c>
      <c r="C862" s="37" t="s">
        <v>80</v>
      </c>
      <c r="D862" s="37" t="s">
        <v>497</v>
      </c>
      <c r="E862" s="37">
        <v>1</v>
      </c>
      <c r="F862" s="37" t="s">
        <v>2173</v>
      </c>
      <c r="G862" s="37">
        <v>2</v>
      </c>
      <c r="H862" s="39"/>
      <c r="I862" s="37" t="s">
        <v>563</v>
      </c>
      <c r="J862" s="37"/>
      <c r="K862" s="37"/>
      <c r="L862" s="37" t="s">
        <v>3255</v>
      </c>
      <c r="M862" s="37" t="s">
        <v>3256</v>
      </c>
      <c r="N862" s="37" t="s">
        <v>3257</v>
      </c>
      <c r="O862" s="37"/>
      <c r="P862" s="37"/>
      <c r="Q862" s="37"/>
      <c r="R862" s="37" t="str">
        <f>IF(ISBLANK('Шифры С (Новое строительство)'!$K862),"-",CONCATENATE('Шифры С (Новое строительство)'!$K862,"-ПЗ"))</f>
        <v>-</v>
      </c>
      <c r="S862" s="37" t="str">
        <f>IF(ISBLANK('Шифры С (Новое строительство)'!$L862),"-",CONCATENATE("Том"," 2.",'Шифры С (Новое строительство)'!$E862,".",'Шифры С (Новое строительство)'!$G862," ",'Шифры С (Новое строительство)'!$I862,".",'Шифры С (Новое строительство)'!$A862,"С-ППО",'Шифры С (Новое строительство)'!$E862,".",'Шифры С (Новое строительство)'!$G862,))</f>
        <v>Том 2.1.2 2001.РП.36С-ППО1.2</v>
      </c>
      <c r="T862" s="37" t="str">
        <f>IF(ISBLANK('Шифры С (Новое строительство)'!$M862),"-",CONCATENATE("Том"," 3.",'Шифры С (Новое строительство)'!$E862,".",'Шифры С (Новое строительство)'!$G862," ",'Шифры С (Новое строительство)'!$I862,".",'Шифры С (Новое строительство)'!$A862,"С-ТКР",'Шифры С (Новое строительство)'!$E862,".",'Шифры С (Новое строительство)'!$G862,))</f>
        <v>Том 3.1.2 2001.РП.36С-ТКР1.2</v>
      </c>
      <c r="U862" s="37" t="str">
        <f>IF(ISBLANK('Шифры С (Новое строительство)'!$O862),"-",CONCATENATE("Том"," 4."," ",'Шифры С (Новое строительство)'!$I862,".",'Шифры С (Новое строительство)'!$A862,"С-ИЛО",))</f>
        <v>-</v>
      </c>
      <c r="V862" s="37" t="str">
        <f>IF(ISBLANK('Шифры С (Новое строительство)'!$O862),"-",CONCATENATE("Том"," 5."," ",'Шифры С (Новое строительство)'!$I862,".",'Шифры С (Новое строительство)'!$A862,"С-ПОС",))</f>
        <v>-</v>
      </c>
      <c r="W862" s="37" t="str">
        <f>IF(ISBLANK('Шифры С (Новое строительство)'!$P862),"-",CONCATENATE("Том"," 7."," ",'Шифры С (Новое строительство)'!$I862,".",'Шифры С (Новое строительство)'!$A862,"С-ООС",))</f>
        <v>-</v>
      </c>
      <c r="X862" s="37" t="str">
        <f>IF(ISBLANK('Шифры С (Новое строительство)'!$Q862),"-",CONCATENATE("Том"," 8."," ",'Шифры С (Новое строительство)'!$I862,".",'Шифры С (Новое строительство)'!$A862,"С-ПБ",))</f>
        <v>-</v>
      </c>
    </row>
    <row r="863" spans="1:24" hidden="1" x14ac:dyDescent="0.25">
      <c r="A863" s="37">
        <v>36</v>
      </c>
      <c r="B863" s="37" t="s">
        <v>561</v>
      </c>
      <c r="C863" s="37" t="s">
        <v>80</v>
      </c>
      <c r="D863" s="37" t="s">
        <v>497</v>
      </c>
      <c r="E863" s="37">
        <v>1</v>
      </c>
      <c r="F863" s="37" t="s">
        <v>2174</v>
      </c>
      <c r="G863" s="37">
        <v>3</v>
      </c>
      <c r="H863" s="39"/>
      <c r="I863" s="37" t="s">
        <v>563</v>
      </c>
      <c r="J863" s="37"/>
      <c r="K863" s="37"/>
      <c r="L863" s="37" t="s">
        <v>3255</v>
      </c>
      <c r="M863" s="37" t="s">
        <v>3256</v>
      </c>
      <c r="N863" s="37" t="s">
        <v>3257</v>
      </c>
      <c r="O863" s="37"/>
      <c r="P863" s="37"/>
      <c r="Q863" s="37"/>
      <c r="R863" s="37" t="str">
        <f>IF(ISBLANK('Шифры С (Новое строительство)'!$K863),"-",CONCATENATE('Шифры С (Новое строительство)'!$K863,"-ПЗ"))</f>
        <v>-</v>
      </c>
      <c r="S863" s="37" t="str">
        <f>IF(ISBLANK('Шифры С (Новое строительство)'!$L863),"-",CONCATENATE("Том"," 2.",'Шифры С (Новое строительство)'!$E863,".",'Шифры С (Новое строительство)'!$G863," ",'Шифры С (Новое строительство)'!$I863,".",'Шифры С (Новое строительство)'!$A863,"С-ППО",'Шифры С (Новое строительство)'!$E863,".",'Шифры С (Новое строительство)'!$G863,))</f>
        <v>Том 2.1.3 2001.РП.36С-ППО1.3</v>
      </c>
      <c r="T863" s="37" t="str">
        <f>IF(ISBLANK('Шифры С (Новое строительство)'!$M863),"-",CONCATENATE("Том"," 3.",'Шифры С (Новое строительство)'!$E863,".",'Шифры С (Новое строительство)'!$G863," ",'Шифры С (Новое строительство)'!$I863,".",'Шифры С (Новое строительство)'!$A863,"С-ТКР",'Шифры С (Новое строительство)'!$E863,".",'Шифры С (Новое строительство)'!$G863,))</f>
        <v>Том 3.1.3 2001.РП.36С-ТКР1.3</v>
      </c>
      <c r="U863" s="37" t="str">
        <f>IF(ISBLANK('Шифры С (Новое строительство)'!$O863),"-",CONCATENATE("Том"," 4."," ",'Шифры С (Новое строительство)'!$I863,".",'Шифры С (Новое строительство)'!$A863,"С-ИЛО",))</f>
        <v>-</v>
      </c>
      <c r="V863" s="37" t="str">
        <f>IF(ISBLANK('Шифры С (Новое строительство)'!$O863),"-",CONCATENATE("Том"," 5."," ",'Шифры С (Новое строительство)'!$I863,".",'Шифры С (Новое строительство)'!$A863,"С-ПОС",))</f>
        <v>-</v>
      </c>
      <c r="W863" s="37" t="str">
        <f>IF(ISBLANK('Шифры С (Новое строительство)'!$P863),"-",CONCATENATE("Том"," 7."," ",'Шифры С (Новое строительство)'!$I863,".",'Шифры С (Новое строительство)'!$A863,"С-ООС",))</f>
        <v>-</v>
      </c>
      <c r="X863" s="37" t="str">
        <f>IF(ISBLANK('Шифры С (Новое строительство)'!$Q863),"-",CONCATENATE("Том"," 8."," ",'Шифры С (Новое строительство)'!$I863,".",'Шифры С (Новое строительство)'!$A863,"С-ПБ",))</f>
        <v>-</v>
      </c>
    </row>
    <row r="864" spans="1:24" hidden="1" x14ac:dyDescent="0.25">
      <c r="A864" s="37">
        <v>36</v>
      </c>
      <c r="B864" s="37" t="s">
        <v>561</v>
      </c>
      <c r="C864" s="37" t="s">
        <v>80</v>
      </c>
      <c r="D864" s="37" t="s">
        <v>497</v>
      </c>
      <c r="E864" s="37">
        <v>1</v>
      </c>
      <c r="F864" s="37" t="s">
        <v>2175</v>
      </c>
      <c r="G864" s="37">
        <v>4</v>
      </c>
      <c r="H864" s="39"/>
      <c r="I864" s="37" t="s">
        <v>563</v>
      </c>
      <c r="J864" s="37"/>
      <c r="K864" s="37"/>
      <c r="L864" s="37" t="s">
        <v>3255</v>
      </c>
      <c r="M864" s="37" t="s">
        <v>3256</v>
      </c>
      <c r="N864" s="37" t="s">
        <v>3257</v>
      </c>
      <c r="O864" s="37"/>
      <c r="P864" s="37"/>
      <c r="Q864" s="37"/>
      <c r="R864" s="37" t="str">
        <f>IF(ISBLANK('Шифры С (Новое строительство)'!$K864),"-",CONCATENATE('Шифры С (Новое строительство)'!$K864,"-ПЗ"))</f>
        <v>-</v>
      </c>
      <c r="S864" s="37" t="str">
        <f>IF(ISBLANK('Шифры С (Новое строительство)'!$L864),"-",CONCATENATE("Том"," 2.",'Шифры С (Новое строительство)'!$E864,".",'Шифры С (Новое строительство)'!$G864," ",'Шифры С (Новое строительство)'!$I864,".",'Шифры С (Новое строительство)'!$A864,"С-ППО",'Шифры С (Новое строительство)'!$E864,".",'Шифры С (Новое строительство)'!$G864,))</f>
        <v>Том 2.1.4 2001.РП.36С-ППО1.4</v>
      </c>
      <c r="T864" s="37" t="str">
        <f>IF(ISBLANK('Шифры С (Новое строительство)'!$M864),"-",CONCATENATE("Том"," 3.",'Шифры С (Новое строительство)'!$E864,".",'Шифры С (Новое строительство)'!$G864," ",'Шифры С (Новое строительство)'!$I864,".",'Шифры С (Новое строительство)'!$A864,"С-ТКР",'Шифры С (Новое строительство)'!$E864,".",'Шифры С (Новое строительство)'!$G864,))</f>
        <v>Том 3.1.4 2001.РП.36С-ТКР1.4</v>
      </c>
      <c r="U864" s="37" t="str">
        <f>IF(ISBLANK('Шифры С (Новое строительство)'!$O864),"-",CONCATENATE("Том"," 4."," ",'Шифры С (Новое строительство)'!$I864,".",'Шифры С (Новое строительство)'!$A864,"С-ИЛО",))</f>
        <v>-</v>
      </c>
      <c r="V864" s="37" t="str">
        <f>IF(ISBLANK('Шифры С (Новое строительство)'!$O864),"-",CONCATENATE("Том"," 5."," ",'Шифры С (Новое строительство)'!$I864,".",'Шифры С (Новое строительство)'!$A864,"С-ПОС",))</f>
        <v>-</v>
      </c>
      <c r="W864" s="37" t="str">
        <f>IF(ISBLANK('Шифры С (Новое строительство)'!$P864),"-",CONCATENATE("Том"," 7."," ",'Шифры С (Новое строительство)'!$I864,".",'Шифры С (Новое строительство)'!$A864,"С-ООС",))</f>
        <v>-</v>
      </c>
      <c r="X864" s="37" t="str">
        <f>IF(ISBLANK('Шифры С (Новое строительство)'!$Q864),"-",CONCATENATE("Том"," 8."," ",'Шифры С (Новое строительство)'!$I864,".",'Шифры С (Новое строительство)'!$A864,"С-ПБ",))</f>
        <v>-</v>
      </c>
    </row>
    <row r="865" spans="1:24" hidden="1" x14ac:dyDescent="0.25">
      <c r="A865" s="37">
        <v>36</v>
      </c>
      <c r="B865" s="37" t="s">
        <v>561</v>
      </c>
      <c r="C865" s="37" t="s">
        <v>80</v>
      </c>
      <c r="D865" s="37" t="s">
        <v>497</v>
      </c>
      <c r="E865" s="37">
        <v>1</v>
      </c>
      <c r="F865" s="37" t="s">
        <v>2176</v>
      </c>
      <c r="G865" s="37">
        <v>5</v>
      </c>
      <c r="H865" s="39"/>
      <c r="I865" s="37" t="s">
        <v>563</v>
      </c>
      <c r="J865" s="37"/>
      <c r="K865" s="37"/>
      <c r="L865" s="37" t="s">
        <v>3255</v>
      </c>
      <c r="M865" s="37" t="s">
        <v>3256</v>
      </c>
      <c r="N865" s="37" t="s">
        <v>3257</v>
      </c>
      <c r="O865" s="37"/>
      <c r="P865" s="37"/>
      <c r="Q865" s="37"/>
      <c r="R865" s="37" t="str">
        <f>IF(ISBLANK('Шифры С (Новое строительство)'!$K865),"-",CONCATENATE('Шифры С (Новое строительство)'!$K865,"-ПЗ"))</f>
        <v>-</v>
      </c>
      <c r="S865" s="37" t="str">
        <f>IF(ISBLANK('Шифры С (Новое строительство)'!$L865),"-",CONCATENATE("Том"," 2.",'Шифры С (Новое строительство)'!$E865,".",'Шифры С (Новое строительство)'!$G865," ",'Шифры С (Новое строительство)'!$I865,".",'Шифры С (Новое строительство)'!$A865,"С-ППО",'Шифры С (Новое строительство)'!$E865,".",'Шифры С (Новое строительство)'!$G865,))</f>
        <v>Том 2.1.5 2001.РП.36С-ППО1.5</v>
      </c>
      <c r="T865" s="37" t="str">
        <f>IF(ISBLANK('Шифры С (Новое строительство)'!$M865),"-",CONCATENATE("Том"," 3.",'Шифры С (Новое строительство)'!$E865,".",'Шифры С (Новое строительство)'!$G865," ",'Шифры С (Новое строительство)'!$I865,".",'Шифры С (Новое строительство)'!$A865,"С-ТКР",'Шифры С (Новое строительство)'!$E865,".",'Шифры С (Новое строительство)'!$G865,))</f>
        <v>Том 3.1.5 2001.РП.36С-ТКР1.5</v>
      </c>
      <c r="U865" s="37" t="str">
        <f>IF(ISBLANK('Шифры С (Новое строительство)'!$O865),"-",CONCATENATE("Том"," 4."," ",'Шифры С (Новое строительство)'!$I865,".",'Шифры С (Новое строительство)'!$A865,"С-ИЛО",))</f>
        <v>-</v>
      </c>
      <c r="V865" s="37" t="str">
        <f>IF(ISBLANK('Шифры С (Новое строительство)'!$O865),"-",CONCATENATE("Том"," 5."," ",'Шифры С (Новое строительство)'!$I865,".",'Шифры С (Новое строительство)'!$A865,"С-ПОС",))</f>
        <v>-</v>
      </c>
      <c r="W865" s="37" t="str">
        <f>IF(ISBLANK('Шифры С (Новое строительство)'!$P865),"-",CONCATENATE("Том"," 7."," ",'Шифры С (Новое строительство)'!$I865,".",'Шифры С (Новое строительство)'!$A865,"С-ООС",))</f>
        <v>-</v>
      </c>
      <c r="X865" s="37" t="str">
        <f>IF(ISBLANK('Шифры С (Новое строительство)'!$Q865),"-",CONCATENATE("Том"," 8."," ",'Шифры С (Новое строительство)'!$I865,".",'Шифры С (Новое строительство)'!$A865,"С-ПБ",))</f>
        <v>-</v>
      </c>
    </row>
    <row r="866" spans="1:24" hidden="1" x14ac:dyDescent="0.25">
      <c r="A866" s="37">
        <v>36</v>
      </c>
      <c r="B866" s="37" t="s">
        <v>561</v>
      </c>
      <c r="C866" s="37" t="s">
        <v>80</v>
      </c>
      <c r="D866" s="37" t="s">
        <v>497</v>
      </c>
      <c r="E866" s="37">
        <v>1</v>
      </c>
      <c r="F866" s="37" t="s">
        <v>2177</v>
      </c>
      <c r="G866" s="37">
        <v>6</v>
      </c>
      <c r="H866" s="39"/>
      <c r="I866" s="37" t="s">
        <v>563</v>
      </c>
      <c r="J866" s="37"/>
      <c r="K866" s="37"/>
      <c r="L866" s="37" t="s">
        <v>3255</v>
      </c>
      <c r="M866" s="37" t="s">
        <v>3256</v>
      </c>
      <c r="N866" s="37" t="s">
        <v>3257</v>
      </c>
      <c r="O866" s="37"/>
      <c r="P866" s="37"/>
      <c r="Q866" s="37"/>
      <c r="R866" s="37" t="str">
        <f>IF(ISBLANK('Шифры С (Новое строительство)'!$K866),"-",CONCATENATE('Шифры С (Новое строительство)'!$K866,"-ПЗ"))</f>
        <v>-</v>
      </c>
      <c r="S866" s="37" t="str">
        <f>IF(ISBLANK('Шифры С (Новое строительство)'!$L866),"-",CONCATENATE("Том"," 2.",'Шифры С (Новое строительство)'!$E866,".",'Шифры С (Новое строительство)'!$G866," ",'Шифры С (Новое строительство)'!$I866,".",'Шифры С (Новое строительство)'!$A866,"С-ППО",'Шифры С (Новое строительство)'!$E866,".",'Шифры С (Новое строительство)'!$G866,))</f>
        <v>Том 2.1.6 2001.РП.36С-ППО1.6</v>
      </c>
      <c r="T866" s="37" t="str">
        <f>IF(ISBLANK('Шифры С (Новое строительство)'!$M866),"-",CONCATENATE("Том"," 3.",'Шифры С (Новое строительство)'!$E866,".",'Шифры С (Новое строительство)'!$G866," ",'Шифры С (Новое строительство)'!$I866,".",'Шифры С (Новое строительство)'!$A866,"С-ТКР",'Шифры С (Новое строительство)'!$E866,".",'Шифры С (Новое строительство)'!$G866,))</f>
        <v>Том 3.1.6 2001.РП.36С-ТКР1.6</v>
      </c>
      <c r="U866" s="37" t="str">
        <f>IF(ISBLANK('Шифры С (Новое строительство)'!$O866),"-",CONCATENATE("Том"," 4."," ",'Шифры С (Новое строительство)'!$I866,".",'Шифры С (Новое строительство)'!$A866,"С-ИЛО",))</f>
        <v>-</v>
      </c>
      <c r="V866" s="37" t="str">
        <f>IF(ISBLANK('Шифры С (Новое строительство)'!$O866),"-",CONCATENATE("Том"," 5."," ",'Шифры С (Новое строительство)'!$I866,".",'Шифры С (Новое строительство)'!$A866,"С-ПОС",))</f>
        <v>-</v>
      </c>
      <c r="W866" s="37" t="str">
        <f>IF(ISBLANK('Шифры С (Новое строительство)'!$P866),"-",CONCATENATE("Том"," 7."," ",'Шифры С (Новое строительство)'!$I866,".",'Шифры С (Новое строительство)'!$A866,"С-ООС",))</f>
        <v>-</v>
      </c>
      <c r="X866" s="37" t="str">
        <f>IF(ISBLANK('Шифры С (Новое строительство)'!$Q866),"-",CONCATENATE("Том"," 8."," ",'Шифры С (Новое строительство)'!$I866,".",'Шифры С (Новое строительство)'!$A866,"С-ПБ",))</f>
        <v>-</v>
      </c>
    </row>
    <row r="867" spans="1:24" hidden="1" x14ac:dyDescent="0.25">
      <c r="A867" s="37">
        <v>36</v>
      </c>
      <c r="B867" s="37" t="s">
        <v>561</v>
      </c>
      <c r="C867" s="37" t="s">
        <v>80</v>
      </c>
      <c r="D867" s="37" t="s">
        <v>497</v>
      </c>
      <c r="E867" s="37">
        <v>1</v>
      </c>
      <c r="F867" s="37" t="s">
        <v>2178</v>
      </c>
      <c r="G867" s="37">
        <v>7</v>
      </c>
      <c r="H867" s="39"/>
      <c r="I867" s="37" t="s">
        <v>563</v>
      </c>
      <c r="J867" s="37"/>
      <c r="K867" s="37"/>
      <c r="L867" s="37" t="s">
        <v>3255</v>
      </c>
      <c r="M867" s="37" t="s">
        <v>3256</v>
      </c>
      <c r="N867" s="37" t="s">
        <v>3257</v>
      </c>
      <c r="O867" s="37"/>
      <c r="P867" s="37"/>
      <c r="Q867" s="37"/>
      <c r="R867" s="37" t="str">
        <f>IF(ISBLANK('Шифры С (Новое строительство)'!$K867),"-",CONCATENATE('Шифры С (Новое строительство)'!$K867,"-ПЗ"))</f>
        <v>-</v>
      </c>
      <c r="S867" s="37" t="str">
        <f>IF(ISBLANK('Шифры С (Новое строительство)'!$L867),"-",CONCATENATE("Том"," 2.",'Шифры С (Новое строительство)'!$E867,".",'Шифры С (Новое строительство)'!$G867," ",'Шифры С (Новое строительство)'!$I867,".",'Шифры С (Новое строительство)'!$A867,"С-ППО",'Шифры С (Новое строительство)'!$E867,".",'Шифры С (Новое строительство)'!$G867,))</f>
        <v>Том 2.1.7 2001.РП.36С-ППО1.7</v>
      </c>
      <c r="T867" s="37" t="str">
        <f>IF(ISBLANK('Шифры С (Новое строительство)'!$M867),"-",CONCATENATE("Том"," 3.",'Шифры С (Новое строительство)'!$E867,".",'Шифры С (Новое строительство)'!$G867," ",'Шифры С (Новое строительство)'!$I867,".",'Шифры С (Новое строительство)'!$A867,"С-ТКР",'Шифры С (Новое строительство)'!$E867,".",'Шифры С (Новое строительство)'!$G867,))</f>
        <v>Том 3.1.7 2001.РП.36С-ТКР1.7</v>
      </c>
      <c r="U867" s="37" t="str">
        <f>IF(ISBLANK('Шифры С (Новое строительство)'!$O867),"-",CONCATENATE("Том"," 4."," ",'Шифры С (Новое строительство)'!$I867,".",'Шифры С (Новое строительство)'!$A867,"С-ИЛО",))</f>
        <v>-</v>
      </c>
      <c r="V867" s="37" t="str">
        <f>IF(ISBLANK('Шифры С (Новое строительство)'!$O867),"-",CONCATENATE("Том"," 5."," ",'Шифры С (Новое строительство)'!$I867,".",'Шифры С (Новое строительство)'!$A867,"С-ПОС",))</f>
        <v>-</v>
      </c>
      <c r="W867" s="37" t="str">
        <f>IF(ISBLANK('Шифры С (Новое строительство)'!$P867),"-",CONCATENATE("Том"," 7."," ",'Шифры С (Новое строительство)'!$I867,".",'Шифры С (Новое строительство)'!$A867,"С-ООС",))</f>
        <v>-</v>
      </c>
      <c r="X867" s="37" t="str">
        <f>IF(ISBLANK('Шифры С (Новое строительство)'!$Q867),"-",CONCATENATE("Том"," 8."," ",'Шифры С (Новое строительство)'!$I867,".",'Шифры С (Новое строительство)'!$A867,"С-ПБ",))</f>
        <v>-</v>
      </c>
    </row>
    <row r="868" spans="1:24" hidden="1" x14ac:dyDescent="0.25">
      <c r="A868" s="37">
        <v>36</v>
      </c>
      <c r="B868" s="37" t="s">
        <v>561</v>
      </c>
      <c r="C868" s="37" t="s">
        <v>80</v>
      </c>
      <c r="D868" s="37" t="s">
        <v>499</v>
      </c>
      <c r="E868" s="37">
        <v>2</v>
      </c>
      <c r="F868" s="37" t="s">
        <v>2179</v>
      </c>
      <c r="G868" s="37">
        <v>1</v>
      </c>
      <c r="H868" s="39">
        <v>2</v>
      </c>
      <c r="I868" s="37" t="s">
        <v>563</v>
      </c>
      <c r="J868" s="37"/>
      <c r="K868" s="37"/>
      <c r="L868" s="37" t="s">
        <v>3261</v>
      </c>
      <c r="M868" s="37" t="s">
        <v>3262</v>
      </c>
      <c r="N868" s="37" t="s">
        <v>3263</v>
      </c>
      <c r="O868" s="37"/>
      <c r="P868" s="37"/>
      <c r="Q868" s="37"/>
      <c r="R868" s="37" t="str">
        <f>IF(ISBLANK('Шифры С (Новое строительство)'!$K868),"-",CONCATENATE('Шифры С (Новое строительство)'!$K868,"-ПЗ"))</f>
        <v>-</v>
      </c>
      <c r="S868" s="37" t="str">
        <f>IF(ISBLANK('Шифры С (Новое строительство)'!$L868),"-",CONCATENATE("Том"," 2.",'Шифры С (Новое строительство)'!$E868,".",'Шифры С (Новое строительство)'!$G868," ",'Шифры С (Новое строительство)'!$I868,".",'Шифры С (Новое строительство)'!$A868,"С-ППО",'Шифры С (Новое строительство)'!$E868,".",'Шифры С (Новое строительство)'!$G868,))</f>
        <v>Том 2.2.1 2001.РП.36С-ППО2.1</v>
      </c>
      <c r="T868" s="37" t="str">
        <f>IF(ISBLANK('Шифры С (Новое строительство)'!$M868),"-",CONCATENATE("Том"," 3.",'Шифры С (Новое строительство)'!$E868,".",'Шифры С (Новое строительство)'!$G868," ",'Шифры С (Новое строительство)'!$I868,".",'Шифры С (Новое строительство)'!$A868,"С-ТКР",'Шифры С (Новое строительство)'!$E868,".",'Шифры С (Новое строительство)'!$G868,))</f>
        <v>Том 3.2.1 2001.РП.36С-ТКР2.1</v>
      </c>
      <c r="U868" s="37" t="str">
        <f>IF(ISBLANK('Шифры С (Новое строительство)'!$O868),"-",CONCATENATE("Том"," 4."," ",'Шифры С (Новое строительство)'!$I868,".",'Шифры С (Новое строительство)'!$A868,"С-ИЛО",))</f>
        <v>-</v>
      </c>
      <c r="V868" s="37" t="str">
        <f>IF(ISBLANK('Шифры С (Новое строительство)'!$O868),"-",CONCATENATE("Том"," 5."," ",'Шифры С (Новое строительство)'!$I868,".",'Шифры С (Новое строительство)'!$A868,"С-ПОС",))</f>
        <v>-</v>
      </c>
      <c r="W868" s="37" t="str">
        <f>IF(ISBLANK('Шифры С (Новое строительство)'!$P868),"-",CONCATENATE("Том"," 7."," ",'Шифры С (Новое строительство)'!$I868,".",'Шифры С (Новое строительство)'!$A868,"С-ООС",))</f>
        <v>-</v>
      </c>
      <c r="X868" s="37" t="str">
        <f>IF(ISBLANK('Шифры С (Новое строительство)'!$Q868),"-",CONCATENATE("Том"," 8."," ",'Шифры С (Новое строительство)'!$I868,".",'Шифры С (Новое строительство)'!$A868,"С-ПБ",))</f>
        <v>-</v>
      </c>
    </row>
    <row r="869" spans="1:24" hidden="1" x14ac:dyDescent="0.25">
      <c r="A869" s="37">
        <v>36</v>
      </c>
      <c r="B869" s="37" t="s">
        <v>561</v>
      </c>
      <c r="C869" s="37" t="s">
        <v>80</v>
      </c>
      <c r="D869" s="37" t="s">
        <v>499</v>
      </c>
      <c r="E869" s="37">
        <v>2</v>
      </c>
      <c r="F869" s="37" t="s">
        <v>2183</v>
      </c>
      <c r="G869" s="37">
        <v>2</v>
      </c>
      <c r="H869" s="39"/>
      <c r="I869" s="37" t="s">
        <v>563</v>
      </c>
      <c r="J869" s="37"/>
      <c r="K869" s="37"/>
      <c r="L869" s="37" t="s">
        <v>3261</v>
      </c>
      <c r="M869" s="37" t="s">
        <v>3262</v>
      </c>
      <c r="N869" s="37" t="s">
        <v>3263</v>
      </c>
      <c r="O869" s="37"/>
      <c r="P869" s="37"/>
      <c r="Q869" s="37"/>
      <c r="R869" s="37" t="str">
        <f>IF(ISBLANK('Шифры С (Новое строительство)'!$K869),"-",CONCATENATE('Шифры С (Новое строительство)'!$K869,"-ПЗ"))</f>
        <v>-</v>
      </c>
      <c r="S869" s="37" t="str">
        <f>IF(ISBLANK('Шифры С (Новое строительство)'!$L869),"-",CONCATENATE("Том"," 2.",'Шифры С (Новое строительство)'!$E869,".",'Шифры С (Новое строительство)'!$G869," ",'Шифры С (Новое строительство)'!$I869,".",'Шифры С (Новое строительство)'!$A869,"С-ППО",'Шифры С (Новое строительство)'!$E869,".",'Шифры С (Новое строительство)'!$G869,))</f>
        <v>Том 2.2.2 2001.РП.36С-ППО2.2</v>
      </c>
      <c r="T869" s="37" t="str">
        <f>IF(ISBLANK('Шифры С (Новое строительство)'!$M869),"-",CONCATENATE("Том"," 3.",'Шифры С (Новое строительство)'!$E869,".",'Шифры С (Новое строительство)'!$G869," ",'Шифры С (Новое строительство)'!$I869,".",'Шифры С (Новое строительство)'!$A869,"С-ТКР",'Шифры С (Новое строительство)'!$E869,".",'Шифры С (Новое строительство)'!$G869,))</f>
        <v>Том 3.2.2 2001.РП.36С-ТКР2.2</v>
      </c>
      <c r="U869" s="37" t="str">
        <f>IF(ISBLANK('Шифры С (Новое строительство)'!$O869),"-",CONCATENATE("Том"," 4."," ",'Шифры С (Новое строительство)'!$I869,".",'Шифры С (Новое строительство)'!$A869,"С-ИЛО",))</f>
        <v>-</v>
      </c>
      <c r="V869" s="37" t="str">
        <f>IF(ISBLANK('Шифры С (Новое строительство)'!$O869),"-",CONCATENATE("Том"," 5."," ",'Шифры С (Новое строительство)'!$I869,".",'Шифры С (Новое строительство)'!$A869,"С-ПОС",))</f>
        <v>-</v>
      </c>
      <c r="W869" s="37" t="str">
        <f>IF(ISBLANK('Шифры С (Новое строительство)'!$P869),"-",CONCATENATE("Том"," 7."," ",'Шифры С (Новое строительство)'!$I869,".",'Шифры С (Новое строительство)'!$A869,"С-ООС",))</f>
        <v>-</v>
      </c>
      <c r="X869" s="37" t="str">
        <f>IF(ISBLANK('Шифры С (Новое строительство)'!$Q869),"-",CONCATENATE("Том"," 8."," ",'Шифры С (Новое строительство)'!$I869,".",'Шифры С (Новое строительство)'!$A869,"С-ПБ",))</f>
        <v>-</v>
      </c>
    </row>
    <row r="870" spans="1:24" hidden="1" x14ac:dyDescent="0.25">
      <c r="A870" s="37">
        <v>36</v>
      </c>
      <c r="B870" s="37" t="s">
        <v>561</v>
      </c>
      <c r="C870" s="37" t="s">
        <v>80</v>
      </c>
      <c r="D870" s="37" t="s">
        <v>252</v>
      </c>
      <c r="E870" s="37">
        <v>3</v>
      </c>
      <c r="F870" s="37"/>
      <c r="G870" s="37"/>
      <c r="H870" s="39">
        <v>1</v>
      </c>
      <c r="I870" s="37" t="s">
        <v>563</v>
      </c>
      <c r="J870" s="37"/>
      <c r="K870" s="37"/>
      <c r="L870" s="37" t="s">
        <v>3264</v>
      </c>
      <c r="M870" s="37" t="s">
        <v>3265</v>
      </c>
      <c r="N870" s="37" t="s">
        <v>3266</v>
      </c>
      <c r="O870" s="37"/>
      <c r="P870" s="37"/>
      <c r="Q870" s="37"/>
      <c r="R870" s="37" t="str">
        <f>IF(ISBLANK('Шифры С (Новое строительство)'!$K870),"-",CONCATENATE('Шифры С (Новое строительство)'!$K870,"-ПЗ"))</f>
        <v>-</v>
      </c>
      <c r="S870" s="37" t="str">
        <f>IF(ISBLANK('Шифры С (Новое строительство)'!$L870),"-",CONCATENATE("Том"," 2.",'Шифры С (Новое строительство)'!$E870,".",'Шифры С (Новое строительство)'!$G870," ",'Шифры С (Новое строительство)'!$I870,".",'Шифры С (Новое строительство)'!$A870,"С-ППО",'Шифры С (Новое строительство)'!$E870,".",'Шифры С (Новое строительство)'!$G870,))</f>
        <v>Том 2.3. 2001.РП.36С-ППО3.</v>
      </c>
      <c r="T870" s="37" t="str">
        <f>IF(ISBLANK('Шифры С (Новое строительство)'!$M870),"-",CONCATENATE("Том"," 3.",'Шифры С (Новое строительство)'!$E870,".",'Шифры С (Новое строительство)'!$G870," ",'Шифры С (Новое строительство)'!$I870,".",'Шифры С (Новое строительство)'!$A870,"С-ТКР",'Шифры С (Новое строительство)'!$E870,".",'Шифры С (Новое строительство)'!$G870,))</f>
        <v>Том 3.3. 2001.РП.36С-ТКР3.</v>
      </c>
      <c r="U870" s="37" t="str">
        <f>IF(ISBLANK('Шифры С (Новое строительство)'!$O870),"-",CONCATENATE("Том"," 4."," ",'Шифры С (Новое строительство)'!$I870,".",'Шифры С (Новое строительство)'!$A870,"С-ИЛО",))</f>
        <v>-</v>
      </c>
      <c r="V870" s="37" t="str">
        <f>IF(ISBLANK('Шифры С (Новое строительство)'!$O870),"-",CONCATENATE("Том"," 5."," ",'Шифры С (Новое строительство)'!$I870,".",'Шифры С (Новое строительство)'!$A870,"С-ПОС",))</f>
        <v>-</v>
      </c>
      <c r="W870" s="37" t="str">
        <f>IF(ISBLANK('Шифры С (Новое строительство)'!$P870),"-",CONCATENATE("Том"," 7."," ",'Шифры С (Новое строительство)'!$I870,".",'Шифры С (Новое строительство)'!$A870,"С-ООС",))</f>
        <v>-</v>
      </c>
      <c r="X870" s="37" t="str">
        <f>IF(ISBLANK('Шифры С (Новое строительство)'!$Q870),"-",CONCATENATE("Том"," 8."," ",'Шифры С (Новое строительство)'!$I870,".",'Шифры С (Новое строительство)'!$A870,"С-ПБ",))</f>
        <v>-</v>
      </c>
    </row>
    <row r="871" spans="1:24" hidden="1" x14ac:dyDescent="0.25">
      <c r="A871" s="37">
        <v>37</v>
      </c>
      <c r="B871" s="37" t="s">
        <v>561</v>
      </c>
      <c r="C871" s="37" t="s">
        <v>82</v>
      </c>
      <c r="D871" s="37" t="s">
        <v>501</v>
      </c>
      <c r="E871" s="37">
        <v>1</v>
      </c>
      <c r="F871" s="37" t="s">
        <v>2187</v>
      </c>
      <c r="G871" s="37">
        <v>1</v>
      </c>
      <c r="H871" s="39">
        <v>2</v>
      </c>
      <c r="I871" s="37" t="s">
        <v>563</v>
      </c>
      <c r="J871" s="37" t="s">
        <v>3267</v>
      </c>
      <c r="K871" s="37" t="s">
        <v>3268</v>
      </c>
      <c r="L871" s="37" t="s">
        <v>3269</v>
      </c>
      <c r="M871" s="37" t="s">
        <v>3270</v>
      </c>
      <c r="N871" s="37" t="s">
        <v>3271</v>
      </c>
      <c r="O871" s="37" t="s">
        <v>3272</v>
      </c>
      <c r="P871" s="37" t="s">
        <v>3273</v>
      </c>
      <c r="Q871" s="37" t="s">
        <v>3274</v>
      </c>
      <c r="R871" s="37" t="str">
        <f>IF(ISBLANK('Шифры С (Новое строительство)'!$K871),"-",CONCATENATE('Шифры С (Новое строительство)'!$K871,"-ПЗ"))</f>
        <v>Том 1 2001.РП.37С-ПЗ</v>
      </c>
      <c r="S871" s="37" t="str">
        <f>IF(ISBLANK('Шифры С (Новое строительство)'!$L871),"-",CONCATENATE("Том"," 2.",'Шифры С (Новое строительство)'!$E871,".",'Шифры С (Новое строительство)'!$G871," ",'Шифры С (Новое строительство)'!$I871,".",'Шифры С (Новое строительство)'!$A871,"С-ППО",'Шифры С (Новое строительство)'!$E871,".",'Шифры С (Новое строительство)'!$G871,))</f>
        <v>Том 2.1.1 2001.РП.37С-ППО1.1</v>
      </c>
      <c r="T871" s="37" t="str">
        <f>IF(ISBLANK('Шифры С (Новое строительство)'!$M871),"-",CONCATENATE("Том"," 3.",'Шифры С (Новое строительство)'!$E871,".",'Шифры С (Новое строительство)'!$G871," ",'Шифры С (Новое строительство)'!$I871,".",'Шифры С (Новое строительство)'!$A871,"С-ТКР",'Шифры С (Новое строительство)'!$E871,".",'Шифры С (Новое строительство)'!$G871,))</f>
        <v>Том 3.1.1 2001.РП.37С-ТКР1.1</v>
      </c>
      <c r="U871" s="37" t="str">
        <f>IF(ISBLANK('Шифры С (Новое строительство)'!$O871),"-",CONCATENATE("Том"," 4."," ",'Шифры С (Новое строительство)'!$I871,".",'Шифры С (Новое строительство)'!$A871,"С-ИЛО",))</f>
        <v>Том 4. 2001.РП.37С-ИЛО</v>
      </c>
      <c r="V871" s="37" t="str">
        <f>IF(ISBLANK('Шифры С (Новое строительство)'!$O871),"-",CONCATENATE("Том"," 5."," ",'Шифры С (Новое строительство)'!$I871,".",'Шифры С (Новое строительство)'!$A871,"С-ПОС",))</f>
        <v>Том 5. 2001.РП.37С-ПОС</v>
      </c>
      <c r="W871" s="37" t="str">
        <f>IF(ISBLANK('Шифры С (Новое строительство)'!$P871),"-",CONCATENATE("Том"," 7."," ",'Шифры С (Новое строительство)'!$I871,".",'Шифры С (Новое строительство)'!$A871,"С-ООС",))</f>
        <v>Том 7. 2001.РП.37С-ООС</v>
      </c>
      <c r="X871" s="37" t="str">
        <f>IF(ISBLANK('Шифры С (Новое строительство)'!$Q871),"-",CONCATENATE("Том"," 8."," ",'Шифры С (Новое строительство)'!$I871,".",'Шифры С (Новое строительство)'!$A871,"С-ПБ",))</f>
        <v>Том 8. 2001.РП.37С-ПБ</v>
      </c>
    </row>
    <row r="872" spans="1:24" hidden="1" x14ac:dyDescent="0.25">
      <c r="A872" s="37">
        <v>37</v>
      </c>
      <c r="B872" s="37" t="s">
        <v>561</v>
      </c>
      <c r="C872" s="37" t="s">
        <v>82</v>
      </c>
      <c r="D872" s="37" t="s">
        <v>501</v>
      </c>
      <c r="E872" s="37">
        <v>1</v>
      </c>
      <c r="F872" s="37" t="s">
        <v>2196</v>
      </c>
      <c r="G872" s="37">
        <v>2</v>
      </c>
      <c r="H872" s="39"/>
      <c r="I872" s="37" t="s">
        <v>563</v>
      </c>
      <c r="J872" s="37"/>
      <c r="K872" s="37"/>
      <c r="L872" s="37" t="s">
        <v>3269</v>
      </c>
      <c r="M872" s="37" t="s">
        <v>3270</v>
      </c>
      <c r="N872" s="37" t="s">
        <v>3271</v>
      </c>
      <c r="O872" s="37"/>
      <c r="P872" s="37"/>
      <c r="Q872" s="37"/>
      <c r="R872" s="37" t="str">
        <f>IF(ISBLANK('Шифры С (Новое строительство)'!$K872),"-",CONCATENATE('Шифры С (Новое строительство)'!$K872,"-ПЗ"))</f>
        <v>-</v>
      </c>
      <c r="S872" s="37" t="str">
        <f>IF(ISBLANK('Шифры С (Новое строительство)'!$L872),"-",CONCATENATE("Том"," 2.",'Шифры С (Новое строительство)'!$E872,".",'Шифры С (Новое строительство)'!$G872," ",'Шифры С (Новое строительство)'!$I872,".",'Шифры С (Новое строительство)'!$A872,"С-ППО",'Шифры С (Новое строительство)'!$E872,".",'Шифры С (Новое строительство)'!$G872,))</f>
        <v>Том 2.1.2 2001.РП.37С-ППО1.2</v>
      </c>
      <c r="T872" s="37" t="str">
        <f>IF(ISBLANK('Шифры С (Новое строительство)'!$M872),"-",CONCATENATE("Том"," 3.",'Шифры С (Новое строительство)'!$E872,".",'Шифры С (Новое строительство)'!$G872," ",'Шифры С (Новое строительство)'!$I872,".",'Шифры С (Новое строительство)'!$A872,"С-ТКР",'Шифры С (Новое строительство)'!$E872,".",'Шифры С (Новое строительство)'!$G872,))</f>
        <v>Том 3.1.2 2001.РП.37С-ТКР1.2</v>
      </c>
      <c r="U872" s="37" t="str">
        <f>IF(ISBLANK('Шифры С (Новое строительство)'!$O872),"-",CONCATENATE("Том"," 4."," ",'Шифры С (Новое строительство)'!$I872,".",'Шифры С (Новое строительство)'!$A872,"С-ИЛО",))</f>
        <v>-</v>
      </c>
      <c r="V872" s="37" t="str">
        <f>IF(ISBLANK('Шифры С (Новое строительство)'!$O872),"-",CONCATENATE("Том"," 5."," ",'Шифры С (Новое строительство)'!$I872,".",'Шифры С (Новое строительство)'!$A872,"С-ПОС",))</f>
        <v>-</v>
      </c>
      <c r="W872" s="37" t="str">
        <f>IF(ISBLANK('Шифры С (Новое строительство)'!$P872),"-",CONCATENATE("Том"," 7."," ",'Шифры С (Новое строительство)'!$I872,".",'Шифры С (Новое строительство)'!$A872,"С-ООС",))</f>
        <v>-</v>
      </c>
      <c r="X872" s="37" t="str">
        <f>IF(ISBLANK('Шифры С (Новое строительство)'!$Q872),"-",CONCATENATE("Том"," 8."," ",'Шифры С (Новое строительство)'!$I872,".",'Шифры С (Новое строительство)'!$A872,"С-ПБ",))</f>
        <v>-</v>
      </c>
    </row>
    <row r="873" spans="1:24" hidden="1" x14ac:dyDescent="0.25">
      <c r="A873" s="37">
        <v>37</v>
      </c>
      <c r="B873" s="37" t="s">
        <v>561</v>
      </c>
      <c r="C873" s="37" t="s">
        <v>82</v>
      </c>
      <c r="D873" s="37" t="s">
        <v>503</v>
      </c>
      <c r="E873" s="37">
        <v>2</v>
      </c>
      <c r="F873" s="37" t="s">
        <v>2197</v>
      </c>
      <c r="G873" s="37">
        <v>1</v>
      </c>
      <c r="H873" s="39">
        <v>2</v>
      </c>
      <c r="I873" s="37" t="s">
        <v>563</v>
      </c>
      <c r="J873" s="37"/>
      <c r="K873" s="37"/>
      <c r="L873" s="37" t="s">
        <v>3275</v>
      </c>
      <c r="M873" s="37" t="s">
        <v>3276</v>
      </c>
      <c r="N873" s="37" t="s">
        <v>3277</v>
      </c>
      <c r="O873" s="37"/>
      <c r="P873" s="37"/>
      <c r="Q873" s="37"/>
      <c r="R873" s="37" t="str">
        <f>IF(ISBLANK('Шифры С (Новое строительство)'!$K873),"-",CONCATENATE('Шифры С (Новое строительство)'!$K873,"-ПЗ"))</f>
        <v>-</v>
      </c>
      <c r="S873" s="37" t="str">
        <f>IF(ISBLANK('Шифры С (Новое строительство)'!$L873),"-",CONCATENATE("Том"," 2.",'Шифры С (Новое строительство)'!$E873,".",'Шифры С (Новое строительство)'!$G873," ",'Шифры С (Новое строительство)'!$I873,".",'Шифры С (Новое строительство)'!$A873,"С-ППО",'Шифры С (Новое строительство)'!$E873,".",'Шифры С (Новое строительство)'!$G873,))</f>
        <v>Том 2.2.1 2001.РП.37С-ППО2.1</v>
      </c>
      <c r="T873" s="37" t="str">
        <f>IF(ISBLANK('Шифры С (Новое строительство)'!$M873),"-",CONCATENATE("Том"," 3.",'Шифры С (Новое строительство)'!$E873,".",'Шифры С (Новое строительство)'!$G873," ",'Шифры С (Новое строительство)'!$I873,".",'Шифры С (Новое строительство)'!$A873,"С-ТКР",'Шифры С (Новое строительство)'!$E873,".",'Шифры С (Новое строительство)'!$G873,))</f>
        <v>Том 3.2.1 2001.РП.37С-ТКР2.1</v>
      </c>
      <c r="U873" s="37" t="str">
        <f>IF(ISBLANK('Шифры С (Новое строительство)'!$O873),"-",CONCATENATE("Том"," 4."," ",'Шифры С (Новое строительство)'!$I873,".",'Шифры С (Новое строительство)'!$A873,"С-ИЛО",))</f>
        <v>-</v>
      </c>
      <c r="V873" s="37" t="str">
        <f>IF(ISBLANK('Шифры С (Новое строительство)'!$O873),"-",CONCATENATE("Том"," 5."," ",'Шифры С (Новое строительство)'!$I873,".",'Шифры С (Новое строительство)'!$A873,"С-ПОС",))</f>
        <v>-</v>
      </c>
      <c r="W873" s="37" t="str">
        <f>IF(ISBLANK('Шифры С (Новое строительство)'!$P873),"-",CONCATENATE("Том"," 7."," ",'Шифры С (Новое строительство)'!$I873,".",'Шифры С (Новое строительство)'!$A873,"С-ООС",))</f>
        <v>-</v>
      </c>
      <c r="X873" s="37" t="str">
        <f>IF(ISBLANK('Шифры С (Новое строительство)'!$Q873),"-",CONCATENATE("Том"," 8."," ",'Шифры С (Новое строительство)'!$I873,".",'Шифры С (Новое строительство)'!$A873,"С-ПБ",))</f>
        <v>-</v>
      </c>
    </row>
    <row r="874" spans="1:24" hidden="1" x14ac:dyDescent="0.25">
      <c r="A874" s="37">
        <v>37</v>
      </c>
      <c r="B874" s="37" t="s">
        <v>561</v>
      </c>
      <c r="C874" s="37" t="s">
        <v>82</v>
      </c>
      <c r="D874" s="37" t="s">
        <v>503</v>
      </c>
      <c r="E874" s="37">
        <v>2</v>
      </c>
      <c r="F874" s="37" t="s">
        <v>2201</v>
      </c>
      <c r="G874" s="37">
        <v>2</v>
      </c>
      <c r="H874" s="39"/>
      <c r="I874" s="37" t="s">
        <v>563</v>
      </c>
      <c r="J874" s="37"/>
      <c r="K874" s="37"/>
      <c r="L874" s="37" t="s">
        <v>3275</v>
      </c>
      <c r="M874" s="37" t="s">
        <v>3276</v>
      </c>
      <c r="N874" s="37" t="s">
        <v>3277</v>
      </c>
      <c r="O874" s="37"/>
      <c r="P874" s="37"/>
      <c r="Q874" s="37"/>
      <c r="R874" s="37" t="str">
        <f>IF(ISBLANK('Шифры С (Новое строительство)'!$K874),"-",CONCATENATE('Шифры С (Новое строительство)'!$K874,"-ПЗ"))</f>
        <v>-</v>
      </c>
      <c r="S874" s="37" t="str">
        <f>IF(ISBLANK('Шифры С (Новое строительство)'!$L874),"-",CONCATENATE("Том"," 2.",'Шифры С (Новое строительство)'!$E874,".",'Шифры С (Новое строительство)'!$G874," ",'Шифры С (Новое строительство)'!$I874,".",'Шифры С (Новое строительство)'!$A874,"С-ППО",'Шифры С (Новое строительство)'!$E874,".",'Шифры С (Новое строительство)'!$G874,))</f>
        <v>Том 2.2.2 2001.РП.37С-ППО2.2</v>
      </c>
      <c r="T874" s="37" t="str">
        <f>IF(ISBLANK('Шифры С (Новое строительство)'!$M874),"-",CONCATENATE("Том"," 3.",'Шифры С (Новое строительство)'!$E874,".",'Шифры С (Новое строительство)'!$G874," ",'Шифры С (Новое строительство)'!$I874,".",'Шифры С (Новое строительство)'!$A874,"С-ТКР",'Шифры С (Новое строительство)'!$E874,".",'Шифры С (Новое строительство)'!$G874,))</f>
        <v>Том 3.2.2 2001.РП.37С-ТКР2.2</v>
      </c>
      <c r="U874" s="37" t="str">
        <f>IF(ISBLANK('Шифры С (Новое строительство)'!$O874),"-",CONCATENATE("Том"," 4."," ",'Шифры С (Новое строительство)'!$I874,".",'Шифры С (Новое строительство)'!$A874,"С-ИЛО",))</f>
        <v>-</v>
      </c>
      <c r="V874" s="37" t="str">
        <f>IF(ISBLANK('Шифры С (Новое строительство)'!$O874),"-",CONCATENATE("Том"," 5."," ",'Шифры С (Новое строительство)'!$I874,".",'Шифры С (Новое строительство)'!$A874,"С-ПОС",))</f>
        <v>-</v>
      </c>
      <c r="W874" s="37" t="str">
        <f>IF(ISBLANK('Шифры С (Новое строительство)'!$P874),"-",CONCATENATE("Том"," 7."," ",'Шифры С (Новое строительство)'!$I874,".",'Шифры С (Новое строительство)'!$A874,"С-ООС",))</f>
        <v>-</v>
      </c>
      <c r="X874" s="37" t="str">
        <f>IF(ISBLANK('Шифры С (Новое строительство)'!$Q874),"-",CONCATENATE("Том"," 8."," ",'Шифры С (Новое строительство)'!$I874,".",'Шифры С (Новое строительство)'!$A874,"С-ПБ",))</f>
        <v>-</v>
      </c>
    </row>
    <row r="875" spans="1:24" hidden="1" x14ac:dyDescent="0.25">
      <c r="A875" s="37">
        <v>37</v>
      </c>
      <c r="B875" s="37" t="s">
        <v>561</v>
      </c>
      <c r="C875" s="37" t="s">
        <v>82</v>
      </c>
      <c r="D875" s="37" t="s">
        <v>445</v>
      </c>
      <c r="E875" s="37">
        <v>3</v>
      </c>
      <c r="F875" s="37" t="s">
        <v>2202</v>
      </c>
      <c r="G875" s="37">
        <v>1</v>
      </c>
      <c r="H875" s="39">
        <v>7</v>
      </c>
      <c r="I875" s="37" t="s">
        <v>563</v>
      </c>
      <c r="J875" s="37"/>
      <c r="K875" s="37"/>
      <c r="L875" s="37" t="s">
        <v>3278</v>
      </c>
      <c r="M875" s="37" t="s">
        <v>3279</v>
      </c>
      <c r="N875" s="37" t="s">
        <v>3280</v>
      </c>
      <c r="O875" s="37"/>
      <c r="P875" s="37"/>
      <c r="Q875" s="37"/>
      <c r="R875" s="37" t="str">
        <f>IF(ISBLANK('Шифры С (Новое строительство)'!$K875),"-",CONCATENATE('Шифры С (Новое строительство)'!$K875,"-ПЗ"))</f>
        <v>-</v>
      </c>
      <c r="S875" s="37" t="str">
        <f>IF(ISBLANK('Шифры С (Новое строительство)'!$L875),"-",CONCATENATE("Том"," 2.",'Шифры С (Новое строительство)'!$E875,".",'Шифры С (Новое строительство)'!$G875," ",'Шифры С (Новое строительство)'!$I875,".",'Шифры С (Новое строительство)'!$A875,"С-ППО",'Шифры С (Новое строительство)'!$E875,".",'Шифры С (Новое строительство)'!$G875,))</f>
        <v>Том 2.3.1 2001.РП.37С-ППО3.1</v>
      </c>
      <c r="T875" s="37" t="str">
        <f>IF(ISBLANK('Шифры С (Новое строительство)'!$M875),"-",CONCATENATE("Том"," 3.",'Шифры С (Новое строительство)'!$E875,".",'Шифры С (Новое строительство)'!$G875," ",'Шифры С (Новое строительство)'!$I875,".",'Шифры С (Новое строительство)'!$A875,"С-ТКР",'Шифры С (Новое строительство)'!$E875,".",'Шифры С (Новое строительство)'!$G875,))</f>
        <v>Том 3.3.1 2001.РП.37С-ТКР3.1</v>
      </c>
      <c r="U875" s="37" t="str">
        <f>IF(ISBLANK('Шифры С (Новое строительство)'!$O875),"-",CONCATENATE("Том"," 4."," ",'Шифры С (Новое строительство)'!$I875,".",'Шифры С (Новое строительство)'!$A875,"С-ИЛО",))</f>
        <v>-</v>
      </c>
      <c r="V875" s="37" t="str">
        <f>IF(ISBLANK('Шифры С (Новое строительство)'!$O875),"-",CONCATENATE("Том"," 5."," ",'Шифры С (Новое строительство)'!$I875,".",'Шифры С (Новое строительство)'!$A875,"С-ПОС",))</f>
        <v>-</v>
      </c>
      <c r="W875" s="37" t="str">
        <f>IF(ISBLANK('Шифры С (Новое строительство)'!$P875),"-",CONCATENATE("Том"," 7."," ",'Шифры С (Новое строительство)'!$I875,".",'Шифры С (Новое строительство)'!$A875,"С-ООС",))</f>
        <v>-</v>
      </c>
      <c r="X875" s="37" t="str">
        <f>IF(ISBLANK('Шифры С (Новое строительство)'!$Q875),"-",CONCATENATE("Том"," 8."," ",'Шифры С (Новое строительство)'!$I875,".",'Шифры С (Новое строительство)'!$A875,"С-ПБ",))</f>
        <v>-</v>
      </c>
    </row>
    <row r="876" spans="1:24" hidden="1" x14ac:dyDescent="0.25">
      <c r="A876" s="37">
        <v>37</v>
      </c>
      <c r="B876" s="37" t="s">
        <v>561</v>
      </c>
      <c r="C876" s="37" t="s">
        <v>82</v>
      </c>
      <c r="D876" s="37" t="s">
        <v>445</v>
      </c>
      <c r="E876" s="37"/>
      <c r="F876" s="37" t="s">
        <v>2206</v>
      </c>
      <c r="G876" s="37">
        <v>1</v>
      </c>
      <c r="H876" s="39"/>
      <c r="I876" s="37" t="s">
        <v>563</v>
      </c>
      <c r="J876" s="37"/>
      <c r="K876" s="37"/>
      <c r="L876" s="37" t="s">
        <v>3278</v>
      </c>
      <c r="M876" s="37" t="s">
        <v>3279</v>
      </c>
      <c r="N876" s="37" t="s">
        <v>3280</v>
      </c>
      <c r="O876" s="37"/>
      <c r="P876" s="37"/>
      <c r="Q876" s="37"/>
      <c r="R876" s="37" t="str">
        <f>IF(ISBLANK('Шифры С (Новое строительство)'!$K876),"-",CONCATENATE('Шифры С (Новое строительство)'!$K876,"-ПЗ"))</f>
        <v>-</v>
      </c>
      <c r="S876" s="37" t="str">
        <f>IF(ISBLANK('Шифры С (Новое строительство)'!$L876),"-",CONCATENATE("Том"," 2.",'Шифры С (Новое строительство)'!$E876,".",'Шифры С (Новое строительство)'!$G876," ",'Шифры С (Новое строительство)'!$I876,".",'Шифры С (Новое строительство)'!$A876,"С-ППО",'Шифры С (Новое строительство)'!$E876,".",'Шифры С (Новое строительство)'!$G876,))</f>
        <v>Том 2..1 2001.РП.37С-ППО.1</v>
      </c>
      <c r="T876" s="37" t="str">
        <f>IF(ISBLANK('Шифры С (Новое строительство)'!$M876),"-",CONCATENATE("Том"," 3.",'Шифры С (Новое строительство)'!$E876,".",'Шифры С (Новое строительство)'!$G876," ",'Шифры С (Новое строительство)'!$I876,".",'Шифры С (Новое строительство)'!$A876,"С-ТКР",'Шифры С (Новое строительство)'!$E876,".",'Шифры С (Новое строительство)'!$G876,))</f>
        <v>Том 3..1 2001.РП.37С-ТКР.1</v>
      </c>
      <c r="U876" s="37" t="str">
        <f>IF(ISBLANK('Шифры С (Новое строительство)'!$O876),"-",CONCATENATE("Том"," 4."," ",'Шифры С (Новое строительство)'!$I876,".",'Шифры С (Новое строительство)'!$A876,"С-ИЛО",))</f>
        <v>-</v>
      </c>
      <c r="V876" s="37" t="str">
        <f>IF(ISBLANK('Шифры С (Новое строительство)'!$O876),"-",CONCATENATE("Том"," 5."," ",'Шифры С (Новое строительство)'!$I876,".",'Шифры С (Новое строительство)'!$A876,"С-ПОС",))</f>
        <v>-</v>
      </c>
      <c r="W876" s="37" t="str">
        <f>IF(ISBLANK('Шифры С (Новое строительство)'!$P876),"-",CONCATENATE("Том"," 7."," ",'Шифры С (Новое строительство)'!$I876,".",'Шифры С (Новое строительство)'!$A876,"С-ООС",))</f>
        <v>-</v>
      </c>
      <c r="X876" s="37" t="str">
        <f>IF(ISBLANK('Шифры С (Новое строительство)'!$Q876),"-",CONCATENATE("Том"," 8."," ",'Шифры С (Новое строительство)'!$I876,".",'Шифры С (Новое строительство)'!$A876,"С-ПБ",))</f>
        <v>-</v>
      </c>
    </row>
    <row r="877" spans="1:24" hidden="1" x14ac:dyDescent="0.25">
      <c r="A877" s="37">
        <v>37</v>
      </c>
      <c r="B877" s="37" t="s">
        <v>561</v>
      </c>
      <c r="C877" s="37" t="s">
        <v>82</v>
      </c>
      <c r="D877" s="37" t="s">
        <v>445</v>
      </c>
      <c r="E877" s="37"/>
      <c r="F877" s="37" t="s">
        <v>2207</v>
      </c>
      <c r="G877" s="37">
        <v>2</v>
      </c>
      <c r="H877" s="39"/>
      <c r="I877" s="37" t="s">
        <v>563</v>
      </c>
      <c r="J877" s="37"/>
      <c r="K877" s="37"/>
      <c r="L877" s="37" t="s">
        <v>3278</v>
      </c>
      <c r="M877" s="37" t="s">
        <v>3279</v>
      </c>
      <c r="N877" s="37" t="s">
        <v>3280</v>
      </c>
      <c r="O877" s="37"/>
      <c r="P877" s="37"/>
      <c r="Q877" s="37"/>
      <c r="R877" s="37" t="str">
        <f>IF(ISBLANK('Шифры С (Новое строительство)'!$K877),"-",CONCATENATE('Шифры С (Новое строительство)'!$K877,"-ПЗ"))</f>
        <v>-</v>
      </c>
      <c r="S877" s="37" t="str">
        <f>IF(ISBLANK('Шифры С (Новое строительство)'!$L877),"-",CONCATENATE("Том"," 2.",'Шифры С (Новое строительство)'!$E877,".",'Шифры С (Новое строительство)'!$G877," ",'Шифры С (Новое строительство)'!$I877,".",'Шифры С (Новое строительство)'!$A877,"С-ППО",'Шифры С (Новое строительство)'!$E877,".",'Шифры С (Новое строительство)'!$G877,))</f>
        <v>Том 2..2 2001.РП.37С-ППО.2</v>
      </c>
      <c r="T877" s="37" t="str">
        <f>IF(ISBLANK('Шифры С (Новое строительство)'!$M877),"-",CONCATENATE("Том"," 3.",'Шифры С (Новое строительство)'!$E877,".",'Шифры С (Новое строительство)'!$G877," ",'Шифры С (Новое строительство)'!$I877,".",'Шифры С (Новое строительство)'!$A877,"С-ТКР",'Шифры С (Новое строительство)'!$E877,".",'Шифры С (Новое строительство)'!$G877,))</f>
        <v>Том 3..2 2001.РП.37С-ТКР.2</v>
      </c>
      <c r="U877" s="37" t="str">
        <f>IF(ISBLANK('Шифры С (Новое строительство)'!$O877),"-",CONCATENATE("Том"," 4."," ",'Шифры С (Новое строительство)'!$I877,".",'Шифры С (Новое строительство)'!$A877,"С-ИЛО",))</f>
        <v>-</v>
      </c>
      <c r="V877" s="37" t="str">
        <f>IF(ISBLANK('Шифры С (Новое строительство)'!$O877),"-",CONCATENATE("Том"," 5."," ",'Шифры С (Новое строительство)'!$I877,".",'Шифры С (Новое строительство)'!$A877,"С-ПОС",))</f>
        <v>-</v>
      </c>
      <c r="W877" s="37" t="str">
        <f>IF(ISBLANK('Шифры С (Новое строительство)'!$P877),"-",CONCATENATE("Том"," 7."," ",'Шифры С (Новое строительство)'!$I877,".",'Шифры С (Новое строительство)'!$A877,"С-ООС",))</f>
        <v>-</v>
      </c>
      <c r="X877" s="37" t="str">
        <f>IF(ISBLANK('Шифры С (Новое строительство)'!$Q877),"-",CONCATENATE("Том"," 8."," ",'Шифры С (Новое строительство)'!$I877,".",'Шифры С (Новое строительство)'!$A877,"С-ПБ",))</f>
        <v>-</v>
      </c>
    </row>
    <row r="878" spans="1:24" hidden="1" x14ac:dyDescent="0.25">
      <c r="A878" s="37">
        <v>37</v>
      </c>
      <c r="B878" s="37" t="s">
        <v>561</v>
      </c>
      <c r="C878" s="37" t="s">
        <v>82</v>
      </c>
      <c r="D878" s="37" t="s">
        <v>445</v>
      </c>
      <c r="E878" s="37"/>
      <c r="F878" s="37" t="s">
        <v>2208</v>
      </c>
      <c r="G878" s="37">
        <v>3</v>
      </c>
      <c r="H878" s="39"/>
      <c r="I878" s="37" t="s">
        <v>563</v>
      </c>
      <c r="J878" s="37"/>
      <c r="K878" s="37"/>
      <c r="L878" s="37" t="s">
        <v>3278</v>
      </c>
      <c r="M878" s="37" t="s">
        <v>3279</v>
      </c>
      <c r="N878" s="37" t="s">
        <v>3280</v>
      </c>
      <c r="O878" s="37"/>
      <c r="P878" s="37"/>
      <c r="Q878" s="37"/>
      <c r="R878" s="37" t="str">
        <f>IF(ISBLANK('Шифры С (Новое строительство)'!$K878),"-",CONCATENATE('Шифры С (Новое строительство)'!$K878,"-ПЗ"))</f>
        <v>-</v>
      </c>
      <c r="S878" s="37" t="str">
        <f>IF(ISBLANK('Шифры С (Новое строительство)'!$L878),"-",CONCATENATE("Том"," 2.",'Шифры С (Новое строительство)'!$E878,".",'Шифры С (Новое строительство)'!$G878," ",'Шифры С (Новое строительство)'!$I878,".",'Шифры С (Новое строительство)'!$A878,"С-ППО",'Шифры С (Новое строительство)'!$E878,".",'Шифры С (Новое строительство)'!$G878,))</f>
        <v>Том 2..3 2001.РП.37С-ППО.3</v>
      </c>
      <c r="T878" s="37" t="str">
        <f>IF(ISBLANK('Шифры С (Новое строительство)'!$M878),"-",CONCATENATE("Том"," 3.",'Шифры С (Новое строительство)'!$E878,".",'Шифры С (Новое строительство)'!$G878," ",'Шифры С (Новое строительство)'!$I878,".",'Шифры С (Новое строительство)'!$A878,"С-ТКР",'Шифры С (Новое строительство)'!$E878,".",'Шифры С (Новое строительство)'!$G878,))</f>
        <v>Том 3..3 2001.РП.37С-ТКР.3</v>
      </c>
      <c r="U878" s="37" t="str">
        <f>IF(ISBLANK('Шифры С (Новое строительство)'!$O878),"-",CONCATENATE("Том"," 4."," ",'Шифры С (Новое строительство)'!$I878,".",'Шифры С (Новое строительство)'!$A878,"С-ИЛО",))</f>
        <v>-</v>
      </c>
      <c r="V878" s="37" t="str">
        <f>IF(ISBLANK('Шифры С (Новое строительство)'!$O878),"-",CONCATENATE("Том"," 5."," ",'Шифры С (Новое строительство)'!$I878,".",'Шифры С (Новое строительство)'!$A878,"С-ПОС",))</f>
        <v>-</v>
      </c>
      <c r="W878" s="37" t="str">
        <f>IF(ISBLANK('Шифры С (Новое строительство)'!$P878),"-",CONCATENATE("Том"," 7."," ",'Шифры С (Новое строительство)'!$I878,".",'Шифры С (Новое строительство)'!$A878,"С-ООС",))</f>
        <v>-</v>
      </c>
      <c r="X878" s="37" t="str">
        <f>IF(ISBLANK('Шифры С (Новое строительство)'!$Q878),"-",CONCATENATE("Том"," 8."," ",'Шифры С (Новое строительство)'!$I878,".",'Шифры С (Новое строительство)'!$A878,"С-ПБ",))</f>
        <v>-</v>
      </c>
    </row>
    <row r="879" spans="1:24" hidden="1" x14ac:dyDescent="0.25">
      <c r="A879" s="37">
        <v>37</v>
      </c>
      <c r="B879" s="37" t="s">
        <v>561</v>
      </c>
      <c r="C879" s="37" t="s">
        <v>82</v>
      </c>
      <c r="D879" s="37" t="s">
        <v>445</v>
      </c>
      <c r="E879" s="37"/>
      <c r="F879" s="37" t="s">
        <v>2209</v>
      </c>
      <c r="G879" s="37">
        <v>4</v>
      </c>
      <c r="H879" s="39"/>
      <c r="I879" s="37" t="s">
        <v>563</v>
      </c>
      <c r="J879" s="37"/>
      <c r="K879" s="37"/>
      <c r="L879" s="37" t="s">
        <v>3278</v>
      </c>
      <c r="M879" s="37" t="s">
        <v>3279</v>
      </c>
      <c r="N879" s="37" t="s">
        <v>3280</v>
      </c>
      <c r="O879" s="37"/>
      <c r="P879" s="37"/>
      <c r="Q879" s="37"/>
      <c r="R879" s="37" t="str">
        <f>IF(ISBLANK('Шифры С (Новое строительство)'!$K879),"-",CONCATENATE('Шифры С (Новое строительство)'!$K879,"-ПЗ"))</f>
        <v>-</v>
      </c>
      <c r="S879" s="37" t="str">
        <f>IF(ISBLANK('Шифры С (Новое строительство)'!$L879),"-",CONCATENATE("Том"," 2.",'Шифры С (Новое строительство)'!$E879,".",'Шифры С (Новое строительство)'!$G879," ",'Шифры С (Новое строительство)'!$I879,".",'Шифры С (Новое строительство)'!$A879,"С-ППО",'Шифры С (Новое строительство)'!$E879,".",'Шифры С (Новое строительство)'!$G879,))</f>
        <v>Том 2..4 2001.РП.37С-ППО.4</v>
      </c>
      <c r="T879" s="37" t="str">
        <f>IF(ISBLANK('Шифры С (Новое строительство)'!$M879),"-",CONCATENATE("Том"," 3.",'Шифры С (Новое строительство)'!$E879,".",'Шифры С (Новое строительство)'!$G879," ",'Шифры С (Новое строительство)'!$I879,".",'Шифры С (Новое строительство)'!$A879,"С-ТКР",'Шифры С (Новое строительство)'!$E879,".",'Шифры С (Новое строительство)'!$G879,))</f>
        <v>Том 3..4 2001.РП.37С-ТКР.4</v>
      </c>
      <c r="U879" s="37" t="str">
        <f>IF(ISBLANK('Шифры С (Новое строительство)'!$O879),"-",CONCATENATE("Том"," 4."," ",'Шифры С (Новое строительство)'!$I879,".",'Шифры С (Новое строительство)'!$A879,"С-ИЛО",))</f>
        <v>-</v>
      </c>
      <c r="V879" s="37" t="str">
        <f>IF(ISBLANK('Шифры С (Новое строительство)'!$O879),"-",CONCATENATE("Том"," 5."," ",'Шифры С (Новое строительство)'!$I879,".",'Шифры С (Новое строительство)'!$A879,"С-ПОС",))</f>
        <v>-</v>
      </c>
      <c r="W879" s="37" t="str">
        <f>IF(ISBLANK('Шифры С (Новое строительство)'!$P879),"-",CONCATENATE("Том"," 7."," ",'Шифры С (Новое строительство)'!$I879,".",'Шифры С (Новое строительство)'!$A879,"С-ООС",))</f>
        <v>-</v>
      </c>
      <c r="X879" s="37" t="str">
        <f>IF(ISBLANK('Шифры С (Новое строительство)'!$Q879),"-",CONCATENATE("Том"," 8."," ",'Шифры С (Новое строительство)'!$I879,".",'Шифры С (Новое строительство)'!$A879,"С-ПБ",))</f>
        <v>-</v>
      </c>
    </row>
    <row r="880" spans="1:24" hidden="1" x14ac:dyDescent="0.25">
      <c r="A880" s="37">
        <v>37</v>
      </c>
      <c r="B880" s="37" t="s">
        <v>561</v>
      </c>
      <c r="C880" s="37" t="s">
        <v>82</v>
      </c>
      <c r="D880" s="37" t="s">
        <v>445</v>
      </c>
      <c r="E880" s="37"/>
      <c r="F880" s="37" t="s">
        <v>2210</v>
      </c>
      <c r="G880" s="37">
        <v>5</v>
      </c>
      <c r="H880" s="39"/>
      <c r="I880" s="37" t="s">
        <v>563</v>
      </c>
      <c r="J880" s="37"/>
      <c r="K880" s="37"/>
      <c r="L880" s="37" t="s">
        <v>3278</v>
      </c>
      <c r="M880" s="37" t="s">
        <v>3279</v>
      </c>
      <c r="N880" s="37" t="s">
        <v>3280</v>
      </c>
      <c r="O880" s="37"/>
      <c r="P880" s="37"/>
      <c r="Q880" s="37"/>
      <c r="R880" s="37" t="str">
        <f>IF(ISBLANK('Шифры С (Новое строительство)'!$K880),"-",CONCATENATE('Шифры С (Новое строительство)'!$K880,"-ПЗ"))</f>
        <v>-</v>
      </c>
      <c r="S880" s="37" t="str">
        <f>IF(ISBLANK('Шифры С (Новое строительство)'!$L880),"-",CONCATENATE("Том"," 2.",'Шифры С (Новое строительство)'!$E880,".",'Шифры С (Новое строительство)'!$G880," ",'Шифры С (Новое строительство)'!$I880,".",'Шифры С (Новое строительство)'!$A880,"С-ППО",'Шифры С (Новое строительство)'!$E880,".",'Шифры С (Новое строительство)'!$G880,))</f>
        <v>Том 2..5 2001.РП.37С-ППО.5</v>
      </c>
      <c r="T880" s="37" t="str">
        <f>IF(ISBLANK('Шифры С (Новое строительство)'!$M880),"-",CONCATENATE("Том"," 3.",'Шифры С (Новое строительство)'!$E880,".",'Шифры С (Новое строительство)'!$G880," ",'Шифры С (Новое строительство)'!$I880,".",'Шифры С (Новое строительство)'!$A880,"С-ТКР",'Шифры С (Новое строительство)'!$E880,".",'Шифры С (Новое строительство)'!$G880,))</f>
        <v>Том 3..5 2001.РП.37С-ТКР.5</v>
      </c>
      <c r="U880" s="37" t="str">
        <f>IF(ISBLANK('Шифры С (Новое строительство)'!$O880),"-",CONCATENATE("Том"," 4."," ",'Шифры С (Новое строительство)'!$I880,".",'Шифры С (Новое строительство)'!$A880,"С-ИЛО",))</f>
        <v>-</v>
      </c>
      <c r="V880" s="37" t="str">
        <f>IF(ISBLANK('Шифры С (Новое строительство)'!$O880),"-",CONCATENATE("Том"," 5."," ",'Шифры С (Новое строительство)'!$I880,".",'Шифры С (Новое строительство)'!$A880,"С-ПОС",))</f>
        <v>-</v>
      </c>
      <c r="W880" s="37" t="str">
        <f>IF(ISBLANK('Шифры С (Новое строительство)'!$P880),"-",CONCATENATE("Том"," 7."," ",'Шифры С (Новое строительство)'!$I880,".",'Шифры С (Новое строительство)'!$A880,"С-ООС",))</f>
        <v>-</v>
      </c>
      <c r="X880" s="37" t="str">
        <f>IF(ISBLANK('Шифры С (Новое строительство)'!$Q880),"-",CONCATENATE("Том"," 8."," ",'Шифры С (Новое строительство)'!$I880,".",'Шифры С (Новое строительство)'!$A880,"С-ПБ",))</f>
        <v>-</v>
      </c>
    </row>
    <row r="881" spans="1:24" hidden="1" x14ac:dyDescent="0.25">
      <c r="A881" s="37">
        <v>37</v>
      </c>
      <c r="B881" s="37" t="s">
        <v>561</v>
      </c>
      <c r="C881" s="37" t="s">
        <v>82</v>
      </c>
      <c r="D881" s="37" t="s">
        <v>445</v>
      </c>
      <c r="E881" s="37"/>
      <c r="F881" s="37" t="s">
        <v>2211</v>
      </c>
      <c r="G881" s="37">
        <v>6</v>
      </c>
      <c r="H881" s="39"/>
      <c r="I881" s="37" t="s">
        <v>563</v>
      </c>
      <c r="J881" s="37"/>
      <c r="K881" s="37"/>
      <c r="L881" s="37" t="s">
        <v>3278</v>
      </c>
      <c r="M881" s="37" t="s">
        <v>3279</v>
      </c>
      <c r="N881" s="37" t="s">
        <v>3280</v>
      </c>
      <c r="O881" s="37"/>
      <c r="P881" s="37"/>
      <c r="Q881" s="37"/>
      <c r="R881" s="37" t="str">
        <f>IF(ISBLANK('Шифры С (Новое строительство)'!$K881),"-",CONCATENATE('Шифры С (Новое строительство)'!$K881,"-ПЗ"))</f>
        <v>-</v>
      </c>
      <c r="S881" s="37" t="str">
        <f>IF(ISBLANK('Шифры С (Новое строительство)'!$L881),"-",CONCATENATE("Том"," 2.",'Шифры С (Новое строительство)'!$E881,".",'Шифры С (Новое строительство)'!$G881," ",'Шифры С (Новое строительство)'!$I881,".",'Шифры С (Новое строительство)'!$A881,"С-ППО",'Шифры С (Новое строительство)'!$E881,".",'Шифры С (Новое строительство)'!$G881,))</f>
        <v>Том 2..6 2001.РП.37С-ППО.6</v>
      </c>
      <c r="T881" s="37" t="str">
        <f>IF(ISBLANK('Шифры С (Новое строительство)'!$M881),"-",CONCATENATE("Том"," 3.",'Шифры С (Новое строительство)'!$E881,".",'Шифры С (Новое строительство)'!$G881," ",'Шифры С (Новое строительство)'!$I881,".",'Шифры С (Новое строительство)'!$A881,"С-ТКР",'Шифры С (Новое строительство)'!$E881,".",'Шифры С (Новое строительство)'!$G881,))</f>
        <v>Том 3..6 2001.РП.37С-ТКР.6</v>
      </c>
      <c r="U881" s="37" t="str">
        <f>IF(ISBLANK('Шифры С (Новое строительство)'!$O881),"-",CONCATENATE("Том"," 4."," ",'Шифры С (Новое строительство)'!$I881,".",'Шифры С (Новое строительство)'!$A881,"С-ИЛО",))</f>
        <v>-</v>
      </c>
      <c r="V881" s="37" t="str">
        <f>IF(ISBLANK('Шифры С (Новое строительство)'!$O881),"-",CONCATENATE("Том"," 5."," ",'Шифры С (Новое строительство)'!$I881,".",'Шифры С (Новое строительство)'!$A881,"С-ПОС",))</f>
        <v>-</v>
      </c>
      <c r="W881" s="37" t="str">
        <f>IF(ISBLANK('Шифры С (Новое строительство)'!$P881),"-",CONCATENATE("Том"," 7."," ",'Шифры С (Новое строительство)'!$I881,".",'Шифры С (Новое строительство)'!$A881,"С-ООС",))</f>
        <v>-</v>
      </c>
      <c r="X881" s="37" t="str">
        <f>IF(ISBLANK('Шифры С (Новое строительство)'!$Q881),"-",CONCATENATE("Том"," 8."," ",'Шифры С (Новое строительство)'!$I881,".",'Шифры С (Новое строительство)'!$A881,"С-ПБ",))</f>
        <v>-</v>
      </c>
    </row>
    <row r="882" spans="1:24" hidden="1" x14ac:dyDescent="0.25">
      <c r="A882" s="37">
        <v>38</v>
      </c>
      <c r="B882" s="37" t="s">
        <v>561</v>
      </c>
      <c r="C882" s="37" t="s">
        <v>84</v>
      </c>
      <c r="D882" s="37" t="s">
        <v>480</v>
      </c>
      <c r="E882" s="37">
        <v>1</v>
      </c>
      <c r="F882" s="37"/>
      <c r="G882" s="37"/>
      <c r="H882" s="39">
        <v>3</v>
      </c>
      <c r="I882" s="37" t="s">
        <v>563</v>
      </c>
      <c r="J882" s="37" t="s">
        <v>3281</v>
      </c>
      <c r="K882" s="37" t="s">
        <v>3282</v>
      </c>
      <c r="L882" s="37" t="s">
        <v>3283</v>
      </c>
      <c r="M882" s="37" t="s">
        <v>3284</v>
      </c>
      <c r="N882" s="37" t="s">
        <v>3285</v>
      </c>
      <c r="O882" s="37" t="s">
        <v>3286</v>
      </c>
      <c r="P882" s="37" t="s">
        <v>3287</v>
      </c>
      <c r="Q882" s="37" t="s">
        <v>3288</v>
      </c>
      <c r="R882" s="37" t="str">
        <f>IF(ISBLANK('Шифры С (Новое строительство)'!$K882),"-",CONCATENATE('Шифры С (Новое строительство)'!$K882,"-ПЗ"))</f>
        <v>Том 1 2001.РП.38С-ПЗ</v>
      </c>
      <c r="S882" s="37" t="str">
        <f>IF(ISBLANK('Шифры С (Новое строительство)'!$L882),"-",CONCATENATE("Том"," 2.",'Шифры С (Новое строительство)'!$E882,".",'Шифры С (Новое строительство)'!$G882," ",'Шифры С (Новое строительство)'!$I882,".",'Шифры С (Новое строительство)'!$A882,"С-ППО",'Шифры С (Новое строительство)'!$E882,".",'Шифры С (Новое строительство)'!$G882,))</f>
        <v>Том 2.1. 2001.РП.38С-ППО1.</v>
      </c>
      <c r="T882" s="37" t="str">
        <f>IF(ISBLANK('Шифры С (Новое строительство)'!$M882),"-",CONCATENATE("Том"," 3.",'Шифры С (Новое строительство)'!$E882,".",'Шифры С (Новое строительство)'!$G882," ",'Шифры С (Новое строительство)'!$I882,".",'Шифры С (Новое строительство)'!$A882,"С-ТКР",'Шифры С (Новое строительство)'!$E882,".",'Шифры С (Новое строительство)'!$G882,))</f>
        <v>Том 3.1. 2001.РП.38С-ТКР1.</v>
      </c>
      <c r="U882" s="37" t="str">
        <f>IF(ISBLANK('Шифры С (Новое строительство)'!$O882),"-",CONCATENATE("Том"," 4."," ",'Шифры С (Новое строительство)'!$I882,".",'Шифры С (Новое строительство)'!$A882,"С-ИЛО",))</f>
        <v>Том 4. 2001.РП.38С-ИЛО</v>
      </c>
      <c r="V882" s="37" t="str">
        <f>IF(ISBLANK('Шифры С (Новое строительство)'!$O882),"-",CONCATENATE("Том"," 5."," ",'Шифры С (Новое строительство)'!$I882,".",'Шифры С (Новое строительство)'!$A882,"С-ПОС",))</f>
        <v>Том 5. 2001.РП.38С-ПОС</v>
      </c>
      <c r="W882" s="37" t="str">
        <f>IF(ISBLANK('Шифры С (Новое строительство)'!$P882),"-",CONCATENATE("Том"," 7."," ",'Шифры С (Новое строительство)'!$I882,".",'Шифры С (Новое строительство)'!$A882,"С-ООС",))</f>
        <v>Том 7. 2001.РП.38С-ООС</v>
      </c>
      <c r="X882" s="37" t="str">
        <f>IF(ISBLANK('Шифры С (Новое строительство)'!$Q882),"-",CONCATENATE("Том"," 8."," ",'Шифры С (Новое строительство)'!$I882,".",'Шифры С (Новое строительство)'!$A882,"С-ПБ",))</f>
        <v>Том 8. 2001.РП.38С-ПБ</v>
      </c>
    </row>
    <row r="883" spans="1:24" hidden="1" x14ac:dyDescent="0.25">
      <c r="A883" s="37">
        <v>38</v>
      </c>
      <c r="B883" s="37" t="s">
        <v>561</v>
      </c>
      <c r="C883" s="37" t="s">
        <v>84</v>
      </c>
      <c r="D883" s="37" t="s">
        <v>505</v>
      </c>
      <c r="E883" s="37">
        <v>2</v>
      </c>
      <c r="F883" s="37"/>
      <c r="G883" s="37"/>
      <c r="H883" s="39">
        <v>19</v>
      </c>
      <c r="I883" s="37" t="s">
        <v>563</v>
      </c>
      <c r="J883" s="37"/>
      <c r="K883" s="37"/>
      <c r="L883" s="37" t="s">
        <v>3289</v>
      </c>
      <c r="M883" s="37" t="s">
        <v>3290</v>
      </c>
      <c r="N883" s="37" t="s">
        <v>3291</v>
      </c>
      <c r="O883" s="37"/>
      <c r="P883" s="37"/>
      <c r="Q883" s="37"/>
      <c r="R883" s="37" t="str">
        <f>IF(ISBLANK('Шифры С (Новое строительство)'!$K883),"-",CONCATENATE('Шифры С (Новое строительство)'!$K883,"-ПЗ"))</f>
        <v>-</v>
      </c>
      <c r="S883" s="37" t="str">
        <f>IF(ISBLANK('Шифры С (Новое строительство)'!$L883),"-",CONCATENATE("Том"," 2.",'Шифры С (Новое строительство)'!$E883,".",'Шифры С (Новое строительство)'!$G883," ",'Шифры С (Новое строительство)'!$I883,".",'Шифры С (Новое строительство)'!$A883,"С-ППО",'Шифры С (Новое строительство)'!$E883,".",'Шифры С (Новое строительство)'!$G883,))</f>
        <v>Том 2.2. 2001.РП.38С-ППО2.</v>
      </c>
      <c r="T883" s="37" t="str">
        <f>IF(ISBLANK('Шифры С (Новое строительство)'!$M883),"-",CONCATENATE("Том"," 3.",'Шифры С (Новое строительство)'!$E883,".",'Шифры С (Новое строительство)'!$G883," ",'Шифры С (Новое строительство)'!$I883,".",'Шифры С (Новое строительство)'!$A883,"С-ТКР",'Шифры С (Новое строительство)'!$E883,".",'Шифры С (Новое строительство)'!$G883,))</f>
        <v>Том 3.2. 2001.РП.38С-ТКР2.</v>
      </c>
      <c r="U883" s="37" t="str">
        <f>IF(ISBLANK('Шифры С (Новое строительство)'!$O883),"-",CONCATENATE("Том"," 4."," ",'Шифры С (Новое строительство)'!$I883,".",'Шифры С (Новое строительство)'!$A883,"С-ИЛО",))</f>
        <v>-</v>
      </c>
      <c r="V883" s="37" t="str">
        <f>IF(ISBLANK('Шифры С (Новое строительство)'!$O883),"-",CONCATENATE("Том"," 5."," ",'Шифры С (Новое строительство)'!$I883,".",'Шифры С (Новое строительство)'!$A883,"С-ПОС",))</f>
        <v>-</v>
      </c>
      <c r="W883" s="37" t="str">
        <f>IF(ISBLANK('Шифры С (Новое строительство)'!$P883),"-",CONCATENATE("Том"," 7."," ",'Шифры С (Новое строительство)'!$I883,".",'Шифры С (Новое строительство)'!$A883,"С-ООС",))</f>
        <v>-</v>
      </c>
      <c r="X883" s="37" t="str">
        <f>IF(ISBLANK('Шифры С (Новое строительство)'!$Q883),"-",CONCATENATE("Том"," 8."," ",'Шифры С (Новое строительство)'!$I883,".",'Шифры С (Новое строительство)'!$A883,"С-ПБ",))</f>
        <v>-</v>
      </c>
    </row>
    <row r="884" spans="1:24" hidden="1" x14ac:dyDescent="0.25">
      <c r="A884" s="37">
        <v>38</v>
      </c>
      <c r="B884" s="37" t="s">
        <v>561</v>
      </c>
      <c r="C884" s="37" t="s">
        <v>84</v>
      </c>
      <c r="D884" s="37" t="s">
        <v>507</v>
      </c>
      <c r="E884" s="37">
        <v>3</v>
      </c>
      <c r="F884" s="37"/>
      <c r="G884" s="37"/>
      <c r="H884" s="39">
        <v>1</v>
      </c>
      <c r="I884" s="37" t="s">
        <v>563</v>
      </c>
      <c r="J884" s="37"/>
      <c r="K884" s="37"/>
      <c r="L884" s="37" t="s">
        <v>3292</v>
      </c>
      <c r="M884" s="37" t="s">
        <v>3293</v>
      </c>
      <c r="N884" s="37" t="s">
        <v>3294</v>
      </c>
      <c r="O884" s="37"/>
      <c r="P884" s="37"/>
      <c r="Q884" s="37"/>
      <c r="R884" s="37" t="str">
        <f>IF(ISBLANK('Шифры С (Новое строительство)'!$K884),"-",CONCATENATE('Шифры С (Новое строительство)'!$K884,"-ПЗ"))</f>
        <v>-</v>
      </c>
      <c r="S884" s="37" t="str">
        <f>IF(ISBLANK('Шифры С (Новое строительство)'!$L884),"-",CONCATENATE("Том"," 2.",'Шифры С (Новое строительство)'!$E884,".",'Шифры С (Новое строительство)'!$G884," ",'Шифры С (Новое строительство)'!$I884,".",'Шифры С (Новое строительство)'!$A884,"С-ППО",'Шифры С (Новое строительство)'!$E884,".",'Шифры С (Новое строительство)'!$G884,))</f>
        <v>Том 2.3. 2001.РП.38С-ППО3.</v>
      </c>
      <c r="T884" s="37" t="str">
        <f>IF(ISBLANK('Шифры С (Новое строительство)'!$M884),"-",CONCATENATE("Том"," 3.",'Шифры С (Новое строительство)'!$E884,".",'Шифры С (Новое строительство)'!$G884," ",'Шифры С (Новое строительство)'!$I884,".",'Шифры С (Новое строительство)'!$A884,"С-ТКР",'Шифры С (Новое строительство)'!$E884,".",'Шифры С (Новое строительство)'!$G884,))</f>
        <v>Том 3.3. 2001.РП.38С-ТКР3.</v>
      </c>
      <c r="U884" s="37" t="str">
        <f>IF(ISBLANK('Шифры С (Новое строительство)'!$O884),"-",CONCATENATE("Том"," 4."," ",'Шифры С (Новое строительство)'!$I884,".",'Шифры С (Новое строительство)'!$A884,"С-ИЛО",))</f>
        <v>-</v>
      </c>
      <c r="V884" s="37" t="str">
        <f>IF(ISBLANK('Шифры С (Новое строительство)'!$O884),"-",CONCATENATE("Том"," 5."," ",'Шифры С (Новое строительство)'!$I884,".",'Шифры С (Новое строительство)'!$A884,"С-ПОС",))</f>
        <v>-</v>
      </c>
      <c r="W884" s="37" t="str">
        <f>IF(ISBLANK('Шифры С (Новое строительство)'!$P884),"-",CONCATENATE("Том"," 7."," ",'Шифры С (Новое строительство)'!$I884,".",'Шифры С (Новое строительство)'!$A884,"С-ООС",))</f>
        <v>-</v>
      </c>
      <c r="X884" s="37" t="str">
        <f>IF(ISBLANK('Шифры С (Новое строительство)'!$Q884),"-",CONCATENATE("Том"," 8."," ",'Шифры С (Новое строительство)'!$I884,".",'Шифры С (Новое строительство)'!$A884,"С-ПБ",))</f>
        <v>-</v>
      </c>
    </row>
    <row r="885" spans="1:24" hidden="1" x14ac:dyDescent="0.25">
      <c r="A885" s="37">
        <v>38</v>
      </c>
      <c r="B885" s="37" t="s">
        <v>561</v>
      </c>
      <c r="C885" s="37" t="s">
        <v>84</v>
      </c>
      <c r="D885" s="37" t="s">
        <v>488</v>
      </c>
      <c r="E885" s="37">
        <v>4</v>
      </c>
      <c r="F885" s="37"/>
      <c r="G885" s="37"/>
      <c r="H885" s="39">
        <v>3</v>
      </c>
      <c r="I885" s="37" t="s">
        <v>563</v>
      </c>
      <c r="J885" s="37"/>
      <c r="K885" s="37"/>
      <c r="L885" s="37" t="s">
        <v>3295</v>
      </c>
      <c r="M885" s="37" t="s">
        <v>3296</v>
      </c>
      <c r="N885" s="37" t="s">
        <v>3297</v>
      </c>
      <c r="O885" s="37"/>
      <c r="P885" s="37"/>
      <c r="Q885" s="37"/>
      <c r="R885" s="37" t="str">
        <f>IF(ISBLANK('Шифры С (Новое строительство)'!$K885),"-",CONCATENATE('Шифры С (Новое строительство)'!$K885,"-ПЗ"))</f>
        <v>-</v>
      </c>
      <c r="S885" s="37" t="str">
        <f>IF(ISBLANK('Шифры С (Новое строительство)'!$L885),"-",CONCATENATE("Том"," 2.",'Шифры С (Новое строительство)'!$E885,".",'Шифры С (Новое строительство)'!$G885," ",'Шифры С (Новое строительство)'!$I885,".",'Шифры С (Новое строительство)'!$A885,"С-ППО",'Шифры С (Новое строительство)'!$E885,".",'Шифры С (Новое строительство)'!$G885,))</f>
        <v>Том 2.4. 2001.РП.38С-ППО4.</v>
      </c>
      <c r="T885" s="37" t="str">
        <f>IF(ISBLANK('Шифры С (Новое строительство)'!$M885),"-",CONCATENATE("Том"," 3.",'Шифры С (Новое строительство)'!$E885,".",'Шифры С (Новое строительство)'!$G885," ",'Шифры С (Новое строительство)'!$I885,".",'Шифры С (Новое строительство)'!$A885,"С-ТКР",'Шифры С (Новое строительство)'!$E885,".",'Шифры С (Новое строительство)'!$G885,))</f>
        <v>Том 3.4. 2001.РП.38С-ТКР4.</v>
      </c>
      <c r="U885" s="37" t="str">
        <f>IF(ISBLANK('Шифры С (Новое строительство)'!$O885),"-",CONCATENATE("Том"," 4."," ",'Шифры С (Новое строительство)'!$I885,".",'Шифры С (Новое строительство)'!$A885,"С-ИЛО",))</f>
        <v>-</v>
      </c>
      <c r="V885" s="37" t="str">
        <f>IF(ISBLANK('Шифры С (Новое строительство)'!$O885),"-",CONCATENATE("Том"," 5."," ",'Шифры С (Новое строительство)'!$I885,".",'Шифры С (Новое строительство)'!$A885,"С-ПОС",))</f>
        <v>-</v>
      </c>
      <c r="W885" s="37" t="str">
        <f>IF(ISBLANK('Шифры С (Новое строительство)'!$P885),"-",CONCATENATE("Том"," 7."," ",'Шифры С (Новое строительство)'!$I885,".",'Шифры С (Новое строительство)'!$A885,"С-ООС",))</f>
        <v>-</v>
      </c>
      <c r="X885" s="37" t="str">
        <f>IF(ISBLANK('Шифры С (Новое строительство)'!$Q885),"-",CONCATENATE("Том"," 8."," ",'Шифры С (Новое строительство)'!$I885,".",'Шифры С (Новое строительство)'!$A885,"С-ПБ",))</f>
        <v>-</v>
      </c>
    </row>
    <row r="886" spans="1:24" hidden="1" x14ac:dyDescent="0.25">
      <c r="A886" s="37">
        <v>38</v>
      </c>
      <c r="B886" s="37" t="s">
        <v>561</v>
      </c>
      <c r="C886" s="37" t="s">
        <v>84</v>
      </c>
      <c r="D886" s="37" t="s">
        <v>486</v>
      </c>
      <c r="E886" s="37">
        <v>5</v>
      </c>
      <c r="F886" s="37"/>
      <c r="G886" s="37"/>
      <c r="H886" s="39">
        <v>10</v>
      </c>
      <c r="I886" s="37" t="s">
        <v>563</v>
      </c>
      <c r="J886" s="37"/>
      <c r="K886" s="37"/>
      <c r="L886" s="37" t="s">
        <v>3298</v>
      </c>
      <c r="M886" s="37" t="s">
        <v>3299</v>
      </c>
      <c r="N886" s="37" t="s">
        <v>3300</v>
      </c>
      <c r="O886" s="37"/>
      <c r="P886" s="37"/>
      <c r="Q886" s="37"/>
      <c r="R886" s="37" t="str">
        <f>IF(ISBLANK('Шифры С (Новое строительство)'!$K886),"-",CONCATENATE('Шифры С (Новое строительство)'!$K886,"-ПЗ"))</f>
        <v>-</v>
      </c>
      <c r="S886" s="37" t="str">
        <f>IF(ISBLANK('Шифры С (Новое строительство)'!$L886),"-",CONCATENATE("Том"," 2.",'Шифры С (Новое строительство)'!$E886,".",'Шифры С (Новое строительство)'!$G886," ",'Шифры С (Новое строительство)'!$I886,".",'Шифры С (Новое строительство)'!$A886,"С-ППО",'Шифры С (Новое строительство)'!$E886,".",'Шифры С (Новое строительство)'!$G886,))</f>
        <v>Том 2.5. 2001.РП.38С-ППО5.</v>
      </c>
      <c r="T886" s="37" t="str">
        <f>IF(ISBLANK('Шифры С (Новое строительство)'!$M886),"-",CONCATENATE("Том"," 3.",'Шифры С (Новое строительство)'!$E886,".",'Шифры С (Новое строительство)'!$G886," ",'Шифры С (Новое строительство)'!$I886,".",'Шифры С (Новое строительство)'!$A886,"С-ТКР",'Шифры С (Новое строительство)'!$E886,".",'Шифры С (Новое строительство)'!$G886,))</f>
        <v>Том 3.5. 2001.РП.38С-ТКР5.</v>
      </c>
      <c r="U886" s="37" t="str">
        <f>IF(ISBLANK('Шифры С (Новое строительство)'!$O886),"-",CONCATENATE("Том"," 4."," ",'Шифры С (Новое строительство)'!$I886,".",'Шифры С (Новое строительство)'!$A886,"С-ИЛО",))</f>
        <v>-</v>
      </c>
      <c r="V886" s="37" t="str">
        <f>IF(ISBLANK('Шифры С (Новое строительство)'!$O886),"-",CONCATENATE("Том"," 5."," ",'Шифры С (Новое строительство)'!$I886,".",'Шифры С (Новое строительство)'!$A886,"С-ПОС",))</f>
        <v>-</v>
      </c>
      <c r="W886" s="37" t="str">
        <f>IF(ISBLANK('Шифры С (Новое строительство)'!$P886),"-",CONCATENATE("Том"," 7."," ",'Шифры С (Новое строительство)'!$I886,".",'Шифры С (Новое строительство)'!$A886,"С-ООС",))</f>
        <v>-</v>
      </c>
      <c r="X886" s="37" t="str">
        <f>IF(ISBLANK('Шифры С (Новое строительство)'!$Q886),"-",CONCATENATE("Том"," 8."," ",'Шифры С (Новое строительство)'!$I886,".",'Шифры С (Новое строительство)'!$A886,"С-ПБ",))</f>
        <v>-</v>
      </c>
    </row>
    <row r="887" spans="1:24" hidden="1" x14ac:dyDescent="0.25">
      <c r="A887" s="37">
        <v>38</v>
      </c>
      <c r="B887" s="37" t="s">
        <v>561</v>
      </c>
      <c r="C887" s="37" t="s">
        <v>84</v>
      </c>
      <c r="D887" s="37" t="s">
        <v>490</v>
      </c>
      <c r="E887" s="37">
        <v>6</v>
      </c>
      <c r="F887" s="37"/>
      <c r="G887" s="37"/>
      <c r="H887" s="39">
        <v>9</v>
      </c>
      <c r="I887" s="37" t="s">
        <v>563</v>
      </c>
      <c r="J887" s="37"/>
      <c r="K887" s="37"/>
      <c r="L887" s="37" t="s">
        <v>3301</v>
      </c>
      <c r="M887" s="37" t="s">
        <v>3302</v>
      </c>
      <c r="N887" s="37" t="s">
        <v>3303</v>
      </c>
      <c r="O887" s="37"/>
      <c r="P887" s="37"/>
      <c r="Q887" s="37"/>
      <c r="R887" s="37" t="str">
        <f>IF(ISBLANK('Шифры С (Новое строительство)'!$K887),"-",CONCATENATE('Шифры С (Новое строительство)'!$K887,"-ПЗ"))</f>
        <v>-</v>
      </c>
      <c r="S887" s="37" t="str">
        <f>IF(ISBLANK('Шифры С (Новое строительство)'!$L887),"-",CONCATENATE("Том"," 2.",'Шифры С (Новое строительство)'!$E887,".",'Шифры С (Новое строительство)'!$G887," ",'Шифры С (Новое строительство)'!$I887,".",'Шифры С (Новое строительство)'!$A887,"С-ППО",'Шифры С (Новое строительство)'!$E887,".",'Шифры С (Новое строительство)'!$G887,))</f>
        <v>Том 2.6. 2001.РП.38С-ППО6.</v>
      </c>
      <c r="T887" s="37" t="str">
        <f>IF(ISBLANK('Шифры С (Новое строительство)'!$M887),"-",CONCATENATE("Том"," 3.",'Шифры С (Новое строительство)'!$E887,".",'Шифры С (Новое строительство)'!$G887," ",'Шифры С (Новое строительство)'!$I887,".",'Шифры С (Новое строительство)'!$A887,"С-ТКР",'Шифры С (Новое строительство)'!$E887,".",'Шифры С (Новое строительство)'!$G887,))</f>
        <v>Том 3.6. 2001.РП.38С-ТКР6.</v>
      </c>
      <c r="U887" s="37" t="str">
        <f>IF(ISBLANK('Шифры С (Новое строительство)'!$O887),"-",CONCATENATE("Том"," 4."," ",'Шифры С (Новое строительство)'!$I887,".",'Шифры С (Новое строительство)'!$A887,"С-ИЛО",))</f>
        <v>-</v>
      </c>
      <c r="V887" s="37" t="str">
        <f>IF(ISBLANK('Шифры С (Новое строительство)'!$O887),"-",CONCATENATE("Том"," 5."," ",'Шифры С (Новое строительство)'!$I887,".",'Шифры С (Новое строительство)'!$A887,"С-ПОС",))</f>
        <v>-</v>
      </c>
      <c r="W887" s="37" t="str">
        <f>IF(ISBLANK('Шифры С (Новое строительство)'!$P887),"-",CONCATENATE("Том"," 7."," ",'Шифры С (Новое строительство)'!$I887,".",'Шифры С (Новое строительство)'!$A887,"С-ООС",))</f>
        <v>-</v>
      </c>
      <c r="X887" s="37" t="str">
        <f>IF(ISBLANK('Шифры С (Новое строительство)'!$Q887),"-",CONCATENATE("Том"," 8."," ",'Шифры С (Новое строительство)'!$I887,".",'Шифры С (Новое строительство)'!$A887,"С-ПБ",))</f>
        <v>-</v>
      </c>
    </row>
    <row r="888" spans="1:24" hidden="1" x14ac:dyDescent="0.25">
      <c r="A888" s="37">
        <v>38</v>
      </c>
      <c r="B888" s="37" t="s">
        <v>561</v>
      </c>
      <c r="C888" s="37" t="s">
        <v>84</v>
      </c>
      <c r="D888" s="37" t="s">
        <v>509</v>
      </c>
      <c r="E888" s="37">
        <v>7</v>
      </c>
      <c r="F888" s="37"/>
      <c r="G888" s="37"/>
      <c r="H888" s="39">
        <v>2</v>
      </c>
      <c r="I888" s="37" t="s">
        <v>563</v>
      </c>
      <c r="J888" s="37"/>
      <c r="K888" s="37"/>
      <c r="L888" s="37" t="s">
        <v>3304</v>
      </c>
      <c r="M888" s="37" t="s">
        <v>3305</v>
      </c>
      <c r="N888" s="37" t="s">
        <v>3306</v>
      </c>
      <c r="O888" s="37"/>
      <c r="P888" s="37"/>
      <c r="Q888" s="37"/>
      <c r="R888" s="37" t="str">
        <f>IF(ISBLANK('Шифры С (Новое строительство)'!$K888),"-",CONCATENATE('Шифры С (Новое строительство)'!$K888,"-ПЗ"))</f>
        <v>-</v>
      </c>
      <c r="S888" s="37" t="str">
        <f>IF(ISBLANK('Шифры С (Новое строительство)'!$L888),"-",CONCATENATE("Том"," 2.",'Шифры С (Новое строительство)'!$E888,".",'Шифры С (Новое строительство)'!$G888," ",'Шифры С (Новое строительство)'!$I888,".",'Шифры С (Новое строительство)'!$A888,"С-ППО",'Шифры С (Новое строительство)'!$E888,".",'Шифры С (Новое строительство)'!$G888,))</f>
        <v>Том 2.7. 2001.РП.38С-ППО7.</v>
      </c>
      <c r="T888" s="37" t="str">
        <f>IF(ISBLANK('Шифры С (Новое строительство)'!$M888),"-",CONCATENATE("Том"," 3.",'Шифры С (Новое строительство)'!$E888,".",'Шифры С (Новое строительство)'!$G888," ",'Шифры С (Новое строительство)'!$I888,".",'Шифры С (Новое строительство)'!$A888,"С-ТКР",'Шифры С (Новое строительство)'!$E888,".",'Шифры С (Новое строительство)'!$G888,))</f>
        <v>Том 3.7. 2001.РП.38С-ТКР7.</v>
      </c>
      <c r="U888" s="37" t="str">
        <f>IF(ISBLANK('Шифры С (Новое строительство)'!$O888),"-",CONCATENATE("Том"," 4."," ",'Шифры С (Новое строительство)'!$I888,".",'Шифры С (Новое строительство)'!$A888,"С-ИЛО",))</f>
        <v>-</v>
      </c>
      <c r="V888" s="37" t="str">
        <f>IF(ISBLANK('Шифры С (Новое строительство)'!$O888),"-",CONCATENATE("Том"," 5."," ",'Шифры С (Новое строительство)'!$I888,".",'Шифры С (Новое строительство)'!$A888,"С-ПОС",))</f>
        <v>-</v>
      </c>
      <c r="W888" s="37" t="str">
        <f>IF(ISBLANK('Шифры С (Новое строительство)'!$P888),"-",CONCATENATE("Том"," 7."," ",'Шифры С (Новое строительство)'!$I888,".",'Шифры С (Новое строительство)'!$A888,"С-ООС",))</f>
        <v>-</v>
      </c>
      <c r="X888" s="37" t="str">
        <f>IF(ISBLANK('Шифры С (Новое строительство)'!$Q888),"-",CONCATENATE("Том"," 8."," ",'Шифры С (Новое строительство)'!$I888,".",'Шифры С (Новое строительство)'!$A888,"С-ПБ",))</f>
        <v>-</v>
      </c>
    </row>
    <row r="889" spans="1:24" hidden="1" x14ac:dyDescent="0.25">
      <c r="A889" s="37">
        <v>38</v>
      </c>
      <c r="B889" s="37" t="s">
        <v>561</v>
      </c>
      <c r="C889" s="37" t="s">
        <v>84</v>
      </c>
      <c r="D889" s="37" t="s">
        <v>511</v>
      </c>
      <c r="E889" s="37">
        <v>8</v>
      </c>
      <c r="F889" s="37"/>
      <c r="G889" s="37"/>
      <c r="H889" s="39">
        <v>3</v>
      </c>
      <c r="I889" s="37" t="s">
        <v>563</v>
      </c>
      <c r="J889" s="37"/>
      <c r="K889" s="37"/>
      <c r="L889" s="37" t="s">
        <v>3307</v>
      </c>
      <c r="M889" s="37" t="s">
        <v>3308</v>
      </c>
      <c r="N889" s="37" t="s">
        <v>3309</v>
      </c>
      <c r="O889" s="37"/>
      <c r="P889" s="37"/>
      <c r="Q889" s="37"/>
      <c r="R889" s="37" t="str">
        <f>IF(ISBLANK('Шифры С (Новое строительство)'!$K889),"-",CONCATENATE('Шифры С (Новое строительство)'!$K889,"-ПЗ"))</f>
        <v>-</v>
      </c>
      <c r="S889" s="37" t="str">
        <f>IF(ISBLANK('Шифры С (Новое строительство)'!$L889),"-",CONCATENATE("Том"," 2.",'Шифры С (Новое строительство)'!$E889,".",'Шифры С (Новое строительство)'!$G889," ",'Шифры С (Новое строительство)'!$I889,".",'Шифры С (Новое строительство)'!$A889,"С-ППО",'Шифры С (Новое строительство)'!$E889,".",'Шифры С (Новое строительство)'!$G889,))</f>
        <v>Том 2.8. 2001.РП.38С-ППО8.</v>
      </c>
      <c r="T889" s="37" t="str">
        <f>IF(ISBLANK('Шифры С (Новое строительство)'!$M889),"-",CONCATENATE("Том"," 3.",'Шифры С (Новое строительство)'!$E889,".",'Шифры С (Новое строительство)'!$G889," ",'Шифры С (Новое строительство)'!$I889,".",'Шифры С (Новое строительство)'!$A889,"С-ТКР",'Шифры С (Новое строительство)'!$E889,".",'Шифры С (Новое строительство)'!$G889,))</f>
        <v>Том 3.8. 2001.РП.38С-ТКР8.</v>
      </c>
      <c r="U889" s="37" t="str">
        <f>IF(ISBLANK('Шифры С (Новое строительство)'!$O889),"-",CONCATENATE("Том"," 4."," ",'Шифры С (Новое строительство)'!$I889,".",'Шифры С (Новое строительство)'!$A889,"С-ИЛО",))</f>
        <v>-</v>
      </c>
      <c r="V889" s="37" t="str">
        <f>IF(ISBLANK('Шифры С (Новое строительство)'!$O889),"-",CONCATENATE("Том"," 5."," ",'Шифры С (Новое строительство)'!$I889,".",'Шифры С (Новое строительство)'!$A889,"С-ПОС",))</f>
        <v>-</v>
      </c>
      <c r="W889" s="37" t="str">
        <f>IF(ISBLANK('Шифры С (Новое строительство)'!$P889),"-",CONCATENATE("Том"," 7."," ",'Шифры С (Новое строительство)'!$I889,".",'Шифры С (Новое строительство)'!$A889,"С-ООС",))</f>
        <v>-</v>
      </c>
      <c r="X889" s="37" t="str">
        <f>IF(ISBLANK('Шифры С (Новое строительство)'!$Q889),"-",CONCATENATE("Том"," 8."," ",'Шифры С (Новое строительство)'!$I889,".",'Шифры С (Новое строительство)'!$A889,"С-ПБ",))</f>
        <v>-</v>
      </c>
    </row>
    <row r="890" spans="1:24" hidden="1" x14ac:dyDescent="0.25">
      <c r="A890" s="37">
        <v>38</v>
      </c>
      <c r="B890" s="37" t="s">
        <v>561</v>
      </c>
      <c r="C890" s="37" t="s">
        <v>84</v>
      </c>
      <c r="D890" s="37" t="s">
        <v>513</v>
      </c>
      <c r="E890" s="37">
        <v>9</v>
      </c>
      <c r="F890" s="37"/>
      <c r="G890" s="37"/>
      <c r="H890" s="39">
        <v>2</v>
      </c>
      <c r="I890" s="37" t="s">
        <v>563</v>
      </c>
      <c r="J890" s="37"/>
      <c r="K890" s="37"/>
      <c r="L890" s="37" t="s">
        <v>3310</v>
      </c>
      <c r="M890" s="37" t="s">
        <v>3311</v>
      </c>
      <c r="N890" s="37" t="s">
        <v>3312</v>
      </c>
      <c r="O890" s="37"/>
      <c r="P890" s="37"/>
      <c r="Q890" s="37"/>
      <c r="R890" s="37" t="str">
        <f>IF(ISBLANK('Шифры С (Новое строительство)'!$K890),"-",CONCATENATE('Шифры С (Новое строительство)'!$K890,"-ПЗ"))</f>
        <v>-</v>
      </c>
      <c r="S890" s="37" t="str">
        <f>IF(ISBLANK('Шифры С (Новое строительство)'!$L890),"-",CONCATENATE("Том"," 2.",'Шифры С (Новое строительство)'!$E890,".",'Шифры С (Новое строительство)'!$G890," ",'Шифры С (Новое строительство)'!$I890,".",'Шифры С (Новое строительство)'!$A890,"С-ППО",'Шифры С (Новое строительство)'!$E890,".",'Шифры С (Новое строительство)'!$G890,))</f>
        <v>Том 2.9. 2001.РП.38С-ППО9.</v>
      </c>
      <c r="T890" s="37" t="str">
        <f>IF(ISBLANK('Шифры С (Новое строительство)'!$M890),"-",CONCATENATE("Том"," 3.",'Шифры С (Новое строительство)'!$E890,".",'Шифры С (Новое строительство)'!$G890," ",'Шифры С (Новое строительство)'!$I890,".",'Шифры С (Новое строительство)'!$A890,"С-ТКР",'Шифры С (Новое строительство)'!$E890,".",'Шифры С (Новое строительство)'!$G890,))</f>
        <v>Том 3.9. 2001.РП.38С-ТКР9.</v>
      </c>
      <c r="U890" s="37" t="str">
        <f>IF(ISBLANK('Шифры С (Новое строительство)'!$O890),"-",CONCATENATE("Том"," 4."," ",'Шифры С (Новое строительство)'!$I890,".",'Шифры С (Новое строительство)'!$A890,"С-ИЛО",))</f>
        <v>-</v>
      </c>
      <c r="V890" s="37" t="str">
        <f>IF(ISBLANK('Шифры С (Новое строительство)'!$O890),"-",CONCATENATE("Том"," 5."," ",'Шифры С (Новое строительство)'!$I890,".",'Шифры С (Новое строительство)'!$A890,"С-ПОС",))</f>
        <v>-</v>
      </c>
      <c r="W890" s="37" t="str">
        <f>IF(ISBLANK('Шифры С (Новое строительство)'!$P890),"-",CONCATENATE("Том"," 7."," ",'Шифры С (Новое строительство)'!$I890,".",'Шифры С (Новое строительство)'!$A890,"С-ООС",))</f>
        <v>-</v>
      </c>
      <c r="X890" s="37" t="str">
        <f>IF(ISBLANK('Шифры С (Новое строительство)'!$Q890),"-",CONCATENATE("Том"," 8."," ",'Шифры С (Новое строительство)'!$I890,".",'Шифры С (Новое строительство)'!$A890,"С-ПБ",))</f>
        <v>-</v>
      </c>
    </row>
    <row r="891" spans="1:24" hidden="1" x14ac:dyDescent="0.25">
      <c r="A891" s="37">
        <v>38</v>
      </c>
      <c r="B891" s="37" t="s">
        <v>561</v>
      </c>
      <c r="C891" s="37" t="s">
        <v>84</v>
      </c>
      <c r="D891" s="37" t="s">
        <v>515</v>
      </c>
      <c r="E891" s="37">
        <v>10</v>
      </c>
      <c r="F891" s="37"/>
      <c r="G891" s="37"/>
      <c r="H891" s="39">
        <v>21</v>
      </c>
      <c r="I891" s="37" t="s">
        <v>563</v>
      </c>
      <c r="J891" s="37"/>
      <c r="K891" s="37"/>
      <c r="L891" s="37" t="s">
        <v>3313</v>
      </c>
      <c r="M891" s="37" t="s">
        <v>3314</v>
      </c>
      <c r="N891" s="37" t="s">
        <v>3315</v>
      </c>
      <c r="O891" s="37"/>
      <c r="P891" s="37"/>
      <c r="Q891" s="37"/>
      <c r="R891" s="37" t="str">
        <f>IF(ISBLANK('Шифры С (Новое строительство)'!$K891),"-",CONCATENATE('Шифры С (Новое строительство)'!$K891,"-ПЗ"))</f>
        <v>-</v>
      </c>
      <c r="S891" s="37" t="str">
        <f>IF(ISBLANK('Шифры С (Новое строительство)'!$L891),"-",CONCATENATE("Том"," 2.",'Шифры С (Новое строительство)'!$E891,".",'Шифры С (Новое строительство)'!$G891," ",'Шифры С (Новое строительство)'!$I891,".",'Шифры С (Новое строительство)'!$A891,"С-ППО",'Шифры С (Новое строительство)'!$E891,".",'Шифры С (Новое строительство)'!$G891,))</f>
        <v>Том 2.10. 2001.РП.38С-ППО10.</v>
      </c>
      <c r="T891" s="37" t="str">
        <f>IF(ISBLANK('Шифры С (Новое строительство)'!$M891),"-",CONCATENATE("Том"," 3.",'Шифры С (Новое строительство)'!$E891,".",'Шифры С (Новое строительство)'!$G891," ",'Шифры С (Новое строительство)'!$I891,".",'Шифры С (Новое строительство)'!$A891,"С-ТКР",'Шифры С (Новое строительство)'!$E891,".",'Шифры С (Новое строительство)'!$G891,))</f>
        <v>Том 3.10. 2001.РП.38С-ТКР10.</v>
      </c>
      <c r="U891" s="37" t="str">
        <f>IF(ISBLANK('Шифры С (Новое строительство)'!$O891),"-",CONCATENATE("Том"," 4."," ",'Шифры С (Новое строительство)'!$I891,".",'Шифры С (Новое строительство)'!$A891,"С-ИЛО",))</f>
        <v>-</v>
      </c>
      <c r="V891" s="37" t="str">
        <f>IF(ISBLANK('Шифры С (Новое строительство)'!$O891),"-",CONCATENATE("Том"," 5."," ",'Шифры С (Новое строительство)'!$I891,".",'Шифры С (Новое строительство)'!$A891,"С-ПОС",))</f>
        <v>-</v>
      </c>
      <c r="W891" s="37" t="str">
        <f>IF(ISBLANK('Шифры С (Новое строительство)'!$P891),"-",CONCATENATE("Том"," 7."," ",'Шифры С (Новое строительство)'!$I891,".",'Шифры С (Новое строительство)'!$A891,"С-ООС",))</f>
        <v>-</v>
      </c>
      <c r="X891" s="37" t="str">
        <f>IF(ISBLANK('Шифры С (Новое строительство)'!$Q891),"-",CONCATENATE("Том"," 8."," ",'Шифры С (Новое строительство)'!$I891,".",'Шифры С (Новое строительство)'!$A891,"С-ПБ",))</f>
        <v>-</v>
      </c>
    </row>
    <row r="892" spans="1:24" hidden="1" x14ac:dyDescent="0.25">
      <c r="A892" s="37">
        <v>38</v>
      </c>
      <c r="B892" s="37" t="s">
        <v>561</v>
      </c>
      <c r="C892" s="37" t="s">
        <v>84</v>
      </c>
      <c r="D892" s="37" t="s">
        <v>473</v>
      </c>
      <c r="E892" s="37">
        <v>11</v>
      </c>
      <c r="F892" s="37"/>
      <c r="G892" s="37"/>
      <c r="H892" s="39">
        <v>1</v>
      </c>
      <c r="I892" s="37" t="s">
        <v>563</v>
      </c>
      <c r="J892" s="37"/>
      <c r="K892" s="37"/>
      <c r="L892" s="37" t="s">
        <v>3316</v>
      </c>
      <c r="M892" s="37" t="s">
        <v>3317</v>
      </c>
      <c r="N892" s="37" t="s">
        <v>3318</v>
      </c>
      <c r="O892" s="37"/>
      <c r="P892" s="37"/>
      <c r="Q892" s="37"/>
      <c r="R892" s="37" t="str">
        <f>IF(ISBLANK('Шифры С (Новое строительство)'!$K892),"-",CONCATENATE('Шифры С (Новое строительство)'!$K892,"-ПЗ"))</f>
        <v>-</v>
      </c>
      <c r="S892" s="37" t="str">
        <f>IF(ISBLANK('Шифры С (Новое строительство)'!$L892),"-",CONCATENATE("Том"," 2.",'Шифры С (Новое строительство)'!$E892,".",'Шифры С (Новое строительство)'!$G892," ",'Шифры С (Новое строительство)'!$I892,".",'Шифры С (Новое строительство)'!$A892,"С-ППО",'Шифры С (Новое строительство)'!$E892,".",'Шифры С (Новое строительство)'!$G892,))</f>
        <v>Том 2.11. 2001.РП.38С-ППО11.</v>
      </c>
      <c r="T892" s="37" t="str">
        <f>IF(ISBLANK('Шифры С (Новое строительство)'!$M892),"-",CONCATENATE("Том"," 3.",'Шифры С (Новое строительство)'!$E892,".",'Шифры С (Новое строительство)'!$G892," ",'Шифры С (Новое строительство)'!$I892,".",'Шифры С (Новое строительство)'!$A892,"С-ТКР",'Шифры С (Новое строительство)'!$E892,".",'Шифры С (Новое строительство)'!$G892,))</f>
        <v>Том 3.11. 2001.РП.38С-ТКР11.</v>
      </c>
      <c r="U892" s="37" t="str">
        <f>IF(ISBLANK('Шифры С (Новое строительство)'!$O892),"-",CONCATENATE("Том"," 4."," ",'Шифры С (Новое строительство)'!$I892,".",'Шифры С (Новое строительство)'!$A892,"С-ИЛО",))</f>
        <v>-</v>
      </c>
      <c r="V892" s="37" t="str">
        <f>IF(ISBLANK('Шифры С (Новое строительство)'!$O892),"-",CONCATENATE("Том"," 5."," ",'Шифры С (Новое строительство)'!$I892,".",'Шифры С (Новое строительство)'!$A892,"С-ПОС",))</f>
        <v>-</v>
      </c>
      <c r="W892" s="37" t="str">
        <f>IF(ISBLANK('Шифры С (Новое строительство)'!$P892),"-",CONCATENATE("Том"," 7."," ",'Шифры С (Новое строительство)'!$I892,".",'Шифры С (Новое строительство)'!$A892,"С-ООС",))</f>
        <v>-</v>
      </c>
      <c r="X892" s="37" t="str">
        <f>IF(ISBLANK('Шифры С (Новое строительство)'!$Q892),"-",CONCATENATE("Том"," 8."," ",'Шифры С (Новое строительство)'!$I892,".",'Шифры С (Новое строительство)'!$A892,"С-ПБ",))</f>
        <v>-</v>
      </c>
    </row>
    <row r="893" spans="1:24" hidden="1" x14ac:dyDescent="0.25">
      <c r="A893" s="37">
        <v>38</v>
      </c>
      <c r="B893" s="37" t="s">
        <v>561</v>
      </c>
      <c r="C893" s="37" t="s">
        <v>84</v>
      </c>
      <c r="D893" s="37" t="s">
        <v>474</v>
      </c>
      <c r="E893" s="37">
        <v>12</v>
      </c>
      <c r="F893" s="37"/>
      <c r="G893" s="37"/>
      <c r="H893" s="39">
        <v>10</v>
      </c>
      <c r="I893" s="37" t="s">
        <v>563</v>
      </c>
      <c r="J893" s="37"/>
      <c r="K893" s="37"/>
      <c r="L893" s="37" t="s">
        <v>3319</v>
      </c>
      <c r="M893" s="37" t="s">
        <v>3320</v>
      </c>
      <c r="N893" s="37" t="s">
        <v>3321</v>
      </c>
      <c r="O893" s="37"/>
      <c r="P893" s="37"/>
      <c r="Q893" s="37"/>
      <c r="R893" s="37" t="str">
        <f>IF(ISBLANK('Шифры С (Новое строительство)'!$K893),"-",CONCATENATE('Шифры С (Новое строительство)'!$K893,"-ПЗ"))</f>
        <v>-</v>
      </c>
      <c r="S893" s="37" t="str">
        <f>IF(ISBLANK('Шифры С (Новое строительство)'!$L893),"-",CONCATENATE("Том"," 2.",'Шифры С (Новое строительство)'!$E893,".",'Шифры С (Новое строительство)'!$G893," ",'Шифры С (Новое строительство)'!$I893,".",'Шифры С (Новое строительство)'!$A893,"С-ППО",'Шифры С (Новое строительство)'!$E893,".",'Шифры С (Новое строительство)'!$G893,))</f>
        <v>Том 2.12. 2001.РП.38С-ППО12.</v>
      </c>
      <c r="T893" s="37" t="str">
        <f>IF(ISBLANK('Шифры С (Новое строительство)'!$M893),"-",CONCATENATE("Том"," 3.",'Шифры С (Новое строительство)'!$E893,".",'Шифры С (Новое строительство)'!$G893," ",'Шифры С (Новое строительство)'!$I893,".",'Шифры С (Новое строительство)'!$A893,"С-ТКР",'Шифры С (Новое строительство)'!$E893,".",'Шифры С (Новое строительство)'!$G893,))</f>
        <v>Том 3.12. 2001.РП.38С-ТКР12.</v>
      </c>
      <c r="U893" s="37" t="str">
        <f>IF(ISBLANK('Шифры С (Новое строительство)'!$O893),"-",CONCATENATE("Том"," 4."," ",'Шифры С (Новое строительство)'!$I893,".",'Шифры С (Новое строительство)'!$A893,"С-ИЛО",))</f>
        <v>-</v>
      </c>
      <c r="V893" s="37" t="str">
        <f>IF(ISBLANK('Шифры С (Новое строительство)'!$O893),"-",CONCATENATE("Том"," 5."," ",'Шифры С (Новое строительство)'!$I893,".",'Шифры С (Новое строительство)'!$A893,"С-ПОС",))</f>
        <v>-</v>
      </c>
      <c r="W893" s="37" t="str">
        <f>IF(ISBLANK('Шифры С (Новое строительство)'!$P893),"-",CONCATENATE("Том"," 7."," ",'Шифры С (Новое строительство)'!$I893,".",'Шифры С (Новое строительство)'!$A893,"С-ООС",))</f>
        <v>-</v>
      </c>
      <c r="X893" s="37" t="str">
        <f>IF(ISBLANK('Шифры С (Новое строительство)'!$Q893),"-",CONCATENATE("Том"," 8."," ",'Шифры С (Новое строительство)'!$I893,".",'Шифры С (Новое строительство)'!$A893,"С-ПБ",))</f>
        <v>-</v>
      </c>
    </row>
    <row r="894" spans="1:24" hidden="1" x14ac:dyDescent="0.25">
      <c r="A894" s="37">
        <v>38</v>
      </c>
      <c r="B894" s="37" t="s">
        <v>561</v>
      </c>
      <c r="C894" s="37" t="s">
        <v>84</v>
      </c>
      <c r="D894" s="37" t="s">
        <v>475</v>
      </c>
      <c r="E894" s="37">
        <v>13</v>
      </c>
      <c r="F894" s="37"/>
      <c r="G894" s="37"/>
      <c r="H894" s="39">
        <v>2</v>
      </c>
      <c r="I894" s="37" t="s">
        <v>563</v>
      </c>
      <c r="J894" s="37"/>
      <c r="K894" s="37"/>
      <c r="L894" s="37" t="s">
        <v>3322</v>
      </c>
      <c r="M894" s="37" t="s">
        <v>3323</v>
      </c>
      <c r="N894" s="37" t="s">
        <v>3324</v>
      </c>
      <c r="O894" s="37"/>
      <c r="P894" s="37"/>
      <c r="Q894" s="37"/>
      <c r="R894" s="37" t="str">
        <f>IF(ISBLANK('Шифры С (Новое строительство)'!$K894),"-",CONCATENATE('Шифры С (Новое строительство)'!$K894,"-ПЗ"))</f>
        <v>-</v>
      </c>
      <c r="S894" s="37" t="str">
        <f>IF(ISBLANK('Шифры С (Новое строительство)'!$L894),"-",CONCATENATE("Том"," 2.",'Шифры С (Новое строительство)'!$E894,".",'Шифры С (Новое строительство)'!$G894," ",'Шифры С (Новое строительство)'!$I894,".",'Шифры С (Новое строительство)'!$A894,"С-ППО",'Шифры С (Новое строительство)'!$E894,".",'Шифры С (Новое строительство)'!$G894,))</f>
        <v>Том 2.13. 2001.РП.38С-ППО13.</v>
      </c>
      <c r="T894" s="37" t="str">
        <f>IF(ISBLANK('Шифры С (Новое строительство)'!$M894),"-",CONCATENATE("Том"," 3.",'Шифры С (Новое строительство)'!$E894,".",'Шифры С (Новое строительство)'!$G894," ",'Шифры С (Новое строительство)'!$I894,".",'Шифры С (Новое строительство)'!$A894,"С-ТКР",'Шифры С (Новое строительство)'!$E894,".",'Шифры С (Новое строительство)'!$G894,))</f>
        <v>Том 3.13. 2001.РП.38С-ТКР13.</v>
      </c>
      <c r="U894" s="37" t="str">
        <f>IF(ISBLANK('Шифры С (Новое строительство)'!$O894),"-",CONCATENATE("Том"," 4."," ",'Шифры С (Новое строительство)'!$I894,".",'Шифры С (Новое строительство)'!$A894,"С-ИЛО",))</f>
        <v>-</v>
      </c>
      <c r="V894" s="37" t="str">
        <f>IF(ISBLANK('Шифры С (Новое строительство)'!$O894),"-",CONCATENATE("Том"," 5."," ",'Шифры С (Новое строительство)'!$I894,".",'Шифры С (Новое строительство)'!$A894,"С-ПОС",))</f>
        <v>-</v>
      </c>
      <c r="W894" s="37" t="str">
        <f>IF(ISBLANK('Шифры С (Новое строительство)'!$P894),"-",CONCATENATE("Том"," 7."," ",'Шифры С (Новое строительство)'!$I894,".",'Шифры С (Новое строительство)'!$A894,"С-ООС",))</f>
        <v>-</v>
      </c>
      <c r="X894" s="37" t="str">
        <f>IF(ISBLANK('Шифры С (Новое строительство)'!$Q894),"-",CONCATENATE("Том"," 8."," ",'Шифры С (Новое строительство)'!$I894,".",'Шифры С (Новое строительство)'!$A894,"С-ПБ",))</f>
        <v>-</v>
      </c>
    </row>
    <row r="895" spans="1:24" hidden="1" x14ac:dyDescent="0.25">
      <c r="A895" s="37">
        <v>38</v>
      </c>
      <c r="B895" s="37" t="s">
        <v>561</v>
      </c>
      <c r="C895" s="37" t="s">
        <v>84</v>
      </c>
      <c r="D895" s="37" t="s">
        <v>476</v>
      </c>
      <c r="E895" s="37">
        <v>14</v>
      </c>
      <c r="F895" s="37"/>
      <c r="G895" s="37"/>
      <c r="H895" s="39">
        <v>3</v>
      </c>
      <c r="I895" s="37" t="s">
        <v>563</v>
      </c>
      <c r="J895" s="37"/>
      <c r="K895" s="37"/>
      <c r="L895" s="37" t="s">
        <v>3325</v>
      </c>
      <c r="M895" s="37" t="s">
        <v>3326</v>
      </c>
      <c r="N895" s="37" t="s">
        <v>3327</v>
      </c>
      <c r="O895" s="37"/>
      <c r="P895" s="37"/>
      <c r="Q895" s="37"/>
      <c r="R895" s="37" t="str">
        <f>IF(ISBLANK('Шифры С (Новое строительство)'!$K895),"-",CONCATENATE('Шифры С (Новое строительство)'!$K895,"-ПЗ"))</f>
        <v>-</v>
      </c>
      <c r="S895" s="37" t="str">
        <f>IF(ISBLANK('Шифры С (Новое строительство)'!$L895),"-",CONCATENATE("Том"," 2.",'Шифры С (Новое строительство)'!$E895,".",'Шифры С (Новое строительство)'!$G895," ",'Шифры С (Новое строительство)'!$I895,".",'Шифры С (Новое строительство)'!$A895,"С-ППО",'Шифры С (Новое строительство)'!$E895,".",'Шифры С (Новое строительство)'!$G895,))</f>
        <v>Том 2.14. 2001.РП.38С-ППО14.</v>
      </c>
      <c r="T895" s="37" t="str">
        <f>IF(ISBLANK('Шифры С (Новое строительство)'!$M895),"-",CONCATENATE("Том"," 3.",'Шифры С (Новое строительство)'!$E895,".",'Шифры С (Новое строительство)'!$G895," ",'Шифры С (Новое строительство)'!$I895,".",'Шифры С (Новое строительство)'!$A895,"С-ТКР",'Шифры С (Новое строительство)'!$E895,".",'Шифры С (Новое строительство)'!$G895,))</f>
        <v>Том 3.14. 2001.РП.38С-ТКР14.</v>
      </c>
      <c r="U895" s="37" t="str">
        <f>IF(ISBLANK('Шифры С (Новое строительство)'!$O895),"-",CONCATENATE("Том"," 4."," ",'Шифры С (Новое строительство)'!$I895,".",'Шифры С (Новое строительство)'!$A895,"С-ИЛО",))</f>
        <v>-</v>
      </c>
      <c r="V895" s="37" t="str">
        <f>IF(ISBLANK('Шифры С (Новое строительство)'!$O895),"-",CONCATENATE("Том"," 5."," ",'Шифры С (Новое строительство)'!$I895,".",'Шифры С (Новое строительство)'!$A895,"С-ПОС",))</f>
        <v>-</v>
      </c>
      <c r="W895" s="37" t="str">
        <f>IF(ISBLANK('Шифры С (Новое строительство)'!$P895),"-",CONCATENATE("Том"," 7."," ",'Шифры С (Новое строительство)'!$I895,".",'Шифры С (Новое строительство)'!$A895,"С-ООС",))</f>
        <v>-</v>
      </c>
      <c r="X895" s="37" t="str">
        <f>IF(ISBLANK('Шифры С (Новое строительство)'!$Q895),"-",CONCATENATE("Том"," 8."," ",'Шифры С (Новое строительство)'!$I895,".",'Шифры С (Новое строительство)'!$A895,"С-ПБ",))</f>
        <v>-</v>
      </c>
    </row>
    <row r="896" spans="1:24" hidden="1" x14ac:dyDescent="0.25">
      <c r="A896" s="37">
        <v>38</v>
      </c>
      <c r="B896" s="37" t="s">
        <v>561</v>
      </c>
      <c r="C896" s="37" t="s">
        <v>84</v>
      </c>
      <c r="D896" s="37" t="s">
        <v>521</v>
      </c>
      <c r="E896" s="37">
        <v>15</v>
      </c>
      <c r="F896" s="37"/>
      <c r="G896" s="37"/>
      <c r="H896" s="39">
        <v>1</v>
      </c>
      <c r="I896" s="37" t="s">
        <v>563</v>
      </c>
      <c r="J896" s="37"/>
      <c r="K896" s="37"/>
      <c r="L896" s="37" t="s">
        <v>3328</v>
      </c>
      <c r="M896" s="37" t="s">
        <v>3329</v>
      </c>
      <c r="N896" s="37" t="s">
        <v>3330</v>
      </c>
      <c r="O896" s="37"/>
      <c r="P896" s="37"/>
      <c r="Q896" s="37"/>
      <c r="R896" s="37" t="str">
        <f>IF(ISBLANK('Шифры С (Новое строительство)'!$K896),"-",CONCATENATE('Шифры С (Новое строительство)'!$K896,"-ПЗ"))</f>
        <v>-</v>
      </c>
      <c r="S896" s="37" t="str">
        <f>IF(ISBLANK('Шифры С (Новое строительство)'!$L896),"-",CONCATENATE("Том"," 2.",'Шифры С (Новое строительство)'!$E896,".",'Шифры С (Новое строительство)'!$G896," ",'Шифры С (Новое строительство)'!$I896,".",'Шифры С (Новое строительство)'!$A896,"С-ППО",'Шифры С (Новое строительство)'!$E896,".",'Шифры С (Новое строительство)'!$G896,))</f>
        <v>Том 2.15. 2001.РП.38С-ППО15.</v>
      </c>
      <c r="T896" s="37" t="str">
        <f>IF(ISBLANK('Шифры С (Новое строительство)'!$M896),"-",CONCATENATE("Том"," 3.",'Шифры С (Новое строительство)'!$E896,".",'Шифры С (Новое строительство)'!$G896," ",'Шифры С (Новое строительство)'!$I896,".",'Шифры С (Новое строительство)'!$A896,"С-ТКР",'Шифры С (Новое строительство)'!$E896,".",'Шифры С (Новое строительство)'!$G896,))</f>
        <v>Том 3.15. 2001.РП.38С-ТКР15.</v>
      </c>
      <c r="U896" s="37" t="str">
        <f>IF(ISBLANK('Шифры С (Новое строительство)'!$O896),"-",CONCATENATE("Том"," 4."," ",'Шифры С (Новое строительство)'!$I896,".",'Шифры С (Новое строительство)'!$A896,"С-ИЛО",))</f>
        <v>-</v>
      </c>
      <c r="V896" s="37" t="str">
        <f>IF(ISBLANK('Шифры С (Новое строительство)'!$O896),"-",CONCATENATE("Том"," 5."," ",'Шифры С (Новое строительство)'!$I896,".",'Шифры С (Новое строительство)'!$A896,"С-ПОС",))</f>
        <v>-</v>
      </c>
      <c r="W896" s="37" t="str">
        <f>IF(ISBLANK('Шифры С (Новое строительство)'!$P896),"-",CONCATENATE("Том"," 7."," ",'Шифры С (Новое строительство)'!$I896,".",'Шифры С (Новое строительство)'!$A896,"С-ООС",))</f>
        <v>-</v>
      </c>
      <c r="X896" s="37" t="str">
        <f>IF(ISBLANK('Шифры С (Новое строительство)'!$Q896),"-",CONCATENATE("Том"," 8."," ",'Шифры С (Новое строительство)'!$I896,".",'Шифры С (Новое строительство)'!$A896,"С-ПБ",))</f>
        <v>-</v>
      </c>
    </row>
    <row r="897" spans="1:24" hidden="1" x14ac:dyDescent="0.25">
      <c r="A897" s="37">
        <v>38</v>
      </c>
      <c r="B897" s="37" t="s">
        <v>561</v>
      </c>
      <c r="C897" s="37" t="s">
        <v>84</v>
      </c>
      <c r="D897" s="37" t="s">
        <v>523</v>
      </c>
      <c r="E897" s="37">
        <v>16</v>
      </c>
      <c r="F897" s="37"/>
      <c r="G897" s="37"/>
      <c r="H897" s="39">
        <v>5</v>
      </c>
      <c r="I897" s="37" t="s">
        <v>563</v>
      </c>
      <c r="J897" s="37"/>
      <c r="K897" s="37"/>
      <c r="L897" s="37" t="s">
        <v>3331</v>
      </c>
      <c r="M897" s="37" t="s">
        <v>3332</v>
      </c>
      <c r="N897" s="37" t="s">
        <v>3333</v>
      </c>
      <c r="O897" s="37"/>
      <c r="P897" s="37"/>
      <c r="Q897" s="37"/>
      <c r="R897" s="37" t="str">
        <f>IF(ISBLANK('Шифры С (Новое строительство)'!$K897),"-",CONCATENATE('Шифры С (Новое строительство)'!$K897,"-ПЗ"))</f>
        <v>-</v>
      </c>
      <c r="S897" s="37" t="str">
        <f>IF(ISBLANK('Шифры С (Новое строительство)'!$L897),"-",CONCATENATE("Том"," 2.",'Шифры С (Новое строительство)'!$E897,".",'Шифры С (Новое строительство)'!$G897," ",'Шифры С (Новое строительство)'!$I897,".",'Шифры С (Новое строительство)'!$A897,"С-ППО",'Шифры С (Новое строительство)'!$E897,".",'Шифры С (Новое строительство)'!$G897,))</f>
        <v>Том 2.16. 2001.РП.38С-ППО16.</v>
      </c>
      <c r="T897" s="37" t="str">
        <f>IF(ISBLANK('Шифры С (Новое строительство)'!$M897),"-",CONCATENATE("Том"," 3.",'Шифры С (Новое строительство)'!$E897,".",'Шифры С (Новое строительство)'!$G897," ",'Шифры С (Новое строительство)'!$I897,".",'Шифры С (Новое строительство)'!$A897,"С-ТКР",'Шифры С (Новое строительство)'!$E897,".",'Шифры С (Новое строительство)'!$G897,))</f>
        <v>Том 3.16. 2001.РП.38С-ТКР16.</v>
      </c>
      <c r="U897" s="37" t="str">
        <f>IF(ISBLANK('Шифры С (Новое строительство)'!$O897),"-",CONCATENATE("Том"," 4."," ",'Шифры С (Новое строительство)'!$I897,".",'Шифры С (Новое строительство)'!$A897,"С-ИЛО",))</f>
        <v>-</v>
      </c>
      <c r="V897" s="37" t="str">
        <f>IF(ISBLANK('Шифры С (Новое строительство)'!$O897),"-",CONCATENATE("Том"," 5."," ",'Шифры С (Новое строительство)'!$I897,".",'Шифры С (Новое строительство)'!$A897,"С-ПОС",))</f>
        <v>-</v>
      </c>
      <c r="W897" s="37" t="str">
        <f>IF(ISBLANK('Шифры С (Новое строительство)'!$P897),"-",CONCATENATE("Том"," 7."," ",'Шифры С (Новое строительство)'!$I897,".",'Шифры С (Новое строительство)'!$A897,"С-ООС",))</f>
        <v>-</v>
      </c>
      <c r="X897" s="37" t="str">
        <f>IF(ISBLANK('Шифры С (Новое строительство)'!$Q897),"-",CONCATENATE("Том"," 8."," ",'Шифры С (Новое строительство)'!$I897,".",'Шифры С (Новое строительство)'!$A897,"С-ПБ",))</f>
        <v>-</v>
      </c>
    </row>
    <row r="898" spans="1:24" hidden="1" x14ac:dyDescent="0.25">
      <c r="A898" s="37">
        <v>38</v>
      </c>
      <c r="B898" s="37" t="s">
        <v>561</v>
      </c>
      <c r="C898" s="37" t="s">
        <v>84</v>
      </c>
      <c r="D898" s="37" t="s">
        <v>477</v>
      </c>
      <c r="E898" s="37">
        <v>17</v>
      </c>
      <c r="F898" s="37"/>
      <c r="G898" s="37"/>
      <c r="H898" s="39">
        <v>5</v>
      </c>
      <c r="I898" s="37" t="s">
        <v>563</v>
      </c>
      <c r="J898" s="37"/>
      <c r="K898" s="37"/>
      <c r="L898" s="37" t="s">
        <v>3334</v>
      </c>
      <c r="M898" s="37" t="s">
        <v>3335</v>
      </c>
      <c r="N898" s="37" t="s">
        <v>3336</v>
      </c>
      <c r="O898" s="37"/>
      <c r="P898" s="37"/>
      <c r="Q898" s="37"/>
      <c r="R898" s="37" t="str">
        <f>IF(ISBLANK('Шифры С (Новое строительство)'!$K898),"-",CONCATENATE('Шифры С (Новое строительство)'!$K898,"-ПЗ"))</f>
        <v>-</v>
      </c>
      <c r="S898" s="37" t="str">
        <f>IF(ISBLANK('Шифры С (Новое строительство)'!$L898),"-",CONCATENATE("Том"," 2.",'Шифры С (Новое строительство)'!$E898,".",'Шифры С (Новое строительство)'!$G898," ",'Шифры С (Новое строительство)'!$I898,".",'Шифры С (Новое строительство)'!$A898,"С-ППО",'Шифры С (Новое строительство)'!$E898,".",'Шифры С (Новое строительство)'!$G898,))</f>
        <v>Том 2.17. 2001.РП.38С-ППО17.</v>
      </c>
      <c r="T898" s="37" t="str">
        <f>IF(ISBLANK('Шифры С (Новое строительство)'!$M898),"-",CONCATENATE("Том"," 3.",'Шифры С (Новое строительство)'!$E898,".",'Шифры С (Новое строительство)'!$G898," ",'Шифры С (Новое строительство)'!$I898,".",'Шифры С (Новое строительство)'!$A898,"С-ТКР",'Шифры С (Новое строительство)'!$E898,".",'Шифры С (Новое строительство)'!$G898,))</f>
        <v>Том 3.17. 2001.РП.38С-ТКР17.</v>
      </c>
      <c r="U898" s="37" t="str">
        <f>IF(ISBLANK('Шифры С (Новое строительство)'!$O898),"-",CONCATENATE("Том"," 4."," ",'Шифры С (Новое строительство)'!$I898,".",'Шифры С (Новое строительство)'!$A898,"С-ИЛО",))</f>
        <v>-</v>
      </c>
      <c r="V898" s="37" t="str">
        <f>IF(ISBLANK('Шифры С (Новое строительство)'!$O898),"-",CONCATENATE("Том"," 5."," ",'Шифры С (Новое строительство)'!$I898,".",'Шифры С (Новое строительство)'!$A898,"С-ПОС",))</f>
        <v>-</v>
      </c>
      <c r="W898" s="37" t="str">
        <f>IF(ISBLANK('Шифры С (Новое строительство)'!$P898),"-",CONCATENATE("Том"," 7."," ",'Шифры С (Новое строительство)'!$I898,".",'Шифры С (Новое строительство)'!$A898,"С-ООС",))</f>
        <v>-</v>
      </c>
      <c r="X898" s="37" t="str">
        <f>IF(ISBLANK('Шифры С (Новое строительство)'!$Q898),"-",CONCATENATE("Том"," 8."," ",'Шифры С (Новое строительство)'!$I898,".",'Шифры С (Новое строительство)'!$A898,"С-ПБ",))</f>
        <v>-</v>
      </c>
    </row>
    <row r="899" spans="1:24" hidden="1" x14ac:dyDescent="0.25">
      <c r="A899" s="37">
        <v>38</v>
      </c>
      <c r="B899" s="37" t="s">
        <v>561</v>
      </c>
      <c r="C899" s="37" t="s">
        <v>84</v>
      </c>
      <c r="D899" s="37" t="s">
        <v>526</v>
      </c>
      <c r="E899" s="37">
        <v>18</v>
      </c>
      <c r="F899" s="37"/>
      <c r="G899" s="37"/>
      <c r="H899" s="39">
        <v>13</v>
      </c>
      <c r="I899" s="37" t="s">
        <v>563</v>
      </c>
      <c r="J899" s="37"/>
      <c r="K899" s="37"/>
      <c r="L899" s="37" t="s">
        <v>3337</v>
      </c>
      <c r="M899" s="37" t="s">
        <v>3338</v>
      </c>
      <c r="N899" s="37" t="s">
        <v>3339</v>
      </c>
      <c r="O899" s="37"/>
      <c r="P899" s="37"/>
      <c r="Q899" s="37"/>
      <c r="R899" s="37" t="str">
        <f>IF(ISBLANK('Шифры С (Новое строительство)'!$K899),"-",CONCATENATE('Шифры С (Новое строительство)'!$K899,"-ПЗ"))</f>
        <v>-</v>
      </c>
      <c r="S899" s="37" t="str">
        <f>IF(ISBLANK('Шифры С (Новое строительство)'!$L899),"-",CONCATENATE("Том"," 2.",'Шифры С (Новое строительство)'!$E899,".",'Шифры С (Новое строительство)'!$G899," ",'Шифры С (Новое строительство)'!$I899,".",'Шифры С (Новое строительство)'!$A899,"С-ППО",'Шифры С (Новое строительство)'!$E899,".",'Шифры С (Новое строительство)'!$G899,))</f>
        <v>Том 2.18. 2001.РП.38С-ППО18.</v>
      </c>
      <c r="T899" s="37" t="str">
        <f>IF(ISBLANK('Шифры С (Новое строительство)'!$M899),"-",CONCATENATE("Том"," 3.",'Шифры С (Новое строительство)'!$E899,".",'Шифры С (Новое строительство)'!$G899," ",'Шифры С (Новое строительство)'!$I899,".",'Шифры С (Новое строительство)'!$A899,"С-ТКР",'Шифры С (Новое строительство)'!$E899,".",'Шифры С (Новое строительство)'!$G899,))</f>
        <v>Том 3.18. 2001.РП.38С-ТКР18.</v>
      </c>
      <c r="U899" s="37" t="str">
        <f>IF(ISBLANK('Шифры С (Новое строительство)'!$O899),"-",CONCATENATE("Том"," 4."," ",'Шифры С (Новое строительство)'!$I899,".",'Шифры С (Новое строительство)'!$A899,"С-ИЛО",))</f>
        <v>-</v>
      </c>
      <c r="V899" s="37" t="str">
        <f>IF(ISBLANK('Шифры С (Новое строительство)'!$O899),"-",CONCATENATE("Том"," 5."," ",'Шифры С (Новое строительство)'!$I899,".",'Шифры С (Новое строительство)'!$A899,"С-ПОС",))</f>
        <v>-</v>
      </c>
      <c r="W899" s="37" t="str">
        <f>IF(ISBLANK('Шифры С (Новое строительство)'!$P899),"-",CONCATENATE("Том"," 7."," ",'Шифры С (Новое строительство)'!$I899,".",'Шифры С (Новое строительство)'!$A899,"С-ООС",))</f>
        <v>-</v>
      </c>
      <c r="X899" s="37" t="str">
        <f>IF(ISBLANK('Шифры С (Новое строительство)'!$Q899),"-",CONCATENATE("Том"," 8."," ",'Шифры С (Новое строительство)'!$I899,".",'Шифры С (Новое строительство)'!$A899,"С-ПБ",))</f>
        <v>-</v>
      </c>
    </row>
    <row r="900" spans="1:24" hidden="1" x14ac:dyDescent="0.25">
      <c r="A900" s="37">
        <v>38</v>
      </c>
      <c r="B900" s="37" t="s">
        <v>561</v>
      </c>
      <c r="C900" s="37" t="s">
        <v>84</v>
      </c>
      <c r="D900" s="37" t="s">
        <v>478</v>
      </c>
      <c r="E900" s="37">
        <v>19</v>
      </c>
      <c r="F900" s="37"/>
      <c r="G900" s="37"/>
      <c r="H900" s="39">
        <v>1</v>
      </c>
      <c r="I900" s="37" t="s">
        <v>563</v>
      </c>
      <c r="J900" s="37"/>
      <c r="K900" s="37"/>
      <c r="L900" s="37" t="s">
        <v>3340</v>
      </c>
      <c r="M900" s="37" t="s">
        <v>3341</v>
      </c>
      <c r="N900" s="37" t="s">
        <v>3342</v>
      </c>
      <c r="O900" s="37"/>
      <c r="P900" s="37"/>
      <c r="Q900" s="37"/>
      <c r="R900" s="37" t="str">
        <f>IF(ISBLANK('Шифры С (Новое строительство)'!$K900),"-",CONCATENATE('Шифры С (Новое строительство)'!$K900,"-ПЗ"))</f>
        <v>-</v>
      </c>
      <c r="S900" s="37" t="str">
        <f>IF(ISBLANK('Шифры С (Новое строительство)'!$L900),"-",CONCATENATE("Том"," 2.",'Шифры С (Новое строительство)'!$E900,".",'Шифры С (Новое строительство)'!$G900," ",'Шифры С (Новое строительство)'!$I900,".",'Шифры С (Новое строительство)'!$A900,"С-ППО",'Шифры С (Новое строительство)'!$E900,".",'Шифры С (Новое строительство)'!$G900,))</f>
        <v>Том 2.19. 2001.РП.38С-ППО19.</v>
      </c>
      <c r="T900" s="37" t="str">
        <f>IF(ISBLANK('Шифры С (Новое строительство)'!$M900),"-",CONCATENATE("Том"," 3.",'Шифры С (Новое строительство)'!$E900,".",'Шифры С (Новое строительство)'!$G900," ",'Шифры С (Новое строительство)'!$I900,".",'Шифры С (Новое строительство)'!$A900,"С-ТКР",'Шифры С (Новое строительство)'!$E900,".",'Шифры С (Новое строительство)'!$G900,))</f>
        <v>Том 3.19. 2001.РП.38С-ТКР19.</v>
      </c>
      <c r="U900" s="37" t="str">
        <f>IF(ISBLANK('Шифры С (Новое строительство)'!$O900),"-",CONCATENATE("Том"," 4."," ",'Шифры С (Новое строительство)'!$I900,".",'Шифры С (Новое строительство)'!$A900,"С-ИЛО",))</f>
        <v>-</v>
      </c>
      <c r="V900" s="37" t="str">
        <f>IF(ISBLANK('Шифры С (Новое строительство)'!$O900),"-",CONCATENATE("Том"," 5."," ",'Шифры С (Новое строительство)'!$I900,".",'Шифры С (Новое строительство)'!$A900,"С-ПОС",))</f>
        <v>-</v>
      </c>
      <c r="W900" s="37" t="str">
        <f>IF(ISBLANK('Шифры С (Новое строительство)'!$P900),"-",CONCATENATE("Том"," 7."," ",'Шифры С (Новое строительство)'!$I900,".",'Шифры С (Новое строительство)'!$A900,"С-ООС",))</f>
        <v>-</v>
      </c>
      <c r="X900" s="37" t="str">
        <f>IF(ISBLANK('Шифры С (Новое строительство)'!$Q900),"-",CONCATENATE("Том"," 8."," ",'Шифры С (Новое строительство)'!$I900,".",'Шифры С (Новое строительство)'!$A900,"С-ПБ",))</f>
        <v>-</v>
      </c>
    </row>
    <row r="901" spans="1:24" hidden="1" x14ac:dyDescent="0.25">
      <c r="A901" s="37">
        <v>38</v>
      </c>
      <c r="B901" s="37" t="s">
        <v>561</v>
      </c>
      <c r="C901" s="37" t="s">
        <v>84</v>
      </c>
      <c r="D901" s="37" t="s">
        <v>479</v>
      </c>
      <c r="E901" s="37">
        <v>20</v>
      </c>
      <c r="F901" s="37"/>
      <c r="G901" s="37"/>
      <c r="H901" s="39">
        <v>4</v>
      </c>
      <c r="I901" s="37" t="s">
        <v>563</v>
      </c>
      <c r="J901" s="37"/>
      <c r="K901" s="37"/>
      <c r="L901" s="37" t="s">
        <v>3343</v>
      </c>
      <c r="M901" s="37" t="s">
        <v>3344</v>
      </c>
      <c r="N901" s="37" t="s">
        <v>3345</v>
      </c>
      <c r="O901" s="37"/>
      <c r="P901" s="37"/>
      <c r="Q901" s="37"/>
      <c r="R901" s="37" t="str">
        <f>IF(ISBLANK('Шифры С (Новое строительство)'!$K901),"-",CONCATENATE('Шифры С (Новое строительство)'!$K901,"-ПЗ"))</f>
        <v>-</v>
      </c>
      <c r="S901" s="37" t="str">
        <f>IF(ISBLANK('Шифры С (Новое строительство)'!$L901),"-",CONCATENATE("Том"," 2.",'Шифры С (Новое строительство)'!$E901,".",'Шифры С (Новое строительство)'!$G901," ",'Шифры С (Новое строительство)'!$I901,".",'Шифры С (Новое строительство)'!$A901,"С-ППО",'Шифры С (Новое строительство)'!$E901,".",'Шифры С (Новое строительство)'!$G901,))</f>
        <v>Том 2.20. 2001.РП.38С-ППО20.</v>
      </c>
      <c r="T901" s="37" t="str">
        <f>IF(ISBLANK('Шифры С (Новое строительство)'!$M901),"-",CONCATENATE("Том"," 3.",'Шифры С (Новое строительство)'!$E901,".",'Шифры С (Новое строительство)'!$G901," ",'Шифры С (Новое строительство)'!$I901,".",'Шифры С (Новое строительство)'!$A901,"С-ТКР",'Шифры С (Новое строительство)'!$E901,".",'Шифры С (Новое строительство)'!$G901,))</f>
        <v>Том 3.20. 2001.РП.38С-ТКР20.</v>
      </c>
      <c r="U901" s="37" t="str">
        <f>IF(ISBLANK('Шифры С (Новое строительство)'!$O901),"-",CONCATENATE("Том"," 4."," ",'Шифры С (Новое строительство)'!$I901,".",'Шифры С (Новое строительство)'!$A901,"С-ИЛО",))</f>
        <v>-</v>
      </c>
      <c r="V901" s="37" t="str">
        <f>IF(ISBLANK('Шифры С (Новое строительство)'!$O901),"-",CONCATENATE("Том"," 5."," ",'Шифры С (Новое строительство)'!$I901,".",'Шифры С (Новое строительство)'!$A901,"С-ПОС",))</f>
        <v>-</v>
      </c>
      <c r="W901" s="37" t="str">
        <f>IF(ISBLANK('Шифры С (Новое строительство)'!$P901),"-",CONCATENATE("Том"," 7."," ",'Шифры С (Новое строительство)'!$I901,".",'Шифры С (Новое строительство)'!$A901,"С-ООС",))</f>
        <v>-</v>
      </c>
      <c r="X901" s="37" t="str">
        <f>IF(ISBLANK('Шифры С (Новое строительство)'!$Q901),"-",CONCATENATE("Том"," 8."," ",'Шифры С (Новое строительство)'!$I901,".",'Шифры С (Новое строительство)'!$A901,"С-ПБ",))</f>
        <v>-</v>
      </c>
    </row>
    <row r="902" spans="1:24" hidden="1" x14ac:dyDescent="0.25">
      <c r="A902" s="37">
        <v>39</v>
      </c>
      <c r="B902" s="37" t="s">
        <v>561</v>
      </c>
      <c r="C902" s="37" t="s">
        <v>86</v>
      </c>
      <c r="D902" s="37" t="s">
        <v>413</v>
      </c>
      <c r="E902" s="37">
        <v>1</v>
      </c>
      <c r="F902" s="37" t="s">
        <v>2277</v>
      </c>
      <c r="G902" s="37">
        <v>1</v>
      </c>
      <c r="H902" s="39">
        <v>5</v>
      </c>
      <c r="I902" s="37" t="s">
        <v>563</v>
      </c>
      <c r="J902" s="37" t="s">
        <v>3346</v>
      </c>
      <c r="K902" s="37" t="s">
        <v>3347</v>
      </c>
      <c r="L902" s="37" t="s">
        <v>3348</v>
      </c>
      <c r="M902" s="37" t="s">
        <v>3349</v>
      </c>
      <c r="N902" s="37" t="s">
        <v>3350</v>
      </c>
      <c r="O902" s="37" t="s">
        <v>3351</v>
      </c>
      <c r="P902" s="37" t="s">
        <v>3352</v>
      </c>
      <c r="Q902" s="37" t="s">
        <v>3353</v>
      </c>
      <c r="R902" s="37" t="str">
        <f>IF(ISBLANK('Шифры С (Новое строительство)'!$K902),"-",CONCATENATE('Шифры С (Новое строительство)'!$K902,"-ПЗ"))</f>
        <v>Том 1 2001.РП.39С-ПЗ</v>
      </c>
      <c r="S902" s="37" t="str">
        <f>IF(ISBLANK('Шифры С (Новое строительство)'!$L902),"-",CONCATENATE("Том"," 2.",'Шифры С (Новое строительство)'!$E902,".",'Шифры С (Новое строительство)'!$G902," ",'Шифры С (Новое строительство)'!$I902,".",'Шифры С (Новое строительство)'!$A902,"С-ППО",'Шифры С (Новое строительство)'!$E902,".",'Шифры С (Новое строительство)'!$G902,))</f>
        <v>Том 2.1.1 2001.РП.39С-ППО1.1</v>
      </c>
      <c r="T902" s="37" t="str">
        <f>IF(ISBLANK('Шифры С (Новое строительство)'!$M902),"-",CONCATENATE("Том"," 3.",'Шифры С (Новое строительство)'!$E902,".",'Шифры С (Новое строительство)'!$G902," ",'Шифры С (Новое строительство)'!$I902,".",'Шифры С (Новое строительство)'!$A902,"С-ТКР",'Шифры С (Новое строительство)'!$E902,".",'Шифры С (Новое строительство)'!$G902,))</f>
        <v>Том 3.1.1 2001.РП.39С-ТКР1.1</v>
      </c>
      <c r="U902" s="37" t="str">
        <f>IF(ISBLANK('Шифры С (Новое строительство)'!$O902),"-",CONCATENATE("Том"," 4."," ",'Шифры С (Новое строительство)'!$I902,".",'Шифры С (Новое строительство)'!$A902,"С-ИЛО",))</f>
        <v>Том 4. 2001.РП.39С-ИЛО</v>
      </c>
      <c r="V902" s="37" t="str">
        <f>IF(ISBLANK('Шифры С (Новое строительство)'!$O902),"-",CONCATENATE("Том"," 5."," ",'Шифры С (Новое строительство)'!$I902,".",'Шифры С (Новое строительство)'!$A902,"С-ПОС",))</f>
        <v>Том 5. 2001.РП.39С-ПОС</v>
      </c>
      <c r="W902" s="37" t="str">
        <f>IF(ISBLANK('Шифры С (Новое строительство)'!$P902),"-",CONCATENATE("Том"," 7."," ",'Шифры С (Новое строительство)'!$I902,".",'Шифры С (Новое строительство)'!$A902,"С-ООС",))</f>
        <v>Том 7. 2001.РП.39С-ООС</v>
      </c>
      <c r="X902" s="37" t="str">
        <f>IF(ISBLANK('Шифры С (Новое строительство)'!$Q902),"-",CONCATENATE("Том"," 8."," ",'Шифры С (Новое строительство)'!$I902,".",'Шифры С (Новое строительство)'!$A902,"С-ПБ",))</f>
        <v>Том 8. 2001.РП.39С-ПБ</v>
      </c>
    </row>
    <row r="903" spans="1:24" hidden="1" x14ac:dyDescent="0.25">
      <c r="A903" s="37">
        <v>39</v>
      </c>
      <c r="B903" s="37" t="s">
        <v>561</v>
      </c>
      <c r="C903" s="37" t="s">
        <v>86</v>
      </c>
      <c r="D903" s="37" t="s">
        <v>413</v>
      </c>
      <c r="E903" s="37">
        <v>1</v>
      </c>
      <c r="F903" s="37" t="s">
        <v>2286</v>
      </c>
      <c r="G903" s="37">
        <v>2</v>
      </c>
      <c r="H903" s="39"/>
      <c r="I903" s="37" t="s">
        <v>563</v>
      </c>
      <c r="J903" s="37"/>
      <c r="K903" s="37"/>
      <c r="L903" s="37" t="s">
        <v>3348</v>
      </c>
      <c r="M903" s="37" t="s">
        <v>3349</v>
      </c>
      <c r="N903" s="37" t="s">
        <v>3350</v>
      </c>
      <c r="O903" s="37"/>
      <c r="P903" s="37"/>
      <c r="Q903" s="37"/>
      <c r="R903" s="37" t="str">
        <f>IF(ISBLANK('Шифры С (Новое строительство)'!$K903),"-",CONCATENATE('Шифры С (Новое строительство)'!$K903,"-ПЗ"))</f>
        <v>-</v>
      </c>
      <c r="S903" s="37" t="str">
        <f>IF(ISBLANK('Шифры С (Новое строительство)'!$L903),"-",CONCATENATE("Том"," 2.",'Шифры С (Новое строительство)'!$E903,".",'Шифры С (Новое строительство)'!$G903," ",'Шифры С (Новое строительство)'!$I903,".",'Шифры С (Новое строительство)'!$A903,"С-ППО",'Шифры С (Новое строительство)'!$E903,".",'Шифры С (Новое строительство)'!$G903,))</f>
        <v>Том 2.1.2 2001.РП.39С-ППО1.2</v>
      </c>
      <c r="T903" s="37" t="str">
        <f>IF(ISBLANK('Шифры С (Новое строительство)'!$M903),"-",CONCATENATE("Том"," 3.",'Шифры С (Новое строительство)'!$E903,".",'Шифры С (Новое строительство)'!$G903," ",'Шифры С (Новое строительство)'!$I903,".",'Шифры С (Новое строительство)'!$A903,"С-ТКР",'Шифры С (Новое строительство)'!$E903,".",'Шифры С (Новое строительство)'!$G903,))</f>
        <v>Том 3.1.2 2001.РП.39С-ТКР1.2</v>
      </c>
      <c r="U903" s="37" t="str">
        <f>IF(ISBLANK('Шифры С (Новое строительство)'!$O903),"-",CONCATENATE("Том"," 4."," ",'Шифры С (Новое строительство)'!$I903,".",'Шифры С (Новое строительство)'!$A903,"С-ИЛО",))</f>
        <v>-</v>
      </c>
      <c r="V903" s="37" t="str">
        <f>IF(ISBLANK('Шифры С (Новое строительство)'!$O903),"-",CONCATENATE("Том"," 5."," ",'Шифры С (Новое строительство)'!$I903,".",'Шифры С (Новое строительство)'!$A903,"С-ПОС",))</f>
        <v>-</v>
      </c>
      <c r="W903" s="37" t="str">
        <f>IF(ISBLANK('Шифры С (Новое строительство)'!$P903),"-",CONCATENATE("Том"," 7."," ",'Шифры С (Новое строительство)'!$I903,".",'Шифры С (Новое строительство)'!$A903,"С-ООС",))</f>
        <v>-</v>
      </c>
      <c r="X903" s="37" t="str">
        <f>IF(ISBLANK('Шифры С (Новое строительство)'!$Q903),"-",CONCATENATE("Том"," 8."," ",'Шифры С (Новое строительство)'!$I903,".",'Шифры С (Новое строительство)'!$A903,"С-ПБ",))</f>
        <v>-</v>
      </c>
    </row>
    <row r="904" spans="1:24" hidden="1" x14ac:dyDescent="0.25">
      <c r="A904" s="37">
        <v>39</v>
      </c>
      <c r="B904" s="37" t="s">
        <v>561</v>
      </c>
      <c r="C904" s="37" t="s">
        <v>86</v>
      </c>
      <c r="D904" s="37" t="s">
        <v>413</v>
      </c>
      <c r="E904" s="37">
        <v>1</v>
      </c>
      <c r="F904" s="37" t="s">
        <v>2287</v>
      </c>
      <c r="G904" s="37">
        <v>3</v>
      </c>
      <c r="H904" s="39"/>
      <c r="I904" s="37" t="s">
        <v>563</v>
      </c>
      <c r="J904" s="37"/>
      <c r="K904" s="37"/>
      <c r="L904" s="37" t="s">
        <v>3348</v>
      </c>
      <c r="M904" s="37" t="s">
        <v>3349</v>
      </c>
      <c r="N904" s="37" t="s">
        <v>3350</v>
      </c>
      <c r="O904" s="37"/>
      <c r="P904" s="37"/>
      <c r="Q904" s="37"/>
      <c r="R904" s="37" t="str">
        <f>IF(ISBLANK('Шифры С (Новое строительство)'!$K904),"-",CONCATENATE('Шифры С (Новое строительство)'!$K904,"-ПЗ"))</f>
        <v>-</v>
      </c>
      <c r="S904" s="37" t="str">
        <f>IF(ISBLANK('Шифры С (Новое строительство)'!$L904),"-",CONCATENATE("Том"," 2.",'Шифры С (Новое строительство)'!$E904,".",'Шифры С (Новое строительство)'!$G904," ",'Шифры С (Новое строительство)'!$I904,".",'Шифры С (Новое строительство)'!$A904,"С-ППО",'Шифры С (Новое строительство)'!$E904,".",'Шифры С (Новое строительство)'!$G904,))</f>
        <v>Том 2.1.3 2001.РП.39С-ППО1.3</v>
      </c>
      <c r="T904" s="37" t="str">
        <f>IF(ISBLANK('Шифры С (Новое строительство)'!$M904),"-",CONCATENATE("Том"," 3.",'Шифры С (Новое строительство)'!$E904,".",'Шифры С (Новое строительство)'!$G904," ",'Шифры С (Новое строительство)'!$I904,".",'Шифры С (Новое строительство)'!$A904,"С-ТКР",'Шифры С (Новое строительство)'!$E904,".",'Шифры С (Новое строительство)'!$G904,))</f>
        <v>Том 3.1.3 2001.РП.39С-ТКР1.3</v>
      </c>
      <c r="U904" s="37" t="str">
        <f>IF(ISBLANK('Шифры С (Новое строительство)'!$O904),"-",CONCATENATE("Том"," 4."," ",'Шифры С (Новое строительство)'!$I904,".",'Шифры С (Новое строительство)'!$A904,"С-ИЛО",))</f>
        <v>-</v>
      </c>
      <c r="V904" s="37" t="str">
        <f>IF(ISBLANK('Шифры С (Новое строительство)'!$O904),"-",CONCATENATE("Том"," 5."," ",'Шифры С (Новое строительство)'!$I904,".",'Шифры С (Новое строительство)'!$A904,"С-ПОС",))</f>
        <v>-</v>
      </c>
      <c r="W904" s="37" t="str">
        <f>IF(ISBLANK('Шифры С (Новое строительство)'!$P904),"-",CONCATENATE("Том"," 7."," ",'Шифры С (Новое строительство)'!$I904,".",'Шифры С (Новое строительство)'!$A904,"С-ООС",))</f>
        <v>-</v>
      </c>
      <c r="X904" s="37" t="str">
        <f>IF(ISBLANK('Шифры С (Новое строительство)'!$Q904),"-",CONCATENATE("Том"," 8."," ",'Шифры С (Новое строительство)'!$I904,".",'Шифры С (Новое строительство)'!$A904,"С-ПБ",))</f>
        <v>-</v>
      </c>
    </row>
    <row r="905" spans="1:24" hidden="1" x14ac:dyDescent="0.25">
      <c r="A905" s="37">
        <v>39</v>
      </c>
      <c r="B905" s="37" t="s">
        <v>561</v>
      </c>
      <c r="C905" s="37" t="s">
        <v>86</v>
      </c>
      <c r="D905" s="37" t="s">
        <v>413</v>
      </c>
      <c r="E905" s="37">
        <v>1</v>
      </c>
      <c r="F905" s="37" t="s">
        <v>2288</v>
      </c>
      <c r="G905" s="37">
        <v>4</v>
      </c>
      <c r="H905" s="39"/>
      <c r="I905" s="37" t="s">
        <v>563</v>
      </c>
      <c r="J905" s="37"/>
      <c r="K905" s="37"/>
      <c r="L905" s="37" t="s">
        <v>3348</v>
      </c>
      <c r="M905" s="37" t="s">
        <v>3349</v>
      </c>
      <c r="N905" s="37" t="s">
        <v>3350</v>
      </c>
      <c r="O905" s="37"/>
      <c r="P905" s="37"/>
      <c r="Q905" s="37"/>
      <c r="R905" s="37" t="str">
        <f>IF(ISBLANK('Шифры С (Новое строительство)'!$K905),"-",CONCATENATE('Шифры С (Новое строительство)'!$K905,"-ПЗ"))</f>
        <v>-</v>
      </c>
      <c r="S905" s="37" t="str">
        <f>IF(ISBLANK('Шифры С (Новое строительство)'!$L905),"-",CONCATENATE("Том"," 2.",'Шифры С (Новое строительство)'!$E905,".",'Шифры С (Новое строительство)'!$G905," ",'Шифры С (Новое строительство)'!$I905,".",'Шифры С (Новое строительство)'!$A905,"С-ППО",'Шифры С (Новое строительство)'!$E905,".",'Шифры С (Новое строительство)'!$G905,))</f>
        <v>Том 2.1.4 2001.РП.39С-ППО1.4</v>
      </c>
      <c r="T905" s="37" t="str">
        <f>IF(ISBLANK('Шифры С (Новое строительство)'!$M905),"-",CONCATENATE("Том"," 3.",'Шифры С (Новое строительство)'!$E905,".",'Шифры С (Новое строительство)'!$G905," ",'Шифры С (Новое строительство)'!$I905,".",'Шифры С (Новое строительство)'!$A905,"С-ТКР",'Шифры С (Новое строительство)'!$E905,".",'Шифры С (Новое строительство)'!$G905,))</f>
        <v>Том 3.1.4 2001.РП.39С-ТКР1.4</v>
      </c>
      <c r="U905" s="37" t="str">
        <f>IF(ISBLANK('Шифры С (Новое строительство)'!$O905),"-",CONCATENATE("Том"," 4."," ",'Шифры С (Новое строительство)'!$I905,".",'Шифры С (Новое строительство)'!$A905,"С-ИЛО",))</f>
        <v>-</v>
      </c>
      <c r="V905" s="37" t="str">
        <f>IF(ISBLANK('Шифры С (Новое строительство)'!$O905),"-",CONCATENATE("Том"," 5."," ",'Шифры С (Новое строительство)'!$I905,".",'Шифры С (Новое строительство)'!$A905,"С-ПОС",))</f>
        <v>-</v>
      </c>
      <c r="W905" s="37" t="str">
        <f>IF(ISBLANK('Шифры С (Новое строительство)'!$P905),"-",CONCATENATE("Том"," 7."," ",'Шифры С (Новое строительство)'!$I905,".",'Шифры С (Новое строительство)'!$A905,"С-ООС",))</f>
        <v>-</v>
      </c>
      <c r="X905" s="37" t="str">
        <f>IF(ISBLANK('Шифры С (Новое строительство)'!$Q905),"-",CONCATENATE("Том"," 8."," ",'Шифры С (Новое строительство)'!$I905,".",'Шифры С (Новое строительство)'!$A905,"С-ПБ",))</f>
        <v>-</v>
      </c>
    </row>
    <row r="906" spans="1:24" hidden="1" x14ac:dyDescent="0.25">
      <c r="A906" s="37">
        <v>39</v>
      </c>
      <c r="B906" s="37" t="s">
        <v>561</v>
      </c>
      <c r="C906" s="37" t="s">
        <v>86</v>
      </c>
      <c r="D906" s="37" t="s">
        <v>413</v>
      </c>
      <c r="E906" s="37">
        <v>1</v>
      </c>
      <c r="F906" s="37" t="s">
        <v>2289</v>
      </c>
      <c r="G906" s="37">
        <v>5</v>
      </c>
      <c r="H906" s="39"/>
      <c r="I906" s="37" t="s">
        <v>563</v>
      </c>
      <c r="J906" s="37"/>
      <c r="K906" s="37"/>
      <c r="L906" s="37" t="s">
        <v>3348</v>
      </c>
      <c r="M906" s="37" t="s">
        <v>3349</v>
      </c>
      <c r="N906" s="37" t="s">
        <v>3350</v>
      </c>
      <c r="O906" s="37"/>
      <c r="P906" s="37"/>
      <c r="Q906" s="37"/>
      <c r="R906" s="37" t="str">
        <f>IF(ISBLANK('Шифры С (Новое строительство)'!$K906),"-",CONCATENATE('Шифры С (Новое строительство)'!$K906,"-ПЗ"))</f>
        <v>-</v>
      </c>
      <c r="S906" s="37" t="str">
        <f>IF(ISBLANK('Шифры С (Новое строительство)'!$L906),"-",CONCATENATE("Том"," 2.",'Шифры С (Новое строительство)'!$E906,".",'Шифры С (Новое строительство)'!$G906," ",'Шифры С (Новое строительство)'!$I906,".",'Шифры С (Новое строительство)'!$A906,"С-ППО",'Шифры С (Новое строительство)'!$E906,".",'Шифры С (Новое строительство)'!$G906,))</f>
        <v>Том 2.1.5 2001.РП.39С-ППО1.5</v>
      </c>
      <c r="T906" s="37" t="str">
        <f>IF(ISBLANK('Шифры С (Новое строительство)'!$M906),"-",CONCATENATE("Том"," 3.",'Шифры С (Новое строительство)'!$E906,".",'Шифры С (Новое строительство)'!$G906," ",'Шифры С (Новое строительство)'!$I906,".",'Шифры С (Новое строительство)'!$A906,"С-ТКР",'Шифры С (Новое строительство)'!$E906,".",'Шифры С (Новое строительство)'!$G906,))</f>
        <v>Том 3.1.5 2001.РП.39С-ТКР1.5</v>
      </c>
      <c r="U906" s="37" t="str">
        <f>IF(ISBLANK('Шифры С (Новое строительство)'!$O906),"-",CONCATENATE("Том"," 4."," ",'Шифры С (Новое строительство)'!$I906,".",'Шифры С (Новое строительство)'!$A906,"С-ИЛО",))</f>
        <v>-</v>
      </c>
      <c r="V906" s="37" t="str">
        <f>IF(ISBLANK('Шифры С (Новое строительство)'!$O906),"-",CONCATENATE("Том"," 5."," ",'Шифры С (Новое строительство)'!$I906,".",'Шифры С (Новое строительство)'!$A906,"С-ПОС",))</f>
        <v>-</v>
      </c>
      <c r="W906" s="37" t="str">
        <f>IF(ISBLANK('Шифры С (Новое строительство)'!$P906),"-",CONCATENATE("Том"," 7."," ",'Шифры С (Новое строительство)'!$I906,".",'Шифры С (Новое строительство)'!$A906,"С-ООС",))</f>
        <v>-</v>
      </c>
      <c r="X906" s="37" t="str">
        <f>IF(ISBLANK('Шифры С (Новое строительство)'!$Q906),"-",CONCATENATE("Том"," 8."," ",'Шифры С (Новое строительство)'!$I906,".",'Шифры С (Новое строительство)'!$A906,"С-ПБ",))</f>
        <v>-</v>
      </c>
    </row>
    <row r="907" spans="1:24" hidden="1" x14ac:dyDescent="0.25">
      <c r="A907" s="37">
        <v>39</v>
      </c>
      <c r="B907" s="37" t="s">
        <v>561</v>
      </c>
      <c r="C907" s="37" t="s">
        <v>86</v>
      </c>
      <c r="D907" s="37" t="s">
        <v>531</v>
      </c>
      <c r="E907" s="37">
        <v>2</v>
      </c>
      <c r="F907" s="37" t="s">
        <v>2290</v>
      </c>
      <c r="G907" s="37">
        <v>1</v>
      </c>
      <c r="H907" s="39">
        <v>11</v>
      </c>
      <c r="I907" s="37" t="s">
        <v>563</v>
      </c>
      <c r="J907" s="37"/>
      <c r="K907" s="37"/>
      <c r="L907" s="37" t="s">
        <v>3354</v>
      </c>
      <c r="M907" s="37" t="s">
        <v>3355</v>
      </c>
      <c r="N907" s="37" t="s">
        <v>3356</v>
      </c>
      <c r="O907" s="37"/>
      <c r="P907" s="37"/>
      <c r="Q907" s="37"/>
      <c r="R907" s="37" t="str">
        <f>IF(ISBLANK('Шифры С (Новое строительство)'!$K907),"-",CONCATENATE('Шифры С (Новое строительство)'!$K907,"-ПЗ"))</f>
        <v>-</v>
      </c>
      <c r="S907" s="37" t="str">
        <f>IF(ISBLANK('Шифры С (Новое строительство)'!$L907),"-",CONCATENATE("Том"," 2.",'Шифры С (Новое строительство)'!$E907,".",'Шифры С (Новое строительство)'!$G907," ",'Шифры С (Новое строительство)'!$I907,".",'Шифры С (Новое строительство)'!$A907,"С-ППО",'Шифры С (Новое строительство)'!$E907,".",'Шифры С (Новое строительство)'!$G907,))</f>
        <v>Том 2.2.1 2001.РП.39С-ППО2.1</v>
      </c>
      <c r="T907" s="37" t="str">
        <f>IF(ISBLANK('Шифры С (Новое строительство)'!$M907),"-",CONCATENATE("Том"," 3.",'Шифры С (Новое строительство)'!$E907,".",'Шифры С (Новое строительство)'!$G907," ",'Шифры С (Новое строительство)'!$I907,".",'Шифры С (Новое строительство)'!$A907,"С-ТКР",'Шифры С (Новое строительство)'!$E907,".",'Шифры С (Новое строительство)'!$G907,))</f>
        <v>Том 3.2.1 2001.РП.39С-ТКР2.1</v>
      </c>
      <c r="U907" s="37" t="str">
        <f>IF(ISBLANK('Шифры С (Новое строительство)'!$O907),"-",CONCATENATE("Том"," 4."," ",'Шифры С (Новое строительство)'!$I907,".",'Шифры С (Новое строительство)'!$A907,"С-ИЛО",))</f>
        <v>-</v>
      </c>
      <c r="V907" s="37" t="str">
        <f>IF(ISBLANK('Шифры С (Новое строительство)'!$O907),"-",CONCATENATE("Том"," 5."," ",'Шифры С (Новое строительство)'!$I907,".",'Шифры С (Новое строительство)'!$A907,"С-ПОС",))</f>
        <v>-</v>
      </c>
      <c r="W907" s="37" t="str">
        <f>IF(ISBLANK('Шифры С (Новое строительство)'!$P907),"-",CONCATENATE("Том"," 7."," ",'Шифры С (Новое строительство)'!$I907,".",'Шифры С (Новое строительство)'!$A907,"С-ООС",))</f>
        <v>-</v>
      </c>
      <c r="X907" s="37" t="str">
        <f>IF(ISBLANK('Шифры С (Новое строительство)'!$Q907),"-",CONCATENATE("Том"," 8."," ",'Шифры С (Новое строительство)'!$I907,".",'Шифры С (Новое строительство)'!$A907,"С-ПБ",))</f>
        <v>-</v>
      </c>
    </row>
    <row r="908" spans="1:24" hidden="1" x14ac:dyDescent="0.25">
      <c r="A908" s="37">
        <v>39</v>
      </c>
      <c r="B908" s="37" t="s">
        <v>561</v>
      </c>
      <c r="C908" s="37" t="s">
        <v>86</v>
      </c>
      <c r="D908" s="37" t="s">
        <v>531</v>
      </c>
      <c r="E908" s="37">
        <v>2</v>
      </c>
      <c r="F908" s="37" t="s">
        <v>2294</v>
      </c>
      <c r="G908" s="37">
        <v>2</v>
      </c>
      <c r="H908" s="39"/>
      <c r="I908" s="37" t="s">
        <v>563</v>
      </c>
      <c r="J908" s="37"/>
      <c r="K908" s="37"/>
      <c r="L908" s="37" t="s">
        <v>3354</v>
      </c>
      <c r="M908" s="37" t="s">
        <v>3355</v>
      </c>
      <c r="N908" s="37" t="s">
        <v>3356</v>
      </c>
      <c r="O908" s="37"/>
      <c r="P908" s="37"/>
      <c r="Q908" s="37"/>
      <c r="R908" s="37" t="str">
        <f>IF(ISBLANK('Шифры С (Новое строительство)'!$K908),"-",CONCATENATE('Шифры С (Новое строительство)'!$K908,"-ПЗ"))</f>
        <v>-</v>
      </c>
      <c r="S908" s="37" t="str">
        <f>IF(ISBLANK('Шифры С (Новое строительство)'!$L908),"-",CONCATENATE("Том"," 2.",'Шифры С (Новое строительство)'!$E908,".",'Шифры С (Новое строительство)'!$G908," ",'Шифры С (Новое строительство)'!$I908,".",'Шифры С (Новое строительство)'!$A908,"С-ППО",'Шифры С (Новое строительство)'!$E908,".",'Шифры С (Новое строительство)'!$G908,))</f>
        <v>Том 2.2.2 2001.РП.39С-ППО2.2</v>
      </c>
      <c r="T908" s="37" t="str">
        <f>IF(ISBLANK('Шифры С (Новое строительство)'!$M908),"-",CONCATENATE("Том"," 3.",'Шифры С (Новое строительство)'!$E908,".",'Шифры С (Новое строительство)'!$G908," ",'Шифры С (Новое строительство)'!$I908,".",'Шифры С (Новое строительство)'!$A908,"С-ТКР",'Шифры С (Новое строительство)'!$E908,".",'Шифры С (Новое строительство)'!$G908,))</f>
        <v>Том 3.2.2 2001.РП.39С-ТКР2.2</v>
      </c>
      <c r="U908" s="37" t="str">
        <f>IF(ISBLANK('Шифры С (Новое строительство)'!$O908),"-",CONCATENATE("Том"," 4."," ",'Шифры С (Новое строительство)'!$I908,".",'Шифры С (Новое строительство)'!$A908,"С-ИЛО",))</f>
        <v>-</v>
      </c>
      <c r="V908" s="37" t="str">
        <f>IF(ISBLANK('Шифры С (Новое строительство)'!$O908),"-",CONCATENATE("Том"," 5."," ",'Шифры С (Новое строительство)'!$I908,".",'Шифры С (Новое строительство)'!$A908,"С-ПОС",))</f>
        <v>-</v>
      </c>
      <c r="W908" s="37" t="str">
        <f>IF(ISBLANK('Шифры С (Новое строительство)'!$P908),"-",CONCATENATE("Том"," 7."," ",'Шифры С (Новое строительство)'!$I908,".",'Шифры С (Новое строительство)'!$A908,"С-ООС",))</f>
        <v>-</v>
      </c>
      <c r="X908" s="37" t="str">
        <f>IF(ISBLANK('Шифры С (Новое строительство)'!$Q908),"-",CONCATENATE("Том"," 8."," ",'Шифры С (Новое строительство)'!$I908,".",'Шифры С (Новое строительство)'!$A908,"С-ПБ",))</f>
        <v>-</v>
      </c>
    </row>
    <row r="909" spans="1:24" hidden="1" x14ac:dyDescent="0.25">
      <c r="A909" s="37">
        <v>39</v>
      </c>
      <c r="B909" s="37" t="s">
        <v>561</v>
      </c>
      <c r="C909" s="37" t="s">
        <v>86</v>
      </c>
      <c r="D909" s="37" t="s">
        <v>531</v>
      </c>
      <c r="E909" s="37">
        <v>2</v>
      </c>
      <c r="F909" s="37" t="s">
        <v>2295</v>
      </c>
      <c r="G909" s="37">
        <v>3</v>
      </c>
      <c r="H909" s="39"/>
      <c r="I909" s="37" t="s">
        <v>563</v>
      </c>
      <c r="J909" s="37"/>
      <c r="K909" s="37"/>
      <c r="L909" s="37" t="s">
        <v>3354</v>
      </c>
      <c r="M909" s="37" t="s">
        <v>3355</v>
      </c>
      <c r="N909" s="37" t="s">
        <v>3356</v>
      </c>
      <c r="O909" s="37"/>
      <c r="P909" s="37"/>
      <c r="Q909" s="37"/>
      <c r="R909" s="37" t="str">
        <f>IF(ISBLANK('Шифры С (Новое строительство)'!$K909),"-",CONCATENATE('Шифры С (Новое строительство)'!$K909,"-ПЗ"))</f>
        <v>-</v>
      </c>
      <c r="S909" s="37" t="str">
        <f>IF(ISBLANK('Шифры С (Новое строительство)'!$L909),"-",CONCATENATE("Том"," 2.",'Шифры С (Новое строительство)'!$E909,".",'Шифры С (Новое строительство)'!$G909," ",'Шифры С (Новое строительство)'!$I909,".",'Шифры С (Новое строительство)'!$A909,"С-ППО",'Шифры С (Новое строительство)'!$E909,".",'Шифры С (Новое строительство)'!$G909,))</f>
        <v>Том 2.2.3 2001.РП.39С-ППО2.3</v>
      </c>
      <c r="T909" s="37" t="str">
        <f>IF(ISBLANK('Шифры С (Новое строительство)'!$M909),"-",CONCATENATE("Том"," 3.",'Шифры С (Новое строительство)'!$E909,".",'Шифры С (Новое строительство)'!$G909," ",'Шифры С (Новое строительство)'!$I909,".",'Шифры С (Новое строительство)'!$A909,"С-ТКР",'Шифры С (Новое строительство)'!$E909,".",'Шифры С (Новое строительство)'!$G909,))</f>
        <v>Том 3.2.3 2001.РП.39С-ТКР2.3</v>
      </c>
      <c r="U909" s="37" t="str">
        <f>IF(ISBLANK('Шифры С (Новое строительство)'!$O909),"-",CONCATENATE("Том"," 4."," ",'Шифры С (Новое строительство)'!$I909,".",'Шифры С (Новое строительство)'!$A909,"С-ИЛО",))</f>
        <v>-</v>
      </c>
      <c r="V909" s="37" t="str">
        <f>IF(ISBLANK('Шифры С (Новое строительство)'!$O909),"-",CONCATENATE("Том"," 5."," ",'Шифры С (Новое строительство)'!$I909,".",'Шифры С (Новое строительство)'!$A909,"С-ПОС",))</f>
        <v>-</v>
      </c>
      <c r="W909" s="37" t="str">
        <f>IF(ISBLANK('Шифры С (Новое строительство)'!$P909),"-",CONCATENATE("Том"," 7."," ",'Шифры С (Новое строительство)'!$I909,".",'Шифры С (Новое строительство)'!$A909,"С-ООС",))</f>
        <v>-</v>
      </c>
      <c r="X909" s="37" t="str">
        <f>IF(ISBLANK('Шифры С (Новое строительство)'!$Q909),"-",CONCATENATE("Том"," 8."," ",'Шифры С (Новое строительство)'!$I909,".",'Шифры С (Новое строительство)'!$A909,"С-ПБ",))</f>
        <v>-</v>
      </c>
    </row>
    <row r="910" spans="1:24" hidden="1" x14ac:dyDescent="0.25">
      <c r="A910" s="37">
        <v>39</v>
      </c>
      <c r="B910" s="37" t="s">
        <v>561</v>
      </c>
      <c r="C910" s="37" t="s">
        <v>86</v>
      </c>
      <c r="D910" s="37" t="s">
        <v>531</v>
      </c>
      <c r="E910" s="37">
        <v>2</v>
      </c>
      <c r="F910" s="37" t="s">
        <v>2296</v>
      </c>
      <c r="G910" s="37">
        <v>4</v>
      </c>
      <c r="H910" s="39"/>
      <c r="I910" s="37" t="s">
        <v>563</v>
      </c>
      <c r="J910" s="37"/>
      <c r="K910" s="37"/>
      <c r="L910" s="37" t="s">
        <v>3354</v>
      </c>
      <c r="M910" s="37" t="s">
        <v>3355</v>
      </c>
      <c r="N910" s="37" t="s">
        <v>3356</v>
      </c>
      <c r="O910" s="37"/>
      <c r="P910" s="37"/>
      <c r="Q910" s="37"/>
      <c r="R910" s="37" t="str">
        <f>IF(ISBLANK('Шифры С (Новое строительство)'!$K910),"-",CONCATENATE('Шифры С (Новое строительство)'!$K910,"-ПЗ"))</f>
        <v>-</v>
      </c>
      <c r="S910" s="37" t="str">
        <f>IF(ISBLANK('Шифры С (Новое строительство)'!$L910),"-",CONCATENATE("Том"," 2.",'Шифры С (Новое строительство)'!$E910,".",'Шифры С (Новое строительство)'!$G910," ",'Шифры С (Новое строительство)'!$I910,".",'Шифры С (Новое строительство)'!$A910,"С-ППО",'Шифры С (Новое строительство)'!$E910,".",'Шифры С (Новое строительство)'!$G910,))</f>
        <v>Том 2.2.4 2001.РП.39С-ППО2.4</v>
      </c>
      <c r="T910" s="37" t="str">
        <f>IF(ISBLANK('Шифры С (Новое строительство)'!$M910),"-",CONCATENATE("Том"," 3.",'Шифры С (Новое строительство)'!$E910,".",'Шифры С (Новое строительство)'!$G910," ",'Шифры С (Новое строительство)'!$I910,".",'Шифры С (Новое строительство)'!$A910,"С-ТКР",'Шифры С (Новое строительство)'!$E910,".",'Шифры С (Новое строительство)'!$G910,))</f>
        <v>Том 3.2.4 2001.РП.39С-ТКР2.4</v>
      </c>
      <c r="U910" s="37" t="str">
        <f>IF(ISBLANK('Шифры С (Новое строительство)'!$O910),"-",CONCATENATE("Том"," 4."," ",'Шифры С (Новое строительство)'!$I910,".",'Шифры С (Новое строительство)'!$A910,"С-ИЛО",))</f>
        <v>-</v>
      </c>
      <c r="V910" s="37" t="str">
        <f>IF(ISBLANK('Шифры С (Новое строительство)'!$O910),"-",CONCATENATE("Том"," 5."," ",'Шифры С (Новое строительство)'!$I910,".",'Шифры С (Новое строительство)'!$A910,"С-ПОС",))</f>
        <v>-</v>
      </c>
      <c r="W910" s="37" t="str">
        <f>IF(ISBLANK('Шифры С (Новое строительство)'!$P910),"-",CONCATENATE("Том"," 7."," ",'Шифры С (Новое строительство)'!$I910,".",'Шифры С (Новое строительство)'!$A910,"С-ООС",))</f>
        <v>-</v>
      </c>
      <c r="X910" s="37" t="str">
        <f>IF(ISBLANK('Шифры С (Новое строительство)'!$Q910),"-",CONCATENATE("Том"," 8."," ",'Шифры С (Новое строительство)'!$I910,".",'Шифры С (Новое строительство)'!$A910,"С-ПБ",))</f>
        <v>-</v>
      </c>
    </row>
    <row r="911" spans="1:24" hidden="1" x14ac:dyDescent="0.25">
      <c r="A911" s="37">
        <v>39</v>
      </c>
      <c r="B911" s="37" t="s">
        <v>561</v>
      </c>
      <c r="C911" s="37" t="s">
        <v>86</v>
      </c>
      <c r="D911" s="37" t="s">
        <v>531</v>
      </c>
      <c r="E911" s="37">
        <v>2</v>
      </c>
      <c r="F911" s="37" t="s">
        <v>2297</v>
      </c>
      <c r="G911" s="37">
        <v>5</v>
      </c>
      <c r="H911" s="39"/>
      <c r="I911" s="37" t="s">
        <v>563</v>
      </c>
      <c r="J911" s="37"/>
      <c r="K911" s="37"/>
      <c r="L911" s="37" t="s">
        <v>3354</v>
      </c>
      <c r="M911" s="37" t="s">
        <v>3355</v>
      </c>
      <c r="N911" s="37" t="s">
        <v>3356</v>
      </c>
      <c r="O911" s="37"/>
      <c r="P911" s="37"/>
      <c r="Q911" s="37"/>
      <c r="R911" s="37" t="str">
        <f>IF(ISBLANK('Шифры С (Новое строительство)'!$K911),"-",CONCATENATE('Шифры С (Новое строительство)'!$K911,"-ПЗ"))</f>
        <v>-</v>
      </c>
      <c r="S911" s="37" t="str">
        <f>IF(ISBLANK('Шифры С (Новое строительство)'!$L911),"-",CONCATENATE("Том"," 2.",'Шифры С (Новое строительство)'!$E911,".",'Шифры С (Новое строительство)'!$G911," ",'Шифры С (Новое строительство)'!$I911,".",'Шифры С (Новое строительство)'!$A911,"С-ППО",'Шифры С (Новое строительство)'!$E911,".",'Шифры С (Новое строительство)'!$G911,))</f>
        <v>Том 2.2.5 2001.РП.39С-ППО2.5</v>
      </c>
      <c r="T911" s="37" t="str">
        <f>IF(ISBLANK('Шифры С (Новое строительство)'!$M911),"-",CONCATENATE("Том"," 3.",'Шифры С (Новое строительство)'!$E911,".",'Шифры С (Новое строительство)'!$G911," ",'Шифры С (Новое строительство)'!$I911,".",'Шифры С (Новое строительство)'!$A911,"С-ТКР",'Шифры С (Новое строительство)'!$E911,".",'Шифры С (Новое строительство)'!$G911,))</f>
        <v>Том 3.2.5 2001.РП.39С-ТКР2.5</v>
      </c>
      <c r="U911" s="37" t="str">
        <f>IF(ISBLANK('Шифры С (Новое строительство)'!$O911),"-",CONCATENATE("Том"," 4."," ",'Шифры С (Новое строительство)'!$I911,".",'Шифры С (Новое строительство)'!$A911,"С-ИЛО",))</f>
        <v>-</v>
      </c>
      <c r="V911" s="37" t="str">
        <f>IF(ISBLANK('Шифры С (Новое строительство)'!$O911),"-",CONCATENATE("Том"," 5."," ",'Шифры С (Новое строительство)'!$I911,".",'Шифры С (Новое строительство)'!$A911,"С-ПОС",))</f>
        <v>-</v>
      </c>
      <c r="W911" s="37" t="str">
        <f>IF(ISBLANK('Шифры С (Новое строительство)'!$P911),"-",CONCATENATE("Том"," 7."," ",'Шифры С (Новое строительство)'!$I911,".",'Шифры С (Новое строительство)'!$A911,"С-ООС",))</f>
        <v>-</v>
      </c>
      <c r="X911" s="37" t="str">
        <f>IF(ISBLANK('Шифры С (Новое строительство)'!$Q911),"-",CONCATENATE("Том"," 8."," ",'Шифры С (Новое строительство)'!$I911,".",'Шифры С (Новое строительство)'!$A911,"С-ПБ",))</f>
        <v>-</v>
      </c>
    </row>
    <row r="912" spans="1:24" hidden="1" x14ac:dyDescent="0.25">
      <c r="A912" s="37">
        <v>39</v>
      </c>
      <c r="B912" s="37" t="s">
        <v>561</v>
      </c>
      <c r="C912" s="37" t="s">
        <v>86</v>
      </c>
      <c r="D912" s="37" t="s">
        <v>531</v>
      </c>
      <c r="E912" s="37">
        <v>2</v>
      </c>
      <c r="F912" s="37" t="s">
        <v>2298</v>
      </c>
      <c r="G912" s="37">
        <v>6</v>
      </c>
      <c r="H912" s="39"/>
      <c r="I912" s="37" t="s">
        <v>563</v>
      </c>
      <c r="J912" s="37"/>
      <c r="K912" s="37"/>
      <c r="L912" s="37" t="s">
        <v>3354</v>
      </c>
      <c r="M912" s="37" t="s">
        <v>3355</v>
      </c>
      <c r="N912" s="37" t="s">
        <v>3356</v>
      </c>
      <c r="O912" s="37"/>
      <c r="P912" s="37"/>
      <c r="Q912" s="37"/>
      <c r="R912" s="37" t="str">
        <f>IF(ISBLANK('Шифры С (Новое строительство)'!$K912),"-",CONCATENATE('Шифры С (Новое строительство)'!$K912,"-ПЗ"))</f>
        <v>-</v>
      </c>
      <c r="S912" s="37" t="str">
        <f>IF(ISBLANK('Шифры С (Новое строительство)'!$L912),"-",CONCATENATE("Том"," 2.",'Шифры С (Новое строительство)'!$E912,".",'Шифры С (Новое строительство)'!$G912," ",'Шифры С (Новое строительство)'!$I912,".",'Шифры С (Новое строительство)'!$A912,"С-ППО",'Шифры С (Новое строительство)'!$E912,".",'Шифры С (Новое строительство)'!$G912,))</f>
        <v>Том 2.2.6 2001.РП.39С-ППО2.6</v>
      </c>
      <c r="T912" s="37" t="str">
        <f>IF(ISBLANK('Шифры С (Новое строительство)'!$M912),"-",CONCATENATE("Том"," 3.",'Шифры С (Новое строительство)'!$E912,".",'Шифры С (Новое строительство)'!$G912," ",'Шифры С (Новое строительство)'!$I912,".",'Шифры С (Новое строительство)'!$A912,"С-ТКР",'Шифры С (Новое строительство)'!$E912,".",'Шифры С (Новое строительство)'!$G912,))</f>
        <v>Том 3.2.6 2001.РП.39С-ТКР2.6</v>
      </c>
      <c r="U912" s="37" t="str">
        <f>IF(ISBLANK('Шифры С (Новое строительство)'!$O912),"-",CONCATENATE("Том"," 4."," ",'Шифры С (Новое строительство)'!$I912,".",'Шифры С (Новое строительство)'!$A912,"С-ИЛО",))</f>
        <v>-</v>
      </c>
      <c r="V912" s="37" t="str">
        <f>IF(ISBLANK('Шифры С (Новое строительство)'!$O912),"-",CONCATENATE("Том"," 5."," ",'Шифры С (Новое строительство)'!$I912,".",'Шифры С (Новое строительство)'!$A912,"С-ПОС",))</f>
        <v>-</v>
      </c>
      <c r="W912" s="37" t="str">
        <f>IF(ISBLANK('Шифры С (Новое строительство)'!$P912),"-",CONCATENATE("Том"," 7."," ",'Шифры С (Новое строительство)'!$I912,".",'Шифры С (Новое строительство)'!$A912,"С-ООС",))</f>
        <v>-</v>
      </c>
      <c r="X912" s="37" t="str">
        <f>IF(ISBLANK('Шифры С (Новое строительство)'!$Q912),"-",CONCATENATE("Том"," 8."," ",'Шифры С (Новое строительство)'!$I912,".",'Шифры С (Новое строительство)'!$A912,"С-ПБ",))</f>
        <v>-</v>
      </c>
    </row>
    <row r="913" spans="1:24" hidden="1" x14ac:dyDescent="0.25">
      <c r="A913" s="37">
        <v>39</v>
      </c>
      <c r="B913" s="37" t="s">
        <v>561</v>
      </c>
      <c r="C913" s="37" t="s">
        <v>86</v>
      </c>
      <c r="D913" s="37" t="s">
        <v>531</v>
      </c>
      <c r="E913" s="37">
        <v>2</v>
      </c>
      <c r="F913" s="37" t="s">
        <v>2299</v>
      </c>
      <c r="G913" s="37">
        <v>7</v>
      </c>
      <c r="H913" s="39"/>
      <c r="I913" s="37" t="s">
        <v>563</v>
      </c>
      <c r="J913" s="37"/>
      <c r="K913" s="37"/>
      <c r="L913" s="37" t="s">
        <v>3354</v>
      </c>
      <c r="M913" s="37" t="s">
        <v>3355</v>
      </c>
      <c r="N913" s="37" t="s">
        <v>3356</v>
      </c>
      <c r="O913" s="37"/>
      <c r="P913" s="37"/>
      <c r="Q913" s="37"/>
      <c r="R913" s="37" t="str">
        <f>IF(ISBLANK('Шифры С (Новое строительство)'!$K913),"-",CONCATENATE('Шифры С (Новое строительство)'!$K913,"-ПЗ"))</f>
        <v>-</v>
      </c>
      <c r="S913" s="37" t="str">
        <f>IF(ISBLANK('Шифры С (Новое строительство)'!$L913),"-",CONCATENATE("Том"," 2.",'Шифры С (Новое строительство)'!$E913,".",'Шифры С (Новое строительство)'!$G913," ",'Шифры С (Новое строительство)'!$I913,".",'Шифры С (Новое строительство)'!$A913,"С-ППО",'Шифры С (Новое строительство)'!$E913,".",'Шифры С (Новое строительство)'!$G913,))</f>
        <v>Том 2.2.7 2001.РП.39С-ППО2.7</v>
      </c>
      <c r="T913" s="37" t="str">
        <f>IF(ISBLANK('Шифры С (Новое строительство)'!$M913),"-",CONCATENATE("Том"," 3.",'Шифры С (Новое строительство)'!$E913,".",'Шифры С (Новое строительство)'!$G913," ",'Шифры С (Новое строительство)'!$I913,".",'Шифры С (Новое строительство)'!$A913,"С-ТКР",'Шифры С (Новое строительство)'!$E913,".",'Шифры С (Новое строительство)'!$G913,))</f>
        <v>Том 3.2.7 2001.РП.39С-ТКР2.7</v>
      </c>
      <c r="U913" s="37" t="str">
        <f>IF(ISBLANK('Шифры С (Новое строительство)'!$O913),"-",CONCATENATE("Том"," 4."," ",'Шифры С (Новое строительство)'!$I913,".",'Шифры С (Новое строительство)'!$A913,"С-ИЛО",))</f>
        <v>-</v>
      </c>
      <c r="V913" s="37" t="str">
        <f>IF(ISBLANK('Шифры С (Новое строительство)'!$O913),"-",CONCATENATE("Том"," 5."," ",'Шифры С (Новое строительство)'!$I913,".",'Шифры С (Новое строительство)'!$A913,"С-ПОС",))</f>
        <v>-</v>
      </c>
      <c r="W913" s="37" t="str">
        <f>IF(ISBLANK('Шифры С (Новое строительство)'!$P913),"-",CONCATENATE("Том"," 7."," ",'Шифры С (Новое строительство)'!$I913,".",'Шифры С (Новое строительство)'!$A913,"С-ООС",))</f>
        <v>-</v>
      </c>
      <c r="X913" s="37" t="str">
        <f>IF(ISBLANK('Шифры С (Новое строительство)'!$Q913),"-",CONCATENATE("Том"," 8."," ",'Шифры С (Новое строительство)'!$I913,".",'Шифры С (Новое строительство)'!$A913,"С-ПБ",))</f>
        <v>-</v>
      </c>
    </row>
    <row r="914" spans="1:24" hidden="1" x14ac:dyDescent="0.25">
      <c r="A914" s="37">
        <v>39</v>
      </c>
      <c r="B914" s="37" t="s">
        <v>561</v>
      </c>
      <c r="C914" s="37" t="s">
        <v>86</v>
      </c>
      <c r="D914" s="37" t="s">
        <v>531</v>
      </c>
      <c r="E914" s="37">
        <v>2</v>
      </c>
      <c r="F914" s="37" t="s">
        <v>2300</v>
      </c>
      <c r="G914" s="37">
        <v>8</v>
      </c>
      <c r="H914" s="39"/>
      <c r="I914" s="37" t="s">
        <v>563</v>
      </c>
      <c r="J914" s="37"/>
      <c r="K914" s="37"/>
      <c r="L914" s="37" t="s">
        <v>3354</v>
      </c>
      <c r="M914" s="37" t="s">
        <v>3355</v>
      </c>
      <c r="N914" s="37" t="s">
        <v>3356</v>
      </c>
      <c r="O914" s="37"/>
      <c r="P914" s="37"/>
      <c r="Q914" s="37"/>
      <c r="R914" s="37" t="str">
        <f>IF(ISBLANK('Шифры С (Новое строительство)'!$K914),"-",CONCATENATE('Шифры С (Новое строительство)'!$K914,"-ПЗ"))</f>
        <v>-</v>
      </c>
      <c r="S914" s="37" t="str">
        <f>IF(ISBLANK('Шифры С (Новое строительство)'!$L914),"-",CONCATENATE("Том"," 2.",'Шифры С (Новое строительство)'!$E914,".",'Шифры С (Новое строительство)'!$G914," ",'Шифры С (Новое строительство)'!$I914,".",'Шифры С (Новое строительство)'!$A914,"С-ППО",'Шифры С (Новое строительство)'!$E914,".",'Шифры С (Новое строительство)'!$G914,))</f>
        <v>Том 2.2.8 2001.РП.39С-ППО2.8</v>
      </c>
      <c r="T914" s="37" t="str">
        <f>IF(ISBLANK('Шифры С (Новое строительство)'!$M914),"-",CONCATENATE("Том"," 3.",'Шифры С (Новое строительство)'!$E914,".",'Шифры С (Новое строительство)'!$G914," ",'Шифры С (Новое строительство)'!$I914,".",'Шифры С (Новое строительство)'!$A914,"С-ТКР",'Шифры С (Новое строительство)'!$E914,".",'Шифры С (Новое строительство)'!$G914,))</f>
        <v>Том 3.2.8 2001.РП.39С-ТКР2.8</v>
      </c>
      <c r="U914" s="37" t="str">
        <f>IF(ISBLANK('Шифры С (Новое строительство)'!$O914),"-",CONCATENATE("Том"," 4."," ",'Шифры С (Новое строительство)'!$I914,".",'Шифры С (Новое строительство)'!$A914,"С-ИЛО",))</f>
        <v>-</v>
      </c>
      <c r="V914" s="37" t="str">
        <f>IF(ISBLANK('Шифры С (Новое строительство)'!$O914),"-",CONCATENATE("Том"," 5."," ",'Шифры С (Новое строительство)'!$I914,".",'Шифры С (Новое строительство)'!$A914,"С-ПОС",))</f>
        <v>-</v>
      </c>
      <c r="W914" s="37" t="str">
        <f>IF(ISBLANK('Шифры С (Новое строительство)'!$P914),"-",CONCATENATE("Том"," 7."," ",'Шифры С (Новое строительство)'!$I914,".",'Шифры С (Новое строительство)'!$A914,"С-ООС",))</f>
        <v>-</v>
      </c>
      <c r="X914" s="37" t="str">
        <f>IF(ISBLANK('Шифры С (Новое строительство)'!$Q914),"-",CONCATENATE("Том"," 8."," ",'Шифры С (Новое строительство)'!$I914,".",'Шифры С (Новое строительство)'!$A914,"С-ПБ",))</f>
        <v>-</v>
      </c>
    </row>
    <row r="915" spans="1:24" hidden="1" x14ac:dyDescent="0.25">
      <c r="A915" s="37">
        <v>39</v>
      </c>
      <c r="B915" s="37" t="s">
        <v>561</v>
      </c>
      <c r="C915" s="37" t="s">
        <v>86</v>
      </c>
      <c r="D915" s="37" t="s">
        <v>531</v>
      </c>
      <c r="E915" s="37">
        <v>2</v>
      </c>
      <c r="F915" s="37" t="s">
        <v>2301</v>
      </c>
      <c r="G915" s="37">
        <v>9</v>
      </c>
      <c r="H915" s="39"/>
      <c r="I915" s="37" t="s">
        <v>563</v>
      </c>
      <c r="J915" s="37"/>
      <c r="K915" s="37"/>
      <c r="L915" s="37" t="s">
        <v>3354</v>
      </c>
      <c r="M915" s="37" t="s">
        <v>3355</v>
      </c>
      <c r="N915" s="37" t="s">
        <v>3356</v>
      </c>
      <c r="O915" s="37"/>
      <c r="P915" s="37"/>
      <c r="Q915" s="37"/>
      <c r="R915" s="37" t="str">
        <f>IF(ISBLANK('Шифры С (Новое строительство)'!$K915),"-",CONCATENATE('Шифры С (Новое строительство)'!$K915,"-ПЗ"))</f>
        <v>-</v>
      </c>
      <c r="S915" s="37" t="str">
        <f>IF(ISBLANK('Шифры С (Новое строительство)'!$L915),"-",CONCATENATE("Том"," 2.",'Шифры С (Новое строительство)'!$E915,".",'Шифры С (Новое строительство)'!$G915," ",'Шифры С (Новое строительство)'!$I915,".",'Шифры С (Новое строительство)'!$A915,"С-ППО",'Шифры С (Новое строительство)'!$E915,".",'Шифры С (Новое строительство)'!$G915,))</f>
        <v>Том 2.2.9 2001.РП.39С-ППО2.9</v>
      </c>
      <c r="T915" s="37" t="str">
        <f>IF(ISBLANK('Шифры С (Новое строительство)'!$M915),"-",CONCATENATE("Том"," 3.",'Шифры С (Новое строительство)'!$E915,".",'Шифры С (Новое строительство)'!$G915," ",'Шифры С (Новое строительство)'!$I915,".",'Шифры С (Новое строительство)'!$A915,"С-ТКР",'Шифры С (Новое строительство)'!$E915,".",'Шифры С (Новое строительство)'!$G915,))</f>
        <v>Том 3.2.9 2001.РП.39С-ТКР2.9</v>
      </c>
      <c r="U915" s="37" t="str">
        <f>IF(ISBLANK('Шифры С (Новое строительство)'!$O915),"-",CONCATENATE("Том"," 4."," ",'Шифры С (Новое строительство)'!$I915,".",'Шифры С (Новое строительство)'!$A915,"С-ИЛО",))</f>
        <v>-</v>
      </c>
      <c r="V915" s="37" t="str">
        <f>IF(ISBLANK('Шифры С (Новое строительство)'!$O915),"-",CONCATENATE("Том"," 5."," ",'Шифры С (Новое строительство)'!$I915,".",'Шифры С (Новое строительство)'!$A915,"С-ПОС",))</f>
        <v>-</v>
      </c>
      <c r="W915" s="37" t="str">
        <f>IF(ISBLANK('Шифры С (Новое строительство)'!$P915),"-",CONCATENATE("Том"," 7."," ",'Шифры С (Новое строительство)'!$I915,".",'Шифры С (Новое строительство)'!$A915,"С-ООС",))</f>
        <v>-</v>
      </c>
      <c r="X915" s="37" t="str">
        <f>IF(ISBLANK('Шифры С (Новое строительство)'!$Q915),"-",CONCATENATE("Том"," 8."," ",'Шифры С (Новое строительство)'!$I915,".",'Шифры С (Новое строительство)'!$A915,"С-ПБ",))</f>
        <v>-</v>
      </c>
    </row>
    <row r="916" spans="1:24" hidden="1" x14ac:dyDescent="0.25">
      <c r="A916" s="37">
        <v>39</v>
      </c>
      <c r="B916" s="37" t="s">
        <v>561</v>
      </c>
      <c r="C916" s="37" t="s">
        <v>86</v>
      </c>
      <c r="D916" s="37" t="s">
        <v>531</v>
      </c>
      <c r="E916" s="37">
        <v>2</v>
      </c>
      <c r="F916" s="37" t="s">
        <v>2302</v>
      </c>
      <c r="G916" s="37">
        <v>10</v>
      </c>
      <c r="H916" s="39"/>
      <c r="I916" s="37" t="s">
        <v>563</v>
      </c>
      <c r="J916" s="37"/>
      <c r="K916" s="37"/>
      <c r="L916" s="37" t="s">
        <v>3354</v>
      </c>
      <c r="M916" s="37" t="s">
        <v>3355</v>
      </c>
      <c r="N916" s="37" t="s">
        <v>3356</v>
      </c>
      <c r="O916" s="37"/>
      <c r="P916" s="37"/>
      <c r="Q916" s="37"/>
      <c r="R916" s="37" t="str">
        <f>IF(ISBLANK('Шифры С (Новое строительство)'!$K916),"-",CONCATENATE('Шифры С (Новое строительство)'!$K916,"-ПЗ"))</f>
        <v>-</v>
      </c>
      <c r="S916" s="37" t="str">
        <f>IF(ISBLANK('Шифры С (Новое строительство)'!$L916),"-",CONCATENATE("Том"," 2.",'Шифры С (Новое строительство)'!$E916,".",'Шифры С (Новое строительство)'!$G916," ",'Шифры С (Новое строительство)'!$I916,".",'Шифры С (Новое строительство)'!$A916,"С-ППО",'Шифры С (Новое строительство)'!$E916,".",'Шифры С (Новое строительство)'!$G916,))</f>
        <v>Том 2.2.10 2001.РП.39С-ППО2.10</v>
      </c>
      <c r="T916" s="37" t="str">
        <f>IF(ISBLANK('Шифры С (Новое строительство)'!$M916),"-",CONCATENATE("Том"," 3.",'Шифры С (Новое строительство)'!$E916,".",'Шифры С (Новое строительство)'!$G916," ",'Шифры С (Новое строительство)'!$I916,".",'Шифры С (Новое строительство)'!$A916,"С-ТКР",'Шифры С (Новое строительство)'!$E916,".",'Шифры С (Новое строительство)'!$G916,))</f>
        <v>Том 3.2.10 2001.РП.39С-ТКР2.10</v>
      </c>
      <c r="U916" s="37" t="str">
        <f>IF(ISBLANK('Шифры С (Новое строительство)'!$O916),"-",CONCATENATE("Том"," 4."," ",'Шифры С (Новое строительство)'!$I916,".",'Шифры С (Новое строительство)'!$A916,"С-ИЛО",))</f>
        <v>-</v>
      </c>
      <c r="V916" s="37" t="str">
        <f>IF(ISBLANK('Шифры С (Новое строительство)'!$O916),"-",CONCATENATE("Том"," 5."," ",'Шифры С (Новое строительство)'!$I916,".",'Шифры С (Новое строительство)'!$A916,"С-ПОС",))</f>
        <v>-</v>
      </c>
      <c r="W916" s="37" t="str">
        <f>IF(ISBLANK('Шифры С (Новое строительство)'!$P916),"-",CONCATENATE("Том"," 7."," ",'Шифры С (Новое строительство)'!$I916,".",'Шифры С (Новое строительство)'!$A916,"С-ООС",))</f>
        <v>-</v>
      </c>
      <c r="X916" s="37" t="str">
        <f>IF(ISBLANK('Шифры С (Новое строительство)'!$Q916),"-",CONCATENATE("Том"," 8."," ",'Шифры С (Новое строительство)'!$I916,".",'Шифры С (Новое строительство)'!$A916,"С-ПБ",))</f>
        <v>-</v>
      </c>
    </row>
    <row r="917" spans="1:24" hidden="1" x14ac:dyDescent="0.25">
      <c r="A917" s="37">
        <v>39</v>
      </c>
      <c r="B917" s="37" t="s">
        <v>561</v>
      </c>
      <c r="C917" s="37" t="s">
        <v>86</v>
      </c>
      <c r="D917" s="37" t="s">
        <v>531</v>
      </c>
      <c r="E917" s="37">
        <v>2</v>
      </c>
      <c r="F917" s="37" t="s">
        <v>2303</v>
      </c>
      <c r="G917" s="37">
        <v>11</v>
      </c>
      <c r="H917" s="39"/>
      <c r="I917" s="37" t="s">
        <v>563</v>
      </c>
      <c r="J917" s="37"/>
      <c r="K917" s="37"/>
      <c r="L917" s="37" t="s">
        <v>3354</v>
      </c>
      <c r="M917" s="37" t="s">
        <v>3355</v>
      </c>
      <c r="N917" s="37" t="s">
        <v>3356</v>
      </c>
      <c r="O917" s="37"/>
      <c r="P917" s="37"/>
      <c r="Q917" s="37"/>
      <c r="R917" s="37" t="str">
        <f>IF(ISBLANK('Шифры С (Новое строительство)'!$K917),"-",CONCATENATE('Шифры С (Новое строительство)'!$K917,"-ПЗ"))</f>
        <v>-</v>
      </c>
      <c r="S917" s="37" t="str">
        <f>IF(ISBLANK('Шифры С (Новое строительство)'!$L917),"-",CONCATENATE("Том"," 2.",'Шифры С (Новое строительство)'!$E917,".",'Шифры С (Новое строительство)'!$G917," ",'Шифры С (Новое строительство)'!$I917,".",'Шифры С (Новое строительство)'!$A917,"С-ППО",'Шифры С (Новое строительство)'!$E917,".",'Шифры С (Новое строительство)'!$G917,))</f>
        <v>Том 2.2.11 2001.РП.39С-ППО2.11</v>
      </c>
      <c r="T917" s="37" t="str">
        <f>IF(ISBLANK('Шифры С (Новое строительство)'!$M917),"-",CONCATENATE("Том"," 3.",'Шифры С (Новое строительство)'!$E917,".",'Шифры С (Новое строительство)'!$G917," ",'Шифры С (Новое строительство)'!$I917,".",'Шифры С (Новое строительство)'!$A917,"С-ТКР",'Шифры С (Новое строительство)'!$E917,".",'Шифры С (Новое строительство)'!$G917,))</f>
        <v>Том 3.2.11 2001.РП.39С-ТКР2.11</v>
      </c>
      <c r="U917" s="37" t="str">
        <f>IF(ISBLANK('Шифры С (Новое строительство)'!$O917),"-",CONCATENATE("Том"," 4."," ",'Шифры С (Новое строительство)'!$I917,".",'Шифры С (Новое строительство)'!$A917,"С-ИЛО",))</f>
        <v>-</v>
      </c>
      <c r="V917" s="37" t="str">
        <f>IF(ISBLANK('Шифры С (Новое строительство)'!$O917),"-",CONCATENATE("Том"," 5."," ",'Шифры С (Новое строительство)'!$I917,".",'Шифры С (Новое строительство)'!$A917,"С-ПОС",))</f>
        <v>-</v>
      </c>
      <c r="W917" s="37" t="str">
        <f>IF(ISBLANK('Шифры С (Новое строительство)'!$P917),"-",CONCATENATE("Том"," 7."," ",'Шифры С (Новое строительство)'!$I917,".",'Шифры С (Новое строительство)'!$A917,"С-ООС",))</f>
        <v>-</v>
      </c>
      <c r="X917" s="37" t="str">
        <f>IF(ISBLANK('Шифры С (Новое строительство)'!$Q917),"-",CONCATENATE("Том"," 8."," ",'Шифры С (Новое строительство)'!$I917,".",'Шифры С (Новое строительство)'!$A917,"С-ПБ",))</f>
        <v>-</v>
      </c>
    </row>
    <row r="918" spans="1:24" hidden="1" x14ac:dyDescent="0.25">
      <c r="A918" s="37">
        <v>39</v>
      </c>
      <c r="B918" s="37" t="s">
        <v>561</v>
      </c>
      <c r="C918" s="37" t="s">
        <v>86</v>
      </c>
      <c r="D918" s="37" t="s">
        <v>532</v>
      </c>
      <c r="E918" s="37">
        <v>3</v>
      </c>
      <c r="F918" s="37" t="s">
        <v>2304</v>
      </c>
      <c r="G918" s="37">
        <v>1</v>
      </c>
      <c r="H918" s="39">
        <v>3</v>
      </c>
      <c r="I918" s="37" t="s">
        <v>563</v>
      </c>
      <c r="J918" s="37"/>
      <c r="K918" s="37"/>
      <c r="L918" s="37" t="s">
        <v>3357</v>
      </c>
      <c r="M918" s="37" t="s">
        <v>3358</v>
      </c>
      <c r="N918" s="37" t="s">
        <v>3359</v>
      </c>
      <c r="O918" s="37"/>
      <c r="P918" s="37"/>
      <c r="Q918" s="37"/>
      <c r="R918" s="37" t="str">
        <f>IF(ISBLANK('Шифры С (Новое строительство)'!$K918),"-",CONCATENATE('Шифры С (Новое строительство)'!$K918,"-ПЗ"))</f>
        <v>-</v>
      </c>
      <c r="S918" s="37" t="str">
        <f>IF(ISBLANK('Шифры С (Новое строительство)'!$L918),"-",CONCATENATE("Том"," 2.",'Шифры С (Новое строительство)'!$E918,".",'Шифры С (Новое строительство)'!$G918," ",'Шифры С (Новое строительство)'!$I918,".",'Шифры С (Новое строительство)'!$A918,"С-ППО",'Шифры С (Новое строительство)'!$E918,".",'Шифры С (Новое строительство)'!$G918,))</f>
        <v>Том 2.3.1 2001.РП.39С-ППО3.1</v>
      </c>
      <c r="T918" s="37" t="str">
        <f>IF(ISBLANK('Шифры С (Новое строительство)'!$M918),"-",CONCATENATE("Том"," 3.",'Шифры С (Новое строительство)'!$E918,".",'Шифры С (Новое строительство)'!$G918," ",'Шифры С (Новое строительство)'!$I918,".",'Шифры С (Новое строительство)'!$A918,"С-ТКР",'Шифры С (Новое строительство)'!$E918,".",'Шифры С (Новое строительство)'!$G918,))</f>
        <v>Том 3.3.1 2001.РП.39С-ТКР3.1</v>
      </c>
      <c r="U918" s="37" t="str">
        <f>IF(ISBLANK('Шифры С (Новое строительство)'!$O918),"-",CONCATENATE("Том"," 4."," ",'Шифры С (Новое строительство)'!$I918,".",'Шифры С (Новое строительство)'!$A918,"С-ИЛО",))</f>
        <v>-</v>
      </c>
      <c r="V918" s="37" t="str">
        <f>IF(ISBLANK('Шифры С (Новое строительство)'!$O918),"-",CONCATENATE("Том"," 5."," ",'Шифры С (Новое строительство)'!$I918,".",'Шифры С (Новое строительство)'!$A918,"С-ПОС",))</f>
        <v>-</v>
      </c>
      <c r="W918" s="37" t="str">
        <f>IF(ISBLANK('Шифры С (Новое строительство)'!$P918),"-",CONCATENATE("Том"," 7."," ",'Шифры С (Новое строительство)'!$I918,".",'Шифры С (Новое строительство)'!$A918,"С-ООС",))</f>
        <v>-</v>
      </c>
      <c r="X918" s="37" t="str">
        <f>IF(ISBLANK('Шифры С (Новое строительство)'!$Q918),"-",CONCATENATE("Том"," 8."," ",'Шифры С (Новое строительство)'!$I918,".",'Шифры С (Новое строительство)'!$A918,"С-ПБ",))</f>
        <v>-</v>
      </c>
    </row>
    <row r="919" spans="1:24" hidden="1" x14ac:dyDescent="0.25">
      <c r="A919" s="37">
        <v>39</v>
      </c>
      <c r="B919" s="37" t="s">
        <v>561</v>
      </c>
      <c r="C919" s="37" t="s">
        <v>86</v>
      </c>
      <c r="D919" s="37" t="s">
        <v>532</v>
      </c>
      <c r="E919" s="37">
        <v>3</v>
      </c>
      <c r="F919" s="37" t="s">
        <v>2308</v>
      </c>
      <c r="G919" s="37">
        <v>2</v>
      </c>
      <c r="H919" s="39"/>
      <c r="I919" s="37" t="s">
        <v>563</v>
      </c>
      <c r="J919" s="37"/>
      <c r="K919" s="37"/>
      <c r="L919" s="37" t="s">
        <v>3357</v>
      </c>
      <c r="M919" s="37" t="s">
        <v>3358</v>
      </c>
      <c r="N919" s="37" t="s">
        <v>3359</v>
      </c>
      <c r="O919" s="37"/>
      <c r="P919" s="37"/>
      <c r="Q919" s="37"/>
      <c r="R919" s="37" t="str">
        <f>IF(ISBLANK('Шифры С (Новое строительство)'!$K919),"-",CONCATENATE('Шифры С (Новое строительство)'!$K919,"-ПЗ"))</f>
        <v>-</v>
      </c>
      <c r="S919" s="37" t="str">
        <f>IF(ISBLANK('Шифры С (Новое строительство)'!$L919),"-",CONCATENATE("Том"," 2.",'Шифры С (Новое строительство)'!$E919,".",'Шифры С (Новое строительство)'!$G919," ",'Шифры С (Новое строительство)'!$I919,".",'Шифры С (Новое строительство)'!$A919,"С-ППО",'Шифры С (Новое строительство)'!$E919,".",'Шифры С (Новое строительство)'!$G919,))</f>
        <v>Том 2.3.2 2001.РП.39С-ППО3.2</v>
      </c>
      <c r="T919" s="37" t="str">
        <f>IF(ISBLANK('Шифры С (Новое строительство)'!$M919),"-",CONCATENATE("Том"," 3.",'Шифры С (Новое строительство)'!$E919,".",'Шифры С (Новое строительство)'!$G919," ",'Шифры С (Новое строительство)'!$I919,".",'Шифры С (Новое строительство)'!$A919,"С-ТКР",'Шифры С (Новое строительство)'!$E919,".",'Шифры С (Новое строительство)'!$G919,))</f>
        <v>Том 3.3.2 2001.РП.39С-ТКР3.2</v>
      </c>
      <c r="U919" s="37" t="str">
        <f>IF(ISBLANK('Шифры С (Новое строительство)'!$O919),"-",CONCATENATE("Том"," 4."," ",'Шифры С (Новое строительство)'!$I919,".",'Шифры С (Новое строительство)'!$A919,"С-ИЛО",))</f>
        <v>-</v>
      </c>
      <c r="V919" s="37" t="str">
        <f>IF(ISBLANK('Шифры С (Новое строительство)'!$O919),"-",CONCATENATE("Том"," 5."," ",'Шифры С (Новое строительство)'!$I919,".",'Шифры С (Новое строительство)'!$A919,"С-ПОС",))</f>
        <v>-</v>
      </c>
      <c r="W919" s="37" t="str">
        <f>IF(ISBLANK('Шифры С (Новое строительство)'!$P919),"-",CONCATENATE("Том"," 7."," ",'Шифры С (Новое строительство)'!$I919,".",'Шифры С (Новое строительство)'!$A919,"С-ООС",))</f>
        <v>-</v>
      </c>
      <c r="X919" s="37" t="str">
        <f>IF(ISBLANK('Шифры С (Новое строительство)'!$Q919),"-",CONCATENATE("Том"," 8."," ",'Шифры С (Новое строительство)'!$I919,".",'Шифры С (Новое строительство)'!$A919,"С-ПБ",))</f>
        <v>-</v>
      </c>
    </row>
    <row r="920" spans="1:24" hidden="1" x14ac:dyDescent="0.25">
      <c r="A920" s="37">
        <v>39</v>
      </c>
      <c r="B920" s="37" t="s">
        <v>561</v>
      </c>
      <c r="C920" s="37" t="s">
        <v>86</v>
      </c>
      <c r="D920" s="37" t="s">
        <v>532</v>
      </c>
      <c r="E920" s="37">
        <v>3</v>
      </c>
      <c r="F920" s="37" t="s">
        <v>2309</v>
      </c>
      <c r="G920" s="37">
        <v>3</v>
      </c>
      <c r="H920" s="39"/>
      <c r="I920" s="37" t="s">
        <v>563</v>
      </c>
      <c r="J920" s="37"/>
      <c r="K920" s="37"/>
      <c r="L920" s="37" t="s">
        <v>3357</v>
      </c>
      <c r="M920" s="37" t="s">
        <v>3358</v>
      </c>
      <c r="N920" s="37" t="s">
        <v>3359</v>
      </c>
      <c r="O920" s="37"/>
      <c r="P920" s="37"/>
      <c r="Q920" s="37"/>
      <c r="R920" s="37" t="str">
        <f>IF(ISBLANK('Шифры С (Новое строительство)'!$K920),"-",CONCATENATE('Шифры С (Новое строительство)'!$K920,"-ПЗ"))</f>
        <v>-</v>
      </c>
      <c r="S920" s="37" t="str">
        <f>IF(ISBLANK('Шифры С (Новое строительство)'!$L920),"-",CONCATENATE("Том"," 2.",'Шифры С (Новое строительство)'!$E920,".",'Шифры С (Новое строительство)'!$G920," ",'Шифры С (Новое строительство)'!$I920,".",'Шифры С (Новое строительство)'!$A920,"С-ППО",'Шифры С (Новое строительство)'!$E920,".",'Шифры С (Новое строительство)'!$G920,))</f>
        <v>Том 2.3.3 2001.РП.39С-ППО3.3</v>
      </c>
      <c r="T920" s="37" t="str">
        <f>IF(ISBLANK('Шифры С (Новое строительство)'!$M920),"-",CONCATENATE("Том"," 3.",'Шифры С (Новое строительство)'!$E920,".",'Шифры С (Новое строительство)'!$G920," ",'Шифры С (Новое строительство)'!$I920,".",'Шифры С (Новое строительство)'!$A920,"С-ТКР",'Шифры С (Новое строительство)'!$E920,".",'Шифры С (Новое строительство)'!$G920,))</f>
        <v>Том 3.3.3 2001.РП.39С-ТКР3.3</v>
      </c>
      <c r="U920" s="37" t="str">
        <f>IF(ISBLANK('Шифры С (Новое строительство)'!$O920),"-",CONCATENATE("Том"," 4."," ",'Шифры С (Новое строительство)'!$I920,".",'Шифры С (Новое строительство)'!$A920,"С-ИЛО",))</f>
        <v>-</v>
      </c>
      <c r="V920" s="37" t="str">
        <f>IF(ISBLANK('Шифры С (Новое строительство)'!$O920),"-",CONCATENATE("Том"," 5."," ",'Шифры С (Новое строительство)'!$I920,".",'Шифры С (Новое строительство)'!$A920,"С-ПОС",))</f>
        <v>-</v>
      </c>
      <c r="W920" s="37" t="str">
        <f>IF(ISBLANK('Шифры С (Новое строительство)'!$P920),"-",CONCATENATE("Том"," 7."," ",'Шифры С (Новое строительство)'!$I920,".",'Шифры С (Новое строительство)'!$A920,"С-ООС",))</f>
        <v>-</v>
      </c>
      <c r="X920" s="37" t="str">
        <f>IF(ISBLANK('Шифры С (Новое строительство)'!$Q920),"-",CONCATENATE("Том"," 8."," ",'Шифры С (Новое строительство)'!$I920,".",'Шифры С (Новое строительство)'!$A920,"С-ПБ",))</f>
        <v>-</v>
      </c>
    </row>
  </sheetData>
  <phoneticPr fontId="1" type="noConversion"/>
  <conditionalFormatting sqref="F2:F26 F28:F36 F38:F46 F48:F55 F57:F64 F66:F67 F69:F102 F104:F119 F121:F182 F184:F247">
    <cfRule type="duplicateValues" dxfId="52" priority="2"/>
  </conditionalFormatting>
  <conditionalFormatting sqref="F833:F855 F341:F373 F375:F536 F538:F829 F248:F339 F857:F920">
    <cfRule type="duplicateValues" dxfId="51" priority="1"/>
  </conditionalFormatting>
  <dataValidations disablePrompts="1" count="1">
    <dataValidation type="list" allowBlank="1" showInputMessage="1" showErrorMessage="1" sqref="B2:B920" xr:uid="{00000000-0002-0000-0400-000000000000}">
      <formula1>"Новое строительство,Техперевооружение,Система учёта"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1"/>
  <sheetViews>
    <sheetView tabSelected="1" workbookViewId="0">
      <selection activeCell="T2" sqref="T2"/>
    </sheetView>
  </sheetViews>
  <sheetFormatPr defaultColWidth="9.140625" defaultRowHeight="15" x14ac:dyDescent="0.25"/>
  <cols>
    <col min="1" max="1" width="11.42578125" customWidth="1"/>
    <col min="2" max="2" width="14.140625" bestFit="1" customWidth="1"/>
    <col min="3" max="3" width="19" customWidth="1"/>
    <col min="4" max="4" width="21.5703125" customWidth="1"/>
    <col min="5" max="5" width="9.42578125" customWidth="1"/>
    <col min="6" max="6" width="11.28515625" customWidth="1"/>
    <col min="7" max="7" width="16.42578125" customWidth="1"/>
    <col min="8" max="8" width="19.140625" customWidth="1"/>
    <col min="9" max="9" width="30.85546875" customWidth="1"/>
    <col min="10" max="10" width="24.140625" customWidth="1"/>
    <col min="11" max="11" width="17.7109375" customWidth="1"/>
    <col min="12" max="12" width="18.42578125" customWidth="1"/>
    <col min="13" max="13" width="18.140625" customWidth="1"/>
  </cols>
  <sheetData>
    <row r="1" spans="1:13" x14ac:dyDescent="0.25">
      <c r="A1" t="s">
        <v>541</v>
      </c>
      <c r="B1" t="s">
        <v>3360</v>
      </c>
      <c r="C1" t="s">
        <v>41</v>
      </c>
      <c r="D1" t="s">
        <v>88</v>
      </c>
      <c r="E1" t="s">
        <v>542</v>
      </c>
      <c r="F1" t="s">
        <v>39</v>
      </c>
      <c r="G1" t="s">
        <v>546</v>
      </c>
      <c r="H1" t="s">
        <v>547</v>
      </c>
      <c r="I1" t="s">
        <v>549</v>
      </c>
      <c r="J1" t="s">
        <v>550</v>
      </c>
      <c r="K1" t="s">
        <v>551</v>
      </c>
      <c r="L1" t="s">
        <v>552</v>
      </c>
      <c r="M1" t="s">
        <v>553</v>
      </c>
    </row>
    <row r="2" spans="1:13" x14ac:dyDescent="0.25">
      <c r="A2" s="37">
        <v>1</v>
      </c>
      <c r="B2" s="37" t="s">
        <v>3361</v>
      </c>
      <c r="C2" s="37" t="s">
        <v>2</v>
      </c>
      <c r="D2" s="37" t="s">
        <v>284</v>
      </c>
      <c r="E2" s="37">
        <v>1</v>
      </c>
      <c r="F2" s="37">
        <v>6</v>
      </c>
      <c r="G2" s="37" t="s">
        <v>3362</v>
      </c>
      <c r="H2" s="37" t="s">
        <v>3363</v>
      </c>
      <c r="I2" s="45" t="str">
        <f>CONCATENATE("Том 3.",Таблица4[[#This Row],[Код ПС]]," ",Таблица4[[#This Row],[СП]],"-ТКР",Таблица4[[#This Row],[Код ПС]])</f>
        <v>Том 3.1 2001.РП.1У -ТКР1</v>
      </c>
      <c r="J2" s="37" t="s">
        <v>3364</v>
      </c>
      <c r="K2" s="37" t="s">
        <v>3365</v>
      </c>
      <c r="L2" s="37" t="s">
        <v>3366</v>
      </c>
      <c r="M2" s="37" t="s">
        <v>3367</v>
      </c>
    </row>
    <row r="3" spans="1:13" x14ac:dyDescent="0.25">
      <c r="A3" s="37">
        <v>1</v>
      </c>
      <c r="B3" s="37" t="s">
        <v>3361</v>
      </c>
      <c r="C3" s="37" t="s">
        <v>2</v>
      </c>
      <c r="D3" s="37" t="s">
        <v>286</v>
      </c>
      <c r="E3" s="37">
        <v>2</v>
      </c>
      <c r="F3" s="37">
        <v>1</v>
      </c>
      <c r="G3" s="37" t="s">
        <v>3362</v>
      </c>
      <c r="H3" s="37"/>
      <c r="I3" s="37" t="str">
        <f>CONCATENATE("Том 3.",Таблица4[[#This Row],[Код ПС]]," ",Таблица4[[#This Row],[СП]],"-ТКР",Таблица4[[#This Row],[Код ПС]])</f>
        <v>Том 3.2 2001.РП.1У -ТКР2</v>
      </c>
      <c r="J3" s="37"/>
      <c r="K3" s="37"/>
      <c r="L3" s="37"/>
      <c r="M3" s="37"/>
    </row>
    <row r="4" spans="1:13" x14ac:dyDescent="0.25">
      <c r="A4" s="37">
        <v>1</v>
      </c>
      <c r="B4" s="37" t="s">
        <v>3361</v>
      </c>
      <c r="C4" s="37" t="s">
        <v>2</v>
      </c>
      <c r="D4" s="37" t="s">
        <v>287</v>
      </c>
      <c r="E4" s="37">
        <v>3</v>
      </c>
      <c r="F4" s="37">
        <v>3</v>
      </c>
      <c r="G4" s="37" t="s">
        <v>3362</v>
      </c>
      <c r="H4" s="37"/>
      <c r="I4" s="37" t="str">
        <f>CONCATENATE("Том 3.",Таблица4[[#This Row],[Код ПС]]," ",Таблица4[[#This Row],[СП]],"-ТКР",Таблица4[[#This Row],[Код ПС]])</f>
        <v>Том 3.3 2001.РП.1У -ТКР3</v>
      </c>
      <c r="J4" s="37"/>
      <c r="K4" s="37"/>
      <c r="L4" s="37"/>
      <c r="M4" s="37"/>
    </row>
    <row r="5" spans="1:13" x14ac:dyDescent="0.25">
      <c r="A5" s="37">
        <v>2</v>
      </c>
      <c r="B5" s="37" t="s">
        <v>3361</v>
      </c>
      <c r="C5" s="37" t="s">
        <v>3</v>
      </c>
      <c r="D5" s="37" t="s">
        <v>140</v>
      </c>
      <c r="E5" s="37">
        <v>1</v>
      </c>
      <c r="F5" s="37">
        <v>6</v>
      </c>
      <c r="G5" s="37" t="s">
        <v>3368</v>
      </c>
      <c r="H5" s="37" t="s">
        <v>3369</v>
      </c>
      <c r="I5" s="37" t="str">
        <f>CONCATENATE("Том 3.",Таблица4[[#This Row],[Код ПС]]," ",Таблица4[[#This Row],[СП]],"-ТКР",Таблица4[[#This Row],[Код ПС]])</f>
        <v>Том 3.1 2001.РП.2У -ТКР1</v>
      </c>
      <c r="J5" s="37" t="s">
        <v>3370</v>
      </c>
      <c r="K5" s="37" t="s">
        <v>3371</v>
      </c>
      <c r="L5" s="37" t="s">
        <v>3372</v>
      </c>
      <c r="M5" s="37" t="s">
        <v>3373</v>
      </c>
    </row>
    <row r="6" spans="1:13" x14ac:dyDescent="0.25">
      <c r="A6" s="37">
        <v>2</v>
      </c>
      <c r="B6" s="37" t="s">
        <v>3361</v>
      </c>
      <c r="C6" s="37" t="s">
        <v>3</v>
      </c>
      <c r="D6" s="37" t="s">
        <v>142</v>
      </c>
      <c r="E6" s="37">
        <v>2</v>
      </c>
      <c r="F6" s="37">
        <v>2</v>
      </c>
      <c r="G6" s="37" t="s">
        <v>3368</v>
      </c>
      <c r="H6" s="37"/>
      <c r="I6" s="37" t="str">
        <f>CONCATENATE("Том 3.",Таблица4[[#This Row],[Код ПС]]," ",Таблица4[[#This Row],[СП]],"-ТКР",Таблица4[[#This Row],[Код ПС]])</f>
        <v>Том 3.2 2001.РП.2У -ТКР2</v>
      </c>
      <c r="J6" s="37"/>
      <c r="K6" s="37"/>
      <c r="L6" s="37"/>
      <c r="M6" s="37"/>
    </row>
    <row r="7" spans="1:13" x14ac:dyDescent="0.25">
      <c r="A7" s="37">
        <v>2</v>
      </c>
      <c r="B7" s="37" t="s">
        <v>3361</v>
      </c>
      <c r="C7" s="37" t="s">
        <v>3</v>
      </c>
      <c r="D7" s="37" t="s">
        <v>143</v>
      </c>
      <c r="E7" s="37">
        <v>3</v>
      </c>
      <c r="F7" s="37">
        <v>2</v>
      </c>
      <c r="G7" s="37" t="s">
        <v>3368</v>
      </c>
      <c r="H7" s="37"/>
      <c r="I7" s="37" t="str">
        <f>CONCATENATE("Том 3.",Таблица4[[#This Row],[Код ПС]]," ",Таблица4[[#This Row],[СП]],"-ТКР",Таблица4[[#This Row],[Код ПС]])</f>
        <v>Том 3.3 2001.РП.2У -ТКР3</v>
      </c>
      <c r="J7" s="37"/>
      <c r="K7" s="37"/>
      <c r="L7" s="37"/>
      <c r="M7" s="37"/>
    </row>
    <row r="8" spans="1:13" x14ac:dyDescent="0.25">
      <c r="A8" s="37">
        <v>2</v>
      </c>
      <c r="B8" s="37" t="s">
        <v>3361</v>
      </c>
      <c r="C8" s="37" t="s">
        <v>3</v>
      </c>
      <c r="D8" s="37" t="s">
        <v>145</v>
      </c>
      <c r="E8" s="37">
        <v>4</v>
      </c>
      <c r="F8" s="37">
        <v>1</v>
      </c>
      <c r="G8" s="37" t="s">
        <v>3368</v>
      </c>
      <c r="H8" s="37"/>
      <c r="I8" s="37" t="str">
        <f>CONCATENATE("Том 3.",Таблица4[[#This Row],[Код ПС]]," ",Таблица4[[#This Row],[СП]],"-ТКР",Таблица4[[#This Row],[Код ПС]])</f>
        <v>Том 3.4 2001.РП.2У -ТКР4</v>
      </c>
      <c r="J8" s="37"/>
      <c r="K8" s="37"/>
      <c r="L8" s="37"/>
      <c r="M8" s="37"/>
    </row>
    <row r="9" spans="1:13" x14ac:dyDescent="0.25">
      <c r="A9" s="37">
        <v>2</v>
      </c>
      <c r="B9" s="37" t="s">
        <v>3361</v>
      </c>
      <c r="C9" s="37" t="s">
        <v>3</v>
      </c>
      <c r="D9" s="37" t="s">
        <v>147</v>
      </c>
      <c r="E9" s="37">
        <v>5</v>
      </c>
      <c r="F9" s="37">
        <v>5</v>
      </c>
      <c r="G9" s="37" t="s">
        <v>3368</v>
      </c>
      <c r="H9" s="37"/>
      <c r="I9" s="37" t="str">
        <f>CONCATENATE("Том 3.",Таблица4[[#This Row],[Код ПС]]," ",Таблица4[[#This Row],[СП]],"-ТКР",Таблица4[[#This Row],[Код ПС]])</f>
        <v>Том 3.5 2001.РП.2У -ТКР5</v>
      </c>
      <c r="J9" s="37"/>
      <c r="K9" s="37"/>
      <c r="L9" s="37"/>
      <c r="M9" s="37"/>
    </row>
    <row r="10" spans="1:13" x14ac:dyDescent="0.25">
      <c r="A10" s="37">
        <v>2</v>
      </c>
      <c r="B10" s="37" t="s">
        <v>3361</v>
      </c>
      <c r="C10" s="37" t="s">
        <v>3</v>
      </c>
      <c r="D10" s="37" t="s">
        <v>149</v>
      </c>
      <c r="E10" s="37">
        <v>6</v>
      </c>
      <c r="F10" s="37">
        <v>5</v>
      </c>
      <c r="G10" s="37" t="s">
        <v>3368</v>
      </c>
      <c r="H10" s="37"/>
      <c r="I10" s="37" t="str">
        <f>CONCATENATE("Том 3.",Таблица4[[#This Row],[Код ПС]]," ",Таблица4[[#This Row],[СП]],"-ТКР",Таблица4[[#This Row],[Код ПС]])</f>
        <v>Том 3.6 2001.РП.2У -ТКР6</v>
      </c>
      <c r="J10" s="37"/>
      <c r="K10" s="37"/>
      <c r="L10" s="37"/>
      <c r="M10" s="37"/>
    </row>
    <row r="11" spans="1:13" x14ac:dyDescent="0.25">
      <c r="A11" s="37">
        <v>2</v>
      </c>
      <c r="B11" s="37" t="s">
        <v>3361</v>
      </c>
      <c r="C11" s="37" t="s">
        <v>3</v>
      </c>
      <c r="D11" s="37" t="s">
        <v>151</v>
      </c>
      <c r="E11" s="37">
        <v>7</v>
      </c>
      <c r="F11" s="37">
        <v>4</v>
      </c>
      <c r="G11" s="37" t="s">
        <v>3368</v>
      </c>
      <c r="H11" s="37"/>
      <c r="I11" s="37" t="str">
        <f>CONCATENATE("Том 3.",Таблица4[[#This Row],[Код ПС]]," ",Таблица4[[#This Row],[СП]],"-ТКР",Таблица4[[#This Row],[Код ПС]])</f>
        <v>Том 3.7 2001.РП.2У -ТКР7</v>
      </c>
      <c r="J11" s="37"/>
      <c r="K11" s="37"/>
      <c r="L11" s="37"/>
      <c r="M11" s="37"/>
    </row>
    <row r="12" spans="1:13" x14ac:dyDescent="0.25">
      <c r="A12" s="37">
        <v>3</v>
      </c>
      <c r="B12" s="37" t="s">
        <v>3361</v>
      </c>
      <c r="C12" s="37" t="s">
        <v>4</v>
      </c>
      <c r="D12" s="37" t="s">
        <v>384</v>
      </c>
      <c r="E12" s="37">
        <v>1</v>
      </c>
      <c r="F12" s="37">
        <v>11</v>
      </c>
      <c r="G12" s="37" t="s">
        <v>3374</v>
      </c>
      <c r="H12" s="37" t="s">
        <v>3375</v>
      </c>
      <c r="I12" s="37" t="str">
        <f>CONCATENATE("Том 3.",Таблица4[[#This Row],[Код ПС]]," ",Таблица4[[#This Row],[СП]],"-ТКР",Таблица4[[#This Row],[Код ПС]])</f>
        <v>Том 3.1 2001.РП.3У -ТКР1</v>
      </c>
      <c r="J12" s="37" t="s">
        <v>3376</v>
      </c>
      <c r="K12" s="37" t="s">
        <v>3377</v>
      </c>
      <c r="L12" s="37" t="s">
        <v>3378</v>
      </c>
      <c r="M12" s="37" t="s">
        <v>3379</v>
      </c>
    </row>
    <row r="13" spans="1:13" x14ac:dyDescent="0.25">
      <c r="A13" s="37">
        <v>3</v>
      </c>
      <c r="B13" s="37" t="s">
        <v>3361</v>
      </c>
      <c r="C13" s="37" t="s">
        <v>4</v>
      </c>
      <c r="D13" s="37" t="s">
        <v>386</v>
      </c>
      <c r="E13" s="37">
        <v>2</v>
      </c>
      <c r="F13" s="37">
        <v>2</v>
      </c>
      <c r="G13" s="37" t="s">
        <v>3374</v>
      </c>
      <c r="H13" s="37"/>
      <c r="I13" s="37" t="str">
        <f>CONCATENATE("Том 3.",Таблица4[[#This Row],[Код ПС]]," ",Таблица4[[#This Row],[СП]],"-ТКР",Таблица4[[#This Row],[Код ПС]])</f>
        <v>Том 3.2 2001.РП.3У -ТКР2</v>
      </c>
      <c r="J13" s="37"/>
      <c r="K13" s="37"/>
      <c r="L13" s="37"/>
      <c r="M13" s="37"/>
    </row>
    <row r="14" spans="1:13" x14ac:dyDescent="0.25">
      <c r="A14" s="37">
        <v>3</v>
      </c>
      <c r="B14" s="37" t="s">
        <v>3361</v>
      </c>
      <c r="C14" s="37" t="s">
        <v>4</v>
      </c>
      <c r="D14" s="37" t="s">
        <v>387</v>
      </c>
      <c r="E14" s="37">
        <v>3</v>
      </c>
      <c r="F14" s="37">
        <v>4</v>
      </c>
      <c r="G14" s="37" t="s">
        <v>3374</v>
      </c>
      <c r="H14" s="37"/>
      <c r="I14" s="37" t="str">
        <f>CONCATENATE("Том 3.",Таблица4[[#This Row],[Код ПС]]," ",Таблица4[[#This Row],[СП]],"-ТКР",Таблица4[[#This Row],[Код ПС]])</f>
        <v>Том 3.3 2001.РП.3У -ТКР3</v>
      </c>
      <c r="J14" s="37"/>
      <c r="K14" s="37"/>
      <c r="L14" s="37"/>
      <c r="M14" s="37"/>
    </row>
    <row r="15" spans="1:13" x14ac:dyDescent="0.25">
      <c r="A15" s="37">
        <v>3</v>
      </c>
      <c r="B15" s="37" t="s">
        <v>3361</v>
      </c>
      <c r="C15" s="37" t="s">
        <v>4</v>
      </c>
      <c r="D15" s="37" t="s">
        <v>389</v>
      </c>
      <c r="E15" s="37">
        <v>4</v>
      </c>
      <c r="F15" s="37">
        <v>4</v>
      </c>
      <c r="G15" s="37" t="s">
        <v>3374</v>
      </c>
      <c r="H15" s="37"/>
      <c r="I15" s="37" t="str">
        <f>CONCATENATE("Том 3.",Таблица4[[#This Row],[Код ПС]]," ",Таблица4[[#This Row],[СП]],"-ТКР",Таблица4[[#This Row],[Код ПС]])</f>
        <v>Том 3.4 2001.РП.3У -ТКР4</v>
      </c>
      <c r="J15" s="37"/>
      <c r="K15" s="37"/>
      <c r="L15" s="37"/>
      <c r="M15" s="37"/>
    </row>
    <row r="16" spans="1:13" x14ac:dyDescent="0.25">
      <c r="A16" s="37">
        <v>3</v>
      </c>
      <c r="B16" s="37" t="s">
        <v>3361</v>
      </c>
      <c r="C16" s="37" t="s">
        <v>4</v>
      </c>
      <c r="D16" s="37" t="s">
        <v>391</v>
      </c>
      <c r="E16" s="37">
        <v>5</v>
      </c>
      <c r="F16" s="37">
        <v>7</v>
      </c>
      <c r="G16" s="37" t="s">
        <v>3374</v>
      </c>
      <c r="H16" s="37"/>
      <c r="I16" s="37" t="str">
        <f>CONCATENATE("Том 3.",Таблица4[[#This Row],[Код ПС]]," ",Таблица4[[#This Row],[СП]],"-ТКР",Таблица4[[#This Row],[Код ПС]])</f>
        <v>Том 3.5 2001.РП.3У -ТКР5</v>
      </c>
      <c r="J16" s="37"/>
      <c r="K16" s="37"/>
      <c r="L16" s="37"/>
      <c r="M16" s="37"/>
    </row>
    <row r="17" spans="1:13" x14ac:dyDescent="0.25">
      <c r="A17" s="37">
        <v>3</v>
      </c>
      <c r="B17" s="37" t="s">
        <v>3361</v>
      </c>
      <c r="C17" s="37" t="s">
        <v>4</v>
      </c>
      <c r="D17" s="37" t="s">
        <v>393</v>
      </c>
      <c r="E17" s="37">
        <v>6</v>
      </c>
      <c r="F17" s="37">
        <v>3</v>
      </c>
      <c r="G17" s="37" t="s">
        <v>3374</v>
      </c>
      <c r="H17" s="37"/>
      <c r="I17" s="37" t="str">
        <f>CONCATENATE("Том 3.",Таблица4[[#This Row],[Код ПС]]," ",Таблица4[[#This Row],[СП]],"-ТКР",Таблица4[[#This Row],[Код ПС]])</f>
        <v>Том 3.6 2001.РП.3У -ТКР6</v>
      </c>
      <c r="J17" s="37"/>
      <c r="K17" s="37"/>
      <c r="L17" s="37"/>
      <c r="M17" s="37"/>
    </row>
    <row r="18" spans="1:13" x14ac:dyDescent="0.25">
      <c r="A18" s="37">
        <v>3</v>
      </c>
      <c r="B18" s="37" t="s">
        <v>3361</v>
      </c>
      <c r="C18" s="37" t="s">
        <v>4</v>
      </c>
      <c r="D18" s="37" t="s">
        <v>395</v>
      </c>
      <c r="E18" s="37">
        <v>7</v>
      </c>
      <c r="F18" s="37">
        <v>3</v>
      </c>
      <c r="G18" s="37" t="s">
        <v>3374</v>
      </c>
      <c r="H18" s="37"/>
      <c r="I18" s="37" t="str">
        <f>CONCATENATE("Том 3.",Таблица4[[#This Row],[Код ПС]]," ",Таблица4[[#This Row],[СП]],"-ТКР",Таблица4[[#This Row],[Код ПС]])</f>
        <v>Том 3.7 2001.РП.3У -ТКР7</v>
      </c>
      <c r="J18" s="37"/>
      <c r="K18" s="37"/>
      <c r="L18" s="37"/>
      <c r="M18" s="37"/>
    </row>
    <row r="19" spans="1:13" x14ac:dyDescent="0.25">
      <c r="A19" s="37">
        <v>3</v>
      </c>
      <c r="B19" s="37" t="s">
        <v>3361</v>
      </c>
      <c r="C19" s="37" t="s">
        <v>4</v>
      </c>
      <c r="D19" s="37" t="s">
        <v>397</v>
      </c>
      <c r="E19" s="37">
        <v>8</v>
      </c>
      <c r="F19" s="37">
        <v>5</v>
      </c>
      <c r="G19" s="37" t="s">
        <v>3374</v>
      </c>
      <c r="H19" s="37"/>
      <c r="I19" s="37" t="str">
        <f>CONCATENATE("Том 3.",Таблица4[[#This Row],[Код ПС]]," ",Таблица4[[#This Row],[СП]],"-ТКР",Таблица4[[#This Row],[Код ПС]])</f>
        <v>Том 3.8 2001.РП.3У -ТКР8</v>
      </c>
      <c r="J19" s="37"/>
      <c r="K19" s="37"/>
      <c r="L19" s="37"/>
      <c r="M19" s="37"/>
    </row>
    <row r="20" spans="1:13" x14ac:dyDescent="0.25">
      <c r="A20" s="37">
        <v>3</v>
      </c>
      <c r="B20" s="37" t="s">
        <v>3361</v>
      </c>
      <c r="C20" s="37" t="s">
        <v>4</v>
      </c>
      <c r="D20" s="37" t="s">
        <v>399</v>
      </c>
      <c r="E20" s="37">
        <v>9</v>
      </c>
      <c r="F20" s="37">
        <v>8</v>
      </c>
      <c r="G20" s="37" t="s">
        <v>3374</v>
      </c>
      <c r="H20" s="37"/>
      <c r="I20" s="37" t="str">
        <f>CONCATENATE("Том 3.",Таблица4[[#This Row],[Код ПС]]," ",Таблица4[[#This Row],[СП]],"-ТКР",Таблица4[[#This Row],[Код ПС]])</f>
        <v>Том 3.9 2001.РП.3У -ТКР9</v>
      </c>
      <c r="J20" s="37"/>
      <c r="K20" s="37"/>
      <c r="L20" s="37"/>
      <c r="M20" s="37"/>
    </row>
    <row r="21" spans="1:13" x14ac:dyDescent="0.25">
      <c r="A21" s="37">
        <v>3</v>
      </c>
      <c r="B21" s="37" t="s">
        <v>3361</v>
      </c>
      <c r="C21" s="37" t="s">
        <v>4</v>
      </c>
      <c r="D21" s="37" t="s">
        <v>401</v>
      </c>
      <c r="E21" s="37">
        <v>10</v>
      </c>
      <c r="F21" s="37">
        <v>5</v>
      </c>
      <c r="G21" s="37" t="s">
        <v>3374</v>
      </c>
      <c r="H21" s="37"/>
      <c r="I21" s="37" t="str">
        <f>CONCATENATE("Том 3.",Таблица4[[#This Row],[Код ПС]]," ",Таблица4[[#This Row],[СП]],"-ТКР",Таблица4[[#This Row],[Код ПС]])</f>
        <v>Том 3.10 2001.РП.3У -ТКР10</v>
      </c>
      <c r="J21" s="37"/>
      <c r="K21" s="37"/>
      <c r="L21" s="37"/>
      <c r="M21" s="37"/>
    </row>
    <row r="22" spans="1:13" x14ac:dyDescent="0.25">
      <c r="A22" s="37">
        <v>3</v>
      </c>
      <c r="B22" s="37" t="s">
        <v>3361</v>
      </c>
      <c r="C22" s="37" t="s">
        <v>4</v>
      </c>
      <c r="D22" s="37" t="s">
        <v>403</v>
      </c>
      <c r="E22" s="37">
        <v>11</v>
      </c>
      <c r="F22" s="37">
        <v>5</v>
      </c>
      <c r="G22" s="37" t="s">
        <v>3374</v>
      </c>
      <c r="H22" s="37"/>
      <c r="I22" s="37" t="str">
        <f>CONCATENATE("Том 3.",Таблица4[[#This Row],[Код ПС]]," ",Таблица4[[#This Row],[СП]],"-ТКР",Таблица4[[#This Row],[Код ПС]])</f>
        <v>Том 3.11 2001.РП.3У -ТКР11</v>
      </c>
      <c r="J22" s="37"/>
      <c r="K22" s="37"/>
      <c r="L22" s="37"/>
      <c r="M22" s="37"/>
    </row>
    <row r="23" spans="1:13" x14ac:dyDescent="0.25">
      <c r="A23" s="37">
        <v>3</v>
      </c>
      <c r="B23" s="37" t="s">
        <v>3361</v>
      </c>
      <c r="C23" s="37" t="s">
        <v>4</v>
      </c>
      <c r="D23" s="37" t="s">
        <v>405</v>
      </c>
      <c r="E23" s="37">
        <v>12</v>
      </c>
      <c r="F23" s="37">
        <v>3</v>
      </c>
      <c r="G23" s="37" t="s">
        <v>3374</v>
      </c>
      <c r="H23" s="37"/>
      <c r="I23" s="37" t="str">
        <f>CONCATENATE("Том 3.",Таблица4[[#This Row],[Код ПС]]," ",Таблица4[[#This Row],[СП]],"-ТКР",Таблица4[[#This Row],[Код ПС]])</f>
        <v>Том 3.12 2001.РП.3У -ТКР12</v>
      </c>
      <c r="J23" s="37"/>
      <c r="K23" s="37"/>
      <c r="L23" s="37"/>
      <c r="M23" s="37"/>
    </row>
    <row r="24" spans="1:13" x14ac:dyDescent="0.25">
      <c r="A24" s="37">
        <v>3</v>
      </c>
      <c r="B24" s="37" t="s">
        <v>3361</v>
      </c>
      <c r="C24" s="37" t="s">
        <v>4</v>
      </c>
      <c r="D24" s="37" t="s">
        <v>407</v>
      </c>
      <c r="E24" s="37">
        <v>13</v>
      </c>
      <c r="F24" s="37">
        <v>5</v>
      </c>
      <c r="G24" s="37" t="s">
        <v>3374</v>
      </c>
      <c r="H24" s="37"/>
      <c r="I24" s="37" t="str">
        <f>CONCATENATE("Том 3.",Таблица4[[#This Row],[Код ПС]]," ",Таблица4[[#This Row],[СП]],"-ТКР",Таблица4[[#This Row],[Код ПС]])</f>
        <v>Том 3.13 2001.РП.3У -ТКР13</v>
      </c>
      <c r="J24" s="37"/>
      <c r="K24" s="37"/>
      <c r="L24" s="37"/>
      <c r="M24" s="37"/>
    </row>
    <row r="25" spans="1:13" x14ac:dyDescent="0.25">
      <c r="A25" s="37">
        <v>4</v>
      </c>
      <c r="B25" s="37" t="s">
        <v>3361</v>
      </c>
      <c r="C25" s="37" t="s">
        <v>5</v>
      </c>
      <c r="D25" s="37" t="s">
        <v>176</v>
      </c>
      <c r="E25" s="37">
        <v>1</v>
      </c>
      <c r="F25" s="37">
        <v>3</v>
      </c>
      <c r="G25" s="37" t="s">
        <v>3380</v>
      </c>
      <c r="H25" s="37" t="s">
        <v>3381</v>
      </c>
      <c r="I25" s="37" t="str">
        <f>CONCATENATE("Том 3.",Таблица4[[#This Row],[Код ПС]]," ",Таблица4[[#This Row],[СП]],"-ТКР",Таблица4[[#This Row],[Код ПС]])</f>
        <v>Том 3.1 2001.РП.4У-ТКР1</v>
      </c>
      <c r="J25" s="37" t="s">
        <v>3382</v>
      </c>
      <c r="K25" s="37" t="s">
        <v>3383</v>
      </c>
      <c r="L25" s="37" t="s">
        <v>3384</v>
      </c>
      <c r="M25" s="37" t="s">
        <v>3385</v>
      </c>
    </row>
    <row r="26" spans="1:13" x14ac:dyDescent="0.25">
      <c r="A26" s="37">
        <v>4</v>
      </c>
      <c r="B26" s="37" t="s">
        <v>3361</v>
      </c>
      <c r="C26" s="37" t="s">
        <v>5</v>
      </c>
      <c r="D26" s="37" t="s">
        <v>178</v>
      </c>
      <c r="E26" s="37">
        <v>2</v>
      </c>
      <c r="F26" s="37">
        <v>6</v>
      </c>
      <c r="G26" s="37" t="s">
        <v>3380</v>
      </c>
      <c r="H26" s="37"/>
      <c r="I26" s="37" t="str">
        <f>CONCATENATE("Том 3.",Таблица4[[#This Row],[Код ПС]]," ",Таблица4[[#This Row],[СП]],"-ТКР",Таблица4[[#This Row],[Код ПС]])</f>
        <v>Том 3.2 2001.РП.4У-ТКР2</v>
      </c>
      <c r="J26" s="37"/>
      <c r="K26" s="37"/>
      <c r="L26" s="37"/>
      <c r="M26" s="37"/>
    </row>
    <row r="27" spans="1:13" x14ac:dyDescent="0.25">
      <c r="A27" s="37">
        <v>4</v>
      </c>
      <c r="B27" s="37" t="s">
        <v>3361</v>
      </c>
      <c r="C27" s="37" t="s">
        <v>5</v>
      </c>
      <c r="D27" s="37" t="s">
        <v>180</v>
      </c>
      <c r="E27" s="37">
        <v>3</v>
      </c>
      <c r="F27" s="37">
        <v>3</v>
      </c>
      <c r="G27" s="37" t="s">
        <v>3380</v>
      </c>
      <c r="H27" s="37"/>
      <c r="I27" s="37" t="str">
        <f>CONCATENATE("Том 3.",Таблица4[[#This Row],[Код ПС]]," ",Таблица4[[#This Row],[СП]],"-ТКР",Таблица4[[#This Row],[Код ПС]])</f>
        <v>Том 3.3 2001.РП.4У-ТКР3</v>
      </c>
      <c r="J27" s="37"/>
      <c r="K27" s="37"/>
      <c r="L27" s="37"/>
      <c r="M27" s="37"/>
    </row>
    <row r="28" spans="1:13" x14ac:dyDescent="0.25">
      <c r="A28" s="37">
        <v>4</v>
      </c>
      <c r="B28" s="37" t="s">
        <v>3361</v>
      </c>
      <c r="C28" s="37" t="s">
        <v>5</v>
      </c>
      <c r="D28" s="37" t="s">
        <v>182</v>
      </c>
      <c r="E28" s="37">
        <v>4</v>
      </c>
      <c r="F28" s="37">
        <v>2</v>
      </c>
      <c r="G28" s="37" t="s">
        <v>3380</v>
      </c>
      <c r="H28" s="37"/>
      <c r="I28" s="37" t="str">
        <f>CONCATENATE("Том 3.",Таблица4[[#This Row],[Код ПС]]," ",Таблица4[[#This Row],[СП]],"-ТКР",Таблица4[[#This Row],[Код ПС]])</f>
        <v>Том 3.4 2001.РП.4У-ТКР4</v>
      </c>
      <c r="J28" s="37"/>
      <c r="K28" s="37"/>
      <c r="L28" s="37"/>
      <c r="M28" s="37"/>
    </row>
    <row r="29" spans="1:13" x14ac:dyDescent="0.25">
      <c r="A29" s="37">
        <v>4</v>
      </c>
      <c r="B29" s="37" t="s">
        <v>3361</v>
      </c>
      <c r="C29" s="37" t="s">
        <v>5</v>
      </c>
      <c r="D29" s="37" t="s">
        <v>184</v>
      </c>
      <c r="E29" s="37">
        <v>5</v>
      </c>
      <c r="F29" s="37">
        <v>2</v>
      </c>
      <c r="G29" s="37" t="s">
        <v>3380</v>
      </c>
      <c r="H29" s="37"/>
      <c r="I29" s="37" t="str">
        <f>CONCATENATE("Том 3.",Таблица4[[#This Row],[Код ПС]]," ",Таблица4[[#This Row],[СП]],"-ТКР",Таблица4[[#This Row],[Код ПС]])</f>
        <v>Том 3.5 2001.РП.4У-ТКР5</v>
      </c>
      <c r="J29" s="37"/>
      <c r="K29" s="37"/>
      <c r="L29" s="37"/>
      <c r="M29" s="37"/>
    </row>
    <row r="30" spans="1:13" x14ac:dyDescent="0.25">
      <c r="A30" s="37">
        <v>4</v>
      </c>
      <c r="B30" s="37" t="s">
        <v>3361</v>
      </c>
      <c r="C30" s="37" t="s">
        <v>5</v>
      </c>
      <c r="D30" s="37" t="s">
        <v>186</v>
      </c>
      <c r="E30" s="37">
        <v>6</v>
      </c>
      <c r="F30" s="37">
        <v>3</v>
      </c>
      <c r="G30" s="37" t="s">
        <v>3380</v>
      </c>
      <c r="H30" s="37"/>
      <c r="I30" s="37" t="str">
        <f>CONCATENATE("Том 3.",Таблица4[[#This Row],[Код ПС]]," ",Таблица4[[#This Row],[СП]],"-ТКР",Таблица4[[#This Row],[Код ПС]])</f>
        <v>Том 3.6 2001.РП.4У-ТКР6</v>
      </c>
      <c r="J30" s="37"/>
      <c r="K30" s="37"/>
      <c r="L30" s="37"/>
      <c r="M30" s="37"/>
    </row>
    <row r="31" spans="1:13" x14ac:dyDescent="0.25">
      <c r="A31" s="37">
        <v>5</v>
      </c>
      <c r="B31" s="37" t="s">
        <v>3361</v>
      </c>
      <c r="C31" s="37" t="s">
        <v>6</v>
      </c>
      <c r="D31" s="37" t="s">
        <v>301</v>
      </c>
      <c r="E31" s="37">
        <v>1</v>
      </c>
      <c r="F31" s="37">
        <v>1</v>
      </c>
      <c r="G31" s="37" t="s">
        <v>3386</v>
      </c>
      <c r="H31" s="37" t="s">
        <v>3387</v>
      </c>
      <c r="I31" s="37" t="str">
        <f>CONCATENATE("Том 3.",Таблица4[[#This Row],[Код ПС]]," ",Таблица4[[#This Row],[СП]],"-ТКР",Таблица4[[#This Row],[Код ПС]])</f>
        <v>Том 3.1 2001.РП.5У-ТКР1</v>
      </c>
      <c r="J31" s="37" t="s">
        <v>3388</v>
      </c>
      <c r="K31" s="37" t="s">
        <v>3389</v>
      </c>
      <c r="L31" s="37" t="s">
        <v>3390</v>
      </c>
      <c r="M31" s="37" t="s">
        <v>3391</v>
      </c>
    </row>
    <row r="32" spans="1:13" x14ac:dyDescent="0.25">
      <c r="A32" s="37">
        <v>5</v>
      </c>
      <c r="B32" s="37" t="s">
        <v>3361</v>
      </c>
      <c r="C32" s="37" t="s">
        <v>6</v>
      </c>
      <c r="D32" s="37" t="s">
        <v>303</v>
      </c>
      <c r="E32" s="37">
        <v>2</v>
      </c>
      <c r="F32" s="37">
        <v>6</v>
      </c>
      <c r="G32" s="37" t="s">
        <v>3386</v>
      </c>
      <c r="H32" s="37"/>
      <c r="I32" s="37" t="str">
        <f>CONCATENATE("Том 3.",Таблица4[[#This Row],[Код ПС]]," ",Таблица4[[#This Row],[СП]],"-ТКР",Таблица4[[#This Row],[Код ПС]])</f>
        <v>Том 3.2 2001.РП.5У-ТКР2</v>
      </c>
      <c r="J32" s="37"/>
      <c r="K32" s="37"/>
      <c r="L32" s="37"/>
      <c r="M32" s="37"/>
    </row>
    <row r="33" spans="1:13" x14ac:dyDescent="0.25">
      <c r="A33" s="37">
        <v>6</v>
      </c>
      <c r="B33" s="37" t="s">
        <v>3361</v>
      </c>
      <c r="C33" s="37" t="s">
        <v>7</v>
      </c>
      <c r="D33" s="37" t="s">
        <v>99</v>
      </c>
      <c r="E33" s="37">
        <v>1</v>
      </c>
      <c r="F33" s="37">
        <v>6</v>
      </c>
      <c r="G33" s="37" t="s">
        <v>3392</v>
      </c>
      <c r="H33" s="37" t="s">
        <v>3393</v>
      </c>
      <c r="I33" s="37" t="str">
        <f>CONCATENATE("Том 3.",Таблица4[[#This Row],[Код ПС]]," ",Таблица4[[#This Row],[СП]],"-ТКР",Таблица4[[#This Row],[Код ПС]])</f>
        <v>Том 3.1 2001.РП.6У-ТКР1</v>
      </c>
      <c r="J33" s="37" t="s">
        <v>3394</v>
      </c>
      <c r="K33" s="37" t="s">
        <v>3395</v>
      </c>
      <c r="L33" s="37" t="s">
        <v>3396</v>
      </c>
      <c r="M33" s="37" t="s">
        <v>3397</v>
      </c>
    </row>
    <row r="34" spans="1:13" x14ac:dyDescent="0.25">
      <c r="A34" s="37">
        <v>6</v>
      </c>
      <c r="B34" s="37" t="s">
        <v>3361</v>
      </c>
      <c r="C34" s="37" t="s">
        <v>7</v>
      </c>
      <c r="D34" s="37" t="s">
        <v>101</v>
      </c>
      <c r="E34" s="37">
        <v>2</v>
      </c>
      <c r="F34" s="37">
        <v>6</v>
      </c>
      <c r="G34" s="37" t="s">
        <v>3392</v>
      </c>
      <c r="H34" s="37"/>
      <c r="I34" s="37" t="str">
        <f>CONCATENATE("Том 3.",Таблица4[[#This Row],[Код ПС]]," ",Таблица4[[#This Row],[СП]],"-ТКР",Таблица4[[#This Row],[Код ПС]])</f>
        <v>Том 3.2 2001.РП.6У-ТКР2</v>
      </c>
      <c r="J34" s="37"/>
      <c r="K34" s="37"/>
      <c r="L34" s="37"/>
      <c r="M34" s="37"/>
    </row>
    <row r="35" spans="1:13" x14ac:dyDescent="0.25">
      <c r="A35" s="37">
        <v>6</v>
      </c>
      <c r="B35" s="37" t="s">
        <v>3361</v>
      </c>
      <c r="C35" s="37" t="s">
        <v>7</v>
      </c>
      <c r="D35" s="37" t="s">
        <v>103</v>
      </c>
      <c r="E35" s="37">
        <v>3</v>
      </c>
      <c r="F35" s="37">
        <v>6</v>
      </c>
      <c r="G35" s="37" t="s">
        <v>3392</v>
      </c>
      <c r="H35" s="37"/>
      <c r="I35" s="37" t="str">
        <f>CONCATENATE("Том 3.",Таблица4[[#This Row],[Код ПС]]," ",Таблица4[[#This Row],[СП]],"-ТКР",Таблица4[[#This Row],[Код ПС]])</f>
        <v>Том 3.3 2001.РП.6У-ТКР3</v>
      </c>
      <c r="J35" s="37"/>
      <c r="K35" s="37"/>
      <c r="L35" s="37"/>
      <c r="M35" s="37"/>
    </row>
    <row r="36" spans="1:13" x14ac:dyDescent="0.25">
      <c r="A36" s="37">
        <v>6</v>
      </c>
      <c r="B36" s="37" t="s">
        <v>3361</v>
      </c>
      <c r="C36" s="37" t="s">
        <v>7</v>
      </c>
      <c r="D36" s="37" t="s">
        <v>105</v>
      </c>
      <c r="E36" s="37">
        <v>4</v>
      </c>
      <c r="F36" s="37">
        <v>5</v>
      </c>
      <c r="G36" s="37" t="s">
        <v>3392</v>
      </c>
      <c r="H36" s="37"/>
      <c r="I36" s="37" t="str">
        <f>CONCATENATE("Том 3.",Таблица4[[#This Row],[Код ПС]]," ",Таблица4[[#This Row],[СП]],"-ТКР",Таблица4[[#This Row],[Код ПС]])</f>
        <v>Том 3.4 2001.РП.6У-ТКР4</v>
      </c>
      <c r="J36" s="37"/>
      <c r="K36" s="37"/>
      <c r="L36" s="37"/>
      <c r="M36" s="37"/>
    </row>
    <row r="37" spans="1:13" x14ac:dyDescent="0.25">
      <c r="A37" s="37">
        <v>6</v>
      </c>
      <c r="B37" s="37" t="s">
        <v>3361</v>
      </c>
      <c r="C37" s="37" t="s">
        <v>7</v>
      </c>
      <c r="D37" s="37" t="s">
        <v>107</v>
      </c>
      <c r="E37" s="37">
        <v>5</v>
      </c>
      <c r="F37" s="37">
        <v>5</v>
      </c>
      <c r="G37" s="37" t="s">
        <v>3392</v>
      </c>
      <c r="H37" s="37"/>
      <c r="I37" s="37" t="str">
        <f>CONCATENATE("Том 3.",Таблица4[[#This Row],[Код ПС]]," ",Таблица4[[#This Row],[СП]],"-ТКР",Таблица4[[#This Row],[Код ПС]])</f>
        <v>Том 3.5 2001.РП.6У-ТКР5</v>
      </c>
      <c r="J37" s="37"/>
      <c r="K37" s="37"/>
      <c r="L37" s="37"/>
      <c r="M37" s="37"/>
    </row>
    <row r="38" spans="1:13" x14ac:dyDescent="0.25">
      <c r="A38" s="37">
        <v>6</v>
      </c>
      <c r="B38" s="37" t="s">
        <v>3361</v>
      </c>
      <c r="C38" s="37" t="s">
        <v>7</v>
      </c>
      <c r="D38" s="37" t="s">
        <v>109</v>
      </c>
      <c r="E38" s="37">
        <v>6</v>
      </c>
      <c r="F38" s="37">
        <v>5</v>
      </c>
      <c r="G38" s="37" t="s">
        <v>3392</v>
      </c>
      <c r="H38" s="37"/>
      <c r="I38" s="37" t="str">
        <f>CONCATENATE("Том 3.",Таблица4[[#This Row],[Код ПС]]," ",Таблица4[[#This Row],[СП]],"-ТКР",Таблица4[[#This Row],[Код ПС]])</f>
        <v>Том 3.6 2001.РП.6У-ТКР6</v>
      </c>
      <c r="J38" s="37"/>
      <c r="K38" s="37"/>
      <c r="L38" s="37"/>
      <c r="M38" s="37"/>
    </row>
    <row r="39" spans="1:13" x14ac:dyDescent="0.25">
      <c r="A39" s="37">
        <v>7</v>
      </c>
      <c r="B39" s="37" t="s">
        <v>3361</v>
      </c>
      <c r="C39" s="37" t="s">
        <v>49</v>
      </c>
      <c r="D39" s="37" t="s">
        <v>164</v>
      </c>
      <c r="E39" s="37">
        <v>1</v>
      </c>
      <c r="F39" s="37">
        <v>2</v>
      </c>
      <c r="G39" s="37" t="s">
        <v>3398</v>
      </c>
      <c r="H39" s="37" t="s">
        <v>3399</v>
      </c>
      <c r="I39" s="37" t="str">
        <f>CONCATENATE("Том 3.",Таблица4[[#This Row],[Код ПС]]," ",Таблица4[[#This Row],[СП]],"-ТКР",Таблица4[[#This Row],[Код ПС]])</f>
        <v>Том 3.1 2001.РП.7У-ТКР1</v>
      </c>
      <c r="J39" s="37" t="s">
        <v>3400</v>
      </c>
      <c r="K39" s="37" t="s">
        <v>3401</v>
      </c>
      <c r="L39" s="37" t="s">
        <v>3402</v>
      </c>
      <c r="M39" s="37" t="s">
        <v>3403</v>
      </c>
    </row>
    <row r="40" spans="1:13" x14ac:dyDescent="0.25">
      <c r="A40" s="37">
        <v>7</v>
      </c>
      <c r="B40" s="37" t="s">
        <v>3361</v>
      </c>
      <c r="C40" s="37" t="s">
        <v>49</v>
      </c>
      <c r="D40" s="37" t="s">
        <v>166</v>
      </c>
      <c r="E40" s="37">
        <v>2</v>
      </c>
      <c r="F40" s="37">
        <v>3</v>
      </c>
      <c r="G40" s="37" t="s">
        <v>3398</v>
      </c>
      <c r="H40" s="37"/>
      <c r="I40" s="37" t="str">
        <f>CONCATENATE("Том 3.",Таблица4[[#This Row],[Код ПС]]," ",Таблица4[[#This Row],[СП]],"-ТКР",Таблица4[[#This Row],[Код ПС]])</f>
        <v>Том 3.2 2001.РП.7У-ТКР2</v>
      </c>
      <c r="J40" s="37"/>
      <c r="K40" s="37"/>
      <c r="L40" s="37"/>
      <c r="M40" s="37"/>
    </row>
    <row r="41" spans="1:13" x14ac:dyDescent="0.25">
      <c r="A41" s="37">
        <v>7</v>
      </c>
      <c r="B41" s="37" t="s">
        <v>3361</v>
      </c>
      <c r="C41" s="37" t="s">
        <v>49</v>
      </c>
      <c r="D41" s="37" t="s">
        <v>168</v>
      </c>
      <c r="E41" s="37">
        <v>3</v>
      </c>
      <c r="F41" s="37">
        <v>4</v>
      </c>
      <c r="G41" s="37" t="s">
        <v>3398</v>
      </c>
      <c r="H41" s="37"/>
      <c r="I41" s="37" t="str">
        <f>CONCATENATE("Том 3.",Таблица4[[#This Row],[Код ПС]]," ",Таблица4[[#This Row],[СП]],"-ТКР",Таблица4[[#This Row],[Код ПС]])</f>
        <v>Том 3.3 2001.РП.7У-ТКР3</v>
      </c>
      <c r="J41" s="37"/>
      <c r="K41" s="37"/>
      <c r="L41" s="37"/>
      <c r="M41" s="37"/>
    </row>
    <row r="42" spans="1:13" x14ac:dyDescent="0.25">
      <c r="A42" s="37">
        <v>7</v>
      </c>
      <c r="B42" s="37" t="s">
        <v>3361</v>
      </c>
      <c r="C42" s="37" t="s">
        <v>49</v>
      </c>
      <c r="D42" s="37" t="s">
        <v>170</v>
      </c>
      <c r="E42" s="37">
        <v>4</v>
      </c>
      <c r="F42" s="37">
        <v>3</v>
      </c>
      <c r="G42" s="37" t="s">
        <v>3398</v>
      </c>
      <c r="H42" s="37"/>
      <c r="I42" s="37" t="str">
        <f>CONCATENATE("Том 3.",Таблица4[[#This Row],[Код ПС]]," ",Таблица4[[#This Row],[СП]],"-ТКР",Таблица4[[#This Row],[Код ПС]])</f>
        <v>Том 3.4 2001.РП.7У-ТКР4</v>
      </c>
      <c r="J42" s="37"/>
      <c r="K42" s="37"/>
      <c r="L42" s="37"/>
      <c r="M42" s="37"/>
    </row>
    <row r="43" spans="1:13" x14ac:dyDescent="0.25">
      <c r="A43" s="37">
        <v>7</v>
      </c>
      <c r="B43" s="37" t="s">
        <v>3361</v>
      </c>
      <c r="C43" s="37" t="s">
        <v>49</v>
      </c>
      <c r="D43" s="37" t="s">
        <v>172</v>
      </c>
      <c r="E43" s="37">
        <v>5</v>
      </c>
      <c r="F43" s="37">
        <v>1</v>
      </c>
      <c r="G43" s="37" t="s">
        <v>3398</v>
      </c>
      <c r="H43" s="37"/>
      <c r="I43" s="37" t="str">
        <f>CONCATENATE("Том 3.",Таблица4[[#This Row],[Код ПС]]," ",Таблица4[[#This Row],[СП]],"-ТКР",Таблица4[[#This Row],[Код ПС]])</f>
        <v>Том 3.5 2001.РП.7У-ТКР5</v>
      </c>
      <c r="J43" s="37"/>
      <c r="K43" s="37"/>
      <c r="L43" s="37"/>
      <c r="M43" s="37"/>
    </row>
    <row r="44" spans="1:13" x14ac:dyDescent="0.25">
      <c r="A44" s="37">
        <v>7</v>
      </c>
      <c r="B44" s="37" t="s">
        <v>3361</v>
      </c>
      <c r="C44" s="37" t="s">
        <v>49</v>
      </c>
      <c r="D44" s="37" t="s">
        <v>174</v>
      </c>
      <c r="E44" s="37">
        <v>6</v>
      </c>
      <c r="F44" s="37">
        <v>1</v>
      </c>
      <c r="G44" s="37" t="s">
        <v>3398</v>
      </c>
      <c r="H44" s="37"/>
      <c r="I44" s="37" t="str">
        <f>CONCATENATE("Том 3.",Таблица4[[#This Row],[Код ПС]]," ",Таблица4[[#This Row],[СП]],"-ТКР",Таблица4[[#This Row],[Код ПС]])</f>
        <v>Том 3.6 2001.РП.7У-ТКР6</v>
      </c>
      <c r="J44" s="37"/>
      <c r="K44" s="37"/>
      <c r="L44" s="37"/>
      <c r="M44" s="37"/>
    </row>
    <row r="45" spans="1:13" x14ac:dyDescent="0.25">
      <c r="A45" s="37">
        <v>8</v>
      </c>
      <c r="B45" s="37" t="s">
        <v>3361</v>
      </c>
      <c r="C45" s="37" t="s">
        <v>9</v>
      </c>
      <c r="D45" s="37" t="s">
        <v>305</v>
      </c>
      <c r="E45" s="37">
        <v>1</v>
      </c>
      <c r="F45" s="37">
        <v>2</v>
      </c>
      <c r="G45" s="37" t="s">
        <v>3404</v>
      </c>
      <c r="H45" s="37" t="s">
        <v>3405</v>
      </c>
      <c r="I45" s="37" t="str">
        <f>CONCATENATE("Том 3.",Таблица4[[#This Row],[Код ПС]]," ",Таблица4[[#This Row],[СП]],"-ТКР",Таблица4[[#This Row],[Код ПС]])</f>
        <v>Том 3.1 2001.РП.8У-ТКР1</v>
      </c>
      <c r="J45" s="37" t="s">
        <v>3406</v>
      </c>
      <c r="K45" s="37" t="s">
        <v>3407</v>
      </c>
      <c r="L45" s="37" t="s">
        <v>3408</v>
      </c>
      <c r="M45" s="37" t="s">
        <v>3409</v>
      </c>
    </row>
    <row r="46" spans="1:13" x14ac:dyDescent="0.25">
      <c r="A46" s="37">
        <v>8</v>
      </c>
      <c r="B46" s="37" t="s">
        <v>3361</v>
      </c>
      <c r="C46" s="37" t="s">
        <v>9</v>
      </c>
      <c r="D46" s="37" t="s">
        <v>307</v>
      </c>
      <c r="E46" s="37">
        <v>2</v>
      </c>
      <c r="F46" s="37">
        <v>1</v>
      </c>
      <c r="G46" s="37" t="s">
        <v>3404</v>
      </c>
      <c r="H46" s="37"/>
      <c r="I46" s="37" t="str">
        <f>CONCATENATE("Том 3.",Таблица4[[#This Row],[Код ПС]]," ",Таблица4[[#This Row],[СП]],"-ТКР",Таблица4[[#This Row],[Код ПС]])</f>
        <v>Том 3.2 2001.РП.8У-ТКР2</v>
      </c>
      <c r="J46" s="37"/>
      <c r="K46" s="37"/>
      <c r="L46" s="37"/>
      <c r="M46" s="37"/>
    </row>
    <row r="47" spans="1:13" x14ac:dyDescent="0.25">
      <c r="A47" s="37">
        <v>8</v>
      </c>
      <c r="B47" s="37" t="s">
        <v>3361</v>
      </c>
      <c r="C47" s="37" t="s">
        <v>9</v>
      </c>
      <c r="D47" s="37" t="s">
        <v>309</v>
      </c>
      <c r="E47" s="37">
        <v>3</v>
      </c>
      <c r="F47" s="37">
        <v>4</v>
      </c>
      <c r="G47" s="37" t="s">
        <v>3404</v>
      </c>
      <c r="H47" s="37"/>
      <c r="I47" s="37" t="str">
        <f>CONCATENATE("Том 3.",Таблица4[[#This Row],[Код ПС]]," ",Таблица4[[#This Row],[СП]],"-ТКР",Таблица4[[#This Row],[Код ПС]])</f>
        <v>Том 3.3 2001.РП.8У-ТКР3</v>
      </c>
      <c r="J47" s="37"/>
      <c r="K47" s="37"/>
      <c r="L47" s="37"/>
      <c r="M47" s="37"/>
    </row>
    <row r="48" spans="1:13" x14ac:dyDescent="0.25">
      <c r="A48" s="37">
        <v>8</v>
      </c>
      <c r="B48" s="37" t="s">
        <v>3361</v>
      </c>
      <c r="C48" s="37" t="s">
        <v>9</v>
      </c>
      <c r="D48" s="37" t="s">
        <v>311</v>
      </c>
      <c r="E48" s="37">
        <v>4</v>
      </c>
      <c r="F48" s="37">
        <v>1</v>
      </c>
      <c r="G48" s="37" t="s">
        <v>3404</v>
      </c>
      <c r="H48" s="37"/>
      <c r="I48" s="37" t="str">
        <f>CONCATENATE("Том 3.",Таблица4[[#This Row],[Код ПС]]," ",Таблица4[[#This Row],[СП]],"-ТКР",Таблица4[[#This Row],[Код ПС]])</f>
        <v>Том 3.4 2001.РП.8У-ТКР4</v>
      </c>
      <c r="J48" s="37"/>
      <c r="K48" s="37"/>
      <c r="L48" s="37"/>
      <c r="M48" s="37"/>
    </row>
    <row r="49" spans="1:13" x14ac:dyDescent="0.25">
      <c r="A49" s="37">
        <v>8</v>
      </c>
      <c r="B49" s="37" t="s">
        <v>3361</v>
      </c>
      <c r="C49" s="37" t="s">
        <v>9</v>
      </c>
      <c r="D49" s="37" t="s">
        <v>186</v>
      </c>
      <c r="E49" s="37">
        <v>5</v>
      </c>
      <c r="F49" s="37">
        <v>1</v>
      </c>
      <c r="G49" s="37" t="s">
        <v>3404</v>
      </c>
      <c r="H49" s="37"/>
      <c r="I49" s="37" t="str">
        <f>CONCATENATE("Том 3.",Таблица4[[#This Row],[Код ПС]]," ",Таблица4[[#This Row],[СП]],"-ТКР",Таблица4[[#This Row],[Код ПС]])</f>
        <v>Том 3.5 2001.РП.8У-ТКР5</v>
      </c>
      <c r="J49" s="37"/>
      <c r="K49" s="37"/>
      <c r="L49" s="37"/>
      <c r="M49" s="37"/>
    </row>
    <row r="50" spans="1:13" x14ac:dyDescent="0.25">
      <c r="A50" s="37">
        <v>9</v>
      </c>
      <c r="B50" s="37" t="s">
        <v>3361</v>
      </c>
      <c r="C50" s="37" t="s">
        <v>10</v>
      </c>
      <c r="D50" s="37" t="s">
        <v>377</v>
      </c>
      <c r="E50" s="37">
        <v>1</v>
      </c>
      <c r="F50" s="37">
        <v>3</v>
      </c>
      <c r="G50" s="37" t="s">
        <v>3410</v>
      </c>
      <c r="H50" s="37" t="s">
        <v>3411</v>
      </c>
      <c r="I50" s="37" t="str">
        <f>CONCATENATE("Том 3.",Таблица4[[#This Row],[Код ПС]]," ",Таблица4[[#This Row],[СП]],"-ТКР",Таблица4[[#This Row],[Код ПС]])</f>
        <v>Том 3.1 2001.РП.9У-ТКР1</v>
      </c>
      <c r="J50" s="37" t="s">
        <v>3412</v>
      </c>
      <c r="K50" s="37" t="s">
        <v>3413</v>
      </c>
      <c r="L50" s="37" t="s">
        <v>3414</v>
      </c>
      <c r="M50" s="37" t="s">
        <v>3415</v>
      </c>
    </row>
    <row r="51" spans="1:13" x14ac:dyDescent="0.25">
      <c r="A51" s="37">
        <v>9</v>
      </c>
      <c r="B51" s="37" t="s">
        <v>3361</v>
      </c>
      <c r="C51" s="37" t="s">
        <v>10</v>
      </c>
      <c r="D51" s="37" t="s">
        <v>379</v>
      </c>
      <c r="E51" s="37">
        <v>2</v>
      </c>
      <c r="F51" s="37">
        <v>6</v>
      </c>
      <c r="G51" s="37" t="s">
        <v>3410</v>
      </c>
      <c r="H51" s="37"/>
      <c r="I51" s="37" t="str">
        <f>CONCATENATE("Том 3.",Таблица4[[#This Row],[Код ПС]]," ",Таблица4[[#This Row],[СП]],"-ТКР",Таблица4[[#This Row],[Код ПС]])</f>
        <v>Том 3.2 2001.РП.9У-ТКР2</v>
      </c>
      <c r="J51" s="37"/>
      <c r="K51" s="37"/>
      <c r="L51" s="37"/>
      <c r="M51" s="37"/>
    </row>
    <row r="52" spans="1:13" x14ac:dyDescent="0.25">
      <c r="A52" s="37">
        <v>9</v>
      </c>
      <c r="B52" s="37" t="s">
        <v>3361</v>
      </c>
      <c r="C52" s="37" t="s">
        <v>10</v>
      </c>
      <c r="D52" s="37" t="s">
        <v>172</v>
      </c>
      <c r="E52" s="37">
        <v>3</v>
      </c>
      <c r="F52" s="37">
        <v>2</v>
      </c>
      <c r="G52" s="37" t="s">
        <v>3410</v>
      </c>
      <c r="H52" s="37"/>
      <c r="I52" s="37" t="str">
        <f>CONCATENATE("Том 3.",Таблица4[[#This Row],[Код ПС]]," ",Таблица4[[#This Row],[СП]],"-ТКР",Таблица4[[#This Row],[Код ПС]])</f>
        <v>Том 3.3 2001.РП.9У-ТКР3</v>
      </c>
      <c r="J52" s="37"/>
      <c r="K52" s="37"/>
      <c r="L52" s="37"/>
      <c r="M52" s="37"/>
    </row>
    <row r="53" spans="1:13" x14ac:dyDescent="0.25">
      <c r="A53" s="37">
        <v>9</v>
      </c>
      <c r="B53" s="37" t="s">
        <v>3361</v>
      </c>
      <c r="C53" s="37" t="s">
        <v>10</v>
      </c>
      <c r="D53" s="37" t="s">
        <v>380</v>
      </c>
      <c r="E53" s="37">
        <v>4</v>
      </c>
      <c r="F53" s="37">
        <v>1</v>
      </c>
      <c r="G53" s="37" t="s">
        <v>3410</v>
      </c>
      <c r="H53" s="37"/>
      <c r="I53" s="37" t="str">
        <f>CONCATENATE("Том 3.",Таблица4[[#This Row],[Код ПС]]," ",Таблица4[[#This Row],[СП]],"-ТКР",Таблица4[[#This Row],[Код ПС]])</f>
        <v>Том 3.4 2001.РП.9У-ТКР4</v>
      </c>
      <c r="J53" s="37"/>
      <c r="K53" s="37"/>
      <c r="L53" s="37"/>
      <c r="M53" s="37"/>
    </row>
    <row r="54" spans="1:13" x14ac:dyDescent="0.25">
      <c r="A54" s="37">
        <v>9</v>
      </c>
      <c r="B54" s="37" t="s">
        <v>3361</v>
      </c>
      <c r="C54" s="37" t="s">
        <v>10</v>
      </c>
      <c r="D54" s="37" t="s">
        <v>382</v>
      </c>
      <c r="E54" s="37">
        <v>5</v>
      </c>
      <c r="F54" s="37">
        <v>4</v>
      </c>
      <c r="G54" s="37" t="s">
        <v>3410</v>
      </c>
      <c r="H54" s="37"/>
      <c r="I54" s="37" t="str">
        <f>CONCATENATE("Том 3.",Таблица4[[#This Row],[Код ПС]]," ",Таблица4[[#This Row],[СП]],"-ТКР",Таблица4[[#This Row],[Код ПС]])</f>
        <v>Том 3.5 2001.РП.9У-ТКР5</v>
      </c>
      <c r="J54" s="37"/>
      <c r="K54" s="37"/>
      <c r="L54" s="37"/>
      <c r="M54" s="37"/>
    </row>
    <row r="55" spans="1:13" x14ac:dyDescent="0.25">
      <c r="A55" s="37">
        <v>10</v>
      </c>
      <c r="B55" s="37" t="s">
        <v>3361</v>
      </c>
      <c r="C55" s="37" t="s">
        <v>11</v>
      </c>
      <c r="D55" s="37" t="s">
        <v>346</v>
      </c>
      <c r="E55" s="37">
        <v>1</v>
      </c>
      <c r="F55" s="37">
        <v>4</v>
      </c>
      <c r="G55" s="37" t="s">
        <v>3416</v>
      </c>
      <c r="H55" s="37" t="s">
        <v>3417</v>
      </c>
      <c r="I55" s="37" t="str">
        <f>CONCATENATE("Том 3.",Таблица4[[#This Row],[Код ПС]]," ",Таблица4[[#This Row],[СП]],"-ТКР",Таблица4[[#This Row],[Код ПС]])</f>
        <v>Том 3.1 2001.РП.10У-ТКР1</v>
      </c>
      <c r="J55" s="37" t="s">
        <v>3418</v>
      </c>
      <c r="K55" s="37" t="s">
        <v>3419</v>
      </c>
      <c r="L55" s="37" t="s">
        <v>3420</v>
      </c>
      <c r="M55" s="37" t="s">
        <v>3421</v>
      </c>
    </row>
    <row r="56" spans="1:13" x14ac:dyDescent="0.25">
      <c r="A56" s="37">
        <v>10</v>
      </c>
      <c r="B56" s="37" t="s">
        <v>3361</v>
      </c>
      <c r="C56" s="37" t="s">
        <v>11</v>
      </c>
      <c r="D56" s="37" t="s">
        <v>348</v>
      </c>
      <c r="E56" s="37">
        <v>2</v>
      </c>
      <c r="F56" s="37">
        <v>5</v>
      </c>
      <c r="G56" s="37" t="s">
        <v>3416</v>
      </c>
      <c r="H56" s="37"/>
      <c r="I56" s="37" t="str">
        <f>CONCATENATE("Том 3.",Таблица4[[#This Row],[Код ПС]]," ",Таблица4[[#This Row],[СП]],"-ТКР",Таблица4[[#This Row],[Код ПС]])</f>
        <v>Том 3.2 2001.РП.10У-ТКР2</v>
      </c>
      <c r="J56" s="37"/>
      <c r="K56" s="37"/>
      <c r="L56" s="37"/>
      <c r="M56" s="37"/>
    </row>
    <row r="57" spans="1:13" x14ac:dyDescent="0.25">
      <c r="A57" s="37">
        <v>10</v>
      </c>
      <c r="B57" s="37" t="s">
        <v>3361</v>
      </c>
      <c r="C57" s="37" t="s">
        <v>11</v>
      </c>
      <c r="D57" s="37" t="s">
        <v>350</v>
      </c>
      <c r="E57" s="37">
        <v>3</v>
      </c>
      <c r="F57" s="37">
        <v>3</v>
      </c>
      <c r="G57" s="37" t="s">
        <v>3416</v>
      </c>
      <c r="H57" s="37"/>
      <c r="I57" s="37" t="str">
        <f>CONCATENATE("Том 3.",Таблица4[[#This Row],[Код ПС]]," ",Таблица4[[#This Row],[СП]],"-ТКР",Таблица4[[#This Row],[Код ПС]])</f>
        <v>Том 3.3 2001.РП.10У-ТКР3</v>
      </c>
      <c r="J57" s="37"/>
      <c r="K57" s="37"/>
      <c r="L57" s="37"/>
      <c r="M57" s="37"/>
    </row>
    <row r="58" spans="1:13" x14ac:dyDescent="0.25">
      <c r="A58" s="37">
        <v>10</v>
      </c>
      <c r="B58" s="37" t="s">
        <v>3361</v>
      </c>
      <c r="C58" s="37" t="s">
        <v>11</v>
      </c>
      <c r="D58" s="37" t="s">
        <v>352</v>
      </c>
      <c r="E58" s="37">
        <v>4</v>
      </c>
      <c r="F58" s="37">
        <v>4</v>
      </c>
      <c r="G58" s="37" t="s">
        <v>3416</v>
      </c>
      <c r="H58" s="37"/>
      <c r="I58" s="37" t="str">
        <f>CONCATENATE("Том 3.",Таблица4[[#This Row],[Код ПС]]," ",Таблица4[[#This Row],[СП]],"-ТКР",Таблица4[[#This Row],[Код ПС]])</f>
        <v>Том 3.4 2001.РП.10У-ТКР4</v>
      </c>
      <c r="J58" s="37"/>
      <c r="K58" s="37"/>
      <c r="L58" s="37"/>
      <c r="M58" s="37"/>
    </row>
    <row r="59" spans="1:13" x14ac:dyDescent="0.25">
      <c r="A59" s="37">
        <v>11</v>
      </c>
      <c r="B59" s="37" t="s">
        <v>3361</v>
      </c>
      <c r="C59" s="37" t="s">
        <v>12</v>
      </c>
      <c r="D59" s="37" t="s">
        <v>455</v>
      </c>
      <c r="E59" s="37">
        <v>1</v>
      </c>
      <c r="F59" s="37">
        <v>4</v>
      </c>
      <c r="G59" s="37" t="s">
        <v>3422</v>
      </c>
      <c r="H59" s="37" t="s">
        <v>3423</v>
      </c>
      <c r="I59" s="37" t="str">
        <f>CONCATENATE("Том 3.",Таблица4[[#This Row],[Код ПС]]," ",Таблица4[[#This Row],[СП]],"-ТКР",Таблица4[[#This Row],[Код ПС]])</f>
        <v>Том 3.1 2001.РП.11У-ТКР1</v>
      </c>
      <c r="J59" s="37" t="s">
        <v>3424</v>
      </c>
      <c r="K59" s="37" t="s">
        <v>3425</v>
      </c>
      <c r="L59" s="37" t="s">
        <v>3426</v>
      </c>
      <c r="M59" s="37" t="s">
        <v>3427</v>
      </c>
    </row>
    <row r="60" spans="1:13" x14ac:dyDescent="0.25">
      <c r="A60" s="37">
        <v>11</v>
      </c>
      <c r="B60" s="37" t="s">
        <v>3361</v>
      </c>
      <c r="C60" s="37" t="s">
        <v>12</v>
      </c>
      <c r="D60" s="37" t="s">
        <v>457</v>
      </c>
      <c r="E60" s="37">
        <v>2</v>
      </c>
      <c r="F60" s="37">
        <v>11</v>
      </c>
      <c r="G60" s="37" t="s">
        <v>3422</v>
      </c>
      <c r="H60" s="37"/>
      <c r="I60" s="37" t="str">
        <f>CONCATENATE("Том 3.",Таблица4[[#This Row],[Код ПС]]," ",Таблица4[[#This Row],[СП]],"-ТКР",Таблица4[[#This Row],[Код ПС]])</f>
        <v>Том 3.2 2001.РП.11У-ТКР2</v>
      </c>
      <c r="J60" s="37"/>
      <c r="K60" s="37"/>
      <c r="L60" s="37"/>
      <c r="M60" s="37"/>
    </row>
    <row r="61" spans="1:13" x14ac:dyDescent="0.25">
      <c r="A61" s="37">
        <v>11</v>
      </c>
      <c r="B61" s="37" t="s">
        <v>3361</v>
      </c>
      <c r="C61" s="37" t="s">
        <v>12</v>
      </c>
      <c r="D61" s="37" t="s">
        <v>459</v>
      </c>
      <c r="E61" s="37">
        <v>3</v>
      </c>
      <c r="F61" s="37">
        <v>9</v>
      </c>
      <c r="G61" s="37" t="s">
        <v>3422</v>
      </c>
      <c r="H61" s="37"/>
      <c r="I61" s="37" t="str">
        <f>CONCATENATE("Том 3.",Таблица4[[#This Row],[Код ПС]]," ",Таблица4[[#This Row],[СП]],"-ТКР",Таблица4[[#This Row],[Код ПС]])</f>
        <v>Том 3.3 2001.РП.11У-ТКР3</v>
      </c>
      <c r="J61" s="37"/>
      <c r="K61" s="37"/>
      <c r="L61" s="37"/>
      <c r="M61" s="37"/>
    </row>
    <row r="62" spans="1:13" x14ac:dyDescent="0.25">
      <c r="A62" s="37">
        <v>12</v>
      </c>
      <c r="B62" s="37" t="s">
        <v>3361</v>
      </c>
      <c r="C62" s="37" t="s">
        <v>13</v>
      </c>
      <c r="D62" s="37" t="s">
        <v>354</v>
      </c>
      <c r="E62" s="37">
        <v>1</v>
      </c>
      <c r="F62" s="37">
        <v>1</v>
      </c>
      <c r="G62" s="37" t="s">
        <v>3428</v>
      </c>
      <c r="H62" s="37" t="s">
        <v>3429</v>
      </c>
      <c r="I62" s="37" t="str">
        <f>CONCATENATE("Том 3.",Таблица4[[#This Row],[Код ПС]]," ",Таблица4[[#This Row],[СП]],"-ТКР",Таблица4[[#This Row],[Код ПС]])</f>
        <v>Том 3.1 2001.РП.12У-ТКР1</v>
      </c>
      <c r="J62" s="37" t="s">
        <v>3430</v>
      </c>
      <c r="K62" s="37" t="s">
        <v>3431</v>
      </c>
      <c r="L62" s="37" t="s">
        <v>3432</v>
      </c>
      <c r="M62" s="37" t="s">
        <v>3433</v>
      </c>
    </row>
    <row r="63" spans="1:13" x14ac:dyDescent="0.25">
      <c r="A63" s="37">
        <v>12</v>
      </c>
      <c r="B63" s="37" t="s">
        <v>3361</v>
      </c>
      <c r="C63" s="37" t="s">
        <v>13</v>
      </c>
      <c r="D63" s="37" t="s">
        <v>356</v>
      </c>
      <c r="E63" s="37">
        <v>2</v>
      </c>
      <c r="F63" s="37">
        <v>1</v>
      </c>
      <c r="G63" s="37" t="s">
        <v>3428</v>
      </c>
      <c r="H63" s="37"/>
      <c r="I63" s="37" t="str">
        <f>CONCATENATE("Том 3.",Таблица4[[#This Row],[Код ПС]]," ",Таблица4[[#This Row],[СП]],"-ТКР",Таблица4[[#This Row],[Код ПС]])</f>
        <v>Том 3.2 2001.РП.12У-ТКР2</v>
      </c>
      <c r="J63" s="37"/>
      <c r="K63" s="37"/>
      <c r="L63" s="37"/>
      <c r="M63" s="37"/>
    </row>
    <row r="64" spans="1:13" x14ac:dyDescent="0.25">
      <c r="A64" s="37">
        <v>12</v>
      </c>
      <c r="B64" s="37" t="s">
        <v>3361</v>
      </c>
      <c r="C64" s="37" t="s">
        <v>13</v>
      </c>
      <c r="D64" s="37" t="s">
        <v>358</v>
      </c>
      <c r="E64" s="37">
        <v>3</v>
      </c>
      <c r="F64" s="37">
        <v>5</v>
      </c>
      <c r="G64" s="37" t="s">
        <v>3428</v>
      </c>
      <c r="H64" s="37"/>
      <c r="I64" s="37" t="str">
        <f>CONCATENATE("Том 3.",Таблица4[[#This Row],[Код ПС]]," ",Таблица4[[#This Row],[СП]],"-ТКР",Таблица4[[#This Row],[Код ПС]])</f>
        <v>Том 3.3 2001.РП.12У-ТКР3</v>
      </c>
      <c r="J64" s="37"/>
      <c r="K64" s="37"/>
      <c r="L64" s="37"/>
      <c r="M64" s="37"/>
    </row>
    <row r="65" spans="1:13" x14ac:dyDescent="0.25">
      <c r="A65" s="37">
        <v>12</v>
      </c>
      <c r="B65" s="37" t="s">
        <v>3361</v>
      </c>
      <c r="C65" s="37" t="s">
        <v>13</v>
      </c>
      <c r="D65" s="37" t="s">
        <v>360</v>
      </c>
      <c r="E65" s="37">
        <v>4</v>
      </c>
      <c r="F65" s="37">
        <v>6</v>
      </c>
      <c r="G65" s="37" t="s">
        <v>3428</v>
      </c>
      <c r="H65" s="37"/>
      <c r="I65" s="37" t="str">
        <f>CONCATENATE("Том 3.",Таблица4[[#This Row],[Код ПС]]," ",Таблица4[[#This Row],[СП]],"-ТКР",Таблица4[[#This Row],[Код ПС]])</f>
        <v>Том 3.4 2001.РП.12У-ТКР4</v>
      </c>
      <c r="J65" s="37"/>
      <c r="K65" s="37"/>
      <c r="L65" s="37"/>
      <c r="M65" s="37"/>
    </row>
    <row r="66" spans="1:13" x14ac:dyDescent="0.25">
      <c r="A66" s="37">
        <v>12</v>
      </c>
      <c r="B66" s="37" t="s">
        <v>3361</v>
      </c>
      <c r="C66" s="37" t="s">
        <v>13</v>
      </c>
      <c r="D66" s="37" t="s">
        <v>362</v>
      </c>
      <c r="E66" s="37">
        <v>5</v>
      </c>
      <c r="F66" s="37">
        <v>3</v>
      </c>
      <c r="G66" s="37" t="s">
        <v>3428</v>
      </c>
      <c r="H66" s="37"/>
      <c r="I66" s="37" t="str">
        <f>CONCATENATE("Том 3.",Таблица4[[#This Row],[Код ПС]]," ",Таблица4[[#This Row],[СП]],"-ТКР",Таблица4[[#This Row],[Код ПС]])</f>
        <v>Том 3.5 2001.РП.12У-ТКР5</v>
      </c>
      <c r="J66" s="37"/>
      <c r="K66" s="37"/>
      <c r="L66" s="37"/>
      <c r="M66" s="37"/>
    </row>
    <row r="67" spans="1:13" x14ac:dyDescent="0.25">
      <c r="A67" s="37">
        <v>12</v>
      </c>
      <c r="B67" s="37" t="s">
        <v>3361</v>
      </c>
      <c r="C67" s="37" t="s">
        <v>13</v>
      </c>
      <c r="D67" s="37" t="s">
        <v>364</v>
      </c>
      <c r="E67" s="37">
        <v>6</v>
      </c>
      <c r="F67" s="37">
        <v>6</v>
      </c>
      <c r="G67" s="37" t="s">
        <v>3428</v>
      </c>
      <c r="H67" s="37"/>
      <c r="I67" s="37" t="str">
        <f>CONCATENATE("Том 3.",Таблица4[[#This Row],[Код ПС]]," ",Таблица4[[#This Row],[СП]],"-ТКР",Таблица4[[#This Row],[Код ПС]])</f>
        <v>Том 3.6 2001.РП.12У-ТКР6</v>
      </c>
      <c r="J67" s="37"/>
      <c r="K67" s="37"/>
      <c r="L67" s="37"/>
      <c r="M67" s="37"/>
    </row>
    <row r="68" spans="1:13" x14ac:dyDescent="0.25">
      <c r="A68" s="37">
        <v>12</v>
      </c>
      <c r="B68" s="37" t="s">
        <v>3361</v>
      </c>
      <c r="C68" s="37" t="s">
        <v>13</v>
      </c>
      <c r="D68" s="37" t="s">
        <v>365</v>
      </c>
      <c r="E68" s="37">
        <v>7</v>
      </c>
      <c r="F68" s="37">
        <v>1</v>
      </c>
      <c r="G68" s="37" t="s">
        <v>3428</v>
      </c>
      <c r="H68" s="37"/>
      <c r="I68" s="37" t="str">
        <f>CONCATENATE("Том 3.",Таблица4[[#This Row],[Код ПС]]," ",Таблица4[[#This Row],[СП]],"-ТКР",Таблица4[[#This Row],[Код ПС]])</f>
        <v>Том 3.7 2001.РП.12У-ТКР7</v>
      </c>
      <c r="J68" s="37"/>
      <c r="K68" s="37"/>
      <c r="L68" s="37"/>
      <c r="M68" s="37"/>
    </row>
    <row r="69" spans="1:13" x14ac:dyDescent="0.25">
      <c r="A69" s="37">
        <v>12</v>
      </c>
      <c r="B69" s="37" t="s">
        <v>3361</v>
      </c>
      <c r="C69" s="37" t="s">
        <v>13</v>
      </c>
      <c r="D69" s="37" t="s">
        <v>366</v>
      </c>
      <c r="E69" s="37">
        <v>8</v>
      </c>
      <c r="F69" s="37">
        <v>4</v>
      </c>
      <c r="G69" s="37" t="s">
        <v>3428</v>
      </c>
      <c r="H69" s="37"/>
      <c r="I69" s="37" t="str">
        <f>CONCATENATE("Том 3.",Таблица4[[#This Row],[Код ПС]]," ",Таблица4[[#This Row],[СП]],"-ТКР",Таблица4[[#This Row],[Код ПС]])</f>
        <v>Том 3.8 2001.РП.12У-ТКР8</v>
      </c>
      <c r="J69" s="37"/>
      <c r="K69" s="37"/>
      <c r="L69" s="37"/>
      <c r="M69" s="37"/>
    </row>
    <row r="70" spans="1:13" x14ac:dyDescent="0.25">
      <c r="A70" s="37">
        <v>12</v>
      </c>
      <c r="B70" s="37" t="s">
        <v>3361</v>
      </c>
      <c r="C70" s="37" t="s">
        <v>13</v>
      </c>
      <c r="D70" s="37" t="s">
        <v>367</v>
      </c>
      <c r="E70" s="37">
        <v>9</v>
      </c>
      <c r="F70" s="37">
        <v>4</v>
      </c>
      <c r="G70" s="37" t="s">
        <v>3428</v>
      </c>
      <c r="H70" s="37"/>
      <c r="I70" s="37" t="str">
        <f>CONCATENATE("Том 3.",Таблица4[[#This Row],[Код ПС]]," ",Таблица4[[#This Row],[СП]],"-ТКР",Таблица4[[#This Row],[Код ПС]])</f>
        <v>Том 3.9 2001.РП.12У-ТКР9</v>
      </c>
      <c r="J70" s="37"/>
      <c r="K70" s="37"/>
      <c r="L70" s="37"/>
      <c r="M70" s="37"/>
    </row>
    <row r="71" spans="1:13" x14ac:dyDescent="0.25">
      <c r="A71" s="37">
        <v>12</v>
      </c>
      <c r="B71" s="37" t="s">
        <v>3361</v>
      </c>
      <c r="C71" s="37" t="s">
        <v>13</v>
      </c>
      <c r="D71" s="37" t="s">
        <v>369</v>
      </c>
      <c r="E71" s="37">
        <v>10</v>
      </c>
      <c r="F71" s="37">
        <v>8</v>
      </c>
      <c r="G71" s="37" t="s">
        <v>3428</v>
      </c>
      <c r="H71" s="37"/>
      <c r="I71" s="37" t="str">
        <f>CONCATENATE("Том 3.",Таблица4[[#This Row],[Код ПС]]," ",Таблица4[[#This Row],[СП]],"-ТКР",Таблица4[[#This Row],[Код ПС]])</f>
        <v>Том 3.10 2001.РП.12У-ТКР10</v>
      </c>
      <c r="J71" s="37"/>
      <c r="K71" s="37"/>
      <c r="L71" s="37"/>
      <c r="M71" s="37"/>
    </row>
    <row r="72" spans="1:13" x14ac:dyDescent="0.25">
      <c r="A72" s="37">
        <v>12</v>
      </c>
      <c r="B72" s="37" t="s">
        <v>3361</v>
      </c>
      <c r="C72" s="37" t="s">
        <v>13</v>
      </c>
      <c r="D72" s="37" t="s">
        <v>371</v>
      </c>
      <c r="E72" s="37">
        <v>11</v>
      </c>
      <c r="F72" s="37">
        <v>3</v>
      </c>
      <c r="G72" s="37" t="s">
        <v>3428</v>
      </c>
      <c r="H72" s="37"/>
      <c r="I72" s="37" t="str">
        <f>CONCATENATE("Том 3.",Таблица4[[#This Row],[Код ПС]]," ",Таблица4[[#This Row],[СП]],"-ТКР",Таблица4[[#This Row],[Код ПС]])</f>
        <v>Том 3.11 2001.РП.12У-ТКР11</v>
      </c>
      <c r="J72" s="37"/>
      <c r="K72" s="37"/>
      <c r="L72" s="37"/>
      <c r="M72" s="37"/>
    </row>
    <row r="73" spans="1:13" x14ac:dyDescent="0.25">
      <c r="A73" s="37">
        <v>13</v>
      </c>
      <c r="B73" s="37" t="s">
        <v>3361</v>
      </c>
      <c r="C73" s="37" t="s">
        <v>14</v>
      </c>
      <c r="D73" s="37" t="s">
        <v>340</v>
      </c>
      <c r="E73" s="37">
        <v>1</v>
      </c>
      <c r="F73" s="37">
        <v>4</v>
      </c>
      <c r="G73" s="37" t="s">
        <v>3434</v>
      </c>
      <c r="H73" s="37" t="s">
        <v>3435</v>
      </c>
      <c r="I73" s="37" t="str">
        <f>CONCATENATE("Том 3.",Таблица4[[#This Row],[Код ПС]]," ",Таблица4[[#This Row],[СП]],"-ТКР",Таблица4[[#This Row],[Код ПС]])</f>
        <v>Том 3.1 2001.РП.13У-ТКР1</v>
      </c>
      <c r="J73" s="37" t="s">
        <v>3436</v>
      </c>
      <c r="K73" s="37" t="s">
        <v>3437</v>
      </c>
      <c r="L73" s="37" t="s">
        <v>3438</v>
      </c>
      <c r="M73" s="37" t="s">
        <v>3439</v>
      </c>
    </row>
    <row r="74" spans="1:13" x14ac:dyDescent="0.25">
      <c r="A74" s="37">
        <v>13</v>
      </c>
      <c r="B74" s="37" t="s">
        <v>3361</v>
      </c>
      <c r="C74" s="37" t="s">
        <v>14</v>
      </c>
      <c r="D74" s="37" t="s">
        <v>342</v>
      </c>
      <c r="E74" s="37">
        <v>2</v>
      </c>
      <c r="F74" s="37">
        <v>4</v>
      </c>
      <c r="G74" s="37" t="s">
        <v>3434</v>
      </c>
      <c r="H74" s="37"/>
      <c r="I74" s="37" t="str">
        <f>CONCATENATE("Том 3.",Таблица4[[#This Row],[Код ПС]]," ",Таблица4[[#This Row],[СП]],"-ТКР",Таблица4[[#This Row],[Код ПС]])</f>
        <v>Том 3.2 2001.РП.13У-ТКР2</v>
      </c>
      <c r="J74" s="37"/>
      <c r="K74" s="37"/>
      <c r="L74" s="37"/>
      <c r="M74" s="37"/>
    </row>
    <row r="75" spans="1:13" x14ac:dyDescent="0.25">
      <c r="A75" s="37">
        <v>13</v>
      </c>
      <c r="B75" s="37" t="s">
        <v>3361</v>
      </c>
      <c r="C75" s="37" t="s">
        <v>14</v>
      </c>
      <c r="D75" s="37" t="s">
        <v>344</v>
      </c>
      <c r="E75" s="37">
        <v>3</v>
      </c>
      <c r="F75" s="37">
        <v>4</v>
      </c>
      <c r="G75" s="37" t="s">
        <v>3434</v>
      </c>
      <c r="H75" s="37"/>
      <c r="I75" s="37" t="str">
        <f>CONCATENATE("Том 3.",Таблица4[[#This Row],[Код ПС]]," ",Таблица4[[#This Row],[СП]],"-ТКР",Таблица4[[#This Row],[Код ПС]])</f>
        <v>Том 3.3 2001.РП.13У-ТКР3</v>
      </c>
      <c r="J75" s="37"/>
      <c r="K75" s="37"/>
      <c r="L75" s="37"/>
      <c r="M75" s="37"/>
    </row>
    <row r="76" spans="1:13" x14ac:dyDescent="0.25">
      <c r="A76" s="37">
        <v>14</v>
      </c>
      <c r="B76" s="37" t="s">
        <v>3361</v>
      </c>
      <c r="C76" s="37" t="s">
        <v>15</v>
      </c>
      <c r="D76" s="37" t="s">
        <v>242</v>
      </c>
      <c r="E76" s="37">
        <v>1</v>
      </c>
      <c r="F76" s="37">
        <v>2</v>
      </c>
      <c r="G76" s="37" t="s">
        <v>3440</v>
      </c>
      <c r="H76" s="37" t="s">
        <v>3441</v>
      </c>
      <c r="I76" s="37" t="str">
        <f>CONCATENATE("Том 3.",Таблица4[[#This Row],[Код ПС]]," ",Таблица4[[#This Row],[СП]],"-ТКР",Таблица4[[#This Row],[Код ПС]])</f>
        <v>Том 3.1 2001.РП.14У-ТКР1</v>
      </c>
      <c r="J76" s="37" t="s">
        <v>3442</v>
      </c>
      <c r="K76" s="37" t="s">
        <v>3443</v>
      </c>
      <c r="L76" s="37" t="s">
        <v>3444</v>
      </c>
      <c r="M76" s="37" t="s">
        <v>3445</v>
      </c>
    </row>
    <row r="77" spans="1:13" x14ac:dyDescent="0.25">
      <c r="A77" s="37">
        <v>14</v>
      </c>
      <c r="B77" s="37" t="s">
        <v>3361</v>
      </c>
      <c r="C77" s="37" t="s">
        <v>15</v>
      </c>
      <c r="D77" s="37" t="s">
        <v>244</v>
      </c>
      <c r="E77" s="37">
        <v>2</v>
      </c>
      <c r="F77" s="37">
        <v>2</v>
      </c>
      <c r="G77" s="37" t="s">
        <v>3440</v>
      </c>
      <c r="H77" s="37"/>
      <c r="I77" s="37" t="str">
        <f>CONCATENATE("Том 3.",Таблица4[[#This Row],[Код ПС]]," ",Таблица4[[#This Row],[СП]],"-ТКР",Таблица4[[#This Row],[Код ПС]])</f>
        <v>Том 3.2 2001.РП.14У-ТКР2</v>
      </c>
      <c r="J77" s="37"/>
      <c r="K77" s="37"/>
      <c r="L77" s="37"/>
      <c r="M77" s="37"/>
    </row>
    <row r="78" spans="1:13" x14ac:dyDescent="0.25">
      <c r="A78" s="37">
        <v>14</v>
      </c>
      <c r="B78" s="37" t="s">
        <v>3361</v>
      </c>
      <c r="C78" s="37" t="s">
        <v>15</v>
      </c>
      <c r="D78" s="37" t="s">
        <v>245</v>
      </c>
      <c r="E78" s="37">
        <v>3</v>
      </c>
      <c r="F78" s="37">
        <v>9</v>
      </c>
      <c r="G78" s="37" t="s">
        <v>3440</v>
      </c>
      <c r="H78" s="37"/>
      <c r="I78" s="37" t="str">
        <f>CONCATENATE("Том 3.",Таблица4[[#This Row],[Код ПС]]," ",Таблица4[[#This Row],[СП]],"-ТКР",Таблица4[[#This Row],[Код ПС]])</f>
        <v>Том 3.3 2001.РП.14У-ТКР3</v>
      </c>
      <c r="J78" s="37"/>
      <c r="K78" s="37"/>
      <c r="L78" s="37"/>
      <c r="M78" s="37"/>
    </row>
    <row r="79" spans="1:13" x14ac:dyDescent="0.25">
      <c r="A79" s="37">
        <v>14</v>
      </c>
      <c r="B79" s="37" t="s">
        <v>3361</v>
      </c>
      <c r="C79" s="37" t="s">
        <v>15</v>
      </c>
      <c r="D79" s="37" t="s">
        <v>247</v>
      </c>
      <c r="E79" s="37">
        <v>4</v>
      </c>
      <c r="F79" s="37">
        <v>3</v>
      </c>
      <c r="G79" s="37" t="s">
        <v>3440</v>
      </c>
      <c r="H79" s="37"/>
      <c r="I79" s="37" t="str">
        <f>CONCATENATE("Том 3.",Таблица4[[#This Row],[Код ПС]]," ",Таблица4[[#This Row],[СП]],"-ТКР",Таблица4[[#This Row],[Код ПС]])</f>
        <v>Том 3.4 2001.РП.14У-ТКР4</v>
      </c>
      <c r="J79" s="37"/>
      <c r="K79" s="37"/>
      <c r="L79" s="37"/>
      <c r="M79" s="37"/>
    </row>
    <row r="80" spans="1:13" x14ac:dyDescent="0.25">
      <c r="A80" s="37">
        <v>14</v>
      </c>
      <c r="B80" s="37" t="s">
        <v>3361</v>
      </c>
      <c r="C80" s="37" t="s">
        <v>15</v>
      </c>
      <c r="D80" s="37" t="s">
        <v>248</v>
      </c>
      <c r="E80" s="37">
        <v>5</v>
      </c>
      <c r="F80" s="37">
        <v>1</v>
      </c>
      <c r="G80" s="37" t="s">
        <v>3440</v>
      </c>
      <c r="H80" s="37"/>
      <c r="I80" s="37" t="str">
        <f>CONCATENATE("Том 3.",Таблица4[[#This Row],[Код ПС]]," ",Таблица4[[#This Row],[СП]],"-ТКР",Таблица4[[#This Row],[Код ПС]])</f>
        <v>Том 3.5 2001.РП.14У-ТКР5</v>
      </c>
      <c r="J80" s="37"/>
      <c r="K80" s="37"/>
      <c r="L80" s="37"/>
      <c r="M80" s="37"/>
    </row>
    <row r="81" spans="1:13" x14ac:dyDescent="0.25">
      <c r="A81" s="37">
        <v>14</v>
      </c>
      <c r="B81" s="37" t="s">
        <v>3361</v>
      </c>
      <c r="C81" s="37" t="s">
        <v>15</v>
      </c>
      <c r="D81" s="37" t="s">
        <v>250</v>
      </c>
      <c r="E81" s="37">
        <v>6</v>
      </c>
      <c r="F81" s="37">
        <v>7</v>
      </c>
      <c r="G81" s="37" t="s">
        <v>3440</v>
      </c>
      <c r="H81" s="37"/>
      <c r="I81" s="37" t="str">
        <f>CONCATENATE("Том 3.",Таблица4[[#This Row],[Код ПС]]," ",Таблица4[[#This Row],[СП]],"-ТКР",Таблица4[[#This Row],[Код ПС]])</f>
        <v>Том 3.6 2001.РП.14У-ТКР6</v>
      </c>
      <c r="J81" s="37"/>
      <c r="K81" s="37"/>
      <c r="L81" s="37"/>
      <c r="M81" s="37"/>
    </row>
    <row r="82" spans="1:13" x14ac:dyDescent="0.25">
      <c r="A82" s="37">
        <v>14</v>
      </c>
      <c r="B82" s="37" t="s">
        <v>3361</v>
      </c>
      <c r="C82" s="37" t="s">
        <v>15</v>
      </c>
      <c r="D82" s="37" t="s">
        <v>252</v>
      </c>
      <c r="E82" s="37">
        <v>7</v>
      </c>
      <c r="F82" s="37">
        <v>7</v>
      </c>
      <c r="G82" s="37" t="s">
        <v>3440</v>
      </c>
      <c r="H82" s="37"/>
      <c r="I82" s="37" t="str">
        <f>CONCATENATE("Том 3.",Таблица4[[#This Row],[Код ПС]]," ",Таблица4[[#This Row],[СП]],"-ТКР",Таблица4[[#This Row],[Код ПС]])</f>
        <v>Том 3.7 2001.РП.14У-ТКР7</v>
      </c>
      <c r="J82" s="37"/>
      <c r="K82" s="37"/>
      <c r="L82" s="37"/>
      <c r="M82" s="37"/>
    </row>
    <row r="83" spans="1:13" x14ac:dyDescent="0.25">
      <c r="A83" s="37">
        <v>15</v>
      </c>
      <c r="B83" s="37" t="s">
        <v>3361</v>
      </c>
      <c r="C83" s="37" t="s">
        <v>16</v>
      </c>
      <c r="D83" s="37" t="s">
        <v>254</v>
      </c>
      <c r="E83" s="37">
        <v>1</v>
      </c>
      <c r="F83" s="37">
        <v>3</v>
      </c>
      <c r="G83" s="37" t="s">
        <v>3446</v>
      </c>
      <c r="H83" s="37" t="s">
        <v>3447</v>
      </c>
      <c r="I83" s="37" t="str">
        <f>CONCATENATE("Том 3.",Таблица4[[#This Row],[Код ПС]]," ",Таблица4[[#This Row],[СП]],"-ТКР",Таблица4[[#This Row],[Код ПС]])</f>
        <v>Том 3.1 2001.РП.15У-ТКР1</v>
      </c>
      <c r="J83" s="37" t="s">
        <v>3448</v>
      </c>
      <c r="K83" s="37" t="s">
        <v>3449</v>
      </c>
      <c r="L83" s="37" t="s">
        <v>3450</v>
      </c>
      <c r="M83" s="37" t="s">
        <v>3451</v>
      </c>
    </row>
    <row r="84" spans="1:13" x14ac:dyDescent="0.25">
      <c r="A84" s="37">
        <v>15</v>
      </c>
      <c r="B84" s="37" t="s">
        <v>3361</v>
      </c>
      <c r="C84" s="37" t="s">
        <v>16</v>
      </c>
      <c r="D84" s="37" t="s">
        <v>256</v>
      </c>
      <c r="E84" s="37">
        <v>2</v>
      </c>
      <c r="F84" s="37">
        <v>6</v>
      </c>
      <c r="G84" s="37" t="s">
        <v>3446</v>
      </c>
      <c r="H84" s="37"/>
      <c r="I84" s="37" t="str">
        <f>CONCATENATE("Том 3.",Таблица4[[#This Row],[Код ПС]]," ",Таблица4[[#This Row],[СП]],"-ТКР",Таблица4[[#This Row],[Код ПС]])</f>
        <v>Том 3.2 2001.РП.15У-ТКР2</v>
      </c>
      <c r="J84" s="37"/>
      <c r="K84" s="37"/>
      <c r="L84" s="37"/>
      <c r="M84" s="37"/>
    </row>
    <row r="85" spans="1:13" x14ac:dyDescent="0.25">
      <c r="A85" s="37">
        <v>15</v>
      </c>
      <c r="B85" s="37" t="s">
        <v>3361</v>
      </c>
      <c r="C85" s="37" t="s">
        <v>16</v>
      </c>
      <c r="D85" s="37" t="s">
        <v>258</v>
      </c>
      <c r="E85" s="37">
        <v>3</v>
      </c>
      <c r="F85" s="37">
        <v>2</v>
      </c>
      <c r="G85" s="37" t="s">
        <v>3446</v>
      </c>
      <c r="H85" s="37"/>
      <c r="I85" s="37" t="str">
        <f>CONCATENATE("Том 3.",Таблица4[[#This Row],[Код ПС]]," ",Таблица4[[#This Row],[СП]],"-ТКР",Таблица4[[#This Row],[Код ПС]])</f>
        <v>Том 3.3 2001.РП.15У-ТКР3</v>
      </c>
      <c r="J85" s="37"/>
      <c r="K85" s="37"/>
      <c r="L85" s="37"/>
      <c r="M85" s="37"/>
    </row>
    <row r="86" spans="1:13" x14ac:dyDescent="0.25">
      <c r="A86" s="37">
        <v>15</v>
      </c>
      <c r="B86" s="37" t="s">
        <v>3361</v>
      </c>
      <c r="C86" s="37" t="s">
        <v>16</v>
      </c>
      <c r="D86" s="37" t="s">
        <v>260</v>
      </c>
      <c r="E86" s="37">
        <v>4</v>
      </c>
      <c r="F86" s="37">
        <v>4</v>
      </c>
      <c r="G86" s="37" t="s">
        <v>3446</v>
      </c>
      <c r="H86" s="37"/>
      <c r="I86" s="37" t="str">
        <f>CONCATENATE("Том 3.",Таблица4[[#This Row],[Код ПС]]," ",Таблица4[[#This Row],[СП]],"-ТКР",Таблица4[[#This Row],[Код ПС]])</f>
        <v>Том 3.4 2001.РП.15У-ТКР4</v>
      </c>
      <c r="J86" s="37"/>
      <c r="K86" s="37"/>
      <c r="L86" s="37"/>
      <c r="M86" s="37"/>
    </row>
    <row r="87" spans="1:13" x14ac:dyDescent="0.25">
      <c r="A87" s="37">
        <v>15</v>
      </c>
      <c r="B87" s="37" t="s">
        <v>3361</v>
      </c>
      <c r="C87" s="37" t="s">
        <v>16</v>
      </c>
      <c r="D87" s="37" t="s">
        <v>262</v>
      </c>
      <c r="E87" s="37">
        <v>5</v>
      </c>
      <c r="F87" s="37">
        <v>2</v>
      </c>
      <c r="G87" s="37" t="s">
        <v>3446</v>
      </c>
      <c r="H87" s="37"/>
      <c r="I87" s="37" t="str">
        <f>CONCATENATE("Том 3.",Таблица4[[#This Row],[Код ПС]]," ",Таблица4[[#This Row],[СП]],"-ТКР",Таблица4[[#This Row],[Код ПС]])</f>
        <v>Том 3.5 2001.РП.15У-ТКР5</v>
      </c>
      <c r="J87" s="37"/>
      <c r="K87" s="37"/>
      <c r="L87" s="37"/>
      <c r="M87" s="37"/>
    </row>
    <row r="88" spans="1:13" x14ac:dyDescent="0.25">
      <c r="A88" s="37">
        <v>15</v>
      </c>
      <c r="B88" s="37" t="s">
        <v>3361</v>
      </c>
      <c r="C88" s="37" t="s">
        <v>16</v>
      </c>
      <c r="D88" s="37" t="s">
        <v>155</v>
      </c>
      <c r="E88" s="37">
        <v>6</v>
      </c>
      <c r="F88" s="37">
        <v>2</v>
      </c>
      <c r="G88" s="37" t="s">
        <v>3446</v>
      </c>
      <c r="H88" s="37"/>
      <c r="I88" s="37" t="str">
        <f>CONCATENATE("Том 3.",Таблица4[[#This Row],[Код ПС]]," ",Таблица4[[#This Row],[СП]],"-ТКР",Таблица4[[#This Row],[Код ПС]])</f>
        <v>Том 3.6 2001.РП.15У-ТКР6</v>
      </c>
      <c r="J88" s="37"/>
      <c r="K88" s="37"/>
      <c r="L88" s="37"/>
      <c r="M88" s="37"/>
    </row>
    <row r="89" spans="1:13" x14ac:dyDescent="0.25">
      <c r="A89" s="37">
        <v>15</v>
      </c>
      <c r="B89" s="37" t="s">
        <v>3361</v>
      </c>
      <c r="C89" s="37" t="s">
        <v>16</v>
      </c>
      <c r="D89" s="37" t="s">
        <v>93</v>
      </c>
      <c r="E89" s="37">
        <v>7</v>
      </c>
      <c r="F89" s="37">
        <v>1</v>
      </c>
      <c r="G89" s="37" t="s">
        <v>3446</v>
      </c>
      <c r="H89" s="37"/>
      <c r="I89" s="37" t="str">
        <f>CONCATENATE("Том 3.",Таблица4[[#This Row],[Код ПС]]," ",Таблица4[[#This Row],[СП]],"-ТКР",Таблица4[[#This Row],[Код ПС]])</f>
        <v>Том 3.7 2001.РП.15У-ТКР7</v>
      </c>
      <c r="J89" s="37"/>
      <c r="K89" s="37"/>
      <c r="L89" s="37"/>
      <c r="M89" s="37"/>
    </row>
    <row r="90" spans="1:13" x14ac:dyDescent="0.25">
      <c r="A90" s="37">
        <v>15</v>
      </c>
      <c r="B90" s="37" t="s">
        <v>3361</v>
      </c>
      <c r="C90" s="37" t="s">
        <v>16</v>
      </c>
      <c r="D90" s="37" t="s">
        <v>264</v>
      </c>
      <c r="E90" s="37">
        <v>8</v>
      </c>
      <c r="F90" s="37">
        <v>4</v>
      </c>
      <c r="G90" s="37" t="s">
        <v>3446</v>
      </c>
      <c r="H90" s="37"/>
      <c r="I90" s="37" t="str">
        <f>CONCATENATE("Том 3.",Таблица4[[#This Row],[Код ПС]]," ",Таблица4[[#This Row],[СП]],"-ТКР",Таблица4[[#This Row],[Код ПС]])</f>
        <v>Том 3.8 2001.РП.15У-ТКР8</v>
      </c>
      <c r="J90" s="37"/>
      <c r="K90" s="37"/>
      <c r="L90" s="37"/>
      <c r="M90" s="37"/>
    </row>
    <row r="91" spans="1:13" x14ac:dyDescent="0.25">
      <c r="A91" s="37">
        <v>16</v>
      </c>
      <c r="B91" s="37" t="s">
        <v>3361</v>
      </c>
      <c r="C91" s="37" t="s">
        <v>17</v>
      </c>
      <c r="D91" s="37" t="s">
        <v>232</v>
      </c>
      <c r="E91" s="37">
        <v>1</v>
      </c>
      <c r="F91" s="37">
        <v>3</v>
      </c>
      <c r="G91" s="37" t="s">
        <v>3452</v>
      </c>
      <c r="H91" s="37" t="s">
        <v>3453</v>
      </c>
      <c r="I91" s="37" t="str">
        <f>CONCATENATE("Том 3.",Таблица4[[#This Row],[Код ПС]]," ",Таблица4[[#This Row],[СП]],"-ТКР",Таблица4[[#This Row],[Код ПС]])</f>
        <v>Том 3.1 2001.РП.16У-ТКР1</v>
      </c>
      <c r="J91" s="37" t="s">
        <v>3454</v>
      </c>
      <c r="K91" s="37" t="s">
        <v>3455</v>
      </c>
      <c r="L91" s="37" t="s">
        <v>3456</v>
      </c>
      <c r="M91" s="37" t="s">
        <v>3457</v>
      </c>
    </row>
    <row r="92" spans="1:13" x14ac:dyDescent="0.25">
      <c r="A92" s="37">
        <v>16</v>
      </c>
      <c r="B92" s="37" t="s">
        <v>3361</v>
      </c>
      <c r="C92" s="37" t="s">
        <v>17</v>
      </c>
      <c r="D92" s="37" t="s">
        <v>234</v>
      </c>
      <c r="E92" s="37">
        <v>2</v>
      </c>
      <c r="F92" s="37">
        <v>5</v>
      </c>
      <c r="G92" s="37" t="s">
        <v>3452</v>
      </c>
      <c r="H92" s="37"/>
      <c r="I92" s="37" t="str">
        <f>CONCATENATE("Том 3.",Таблица4[[#This Row],[Код ПС]]," ",Таблица4[[#This Row],[СП]],"-ТКР",Таблица4[[#This Row],[Код ПС]])</f>
        <v>Том 3.2 2001.РП.16У-ТКР2</v>
      </c>
      <c r="J92" s="37"/>
      <c r="K92" s="37"/>
      <c r="L92" s="37"/>
      <c r="M92" s="37"/>
    </row>
    <row r="93" spans="1:13" x14ac:dyDescent="0.25">
      <c r="A93" s="37">
        <v>16</v>
      </c>
      <c r="B93" s="37" t="s">
        <v>3361</v>
      </c>
      <c r="C93" s="37" t="s">
        <v>17</v>
      </c>
      <c r="D93" s="37" t="s">
        <v>236</v>
      </c>
      <c r="E93" s="37">
        <v>3</v>
      </c>
      <c r="F93" s="37">
        <v>4</v>
      </c>
      <c r="G93" s="37" t="s">
        <v>3452</v>
      </c>
      <c r="H93" s="37"/>
      <c r="I93" s="37" t="str">
        <f>CONCATENATE("Том 3.",Таблица4[[#This Row],[Код ПС]]," ",Таблица4[[#This Row],[СП]],"-ТКР",Таблица4[[#This Row],[Код ПС]])</f>
        <v>Том 3.3 2001.РП.16У-ТКР3</v>
      </c>
      <c r="J93" s="37"/>
      <c r="K93" s="37"/>
      <c r="L93" s="37"/>
      <c r="M93" s="37"/>
    </row>
    <row r="94" spans="1:13" x14ac:dyDescent="0.25">
      <c r="A94" s="37">
        <v>16</v>
      </c>
      <c r="B94" s="37" t="s">
        <v>3361</v>
      </c>
      <c r="C94" s="37" t="s">
        <v>17</v>
      </c>
      <c r="D94" s="37" t="s">
        <v>238</v>
      </c>
      <c r="E94" s="37">
        <v>4</v>
      </c>
      <c r="F94" s="37">
        <v>2</v>
      </c>
      <c r="G94" s="37" t="s">
        <v>3452</v>
      </c>
      <c r="H94" s="37"/>
      <c r="I94" s="37" t="str">
        <f>CONCATENATE("Том 3.",Таблица4[[#This Row],[Код ПС]]," ",Таблица4[[#This Row],[СП]],"-ТКР",Таблица4[[#This Row],[Код ПС]])</f>
        <v>Том 3.4 2001.РП.16У-ТКР4</v>
      </c>
      <c r="J94" s="37"/>
      <c r="K94" s="37"/>
      <c r="L94" s="37"/>
      <c r="M94" s="37"/>
    </row>
    <row r="95" spans="1:13" x14ac:dyDescent="0.25">
      <c r="A95" s="37">
        <v>16</v>
      </c>
      <c r="B95" s="37" t="s">
        <v>3361</v>
      </c>
      <c r="C95" s="37" t="s">
        <v>17</v>
      </c>
      <c r="D95" s="37" t="s">
        <v>240</v>
      </c>
      <c r="E95" s="37">
        <v>5</v>
      </c>
      <c r="F95" s="37">
        <v>1</v>
      </c>
      <c r="G95" s="37" t="s">
        <v>3452</v>
      </c>
      <c r="H95" s="37"/>
      <c r="I95" s="37" t="str">
        <f>CONCATENATE("Том 3.",Таблица4[[#This Row],[Код ПС]]," ",Таблица4[[#This Row],[СП]],"-ТКР",Таблица4[[#This Row],[Код ПС]])</f>
        <v>Том 3.5 2001.РП.16У-ТКР5</v>
      </c>
      <c r="J95" s="37"/>
      <c r="K95" s="37"/>
      <c r="L95" s="37"/>
      <c r="M95" s="37"/>
    </row>
    <row r="96" spans="1:13" x14ac:dyDescent="0.25">
      <c r="A96" s="37">
        <v>17</v>
      </c>
      <c r="B96" s="37" t="s">
        <v>3361</v>
      </c>
      <c r="C96" s="37" t="s">
        <v>18</v>
      </c>
      <c r="D96" s="37" t="s">
        <v>440</v>
      </c>
      <c r="E96" s="37">
        <v>1</v>
      </c>
      <c r="F96" s="37">
        <v>2</v>
      </c>
      <c r="G96" s="37" t="s">
        <v>3458</v>
      </c>
      <c r="H96" s="37" t="s">
        <v>3459</v>
      </c>
      <c r="I96" s="37" t="str">
        <f>CONCATENATE("Том 3.",Таблица4[[#This Row],[Код ПС]]," ",Таблица4[[#This Row],[СП]],"-ТКР",Таблица4[[#This Row],[Код ПС]])</f>
        <v>Том 3.1 2001.РП.17У-ТКР1</v>
      </c>
      <c r="J96" s="37" t="s">
        <v>3460</v>
      </c>
      <c r="K96" s="37" t="s">
        <v>3461</v>
      </c>
      <c r="L96" s="37" t="s">
        <v>3462</v>
      </c>
      <c r="M96" s="37" t="s">
        <v>3463</v>
      </c>
    </row>
    <row r="97" spans="1:13" x14ac:dyDescent="0.25">
      <c r="A97" s="37">
        <v>17</v>
      </c>
      <c r="B97" s="37" t="s">
        <v>3361</v>
      </c>
      <c r="C97" s="37" t="s">
        <v>18</v>
      </c>
      <c r="D97" s="37" t="s">
        <v>442</v>
      </c>
      <c r="E97" s="37">
        <v>2</v>
      </c>
      <c r="F97" s="37">
        <v>5</v>
      </c>
      <c r="G97" s="37" t="s">
        <v>3458</v>
      </c>
      <c r="H97" s="37"/>
      <c r="I97" s="37" t="str">
        <f>CONCATENATE("Том 3.",Таблица4[[#This Row],[Код ПС]]," ",Таблица4[[#This Row],[СП]],"-ТКР",Таблица4[[#This Row],[Код ПС]])</f>
        <v>Том 3.2 2001.РП.17У-ТКР2</v>
      </c>
      <c r="J97" s="37"/>
      <c r="K97" s="37"/>
      <c r="L97" s="37"/>
      <c r="M97" s="37"/>
    </row>
    <row r="98" spans="1:13" x14ac:dyDescent="0.25">
      <c r="A98" s="37">
        <v>17</v>
      </c>
      <c r="B98" s="37" t="s">
        <v>3361</v>
      </c>
      <c r="C98" s="37" t="s">
        <v>18</v>
      </c>
      <c r="D98" s="37" t="s">
        <v>416</v>
      </c>
      <c r="E98" s="37">
        <v>3</v>
      </c>
      <c r="F98" s="37">
        <v>3</v>
      </c>
      <c r="G98" s="37" t="s">
        <v>3458</v>
      </c>
      <c r="H98" s="37"/>
      <c r="I98" s="37" t="str">
        <f>CONCATENATE("Том 3.",Таблица4[[#This Row],[Код ПС]]," ",Таблица4[[#This Row],[СП]],"-ТКР",Таблица4[[#This Row],[Код ПС]])</f>
        <v>Том 3.3 2001.РП.17У-ТКР3</v>
      </c>
      <c r="J98" s="37"/>
      <c r="K98" s="37"/>
      <c r="L98" s="37"/>
      <c r="M98" s="37"/>
    </row>
    <row r="99" spans="1:13" x14ac:dyDescent="0.25">
      <c r="A99" s="37">
        <v>17</v>
      </c>
      <c r="B99" s="37" t="s">
        <v>3361</v>
      </c>
      <c r="C99" s="37" t="s">
        <v>18</v>
      </c>
      <c r="D99" s="37" t="s">
        <v>445</v>
      </c>
      <c r="E99" s="37">
        <v>4</v>
      </c>
      <c r="F99" s="37">
        <v>4</v>
      </c>
      <c r="G99" s="37" t="s">
        <v>3458</v>
      </c>
      <c r="H99" s="37"/>
      <c r="I99" s="37" t="str">
        <f>CONCATENATE("Том 3.",Таблица4[[#This Row],[Код ПС]]," ",Таблица4[[#This Row],[СП]],"-ТКР",Таблица4[[#This Row],[Код ПС]])</f>
        <v>Том 3.4 2001.РП.17У-ТКР4</v>
      </c>
      <c r="J99" s="37"/>
      <c r="K99" s="37"/>
      <c r="L99" s="37"/>
      <c r="M99" s="37"/>
    </row>
    <row r="100" spans="1:13" x14ac:dyDescent="0.25">
      <c r="A100" s="37">
        <v>17</v>
      </c>
      <c r="B100" s="37" t="s">
        <v>3361</v>
      </c>
      <c r="C100" s="37" t="s">
        <v>18</v>
      </c>
      <c r="D100" s="37" t="s">
        <v>447</v>
      </c>
      <c r="E100" s="37">
        <v>5</v>
      </c>
      <c r="F100" s="37">
        <v>3</v>
      </c>
      <c r="G100" s="37" t="s">
        <v>3458</v>
      </c>
      <c r="H100" s="37"/>
      <c r="I100" s="37" t="str">
        <f>CONCATENATE("Том 3.",Таблица4[[#This Row],[Код ПС]]," ",Таблица4[[#This Row],[СП]],"-ТКР",Таблица4[[#This Row],[Код ПС]])</f>
        <v>Том 3.5 2001.РП.17У-ТКР5</v>
      </c>
      <c r="J100" s="37"/>
      <c r="K100" s="37"/>
      <c r="L100" s="37"/>
      <c r="M100" s="37"/>
    </row>
    <row r="101" spans="1:13" x14ac:dyDescent="0.25">
      <c r="A101" s="37">
        <v>17</v>
      </c>
      <c r="B101" s="37" t="s">
        <v>3361</v>
      </c>
      <c r="C101" s="37" t="s">
        <v>18</v>
      </c>
      <c r="D101" s="37" t="s">
        <v>449</v>
      </c>
      <c r="E101" s="37">
        <v>6</v>
      </c>
      <c r="F101" s="37">
        <v>6</v>
      </c>
      <c r="G101" s="37" t="s">
        <v>3458</v>
      </c>
      <c r="H101" s="37"/>
      <c r="I101" s="37" t="str">
        <f>CONCATENATE("Том 3.",Таблица4[[#This Row],[Код ПС]]," ",Таблица4[[#This Row],[СП]],"-ТКР",Таблица4[[#This Row],[Код ПС]])</f>
        <v>Том 3.6 2001.РП.17У-ТКР6</v>
      </c>
      <c r="J101" s="37"/>
      <c r="K101" s="37"/>
      <c r="L101" s="37"/>
      <c r="M101" s="37"/>
    </row>
    <row r="102" spans="1:13" x14ac:dyDescent="0.25">
      <c r="A102" s="37">
        <v>17</v>
      </c>
      <c r="B102" s="37" t="s">
        <v>3361</v>
      </c>
      <c r="C102" s="37" t="s">
        <v>18</v>
      </c>
      <c r="D102" s="37" t="s">
        <v>451</v>
      </c>
      <c r="E102" s="37">
        <v>7</v>
      </c>
      <c r="F102" s="37">
        <v>4</v>
      </c>
      <c r="G102" s="37" t="s">
        <v>3458</v>
      </c>
      <c r="H102" s="37"/>
      <c r="I102" s="37" t="str">
        <f>CONCATENATE("Том 3.",Таблица4[[#This Row],[Код ПС]]," ",Таблица4[[#This Row],[СП]],"-ТКР",Таблица4[[#This Row],[Код ПС]])</f>
        <v>Том 3.7 2001.РП.17У-ТКР7</v>
      </c>
      <c r="J102" s="37"/>
      <c r="K102" s="37"/>
      <c r="L102" s="37"/>
      <c r="M102" s="37"/>
    </row>
    <row r="103" spans="1:13" x14ac:dyDescent="0.25">
      <c r="A103" s="37">
        <v>17</v>
      </c>
      <c r="B103" s="37" t="s">
        <v>3361</v>
      </c>
      <c r="C103" s="37" t="s">
        <v>18</v>
      </c>
      <c r="D103" s="37" t="s">
        <v>453</v>
      </c>
      <c r="E103" s="37">
        <v>8</v>
      </c>
      <c r="F103" s="37">
        <v>7</v>
      </c>
      <c r="G103" s="37" t="s">
        <v>3458</v>
      </c>
      <c r="H103" s="37"/>
      <c r="I103" s="37" t="str">
        <f>CONCATENATE("Том 3.",Таблица4[[#This Row],[Код ПС]]," ",Таблица4[[#This Row],[СП]],"-ТКР",Таблица4[[#This Row],[Код ПС]])</f>
        <v>Том 3.8 2001.РП.17У-ТКР8</v>
      </c>
      <c r="J103" s="37"/>
      <c r="K103" s="37"/>
      <c r="L103" s="37"/>
      <c r="M103" s="37"/>
    </row>
    <row r="104" spans="1:13" x14ac:dyDescent="0.25">
      <c r="A104" s="37">
        <v>18</v>
      </c>
      <c r="B104" s="37" t="s">
        <v>3361</v>
      </c>
      <c r="C104" s="37" t="s">
        <v>19</v>
      </c>
      <c r="D104" s="37" t="s">
        <v>314</v>
      </c>
      <c r="E104" s="37">
        <v>1</v>
      </c>
      <c r="F104" s="37">
        <v>5</v>
      </c>
      <c r="G104" s="37" t="s">
        <v>3464</v>
      </c>
      <c r="H104" s="37" t="s">
        <v>3465</v>
      </c>
      <c r="I104" s="37" t="str">
        <f>CONCATENATE("Том 3.",Таблица4[[#This Row],[Код ПС]]," ",Таблица4[[#This Row],[СП]],"-ТКР",Таблица4[[#This Row],[Код ПС]])</f>
        <v>Том 3.1 2001.РП.18У-ТКР1</v>
      </c>
      <c r="J104" s="37" t="s">
        <v>3466</v>
      </c>
      <c r="K104" s="37" t="s">
        <v>3467</v>
      </c>
      <c r="L104" s="37" t="s">
        <v>3468</v>
      </c>
      <c r="M104" s="37" t="s">
        <v>3469</v>
      </c>
    </row>
    <row r="105" spans="1:13" x14ac:dyDescent="0.25">
      <c r="A105" s="37">
        <v>18</v>
      </c>
      <c r="B105" s="37" t="s">
        <v>3361</v>
      </c>
      <c r="C105" s="37" t="s">
        <v>19</v>
      </c>
      <c r="D105" s="37" t="s">
        <v>119</v>
      </c>
      <c r="E105" s="37">
        <v>2</v>
      </c>
      <c r="F105" s="37">
        <v>3</v>
      </c>
      <c r="G105" s="37" t="s">
        <v>3464</v>
      </c>
      <c r="H105" s="37"/>
      <c r="I105" s="37" t="str">
        <f>CONCATENATE("Том 3.",Таблица4[[#This Row],[Код ПС]]," ",Таблица4[[#This Row],[СП]],"-ТКР",Таблица4[[#This Row],[Код ПС]])</f>
        <v>Том 3.2 2001.РП.18У-ТКР2</v>
      </c>
      <c r="J105" s="37"/>
      <c r="K105" s="37"/>
      <c r="L105" s="37"/>
      <c r="M105" s="37"/>
    </row>
    <row r="106" spans="1:13" x14ac:dyDescent="0.25">
      <c r="A106" s="37">
        <v>18</v>
      </c>
      <c r="B106" s="37" t="s">
        <v>3361</v>
      </c>
      <c r="C106" s="37" t="s">
        <v>19</v>
      </c>
      <c r="D106" s="37" t="s">
        <v>125</v>
      </c>
      <c r="E106" s="37">
        <v>3</v>
      </c>
      <c r="F106" s="37">
        <v>2</v>
      </c>
      <c r="G106" s="37" t="s">
        <v>3464</v>
      </c>
      <c r="H106" s="37"/>
      <c r="I106" s="37" t="str">
        <f>CONCATENATE("Том 3.",Таблица4[[#This Row],[Код ПС]]," ",Таблица4[[#This Row],[СП]],"-ТКР",Таблица4[[#This Row],[Код ПС]])</f>
        <v>Том 3.3 2001.РП.18У-ТКР3</v>
      </c>
      <c r="J106" s="37"/>
      <c r="K106" s="37"/>
      <c r="L106" s="37"/>
      <c r="M106" s="37"/>
    </row>
    <row r="107" spans="1:13" x14ac:dyDescent="0.25">
      <c r="A107" s="37">
        <v>18</v>
      </c>
      <c r="B107" s="37" t="s">
        <v>3361</v>
      </c>
      <c r="C107" s="37" t="s">
        <v>19</v>
      </c>
      <c r="D107" s="37" t="s">
        <v>210</v>
      </c>
      <c r="E107" s="37">
        <v>4</v>
      </c>
      <c r="F107" s="37">
        <v>2</v>
      </c>
      <c r="G107" s="37" t="s">
        <v>3464</v>
      </c>
      <c r="H107" s="37"/>
      <c r="I107" s="37" t="str">
        <f>CONCATENATE("Том 3.",Таблица4[[#This Row],[Код ПС]]," ",Таблица4[[#This Row],[СП]],"-ТКР",Таблица4[[#This Row],[Код ПС]])</f>
        <v>Том 3.4 2001.РП.18У-ТКР4</v>
      </c>
      <c r="J107" s="37"/>
      <c r="K107" s="37"/>
      <c r="L107" s="37"/>
      <c r="M107" s="37"/>
    </row>
    <row r="108" spans="1:13" x14ac:dyDescent="0.25">
      <c r="A108" s="37">
        <v>18</v>
      </c>
      <c r="B108" s="37" t="s">
        <v>3361</v>
      </c>
      <c r="C108" s="37" t="s">
        <v>19</v>
      </c>
      <c r="D108" s="37" t="s">
        <v>316</v>
      </c>
      <c r="E108" s="37">
        <v>5</v>
      </c>
      <c r="F108" s="37">
        <v>1</v>
      </c>
      <c r="G108" s="37" t="s">
        <v>3464</v>
      </c>
      <c r="H108" s="37"/>
      <c r="I108" s="37" t="str">
        <f>CONCATENATE("Том 3.",Таблица4[[#This Row],[Код ПС]]," ",Таблица4[[#This Row],[СП]],"-ТКР",Таблица4[[#This Row],[Код ПС]])</f>
        <v>Том 3.5 2001.РП.18У-ТКР5</v>
      </c>
      <c r="J108" s="37"/>
      <c r="K108" s="37"/>
      <c r="L108" s="37"/>
      <c r="M108" s="37"/>
    </row>
    <row r="109" spans="1:13" x14ac:dyDescent="0.25">
      <c r="A109" s="37">
        <v>19</v>
      </c>
      <c r="B109" s="37" t="s">
        <v>3361</v>
      </c>
      <c r="C109" s="37" t="s">
        <v>20</v>
      </c>
      <c r="D109" s="37" t="s">
        <v>111</v>
      </c>
      <c r="E109" s="37">
        <v>1</v>
      </c>
      <c r="F109" s="37">
        <v>6</v>
      </c>
      <c r="G109" s="37" t="s">
        <v>3470</v>
      </c>
      <c r="H109" s="37" t="s">
        <v>3471</v>
      </c>
      <c r="I109" s="37" t="str">
        <f>CONCATENATE("Том 3.",Таблица4[[#This Row],[Код ПС]]," ",Таблица4[[#This Row],[СП]],"-ТКР",Таблица4[[#This Row],[Код ПС]])</f>
        <v>Том 3.1 2001.РП.19У-ТКР1</v>
      </c>
      <c r="J109" s="37" t="s">
        <v>3472</v>
      </c>
      <c r="K109" s="37" t="s">
        <v>3473</v>
      </c>
      <c r="L109" s="37" t="s">
        <v>3474</v>
      </c>
      <c r="M109" s="37" t="s">
        <v>3475</v>
      </c>
    </row>
    <row r="110" spans="1:13" x14ac:dyDescent="0.25">
      <c r="A110" s="37">
        <v>19</v>
      </c>
      <c r="B110" s="37" t="s">
        <v>3361</v>
      </c>
      <c r="C110" s="37" t="s">
        <v>20</v>
      </c>
      <c r="D110" s="37" t="s">
        <v>113</v>
      </c>
      <c r="E110" s="37">
        <v>2</v>
      </c>
      <c r="F110" s="37">
        <v>6</v>
      </c>
      <c r="G110" s="37" t="s">
        <v>3470</v>
      </c>
      <c r="H110" s="37"/>
      <c r="I110" s="37" t="str">
        <f>CONCATENATE("Том 3.",Таблица4[[#This Row],[Код ПС]]," ",Таблица4[[#This Row],[СП]],"-ТКР",Таблица4[[#This Row],[Код ПС]])</f>
        <v>Том 3.2 2001.РП.19У-ТКР2</v>
      </c>
      <c r="J110" s="37"/>
      <c r="K110" s="37"/>
      <c r="L110" s="37"/>
      <c r="M110" s="37"/>
    </row>
    <row r="111" spans="1:13" x14ac:dyDescent="0.25">
      <c r="A111" s="37">
        <v>19</v>
      </c>
      <c r="B111" s="37" t="s">
        <v>3361</v>
      </c>
      <c r="C111" s="37" t="s">
        <v>20</v>
      </c>
      <c r="D111" s="37" t="s">
        <v>115</v>
      </c>
      <c r="E111" s="37">
        <v>3</v>
      </c>
      <c r="F111" s="37">
        <v>3</v>
      </c>
      <c r="G111" s="37" t="s">
        <v>3470</v>
      </c>
      <c r="H111" s="37"/>
      <c r="I111" s="37" t="str">
        <f>CONCATENATE("Том 3.",Таблица4[[#This Row],[Код ПС]]," ",Таблица4[[#This Row],[СП]],"-ТКР",Таблица4[[#This Row],[Код ПС]])</f>
        <v>Том 3.3 2001.РП.19У-ТКР3</v>
      </c>
      <c r="J111" s="37"/>
      <c r="K111" s="37"/>
      <c r="L111" s="37"/>
      <c r="M111" s="37"/>
    </row>
    <row r="112" spans="1:13" x14ac:dyDescent="0.25">
      <c r="A112" s="37">
        <v>19</v>
      </c>
      <c r="B112" s="37" t="s">
        <v>3361</v>
      </c>
      <c r="C112" s="37" t="s">
        <v>20</v>
      </c>
      <c r="D112" s="37" t="s">
        <v>117</v>
      </c>
      <c r="E112" s="37">
        <v>4</v>
      </c>
      <c r="F112" s="37">
        <v>5</v>
      </c>
      <c r="G112" s="37" t="s">
        <v>3470</v>
      </c>
      <c r="H112" s="37"/>
      <c r="I112" s="37" t="str">
        <f>CONCATENATE("Том 3.",Таблица4[[#This Row],[Код ПС]]," ",Таблица4[[#This Row],[СП]],"-ТКР",Таблица4[[#This Row],[Код ПС]])</f>
        <v>Том 3.4 2001.РП.19У-ТКР4</v>
      </c>
      <c r="J112" s="37"/>
      <c r="K112" s="37"/>
      <c r="L112" s="37"/>
      <c r="M112" s="37"/>
    </row>
    <row r="113" spans="1:13" x14ac:dyDescent="0.25">
      <c r="A113" s="37">
        <v>19</v>
      </c>
      <c r="B113" s="37" t="s">
        <v>3361</v>
      </c>
      <c r="C113" s="37" t="s">
        <v>20</v>
      </c>
      <c r="D113" s="37" t="s">
        <v>119</v>
      </c>
      <c r="E113" s="37">
        <v>5</v>
      </c>
      <c r="F113" s="37">
        <v>4</v>
      </c>
      <c r="G113" s="37" t="s">
        <v>3470</v>
      </c>
      <c r="H113" s="37"/>
      <c r="I113" s="37" t="str">
        <f>CONCATENATE("Том 3.",Таблица4[[#This Row],[Код ПС]]," ",Таблица4[[#This Row],[СП]],"-ТКР",Таблица4[[#This Row],[Код ПС]])</f>
        <v>Том 3.5 2001.РП.19У-ТКР5</v>
      </c>
      <c r="J113" s="37"/>
      <c r="K113" s="37"/>
      <c r="L113" s="37"/>
      <c r="M113" s="37"/>
    </row>
    <row r="114" spans="1:13" x14ac:dyDescent="0.25">
      <c r="A114" s="37">
        <v>19</v>
      </c>
      <c r="B114" s="37" t="s">
        <v>3361</v>
      </c>
      <c r="C114" s="37" t="s">
        <v>20</v>
      </c>
      <c r="D114" s="37" t="s">
        <v>121</v>
      </c>
      <c r="E114" s="37">
        <v>6</v>
      </c>
      <c r="F114" s="37">
        <v>4</v>
      </c>
      <c r="G114" s="37" t="s">
        <v>3470</v>
      </c>
      <c r="H114" s="37"/>
      <c r="I114" s="37" t="str">
        <f>CONCATENATE("Том 3.",Таблица4[[#This Row],[Код ПС]]," ",Таблица4[[#This Row],[СП]],"-ТКР",Таблица4[[#This Row],[Код ПС]])</f>
        <v>Том 3.6 2001.РП.19У-ТКР6</v>
      </c>
      <c r="J114" s="37"/>
      <c r="K114" s="37"/>
      <c r="L114" s="37"/>
      <c r="M114" s="37"/>
    </row>
    <row r="115" spans="1:13" x14ac:dyDescent="0.25">
      <c r="A115" s="37">
        <v>19</v>
      </c>
      <c r="B115" s="37" t="s">
        <v>3361</v>
      </c>
      <c r="C115" s="37" t="s">
        <v>20</v>
      </c>
      <c r="D115" s="37" t="s">
        <v>123</v>
      </c>
      <c r="E115" s="37">
        <v>7</v>
      </c>
      <c r="F115" s="37">
        <v>3</v>
      </c>
      <c r="G115" s="37" t="s">
        <v>3470</v>
      </c>
      <c r="H115" s="37"/>
      <c r="I115" s="37" t="str">
        <f>CONCATENATE("Том 3.",Таблица4[[#This Row],[Код ПС]]," ",Таблица4[[#This Row],[СП]],"-ТКР",Таблица4[[#This Row],[Код ПС]])</f>
        <v>Том 3.7 2001.РП.19У-ТКР7</v>
      </c>
      <c r="J115" s="37"/>
      <c r="K115" s="37"/>
      <c r="L115" s="37"/>
      <c r="M115" s="37"/>
    </row>
    <row r="116" spans="1:13" x14ac:dyDescent="0.25">
      <c r="A116" s="37">
        <v>19</v>
      </c>
      <c r="B116" s="37" t="s">
        <v>3361</v>
      </c>
      <c r="C116" s="37" t="s">
        <v>20</v>
      </c>
      <c r="D116" s="37" t="s">
        <v>125</v>
      </c>
      <c r="E116" s="37">
        <v>8</v>
      </c>
      <c r="F116" s="37">
        <v>1</v>
      </c>
      <c r="G116" s="37" t="s">
        <v>3470</v>
      </c>
      <c r="H116" s="37"/>
      <c r="I116" s="37" t="str">
        <f>CONCATENATE("Том 3.",Таблица4[[#This Row],[Код ПС]]," ",Таблица4[[#This Row],[СП]],"-ТКР",Таблица4[[#This Row],[Код ПС]])</f>
        <v>Том 3.8 2001.РП.19У-ТКР8</v>
      </c>
      <c r="J116" s="37"/>
      <c r="K116" s="37"/>
      <c r="L116" s="37"/>
      <c r="M116" s="37"/>
    </row>
    <row r="117" spans="1:13" x14ac:dyDescent="0.25">
      <c r="A117" s="37">
        <v>19</v>
      </c>
      <c r="B117" s="37" t="s">
        <v>3361</v>
      </c>
      <c r="C117" s="37" t="s">
        <v>20</v>
      </c>
      <c r="D117" s="37" t="s">
        <v>126</v>
      </c>
      <c r="E117" s="37">
        <v>9</v>
      </c>
      <c r="F117" s="37">
        <v>9</v>
      </c>
      <c r="G117" s="37" t="s">
        <v>3470</v>
      </c>
      <c r="H117" s="37"/>
      <c r="I117" s="37" t="str">
        <f>CONCATENATE("Том 3.",Таблица4[[#This Row],[Код ПС]]," ",Таблица4[[#This Row],[СП]],"-ТКР",Таблица4[[#This Row],[Код ПС]])</f>
        <v>Том 3.9 2001.РП.19У-ТКР9</v>
      </c>
      <c r="J117" s="37"/>
      <c r="K117" s="37"/>
      <c r="L117" s="37"/>
      <c r="M117" s="37"/>
    </row>
    <row r="118" spans="1:13" x14ac:dyDescent="0.25">
      <c r="A118" s="37">
        <v>19</v>
      </c>
      <c r="B118" s="37" t="s">
        <v>3361</v>
      </c>
      <c r="C118" s="37" t="s">
        <v>20</v>
      </c>
      <c r="D118" s="37" t="s">
        <v>128</v>
      </c>
      <c r="E118" s="37">
        <v>10</v>
      </c>
      <c r="F118" s="37">
        <v>4</v>
      </c>
      <c r="G118" s="37" t="s">
        <v>3470</v>
      </c>
      <c r="H118" s="37"/>
      <c r="I118" s="37" t="str">
        <f>CONCATENATE("Том 3.",Таблица4[[#This Row],[Код ПС]]," ",Таблица4[[#This Row],[СП]],"-ТКР",Таблица4[[#This Row],[Код ПС]])</f>
        <v>Том 3.10 2001.РП.19У-ТКР10</v>
      </c>
      <c r="J118" s="37"/>
      <c r="K118" s="37"/>
      <c r="L118" s="37"/>
      <c r="M118" s="37"/>
    </row>
    <row r="119" spans="1:13" x14ac:dyDescent="0.25">
      <c r="A119" s="37">
        <v>19</v>
      </c>
      <c r="B119" s="37" t="s">
        <v>3361</v>
      </c>
      <c r="C119" s="37" t="s">
        <v>20</v>
      </c>
      <c r="D119" s="37" t="s">
        <v>130</v>
      </c>
      <c r="E119" s="37">
        <v>11</v>
      </c>
      <c r="F119" s="37">
        <v>5</v>
      </c>
      <c r="G119" s="37" t="s">
        <v>3470</v>
      </c>
      <c r="H119" s="37"/>
      <c r="I119" s="37" t="str">
        <f>CONCATENATE("Том 3.",Таблица4[[#This Row],[Код ПС]]," ",Таблица4[[#This Row],[СП]],"-ТКР",Таблица4[[#This Row],[Код ПС]])</f>
        <v>Том 3.11 2001.РП.19У-ТКР11</v>
      </c>
      <c r="J119" s="37"/>
      <c r="K119" s="37"/>
      <c r="L119" s="37"/>
      <c r="M119" s="37"/>
    </row>
    <row r="120" spans="1:13" x14ac:dyDescent="0.25">
      <c r="A120" s="37">
        <v>19</v>
      </c>
      <c r="B120" s="37" t="s">
        <v>3361</v>
      </c>
      <c r="C120" s="37" t="s">
        <v>20</v>
      </c>
      <c r="D120" s="37" t="s">
        <v>132</v>
      </c>
      <c r="E120" s="37">
        <v>12</v>
      </c>
      <c r="F120" s="37">
        <v>3</v>
      </c>
      <c r="G120" s="37" t="s">
        <v>3470</v>
      </c>
      <c r="H120" s="37"/>
      <c r="I120" s="37" t="str">
        <f>CONCATENATE("Том 3.",Таблица4[[#This Row],[Код ПС]]," ",Таблица4[[#This Row],[СП]],"-ТКР",Таблица4[[#This Row],[Код ПС]])</f>
        <v>Том 3.12 2001.РП.19У-ТКР12</v>
      </c>
      <c r="J120" s="37"/>
      <c r="K120" s="37"/>
      <c r="L120" s="37"/>
      <c r="M120" s="37"/>
    </row>
    <row r="121" spans="1:13" x14ac:dyDescent="0.25">
      <c r="A121" s="37">
        <v>19</v>
      </c>
      <c r="B121" s="37" t="s">
        <v>3361</v>
      </c>
      <c r="C121" s="37" t="s">
        <v>20</v>
      </c>
      <c r="D121" s="37" t="s">
        <v>134</v>
      </c>
      <c r="E121" s="37">
        <v>13</v>
      </c>
      <c r="F121" s="37">
        <v>2</v>
      </c>
      <c r="G121" s="37" t="s">
        <v>3470</v>
      </c>
      <c r="H121" s="37"/>
      <c r="I121" s="37" t="str">
        <f>CONCATENATE("Том 3.",Таблица4[[#This Row],[Код ПС]]," ",Таблица4[[#This Row],[СП]],"-ТКР",Таблица4[[#This Row],[Код ПС]])</f>
        <v>Том 3.13 2001.РП.19У-ТКР13</v>
      </c>
      <c r="J121" s="37"/>
      <c r="K121" s="37"/>
      <c r="L121" s="37"/>
      <c r="M121" s="37"/>
    </row>
    <row r="122" spans="1:13" x14ac:dyDescent="0.25">
      <c r="A122" s="37">
        <v>19</v>
      </c>
      <c r="B122" s="37" t="s">
        <v>3361</v>
      </c>
      <c r="C122" s="37" t="s">
        <v>20</v>
      </c>
      <c r="D122" s="37" t="s">
        <v>136</v>
      </c>
      <c r="E122" s="37">
        <v>14</v>
      </c>
      <c r="F122" s="37">
        <v>4</v>
      </c>
      <c r="G122" s="37" t="s">
        <v>3470</v>
      </c>
      <c r="H122" s="37"/>
      <c r="I122" s="37" t="str">
        <f>CONCATENATE("Том 3.",Таблица4[[#This Row],[Код ПС]]," ",Таблица4[[#This Row],[СП]],"-ТКР",Таблица4[[#This Row],[Код ПС]])</f>
        <v>Том 3.14 2001.РП.19У-ТКР14</v>
      </c>
      <c r="J122" s="37"/>
      <c r="K122" s="37"/>
      <c r="L122" s="37"/>
      <c r="M122" s="37"/>
    </row>
    <row r="123" spans="1:13" x14ac:dyDescent="0.25">
      <c r="A123" s="37">
        <v>19</v>
      </c>
      <c r="B123" s="37" t="s">
        <v>3361</v>
      </c>
      <c r="C123" s="37" t="s">
        <v>20</v>
      </c>
      <c r="D123" s="37" t="s">
        <v>138</v>
      </c>
      <c r="E123" s="37">
        <v>15</v>
      </c>
      <c r="F123" s="37">
        <v>5</v>
      </c>
      <c r="G123" s="37" t="s">
        <v>3470</v>
      </c>
      <c r="H123" s="37"/>
      <c r="I123" s="37" t="str">
        <f>CONCATENATE("Том 3.",Таблица4[[#This Row],[Код ПС]]," ",Таблица4[[#This Row],[СП]],"-ТКР",Таблица4[[#This Row],[Код ПС]])</f>
        <v>Том 3.15 2001.РП.19У-ТКР15</v>
      </c>
      <c r="J123" s="37"/>
      <c r="K123" s="37"/>
      <c r="L123" s="37"/>
      <c r="M123" s="37"/>
    </row>
    <row r="124" spans="1:13" x14ac:dyDescent="0.25">
      <c r="A124" s="37">
        <v>20</v>
      </c>
      <c r="B124" s="37" t="s">
        <v>3361</v>
      </c>
      <c r="C124" s="37" t="s">
        <v>21</v>
      </c>
      <c r="D124" s="37" t="s">
        <v>373</v>
      </c>
      <c r="E124" s="37">
        <v>1</v>
      </c>
      <c r="F124" s="37">
        <v>6</v>
      </c>
      <c r="G124" s="37" t="s">
        <v>3476</v>
      </c>
      <c r="H124" s="37" t="s">
        <v>3477</v>
      </c>
      <c r="I124" s="37" t="str">
        <f>CONCATENATE("Том 3.",Таблица4[[#This Row],[Код ПС]]," ",Таблица4[[#This Row],[СП]],"-ТКР",Таблица4[[#This Row],[Код ПС]])</f>
        <v>Том 3.1 2001.РП.20У-ТКР1</v>
      </c>
      <c r="J124" s="37" t="s">
        <v>3478</v>
      </c>
      <c r="K124" s="37" t="s">
        <v>3479</v>
      </c>
      <c r="L124" s="37" t="s">
        <v>3480</v>
      </c>
      <c r="M124" s="37" t="s">
        <v>3481</v>
      </c>
    </row>
    <row r="125" spans="1:13" x14ac:dyDescent="0.25">
      <c r="A125" s="37">
        <v>20</v>
      </c>
      <c r="B125" s="37" t="s">
        <v>3361</v>
      </c>
      <c r="C125" s="37" t="s">
        <v>21</v>
      </c>
      <c r="D125" s="37" t="s">
        <v>375</v>
      </c>
      <c r="E125" s="37">
        <v>2</v>
      </c>
      <c r="F125" s="37">
        <v>3</v>
      </c>
      <c r="G125" s="37" t="s">
        <v>3476</v>
      </c>
      <c r="H125" s="37"/>
      <c r="I125" s="37" t="str">
        <f>CONCATENATE("Том 3.",Таблица4[[#This Row],[Код ПС]]," ",Таблица4[[#This Row],[СП]],"-ТКР",Таблица4[[#This Row],[Код ПС]])</f>
        <v>Том 3.2 2001.РП.20У-ТКР2</v>
      </c>
      <c r="J125" s="37"/>
      <c r="K125" s="37"/>
      <c r="L125" s="37"/>
      <c r="M125" s="37"/>
    </row>
    <row r="126" spans="1:13" x14ac:dyDescent="0.25">
      <c r="A126" s="37">
        <v>21</v>
      </c>
      <c r="B126" s="37" t="s">
        <v>3361</v>
      </c>
      <c r="C126" s="37" t="s">
        <v>22</v>
      </c>
      <c r="D126" s="37" t="s">
        <v>461</v>
      </c>
      <c r="E126" s="37">
        <v>1</v>
      </c>
      <c r="F126" s="37">
        <v>8</v>
      </c>
      <c r="G126" s="37" t="s">
        <v>3482</v>
      </c>
      <c r="H126" s="37" t="s">
        <v>3483</v>
      </c>
      <c r="I126" s="37" t="str">
        <f>CONCATENATE("Том 3.",Таблица4[[#This Row],[Код ПС]]," ",Таблица4[[#This Row],[СП]],"-ТКР",Таблица4[[#This Row],[Код ПС]])</f>
        <v>Том 3.1 2001.РП.21У-ТКР1</v>
      </c>
      <c r="J126" s="37" t="s">
        <v>3484</v>
      </c>
      <c r="K126" s="37" t="s">
        <v>3485</v>
      </c>
      <c r="L126" s="37" t="s">
        <v>3486</v>
      </c>
      <c r="M126" s="37" t="s">
        <v>3487</v>
      </c>
    </row>
    <row r="127" spans="1:13" x14ac:dyDescent="0.25">
      <c r="A127" s="37">
        <v>21</v>
      </c>
      <c r="B127" s="37" t="s">
        <v>3361</v>
      </c>
      <c r="C127" s="37" t="s">
        <v>22</v>
      </c>
      <c r="D127" s="37" t="s">
        <v>463</v>
      </c>
      <c r="E127" s="37">
        <v>2</v>
      </c>
      <c r="F127" s="37">
        <v>5</v>
      </c>
      <c r="G127" s="37" t="s">
        <v>3482</v>
      </c>
      <c r="H127" s="37"/>
      <c r="I127" s="37" t="str">
        <f>CONCATENATE("Том 3.",Таблица4[[#This Row],[Код ПС]]," ",Таблица4[[#This Row],[СП]],"-ТКР",Таблица4[[#This Row],[Код ПС]])</f>
        <v>Том 3.2 2001.РП.21У-ТКР2</v>
      </c>
      <c r="J127" s="37"/>
      <c r="K127" s="37"/>
      <c r="L127" s="37"/>
      <c r="M127" s="37"/>
    </row>
    <row r="128" spans="1:13" x14ac:dyDescent="0.25">
      <c r="A128" s="37">
        <v>21</v>
      </c>
      <c r="B128" s="37" t="s">
        <v>3361</v>
      </c>
      <c r="C128" s="37" t="s">
        <v>22</v>
      </c>
      <c r="D128" s="37" t="s">
        <v>286</v>
      </c>
      <c r="E128" s="37">
        <v>3</v>
      </c>
      <c r="F128" s="37">
        <v>3</v>
      </c>
      <c r="G128" s="37" t="s">
        <v>3482</v>
      </c>
      <c r="H128" s="37"/>
      <c r="I128" s="37" t="str">
        <f>CONCATENATE("Том 3.",Таблица4[[#This Row],[Код ПС]]," ",Таблица4[[#This Row],[СП]],"-ТКР",Таблица4[[#This Row],[Код ПС]])</f>
        <v>Том 3.3 2001.РП.21У-ТКР3</v>
      </c>
      <c r="J128" s="37"/>
      <c r="K128" s="37"/>
      <c r="L128" s="37"/>
      <c r="M128" s="37"/>
    </row>
    <row r="129" spans="1:13" x14ac:dyDescent="0.25">
      <c r="A129" s="37">
        <v>22</v>
      </c>
      <c r="B129" s="37" t="s">
        <v>3361</v>
      </c>
      <c r="C129" s="37" t="s">
        <v>23</v>
      </c>
      <c r="D129" s="37" t="s">
        <v>89</v>
      </c>
      <c r="E129" s="37">
        <v>1</v>
      </c>
      <c r="F129" s="37">
        <v>6</v>
      </c>
      <c r="G129" s="37" t="s">
        <v>3488</v>
      </c>
      <c r="H129" s="37" t="s">
        <v>3489</v>
      </c>
      <c r="I129" s="37" t="str">
        <f>CONCATENATE("Том 3.",Таблица4[[#This Row],[Код ПС]]," ",Таблица4[[#This Row],[СП]],"-ТКР",Таблица4[[#This Row],[Код ПС]])</f>
        <v>Том 3.1 2001.РП.22У-ТКР1</v>
      </c>
      <c r="J129" s="37" t="s">
        <v>3490</v>
      </c>
      <c r="K129" s="37" t="s">
        <v>3491</v>
      </c>
      <c r="L129" s="37" t="s">
        <v>3492</v>
      </c>
      <c r="M129" s="37" t="s">
        <v>3493</v>
      </c>
    </row>
    <row r="130" spans="1:13" x14ac:dyDescent="0.25">
      <c r="A130" s="37">
        <v>22</v>
      </c>
      <c r="B130" s="37" t="s">
        <v>3361</v>
      </c>
      <c r="C130" s="37" t="s">
        <v>23</v>
      </c>
      <c r="D130" s="37" t="s">
        <v>91</v>
      </c>
      <c r="E130" s="37">
        <v>2</v>
      </c>
      <c r="F130" s="37">
        <v>5</v>
      </c>
      <c r="G130" s="37" t="s">
        <v>3488</v>
      </c>
      <c r="H130" s="37"/>
      <c r="I130" s="37" t="str">
        <f>CONCATENATE("Том 3.",Таблица4[[#This Row],[Код ПС]]," ",Таблица4[[#This Row],[СП]],"-ТКР",Таблица4[[#This Row],[Код ПС]])</f>
        <v>Том 3.2 2001.РП.22У-ТКР2</v>
      </c>
      <c r="J130" s="37"/>
      <c r="K130" s="37"/>
      <c r="L130" s="37"/>
      <c r="M130" s="37"/>
    </row>
    <row r="131" spans="1:13" x14ac:dyDescent="0.25">
      <c r="A131" s="37">
        <v>22</v>
      </c>
      <c r="B131" s="37" t="s">
        <v>3361</v>
      </c>
      <c r="C131" s="37" t="s">
        <v>23</v>
      </c>
      <c r="D131" s="37" t="s">
        <v>93</v>
      </c>
      <c r="E131" s="37">
        <v>3</v>
      </c>
      <c r="F131" s="37">
        <v>4</v>
      </c>
      <c r="G131" s="37" t="s">
        <v>3488</v>
      </c>
      <c r="H131" s="37"/>
      <c r="I131" s="37" t="str">
        <f>CONCATENATE("Том 3.",Таблица4[[#This Row],[Код ПС]]," ",Таблица4[[#This Row],[СП]],"-ТКР",Таблица4[[#This Row],[Код ПС]])</f>
        <v>Том 3.3 2001.РП.22У-ТКР3</v>
      </c>
      <c r="J131" s="37"/>
      <c r="K131" s="37"/>
      <c r="L131" s="37"/>
      <c r="M131" s="37"/>
    </row>
    <row r="132" spans="1:13" x14ac:dyDescent="0.25">
      <c r="A132" s="37">
        <v>22</v>
      </c>
      <c r="B132" s="37" t="s">
        <v>3361</v>
      </c>
      <c r="C132" s="37" t="s">
        <v>23</v>
      </c>
      <c r="D132" s="37" t="s">
        <v>95</v>
      </c>
      <c r="E132" s="37">
        <v>4</v>
      </c>
      <c r="F132" s="37">
        <v>5</v>
      </c>
      <c r="G132" s="37" t="s">
        <v>3488</v>
      </c>
      <c r="H132" s="37"/>
      <c r="I132" s="37" t="str">
        <f>CONCATENATE("Том 3.",Таблица4[[#This Row],[Код ПС]]," ",Таблица4[[#This Row],[СП]],"-ТКР",Таблица4[[#This Row],[Код ПС]])</f>
        <v>Том 3.4 2001.РП.22У-ТКР4</v>
      </c>
      <c r="J132" s="37"/>
      <c r="K132" s="37"/>
      <c r="L132" s="37"/>
      <c r="M132" s="37"/>
    </row>
    <row r="133" spans="1:13" x14ac:dyDescent="0.25">
      <c r="A133" s="37">
        <v>22</v>
      </c>
      <c r="B133" s="37" t="s">
        <v>3361</v>
      </c>
      <c r="C133" s="37" t="s">
        <v>23</v>
      </c>
      <c r="D133" s="37" t="s">
        <v>97</v>
      </c>
      <c r="E133" s="37">
        <v>5</v>
      </c>
      <c r="F133" s="37">
        <v>1</v>
      </c>
      <c r="G133" s="37" t="s">
        <v>3488</v>
      </c>
      <c r="H133" s="37"/>
      <c r="I133" s="37" t="str">
        <f>CONCATENATE("Том 3.",Таблица4[[#This Row],[Код ПС]]," ",Таблица4[[#This Row],[СП]],"-ТКР",Таблица4[[#This Row],[Код ПС]])</f>
        <v>Том 3.5 2001.РП.22У-ТКР5</v>
      </c>
      <c r="J133" s="37"/>
      <c r="K133" s="37"/>
      <c r="L133" s="37"/>
      <c r="M133" s="37"/>
    </row>
    <row r="134" spans="1:13" x14ac:dyDescent="0.25">
      <c r="A134" s="37">
        <v>23</v>
      </c>
      <c r="B134" s="37" t="s">
        <v>3361</v>
      </c>
      <c r="C134" s="37" t="s">
        <v>24</v>
      </c>
      <c r="D134" s="37" t="s">
        <v>266</v>
      </c>
      <c r="E134" s="37">
        <v>1</v>
      </c>
      <c r="F134" s="37">
        <v>3</v>
      </c>
      <c r="G134" s="37" t="s">
        <v>3494</v>
      </c>
      <c r="H134" s="37" t="s">
        <v>3495</v>
      </c>
      <c r="I134" s="37" t="str">
        <f>CONCATENATE("Том 3.",Таблица4[[#This Row],[Код ПС]]," ",Таблица4[[#This Row],[СП]],"-ТКР",Таблица4[[#This Row],[Код ПС]])</f>
        <v>Том 3.1 2001.РП.23У-ТКР1</v>
      </c>
      <c r="J134" s="37" t="s">
        <v>3496</v>
      </c>
      <c r="K134" s="37" t="s">
        <v>3497</v>
      </c>
      <c r="L134" s="37" t="s">
        <v>3498</v>
      </c>
      <c r="M134" s="37" t="s">
        <v>3499</v>
      </c>
    </row>
    <row r="135" spans="1:13" x14ac:dyDescent="0.25">
      <c r="A135" s="37">
        <v>23</v>
      </c>
      <c r="B135" s="37" t="s">
        <v>3361</v>
      </c>
      <c r="C135" s="37" t="s">
        <v>24</v>
      </c>
      <c r="D135" s="37" t="s">
        <v>268</v>
      </c>
      <c r="E135" s="37">
        <v>2</v>
      </c>
      <c r="F135" s="37">
        <v>4</v>
      </c>
      <c r="G135" s="37" t="s">
        <v>3494</v>
      </c>
      <c r="H135" s="37"/>
      <c r="I135" s="37" t="str">
        <f>CONCATENATE("Том 3.",Таблица4[[#This Row],[Код ПС]]," ",Таблица4[[#This Row],[СП]],"-ТКР",Таблица4[[#This Row],[Код ПС]])</f>
        <v>Том 3.2 2001.РП.23У-ТКР2</v>
      </c>
      <c r="J135" s="37"/>
      <c r="K135" s="37"/>
      <c r="L135" s="37"/>
      <c r="M135" s="37"/>
    </row>
    <row r="136" spans="1:13" x14ac:dyDescent="0.25">
      <c r="A136" s="37">
        <v>23</v>
      </c>
      <c r="B136" s="37" t="s">
        <v>3361</v>
      </c>
      <c r="C136" s="37" t="s">
        <v>24</v>
      </c>
      <c r="D136" s="37" t="s">
        <v>270</v>
      </c>
      <c r="E136" s="37">
        <v>3</v>
      </c>
      <c r="F136" s="37">
        <v>3</v>
      </c>
      <c r="G136" s="37" t="s">
        <v>3494</v>
      </c>
      <c r="H136" s="37"/>
      <c r="I136" s="37" t="str">
        <f>CONCATENATE("Том 3.",Таблица4[[#This Row],[Код ПС]]," ",Таблица4[[#This Row],[СП]],"-ТКР",Таблица4[[#This Row],[Код ПС]])</f>
        <v>Том 3.3 2001.РП.23У-ТКР3</v>
      </c>
      <c r="J136" s="37"/>
      <c r="K136" s="37"/>
      <c r="L136" s="37"/>
      <c r="M136" s="37"/>
    </row>
    <row r="137" spans="1:13" x14ac:dyDescent="0.25">
      <c r="A137" s="37">
        <v>23</v>
      </c>
      <c r="B137" s="37" t="s">
        <v>3361</v>
      </c>
      <c r="C137" s="37" t="s">
        <v>24</v>
      </c>
      <c r="D137" s="37" t="s">
        <v>272</v>
      </c>
      <c r="E137" s="37">
        <v>4</v>
      </c>
      <c r="F137" s="37">
        <v>4</v>
      </c>
      <c r="G137" s="37" t="s">
        <v>3494</v>
      </c>
      <c r="H137" s="37"/>
      <c r="I137" s="37" t="str">
        <f>CONCATENATE("Том 3.",Таблица4[[#This Row],[Код ПС]]," ",Таблица4[[#This Row],[СП]],"-ТКР",Таблица4[[#This Row],[Код ПС]])</f>
        <v>Том 3.4 2001.РП.23У-ТКР4</v>
      </c>
      <c r="J137" s="37"/>
      <c r="K137" s="37"/>
      <c r="L137" s="37"/>
      <c r="M137" s="37"/>
    </row>
    <row r="138" spans="1:13" x14ac:dyDescent="0.25">
      <c r="A138" s="37">
        <v>23</v>
      </c>
      <c r="B138" s="37" t="s">
        <v>3361</v>
      </c>
      <c r="C138" s="37" t="s">
        <v>24</v>
      </c>
      <c r="D138" s="37" t="s">
        <v>274</v>
      </c>
      <c r="E138" s="37">
        <v>5</v>
      </c>
      <c r="F138" s="37">
        <v>3</v>
      </c>
      <c r="G138" s="37" t="s">
        <v>3494</v>
      </c>
      <c r="H138" s="37"/>
      <c r="I138" s="37" t="str">
        <f>CONCATENATE("Том 3.",Таблица4[[#This Row],[Код ПС]]," ",Таблица4[[#This Row],[СП]],"-ТКР",Таблица4[[#This Row],[Код ПС]])</f>
        <v>Том 3.5 2001.РП.23У-ТКР5</v>
      </c>
      <c r="J138" s="37"/>
      <c r="K138" s="37"/>
      <c r="L138" s="37"/>
      <c r="M138" s="37"/>
    </row>
    <row r="139" spans="1:13" x14ac:dyDescent="0.25">
      <c r="A139" s="37">
        <v>24</v>
      </c>
      <c r="B139" s="37" t="s">
        <v>3361</v>
      </c>
      <c r="C139" s="37" t="s">
        <v>25</v>
      </c>
      <c r="D139" s="37" t="s">
        <v>289</v>
      </c>
      <c r="E139" s="37">
        <v>1</v>
      </c>
      <c r="F139" s="37">
        <v>2</v>
      </c>
      <c r="G139" s="37" t="s">
        <v>3500</v>
      </c>
      <c r="H139" s="37" t="s">
        <v>3501</v>
      </c>
      <c r="I139" s="37" t="str">
        <f>CONCATENATE("Том 3.",Таблица4[[#This Row],[Код ПС]]," ",Таблица4[[#This Row],[СП]],"-ТКР",Таблица4[[#This Row],[Код ПС]])</f>
        <v>Том 3.1 2001.РП.24У-ТКР1</v>
      </c>
      <c r="J139" s="37" t="s">
        <v>3502</v>
      </c>
      <c r="K139" s="37" t="s">
        <v>3503</v>
      </c>
      <c r="L139" s="37" t="s">
        <v>3504</v>
      </c>
      <c r="M139" s="37" t="s">
        <v>3505</v>
      </c>
    </row>
    <row r="140" spans="1:13" x14ac:dyDescent="0.25">
      <c r="A140" s="37">
        <v>24</v>
      </c>
      <c r="B140" s="37" t="s">
        <v>3361</v>
      </c>
      <c r="C140" s="37" t="s">
        <v>25</v>
      </c>
      <c r="D140" s="37" t="s">
        <v>291</v>
      </c>
      <c r="E140" s="37">
        <v>2</v>
      </c>
      <c r="F140" s="37">
        <v>2</v>
      </c>
      <c r="G140" s="37" t="s">
        <v>3500</v>
      </c>
      <c r="H140" s="37"/>
      <c r="I140" s="37" t="str">
        <f>CONCATENATE("Том 3.",Таблица4[[#This Row],[Код ПС]]," ",Таблица4[[#This Row],[СП]],"-ТКР",Таблица4[[#This Row],[Код ПС]])</f>
        <v>Том 3.2 2001.РП.24У-ТКР2</v>
      </c>
      <c r="J140" s="37"/>
      <c r="K140" s="37"/>
      <c r="L140" s="37"/>
      <c r="M140" s="37"/>
    </row>
    <row r="141" spans="1:13" x14ac:dyDescent="0.25">
      <c r="A141" s="37">
        <v>24</v>
      </c>
      <c r="B141" s="37" t="s">
        <v>3361</v>
      </c>
      <c r="C141" s="37" t="s">
        <v>25</v>
      </c>
      <c r="D141" s="37" t="s">
        <v>293</v>
      </c>
      <c r="E141" s="37">
        <v>3</v>
      </c>
      <c r="F141" s="37">
        <v>5</v>
      </c>
      <c r="G141" s="37" t="s">
        <v>3500</v>
      </c>
      <c r="H141" s="37"/>
      <c r="I141" s="37" t="str">
        <f>CONCATENATE("Том 3.",Таблица4[[#This Row],[Код ПС]]," ",Таблица4[[#This Row],[СП]],"-ТКР",Таблица4[[#This Row],[Код ПС]])</f>
        <v>Том 3.3 2001.РП.24У-ТКР3</v>
      </c>
      <c r="J141" s="37"/>
      <c r="K141" s="37"/>
      <c r="L141" s="37"/>
      <c r="M141" s="37"/>
    </row>
    <row r="142" spans="1:13" x14ac:dyDescent="0.25">
      <c r="A142" s="37">
        <v>24</v>
      </c>
      <c r="B142" s="37" t="s">
        <v>3361</v>
      </c>
      <c r="C142" s="37" t="s">
        <v>25</v>
      </c>
      <c r="D142" s="37" t="s">
        <v>295</v>
      </c>
      <c r="E142" s="37">
        <v>4</v>
      </c>
      <c r="F142" s="37">
        <v>5</v>
      </c>
      <c r="G142" s="37" t="s">
        <v>3500</v>
      </c>
      <c r="H142" s="37"/>
      <c r="I142" s="37" t="str">
        <f>CONCATENATE("Том 3.",Таблица4[[#This Row],[Код ПС]]," ",Таблица4[[#This Row],[СП]],"-ТКР",Таблица4[[#This Row],[Код ПС]])</f>
        <v>Том 3.4 2001.РП.24У-ТКР4</v>
      </c>
      <c r="J142" s="37"/>
      <c r="K142" s="37"/>
      <c r="L142" s="37"/>
      <c r="M142" s="37"/>
    </row>
    <row r="143" spans="1:13" x14ac:dyDescent="0.25">
      <c r="A143" s="37">
        <v>24</v>
      </c>
      <c r="B143" s="37" t="s">
        <v>3361</v>
      </c>
      <c r="C143" s="37" t="s">
        <v>25</v>
      </c>
      <c r="D143" s="37" t="s">
        <v>297</v>
      </c>
      <c r="E143" s="37">
        <v>5</v>
      </c>
      <c r="F143" s="37">
        <v>2</v>
      </c>
      <c r="G143" s="37" t="s">
        <v>3500</v>
      </c>
      <c r="H143" s="37"/>
      <c r="I143" s="37" t="str">
        <f>CONCATENATE("Том 3.",Таблица4[[#This Row],[Код ПС]]," ",Таблица4[[#This Row],[СП]],"-ТКР",Таблица4[[#This Row],[Код ПС]])</f>
        <v>Том 3.5 2001.РП.24У-ТКР5</v>
      </c>
      <c r="J143" s="37"/>
      <c r="K143" s="37"/>
      <c r="L143" s="37"/>
      <c r="M143" s="37"/>
    </row>
    <row r="144" spans="1:13" x14ac:dyDescent="0.25">
      <c r="A144" s="37">
        <v>24</v>
      </c>
      <c r="B144" s="37" t="s">
        <v>3361</v>
      </c>
      <c r="C144" s="37" t="s">
        <v>25</v>
      </c>
      <c r="D144" s="37" t="s">
        <v>299</v>
      </c>
      <c r="E144" s="37">
        <v>6</v>
      </c>
      <c r="F144" s="37">
        <v>6</v>
      </c>
      <c r="G144" s="37" t="s">
        <v>3500</v>
      </c>
      <c r="H144" s="37"/>
      <c r="I144" s="37" t="str">
        <f>CONCATENATE("Том 3.",Таблица4[[#This Row],[Код ПС]]," ",Таблица4[[#This Row],[СП]],"-ТКР",Таблица4[[#This Row],[Код ПС]])</f>
        <v>Том 3.6 2001.РП.24У-ТКР6</v>
      </c>
      <c r="J144" s="37"/>
      <c r="K144" s="37"/>
      <c r="L144" s="37"/>
      <c r="M144" s="37"/>
    </row>
    <row r="145" spans="1:13" x14ac:dyDescent="0.25">
      <c r="A145" s="37">
        <v>25</v>
      </c>
      <c r="B145" s="37" t="s">
        <v>3361</v>
      </c>
      <c r="C145" s="37" t="s">
        <v>26</v>
      </c>
      <c r="D145" s="37" t="s">
        <v>334</v>
      </c>
      <c r="E145" s="37">
        <v>1</v>
      </c>
      <c r="F145" s="37">
        <v>4</v>
      </c>
      <c r="G145" s="37" t="s">
        <v>3506</v>
      </c>
      <c r="H145" s="37" t="s">
        <v>3507</v>
      </c>
      <c r="I145" s="37" t="str">
        <f>CONCATENATE("Том 3.",Таблица4[[#This Row],[Код ПС]]," ",Таблица4[[#This Row],[СП]],"-ТКР",Таблица4[[#This Row],[Код ПС]])</f>
        <v>Том 3.1 2001.РП.25У-ТКР1</v>
      </c>
      <c r="J145" s="37" t="s">
        <v>3508</v>
      </c>
      <c r="K145" s="37" t="s">
        <v>3509</v>
      </c>
      <c r="L145" s="37" t="s">
        <v>3510</v>
      </c>
      <c r="M145" s="37" t="s">
        <v>3511</v>
      </c>
    </row>
    <row r="146" spans="1:13" x14ac:dyDescent="0.25">
      <c r="A146" s="37">
        <v>25</v>
      </c>
      <c r="B146" s="37" t="s">
        <v>3361</v>
      </c>
      <c r="C146" s="37" t="s">
        <v>26</v>
      </c>
      <c r="D146" s="37" t="s">
        <v>336</v>
      </c>
      <c r="E146" s="37">
        <v>2</v>
      </c>
      <c r="F146" s="37">
        <v>3</v>
      </c>
      <c r="G146" s="37" t="s">
        <v>3506</v>
      </c>
      <c r="H146" s="37"/>
      <c r="I146" s="37" t="str">
        <f>CONCATENATE("Том 3.",Таблица4[[#This Row],[Код ПС]]," ",Таблица4[[#This Row],[СП]],"-ТКР",Таблица4[[#This Row],[Код ПС]])</f>
        <v>Том 3.2 2001.РП.25У-ТКР2</v>
      </c>
      <c r="J146" s="37"/>
      <c r="K146" s="37"/>
      <c r="L146" s="37"/>
      <c r="M146" s="37"/>
    </row>
    <row r="147" spans="1:13" x14ac:dyDescent="0.25">
      <c r="A147" s="37">
        <v>25</v>
      </c>
      <c r="B147" s="37" t="s">
        <v>3361</v>
      </c>
      <c r="C147" s="37" t="s">
        <v>26</v>
      </c>
      <c r="D147" s="37" t="s">
        <v>338</v>
      </c>
      <c r="E147" s="37">
        <v>3</v>
      </c>
      <c r="F147" s="37">
        <v>3</v>
      </c>
      <c r="G147" s="37" t="s">
        <v>3506</v>
      </c>
      <c r="H147" s="37"/>
      <c r="I147" s="37" t="str">
        <f>CONCATENATE("Том 3.",Таблица4[[#This Row],[Код ПС]]," ",Таблица4[[#This Row],[СП]],"-ТКР",Таблица4[[#This Row],[Код ПС]])</f>
        <v>Том 3.3 2001.РП.25У-ТКР3</v>
      </c>
      <c r="J147" s="37"/>
      <c r="K147" s="37"/>
      <c r="L147" s="37"/>
      <c r="M147" s="37"/>
    </row>
    <row r="148" spans="1:13" x14ac:dyDescent="0.25">
      <c r="A148" s="37">
        <v>26</v>
      </c>
      <c r="B148" s="37" t="s">
        <v>3361</v>
      </c>
      <c r="C148" s="37" t="s">
        <v>27</v>
      </c>
      <c r="D148" s="37" t="s">
        <v>153</v>
      </c>
      <c r="E148" s="37">
        <v>1</v>
      </c>
      <c r="F148" s="37">
        <v>3</v>
      </c>
      <c r="G148" s="37" t="s">
        <v>3512</v>
      </c>
      <c r="H148" s="37" t="s">
        <v>3513</v>
      </c>
      <c r="I148" s="37" t="str">
        <f>CONCATENATE("Том 3.",Таблица4[[#This Row],[Код ПС]]," ",Таблица4[[#This Row],[СП]],"-ТКР",Таблица4[[#This Row],[Код ПС]])</f>
        <v>Том 3.1 2001.РП.26У-ТКР1</v>
      </c>
      <c r="J148" s="37" t="s">
        <v>3514</v>
      </c>
      <c r="K148" s="37" t="s">
        <v>3515</v>
      </c>
      <c r="L148" s="37" t="s">
        <v>3516</v>
      </c>
      <c r="M148" s="37" t="s">
        <v>3517</v>
      </c>
    </row>
    <row r="149" spans="1:13" x14ac:dyDescent="0.25">
      <c r="A149" s="37">
        <v>26</v>
      </c>
      <c r="B149" s="37" t="s">
        <v>3361</v>
      </c>
      <c r="C149" s="37" t="s">
        <v>27</v>
      </c>
      <c r="D149" s="37" t="s">
        <v>155</v>
      </c>
      <c r="E149" s="37">
        <v>2</v>
      </c>
      <c r="F149" s="37">
        <v>1</v>
      </c>
      <c r="G149" s="37" t="s">
        <v>3512</v>
      </c>
      <c r="H149" s="37"/>
      <c r="I149" s="37" t="str">
        <f>CONCATENATE("Том 3.",Таблица4[[#This Row],[Код ПС]]," ",Таблица4[[#This Row],[СП]],"-ТКР",Таблица4[[#This Row],[Код ПС]])</f>
        <v>Том 3.2 2001.РП.26У-ТКР2</v>
      </c>
      <c r="J149" s="37"/>
      <c r="K149" s="37"/>
      <c r="L149" s="37"/>
      <c r="M149" s="37"/>
    </row>
    <row r="150" spans="1:13" x14ac:dyDescent="0.25">
      <c r="A150" s="37">
        <v>26</v>
      </c>
      <c r="B150" s="37" t="s">
        <v>3361</v>
      </c>
      <c r="C150" s="37" t="s">
        <v>27</v>
      </c>
      <c r="D150" s="37" t="s">
        <v>157</v>
      </c>
      <c r="E150" s="37">
        <v>3</v>
      </c>
      <c r="F150" s="37">
        <v>4</v>
      </c>
      <c r="G150" s="37" t="s">
        <v>3512</v>
      </c>
      <c r="H150" s="37"/>
      <c r="I150" s="37" t="str">
        <f>CONCATENATE("Том 3.",Таблица4[[#This Row],[Код ПС]]," ",Таблица4[[#This Row],[СП]],"-ТКР",Таблица4[[#This Row],[Код ПС]])</f>
        <v>Том 3.3 2001.РП.26У-ТКР3</v>
      </c>
      <c r="J150" s="37"/>
      <c r="K150" s="37"/>
      <c r="L150" s="37"/>
      <c r="M150" s="37"/>
    </row>
    <row r="151" spans="1:13" x14ac:dyDescent="0.25">
      <c r="A151" s="37">
        <v>26</v>
      </c>
      <c r="B151" s="37" t="s">
        <v>3361</v>
      </c>
      <c r="C151" s="37" t="s">
        <v>27</v>
      </c>
      <c r="D151" s="37" t="s">
        <v>158</v>
      </c>
      <c r="E151" s="37">
        <v>4</v>
      </c>
      <c r="F151" s="37">
        <v>4</v>
      </c>
      <c r="G151" s="37" t="s">
        <v>3512</v>
      </c>
      <c r="H151" s="37"/>
      <c r="I151" s="37" t="str">
        <f>CONCATENATE("Том 3.",Таблица4[[#This Row],[Код ПС]]," ",Таблица4[[#This Row],[СП]],"-ТКР",Таблица4[[#This Row],[Код ПС]])</f>
        <v>Том 3.4 2001.РП.26У-ТКР4</v>
      </c>
      <c r="J151" s="37"/>
      <c r="K151" s="37"/>
      <c r="L151" s="37"/>
      <c r="M151" s="37"/>
    </row>
    <row r="152" spans="1:13" x14ac:dyDescent="0.25">
      <c r="A152" s="37">
        <v>26</v>
      </c>
      <c r="B152" s="37" t="s">
        <v>3361</v>
      </c>
      <c r="C152" s="37" t="s">
        <v>27</v>
      </c>
      <c r="D152" s="37" t="s">
        <v>160</v>
      </c>
      <c r="E152" s="37">
        <v>5</v>
      </c>
      <c r="F152" s="37">
        <v>6</v>
      </c>
      <c r="G152" s="37" t="s">
        <v>3512</v>
      </c>
      <c r="H152" s="37"/>
      <c r="I152" s="37" t="str">
        <f>CONCATENATE("Том 3.",Таблица4[[#This Row],[Код ПС]]," ",Таблица4[[#This Row],[СП]],"-ТКР",Таблица4[[#This Row],[Код ПС]])</f>
        <v>Том 3.5 2001.РП.26У-ТКР5</v>
      </c>
      <c r="J152" s="37"/>
      <c r="K152" s="37"/>
      <c r="L152" s="37"/>
      <c r="M152" s="37"/>
    </row>
    <row r="153" spans="1:13" x14ac:dyDescent="0.25">
      <c r="A153" s="37">
        <v>26</v>
      </c>
      <c r="B153" s="37" t="s">
        <v>3361</v>
      </c>
      <c r="C153" s="37" t="s">
        <v>27</v>
      </c>
      <c r="D153" s="37" t="s">
        <v>162</v>
      </c>
      <c r="E153" s="37">
        <v>6</v>
      </c>
      <c r="F153" s="37">
        <v>3</v>
      </c>
      <c r="G153" s="37" t="s">
        <v>3512</v>
      </c>
      <c r="H153" s="37"/>
      <c r="I153" s="37" t="str">
        <f>CONCATENATE("Том 3.",Таблица4[[#This Row],[Код ПС]]," ",Таблица4[[#This Row],[СП]],"-ТКР",Таблица4[[#This Row],[Код ПС]])</f>
        <v>Том 3.6 2001.РП.26У-ТКР6</v>
      </c>
      <c r="J153" s="37"/>
      <c r="K153" s="37"/>
      <c r="L153" s="37"/>
      <c r="M153" s="37"/>
    </row>
    <row r="154" spans="1:13" x14ac:dyDescent="0.25">
      <c r="A154" s="37">
        <v>27</v>
      </c>
      <c r="B154" s="37" t="s">
        <v>3361</v>
      </c>
      <c r="C154" s="37" t="s">
        <v>28</v>
      </c>
      <c r="D154" s="37" t="s">
        <v>196</v>
      </c>
      <c r="E154" s="37">
        <v>1</v>
      </c>
      <c r="F154" s="37">
        <v>2</v>
      </c>
      <c r="G154" s="37" t="s">
        <v>3518</v>
      </c>
      <c r="H154" s="37" t="s">
        <v>3519</v>
      </c>
      <c r="I154" s="37" t="str">
        <f>CONCATENATE("Том 3.",Таблица4[[#This Row],[Код ПС]]," ",Таблица4[[#This Row],[СП]],"-ТКР",Таблица4[[#This Row],[Код ПС]])</f>
        <v>Том 3.1 2001.РП.27У-ТКР1</v>
      </c>
      <c r="J154" s="37" t="s">
        <v>3520</v>
      </c>
      <c r="K154" s="37" t="s">
        <v>3521</v>
      </c>
      <c r="L154" s="37" t="s">
        <v>3522</v>
      </c>
      <c r="M154" s="37" t="s">
        <v>3523</v>
      </c>
    </row>
    <row r="155" spans="1:13" x14ac:dyDescent="0.25">
      <c r="A155" s="37">
        <v>27</v>
      </c>
      <c r="B155" s="37" t="s">
        <v>3361</v>
      </c>
      <c r="C155" s="37" t="s">
        <v>28</v>
      </c>
      <c r="D155" s="37" t="s">
        <v>198</v>
      </c>
      <c r="E155" s="37">
        <v>2</v>
      </c>
      <c r="F155" s="37">
        <v>5</v>
      </c>
      <c r="G155" s="37" t="s">
        <v>3518</v>
      </c>
      <c r="H155" s="37"/>
      <c r="I155" s="37" t="str">
        <f>CONCATENATE("Том 3.",Таблица4[[#This Row],[Код ПС]]," ",Таблица4[[#This Row],[СП]],"-ТКР",Таблица4[[#This Row],[Код ПС]])</f>
        <v>Том 3.2 2001.РП.27У-ТКР2</v>
      </c>
      <c r="J155" s="37"/>
      <c r="K155" s="37"/>
      <c r="L155" s="37"/>
      <c r="M155" s="37"/>
    </row>
    <row r="156" spans="1:13" x14ac:dyDescent="0.25">
      <c r="A156" s="37">
        <v>27</v>
      </c>
      <c r="B156" s="37" t="s">
        <v>3361</v>
      </c>
      <c r="C156" s="37" t="s">
        <v>28</v>
      </c>
      <c r="D156" s="37" t="s">
        <v>200</v>
      </c>
      <c r="E156" s="37">
        <v>3</v>
      </c>
      <c r="F156" s="37">
        <v>6</v>
      </c>
      <c r="G156" s="37" t="s">
        <v>3518</v>
      </c>
      <c r="H156" s="37"/>
      <c r="I156" s="37" t="str">
        <f>CONCATENATE("Том 3.",Таблица4[[#This Row],[Код ПС]]," ",Таблица4[[#This Row],[СП]],"-ТКР",Таблица4[[#This Row],[Код ПС]])</f>
        <v>Том 3.3 2001.РП.27У-ТКР3</v>
      </c>
      <c r="J156" s="37"/>
      <c r="K156" s="37"/>
      <c r="L156" s="37"/>
      <c r="M156" s="37"/>
    </row>
    <row r="157" spans="1:13" x14ac:dyDescent="0.25">
      <c r="A157" s="37">
        <v>27</v>
      </c>
      <c r="B157" s="37" t="s">
        <v>3361</v>
      </c>
      <c r="C157" s="37" t="s">
        <v>28</v>
      </c>
      <c r="D157" s="37" t="s">
        <v>202</v>
      </c>
      <c r="E157" s="37">
        <v>4</v>
      </c>
      <c r="F157" s="37">
        <v>5</v>
      </c>
      <c r="G157" s="37" t="s">
        <v>3518</v>
      </c>
      <c r="H157" s="37"/>
      <c r="I157" s="37" t="str">
        <f>CONCATENATE("Том 3.",Таблица4[[#This Row],[Код ПС]]," ",Таблица4[[#This Row],[СП]],"-ТКР",Таблица4[[#This Row],[Код ПС]])</f>
        <v>Том 3.4 2001.РП.27У-ТКР4</v>
      </c>
      <c r="J157" s="37"/>
      <c r="K157" s="37"/>
      <c r="L157" s="37"/>
      <c r="M157" s="37"/>
    </row>
    <row r="158" spans="1:13" x14ac:dyDescent="0.25">
      <c r="A158" s="37">
        <v>27</v>
      </c>
      <c r="B158" s="37" t="s">
        <v>3361</v>
      </c>
      <c r="C158" s="37" t="s">
        <v>28</v>
      </c>
      <c r="D158" s="37" t="s">
        <v>204</v>
      </c>
      <c r="E158" s="37">
        <v>5</v>
      </c>
      <c r="F158" s="37">
        <v>4</v>
      </c>
      <c r="G158" s="37" t="s">
        <v>3518</v>
      </c>
      <c r="H158" s="37"/>
      <c r="I158" s="37" t="str">
        <f>CONCATENATE("Том 3.",Таблица4[[#This Row],[Код ПС]]," ",Таблица4[[#This Row],[СП]],"-ТКР",Таблица4[[#This Row],[Код ПС]])</f>
        <v>Том 3.5 2001.РП.27У-ТКР5</v>
      </c>
      <c r="J158" s="37"/>
      <c r="K158" s="37"/>
      <c r="L158" s="37"/>
      <c r="M158" s="37"/>
    </row>
    <row r="159" spans="1:13" x14ac:dyDescent="0.25">
      <c r="A159" s="37">
        <v>27</v>
      </c>
      <c r="B159" s="37" t="s">
        <v>3361</v>
      </c>
      <c r="C159" s="37" t="s">
        <v>28</v>
      </c>
      <c r="D159" s="37" t="s">
        <v>206</v>
      </c>
      <c r="E159" s="37">
        <v>6</v>
      </c>
      <c r="F159" s="37">
        <v>2</v>
      </c>
      <c r="G159" s="37" t="s">
        <v>3518</v>
      </c>
      <c r="H159" s="37"/>
      <c r="I159" s="37" t="str">
        <f>CONCATENATE("Том 3.",Таблица4[[#This Row],[Код ПС]]," ",Таблица4[[#This Row],[СП]],"-ТКР",Таблица4[[#This Row],[Код ПС]])</f>
        <v>Том 3.6 2001.РП.27У-ТКР6</v>
      </c>
      <c r="J159" s="37"/>
      <c r="K159" s="37"/>
      <c r="L159" s="37"/>
      <c r="M159" s="37"/>
    </row>
    <row r="160" spans="1:13" x14ac:dyDescent="0.25">
      <c r="A160" s="37">
        <v>27</v>
      </c>
      <c r="B160" s="37" t="s">
        <v>3361</v>
      </c>
      <c r="C160" s="37" t="s">
        <v>28</v>
      </c>
      <c r="D160" s="37" t="s">
        <v>208</v>
      </c>
      <c r="E160" s="37">
        <v>7</v>
      </c>
      <c r="F160" s="37">
        <v>10</v>
      </c>
      <c r="G160" s="37" t="s">
        <v>3518</v>
      </c>
      <c r="H160" s="37"/>
      <c r="I160" s="37" t="str">
        <f>CONCATENATE("Том 3.",Таблица4[[#This Row],[Код ПС]]," ",Таблица4[[#This Row],[СП]],"-ТКР",Таблица4[[#This Row],[Код ПС]])</f>
        <v>Том 3.7 2001.РП.27У-ТКР7</v>
      </c>
      <c r="J160" s="37"/>
      <c r="K160" s="37"/>
      <c r="L160" s="37"/>
      <c r="M160" s="37"/>
    </row>
    <row r="161" spans="1:13" x14ac:dyDescent="0.25">
      <c r="A161" s="37">
        <v>27</v>
      </c>
      <c r="B161" s="37" t="s">
        <v>3361</v>
      </c>
      <c r="C161" s="37" t="s">
        <v>28</v>
      </c>
      <c r="D161" s="37" t="s">
        <v>210</v>
      </c>
      <c r="E161" s="37">
        <v>8</v>
      </c>
      <c r="F161" s="37">
        <v>1</v>
      </c>
      <c r="G161" s="37" t="s">
        <v>3518</v>
      </c>
      <c r="H161" s="37"/>
      <c r="I161" s="37" t="str">
        <f>CONCATENATE("Том 3.",Таблица4[[#This Row],[Код ПС]]," ",Таблица4[[#This Row],[СП]],"-ТКР",Таблица4[[#This Row],[Код ПС]])</f>
        <v>Том 3.8 2001.РП.27У-ТКР8</v>
      </c>
      <c r="J161" s="37"/>
      <c r="K161" s="37"/>
      <c r="L161" s="37"/>
      <c r="M161" s="37"/>
    </row>
    <row r="162" spans="1:13" x14ac:dyDescent="0.25">
      <c r="A162" s="37">
        <v>27</v>
      </c>
      <c r="B162" s="37" t="s">
        <v>3361</v>
      </c>
      <c r="C162" s="37" t="s">
        <v>28</v>
      </c>
      <c r="D162" s="37" t="s">
        <v>212</v>
      </c>
      <c r="E162" s="37">
        <v>9</v>
      </c>
      <c r="F162" s="37">
        <v>4</v>
      </c>
      <c r="G162" s="37" t="s">
        <v>3518</v>
      </c>
      <c r="H162" s="37"/>
      <c r="I162" s="37" t="str">
        <f>CONCATENATE("Том 3.",Таблица4[[#This Row],[Код ПС]]," ",Таблица4[[#This Row],[СП]],"-ТКР",Таблица4[[#This Row],[Код ПС]])</f>
        <v>Том 3.9 2001.РП.27У-ТКР9</v>
      </c>
      <c r="J162" s="37"/>
      <c r="K162" s="37"/>
      <c r="L162" s="37"/>
      <c r="M162" s="37"/>
    </row>
    <row r="163" spans="1:13" x14ac:dyDescent="0.25">
      <c r="A163" s="37">
        <v>27</v>
      </c>
      <c r="B163" s="37" t="s">
        <v>3361</v>
      </c>
      <c r="C163" s="37" t="s">
        <v>28</v>
      </c>
      <c r="D163" s="37" t="s">
        <v>214</v>
      </c>
      <c r="E163" s="37">
        <v>10</v>
      </c>
      <c r="F163" s="37">
        <v>3</v>
      </c>
      <c r="G163" s="37" t="s">
        <v>3518</v>
      </c>
      <c r="H163" s="37"/>
      <c r="I163" s="37" t="str">
        <f>CONCATENATE("Том 3.",Таблица4[[#This Row],[Код ПС]]," ",Таблица4[[#This Row],[СП]],"-ТКР",Таблица4[[#This Row],[Код ПС]])</f>
        <v>Том 3.10 2001.РП.27У-ТКР10</v>
      </c>
      <c r="J163" s="37"/>
      <c r="K163" s="37"/>
      <c r="L163" s="37"/>
      <c r="M163" s="37"/>
    </row>
    <row r="164" spans="1:13" x14ac:dyDescent="0.25">
      <c r="A164" s="37">
        <v>27</v>
      </c>
      <c r="B164" s="37" t="s">
        <v>3361</v>
      </c>
      <c r="C164" s="37" t="s">
        <v>28</v>
      </c>
      <c r="D164" s="37" t="s">
        <v>216</v>
      </c>
      <c r="E164" s="37">
        <v>11</v>
      </c>
      <c r="F164" s="37">
        <v>9</v>
      </c>
      <c r="G164" s="37" t="s">
        <v>3518</v>
      </c>
      <c r="H164" s="37"/>
      <c r="I164" s="37" t="str">
        <f>CONCATENATE("Том 3.",Таблица4[[#This Row],[Код ПС]]," ",Таблица4[[#This Row],[СП]],"-ТКР",Таблица4[[#This Row],[Код ПС]])</f>
        <v>Том 3.11 2001.РП.27У-ТКР11</v>
      </c>
      <c r="J164" s="37"/>
      <c r="K164" s="37"/>
      <c r="L164" s="37"/>
      <c r="M164" s="37"/>
    </row>
    <row r="165" spans="1:13" x14ac:dyDescent="0.25">
      <c r="A165" s="37">
        <v>28</v>
      </c>
      <c r="B165" s="37" t="s">
        <v>3361</v>
      </c>
      <c r="C165" s="37" t="s">
        <v>29</v>
      </c>
      <c r="D165" s="37" t="s">
        <v>466</v>
      </c>
      <c r="E165" s="37">
        <v>1</v>
      </c>
      <c r="F165" s="37">
        <v>3</v>
      </c>
      <c r="G165" s="37" t="s">
        <v>3524</v>
      </c>
      <c r="H165" s="37" t="s">
        <v>3525</v>
      </c>
      <c r="I165" s="37" t="str">
        <f>CONCATENATE("Том 3.",Таблица4[[#This Row],[Код ПС]]," ",Таблица4[[#This Row],[СП]],"-ТКР",Таблица4[[#This Row],[Код ПС]])</f>
        <v>Том 3.1 2001.РП.28У-ТКР1</v>
      </c>
      <c r="J165" s="37" t="s">
        <v>3526</v>
      </c>
      <c r="K165" s="37" t="s">
        <v>3527</v>
      </c>
      <c r="L165" s="37" t="s">
        <v>3528</v>
      </c>
      <c r="M165" s="37" t="s">
        <v>3529</v>
      </c>
    </row>
    <row r="166" spans="1:13" x14ac:dyDescent="0.25">
      <c r="A166" s="37">
        <v>28</v>
      </c>
      <c r="B166" s="37" t="s">
        <v>3361</v>
      </c>
      <c r="C166" s="37" t="s">
        <v>29</v>
      </c>
      <c r="D166" s="37" t="s">
        <v>238</v>
      </c>
      <c r="E166" s="37">
        <v>2</v>
      </c>
      <c r="F166" s="37">
        <v>1</v>
      </c>
      <c r="G166" s="37" t="s">
        <v>3524</v>
      </c>
      <c r="H166" s="37"/>
      <c r="I166" s="37" t="str">
        <f>CONCATENATE("Том 3.",Таблица4[[#This Row],[Код ПС]]," ",Таблица4[[#This Row],[СП]],"-ТКР",Таблица4[[#This Row],[Код ПС]])</f>
        <v>Том 3.2 2001.РП.28У-ТКР2</v>
      </c>
      <c r="J166" s="37"/>
      <c r="K166" s="37"/>
      <c r="L166" s="37"/>
      <c r="M166" s="37"/>
    </row>
    <row r="167" spans="1:13" x14ac:dyDescent="0.25">
      <c r="A167">
        <v>28</v>
      </c>
      <c r="B167" t="s">
        <v>3361</v>
      </c>
      <c r="C167" t="s">
        <v>29</v>
      </c>
      <c r="D167" t="s">
        <v>469</v>
      </c>
      <c r="E167">
        <v>3</v>
      </c>
      <c r="F167">
        <v>6</v>
      </c>
      <c r="G167" t="s">
        <v>3524</v>
      </c>
      <c r="I167" t="str">
        <f>CONCATENATE("Том 3.",Таблица4[[#This Row],[Код ПС]]," ",Таблица4[[#This Row],[СП]],"-ТКР",Таблица4[[#This Row],[Код ПС]])</f>
        <v>Том 3.3 2001.РП.28У-ТКР3</v>
      </c>
    </row>
    <row r="168" spans="1:13" x14ac:dyDescent="0.25">
      <c r="A168" s="37">
        <v>28</v>
      </c>
      <c r="B168" s="37" t="s">
        <v>3361</v>
      </c>
      <c r="C168" s="37" t="s">
        <v>29</v>
      </c>
      <c r="D168" s="37" t="s">
        <v>3530</v>
      </c>
      <c r="E168" s="37">
        <v>4</v>
      </c>
      <c r="F168" s="37">
        <v>1</v>
      </c>
      <c r="G168" s="37" t="s">
        <v>3524</v>
      </c>
      <c r="H168" s="37"/>
      <c r="I168" s="37" t="str">
        <f>CONCATENATE("Том 3.",Таблица4[[#This Row],[Код ПС]]," ",Таблица4[[#This Row],[СП]],"-ТКР",Таблица4[[#This Row],[Код ПС]])</f>
        <v>Том 3.4 2001.РП.28У-ТКР4</v>
      </c>
      <c r="J168" s="37"/>
      <c r="K168" s="37"/>
      <c r="L168" s="37"/>
      <c r="M168" s="37"/>
    </row>
    <row r="169" spans="1:13" x14ac:dyDescent="0.25">
      <c r="A169" s="37">
        <v>29</v>
      </c>
      <c r="B169" s="37" t="s">
        <v>3361</v>
      </c>
      <c r="C169" s="37" t="s">
        <v>30</v>
      </c>
      <c r="D169" s="37" t="s">
        <v>318</v>
      </c>
      <c r="E169" s="37">
        <v>1</v>
      </c>
      <c r="F169" s="37">
        <v>4</v>
      </c>
      <c r="G169" s="37" t="s">
        <v>3531</v>
      </c>
      <c r="H169" s="37" t="s">
        <v>3532</v>
      </c>
      <c r="I169" s="37" t="str">
        <f>CONCATENATE("Том 3.",Таблица4[[#This Row],[Код ПС]]," ",Таблица4[[#This Row],[СП]],"-ТКР",Таблица4[[#This Row],[Код ПС]])</f>
        <v>Том 3.1 2001.РП.29У-ТКР1</v>
      </c>
      <c r="J169" s="37" t="s">
        <v>3533</v>
      </c>
      <c r="K169" s="37" t="s">
        <v>3534</v>
      </c>
      <c r="L169" s="37" t="s">
        <v>3535</v>
      </c>
      <c r="M169" s="37" t="s">
        <v>3536</v>
      </c>
    </row>
    <row r="170" spans="1:13" x14ac:dyDescent="0.25">
      <c r="A170" s="37">
        <v>29</v>
      </c>
      <c r="B170" s="37" t="s">
        <v>3361</v>
      </c>
      <c r="C170" s="37" t="s">
        <v>30</v>
      </c>
      <c r="D170" s="37" t="s">
        <v>320</v>
      </c>
      <c r="E170" s="37">
        <v>2</v>
      </c>
      <c r="F170" s="37">
        <v>1</v>
      </c>
      <c r="G170" s="37" t="s">
        <v>3531</v>
      </c>
      <c r="H170" s="37"/>
      <c r="I170" s="37" t="str">
        <f>CONCATENATE("Том 3.",Таблица4[[#This Row],[Код ПС]]," ",Таблица4[[#This Row],[СП]],"-ТКР",Таблица4[[#This Row],[Код ПС]])</f>
        <v>Том 3.2 2001.РП.29У-ТКР2</v>
      </c>
      <c r="J170" s="37"/>
      <c r="K170" s="37"/>
      <c r="L170" s="37"/>
      <c r="M170" s="37"/>
    </row>
    <row r="171" spans="1:13" x14ac:dyDescent="0.25">
      <c r="A171" s="37">
        <v>29</v>
      </c>
      <c r="B171" s="37" t="s">
        <v>3361</v>
      </c>
      <c r="C171" s="37" t="s">
        <v>30</v>
      </c>
      <c r="D171" s="37" t="s">
        <v>322</v>
      </c>
      <c r="E171" s="37">
        <v>3</v>
      </c>
      <c r="F171" s="37">
        <v>2</v>
      </c>
      <c r="G171" s="37" t="s">
        <v>3531</v>
      </c>
      <c r="H171" s="37"/>
      <c r="I171" s="37" t="str">
        <f>CONCATENATE("Том 3.",Таблица4[[#This Row],[Код ПС]]," ",Таблица4[[#This Row],[СП]],"-ТКР",Таблица4[[#This Row],[Код ПС]])</f>
        <v>Том 3.3 2001.РП.29У-ТКР3</v>
      </c>
      <c r="J171" s="37"/>
      <c r="K171" s="37"/>
      <c r="L171" s="37"/>
      <c r="M171" s="37"/>
    </row>
    <row r="172" spans="1:13" x14ac:dyDescent="0.25">
      <c r="A172" s="37">
        <v>29</v>
      </c>
      <c r="B172" s="37" t="s">
        <v>3361</v>
      </c>
      <c r="C172" s="37" t="s">
        <v>30</v>
      </c>
      <c r="D172" s="37" t="s">
        <v>324</v>
      </c>
      <c r="E172" s="37">
        <v>4</v>
      </c>
      <c r="F172" s="37">
        <v>2</v>
      </c>
      <c r="G172" s="37" t="s">
        <v>3531</v>
      </c>
      <c r="H172" s="37"/>
      <c r="I172" s="37" t="str">
        <f>CONCATENATE("Том 3.",Таблица4[[#This Row],[Код ПС]]," ",Таблица4[[#This Row],[СП]],"-ТКР",Таблица4[[#This Row],[Код ПС]])</f>
        <v>Том 3.4 2001.РП.29У-ТКР4</v>
      </c>
      <c r="J172" s="37"/>
      <c r="K172" s="37"/>
      <c r="L172" s="37"/>
      <c r="M172" s="37"/>
    </row>
    <row r="173" spans="1:13" x14ac:dyDescent="0.25">
      <c r="A173" s="37">
        <v>29</v>
      </c>
      <c r="B173" s="37" t="s">
        <v>3361</v>
      </c>
      <c r="C173" s="37" t="s">
        <v>30</v>
      </c>
      <c r="D173" s="37" t="s">
        <v>326</v>
      </c>
      <c r="E173" s="37">
        <v>5</v>
      </c>
      <c r="F173" s="37">
        <v>1</v>
      </c>
      <c r="G173" s="37" t="s">
        <v>3531</v>
      </c>
      <c r="H173" s="37"/>
      <c r="I173" s="37" t="str">
        <f>CONCATENATE("Том 3.",Таблица4[[#This Row],[Код ПС]]," ",Таблица4[[#This Row],[СП]],"-ТКР",Таблица4[[#This Row],[Код ПС]])</f>
        <v>Том 3.5 2001.РП.29У-ТКР5</v>
      </c>
      <c r="J173" s="37"/>
      <c r="K173" s="37"/>
      <c r="L173" s="37"/>
      <c r="M173" s="37"/>
    </row>
    <row r="174" spans="1:13" x14ac:dyDescent="0.25">
      <c r="A174" s="37">
        <v>29</v>
      </c>
      <c r="B174" s="37" t="s">
        <v>3361</v>
      </c>
      <c r="C174" s="37" t="s">
        <v>30</v>
      </c>
      <c r="D174" s="37" t="s">
        <v>328</v>
      </c>
      <c r="E174" s="37">
        <v>6</v>
      </c>
      <c r="F174" s="37">
        <v>2</v>
      </c>
      <c r="G174" s="37" t="s">
        <v>3531</v>
      </c>
      <c r="H174" s="37"/>
      <c r="I174" s="37" t="str">
        <f>CONCATENATE("Том 3.",Таблица4[[#This Row],[Код ПС]]," ",Таблица4[[#This Row],[СП]],"-ТКР",Таблица4[[#This Row],[Код ПС]])</f>
        <v>Том 3.6 2001.РП.29У-ТКР6</v>
      </c>
      <c r="J174" s="37"/>
      <c r="K174" s="37"/>
      <c r="L174" s="37"/>
      <c r="M174" s="37"/>
    </row>
    <row r="175" spans="1:13" x14ac:dyDescent="0.25">
      <c r="A175" s="37">
        <v>29</v>
      </c>
      <c r="B175" s="37" t="s">
        <v>3361</v>
      </c>
      <c r="C175" s="37" t="s">
        <v>30</v>
      </c>
      <c r="D175" s="37" t="s">
        <v>330</v>
      </c>
      <c r="E175" s="37">
        <v>7</v>
      </c>
      <c r="F175" s="37">
        <v>4</v>
      </c>
      <c r="G175" s="37" t="s">
        <v>3531</v>
      </c>
      <c r="H175" s="37"/>
      <c r="I175" s="37" t="str">
        <f>CONCATENATE("Том 3.",Таблица4[[#This Row],[Код ПС]]," ",Таблица4[[#This Row],[СП]],"-ТКР",Таблица4[[#This Row],[Код ПС]])</f>
        <v>Том 3.7 2001.РП.29У-ТКР7</v>
      </c>
      <c r="J175" s="37"/>
      <c r="K175" s="37"/>
      <c r="L175" s="37"/>
      <c r="M175" s="37"/>
    </row>
    <row r="176" spans="1:13" x14ac:dyDescent="0.25">
      <c r="A176" s="37">
        <v>29</v>
      </c>
      <c r="B176" s="37" t="s">
        <v>3361</v>
      </c>
      <c r="C176" s="37" t="s">
        <v>30</v>
      </c>
      <c r="D176" s="37" t="s">
        <v>332</v>
      </c>
      <c r="E176" s="37">
        <v>8</v>
      </c>
      <c r="F176" s="37">
        <v>1</v>
      </c>
      <c r="G176" s="37" t="s">
        <v>3531</v>
      </c>
      <c r="H176" s="37"/>
      <c r="I176" s="37" t="str">
        <f>CONCATENATE("Том 3.",Таблица4[[#This Row],[Код ПС]]," ",Таблица4[[#This Row],[СП]],"-ТКР",Таблица4[[#This Row],[Код ПС]])</f>
        <v>Том 3.8 2001.РП.29У-ТКР8</v>
      </c>
      <c r="J176" s="37"/>
      <c r="K176" s="37"/>
      <c r="L176" s="37"/>
      <c r="M176" s="37"/>
    </row>
    <row r="177" spans="1:13" x14ac:dyDescent="0.25">
      <c r="A177" s="37">
        <v>30</v>
      </c>
      <c r="B177" s="37" t="s">
        <v>3361</v>
      </c>
      <c r="C177" s="37" t="s">
        <v>31</v>
      </c>
      <c r="D177" s="37" t="s">
        <v>409</v>
      </c>
      <c r="E177" s="37">
        <v>1</v>
      </c>
      <c r="F177" s="37">
        <v>4</v>
      </c>
      <c r="G177" s="37" t="s">
        <v>3537</v>
      </c>
      <c r="H177" s="37" t="s">
        <v>3538</v>
      </c>
      <c r="I177" s="37" t="str">
        <f>CONCATENATE("Том 3.",Таблица4[[#This Row],[Код ПС]]," ",Таблица4[[#This Row],[СП]],"-ТКР",Таблица4[[#This Row],[Код ПС]])</f>
        <v>Том 3.1 2001.РП.30У-ТКР1</v>
      </c>
      <c r="J177" s="37" t="s">
        <v>3539</v>
      </c>
      <c r="K177" s="37" t="s">
        <v>3540</v>
      </c>
      <c r="L177" s="37" t="s">
        <v>3541</v>
      </c>
      <c r="M177" s="37" t="s">
        <v>3542</v>
      </c>
    </row>
    <row r="178" spans="1:13" x14ac:dyDescent="0.25">
      <c r="A178" s="37">
        <v>30</v>
      </c>
      <c r="B178" s="37" t="s">
        <v>3361</v>
      </c>
      <c r="C178" s="37" t="s">
        <v>31</v>
      </c>
      <c r="D178" s="37" t="s">
        <v>411</v>
      </c>
      <c r="E178" s="37">
        <v>2</v>
      </c>
      <c r="F178" s="37">
        <v>6</v>
      </c>
      <c r="G178" s="37" t="s">
        <v>3537</v>
      </c>
      <c r="H178" s="37"/>
      <c r="I178" s="37" t="str">
        <f>CONCATENATE("Том 3.",Таблица4[[#This Row],[Код ПС]]," ",Таблица4[[#This Row],[СП]],"-ТКР",Таблица4[[#This Row],[Код ПС]])</f>
        <v>Том 3.2 2001.РП.30У-ТКР2</v>
      </c>
      <c r="J178" s="37"/>
      <c r="K178" s="37"/>
      <c r="L178" s="37"/>
      <c r="M178" s="37"/>
    </row>
    <row r="179" spans="1:13" x14ac:dyDescent="0.25">
      <c r="A179" s="37">
        <v>30</v>
      </c>
      <c r="B179" s="37" t="s">
        <v>3361</v>
      </c>
      <c r="C179" s="37" t="s">
        <v>31</v>
      </c>
      <c r="D179" s="37" t="s">
        <v>413</v>
      </c>
      <c r="E179" s="37">
        <v>3</v>
      </c>
      <c r="F179" s="37">
        <v>4</v>
      </c>
      <c r="G179" s="37" t="s">
        <v>3537</v>
      </c>
      <c r="H179" s="37"/>
      <c r="I179" s="37" t="str">
        <f>CONCATENATE("Том 3.",Таблица4[[#This Row],[Код ПС]]," ",Таблица4[[#This Row],[СП]],"-ТКР",Таблица4[[#This Row],[Код ПС]])</f>
        <v>Том 3.3 2001.РП.30У-ТКР3</v>
      </c>
      <c r="J179" s="37"/>
      <c r="K179" s="37"/>
      <c r="L179" s="37"/>
      <c r="M179" s="37"/>
    </row>
    <row r="180" spans="1:13" x14ac:dyDescent="0.25">
      <c r="A180" s="37">
        <v>30</v>
      </c>
      <c r="B180" s="37" t="s">
        <v>3361</v>
      </c>
      <c r="C180" s="37" t="s">
        <v>31</v>
      </c>
      <c r="D180" s="37" t="s">
        <v>414</v>
      </c>
      <c r="E180" s="37">
        <v>4</v>
      </c>
      <c r="F180" s="37">
        <v>4</v>
      </c>
      <c r="G180" s="37" t="s">
        <v>3537</v>
      </c>
      <c r="H180" s="37"/>
      <c r="I180" s="37" t="str">
        <f>CONCATENATE("Том 3.",Таблица4[[#This Row],[Код ПС]]," ",Таблица4[[#This Row],[СП]],"-ТКР",Таблица4[[#This Row],[Код ПС]])</f>
        <v>Том 3.4 2001.РП.30У-ТКР4</v>
      </c>
      <c r="J180" s="37"/>
      <c r="K180" s="37"/>
      <c r="L180" s="37"/>
      <c r="M180" s="37"/>
    </row>
    <row r="181" spans="1:13" x14ac:dyDescent="0.25">
      <c r="A181" s="37">
        <v>30</v>
      </c>
      <c r="B181" s="37" t="s">
        <v>3361</v>
      </c>
      <c r="C181" s="37" t="s">
        <v>31</v>
      </c>
      <c r="D181" s="37" t="s">
        <v>416</v>
      </c>
      <c r="E181" s="37">
        <v>5</v>
      </c>
      <c r="F181" s="37">
        <v>1</v>
      </c>
      <c r="G181" s="37" t="s">
        <v>3537</v>
      </c>
      <c r="H181" s="37"/>
      <c r="I181" s="37" t="str">
        <f>CONCATENATE("Том 3.",Таблица4[[#This Row],[Код ПС]]," ",Таблица4[[#This Row],[СП]],"-ТКР",Таблица4[[#This Row],[Код ПС]])</f>
        <v>Том 3.5 2001.РП.30У-ТКР5</v>
      </c>
      <c r="J181" s="37"/>
      <c r="K181" s="37"/>
      <c r="L181" s="37"/>
      <c r="M181" s="37"/>
    </row>
    <row r="182" spans="1:13" x14ac:dyDescent="0.25">
      <c r="A182" s="37">
        <v>30</v>
      </c>
      <c r="B182" s="37" t="s">
        <v>3361</v>
      </c>
      <c r="C182" s="37" t="s">
        <v>31</v>
      </c>
      <c r="D182" s="37" t="s">
        <v>417</v>
      </c>
      <c r="E182" s="37">
        <v>6</v>
      </c>
      <c r="F182" s="37">
        <v>5</v>
      </c>
      <c r="G182" s="37" t="s">
        <v>3537</v>
      </c>
      <c r="H182" s="37"/>
      <c r="I182" s="37" t="str">
        <f>CONCATENATE("Том 3.",Таблица4[[#This Row],[Код ПС]]," ",Таблица4[[#This Row],[СП]],"-ТКР",Таблица4[[#This Row],[Код ПС]])</f>
        <v>Том 3.6 2001.РП.30У-ТКР6</v>
      </c>
      <c r="J182" s="37"/>
      <c r="K182" s="37"/>
      <c r="L182" s="37"/>
      <c r="M182" s="37"/>
    </row>
    <row r="183" spans="1:13" x14ac:dyDescent="0.25">
      <c r="A183" s="37">
        <v>30</v>
      </c>
      <c r="B183" s="37" t="s">
        <v>3361</v>
      </c>
      <c r="C183" s="37" t="s">
        <v>31</v>
      </c>
      <c r="D183" s="37" t="s">
        <v>419</v>
      </c>
      <c r="E183" s="37">
        <v>7</v>
      </c>
      <c r="F183" s="37">
        <v>1</v>
      </c>
      <c r="G183" s="37" t="s">
        <v>3537</v>
      </c>
      <c r="H183" s="37"/>
      <c r="I183" s="37" t="str">
        <f>CONCATENATE("Том 3.",Таблица4[[#This Row],[Код ПС]]," ",Таблица4[[#This Row],[СП]],"-ТКР",Таблица4[[#This Row],[Код ПС]])</f>
        <v>Том 3.7 2001.РП.30У-ТКР7</v>
      </c>
      <c r="J183" s="37"/>
      <c r="K183" s="37"/>
      <c r="L183" s="37"/>
      <c r="M183" s="37"/>
    </row>
    <row r="184" spans="1:13" x14ac:dyDescent="0.25">
      <c r="A184" s="37">
        <v>30</v>
      </c>
      <c r="B184" s="37" t="s">
        <v>3361</v>
      </c>
      <c r="C184" s="37" t="s">
        <v>31</v>
      </c>
      <c r="D184" s="37" t="s">
        <v>421</v>
      </c>
      <c r="E184" s="37">
        <v>8</v>
      </c>
      <c r="F184" s="37">
        <v>6</v>
      </c>
      <c r="G184" s="37" t="s">
        <v>3537</v>
      </c>
      <c r="H184" s="37"/>
      <c r="I184" s="37" t="str">
        <f>CONCATENATE("Том 3.",Таблица4[[#This Row],[Код ПС]]," ",Таблица4[[#This Row],[СП]],"-ТКР",Таблица4[[#This Row],[Код ПС]])</f>
        <v>Том 3.8 2001.РП.30У-ТКР8</v>
      </c>
      <c r="J184" s="37"/>
      <c r="K184" s="37"/>
      <c r="L184" s="37"/>
      <c r="M184" s="37"/>
    </row>
    <row r="185" spans="1:13" x14ac:dyDescent="0.25">
      <c r="A185" s="37">
        <v>30</v>
      </c>
      <c r="B185" s="37" t="s">
        <v>3361</v>
      </c>
      <c r="C185" s="37" t="s">
        <v>31</v>
      </c>
      <c r="D185" s="37" t="s">
        <v>423</v>
      </c>
      <c r="E185" s="37">
        <v>9</v>
      </c>
      <c r="F185" s="37">
        <v>1</v>
      </c>
      <c r="G185" s="37" t="s">
        <v>3537</v>
      </c>
      <c r="H185" s="37"/>
      <c r="I185" s="37" t="str">
        <f>CONCATENATE("Том 3.",Таблица4[[#This Row],[Код ПС]]," ",Таблица4[[#This Row],[СП]],"-ТКР",Таблица4[[#This Row],[Код ПС]])</f>
        <v>Том 3.9 2001.РП.30У-ТКР9</v>
      </c>
      <c r="J185" s="37"/>
      <c r="K185" s="37"/>
      <c r="L185" s="37"/>
      <c r="M185" s="37"/>
    </row>
    <row r="186" spans="1:13" x14ac:dyDescent="0.25">
      <c r="A186" s="37">
        <v>30</v>
      </c>
      <c r="B186" s="37" t="s">
        <v>3361</v>
      </c>
      <c r="C186" s="37" t="s">
        <v>31</v>
      </c>
      <c r="D186" s="37" t="s">
        <v>425</v>
      </c>
      <c r="E186" s="37">
        <v>10</v>
      </c>
      <c r="F186" s="37">
        <v>6</v>
      </c>
      <c r="G186" s="37" t="s">
        <v>3537</v>
      </c>
      <c r="H186" s="37"/>
      <c r="I186" s="37" t="str">
        <f>CONCATENATE("Том 3.",Таблица4[[#This Row],[Код ПС]]," ",Таблица4[[#This Row],[СП]],"-ТКР",Таблица4[[#This Row],[Код ПС]])</f>
        <v>Том 3.10 2001.РП.30У-ТКР10</v>
      </c>
      <c r="J186" s="37"/>
      <c r="K186" s="37"/>
      <c r="L186" s="37"/>
      <c r="M186" s="37"/>
    </row>
    <row r="187" spans="1:13" x14ac:dyDescent="0.25">
      <c r="A187" s="37">
        <v>30</v>
      </c>
      <c r="B187" s="37" t="s">
        <v>3361</v>
      </c>
      <c r="C187" s="37" t="s">
        <v>31</v>
      </c>
      <c r="D187" s="37" t="s">
        <v>427</v>
      </c>
      <c r="E187" s="37">
        <v>11</v>
      </c>
      <c r="F187" s="37">
        <v>7</v>
      </c>
      <c r="G187" s="37" t="s">
        <v>3537</v>
      </c>
      <c r="H187" s="37"/>
      <c r="I187" s="37" t="str">
        <f>CONCATENATE("Том 3.",Таблица4[[#This Row],[Код ПС]]," ",Таблица4[[#This Row],[СП]],"-ТКР",Таблица4[[#This Row],[Код ПС]])</f>
        <v>Том 3.11 2001.РП.30У-ТКР11</v>
      </c>
      <c r="J187" s="37"/>
      <c r="K187" s="37"/>
      <c r="L187" s="37"/>
      <c r="M187" s="37"/>
    </row>
    <row r="188" spans="1:13" x14ac:dyDescent="0.25">
      <c r="A188" s="37">
        <v>30</v>
      </c>
      <c r="B188" s="37" t="s">
        <v>3361</v>
      </c>
      <c r="C188" s="37" t="s">
        <v>31</v>
      </c>
      <c r="D188" s="37" t="s">
        <v>429</v>
      </c>
      <c r="E188" s="37">
        <v>12</v>
      </c>
      <c r="F188" s="37">
        <v>4</v>
      </c>
      <c r="G188" s="37" t="s">
        <v>3537</v>
      </c>
      <c r="H188" s="37"/>
      <c r="I188" s="37" t="str">
        <f>CONCATENATE("Том 3.",Таблица4[[#This Row],[Код ПС]]," ",Таблица4[[#This Row],[СП]],"-ТКР",Таблица4[[#This Row],[Код ПС]])</f>
        <v>Том 3.12 2001.РП.30У-ТКР12</v>
      </c>
      <c r="J188" s="37"/>
      <c r="K188" s="37"/>
      <c r="L188" s="37"/>
      <c r="M188" s="37"/>
    </row>
    <row r="189" spans="1:13" x14ac:dyDescent="0.25">
      <c r="A189" s="37">
        <v>30</v>
      </c>
      <c r="B189" s="37" t="s">
        <v>3361</v>
      </c>
      <c r="C189" s="37" t="s">
        <v>31</v>
      </c>
      <c r="D189" s="37" t="s">
        <v>431</v>
      </c>
      <c r="E189" s="37">
        <v>13</v>
      </c>
      <c r="F189" s="37">
        <v>1</v>
      </c>
      <c r="G189" s="37" t="s">
        <v>3537</v>
      </c>
      <c r="H189" s="37"/>
      <c r="I189" s="37" t="str">
        <f>CONCATENATE("Том 3.",Таблица4[[#This Row],[Код ПС]]," ",Таблица4[[#This Row],[СП]],"-ТКР",Таблица4[[#This Row],[Код ПС]])</f>
        <v>Том 3.13 2001.РП.30У-ТКР13</v>
      </c>
      <c r="J189" s="37"/>
      <c r="K189" s="37"/>
      <c r="L189" s="37"/>
      <c r="M189" s="37"/>
    </row>
    <row r="190" spans="1:13" x14ac:dyDescent="0.25">
      <c r="A190" s="37">
        <v>30</v>
      </c>
      <c r="B190" s="37" t="s">
        <v>3361</v>
      </c>
      <c r="C190" s="37" t="s">
        <v>31</v>
      </c>
      <c r="D190" s="37" t="s">
        <v>386</v>
      </c>
      <c r="E190" s="37">
        <v>14</v>
      </c>
      <c r="F190" s="37">
        <v>1</v>
      </c>
      <c r="G190" s="37" t="s">
        <v>3537</v>
      </c>
      <c r="H190" s="37"/>
      <c r="I190" s="37" t="str">
        <f>CONCATENATE("Том 3.",Таблица4[[#This Row],[Код ПС]]," ",Таблица4[[#This Row],[СП]],"-ТКР",Таблица4[[#This Row],[Код ПС]])</f>
        <v>Том 3.14 2001.РП.30У-ТКР14</v>
      </c>
      <c r="J190" s="37"/>
      <c r="K190" s="37"/>
      <c r="L190" s="37"/>
      <c r="M190" s="37"/>
    </row>
    <row r="191" spans="1:13" x14ac:dyDescent="0.25">
      <c r="A191" s="37">
        <v>30</v>
      </c>
      <c r="B191" s="37" t="s">
        <v>3361</v>
      </c>
      <c r="C191" s="37" t="s">
        <v>31</v>
      </c>
      <c r="D191" s="37" t="s">
        <v>434</v>
      </c>
      <c r="E191" s="37">
        <v>15</v>
      </c>
      <c r="F191" s="37">
        <v>2</v>
      </c>
      <c r="G191" s="37" t="s">
        <v>3537</v>
      </c>
      <c r="H191" s="37"/>
      <c r="I191" s="37" t="str">
        <f>CONCATENATE("Том 3.",Таблица4[[#This Row],[Код ПС]]," ",Таблица4[[#This Row],[СП]],"-ТКР",Таблица4[[#This Row],[Код ПС]])</f>
        <v>Том 3.15 2001.РП.30У-ТКР15</v>
      </c>
      <c r="J191" s="37"/>
      <c r="K191" s="37"/>
      <c r="L191" s="37"/>
      <c r="M191" s="37"/>
    </row>
    <row r="192" spans="1:13" x14ac:dyDescent="0.25">
      <c r="A192" s="37">
        <v>30</v>
      </c>
      <c r="B192" s="37" t="s">
        <v>3361</v>
      </c>
      <c r="C192" s="37" t="s">
        <v>31</v>
      </c>
      <c r="D192" s="37" t="s">
        <v>436</v>
      </c>
      <c r="E192" s="37">
        <v>16</v>
      </c>
      <c r="F192" s="37">
        <v>3</v>
      </c>
      <c r="G192" s="37" t="s">
        <v>3537</v>
      </c>
      <c r="H192" s="37"/>
      <c r="I192" s="37" t="str">
        <f>CONCATENATE("Том 3.",Таблица4[[#This Row],[Код ПС]]," ",Таблица4[[#This Row],[СП]],"-ТКР",Таблица4[[#This Row],[Код ПС]])</f>
        <v>Том 3.16 2001.РП.30У-ТКР16</v>
      </c>
      <c r="J192" s="37"/>
      <c r="K192" s="37"/>
      <c r="L192" s="37"/>
      <c r="M192" s="37"/>
    </row>
    <row r="193" spans="1:13" x14ac:dyDescent="0.25">
      <c r="A193" s="37">
        <v>30</v>
      </c>
      <c r="B193" s="37" t="s">
        <v>3361</v>
      </c>
      <c r="C193" s="37" t="s">
        <v>31</v>
      </c>
      <c r="D193" s="37" t="s">
        <v>438</v>
      </c>
      <c r="E193" s="37">
        <v>17</v>
      </c>
      <c r="F193" s="37">
        <v>2</v>
      </c>
      <c r="G193" s="37" t="s">
        <v>3537</v>
      </c>
      <c r="H193" s="37"/>
      <c r="I193" s="37" t="str">
        <f>CONCATENATE("Том 3.",Таблица4[[#This Row],[Код ПС]]," ",Таблица4[[#This Row],[СП]],"-ТКР",Таблица4[[#This Row],[Код ПС]])</f>
        <v>Том 3.17 2001.РП.30У-ТКР17</v>
      </c>
      <c r="J193" s="37"/>
      <c r="K193" s="37"/>
      <c r="L193" s="37"/>
      <c r="M193" s="37"/>
    </row>
    <row r="194" spans="1:13" x14ac:dyDescent="0.25">
      <c r="A194" s="37">
        <v>31</v>
      </c>
      <c r="B194" s="37" t="s">
        <v>3361</v>
      </c>
      <c r="C194" s="37" t="s">
        <v>32</v>
      </c>
      <c r="D194" s="37" t="s">
        <v>170</v>
      </c>
      <c r="E194" s="37">
        <v>1</v>
      </c>
      <c r="F194" s="37">
        <v>1</v>
      </c>
      <c r="G194" s="37" t="s">
        <v>3543</v>
      </c>
      <c r="H194" s="37" t="s">
        <v>3544</v>
      </c>
      <c r="I194" s="37" t="str">
        <f>CONCATENATE("Том 3.",Таблица4[[#This Row],[Код ПС]]," ",Таблица4[[#This Row],[СП]],"-ТКР",Таблица4[[#This Row],[Код ПС]])</f>
        <v>Том 3.1 2001.РП.31У-ТКР1</v>
      </c>
      <c r="J194" s="37" t="s">
        <v>3545</v>
      </c>
      <c r="K194" s="37" t="s">
        <v>3546</v>
      </c>
      <c r="L194" s="37" t="s">
        <v>3547</v>
      </c>
      <c r="M194" s="37" t="s">
        <v>3548</v>
      </c>
    </row>
    <row r="195" spans="1:13" x14ac:dyDescent="0.25">
      <c r="A195" s="37">
        <v>31</v>
      </c>
      <c r="B195" s="37" t="s">
        <v>3361</v>
      </c>
      <c r="C195" s="37" t="s">
        <v>32</v>
      </c>
      <c r="D195" s="37" t="s">
        <v>194</v>
      </c>
      <c r="E195" s="37">
        <v>2</v>
      </c>
      <c r="F195" s="37">
        <v>3</v>
      </c>
      <c r="G195" s="37" t="s">
        <v>3543</v>
      </c>
      <c r="H195" s="37"/>
      <c r="I195" s="37" t="str">
        <f>CONCATENATE("Том 3.",Таблица4[[#This Row],[Код ПС]]," ",Таблица4[[#This Row],[СП]],"-ТКР",Таблица4[[#This Row],[Код ПС]])</f>
        <v>Том 3.2 2001.РП.31У-ТКР2</v>
      </c>
      <c r="J195" s="37"/>
      <c r="K195" s="37"/>
      <c r="L195" s="37"/>
      <c r="M195" s="37"/>
    </row>
    <row r="196" spans="1:13" x14ac:dyDescent="0.25">
      <c r="A196" s="37">
        <v>31</v>
      </c>
      <c r="B196" s="37" t="s">
        <v>3361</v>
      </c>
      <c r="C196" s="37" t="s">
        <v>32</v>
      </c>
      <c r="D196" s="37" t="s">
        <v>174</v>
      </c>
      <c r="E196" s="37">
        <v>3</v>
      </c>
      <c r="F196" s="37">
        <v>7</v>
      </c>
      <c r="G196" s="37" t="s">
        <v>3543</v>
      </c>
      <c r="H196" s="37"/>
      <c r="I196" s="37" t="str">
        <f>CONCATENATE("Том 3.",Таблица4[[#This Row],[Код ПС]]," ",Таблица4[[#This Row],[СП]],"-ТКР",Таблица4[[#This Row],[Код ПС]])</f>
        <v>Том 3.3 2001.РП.31У-ТКР3</v>
      </c>
      <c r="J196" s="37"/>
      <c r="K196" s="37"/>
      <c r="L196" s="37"/>
      <c r="M196" s="37"/>
    </row>
    <row r="197" spans="1:13" x14ac:dyDescent="0.25">
      <c r="A197" s="37">
        <v>32</v>
      </c>
      <c r="B197" s="37" t="s">
        <v>3361</v>
      </c>
      <c r="C197" s="37" t="s">
        <v>33</v>
      </c>
      <c r="D197" s="37" t="s">
        <v>471</v>
      </c>
      <c r="E197" s="37">
        <v>1</v>
      </c>
      <c r="F197" s="37"/>
      <c r="G197" s="37" t="s">
        <v>3549</v>
      </c>
      <c r="H197" s="37" t="s">
        <v>3550</v>
      </c>
      <c r="I197" s="37" t="str">
        <f>CONCATENATE("Том 3.",Таблица4[[#This Row],[Код ПС]]," ",Таблица4[[#This Row],[СП]],"-ТКР",Таблица4[[#This Row],[Код ПС]])</f>
        <v>Том 3.1 2001.РП.32У-ТКР1</v>
      </c>
      <c r="J197" s="37" t="s">
        <v>3551</v>
      </c>
      <c r="K197" s="37" t="s">
        <v>3552</v>
      </c>
      <c r="L197" s="37" t="s">
        <v>3553</v>
      </c>
      <c r="M197" s="37" t="s">
        <v>3554</v>
      </c>
    </row>
    <row r="198" spans="1:13" x14ac:dyDescent="0.25">
      <c r="A198" s="37">
        <v>32</v>
      </c>
      <c r="B198" s="37" t="s">
        <v>3361</v>
      </c>
      <c r="C198" s="37" t="s">
        <v>33</v>
      </c>
      <c r="D198" s="37" t="s">
        <v>440</v>
      </c>
      <c r="E198" s="37">
        <v>2</v>
      </c>
      <c r="F198" s="37">
        <v>4</v>
      </c>
      <c r="G198" s="37" t="s">
        <v>3549</v>
      </c>
      <c r="H198" s="37"/>
      <c r="I198" s="37" t="str">
        <f>CONCATENATE("Том 3.",Таблица4[[#This Row],[Код ПС]]," ",Таблица4[[#This Row],[СП]],"-ТКР",Таблица4[[#This Row],[Код ПС]])</f>
        <v>Том 3.2 2001.РП.32У-ТКР2</v>
      </c>
      <c r="J198" s="37"/>
      <c r="K198" s="37"/>
      <c r="L198" s="37"/>
      <c r="M198" s="37"/>
    </row>
    <row r="199" spans="1:13" x14ac:dyDescent="0.25">
      <c r="A199" s="37">
        <v>32</v>
      </c>
      <c r="B199" s="37" t="s">
        <v>3361</v>
      </c>
      <c r="C199" s="37" t="s">
        <v>33</v>
      </c>
      <c r="D199" s="37" t="s">
        <v>473</v>
      </c>
      <c r="E199" s="37">
        <v>3</v>
      </c>
      <c r="F199" s="37">
        <v>4</v>
      </c>
      <c r="G199" s="37" t="s">
        <v>3549</v>
      </c>
      <c r="H199" s="37"/>
      <c r="I199" s="37" t="str">
        <f>CONCATENATE("Том 3.",Таблица4[[#This Row],[Код ПС]]," ",Таблица4[[#This Row],[СП]],"-ТКР",Таблица4[[#This Row],[Код ПС]])</f>
        <v>Том 3.3 2001.РП.32У-ТКР3</v>
      </c>
      <c r="J199" s="37"/>
      <c r="K199" s="37"/>
      <c r="L199" s="37"/>
      <c r="M199" s="37"/>
    </row>
    <row r="200" spans="1:13" x14ac:dyDescent="0.25">
      <c r="A200" s="37">
        <v>32</v>
      </c>
      <c r="B200" s="37" t="s">
        <v>3361</v>
      </c>
      <c r="C200" s="37" t="s">
        <v>33</v>
      </c>
      <c r="D200" s="37" t="s">
        <v>474</v>
      </c>
      <c r="E200" s="37">
        <v>4</v>
      </c>
      <c r="F200" s="37">
        <v>3</v>
      </c>
      <c r="G200" s="37" t="s">
        <v>3549</v>
      </c>
      <c r="H200" s="37"/>
      <c r="I200" s="37" t="str">
        <f>CONCATENATE("Том 3.",Таблица4[[#This Row],[Код ПС]]," ",Таблица4[[#This Row],[СП]],"-ТКР",Таблица4[[#This Row],[Код ПС]])</f>
        <v>Том 3.4 2001.РП.32У-ТКР4</v>
      </c>
      <c r="J200" s="37"/>
      <c r="K200" s="37"/>
      <c r="L200" s="37"/>
      <c r="M200" s="37"/>
    </row>
    <row r="201" spans="1:13" x14ac:dyDescent="0.25">
      <c r="A201" s="37">
        <v>32</v>
      </c>
      <c r="B201" s="37" t="s">
        <v>3361</v>
      </c>
      <c r="C201" s="37" t="s">
        <v>33</v>
      </c>
      <c r="D201" s="37" t="s">
        <v>476</v>
      </c>
      <c r="E201" s="37">
        <v>5</v>
      </c>
      <c r="F201" s="37">
        <v>3</v>
      </c>
      <c r="G201" s="37" t="s">
        <v>3549</v>
      </c>
      <c r="H201" s="37"/>
      <c r="I201" s="37" t="str">
        <f>CONCATENATE("Том 3.",Таблица4[[#This Row],[Код ПС]]," ",Таблица4[[#This Row],[СП]],"-ТКР",Таблица4[[#This Row],[Код ПС]])</f>
        <v>Том 3.5 2001.РП.32У-ТКР5</v>
      </c>
      <c r="J201" s="37"/>
      <c r="K201" s="37"/>
      <c r="L201" s="37"/>
      <c r="M201" s="37"/>
    </row>
    <row r="202" spans="1:13" x14ac:dyDescent="0.25">
      <c r="A202" s="37">
        <v>32</v>
      </c>
      <c r="B202" s="37" t="s">
        <v>3361</v>
      </c>
      <c r="C202" s="37" t="s">
        <v>33</v>
      </c>
      <c r="D202" s="37" t="s">
        <v>431</v>
      </c>
      <c r="E202" s="37">
        <v>6</v>
      </c>
      <c r="F202" s="37">
        <v>4</v>
      </c>
      <c r="G202" s="37" t="s">
        <v>3549</v>
      </c>
      <c r="H202" s="37"/>
      <c r="I202" s="37" t="str">
        <f>CONCATENATE("Том 3.",Таблица4[[#This Row],[Код ПС]]," ",Таблица4[[#This Row],[СП]],"-ТКР",Таблица4[[#This Row],[Код ПС]])</f>
        <v>Том 3.6 2001.РП.32У-ТКР6</v>
      </c>
      <c r="J202" s="37"/>
      <c r="K202" s="37"/>
      <c r="L202" s="37"/>
      <c r="M202" s="37"/>
    </row>
    <row r="203" spans="1:13" x14ac:dyDescent="0.25">
      <c r="A203" s="37">
        <v>32</v>
      </c>
      <c r="B203" s="37" t="s">
        <v>3361</v>
      </c>
      <c r="C203" s="37" t="s">
        <v>33</v>
      </c>
      <c r="D203" s="37" t="s">
        <v>377</v>
      </c>
      <c r="E203" s="37">
        <v>7</v>
      </c>
      <c r="F203" s="37">
        <v>6</v>
      </c>
      <c r="G203" s="37" t="s">
        <v>3549</v>
      </c>
      <c r="H203" s="37"/>
      <c r="I203" s="37" t="str">
        <f>CONCATENATE("Том 3.",Таблица4[[#This Row],[Код ПС]]," ",Таблица4[[#This Row],[СП]],"-ТКР",Таблица4[[#This Row],[Код ПС]])</f>
        <v>Том 3.7 2001.РП.32У-ТКР7</v>
      </c>
      <c r="J203" s="37"/>
      <c r="K203" s="37"/>
      <c r="L203" s="37"/>
      <c r="M203" s="37"/>
    </row>
    <row r="204" spans="1:13" x14ac:dyDescent="0.25">
      <c r="A204" s="37">
        <v>32</v>
      </c>
      <c r="B204" s="37" t="s">
        <v>3361</v>
      </c>
      <c r="C204" s="37" t="s">
        <v>33</v>
      </c>
      <c r="D204" s="37" t="s">
        <v>477</v>
      </c>
      <c r="E204" s="37">
        <v>8</v>
      </c>
      <c r="F204" s="37">
        <v>1</v>
      </c>
      <c r="G204" s="37" t="s">
        <v>3549</v>
      </c>
      <c r="H204" s="37"/>
      <c r="I204" s="37" t="str">
        <f>CONCATENATE("Том 3.",Таблица4[[#This Row],[Код ПС]]," ",Таблица4[[#This Row],[СП]],"-ТКР",Таблица4[[#This Row],[Код ПС]])</f>
        <v>Том 3.8 2001.РП.32У-ТКР8</v>
      </c>
      <c r="J204" s="37"/>
      <c r="K204" s="37"/>
      <c r="L204" s="37"/>
      <c r="M204" s="37"/>
    </row>
    <row r="205" spans="1:13" x14ac:dyDescent="0.25">
      <c r="A205" s="37">
        <v>32</v>
      </c>
      <c r="B205" s="37" t="s">
        <v>3361</v>
      </c>
      <c r="C205" s="37" t="s">
        <v>33</v>
      </c>
      <c r="D205" s="37" t="s">
        <v>478</v>
      </c>
      <c r="E205" s="37">
        <v>9</v>
      </c>
      <c r="F205" s="37">
        <v>9</v>
      </c>
      <c r="G205" s="37" t="s">
        <v>3549</v>
      </c>
      <c r="H205" s="37"/>
      <c r="I205" s="37" t="str">
        <f>CONCATENATE("Том 3.",Таблица4[[#This Row],[Код ПС]]," ",Таблица4[[#This Row],[СП]],"-ТКР",Таблица4[[#This Row],[Код ПС]])</f>
        <v>Том 3.9 2001.РП.32У-ТКР9</v>
      </c>
      <c r="J205" s="37"/>
      <c r="K205" s="37"/>
      <c r="L205" s="37"/>
      <c r="M205" s="37"/>
    </row>
    <row r="206" spans="1:13" x14ac:dyDescent="0.25">
      <c r="A206" s="37">
        <v>32</v>
      </c>
      <c r="B206" s="37" t="s">
        <v>3361</v>
      </c>
      <c r="C206" s="37" t="s">
        <v>33</v>
      </c>
      <c r="D206" s="37" t="s">
        <v>480</v>
      </c>
      <c r="E206" s="37">
        <v>10</v>
      </c>
      <c r="F206" s="37">
        <v>2</v>
      </c>
      <c r="G206" s="37" t="s">
        <v>3549</v>
      </c>
      <c r="H206" s="37"/>
      <c r="I206" s="37" t="str">
        <f>CONCATENATE("Том 3.",Таблица4[[#This Row],[Код ПС]]," ",Таблица4[[#This Row],[СП]],"-ТКР",Таблица4[[#This Row],[Код ПС]])</f>
        <v>Том 3.10 2001.РП.32У-ТКР10</v>
      </c>
      <c r="J206" s="37"/>
      <c r="K206" s="37"/>
      <c r="L206" s="37"/>
      <c r="M206" s="37"/>
    </row>
    <row r="207" spans="1:13" x14ac:dyDescent="0.25">
      <c r="A207" s="37">
        <v>32</v>
      </c>
      <c r="B207" s="37" t="s">
        <v>3361</v>
      </c>
      <c r="C207" s="37" t="s">
        <v>33</v>
      </c>
      <c r="D207" s="37" t="s">
        <v>482</v>
      </c>
      <c r="E207" s="37">
        <v>11</v>
      </c>
      <c r="F207" s="37">
        <v>2</v>
      </c>
      <c r="G207" s="37" t="s">
        <v>3549</v>
      </c>
      <c r="H207" s="37"/>
      <c r="I207" s="37" t="str">
        <f>CONCATENATE("Том 3.",Таблица4[[#This Row],[Код ПС]]," ",Таблица4[[#This Row],[СП]],"-ТКР",Таблица4[[#This Row],[Код ПС]])</f>
        <v>Том 3.11 2001.РП.32У-ТКР11</v>
      </c>
      <c r="J207" s="37"/>
      <c r="K207" s="37"/>
      <c r="L207" s="37"/>
      <c r="M207" s="37"/>
    </row>
    <row r="208" spans="1:13" x14ac:dyDescent="0.25">
      <c r="A208" s="37">
        <v>32</v>
      </c>
      <c r="B208" s="37" t="s">
        <v>3361</v>
      </c>
      <c r="C208" s="37" t="s">
        <v>33</v>
      </c>
      <c r="D208" s="37" t="s">
        <v>484</v>
      </c>
      <c r="E208" s="37">
        <v>12</v>
      </c>
      <c r="F208" s="37">
        <v>3</v>
      </c>
      <c r="G208" s="37" t="s">
        <v>3549</v>
      </c>
      <c r="H208" s="37"/>
      <c r="I208" s="37" t="str">
        <f>CONCATENATE("Том 3.",Таблица4[[#This Row],[Код ПС]]," ",Таблица4[[#This Row],[СП]],"-ТКР",Таблица4[[#This Row],[Код ПС]])</f>
        <v>Том 3.12 2001.РП.32У-ТКР12</v>
      </c>
      <c r="J208" s="37"/>
      <c r="K208" s="37"/>
      <c r="L208" s="37"/>
      <c r="M208" s="37"/>
    </row>
    <row r="209" spans="1:13" x14ac:dyDescent="0.25">
      <c r="A209" s="37">
        <v>32</v>
      </c>
      <c r="B209" s="37" t="s">
        <v>3361</v>
      </c>
      <c r="C209" s="37" t="s">
        <v>33</v>
      </c>
      <c r="D209" s="37" t="s">
        <v>488</v>
      </c>
      <c r="E209" s="37">
        <v>13</v>
      </c>
      <c r="F209" s="37">
        <v>2</v>
      </c>
      <c r="G209" s="37" t="s">
        <v>3549</v>
      </c>
      <c r="H209" s="37"/>
      <c r="I209" s="37" t="str">
        <f>CONCATENATE("Том 3.",Таблица4[[#This Row],[Код ПС]]," ",Таблица4[[#This Row],[СП]],"-ТКР",Таблица4[[#This Row],[Код ПС]])</f>
        <v>Том 3.13 2001.РП.32У-ТКР13</v>
      </c>
      <c r="J209" s="37"/>
      <c r="K209" s="37"/>
      <c r="L209" s="37"/>
      <c r="M209" s="37"/>
    </row>
    <row r="210" spans="1:13" x14ac:dyDescent="0.25">
      <c r="A210" s="37">
        <v>32</v>
      </c>
      <c r="B210" s="37" t="s">
        <v>3361</v>
      </c>
      <c r="C210" s="37" t="s">
        <v>33</v>
      </c>
      <c r="D210" s="37" t="s">
        <v>490</v>
      </c>
      <c r="E210" s="37">
        <v>14</v>
      </c>
      <c r="F210" s="37">
        <v>1</v>
      </c>
      <c r="G210" s="37" t="s">
        <v>3549</v>
      </c>
      <c r="H210" s="37"/>
      <c r="I210" s="37" t="str">
        <f>CONCATENATE("Том 3.",Таблица4[[#This Row],[Код ПС]]," ",Таблица4[[#This Row],[СП]],"-ТКР",Таблица4[[#This Row],[Код ПС]])</f>
        <v>Том 3.14 2001.РП.32У-ТКР14</v>
      </c>
      <c r="J210" s="37"/>
      <c r="K210" s="37"/>
      <c r="L210" s="37"/>
      <c r="M210" s="37"/>
    </row>
    <row r="211" spans="1:13" x14ac:dyDescent="0.25">
      <c r="A211" s="37">
        <v>32</v>
      </c>
      <c r="B211" s="37" t="s">
        <v>3361</v>
      </c>
      <c r="C211" s="37" t="s">
        <v>33</v>
      </c>
      <c r="D211" s="37" t="s">
        <v>493</v>
      </c>
      <c r="E211" s="37">
        <v>15</v>
      </c>
      <c r="F211" s="37">
        <v>4</v>
      </c>
      <c r="G211" s="37" t="s">
        <v>3549</v>
      </c>
      <c r="H211" s="37"/>
      <c r="I211" s="37" t="str">
        <f>CONCATENATE("Том 3.",Таблица4[[#This Row],[Код ПС]]," ",Таблица4[[#This Row],[СП]],"-ТКР",Таблица4[[#This Row],[Код ПС]])</f>
        <v>Том 3.15 2001.РП.32У-ТКР15</v>
      </c>
      <c r="J211" s="37"/>
      <c r="K211" s="37"/>
      <c r="L211" s="37"/>
      <c r="M211" s="37"/>
    </row>
    <row r="212" spans="1:13" x14ac:dyDescent="0.25">
      <c r="A212" s="37">
        <v>32</v>
      </c>
      <c r="B212" s="37" t="s">
        <v>3361</v>
      </c>
      <c r="C212" s="37" t="s">
        <v>33</v>
      </c>
      <c r="D212" s="37" t="s">
        <v>495</v>
      </c>
      <c r="E212" s="37">
        <v>16</v>
      </c>
      <c r="F212" s="37">
        <v>4</v>
      </c>
      <c r="G212" s="37" t="s">
        <v>3549</v>
      </c>
      <c r="H212" s="37"/>
      <c r="I212" s="37" t="str">
        <f>CONCATENATE("Том 3.",Таблица4[[#This Row],[Код ПС]]," ",Таблица4[[#This Row],[СП]],"-ТКР",Таблица4[[#This Row],[Код ПС]])</f>
        <v>Том 3.16 2001.РП.32У-ТКР16</v>
      </c>
      <c r="J212" s="37"/>
      <c r="K212" s="37"/>
      <c r="L212" s="37"/>
      <c r="M212" s="37"/>
    </row>
    <row r="213" spans="1:13" x14ac:dyDescent="0.25">
      <c r="A213" s="37">
        <v>32</v>
      </c>
      <c r="B213" s="37" t="s">
        <v>3361</v>
      </c>
      <c r="C213" s="37" t="s">
        <v>33</v>
      </c>
      <c r="D213" s="37" t="s">
        <v>2059</v>
      </c>
      <c r="E213" s="37">
        <v>17</v>
      </c>
      <c r="F213" s="37">
        <v>4</v>
      </c>
      <c r="G213" s="37" t="s">
        <v>3549</v>
      </c>
      <c r="H213" s="37"/>
      <c r="I213" s="37" t="str">
        <f>CONCATENATE("Том 3.",Таблица4[[#This Row],[Код ПС]]," ",Таблица4[[#This Row],[СП]],"-ТКР",Таблица4[[#This Row],[Код ПС]])</f>
        <v>Том 3.17 2001.РП.32У-ТКР17</v>
      </c>
      <c r="J213" s="37"/>
      <c r="K213" s="37"/>
      <c r="L213" s="37"/>
      <c r="M213" s="37"/>
    </row>
    <row r="214" spans="1:13" x14ac:dyDescent="0.25">
      <c r="A214" s="37">
        <v>32</v>
      </c>
      <c r="B214" s="37" t="s">
        <v>3361</v>
      </c>
      <c r="C214" s="37" t="s">
        <v>33</v>
      </c>
      <c r="D214" s="37" t="s">
        <v>515</v>
      </c>
      <c r="E214" s="37">
        <v>18</v>
      </c>
      <c r="F214" s="37">
        <v>4</v>
      </c>
      <c r="G214" s="37" t="s">
        <v>3549</v>
      </c>
      <c r="H214" s="37"/>
      <c r="I214" s="37" t="str">
        <f>CONCATENATE("Том 3.",Таблица4[[#This Row],[Код ПС]]," ",Таблица4[[#This Row],[СП]],"-ТКР",Таблица4[[#This Row],[Код ПС]])</f>
        <v>Том 3.18 2001.РП.32У-ТКР18</v>
      </c>
      <c r="J214" s="37"/>
      <c r="K214" s="37"/>
      <c r="L214" s="37"/>
      <c r="M214" s="37"/>
    </row>
    <row r="215" spans="1:13" x14ac:dyDescent="0.25">
      <c r="A215" s="37">
        <v>32</v>
      </c>
      <c r="B215" s="37" t="s">
        <v>3361</v>
      </c>
      <c r="C215" s="37" t="s">
        <v>33</v>
      </c>
      <c r="D215" s="37" t="s">
        <v>486</v>
      </c>
      <c r="E215" s="37">
        <v>19</v>
      </c>
      <c r="F215" s="37">
        <v>1</v>
      </c>
      <c r="G215" s="37" t="s">
        <v>3549</v>
      </c>
      <c r="H215" s="37"/>
      <c r="I215" s="37" t="str">
        <f>CONCATENATE("Том 3.",Таблица4[[#This Row],[Код ПС]]," ",Таблица4[[#This Row],[СП]],"-ТКР",Таблица4[[#This Row],[Код ПС]])</f>
        <v>Том 3.19 2001.РП.32У-ТКР19</v>
      </c>
      <c r="J215" s="37"/>
      <c r="K215" s="37"/>
      <c r="L215" s="37"/>
      <c r="M215" s="37"/>
    </row>
    <row r="216" spans="1:13" x14ac:dyDescent="0.25">
      <c r="A216" s="37">
        <v>32</v>
      </c>
      <c r="B216" s="37" t="s">
        <v>3361</v>
      </c>
      <c r="C216" s="37" t="s">
        <v>33</v>
      </c>
      <c r="D216" s="37" t="s">
        <v>479</v>
      </c>
      <c r="E216" s="37">
        <v>20</v>
      </c>
      <c r="F216" s="37">
        <v>2</v>
      </c>
      <c r="G216" s="37" t="s">
        <v>3549</v>
      </c>
      <c r="H216" s="37"/>
      <c r="I216" s="37" t="str">
        <f>CONCATENATE("Том 3.",Таблица4[[#This Row],[Код ПС]]," ",Таблица4[[#This Row],[СП]],"-ТКР",Таблица4[[#This Row],[Код ПС]])</f>
        <v>Том 3.20 2001.РП.32У-ТКР20</v>
      </c>
      <c r="J216" s="37"/>
      <c r="K216" s="37"/>
      <c r="L216" s="37"/>
      <c r="M216" s="37"/>
    </row>
    <row r="217" spans="1:13" x14ac:dyDescent="0.25">
      <c r="A217" s="37">
        <v>32</v>
      </c>
      <c r="B217" s="37" t="s">
        <v>3361</v>
      </c>
      <c r="C217" s="37" t="s">
        <v>33</v>
      </c>
      <c r="D217" s="37" t="s">
        <v>247</v>
      </c>
      <c r="E217" s="37">
        <v>21</v>
      </c>
      <c r="F217" s="37">
        <v>1</v>
      </c>
      <c r="G217" s="37" t="s">
        <v>3549</v>
      </c>
      <c r="H217" s="37"/>
      <c r="I217" s="37" t="str">
        <f>CONCATENATE("Том 3.",Таблица4[[#This Row],[Код ПС]]," ",Таблица4[[#This Row],[СП]],"-ТКР",Таблица4[[#This Row],[Код ПС]])</f>
        <v>Том 3.21 2001.РП.32У-ТКР21</v>
      </c>
      <c r="J217" s="37"/>
      <c r="K217" s="37"/>
      <c r="L217" s="37"/>
      <c r="M217" s="37"/>
    </row>
    <row r="218" spans="1:13" x14ac:dyDescent="0.25">
      <c r="A218" s="37">
        <v>32</v>
      </c>
      <c r="B218" s="37" t="s">
        <v>3361</v>
      </c>
      <c r="C218" s="37" t="s">
        <v>33</v>
      </c>
      <c r="D218" s="37" t="s">
        <v>475</v>
      </c>
      <c r="E218" s="37">
        <v>22</v>
      </c>
      <c r="F218" s="37">
        <v>1</v>
      </c>
      <c r="G218" s="37" t="s">
        <v>3549</v>
      </c>
      <c r="H218" s="37"/>
      <c r="I218" s="37" t="str">
        <f>CONCATENATE("Том 3.",Таблица4[[#This Row],[Код ПС]]," ",Таблица4[[#This Row],[СП]],"-ТКР",Таблица4[[#This Row],[Код ПС]])</f>
        <v>Том 3.22 2001.РП.32У-ТКР22</v>
      </c>
      <c r="J218" s="37"/>
      <c r="K218" s="37"/>
      <c r="L218" s="37"/>
      <c r="M218" s="37"/>
    </row>
    <row r="219" spans="1:13" x14ac:dyDescent="0.25">
      <c r="A219" s="37">
        <v>33</v>
      </c>
      <c r="B219" s="37" t="s">
        <v>3361</v>
      </c>
      <c r="C219" s="37" t="s">
        <v>34</v>
      </c>
      <c r="D219" s="37" t="s">
        <v>276</v>
      </c>
      <c r="E219" s="37">
        <v>1</v>
      </c>
      <c r="F219" s="37">
        <v>7</v>
      </c>
      <c r="G219" s="37" t="s">
        <v>3555</v>
      </c>
      <c r="H219" s="37" t="s">
        <v>3556</v>
      </c>
      <c r="I219" s="37" t="str">
        <f>CONCATENATE("Том 3.",Таблица4[[#This Row],[Код ПС]]," ",Таблица4[[#This Row],[СП]],"-ТКР",Таблица4[[#This Row],[Код ПС]])</f>
        <v>Том 3.1 2001.РП.33У-ТКР1</v>
      </c>
      <c r="J219" s="37" t="s">
        <v>3557</v>
      </c>
      <c r="K219" s="37" t="s">
        <v>3558</v>
      </c>
      <c r="L219" s="37" t="s">
        <v>3559</v>
      </c>
      <c r="M219" s="37" t="s">
        <v>3560</v>
      </c>
    </row>
    <row r="220" spans="1:13" x14ac:dyDescent="0.25">
      <c r="A220" s="37">
        <v>33</v>
      </c>
      <c r="B220" s="37" t="s">
        <v>3361</v>
      </c>
      <c r="C220" s="37" t="s">
        <v>34</v>
      </c>
      <c r="D220" s="37" t="s">
        <v>278</v>
      </c>
      <c r="E220" s="37">
        <v>2</v>
      </c>
      <c r="F220" s="37">
        <v>3</v>
      </c>
      <c r="G220" s="37" t="s">
        <v>3555</v>
      </c>
      <c r="H220" s="37"/>
      <c r="I220" s="37" t="str">
        <f>CONCATENATE("Том 3.",Таблица4[[#This Row],[Код ПС]]," ",Таблица4[[#This Row],[СП]],"-ТКР",Таблица4[[#This Row],[Код ПС]])</f>
        <v>Том 3.2 2001.РП.33У-ТКР2</v>
      </c>
      <c r="J220" s="37"/>
      <c r="K220" s="37"/>
      <c r="L220" s="37"/>
      <c r="M220" s="37"/>
    </row>
    <row r="221" spans="1:13" x14ac:dyDescent="0.25">
      <c r="A221" s="37">
        <v>33</v>
      </c>
      <c r="B221" s="37" t="s">
        <v>3361</v>
      </c>
      <c r="C221" s="37" t="s">
        <v>34</v>
      </c>
      <c r="D221" s="37" t="s">
        <v>280</v>
      </c>
      <c r="E221" s="37">
        <v>3</v>
      </c>
      <c r="F221" s="37">
        <v>2</v>
      </c>
      <c r="G221" s="37" t="s">
        <v>3555</v>
      </c>
      <c r="H221" s="37"/>
      <c r="I221" s="37" t="str">
        <f>CONCATENATE("Том 3.",Таблица4[[#This Row],[Код ПС]]," ",Таблица4[[#This Row],[СП]],"-ТКР",Таблица4[[#This Row],[Код ПС]])</f>
        <v>Том 3.3 2001.РП.33У-ТКР3</v>
      </c>
      <c r="J221" s="37"/>
      <c r="K221" s="37"/>
      <c r="L221" s="37"/>
      <c r="M221" s="37"/>
    </row>
    <row r="222" spans="1:13" x14ac:dyDescent="0.25">
      <c r="A222" s="37">
        <v>33</v>
      </c>
      <c r="B222" s="37" t="s">
        <v>3361</v>
      </c>
      <c r="C222" s="37" t="s">
        <v>34</v>
      </c>
      <c r="D222" s="37" t="s">
        <v>282</v>
      </c>
      <c r="E222" s="37">
        <v>4</v>
      </c>
      <c r="F222" s="37">
        <v>2</v>
      </c>
      <c r="G222" s="37" t="s">
        <v>3555</v>
      </c>
      <c r="H222" s="37"/>
      <c r="I222" s="37" t="str">
        <f>CONCATENATE("Том 3.",Таблица4[[#This Row],[Код ПС]]," ",Таблица4[[#This Row],[СП]],"-ТКР",Таблица4[[#This Row],[Код ПС]])</f>
        <v>Том 3.4 2001.РП.33У-ТКР4</v>
      </c>
      <c r="J222" s="37"/>
      <c r="K222" s="37"/>
      <c r="L222" s="37"/>
      <c r="M222" s="37"/>
    </row>
    <row r="223" spans="1:13" x14ac:dyDescent="0.25">
      <c r="A223" s="37">
        <v>34</v>
      </c>
      <c r="B223" s="37" t="s">
        <v>3361</v>
      </c>
      <c r="C223" s="37" t="s">
        <v>35</v>
      </c>
      <c r="D223" s="37" t="s">
        <v>188</v>
      </c>
      <c r="E223" s="37">
        <v>1</v>
      </c>
      <c r="F223" s="37">
        <v>3</v>
      </c>
      <c r="G223" s="37" t="s">
        <v>3561</v>
      </c>
      <c r="H223" s="37" t="s">
        <v>3562</v>
      </c>
      <c r="I223" s="37" t="str">
        <f>CONCATENATE("Том 3.",Таблица4[[#This Row],[Код ПС]]," ",Таблица4[[#This Row],[СП]],"-ТКР",Таблица4[[#This Row],[Код ПС]])</f>
        <v>Том 3.1 2001.РП.34У-ТКР1</v>
      </c>
      <c r="J223" s="37" t="s">
        <v>3563</v>
      </c>
      <c r="K223" s="37" t="s">
        <v>3564</v>
      </c>
      <c r="L223" s="37" t="s">
        <v>3565</v>
      </c>
      <c r="M223" s="37" t="s">
        <v>3566</v>
      </c>
    </row>
    <row r="224" spans="1:13" x14ac:dyDescent="0.25">
      <c r="A224" s="37">
        <v>34</v>
      </c>
      <c r="B224" s="37" t="s">
        <v>3361</v>
      </c>
      <c r="C224" s="37" t="s">
        <v>35</v>
      </c>
      <c r="D224" s="37" t="s">
        <v>190</v>
      </c>
      <c r="E224" s="37">
        <v>2</v>
      </c>
      <c r="F224" s="37">
        <v>4</v>
      </c>
      <c r="G224" s="37" t="s">
        <v>3561</v>
      </c>
      <c r="H224" s="37"/>
      <c r="I224" s="37" t="str">
        <f>CONCATENATE("Том 3.",Таблица4[[#This Row],[Код ПС]]," ",Таблица4[[#This Row],[СП]],"-ТКР",Таблица4[[#This Row],[Код ПС]])</f>
        <v>Том 3.2 2001.РП.34У-ТКР2</v>
      </c>
      <c r="J224" s="37"/>
      <c r="K224" s="37"/>
      <c r="L224" s="37"/>
      <c r="M224" s="37"/>
    </row>
    <row r="225" spans="1:13" x14ac:dyDescent="0.25">
      <c r="A225" s="37">
        <v>34</v>
      </c>
      <c r="B225" s="37" t="s">
        <v>3361</v>
      </c>
      <c r="C225" s="37" t="s">
        <v>35</v>
      </c>
      <c r="D225" s="37" t="s">
        <v>192</v>
      </c>
      <c r="E225" s="37">
        <v>3</v>
      </c>
      <c r="F225" s="37">
        <v>4</v>
      </c>
      <c r="G225" s="37" t="s">
        <v>3561</v>
      </c>
      <c r="H225" s="37"/>
      <c r="I225" s="37" t="str">
        <f>CONCATENATE("Том 3.",Таблица4[[#This Row],[Код ПС]]," ",Таблица4[[#This Row],[СП]],"-ТКР",Таблица4[[#This Row],[Код ПС]])</f>
        <v>Том 3.3 2001.РП.34У-ТКР3</v>
      </c>
      <c r="J225" s="37"/>
      <c r="K225" s="37"/>
      <c r="L225" s="37"/>
      <c r="M225" s="37"/>
    </row>
    <row r="226" spans="1:13" x14ac:dyDescent="0.25">
      <c r="A226" s="37">
        <v>35</v>
      </c>
      <c r="B226" s="37" t="s">
        <v>3361</v>
      </c>
      <c r="C226" s="37" t="s">
        <v>36</v>
      </c>
      <c r="D226" s="37" t="s">
        <v>218</v>
      </c>
      <c r="E226" s="37">
        <v>1</v>
      </c>
      <c r="F226" s="37">
        <v>2</v>
      </c>
      <c r="G226" s="37" t="s">
        <v>3567</v>
      </c>
      <c r="H226" s="37" t="s">
        <v>3568</v>
      </c>
      <c r="I226" s="37" t="str">
        <f>CONCATENATE("Том 3.",Таблица4[[#This Row],[Код ПС]]," ",Таблица4[[#This Row],[СП]],"-ТКР",Таблица4[[#This Row],[Код ПС]])</f>
        <v>Том 3.1 2001.РП.35У-ТКР1</v>
      </c>
      <c r="J226" s="37" t="s">
        <v>3569</v>
      </c>
      <c r="K226" s="37" t="s">
        <v>3570</v>
      </c>
      <c r="L226" s="37" t="s">
        <v>3571</v>
      </c>
      <c r="M226" s="37" t="s">
        <v>3572</v>
      </c>
    </row>
    <row r="227" spans="1:13" x14ac:dyDescent="0.25">
      <c r="A227" s="37">
        <v>35</v>
      </c>
      <c r="B227" s="37" t="s">
        <v>3361</v>
      </c>
      <c r="C227" s="37" t="s">
        <v>36</v>
      </c>
      <c r="D227" s="37" t="s">
        <v>220</v>
      </c>
      <c r="E227" s="37">
        <v>2</v>
      </c>
      <c r="F227" s="37">
        <v>1</v>
      </c>
      <c r="G227" s="37" t="s">
        <v>3567</v>
      </c>
      <c r="H227" s="37"/>
      <c r="I227" s="37" t="str">
        <f>CONCATENATE("Том 3.",Таблица4[[#This Row],[Код ПС]]," ",Таблица4[[#This Row],[СП]],"-ТКР",Таблица4[[#This Row],[Код ПС]])</f>
        <v>Том 3.2 2001.РП.35У-ТКР2</v>
      </c>
      <c r="J227" s="37"/>
      <c r="K227" s="37"/>
      <c r="L227" s="37"/>
      <c r="M227" s="37"/>
    </row>
    <row r="228" spans="1:13" x14ac:dyDescent="0.25">
      <c r="A228" s="37">
        <v>35</v>
      </c>
      <c r="B228" s="37" t="s">
        <v>3361</v>
      </c>
      <c r="C228" s="37" t="s">
        <v>36</v>
      </c>
      <c r="D228" s="37" t="s">
        <v>222</v>
      </c>
      <c r="E228" s="37">
        <v>3</v>
      </c>
      <c r="F228" s="37">
        <v>3</v>
      </c>
      <c r="G228" s="37" t="s">
        <v>3567</v>
      </c>
      <c r="H228" s="37"/>
      <c r="I228" s="37" t="str">
        <f>CONCATENATE("Том 3.",Таблица4[[#This Row],[Код ПС]]," ",Таблица4[[#This Row],[СП]],"-ТКР",Таблица4[[#This Row],[Код ПС]])</f>
        <v>Том 3.3 2001.РП.35У-ТКР3</v>
      </c>
      <c r="J228" s="37"/>
      <c r="K228" s="37"/>
      <c r="L228" s="37"/>
      <c r="M228" s="37"/>
    </row>
    <row r="229" spans="1:13" x14ac:dyDescent="0.25">
      <c r="A229" s="37">
        <v>35</v>
      </c>
      <c r="B229" s="37" t="s">
        <v>3361</v>
      </c>
      <c r="C229" s="37" t="s">
        <v>36</v>
      </c>
      <c r="D229" s="37" t="s">
        <v>224</v>
      </c>
      <c r="E229" s="37">
        <v>4</v>
      </c>
      <c r="F229" s="37">
        <v>6</v>
      </c>
      <c r="G229" s="37" t="s">
        <v>3567</v>
      </c>
      <c r="H229" s="37"/>
      <c r="I229" s="37" t="str">
        <f>CONCATENATE("Том 3.",Таблица4[[#This Row],[Код ПС]]," ",Таблица4[[#This Row],[СП]],"-ТКР",Таблица4[[#This Row],[Код ПС]])</f>
        <v>Том 3.4 2001.РП.35У-ТКР4</v>
      </c>
      <c r="J229" s="37"/>
      <c r="K229" s="37"/>
      <c r="L229" s="37"/>
      <c r="M229" s="37"/>
    </row>
    <row r="230" spans="1:13" x14ac:dyDescent="0.25">
      <c r="A230" s="37">
        <v>35</v>
      </c>
      <c r="B230" s="37" t="s">
        <v>3361</v>
      </c>
      <c r="C230" s="37" t="s">
        <v>36</v>
      </c>
      <c r="D230" s="37" t="s">
        <v>226</v>
      </c>
      <c r="E230" s="37">
        <v>5</v>
      </c>
      <c r="F230" s="37">
        <v>3</v>
      </c>
      <c r="G230" s="37" t="s">
        <v>3567</v>
      </c>
      <c r="H230" s="37"/>
      <c r="I230" s="37" t="str">
        <f>CONCATENATE("Том 3.",Таблица4[[#This Row],[Код ПС]]," ",Таблица4[[#This Row],[СП]],"-ТКР",Таблица4[[#This Row],[Код ПС]])</f>
        <v>Том 3.5 2001.РП.35У-ТКР5</v>
      </c>
      <c r="J230" s="37"/>
      <c r="K230" s="37"/>
      <c r="L230" s="37"/>
      <c r="M230" s="37"/>
    </row>
    <row r="231" spans="1:13" x14ac:dyDescent="0.25">
      <c r="A231" s="37">
        <v>35</v>
      </c>
      <c r="B231" s="37" t="s">
        <v>3361</v>
      </c>
      <c r="C231" s="37" t="s">
        <v>36</v>
      </c>
      <c r="D231" s="37" t="s">
        <v>228</v>
      </c>
      <c r="E231" s="37">
        <v>6</v>
      </c>
      <c r="F231" s="37">
        <v>1</v>
      </c>
      <c r="G231" s="37" t="s">
        <v>3567</v>
      </c>
      <c r="H231" s="37"/>
      <c r="I231" s="37" t="str">
        <f>CONCATENATE("Том 3.",Таблица4[[#This Row],[Код ПС]]," ",Таблица4[[#This Row],[СП]],"-ТКР",Таблица4[[#This Row],[Код ПС]])</f>
        <v>Том 3.6 2001.РП.35У-ТКР6</v>
      </c>
      <c r="J231" s="37"/>
      <c r="K231" s="37"/>
      <c r="L231" s="37"/>
      <c r="M231" s="37"/>
    </row>
    <row r="232" spans="1:13" x14ac:dyDescent="0.25">
      <c r="A232" s="37">
        <v>35</v>
      </c>
      <c r="B232" s="37" t="s">
        <v>3361</v>
      </c>
      <c r="C232" s="37" t="s">
        <v>36</v>
      </c>
      <c r="D232" s="37" t="s">
        <v>230</v>
      </c>
      <c r="E232" s="37">
        <v>7</v>
      </c>
      <c r="F232" s="37">
        <v>4</v>
      </c>
      <c r="G232" s="37" t="s">
        <v>3567</v>
      </c>
      <c r="H232" s="37"/>
      <c r="I232" s="37" t="str">
        <f>CONCATENATE("Том 3.",Таблица4[[#This Row],[Код ПС]]," ",Таблица4[[#This Row],[СП]],"-ТКР",Таблица4[[#This Row],[Код ПС]])</f>
        <v>Том 3.7 2001.РП.35У-ТКР7</v>
      </c>
      <c r="J232" s="37"/>
      <c r="K232" s="37"/>
      <c r="L232" s="37"/>
      <c r="M232" s="37"/>
    </row>
    <row r="233" spans="1:13" x14ac:dyDescent="0.25">
      <c r="A233" s="37">
        <v>36</v>
      </c>
      <c r="B233" s="37" t="s">
        <v>3361</v>
      </c>
      <c r="C233" s="37" t="s">
        <v>80</v>
      </c>
      <c r="D233" s="37" t="s">
        <v>497</v>
      </c>
      <c r="E233" s="37">
        <v>1</v>
      </c>
      <c r="F233" s="37">
        <v>7</v>
      </c>
      <c r="G233" s="37" t="s">
        <v>3573</v>
      </c>
      <c r="H233" s="37" t="s">
        <v>3574</v>
      </c>
      <c r="I233" s="37" t="str">
        <f>CONCATENATE("Том 3.",Таблица4[[#This Row],[Код ПС]]," ",Таблица4[[#This Row],[СП]],"-ТКР",Таблица4[[#This Row],[Код ПС]])</f>
        <v>Том 3.1 2001.РП.36У-ТКР1</v>
      </c>
      <c r="J233" s="37" t="s">
        <v>3575</v>
      </c>
      <c r="K233" s="37" t="s">
        <v>3576</v>
      </c>
      <c r="L233" s="37" t="s">
        <v>3577</v>
      </c>
      <c r="M233" s="37" t="s">
        <v>3578</v>
      </c>
    </row>
    <row r="234" spans="1:13" x14ac:dyDescent="0.25">
      <c r="A234" s="37">
        <v>36</v>
      </c>
      <c r="B234" s="37" t="s">
        <v>3361</v>
      </c>
      <c r="C234" s="37" t="s">
        <v>80</v>
      </c>
      <c r="D234" s="37" t="s">
        <v>499</v>
      </c>
      <c r="E234" s="37">
        <v>2</v>
      </c>
      <c r="F234" s="37">
        <v>2</v>
      </c>
      <c r="G234" s="37" t="s">
        <v>3573</v>
      </c>
      <c r="H234" s="37"/>
      <c r="I234" s="37" t="str">
        <f>CONCATENATE("Том 3.",Таблица4[[#This Row],[Код ПС]]," ",Таблица4[[#This Row],[СП]],"-ТКР",Таблица4[[#This Row],[Код ПС]])</f>
        <v>Том 3.2 2001.РП.36У-ТКР2</v>
      </c>
      <c r="J234" s="37"/>
      <c r="K234" s="37"/>
      <c r="L234" s="37"/>
      <c r="M234" s="37"/>
    </row>
    <row r="235" spans="1:13" x14ac:dyDescent="0.25">
      <c r="A235" s="37">
        <v>36</v>
      </c>
      <c r="B235" s="37" t="s">
        <v>3361</v>
      </c>
      <c r="C235" s="37" t="s">
        <v>80</v>
      </c>
      <c r="D235" s="37" t="s">
        <v>252</v>
      </c>
      <c r="E235" s="37">
        <v>3</v>
      </c>
      <c r="F235" s="37">
        <v>1</v>
      </c>
      <c r="G235" s="37" t="s">
        <v>3573</v>
      </c>
      <c r="H235" s="37"/>
      <c r="I235" s="37" t="str">
        <f>CONCATENATE("Том 3.",Таблица4[[#This Row],[Код ПС]]," ",Таблица4[[#This Row],[СП]],"-ТКР",Таблица4[[#This Row],[Код ПС]])</f>
        <v>Том 3.3 2001.РП.36У-ТКР3</v>
      </c>
      <c r="J235" s="37"/>
      <c r="K235" s="37"/>
      <c r="L235" s="37"/>
      <c r="M235" s="37"/>
    </row>
    <row r="236" spans="1:13" x14ac:dyDescent="0.25">
      <c r="A236" s="37">
        <v>37</v>
      </c>
      <c r="B236" s="37" t="s">
        <v>3361</v>
      </c>
      <c r="C236" s="37" t="s">
        <v>82</v>
      </c>
      <c r="D236" s="37" t="s">
        <v>501</v>
      </c>
      <c r="E236" s="37">
        <v>1</v>
      </c>
      <c r="F236" s="37">
        <v>2</v>
      </c>
      <c r="G236" s="37" t="s">
        <v>3579</v>
      </c>
      <c r="H236" s="37" t="s">
        <v>3580</v>
      </c>
      <c r="I236" s="37" t="str">
        <f>CONCATENATE("Том 3.",Таблица4[[#This Row],[Код ПС]]," ",Таблица4[[#This Row],[СП]],"-ТКР",Таблица4[[#This Row],[Код ПС]])</f>
        <v>Том 3.1 2001.РП.37У-ТКР1</v>
      </c>
      <c r="J236" s="37" t="s">
        <v>3581</v>
      </c>
      <c r="K236" s="37" t="s">
        <v>3582</v>
      </c>
      <c r="L236" s="37" t="s">
        <v>3583</v>
      </c>
      <c r="M236" s="37" t="s">
        <v>3584</v>
      </c>
    </row>
    <row r="237" spans="1:13" x14ac:dyDescent="0.25">
      <c r="A237" s="37">
        <v>37</v>
      </c>
      <c r="B237" s="37" t="s">
        <v>3361</v>
      </c>
      <c r="C237" s="37" t="s">
        <v>82</v>
      </c>
      <c r="D237" s="37" t="s">
        <v>503</v>
      </c>
      <c r="E237" s="37">
        <v>2</v>
      </c>
      <c r="F237" s="37">
        <v>2</v>
      </c>
      <c r="G237" s="37" t="s">
        <v>3579</v>
      </c>
      <c r="H237" s="37"/>
      <c r="I237" s="37" t="str">
        <f>CONCATENATE("Том 3.",Таблица4[[#This Row],[Код ПС]]," ",Таблица4[[#This Row],[СП]],"-ТКР",Таблица4[[#This Row],[Код ПС]])</f>
        <v>Том 3.2 2001.РП.37У-ТКР2</v>
      </c>
      <c r="J237" s="37"/>
      <c r="K237" s="37"/>
      <c r="L237" s="37"/>
      <c r="M237" s="37"/>
    </row>
    <row r="238" spans="1:13" x14ac:dyDescent="0.25">
      <c r="A238" s="37">
        <v>37</v>
      </c>
      <c r="B238" s="37" t="s">
        <v>3361</v>
      </c>
      <c r="C238" s="37" t="s">
        <v>82</v>
      </c>
      <c r="D238" s="37" t="s">
        <v>445</v>
      </c>
      <c r="E238" s="37">
        <v>3</v>
      </c>
      <c r="F238" s="37">
        <v>7</v>
      </c>
      <c r="G238" s="37" t="s">
        <v>3579</v>
      </c>
      <c r="H238" s="37"/>
      <c r="I238" s="37" t="str">
        <f>CONCATENATE("Том 3.",Таблица4[[#This Row],[Код ПС]]," ",Таблица4[[#This Row],[СП]],"-ТКР",Таблица4[[#This Row],[Код ПС]])</f>
        <v>Том 3.3 2001.РП.37У-ТКР3</v>
      </c>
      <c r="J238" s="37"/>
      <c r="K238" s="37"/>
      <c r="L238" s="37"/>
      <c r="M238" s="37"/>
    </row>
    <row r="239" spans="1:13" x14ac:dyDescent="0.25">
      <c r="A239" s="37">
        <v>38</v>
      </c>
      <c r="B239" s="37" t="s">
        <v>3361</v>
      </c>
      <c r="C239" s="37" t="s">
        <v>84</v>
      </c>
      <c r="D239" s="37" t="s">
        <v>480</v>
      </c>
      <c r="E239" s="37">
        <v>1</v>
      </c>
      <c r="F239" s="37">
        <v>3</v>
      </c>
      <c r="G239" s="37" t="s">
        <v>3585</v>
      </c>
      <c r="H239" s="37" t="s">
        <v>3586</v>
      </c>
      <c r="I239" s="37" t="str">
        <f>CONCATENATE("Том 3.",Таблица4[[#This Row],[Код ПС]]," ",Таблица4[[#This Row],[СП]],"-ТКР",Таблица4[[#This Row],[Код ПС]])</f>
        <v>Том 3.1 2001.РП.38У-ТКР1</v>
      </c>
      <c r="J239" s="37" t="s">
        <v>3587</v>
      </c>
      <c r="K239" s="37" t="s">
        <v>3588</v>
      </c>
      <c r="L239" s="37" t="s">
        <v>3589</v>
      </c>
      <c r="M239" s="37" t="s">
        <v>3590</v>
      </c>
    </row>
    <row r="240" spans="1:13" x14ac:dyDescent="0.25">
      <c r="A240" s="37">
        <v>38</v>
      </c>
      <c r="B240" s="37" t="s">
        <v>3361</v>
      </c>
      <c r="C240" s="37" t="s">
        <v>84</v>
      </c>
      <c r="D240" s="37" t="s">
        <v>505</v>
      </c>
      <c r="E240" s="37">
        <v>2</v>
      </c>
      <c r="F240" s="37">
        <v>19</v>
      </c>
      <c r="G240" s="37" t="s">
        <v>3585</v>
      </c>
      <c r="H240" s="37"/>
      <c r="I240" s="37" t="str">
        <f>CONCATENATE("Том 3.",Таблица4[[#This Row],[Код ПС]]," ",Таблица4[[#This Row],[СП]],"-ТКР",Таблица4[[#This Row],[Код ПС]])</f>
        <v>Том 3.2 2001.РП.38У-ТКР2</v>
      </c>
      <c r="J240" s="37"/>
      <c r="K240" s="37"/>
      <c r="L240" s="37"/>
      <c r="M240" s="37"/>
    </row>
    <row r="241" spans="1:13" x14ac:dyDescent="0.25">
      <c r="A241" s="37">
        <v>38</v>
      </c>
      <c r="B241" s="37" t="s">
        <v>3361</v>
      </c>
      <c r="C241" s="37" t="s">
        <v>84</v>
      </c>
      <c r="D241" s="37" t="s">
        <v>507</v>
      </c>
      <c r="E241" s="37">
        <v>3</v>
      </c>
      <c r="F241" s="37">
        <v>1</v>
      </c>
      <c r="G241" s="37" t="s">
        <v>3585</v>
      </c>
      <c r="H241" s="37"/>
      <c r="I241" s="37" t="str">
        <f>CONCATENATE("Том 3.",Таблица4[[#This Row],[Код ПС]]," ",Таблица4[[#This Row],[СП]],"-ТКР",Таблица4[[#This Row],[Код ПС]])</f>
        <v>Том 3.3 2001.РП.38У-ТКР3</v>
      </c>
      <c r="J241" s="37"/>
      <c r="K241" s="37"/>
      <c r="L241" s="37"/>
      <c r="M241" s="37"/>
    </row>
    <row r="242" spans="1:13" x14ac:dyDescent="0.25">
      <c r="A242" s="37">
        <v>38</v>
      </c>
      <c r="B242" s="37" t="s">
        <v>3361</v>
      </c>
      <c r="C242" s="37" t="s">
        <v>84</v>
      </c>
      <c r="D242" s="37" t="s">
        <v>488</v>
      </c>
      <c r="E242" s="37">
        <v>4</v>
      </c>
      <c r="F242" s="37">
        <v>3</v>
      </c>
      <c r="G242" s="37" t="s">
        <v>3585</v>
      </c>
      <c r="H242" s="37"/>
      <c r="I242" s="37" t="str">
        <f>CONCATENATE("Том 3.",Таблица4[[#This Row],[Код ПС]]," ",Таблица4[[#This Row],[СП]],"-ТКР",Таблица4[[#This Row],[Код ПС]])</f>
        <v>Том 3.4 2001.РП.38У-ТКР4</v>
      </c>
      <c r="J242" s="37"/>
      <c r="K242" s="37"/>
      <c r="L242" s="37"/>
      <c r="M242" s="37"/>
    </row>
    <row r="243" spans="1:13" x14ac:dyDescent="0.25">
      <c r="A243" s="37">
        <v>38</v>
      </c>
      <c r="B243" s="37" t="s">
        <v>3361</v>
      </c>
      <c r="C243" s="37" t="s">
        <v>84</v>
      </c>
      <c r="D243" s="37" t="s">
        <v>486</v>
      </c>
      <c r="E243" s="37">
        <v>5</v>
      </c>
      <c r="F243" s="37">
        <v>10</v>
      </c>
      <c r="G243" s="37" t="s">
        <v>3585</v>
      </c>
      <c r="H243" s="37"/>
      <c r="I243" s="37" t="str">
        <f>CONCATENATE("Том 3.",Таблица4[[#This Row],[Код ПС]]," ",Таблица4[[#This Row],[СП]],"-ТКР",Таблица4[[#This Row],[Код ПС]])</f>
        <v>Том 3.5 2001.РП.38У-ТКР5</v>
      </c>
      <c r="J243" s="37"/>
      <c r="K243" s="37"/>
      <c r="L243" s="37"/>
      <c r="M243" s="37"/>
    </row>
    <row r="244" spans="1:13" x14ac:dyDescent="0.25">
      <c r="A244" s="37">
        <v>38</v>
      </c>
      <c r="B244" s="37" t="s">
        <v>3361</v>
      </c>
      <c r="C244" s="37" t="s">
        <v>84</v>
      </c>
      <c r="D244" s="37" t="s">
        <v>490</v>
      </c>
      <c r="E244" s="37">
        <v>6</v>
      </c>
      <c r="F244" s="37">
        <v>9</v>
      </c>
      <c r="G244" s="37" t="s">
        <v>3585</v>
      </c>
      <c r="H244" s="37"/>
      <c r="I244" s="37" t="str">
        <f>CONCATENATE("Том 3.",Таблица4[[#This Row],[Код ПС]]," ",Таблица4[[#This Row],[СП]],"-ТКР",Таблица4[[#This Row],[Код ПС]])</f>
        <v>Том 3.6 2001.РП.38У-ТКР6</v>
      </c>
      <c r="J244" s="37"/>
      <c r="K244" s="37"/>
      <c r="L244" s="37"/>
      <c r="M244" s="37"/>
    </row>
    <row r="245" spans="1:13" x14ac:dyDescent="0.25">
      <c r="A245" s="37">
        <v>38</v>
      </c>
      <c r="B245" s="37" t="s">
        <v>3361</v>
      </c>
      <c r="C245" s="37" t="s">
        <v>84</v>
      </c>
      <c r="D245" s="37" t="s">
        <v>509</v>
      </c>
      <c r="E245" s="37">
        <v>7</v>
      </c>
      <c r="F245" s="37">
        <v>2</v>
      </c>
      <c r="G245" s="37" t="s">
        <v>3585</v>
      </c>
      <c r="H245" s="37"/>
      <c r="I245" s="37" t="str">
        <f>CONCATENATE("Том 3.",Таблица4[[#This Row],[Код ПС]]," ",Таблица4[[#This Row],[СП]],"-ТКР",Таблица4[[#This Row],[Код ПС]])</f>
        <v>Том 3.7 2001.РП.38У-ТКР7</v>
      </c>
      <c r="J245" s="37"/>
      <c r="K245" s="37"/>
      <c r="L245" s="37"/>
      <c r="M245" s="37"/>
    </row>
    <row r="246" spans="1:13" x14ac:dyDescent="0.25">
      <c r="A246" s="37">
        <v>38</v>
      </c>
      <c r="B246" s="37" t="s">
        <v>3361</v>
      </c>
      <c r="C246" s="37" t="s">
        <v>84</v>
      </c>
      <c r="D246" s="37" t="s">
        <v>511</v>
      </c>
      <c r="E246" s="37">
        <v>8</v>
      </c>
      <c r="F246" s="37">
        <v>3</v>
      </c>
      <c r="G246" s="37" t="s">
        <v>3585</v>
      </c>
      <c r="H246" s="37"/>
      <c r="I246" s="37" t="str">
        <f>CONCATENATE("Том 3.",Таблица4[[#This Row],[Код ПС]]," ",Таблица4[[#This Row],[СП]],"-ТКР",Таблица4[[#This Row],[Код ПС]])</f>
        <v>Том 3.8 2001.РП.38У-ТКР8</v>
      </c>
      <c r="J246" s="37"/>
      <c r="K246" s="37"/>
      <c r="L246" s="37"/>
      <c r="M246" s="37"/>
    </row>
    <row r="247" spans="1:13" x14ac:dyDescent="0.25">
      <c r="A247" s="37">
        <v>38</v>
      </c>
      <c r="B247" s="37" t="s">
        <v>3361</v>
      </c>
      <c r="C247" s="37" t="s">
        <v>84</v>
      </c>
      <c r="D247" s="37" t="s">
        <v>513</v>
      </c>
      <c r="E247" s="37">
        <v>9</v>
      </c>
      <c r="F247" s="37">
        <v>2</v>
      </c>
      <c r="G247" s="37" t="s">
        <v>3585</v>
      </c>
      <c r="H247" s="37"/>
      <c r="I247" s="37" t="str">
        <f>CONCATENATE("Том 3.",Таблица4[[#This Row],[Код ПС]]," ",Таблица4[[#This Row],[СП]],"-ТКР",Таблица4[[#This Row],[Код ПС]])</f>
        <v>Том 3.9 2001.РП.38У-ТКР9</v>
      </c>
      <c r="J247" s="37"/>
      <c r="K247" s="37"/>
      <c r="L247" s="37"/>
      <c r="M247" s="37"/>
    </row>
    <row r="248" spans="1:13" x14ac:dyDescent="0.25">
      <c r="A248" s="37">
        <v>38</v>
      </c>
      <c r="B248" s="37" t="s">
        <v>3361</v>
      </c>
      <c r="C248" s="37" t="s">
        <v>84</v>
      </c>
      <c r="D248" s="37" t="s">
        <v>515</v>
      </c>
      <c r="E248" s="37">
        <v>10</v>
      </c>
      <c r="F248" s="37">
        <v>21</v>
      </c>
      <c r="G248" s="37" t="s">
        <v>3585</v>
      </c>
      <c r="H248" s="37"/>
      <c r="I248" s="37" t="str">
        <f>CONCATENATE("Том 3.",Таблица4[[#This Row],[Код ПС]]," ",Таблица4[[#This Row],[СП]],"-ТКР",Таблица4[[#This Row],[Код ПС]])</f>
        <v>Том 3.10 2001.РП.38У-ТКР10</v>
      </c>
      <c r="J248" s="37"/>
      <c r="K248" s="37"/>
      <c r="L248" s="37"/>
      <c r="M248" s="37"/>
    </row>
    <row r="249" spans="1:13" x14ac:dyDescent="0.25">
      <c r="A249" s="37">
        <v>38</v>
      </c>
      <c r="B249" s="37" t="s">
        <v>3361</v>
      </c>
      <c r="C249" s="37" t="s">
        <v>84</v>
      </c>
      <c r="D249" s="37" t="s">
        <v>473</v>
      </c>
      <c r="E249" s="37">
        <v>11</v>
      </c>
      <c r="F249" s="37">
        <v>1</v>
      </c>
      <c r="G249" s="37" t="s">
        <v>3585</v>
      </c>
      <c r="H249" s="37"/>
      <c r="I249" s="37" t="str">
        <f>CONCATENATE("Том 3.",Таблица4[[#This Row],[Код ПС]]," ",Таблица4[[#This Row],[СП]],"-ТКР",Таблица4[[#This Row],[Код ПС]])</f>
        <v>Том 3.11 2001.РП.38У-ТКР11</v>
      </c>
      <c r="J249" s="37"/>
      <c r="K249" s="37"/>
      <c r="L249" s="37"/>
      <c r="M249" s="37"/>
    </row>
    <row r="250" spans="1:13" x14ac:dyDescent="0.25">
      <c r="A250" s="37">
        <v>38</v>
      </c>
      <c r="B250" s="37" t="s">
        <v>3361</v>
      </c>
      <c r="C250" s="37" t="s">
        <v>84</v>
      </c>
      <c r="D250" s="37" t="s">
        <v>474</v>
      </c>
      <c r="E250" s="37">
        <v>12</v>
      </c>
      <c r="F250" s="37">
        <v>10</v>
      </c>
      <c r="G250" s="37" t="s">
        <v>3585</v>
      </c>
      <c r="H250" s="37"/>
      <c r="I250" s="37" t="str">
        <f>CONCATENATE("Том 3.",Таблица4[[#This Row],[Код ПС]]," ",Таблица4[[#This Row],[СП]],"-ТКР",Таблица4[[#This Row],[Код ПС]])</f>
        <v>Том 3.12 2001.РП.38У-ТКР12</v>
      </c>
      <c r="J250" s="37"/>
      <c r="K250" s="37"/>
      <c r="L250" s="37"/>
      <c r="M250" s="37"/>
    </row>
    <row r="251" spans="1:13" x14ac:dyDescent="0.25">
      <c r="A251" s="37">
        <v>38</v>
      </c>
      <c r="B251" s="37" t="s">
        <v>3361</v>
      </c>
      <c r="C251" s="37" t="s">
        <v>84</v>
      </c>
      <c r="D251" s="37" t="s">
        <v>475</v>
      </c>
      <c r="E251" s="37">
        <v>13</v>
      </c>
      <c r="F251" s="37">
        <v>2</v>
      </c>
      <c r="G251" s="37" t="s">
        <v>3585</v>
      </c>
      <c r="H251" s="37"/>
      <c r="I251" s="37" t="str">
        <f>CONCATENATE("Том 3.",Таблица4[[#This Row],[Код ПС]]," ",Таблица4[[#This Row],[СП]],"-ТКР",Таблица4[[#This Row],[Код ПС]])</f>
        <v>Том 3.13 2001.РП.38У-ТКР13</v>
      </c>
      <c r="J251" s="37"/>
      <c r="K251" s="37"/>
      <c r="L251" s="37"/>
      <c r="M251" s="37"/>
    </row>
    <row r="252" spans="1:13" x14ac:dyDescent="0.25">
      <c r="A252" s="37">
        <v>38</v>
      </c>
      <c r="B252" s="37" t="s">
        <v>3361</v>
      </c>
      <c r="C252" s="37" t="s">
        <v>84</v>
      </c>
      <c r="D252" s="37" t="s">
        <v>476</v>
      </c>
      <c r="E252" s="37">
        <v>14</v>
      </c>
      <c r="F252" s="37">
        <v>3</v>
      </c>
      <c r="G252" s="37" t="s">
        <v>3585</v>
      </c>
      <c r="H252" s="37"/>
      <c r="I252" s="37" t="str">
        <f>CONCATENATE("Том 3.",Таблица4[[#This Row],[Код ПС]]," ",Таблица4[[#This Row],[СП]],"-ТКР",Таблица4[[#This Row],[Код ПС]])</f>
        <v>Том 3.14 2001.РП.38У-ТКР14</v>
      </c>
      <c r="J252" s="37"/>
      <c r="K252" s="37"/>
      <c r="L252" s="37"/>
      <c r="M252" s="37"/>
    </row>
    <row r="253" spans="1:13" x14ac:dyDescent="0.25">
      <c r="A253" s="37">
        <v>38</v>
      </c>
      <c r="B253" s="37" t="s">
        <v>3361</v>
      </c>
      <c r="C253" s="37" t="s">
        <v>84</v>
      </c>
      <c r="D253" s="37" t="s">
        <v>521</v>
      </c>
      <c r="E253" s="37">
        <v>15</v>
      </c>
      <c r="F253" s="37">
        <v>1</v>
      </c>
      <c r="G253" s="37" t="s">
        <v>3585</v>
      </c>
      <c r="H253" s="37"/>
      <c r="I253" s="37" t="str">
        <f>CONCATENATE("Том 3.",Таблица4[[#This Row],[Код ПС]]," ",Таблица4[[#This Row],[СП]],"-ТКР",Таблица4[[#This Row],[Код ПС]])</f>
        <v>Том 3.15 2001.РП.38У-ТКР15</v>
      </c>
      <c r="J253" s="37"/>
      <c r="K253" s="37"/>
      <c r="L253" s="37"/>
      <c r="M253" s="37"/>
    </row>
    <row r="254" spans="1:13" x14ac:dyDescent="0.25">
      <c r="A254" s="37">
        <v>38</v>
      </c>
      <c r="B254" s="37" t="s">
        <v>3361</v>
      </c>
      <c r="C254" s="37" t="s">
        <v>84</v>
      </c>
      <c r="D254" s="37" t="s">
        <v>523</v>
      </c>
      <c r="E254" s="37">
        <v>16</v>
      </c>
      <c r="F254" s="37">
        <v>5</v>
      </c>
      <c r="G254" s="37" t="s">
        <v>3585</v>
      </c>
      <c r="H254" s="37"/>
      <c r="I254" s="37" t="str">
        <f>CONCATENATE("Том 3.",Таблица4[[#This Row],[Код ПС]]," ",Таблица4[[#This Row],[СП]],"-ТКР",Таблица4[[#This Row],[Код ПС]])</f>
        <v>Том 3.16 2001.РП.38У-ТКР16</v>
      </c>
      <c r="J254" s="37"/>
      <c r="K254" s="37"/>
      <c r="L254" s="37"/>
      <c r="M254" s="37"/>
    </row>
    <row r="255" spans="1:13" x14ac:dyDescent="0.25">
      <c r="A255" s="37">
        <v>38</v>
      </c>
      <c r="B255" s="37" t="s">
        <v>3361</v>
      </c>
      <c r="C255" s="37" t="s">
        <v>84</v>
      </c>
      <c r="D255" s="37" t="s">
        <v>477</v>
      </c>
      <c r="E255" s="37">
        <v>17</v>
      </c>
      <c r="F255" s="37">
        <v>5</v>
      </c>
      <c r="G255" s="37" t="s">
        <v>3585</v>
      </c>
      <c r="H255" s="37"/>
      <c r="I255" s="37" t="str">
        <f>CONCATENATE("Том 3.",Таблица4[[#This Row],[Код ПС]]," ",Таблица4[[#This Row],[СП]],"-ТКР",Таблица4[[#This Row],[Код ПС]])</f>
        <v>Том 3.17 2001.РП.38У-ТКР17</v>
      </c>
      <c r="J255" s="37"/>
      <c r="K255" s="37"/>
      <c r="L255" s="37"/>
      <c r="M255" s="37"/>
    </row>
    <row r="256" spans="1:13" x14ac:dyDescent="0.25">
      <c r="A256" s="37">
        <v>38</v>
      </c>
      <c r="B256" s="37" t="s">
        <v>3361</v>
      </c>
      <c r="C256" s="37" t="s">
        <v>84</v>
      </c>
      <c r="D256" s="37" t="s">
        <v>526</v>
      </c>
      <c r="E256" s="37">
        <v>18</v>
      </c>
      <c r="F256" s="37">
        <v>13</v>
      </c>
      <c r="G256" s="37" t="s">
        <v>3585</v>
      </c>
      <c r="H256" s="37"/>
      <c r="I256" s="37" t="str">
        <f>CONCATENATE("Том 3.",Таблица4[[#This Row],[Код ПС]]," ",Таблица4[[#This Row],[СП]],"-ТКР",Таблица4[[#This Row],[Код ПС]])</f>
        <v>Том 3.18 2001.РП.38У-ТКР18</v>
      </c>
      <c r="J256" s="37"/>
      <c r="K256" s="37"/>
      <c r="L256" s="37"/>
      <c r="M256" s="37"/>
    </row>
    <row r="257" spans="1:13" x14ac:dyDescent="0.25">
      <c r="A257" s="37">
        <v>38</v>
      </c>
      <c r="B257" s="37" t="s">
        <v>3361</v>
      </c>
      <c r="C257" s="37" t="s">
        <v>84</v>
      </c>
      <c r="D257" s="37" t="s">
        <v>478</v>
      </c>
      <c r="E257" s="37">
        <v>19</v>
      </c>
      <c r="F257" s="37">
        <v>1</v>
      </c>
      <c r="G257" s="37" t="s">
        <v>3585</v>
      </c>
      <c r="H257" s="37"/>
      <c r="I257" s="37" t="str">
        <f>CONCATENATE("Том 3.",Таблица4[[#This Row],[Код ПС]]," ",Таблица4[[#This Row],[СП]],"-ТКР",Таблица4[[#This Row],[Код ПС]])</f>
        <v>Том 3.19 2001.РП.38У-ТКР19</v>
      </c>
      <c r="J257" s="37"/>
      <c r="K257" s="37"/>
      <c r="L257" s="37"/>
      <c r="M257" s="37"/>
    </row>
    <row r="258" spans="1:13" x14ac:dyDescent="0.25">
      <c r="A258" s="37">
        <v>38</v>
      </c>
      <c r="B258" s="37" t="s">
        <v>3361</v>
      </c>
      <c r="C258" s="37" t="s">
        <v>84</v>
      </c>
      <c r="D258" s="37" t="s">
        <v>479</v>
      </c>
      <c r="E258" s="37">
        <v>20</v>
      </c>
      <c r="F258" s="37">
        <v>4</v>
      </c>
      <c r="G258" s="37" t="s">
        <v>3585</v>
      </c>
      <c r="H258" s="37"/>
      <c r="I258" s="37" t="str">
        <f>CONCATENATE("Том 3.",Таблица4[[#This Row],[Код ПС]]," ",Таблица4[[#This Row],[СП]],"-ТКР",Таблица4[[#This Row],[Код ПС]])</f>
        <v>Том 3.20 2001.РП.38У-ТКР20</v>
      </c>
      <c r="J258" s="37"/>
      <c r="K258" s="37"/>
      <c r="L258" s="37"/>
      <c r="M258" s="37"/>
    </row>
    <row r="259" spans="1:13" x14ac:dyDescent="0.25">
      <c r="A259" s="37">
        <v>39</v>
      </c>
      <c r="B259" s="37" t="s">
        <v>3361</v>
      </c>
      <c r="C259" s="37" t="s">
        <v>86</v>
      </c>
      <c r="D259" s="37" t="s">
        <v>413</v>
      </c>
      <c r="E259" s="37">
        <v>1</v>
      </c>
      <c r="F259" s="37">
        <v>5</v>
      </c>
      <c r="G259" s="37" t="s">
        <v>3591</v>
      </c>
      <c r="H259" s="37" t="s">
        <v>3592</v>
      </c>
      <c r="I259" s="37" t="str">
        <f>CONCATENATE("Том 3.",Таблица4[[#This Row],[Код ПС]]," ",Таблица4[[#This Row],[СП]],"-ТКР",Таблица4[[#This Row],[Код ПС]])</f>
        <v>Том 3.1 2001.РП.39У-ТКР1</v>
      </c>
      <c r="J259" s="37" t="s">
        <v>3593</v>
      </c>
      <c r="K259" s="37" t="s">
        <v>3594</v>
      </c>
      <c r="L259" s="37" t="s">
        <v>3595</v>
      </c>
      <c r="M259" s="37" t="s">
        <v>3596</v>
      </c>
    </row>
    <row r="260" spans="1:13" x14ac:dyDescent="0.25">
      <c r="A260" s="37">
        <v>39</v>
      </c>
      <c r="B260" s="37" t="s">
        <v>3361</v>
      </c>
      <c r="C260" s="37" t="s">
        <v>86</v>
      </c>
      <c r="D260" s="37" t="s">
        <v>531</v>
      </c>
      <c r="E260" s="37">
        <v>2</v>
      </c>
      <c r="F260" s="37">
        <v>11</v>
      </c>
      <c r="G260" s="37" t="s">
        <v>3591</v>
      </c>
      <c r="H260" s="37"/>
      <c r="I260" s="37" t="str">
        <f>CONCATENATE("Том 3.",Таблица4[[#This Row],[Код ПС]]," ",Таблица4[[#This Row],[СП]],"-ТКР",Таблица4[[#This Row],[Код ПС]])</f>
        <v>Том 3.2 2001.РП.39У-ТКР2</v>
      </c>
      <c r="J260" s="37"/>
      <c r="K260" s="37"/>
      <c r="L260" s="37"/>
      <c r="M260" s="37"/>
    </row>
    <row r="261" spans="1:13" x14ac:dyDescent="0.25">
      <c r="A261" s="37">
        <v>39</v>
      </c>
      <c r="B261" s="37" t="s">
        <v>3361</v>
      </c>
      <c r="C261" s="37" t="s">
        <v>86</v>
      </c>
      <c r="D261" s="37" t="s">
        <v>532</v>
      </c>
      <c r="E261" s="37">
        <v>3</v>
      </c>
      <c r="F261" s="37">
        <v>3</v>
      </c>
      <c r="G261" s="37" t="s">
        <v>3591</v>
      </c>
      <c r="H261" s="37"/>
      <c r="I261" s="37" t="str">
        <f>CONCATENATE("Том 3.",Таблица4[[#This Row],[Код ПС]]," ",Таблица4[[#This Row],[СП]],"-ТКР",Таблица4[[#This Row],[Код ПС]])</f>
        <v>Том 3.3 2001.РП.39У-ТКР3</v>
      </c>
      <c r="J261" s="37"/>
      <c r="K261" s="37"/>
      <c r="L261" s="37"/>
      <c r="M261" s="37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a1eb57f-210d-4e8c-bceb-9d3b5737b399">
      <UserInfo>
        <DisplayName>Евгений Васильев</DisplayName>
        <AccountId>19</AccountId>
        <AccountType/>
      </UserInfo>
      <UserInfo>
        <DisplayName>Ислам Гасанов</DisplayName>
        <AccountId>32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0F45E8DC7A4D146B6DC973179C22A36" ma:contentTypeVersion="4" ma:contentTypeDescription="Создание документа." ma:contentTypeScope="" ma:versionID="11ad2718a858a2e5f5aa7a2fabad20fb">
  <xsd:schema xmlns:xsd="http://www.w3.org/2001/XMLSchema" xmlns:xs="http://www.w3.org/2001/XMLSchema" xmlns:p="http://schemas.microsoft.com/office/2006/metadata/properties" xmlns:ns2="870d5f88-2823-495b-9b80-82333e905484" xmlns:ns3="6a1eb57f-210d-4e8c-bceb-9d3b5737b399" targetNamespace="http://schemas.microsoft.com/office/2006/metadata/properties" ma:root="true" ma:fieldsID="162b7434ecabde8aa66156d9ed4ec841" ns2:_="" ns3:_="">
    <xsd:import namespace="870d5f88-2823-495b-9b80-82333e905484"/>
    <xsd:import namespace="6a1eb57f-210d-4e8c-bceb-9d3b5737b3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d5f88-2823-495b-9b80-82333e9054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1eb57f-210d-4e8c-bceb-9d3b5737b39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19358A-BC1A-4F70-9928-6C4394490E44}">
  <ds:schemaRefs>
    <ds:schemaRef ds:uri="http://schemas.microsoft.com/office/2006/metadata/properties"/>
    <ds:schemaRef ds:uri="http://schemas.microsoft.com/office/infopath/2007/PartnerControls"/>
    <ds:schemaRef ds:uri="6a1eb57f-210d-4e8c-bceb-9d3b5737b399"/>
  </ds:schemaRefs>
</ds:datastoreItem>
</file>

<file path=customXml/itemProps2.xml><?xml version="1.0" encoding="utf-8"?>
<ds:datastoreItem xmlns:ds="http://schemas.openxmlformats.org/officeDocument/2006/customXml" ds:itemID="{15ED6217-87EB-44C5-A5A9-5EF6F259D3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d5f88-2823-495b-9b80-82333e905484"/>
    <ds:schemaRef ds:uri="6a1eb57f-210d-4e8c-bceb-9d3b5737b3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0BEF8F-1F3A-41E8-B826-77F9F378D7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Состав проекта</vt:lpstr>
      <vt:lpstr>Реестр</vt:lpstr>
      <vt:lpstr>Свод</vt:lpstr>
      <vt:lpstr>Шифры Т (Техперевооружение)</vt:lpstr>
      <vt:lpstr>Шифры С (Новое строительство)</vt:lpstr>
      <vt:lpstr>Шифры У (Система учёта)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А.Н. Абдулкадыров</dc:creator>
  <cp:keywords/>
  <dc:description/>
  <cp:lastModifiedBy>akim</cp:lastModifiedBy>
  <cp:revision/>
  <dcterms:created xsi:type="dcterms:W3CDTF">2020-01-28T08:56:58Z</dcterms:created>
  <dcterms:modified xsi:type="dcterms:W3CDTF">2020-06-27T11:28:39Z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0x01010030F45E8DC7A4D146B6DC973179C22A36</vt:lpwstr>
  </property>
</Properties>
</file>