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C" sheetId="1" r:id="rId4"/>
    <sheet state="visible" name="gray frt (3)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7">
      <text>
        <t xml:space="preserve">Ricky:
GIVEN TO ME ON 4-14-20
</t>
      </text>
    </comment>
  </commentList>
</comments>
</file>

<file path=xl/sharedStrings.xml><?xml version="1.0" encoding="utf-8"?>
<sst xmlns="http://schemas.openxmlformats.org/spreadsheetml/2006/main" count="779" uniqueCount="274">
  <si>
    <t>Origin State</t>
  </si>
  <si>
    <t>Origin City</t>
  </si>
  <si>
    <t>Origin County</t>
  </si>
  <si>
    <t>Origin Zip Code</t>
  </si>
  <si>
    <t>Destination State</t>
  </si>
  <si>
    <t>Destination City</t>
  </si>
  <si>
    <t>Proposed Rate/Mile* Flatbed</t>
  </si>
  <si>
    <t>Minimum</t>
  </si>
  <si>
    <t>FSC 7-18</t>
  </si>
  <si>
    <t>meet minimum?</t>
  </si>
  <si>
    <t xml:space="preserve">Miles </t>
  </si>
  <si>
    <t>cost no tarp</t>
  </si>
  <si>
    <t>cost tarped</t>
  </si>
  <si>
    <t>per/m</t>
  </si>
  <si>
    <t>FL</t>
  </si>
  <si>
    <t>Marianna</t>
  </si>
  <si>
    <t>AL</t>
  </si>
  <si>
    <t>HUNTSVILLE</t>
  </si>
  <si>
    <t>MUSCLESHOALS</t>
  </si>
  <si>
    <t>AR</t>
  </si>
  <si>
    <t>SPRINGDALE</t>
  </si>
  <si>
    <t>DE</t>
  </si>
  <si>
    <t>WILMINGTON</t>
  </si>
  <si>
    <t>GA</t>
  </si>
  <si>
    <t>ATHENS</t>
  </si>
  <si>
    <t>DAHLONEGA</t>
  </si>
  <si>
    <t>HELEN</t>
  </si>
  <si>
    <t>Savannah</t>
  </si>
  <si>
    <t>OAKWOOD</t>
  </si>
  <si>
    <t>AUGUSTA</t>
  </si>
  <si>
    <t xml:space="preserve">GA </t>
  </si>
  <si>
    <t>CHATSWORTH</t>
  </si>
  <si>
    <t>RICHMOND HILL</t>
  </si>
  <si>
    <t>THOMSON</t>
  </si>
  <si>
    <t>IL</t>
  </si>
  <si>
    <t>BREEZE</t>
  </si>
  <si>
    <t>LOMBARD</t>
  </si>
  <si>
    <t>PALATINE</t>
  </si>
  <si>
    <t>ROCHELLE</t>
  </si>
  <si>
    <t>ST. CHARLES</t>
  </si>
  <si>
    <t>GRAYSON</t>
  </si>
  <si>
    <t>UNIVERSITY PARK</t>
  </si>
  <si>
    <t>KS</t>
  </si>
  <si>
    <t>OVERLAND PARK</t>
  </si>
  <si>
    <t>KY</t>
  </si>
  <si>
    <t>BUCKNER</t>
  </si>
  <si>
    <t>LOUISVILLE</t>
  </si>
  <si>
    <t>NEW HAVEN</t>
  </si>
  <si>
    <t>VERSAILLES</t>
  </si>
  <si>
    <t>LA</t>
  </si>
  <si>
    <t>WALKER</t>
  </si>
  <si>
    <t>WEST MONROE</t>
  </si>
  <si>
    <t>HARAHAN</t>
  </si>
  <si>
    <t>HARVEY</t>
  </si>
  <si>
    <t>BATON ROUGE</t>
  </si>
  <si>
    <t>BREAUX BRIDGE</t>
  </si>
  <si>
    <t>COVINGTON</t>
  </si>
  <si>
    <t>HAMMOND</t>
  </si>
  <si>
    <t>LAFAYETTE</t>
  </si>
  <si>
    <t>LAKE CHARLES</t>
  </si>
  <si>
    <t>New Orleans</t>
  </si>
  <si>
    <t>PORT BARRE</t>
  </si>
  <si>
    <t>SHREVEPORT</t>
  </si>
  <si>
    <t>fl</t>
  </si>
  <si>
    <t>MD</t>
  </si>
  <si>
    <t>WESTMINISTER</t>
  </si>
  <si>
    <t>MS</t>
  </si>
  <si>
    <t>GULF PORT</t>
  </si>
  <si>
    <t>LAKE HORN</t>
  </si>
  <si>
    <t>OXFORD</t>
  </si>
  <si>
    <t>JACKSON</t>
  </si>
  <si>
    <t>MI</t>
  </si>
  <si>
    <t>VERNON</t>
  </si>
  <si>
    <t>NC</t>
  </si>
  <si>
    <t>WINSTON SALEM</t>
  </si>
  <si>
    <t>RALEIGH</t>
  </si>
  <si>
    <t>BUTNER</t>
  </si>
  <si>
    <t>NEW BERN</t>
  </si>
  <si>
    <t>ASHVILLE</t>
  </si>
  <si>
    <t xml:space="preserve">BEAUFORT </t>
  </si>
  <si>
    <t>CULLOWHEE</t>
  </si>
  <si>
    <t>GRAHAM</t>
  </si>
  <si>
    <t>GREENSBORO</t>
  </si>
  <si>
    <t>GREENVILLE</t>
  </si>
  <si>
    <t>CHARLOTTE</t>
  </si>
  <si>
    <t>N. CHARLOTTE</t>
  </si>
  <si>
    <t>FAIRMONT</t>
  </si>
  <si>
    <t>CONCORD</t>
  </si>
  <si>
    <t>FAYETTEVILLE</t>
  </si>
  <si>
    <t>FOREST CITY</t>
  </si>
  <si>
    <t>HUNTERSVILLE</t>
  </si>
  <si>
    <t>LELAND</t>
  </si>
  <si>
    <t>KERNERSVILLE</t>
  </si>
  <si>
    <t>NEW LONDON</t>
  </si>
  <si>
    <t>LAKE WYLIE</t>
  </si>
  <si>
    <t>LEXINGTON</t>
  </si>
  <si>
    <t>MEBANE</t>
  </si>
  <si>
    <t>NY</t>
  </si>
  <si>
    <t>MIDDLEPORT</t>
  </si>
  <si>
    <t>OH</t>
  </si>
  <si>
    <t>GRAFTON</t>
  </si>
  <si>
    <t>YOUNGSTOWN</t>
  </si>
  <si>
    <t>OK</t>
  </si>
  <si>
    <t>OKLAHOMA CITY</t>
  </si>
  <si>
    <t>SC</t>
  </si>
  <si>
    <t>BLYTHEWOOD</t>
  </si>
  <si>
    <t>CLEMSON</t>
  </si>
  <si>
    <t>CHARLESTON</t>
  </si>
  <si>
    <t>N. CHARLESTON</t>
  </si>
  <si>
    <t>COLUMBIA</t>
  </si>
  <si>
    <t>CONWAY</t>
  </si>
  <si>
    <t>EASLEY</t>
  </si>
  <si>
    <t>GASTON</t>
  </si>
  <si>
    <t>HILTON HEAD</t>
  </si>
  <si>
    <t>IRMO</t>
  </si>
  <si>
    <t>INDIAN LAND</t>
  </si>
  <si>
    <t>LITTLE RIVER</t>
  </si>
  <si>
    <t>MT PLEASANT</t>
  </si>
  <si>
    <t>Myrtle Beach</t>
  </si>
  <si>
    <t>PORT ROYAL</t>
  </si>
  <si>
    <t>RIDGELAND</t>
  </si>
  <si>
    <t>SENECA</t>
  </si>
  <si>
    <t>SPARTANBURG</t>
  </si>
  <si>
    <t>STONY POINT</t>
  </si>
  <si>
    <t>SUMTER</t>
  </si>
  <si>
    <t>SUMMERVILLE</t>
  </si>
  <si>
    <t>TOWNVILLE</t>
  </si>
  <si>
    <t>TRAVELERS REST</t>
  </si>
  <si>
    <t>ORANGEBURG</t>
  </si>
  <si>
    <t>CENTRAL</t>
  </si>
  <si>
    <t>TN</t>
  </si>
  <si>
    <t>ASHLAND CITY</t>
  </si>
  <si>
    <t>BURNS</t>
  </si>
  <si>
    <t>CHATTANOOGA</t>
  </si>
  <si>
    <t>COLLIERVILLE</t>
  </si>
  <si>
    <t>FAIRFIELD</t>
  </si>
  <si>
    <t>HIXSON</t>
  </si>
  <si>
    <t>EAGLEVILLE</t>
  </si>
  <si>
    <t>MADISON</t>
  </si>
  <si>
    <t>LEBANON</t>
  </si>
  <si>
    <t>MURFREESBORO</t>
  </si>
  <si>
    <t xml:space="preserve">MADISONVILLE </t>
  </si>
  <si>
    <t>NASHVILLE</t>
  </si>
  <si>
    <t>CLEVELAND</t>
  </si>
  <si>
    <t>CORDOVA</t>
  </si>
  <si>
    <t>KINGSPORT</t>
  </si>
  <si>
    <t>LaVERGNE</t>
  </si>
  <si>
    <t>MORRISTOWN</t>
  </si>
  <si>
    <t>MEMPHIS</t>
  </si>
  <si>
    <t>MT JULIET</t>
  </si>
  <si>
    <t>PLEASANT VIEW</t>
  </si>
  <si>
    <t>CROSSVILLE</t>
  </si>
  <si>
    <t>SEVIERVILLE</t>
  </si>
  <si>
    <t>UNION CITY</t>
  </si>
  <si>
    <t>KODAK</t>
  </si>
  <si>
    <t>KNOXVILLE</t>
  </si>
  <si>
    <t>WHITES CREEK</t>
  </si>
  <si>
    <t>WHITE HOUSE</t>
  </si>
  <si>
    <t>TX</t>
  </si>
  <si>
    <t>ANDREWS</t>
  </si>
  <si>
    <t>CALDWELL</t>
  </si>
  <si>
    <t>CEDAR PARK</t>
  </si>
  <si>
    <t>DALLAS</t>
  </si>
  <si>
    <t>HOUSTON</t>
  </si>
  <si>
    <t>McALLEN</t>
  </si>
  <si>
    <t>McKINNEY</t>
  </si>
  <si>
    <t>VA</t>
  </si>
  <si>
    <t>CHESTER</t>
  </si>
  <si>
    <t>CHRISTIANBURG</t>
  </si>
  <si>
    <t>Charlottesville</t>
  </si>
  <si>
    <t>FREDERICKSBURG</t>
  </si>
  <si>
    <t>ORANGE</t>
  </si>
  <si>
    <t>MILFORD</t>
  </si>
  <si>
    <t>MONETA</t>
  </si>
  <si>
    <t>RICHMOND</t>
  </si>
  <si>
    <t>SPRINGFIELD</t>
  </si>
  <si>
    <t>Chesapeake</t>
  </si>
  <si>
    <t>Williamsburg</t>
  </si>
  <si>
    <t>WV</t>
  </si>
  <si>
    <t>ST MATHEWS</t>
  </si>
  <si>
    <t>IN</t>
  </si>
  <si>
    <t>GOSHEN</t>
  </si>
  <si>
    <t>HARLAN</t>
  </si>
  <si>
    <t>HUNTINGBURG</t>
  </si>
  <si>
    <t xml:space="preserve">EVANSVILLE </t>
  </si>
  <si>
    <t>WEST LAFAYETTE</t>
  </si>
  <si>
    <t>PA</t>
  </si>
  <si>
    <t xml:space="preserve">PARADISE </t>
  </si>
  <si>
    <t>MOBILE</t>
  </si>
  <si>
    <t>JACKSONVILLE</t>
  </si>
  <si>
    <t>ORANGE CITY</t>
  </si>
  <si>
    <t>PINELLAS PARK</t>
  </si>
  <si>
    <t>WINTER GARDEN</t>
  </si>
  <si>
    <t>ROME</t>
  </si>
  <si>
    <t>ATLANTA</t>
  </si>
  <si>
    <t>SHELBYVILLE</t>
  </si>
  <si>
    <t>ELKHART</t>
  </si>
  <si>
    <t>SULLIVAN</t>
  </si>
  <si>
    <t>HORN LAKE</t>
  </si>
  <si>
    <t>DURHAM</t>
  </si>
  <si>
    <t>GASTONIA</t>
  </si>
  <si>
    <t>COLUMBIA STATION</t>
  </si>
  <si>
    <t>BULLS GAP</t>
  </si>
  <si>
    <t>MARIANNA</t>
  </si>
  <si>
    <t>WILLIAMSBURG</t>
  </si>
  <si>
    <t>TOWN</t>
  </si>
  <si>
    <t xml:space="preserve">MILES </t>
  </si>
  <si>
    <t>RATE$</t>
  </si>
  <si>
    <t xml:space="preserve">ACKWORTH , GA </t>
  </si>
  <si>
    <t>ALPHARETTA , GA</t>
  </si>
  <si>
    <t>ALTIMONTE SPRINGS</t>
  </si>
  <si>
    <t>APOPKA, FL</t>
  </si>
  <si>
    <t xml:space="preserve">ASHVILLE, NC </t>
  </si>
  <si>
    <t>ATHENS, GA</t>
  </si>
  <si>
    <t>ATLANTA,GA</t>
  </si>
  <si>
    <t>BARTOW,FL</t>
  </si>
  <si>
    <t xml:space="preserve">BROOKFIELD OH </t>
  </si>
  <si>
    <t>CARTERVILLE,GA</t>
  </si>
  <si>
    <t>CHATTANOOGA, TN</t>
  </si>
  <si>
    <t>CHESTER, VA</t>
  </si>
  <si>
    <t>COLUMBUS STATION OH</t>
  </si>
  <si>
    <t>CULPEPPER, VA</t>
  </si>
  <si>
    <t>DEBARY FL</t>
  </si>
  <si>
    <t>DUMPHREYS, VA</t>
  </si>
  <si>
    <t>DURHAM NC</t>
  </si>
  <si>
    <t xml:space="preserve">FAIRBURN GA </t>
  </si>
  <si>
    <t>FREDRICKSBURG VA</t>
  </si>
  <si>
    <t xml:space="preserve">FREEPORT FL </t>
  </si>
  <si>
    <t>GAINESVILLE FL</t>
  </si>
  <si>
    <t>GAINSVILLE,GA</t>
  </si>
  <si>
    <t>GASTON, SC</t>
  </si>
  <si>
    <t xml:space="preserve">HOLLY SPRINGS GA </t>
  </si>
  <si>
    <t>HORN LAKE, MS</t>
  </si>
  <si>
    <t>JACKSONVILLE FL</t>
  </si>
  <si>
    <t xml:space="preserve">KISSIMMEE,FL </t>
  </si>
  <si>
    <t>KNOXVILLE, TN</t>
  </si>
  <si>
    <t xml:space="preserve">LAFAYETTE LA </t>
  </si>
  <si>
    <t>LAKELAND ,FL</t>
  </si>
  <si>
    <t>LEBANNON, TN</t>
  </si>
  <si>
    <t>LEXINGTON, KY</t>
  </si>
  <si>
    <t>LITHONIA, GA</t>
  </si>
  <si>
    <t>LONGWOOD, FL</t>
  </si>
  <si>
    <t>LOUDON, TN</t>
  </si>
  <si>
    <t>LOUISVILLE KY</t>
  </si>
  <si>
    <t xml:space="preserve">MABLETON GA </t>
  </si>
  <si>
    <t>MADISONVILLE, KY</t>
  </si>
  <si>
    <t xml:space="preserve">MAITLAND FL </t>
  </si>
  <si>
    <t>MEMPHIS ,TN</t>
  </si>
  <si>
    <t>MENTOR, OH</t>
  </si>
  <si>
    <t>MOBILE, AL</t>
  </si>
  <si>
    <t>MURFREESBORO, TN</t>
  </si>
  <si>
    <t>NASHVILLE, TN</t>
  </si>
  <si>
    <t>NEWNAN GA</t>
  </si>
  <si>
    <t>NEW ORLEANS</t>
  </si>
  <si>
    <t>ORLANDO, FL</t>
  </si>
  <si>
    <t xml:space="preserve">PEARL RIVER LA </t>
  </si>
  <si>
    <t>PENSACOLA, FL</t>
  </si>
  <si>
    <t>PIPERTON, TN</t>
  </si>
  <si>
    <t>RICHMOND, VA</t>
  </si>
  <si>
    <t>RIVERVIEW, FL</t>
  </si>
  <si>
    <t>SANDY SPRINGS, GA</t>
  </si>
  <si>
    <t>SARASOTA, FL</t>
  </si>
  <si>
    <t>SPRINGFIELD, VA</t>
  </si>
  <si>
    <t>SPARTANBURG SC</t>
  </si>
  <si>
    <t>ST JOHNS, FL</t>
  </si>
  <si>
    <t xml:space="preserve">ST PETE </t>
  </si>
  <si>
    <t>SULLIVAN, IL</t>
  </si>
  <si>
    <t>SUMMERVILLE, SC</t>
  </si>
  <si>
    <t>TALLAHASSEE, FL</t>
  </si>
  <si>
    <t>TAMPA</t>
  </si>
  <si>
    <t>THOMSON, GA</t>
  </si>
  <si>
    <t>VENICE, FL</t>
  </si>
  <si>
    <t>WILLIAMSBURG VA</t>
  </si>
  <si>
    <t>WINTERGARDEN, FL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</si>
</sst>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_);[Red]\(&quot;$&quot;#,##0\)"/>
  </numFmts>
  <fonts count="7"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1.0"/>
      <color theme="1"/>
      <name val="Calibri"/>
    </font>
    <font/>
    <font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15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horizontal="center" shrinkToFit="0" wrapText="1"/>
    </xf>
    <xf borderId="1" fillId="0" fontId="1" numFmtId="164" xfId="0" applyAlignment="1" applyBorder="1" applyFont="1" applyNumberForma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14" xfId="0" applyAlignment="1" applyBorder="1" applyFont="1" applyNumberFormat="1">
      <alignment shrinkToFit="0" wrapText="1"/>
    </xf>
    <xf borderId="0" fillId="0" fontId="1" numFmtId="14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3" fillId="0" fontId="2" numFmtId="0" xfId="0" applyBorder="1" applyFont="1"/>
    <xf borderId="3" fillId="0" fontId="2" numFmtId="164" xfId="0" applyAlignment="1" applyBorder="1" applyFont="1" applyNumberFormat="1">
      <alignment horizontal="center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4" fillId="2" fontId="2" numFmtId="0" xfId="0" applyBorder="1" applyFill="1" applyFont="1"/>
    <xf borderId="5" fillId="2" fontId="2" numFmtId="0" xfId="0" applyBorder="1" applyFont="1"/>
    <xf borderId="5" fillId="2" fontId="2" numFmtId="164" xfId="0" applyAlignment="1" applyBorder="1" applyFont="1" applyNumberFormat="1">
      <alignment horizontal="center"/>
    </xf>
    <xf borderId="4" fillId="2" fontId="2" numFmtId="164" xfId="0" applyBorder="1" applyFont="1" applyNumberFormat="1"/>
    <xf borderId="4" fillId="2" fontId="2" numFmtId="0" xfId="0" applyAlignment="1" applyBorder="1" applyFont="1">
      <alignment horizontal="center"/>
    </xf>
    <xf borderId="4" fillId="2" fontId="2" numFmtId="165" xfId="0" applyBorder="1" applyFont="1" applyNumberFormat="1"/>
    <xf borderId="4" fillId="3" fontId="2" numFmtId="0" xfId="0" applyBorder="1" applyFill="1" applyFont="1"/>
    <xf borderId="5" fillId="3" fontId="2" numFmtId="0" xfId="0" applyBorder="1" applyFont="1"/>
    <xf borderId="6" fillId="3" fontId="2" numFmtId="0" xfId="0" applyBorder="1" applyFont="1"/>
    <xf borderId="4" fillId="3" fontId="2" numFmtId="164" xfId="0" applyAlignment="1" applyBorder="1" applyFont="1" applyNumberFormat="1">
      <alignment horizontal="center"/>
    </xf>
    <xf borderId="4" fillId="3" fontId="2" numFmtId="164" xfId="0" applyBorder="1" applyFont="1" applyNumberFormat="1"/>
    <xf borderId="4" fillId="3" fontId="2" numFmtId="0" xfId="0" applyAlignment="1" applyBorder="1" applyFont="1">
      <alignment horizontal="center"/>
    </xf>
    <xf borderId="5" fillId="3" fontId="2" numFmtId="164" xfId="0" applyAlignment="1" applyBorder="1" applyFont="1" applyNumberFormat="1">
      <alignment horizontal="center"/>
    </xf>
    <xf borderId="4" fillId="3" fontId="0" numFmtId="49" xfId="0" applyBorder="1" applyFont="1" applyNumberFormat="1"/>
    <xf borderId="5" fillId="3" fontId="2" numFmtId="164" xfId="0" applyBorder="1" applyFont="1" applyNumberFormat="1"/>
    <xf borderId="4" fillId="3" fontId="2" numFmtId="165" xfId="0" applyBorder="1" applyFont="1" applyNumberFormat="1"/>
    <xf borderId="4" fillId="4" fontId="2" numFmtId="0" xfId="0" applyBorder="1" applyFill="1" applyFont="1"/>
    <xf borderId="5" fillId="4" fontId="2" numFmtId="0" xfId="0" applyBorder="1" applyFont="1"/>
    <xf borderId="5" fillId="4" fontId="2" numFmtId="164" xfId="0" applyAlignment="1" applyBorder="1" applyFont="1" applyNumberFormat="1">
      <alignment horizontal="center"/>
    </xf>
    <xf borderId="4" fillId="4" fontId="2" numFmtId="164" xfId="0" applyBorder="1" applyFont="1" applyNumberFormat="1"/>
    <xf borderId="4" fillId="4" fontId="2" numFmtId="0" xfId="0" applyAlignment="1" applyBorder="1" applyFont="1">
      <alignment horizontal="center"/>
    </xf>
    <xf borderId="0" fillId="0" fontId="3" numFmtId="0" xfId="0" applyFont="1"/>
    <xf borderId="7" fillId="0" fontId="4" numFmtId="164" xfId="0" applyAlignment="1" applyBorder="1" applyFont="1" applyNumberFormat="1">
      <alignment horizontal="center"/>
    </xf>
    <xf borderId="3" fillId="0" fontId="4" numFmtId="164" xfId="0" applyAlignment="1" applyBorder="1" applyFont="1" applyNumberFormat="1">
      <alignment horizontal="center"/>
    </xf>
    <xf borderId="4" fillId="2" fontId="4" numFmtId="0" xfId="0" applyBorder="1" applyFont="1"/>
    <xf borderId="5" fillId="2" fontId="4" numFmtId="164" xfId="0" applyAlignment="1" applyBorder="1" applyFont="1" applyNumberFormat="1">
      <alignment horizontal="center"/>
    </xf>
    <xf borderId="0" fillId="0" fontId="1" numFmtId="0" xfId="0" applyFont="1"/>
    <xf borderId="0" fillId="0" fontId="1" numFmtId="164" xfId="0" applyFont="1" applyNumberFormat="1"/>
    <xf borderId="0" fillId="0" fontId="2" numFmtId="164" xfId="0" applyAlignment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11" fillId="0" fontId="4" numFmtId="0" xfId="0" applyAlignment="1" applyBorder="1" applyFont="1">
      <alignment horizontal="center"/>
    </xf>
    <xf borderId="11" fillId="3" fontId="4" numFmtId="0" xfId="0" applyAlignment="1" applyBorder="1" applyFont="1">
      <alignment horizontal="center"/>
    </xf>
    <xf borderId="0" fillId="0" fontId="4" numFmtId="2" xfId="0" applyFont="1" applyNumberFormat="1"/>
    <xf borderId="11" fillId="3" fontId="4" numFmtId="166" xfId="0" applyAlignment="1" applyBorder="1" applyFont="1" applyNumberFormat="1">
      <alignment horizontal="center"/>
    </xf>
    <xf borderId="8" fillId="0" fontId="4" numFmtId="0" xfId="0" applyBorder="1" applyFont="1"/>
    <xf borderId="9" fillId="0" fontId="4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Alignment="1" applyBorder="1" applyFont="1">
      <alignment horizontal="center"/>
    </xf>
    <xf borderId="14" fillId="0" fontId="4" numFmtId="0" xfId="0" applyBorder="1" applyFont="1"/>
    <xf borderId="0" fillId="0" fontId="6" numFmtId="0" xfId="0" applyFont="1"/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63"/>
    <col customWidth="1" min="2" max="2" width="15.25"/>
    <col customWidth="1" min="3" max="3" width="11.88"/>
    <col customWidth="1" min="4" max="4" width="13.38"/>
    <col customWidth="1" min="5" max="5" width="5.5"/>
    <col customWidth="1" min="6" max="6" width="16.13"/>
    <col customWidth="1" min="7" max="7" width="9.13"/>
    <col customWidth="1" min="8" max="8" width="8.13"/>
    <col customWidth="1" min="9" max="9" width="7.75"/>
    <col customWidth="1" min="10" max="10" width="3.38"/>
    <col customWidth="1" min="11" max="11" width="10.88"/>
    <col customWidth="1" min="12" max="12" width="7.75"/>
    <col customWidth="1" min="13" max="13" width="9.63"/>
    <col customWidth="1" min="14" max="15" width="9.13"/>
    <col customWidth="1" min="16" max="16" width="8.38"/>
    <col customWidth="1" min="17" max="26" width="7.75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>
        <v>42534.0</v>
      </c>
      <c r="K1" s="6" t="s">
        <v>9</v>
      </c>
      <c r="L1" s="7" t="s">
        <v>10</v>
      </c>
      <c r="M1" s="8"/>
      <c r="N1" s="7" t="s">
        <v>11</v>
      </c>
      <c r="O1" s="9" t="s">
        <v>12</v>
      </c>
      <c r="P1" s="7" t="s">
        <v>13</v>
      </c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10"/>
      <c r="B2" s="10"/>
      <c r="C2" s="10"/>
      <c r="D2" s="10"/>
      <c r="E2" s="11"/>
      <c r="F2" s="10"/>
      <c r="G2" s="12"/>
      <c r="H2" s="13"/>
      <c r="I2" s="10"/>
      <c r="J2" s="10"/>
      <c r="K2" s="13"/>
      <c r="L2" s="14"/>
      <c r="M2" s="13"/>
      <c r="N2" s="13"/>
      <c r="O2" s="13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 t="s">
        <v>14</v>
      </c>
      <c r="B3" s="15" t="s">
        <v>15</v>
      </c>
      <c r="C3" s="15"/>
      <c r="D3" s="15"/>
      <c r="E3" s="16" t="s">
        <v>16</v>
      </c>
      <c r="F3" s="15" t="s">
        <v>17</v>
      </c>
      <c r="G3" s="17">
        <v>1.84</v>
      </c>
      <c r="H3" s="18">
        <v>750.0</v>
      </c>
      <c r="I3" s="15">
        <v>0.3</v>
      </c>
      <c r="J3" s="15"/>
      <c r="K3" s="18"/>
      <c r="L3" s="19">
        <v>331.0</v>
      </c>
      <c r="M3" s="18">
        <f t="shared" ref="M3:M4" si="1">L3*I3</f>
        <v>99.3</v>
      </c>
      <c r="N3" s="18">
        <f t="shared" ref="N3:N4" si="2">L3*I3+H3</f>
        <v>849.3</v>
      </c>
      <c r="O3" s="18">
        <f t="shared" ref="O3:O46" si="3">N3+125</f>
        <v>974.3</v>
      </c>
      <c r="P3" s="20">
        <f t="shared" ref="P3:P155" si="4">O3/22.5</f>
        <v>43.30222222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 t="s">
        <v>14</v>
      </c>
      <c r="B4" s="21" t="s">
        <v>15</v>
      </c>
      <c r="C4" s="21"/>
      <c r="D4" s="21"/>
      <c r="E4" s="22" t="s">
        <v>16</v>
      </c>
      <c r="F4" s="23" t="s">
        <v>18</v>
      </c>
      <c r="G4" s="24">
        <v>1.84</v>
      </c>
      <c r="H4" s="18">
        <v>750.0</v>
      </c>
      <c r="I4" s="15">
        <v>0.3</v>
      </c>
      <c r="J4" s="21"/>
      <c r="K4" s="25"/>
      <c r="L4" s="26">
        <v>343.0</v>
      </c>
      <c r="M4" s="18">
        <f t="shared" si="1"/>
        <v>102.9</v>
      </c>
      <c r="N4" s="25">
        <f t="shared" si="2"/>
        <v>852.9</v>
      </c>
      <c r="O4" s="18">
        <f t="shared" si="3"/>
        <v>977.9</v>
      </c>
      <c r="P4" s="20">
        <f t="shared" si="4"/>
        <v>43.46222222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0" t="s">
        <v>14</v>
      </c>
      <c r="B5" s="15" t="s">
        <v>15</v>
      </c>
      <c r="C5" s="15"/>
      <c r="D5" s="15"/>
      <c r="E5" s="16" t="s">
        <v>19</v>
      </c>
      <c r="F5" s="15" t="s">
        <v>20</v>
      </c>
      <c r="G5" s="17">
        <v>2.06</v>
      </c>
      <c r="H5" s="18">
        <v>750.0</v>
      </c>
      <c r="I5" s="15">
        <v>0.3</v>
      </c>
      <c r="J5" s="15"/>
      <c r="K5" s="18">
        <f t="shared" ref="K5:K6" si="5">G5*L5</f>
        <v>1631.52</v>
      </c>
      <c r="L5" s="19">
        <v>792.0</v>
      </c>
      <c r="M5" s="18">
        <f t="shared" ref="M5:M6" si="6">G5+I5</f>
        <v>2.36</v>
      </c>
      <c r="N5" s="18">
        <f t="shared" ref="N5:N6" si="7">G5*L5</f>
        <v>1631.52</v>
      </c>
      <c r="O5" s="18">
        <f t="shared" si="3"/>
        <v>1756.52</v>
      </c>
      <c r="P5" s="20">
        <f t="shared" si="4"/>
        <v>78.06755556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0" t="s">
        <v>14</v>
      </c>
      <c r="B6" s="15" t="s">
        <v>15</v>
      </c>
      <c r="C6" s="15"/>
      <c r="D6" s="15"/>
      <c r="E6" s="15" t="s">
        <v>21</v>
      </c>
      <c r="F6" s="15" t="s">
        <v>22</v>
      </c>
      <c r="G6" s="17">
        <v>2.82</v>
      </c>
      <c r="H6" s="18">
        <v>750.0</v>
      </c>
      <c r="I6" s="15">
        <v>0.3</v>
      </c>
      <c r="J6" s="15"/>
      <c r="K6" s="18">
        <f t="shared" si="5"/>
        <v>2820</v>
      </c>
      <c r="L6" s="19">
        <v>1000.0</v>
      </c>
      <c r="M6" s="18">
        <f t="shared" si="6"/>
        <v>3.12</v>
      </c>
      <c r="N6" s="18">
        <f t="shared" si="7"/>
        <v>2820</v>
      </c>
      <c r="O6" s="18">
        <f t="shared" si="3"/>
        <v>2945</v>
      </c>
      <c r="P6" s="20">
        <f t="shared" si="4"/>
        <v>130.8888889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 t="s">
        <v>14</v>
      </c>
      <c r="B7" s="15" t="s">
        <v>15</v>
      </c>
      <c r="C7" s="15"/>
      <c r="D7" s="15"/>
      <c r="E7" s="16" t="s">
        <v>23</v>
      </c>
      <c r="F7" s="15" t="s">
        <v>24</v>
      </c>
      <c r="G7" s="17">
        <v>1.84</v>
      </c>
      <c r="H7" s="18">
        <v>750.0</v>
      </c>
      <c r="I7" s="15">
        <v>0.3</v>
      </c>
      <c r="J7" s="15"/>
      <c r="K7" s="18"/>
      <c r="L7" s="19">
        <v>309.0</v>
      </c>
      <c r="M7" s="18">
        <f t="shared" ref="M7:M12" si="8">L7*I7</f>
        <v>92.7</v>
      </c>
      <c r="N7" s="18">
        <f t="shared" ref="N7:N15" si="9">L7*I7+H7</f>
        <v>842.7</v>
      </c>
      <c r="O7" s="18">
        <f t="shared" si="3"/>
        <v>967.7</v>
      </c>
      <c r="P7" s="20">
        <f t="shared" si="4"/>
        <v>43.00888889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 t="s">
        <v>14</v>
      </c>
      <c r="B8" s="21" t="s">
        <v>15</v>
      </c>
      <c r="C8" s="21"/>
      <c r="D8" s="21"/>
      <c r="E8" s="22" t="s">
        <v>23</v>
      </c>
      <c r="F8" s="21" t="s">
        <v>25</v>
      </c>
      <c r="G8" s="17">
        <v>1.84</v>
      </c>
      <c r="H8" s="18">
        <v>750.0</v>
      </c>
      <c r="I8" s="15">
        <v>0.3</v>
      </c>
      <c r="J8" s="21"/>
      <c r="K8" s="25"/>
      <c r="L8" s="26">
        <v>313.0</v>
      </c>
      <c r="M8" s="18">
        <f t="shared" si="8"/>
        <v>93.9</v>
      </c>
      <c r="N8" s="25">
        <f t="shared" si="9"/>
        <v>843.9</v>
      </c>
      <c r="O8" s="18">
        <f t="shared" si="3"/>
        <v>968.9</v>
      </c>
      <c r="P8" s="20">
        <f t="shared" si="4"/>
        <v>43.06222222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 t="s">
        <v>14</v>
      </c>
      <c r="B9" s="15" t="s">
        <v>15</v>
      </c>
      <c r="C9" s="15"/>
      <c r="D9" s="15"/>
      <c r="E9" s="16" t="s">
        <v>23</v>
      </c>
      <c r="F9" s="15" t="s">
        <v>26</v>
      </c>
      <c r="G9" s="17">
        <v>1.84</v>
      </c>
      <c r="H9" s="18">
        <v>750.0</v>
      </c>
      <c r="I9" s="15">
        <v>0.3</v>
      </c>
      <c r="J9" s="15"/>
      <c r="K9" s="18"/>
      <c r="L9" s="19">
        <v>338.0</v>
      </c>
      <c r="M9" s="18">
        <f t="shared" si="8"/>
        <v>101.4</v>
      </c>
      <c r="N9" s="18">
        <f t="shared" si="9"/>
        <v>851.4</v>
      </c>
      <c r="O9" s="18">
        <f t="shared" si="3"/>
        <v>976.4</v>
      </c>
      <c r="P9" s="20">
        <f t="shared" si="4"/>
        <v>43.39555556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0" t="s">
        <v>14</v>
      </c>
      <c r="B10" s="21" t="s">
        <v>15</v>
      </c>
      <c r="C10" s="21"/>
      <c r="D10" s="21"/>
      <c r="E10" s="22" t="s">
        <v>23</v>
      </c>
      <c r="F10" s="21" t="s">
        <v>27</v>
      </c>
      <c r="G10" s="17">
        <v>1.84</v>
      </c>
      <c r="H10" s="18">
        <v>750.0</v>
      </c>
      <c r="I10" s="15">
        <v>0.3</v>
      </c>
      <c r="J10" s="21"/>
      <c r="K10" s="25">
        <f>G10*L10</f>
        <v>653.2</v>
      </c>
      <c r="L10" s="26">
        <v>355.0</v>
      </c>
      <c r="M10" s="25">
        <f t="shared" si="8"/>
        <v>106.5</v>
      </c>
      <c r="N10" s="18">
        <f t="shared" si="9"/>
        <v>856.5</v>
      </c>
      <c r="O10" s="18">
        <f t="shared" si="3"/>
        <v>981.5</v>
      </c>
      <c r="P10" s="20">
        <f t="shared" si="4"/>
        <v>43.62222222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 t="s">
        <v>14</v>
      </c>
      <c r="B11" s="15" t="s">
        <v>15</v>
      </c>
      <c r="C11" s="15"/>
      <c r="D11" s="15"/>
      <c r="E11" s="16" t="s">
        <v>23</v>
      </c>
      <c r="F11" s="15" t="s">
        <v>28</v>
      </c>
      <c r="G11" s="17">
        <v>1.84</v>
      </c>
      <c r="H11" s="18">
        <v>750.0</v>
      </c>
      <c r="I11" s="15">
        <v>0.3</v>
      </c>
      <c r="J11" s="15"/>
      <c r="K11" s="18"/>
      <c r="L11" s="19">
        <v>296.0</v>
      </c>
      <c r="M11" s="18">
        <f t="shared" si="8"/>
        <v>88.8</v>
      </c>
      <c r="N11" s="18">
        <f t="shared" si="9"/>
        <v>838.8</v>
      </c>
      <c r="O11" s="18">
        <f t="shared" si="3"/>
        <v>963.8</v>
      </c>
      <c r="P11" s="20">
        <f t="shared" si="4"/>
        <v>42.83555556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 t="s">
        <v>14</v>
      </c>
      <c r="B12" s="21" t="s">
        <v>15</v>
      </c>
      <c r="C12" s="21"/>
      <c r="D12" s="21"/>
      <c r="E12" s="22" t="s">
        <v>23</v>
      </c>
      <c r="F12" s="21" t="s">
        <v>29</v>
      </c>
      <c r="G12" s="17">
        <v>1.84</v>
      </c>
      <c r="H12" s="18">
        <v>750.0</v>
      </c>
      <c r="I12" s="15">
        <v>0.3</v>
      </c>
      <c r="J12" s="21"/>
      <c r="K12" s="25"/>
      <c r="L12" s="26">
        <v>324.0</v>
      </c>
      <c r="M12" s="18">
        <f t="shared" si="8"/>
        <v>97.2</v>
      </c>
      <c r="N12" s="18">
        <f t="shared" si="9"/>
        <v>847.2</v>
      </c>
      <c r="O12" s="18">
        <f t="shared" si="3"/>
        <v>972.2</v>
      </c>
      <c r="P12" s="20">
        <f t="shared" si="4"/>
        <v>43.20888889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 t="s">
        <v>14</v>
      </c>
      <c r="B13" s="15" t="s">
        <v>15</v>
      </c>
      <c r="C13" s="15"/>
      <c r="D13" s="15"/>
      <c r="E13" s="16" t="s">
        <v>30</v>
      </c>
      <c r="F13" s="15" t="s">
        <v>31</v>
      </c>
      <c r="G13" s="17">
        <v>1.84</v>
      </c>
      <c r="H13" s="18">
        <v>750.0</v>
      </c>
      <c r="I13" s="15">
        <v>0.3</v>
      </c>
      <c r="J13" s="15"/>
      <c r="K13" s="18"/>
      <c r="L13" s="19">
        <v>327.0</v>
      </c>
      <c r="M13" s="18">
        <f>327*I13</f>
        <v>98.1</v>
      </c>
      <c r="N13" s="18">
        <f t="shared" si="9"/>
        <v>848.1</v>
      </c>
      <c r="O13" s="18">
        <f t="shared" si="3"/>
        <v>973.1</v>
      </c>
      <c r="P13" s="20">
        <f t="shared" si="4"/>
        <v>43.24888889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 t="s">
        <v>14</v>
      </c>
      <c r="B14" s="21" t="s">
        <v>15</v>
      </c>
      <c r="C14" s="21"/>
      <c r="D14" s="21"/>
      <c r="E14" s="22" t="s">
        <v>30</v>
      </c>
      <c r="F14" s="21" t="s">
        <v>32</v>
      </c>
      <c r="G14" s="17">
        <v>1.84</v>
      </c>
      <c r="H14" s="18">
        <v>750.0</v>
      </c>
      <c r="I14" s="15">
        <v>0.3</v>
      </c>
      <c r="J14" s="21"/>
      <c r="K14" s="25"/>
      <c r="L14" s="26">
        <v>345.0</v>
      </c>
      <c r="M14" s="25">
        <f>L14*I14</f>
        <v>103.5</v>
      </c>
      <c r="N14" s="18">
        <f t="shared" si="9"/>
        <v>853.5</v>
      </c>
      <c r="O14" s="18">
        <f t="shared" si="3"/>
        <v>978.5</v>
      </c>
      <c r="P14" s="20">
        <f t="shared" si="4"/>
        <v>43.48888889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 t="s">
        <v>14</v>
      </c>
      <c r="B15" s="15" t="s">
        <v>15</v>
      </c>
      <c r="C15" s="15"/>
      <c r="D15" s="15"/>
      <c r="E15" s="16" t="s">
        <v>30</v>
      </c>
      <c r="F15" s="15" t="s">
        <v>33</v>
      </c>
      <c r="G15" s="17">
        <v>1.84</v>
      </c>
      <c r="H15" s="18">
        <v>750.0</v>
      </c>
      <c r="I15" s="15">
        <v>0.3</v>
      </c>
      <c r="J15" s="15"/>
      <c r="K15" s="18"/>
      <c r="L15" s="19">
        <v>304.0</v>
      </c>
      <c r="M15" s="18">
        <f>I15*L15</f>
        <v>91.2</v>
      </c>
      <c r="N15" s="18">
        <f t="shared" si="9"/>
        <v>841.2</v>
      </c>
      <c r="O15" s="18">
        <f t="shared" si="3"/>
        <v>966.2</v>
      </c>
      <c r="P15" s="20">
        <f t="shared" si="4"/>
        <v>42.94222222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 t="s">
        <v>14</v>
      </c>
      <c r="B16" s="15" t="s">
        <v>15</v>
      </c>
      <c r="C16" s="15"/>
      <c r="D16" s="15"/>
      <c r="E16" s="16" t="s">
        <v>34</v>
      </c>
      <c r="F16" s="15" t="s">
        <v>35</v>
      </c>
      <c r="G16" s="17">
        <v>1.6</v>
      </c>
      <c r="H16" s="18">
        <v>750.0</v>
      </c>
      <c r="I16" s="15">
        <v>0.3</v>
      </c>
      <c r="J16" s="15"/>
      <c r="K16" s="18">
        <f t="shared" ref="K16:K27" si="10">G16*L16</f>
        <v>1124.8</v>
      </c>
      <c r="L16" s="19">
        <v>703.0</v>
      </c>
      <c r="M16" s="18">
        <f t="shared" ref="M16:M27" si="11">G16+I16</f>
        <v>1.9</v>
      </c>
      <c r="N16" s="18">
        <f t="shared" ref="N16:N27" si="12">M16*L16</f>
        <v>1335.7</v>
      </c>
      <c r="O16" s="18">
        <f t="shared" si="3"/>
        <v>1460.7</v>
      </c>
      <c r="P16" s="20">
        <f t="shared" si="4"/>
        <v>64.92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 t="s">
        <v>14</v>
      </c>
      <c r="B17" s="21" t="s">
        <v>15</v>
      </c>
      <c r="C17" s="21"/>
      <c r="D17" s="21"/>
      <c r="E17" s="22" t="s">
        <v>34</v>
      </c>
      <c r="F17" s="21" t="s">
        <v>36</v>
      </c>
      <c r="G17" s="27">
        <v>1.6</v>
      </c>
      <c r="H17" s="18">
        <v>750.0</v>
      </c>
      <c r="I17" s="15">
        <v>0.3</v>
      </c>
      <c r="J17" s="21"/>
      <c r="K17" s="25">
        <f t="shared" si="10"/>
        <v>1460.8</v>
      </c>
      <c r="L17" s="26">
        <v>913.0</v>
      </c>
      <c r="M17" s="25">
        <f t="shared" si="11"/>
        <v>1.9</v>
      </c>
      <c r="N17" s="25">
        <f t="shared" si="12"/>
        <v>1734.7</v>
      </c>
      <c r="O17" s="18">
        <f t="shared" si="3"/>
        <v>1859.7</v>
      </c>
      <c r="P17" s="20">
        <f t="shared" si="4"/>
        <v>82.65333333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 t="s">
        <v>14</v>
      </c>
      <c r="B18" s="21" t="s">
        <v>15</v>
      </c>
      <c r="C18" s="21"/>
      <c r="D18" s="21"/>
      <c r="E18" s="22" t="s">
        <v>34</v>
      </c>
      <c r="F18" s="21" t="s">
        <v>37</v>
      </c>
      <c r="G18" s="27">
        <v>1.6</v>
      </c>
      <c r="H18" s="18">
        <v>750.0</v>
      </c>
      <c r="I18" s="15">
        <v>0.3</v>
      </c>
      <c r="J18" s="21"/>
      <c r="K18" s="25">
        <f t="shared" si="10"/>
        <v>1483.2</v>
      </c>
      <c r="L18" s="26">
        <v>927.0</v>
      </c>
      <c r="M18" s="25">
        <f t="shared" si="11"/>
        <v>1.9</v>
      </c>
      <c r="N18" s="25">
        <f t="shared" si="12"/>
        <v>1761.3</v>
      </c>
      <c r="O18" s="18">
        <f t="shared" si="3"/>
        <v>1886.3</v>
      </c>
      <c r="P18" s="20">
        <f t="shared" si="4"/>
        <v>83.83555556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 t="s">
        <v>14</v>
      </c>
      <c r="B19" s="15" t="s">
        <v>15</v>
      </c>
      <c r="C19" s="15"/>
      <c r="D19" s="15"/>
      <c r="E19" s="16" t="s">
        <v>34</v>
      </c>
      <c r="F19" s="15" t="s">
        <v>38</v>
      </c>
      <c r="G19" s="17">
        <v>1.65</v>
      </c>
      <c r="H19" s="18">
        <v>750.0</v>
      </c>
      <c r="I19" s="15">
        <v>0.3</v>
      </c>
      <c r="J19" s="15"/>
      <c r="K19" s="18">
        <f t="shared" si="10"/>
        <v>1237.5</v>
      </c>
      <c r="L19" s="19">
        <v>750.0</v>
      </c>
      <c r="M19" s="18">
        <f t="shared" si="11"/>
        <v>1.95</v>
      </c>
      <c r="N19" s="18">
        <f t="shared" si="12"/>
        <v>1462.5</v>
      </c>
      <c r="O19" s="18">
        <f t="shared" si="3"/>
        <v>1587.5</v>
      </c>
      <c r="P19" s="20">
        <f t="shared" si="4"/>
        <v>70.55555556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 t="s">
        <v>14</v>
      </c>
      <c r="B20" s="21" t="s">
        <v>15</v>
      </c>
      <c r="C20" s="21"/>
      <c r="D20" s="21"/>
      <c r="E20" s="22" t="s">
        <v>34</v>
      </c>
      <c r="F20" s="21" t="s">
        <v>39</v>
      </c>
      <c r="G20" s="27">
        <v>1.6</v>
      </c>
      <c r="H20" s="18">
        <v>750.0</v>
      </c>
      <c r="I20" s="15">
        <v>0.3</v>
      </c>
      <c r="J20" s="21"/>
      <c r="K20" s="25">
        <f t="shared" si="10"/>
        <v>1502.4</v>
      </c>
      <c r="L20" s="26">
        <v>939.0</v>
      </c>
      <c r="M20" s="25">
        <f t="shared" si="11"/>
        <v>1.9</v>
      </c>
      <c r="N20" s="25">
        <f t="shared" si="12"/>
        <v>1784.1</v>
      </c>
      <c r="O20" s="18">
        <f t="shared" si="3"/>
        <v>1909.1</v>
      </c>
      <c r="P20" s="20">
        <f t="shared" si="4"/>
        <v>84.84888889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5" t="s">
        <v>40</v>
      </c>
      <c r="C21" s="15"/>
      <c r="D21" s="15"/>
      <c r="E21" s="16" t="s">
        <v>34</v>
      </c>
      <c r="F21" s="15" t="s">
        <v>39</v>
      </c>
      <c r="G21" s="17">
        <v>1.6</v>
      </c>
      <c r="H21" s="18">
        <v>750.0</v>
      </c>
      <c r="I21" s="15">
        <v>0.3</v>
      </c>
      <c r="J21" s="15"/>
      <c r="K21" s="18">
        <f t="shared" si="10"/>
        <v>1086.4</v>
      </c>
      <c r="L21" s="19">
        <v>679.0</v>
      </c>
      <c r="M21" s="18">
        <f t="shared" si="11"/>
        <v>1.9</v>
      </c>
      <c r="N21" s="18">
        <f t="shared" si="12"/>
        <v>1290.1</v>
      </c>
      <c r="O21" s="18">
        <f t="shared" si="3"/>
        <v>1415.1</v>
      </c>
      <c r="P21" s="20">
        <f t="shared" si="4"/>
        <v>62.89333333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 t="s">
        <v>14</v>
      </c>
      <c r="B22" s="15" t="s">
        <v>15</v>
      </c>
      <c r="C22" s="15"/>
      <c r="D22" s="15"/>
      <c r="E22" s="16" t="s">
        <v>34</v>
      </c>
      <c r="F22" s="15" t="s">
        <v>41</v>
      </c>
      <c r="G22" s="17">
        <v>1.6</v>
      </c>
      <c r="H22" s="18">
        <v>750.0</v>
      </c>
      <c r="I22" s="15">
        <v>0.3</v>
      </c>
      <c r="J22" s="15"/>
      <c r="K22" s="18">
        <f t="shared" si="10"/>
        <v>1336</v>
      </c>
      <c r="L22" s="19">
        <v>835.0</v>
      </c>
      <c r="M22" s="18">
        <f t="shared" si="11"/>
        <v>1.9</v>
      </c>
      <c r="N22" s="18">
        <f t="shared" si="12"/>
        <v>1586.5</v>
      </c>
      <c r="O22" s="18">
        <f t="shared" si="3"/>
        <v>1711.5</v>
      </c>
      <c r="P22" s="20">
        <f t="shared" si="4"/>
        <v>76.06666667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 t="s">
        <v>14</v>
      </c>
      <c r="B23" s="15" t="s">
        <v>15</v>
      </c>
      <c r="C23" s="15"/>
      <c r="D23" s="15"/>
      <c r="E23" s="16" t="s">
        <v>42</v>
      </c>
      <c r="F23" s="15" t="s">
        <v>43</v>
      </c>
      <c r="G23" s="17">
        <v>1.88</v>
      </c>
      <c r="H23" s="18">
        <v>750.0</v>
      </c>
      <c r="I23" s="15">
        <v>0.3</v>
      </c>
      <c r="J23" s="15"/>
      <c r="K23" s="18">
        <f t="shared" si="10"/>
        <v>1757.8</v>
      </c>
      <c r="L23" s="19">
        <v>935.0</v>
      </c>
      <c r="M23" s="18">
        <f t="shared" si="11"/>
        <v>2.18</v>
      </c>
      <c r="N23" s="18">
        <f t="shared" si="12"/>
        <v>2038.3</v>
      </c>
      <c r="O23" s="18">
        <f t="shared" si="3"/>
        <v>2163.3</v>
      </c>
      <c r="P23" s="20">
        <f t="shared" si="4"/>
        <v>96.14666667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 t="s">
        <v>14</v>
      </c>
      <c r="B24" s="15" t="s">
        <v>15</v>
      </c>
      <c r="C24" s="15"/>
      <c r="D24" s="15"/>
      <c r="E24" s="16" t="s">
        <v>44</v>
      </c>
      <c r="F24" s="15" t="s">
        <v>45</v>
      </c>
      <c r="G24" s="17">
        <v>2.2</v>
      </c>
      <c r="H24" s="18">
        <v>750.0</v>
      </c>
      <c r="I24" s="15">
        <v>0.3</v>
      </c>
      <c r="J24" s="15"/>
      <c r="K24" s="18">
        <f t="shared" si="10"/>
        <v>1355.2</v>
      </c>
      <c r="L24" s="19">
        <v>616.0</v>
      </c>
      <c r="M24" s="18">
        <f t="shared" si="11"/>
        <v>2.5</v>
      </c>
      <c r="N24" s="18">
        <f t="shared" si="12"/>
        <v>1540</v>
      </c>
      <c r="O24" s="18">
        <f t="shared" si="3"/>
        <v>1665</v>
      </c>
      <c r="P24" s="20">
        <f t="shared" si="4"/>
        <v>74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 t="s">
        <v>14</v>
      </c>
      <c r="B25" s="15" t="s">
        <v>15</v>
      </c>
      <c r="C25" s="15"/>
      <c r="D25" s="15"/>
      <c r="E25" s="16" t="s">
        <v>44</v>
      </c>
      <c r="F25" s="15" t="s">
        <v>46</v>
      </c>
      <c r="G25" s="17">
        <v>2.2</v>
      </c>
      <c r="H25" s="18">
        <v>750.0</v>
      </c>
      <c r="I25" s="15">
        <v>0.3</v>
      </c>
      <c r="J25" s="15"/>
      <c r="K25" s="18">
        <f t="shared" si="10"/>
        <v>1315.6</v>
      </c>
      <c r="L25" s="19">
        <v>598.0</v>
      </c>
      <c r="M25" s="18">
        <f t="shared" si="11"/>
        <v>2.5</v>
      </c>
      <c r="N25" s="18">
        <f t="shared" si="12"/>
        <v>1495</v>
      </c>
      <c r="O25" s="18">
        <f t="shared" si="3"/>
        <v>1620</v>
      </c>
      <c r="P25" s="20">
        <f t="shared" si="4"/>
        <v>72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 t="s">
        <v>14</v>
      </c>
      <c r="B26" s="15" t="s">
        <v>15</v>
      </c>
      <c r="C26" s="15"/>
      <c r="D26" s="15"/>
      <c r="E26" s="16" t="s">
        <v>44</v>
      </c>
      <c r="F26" s="15" t="s">
        <v>47</v>
      </c>
      <c r="G26" s="17">
        <v>2.2</v>
      </c>
      <c r="H26" s="18">
        <v>750.0</v>
      </c>
      <c r="I26" s="15">
        <v>0.3</v>
      </c>
      <c r="J26" s="15"/>
      <c r="K26" s="18">
        <f t="shared" si="10"/>
        <v>1258.4</v>
      </c>
      <c r="L26" s="19">
        <v>572.0</v>
      </c>
      <c r="M26" s="18">
        <f t="shared" si="11"/>
        <v>2.5</v>
      </c>
      <c r="N26" s="18">
        <f t="shared" si="12"/>
        <v>1430</v>
      </c>
      <c r="O26" s="18">
        <f t="shared" si="3"/>
        <v>1555</v>
      </c>
      <c r="P26" s="20">
        <f t="shared" si="4"/>
        <v>69.11111111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 t="s">
        <v>14</v>
      </c>
      <c r="B27" s="15" t="s">
        <v>15</v>
      </c>
      <c r="C27" s="15"/>
      <c r="D27" s="15"/>
      <c r="E27" s="16" t="s">
        <v>44</v>
      </c>
      <c r="F27" s="15" t="s">
        <v>48</v>
      </c>
      <c r="G27" s="17">
        <v>2.2</v>
      </c>
      <c r="H27" s="18">
        <v>750.0</v>
      </c>
      <c r="I27" s="15">
        <v>0.3</v>
      </c>
      <c r="J27" s="15"/>
      <c r="K27" s="18">
        <f t="shared" si="10"/>
        <v>1370.6</v>
      </c>
      <c r="L27" s="19">
        <v>623.0</v>
      </c>
      <c r="M27" s="18">
        <f t="shared" si="11"/>
        <v>2.5</v>
      </c>
      <c r="N27" s="18">
        <f t="shared" si="12"/>
        <v>1557.5</v>
      </c>
      <c r="O27" s="18">
        <f t="shared" si="3"/>
        <v>1682.5</v>
      </c>
      <c r="P27" s="20">
        <f t="shared" si="4"/>
        <v>74.77777778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 t="s">
        <v>14</v>
      </c>
      <c r="B28" s="21" t="s">
        <v>15</v>
      </c>
      <c r="C28" s="21"/>
      <c r="D28" s="21"/>
      <c r="E28" s="22" t="s">
        <v>49</v>
      </c>
      <c r="F28" s="21" t="s">
        <v>50</v>
      </c>
      <c r="G28" s="27">
        <v>1.68</v>
      </c>
      <c r="H28" s="18">
        <v>750.0</v>
      </c>
      <c r="I28" s="15">
        <v>0.3</v>
      </c>
      <c r="J28" s="21"/>
      <c r="K28" s="25"/>
      <c r="L28" s="26">
        <v>361.0</v>
      </c>
      <c r="M28" s="25">
        <f>L28*I28</f>
        <v>108.3</v>
      </c>
      <c r="N28" s="25">
        <f>L28*I28+H28</f>
        <v>858.3</v>
      </c>
      <c r="O28" s="18">
        <f t="shared" si="3"/>
        <v>983.3</v>
      </c>
      <c r="P28" s="20">
        <f t="shared" si="4"/>
        <v>43.70222222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 t="s">
        <v>14</v>
      </c>
      <c r="B29" s="15" t="s">
        <v>15</v>
      </c>
      <c r="C29" s="15"/>
      <c r="D29" s="15"/>
      <c r="E29" s="16" t="s">
        <v>49</v>
      </c>
      <c r="F29" s="15" t="s">
        <v>51</v>
      </c>
      <c r="G29" s="17">
        <v>1.68</v>
      </c>
      <c r="H29" s="18">
        <v>750.0</v>
      </c>
      <c r="I29" s="15">
        <v>0.3</v>
      </c>
      <c r="J29" s="15"/>
      <c r="K29" s="18">
        <f>G29*L29</f>
        <v>828.24</v>
      </c>
      <c r="L29" s="19">
        <v>493.0</v>
      </c>
      <c r="M29" s="18">
        <f t="shared" ref="M29:M30" si="13">G29+I29</f>
        <v>1.98</v>
      </c>
      <c r="N29" s="18">
        <f>M29*L29</f>
        <v>976.14</v>
      </c>
      <c r="O29" s="18">
        <f t="shared" si="3"/>
        <v>1101.14</v>
      </c>
      <c r="P29" s="20">
        <f t="shared" si="4"/>
        <v>48.93955556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 t="s">
        <v>14</v>
      </c>
      <c r="B30" s="15" t="s">
        <v>15</v>
      </c>
      <c r="C30" s="15"/>
      <c r="D30" s="15"/>
      <c r="E30" s="16" t="s">
        <v>49</v>
      </c>
      <c r="F30" s="15" t="s">
        <v>52</v>
      </c>
      <c r="G30" s="17">
        <v>1.68</v>
      </c>
      <c r="H30" s="18">
        <v>750.0</v>
      </c>
      <c r="I30" s="15">
        <v>0.3</v>
      </c>
      <c r="J30" s="15"/>
      <c r="K30" s="18"/>
      <c r="L30" s="19">
        <v>332.0</v>
      </c>
      <c r="M30" s="18">
        <f t="shared" si="13"/>
        <v>1.98</v>
      </c>
      <c r="N30" s="18">
        <f t="shared" ref="N30:N36" si="14">L30*I30+H30</f>
        <v>849.6</v>
      </c>
      <c r="O30" s="18">
        <f t="shared" si="3"/>
        <v>974.6</v>
      </c>
      <c r="P30" s="20">
        <f t="shared" si="4"/>
        <v>43.31555556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 t="s">
        <v>14</v>
      </c>
      <c r="B31" s="15" t="s">
        <v>15</v>
      </c>
      <c r="C31" s="15"/>
      <c r="D31" s="15"/>
      <c r="E31" s="16" t="s">
        <v>49</v>
      </c>
      <c r="F31" s="15" t="s">
        <v>53</v>
      </c>
      <c r="G31" s="17">
        <v>1.68</v>
      </c>
      <c r="H31" s="18">
        <v>750.0</v>
      </c>
      <c r="I31" s="15">
        <v>0.3</v>
      </c>
      <c r="J31" s="15"/>
      <c r="K31" s="18"/>
      <c r="L31" s="19">
        <v>331.0</v>
      </c>
      <c r="M31" s="18">
        <f t="shared" ref="M31:M32" si="15">L31*I31</f>
        <v>99.3</v>
      </c>
      <c r="N31" s="18">
        <f t="shared" si="14"/>
        <v>849.3</v>
      </c>
      <c r="O31" s="18">
        <f t="shared" si="3"/>
        <v>974.3</v>
      </c>
      <c r="P31" s="20">
        <f t="shared" si="4"/>
        <v>43.30222222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 t="s">
        <v>14</v>
      </c>
      <c r="B32" s="21" t="s">
        <v>15</v>
      </c>
      <c r="C32" s="21"/>
      <c r="D32" s="21"/>
      <c r="E32" s="22" t="s">
        <v>49</v>
      </c>
      <c r="F32" s="21" t="s">
        <v>54</v>
      </c>
      <c r="G32" s="27">
        <v>1.68</v>
      </c>
      <c r="H32" s="18">
        <v>750.0</v>
      </c>
      <c r="I32" s="15">
        <v>0.3</v>
      </c>
      <c r="J32" s="21"/>
      <c r="K32" s="25"/>
      <c r="L32" s="26">
        <v>380.0</v>
      </c>
      <c r="M32" s="25">
        <f t="shared" si="15"/>
        <v>114</v>
      </c>
      <c r="N32" s="18">
        <f t="shared" si="14"/>
        <v>864</v>
      </c>
      <c r="O32" s="18">
        <f t="shared" si="3"/>
        <v>989</v>
      </c>
      <c r="P32" s="20">
        <f t="shared" si="4"/>
        <v>43.95555556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 t="s">
        <v>14</v>
      </c>
      <c r="B33" s="21" t="s">
        <v>15</v>
      </c>
      <c r="C33" s="21"/>
      <c r="D33" s="21"/>
      <c r="E33" s="22" t="s">
        <v>49</v>
      </c>
      <c r="F33" s="21" t="s">
        <v>55</v>
      </c>
      <c r="G33" s="27">
        <v>1.68</v>
      </c>
      <c r="H33" s="18">
        <v>750.0</v>
      </c>
      <c r="I33" s="15">
        <v>0.3</v>
      </c>
      <c r="J33" s="21"/>
      <c r="K33" s="25"/>
      <c r="L33" s="26">
        <v>426.0</v>
      </c>
      <c r="M33" s="25"/>
      <c r="N33" s="18">
        <f t="shared" si="14"/>
        <v>877.8</v>
      </c>
      <c r="O33" s="18">
        <f t="shared" si="3"/>
        <v>1002.8</v>
      </c>
      <c r="P33" s="20">
        <f t="shared" si="4"/>
        <v>44.56888889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 t="s">
        <v>14</v>
      </c>
      <c r="B34" s="21" t="s">
        <v>15</v>
      </c>
      <c r="C34" s="21"/>
      <c r="D34" s="21"/>
      <c r="E34" s="22" t="s">
        <v>49</v>
      </c>
      <c r="F34" s="21" t="s">
        <v>56</v>
      </c>
      <c r="G34" s="27">
        <v>1.68</v>
      </c>
      <c r="H34" s="18">
        <v>750.0</v>
      </c>
      <c r="I34" s="15">
        <v>0.3</v>
      </c>
      <c r="J34" s="21"/>
      <c r="K34" s="25"/>
      <c r="L34" s="26">
        <v>316.0</v>
      </c>
      <c r="M34" s="25">
        <f t="shared" ref="M34:M36" si="16">L34*I34</f>
        <v>94.8</v>
      </c>
      <c r="N34" s="18">
        <f t="shared" si="14"/>
        <v>844.8</v>
      </c>
      <c r="O34" s="18">
        <f t="shared" si="3"/>
        <v>969.8</v>
      </c>
      <c r="P34" s="20">
        <f t="shared" si="4"/>
        <v>43.10222222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 t="s">
        <v>14</v>
      </c>
      <c r="B35" s="21" t="s">
        <v>15</v>
      </c>
      <c r="C35" s="21"/>
      <c r="D35" s="21"/>
      <c r="E35" s="22" t="s">
        <v>49</v>
      </c>
      <c r="F35" s="21" t="s">
        <v>57</v>
      </c>
      <c r="G35" s="27">
        <v>1.68</v>
      </c>
      <c r="H35" s="18">
        <v>750.0</v>
      </c>
      <c r="I35" s="15">
        <v>0.3</v>
      </c>
      <c r="J35" s="21"/>
      <c r="K35" s="25"/>
      <c r="L35" s="26">
        <v>377.0</v>
      </c>
      <c r="M35" s="25">
        <f t="shared" si="16"/>
        <v>113.1</v>
      </c>
      <c r="N35" s="18">
        <f t="shared" si="14"/>
        <v>863.1</v>
      </c>
      <c r="O35" s="18">
        <f t="shared" si="3"/>
        <v>988.1</v>
      </c>
      <c r="P35" s="20">
        <f t="shared" si="4"/>
        <v>43.91555556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 t="s">
        <v>14</v>
      </c>
      <c r="B36" s="15" t="s">
        <v>15</v>
      </c>
      <c r="C36" s="15"/>
      <c r="D36" s="15"/>
      <c r="E36" s="16" t="s">
        <v>49</v>
      </c>
      <c r="F36" s="15" t="s">
        <v>58</v>
      </c>
      <c r="G36" s="17">
        <v>1.68</v>
      </c>
      <c r="H36" s="18">
        <v>750.0</v>
      </c>
      <c r="I36" s="15">
        <v>0.3</v>
      </c>
      <c r="J36" s="15"/>
      <c r="K36" s="18"/>
      <c r="L36" s="19">
        <v>435.0</v>
      </c>
      <c r="M36" s="25">
        <f t="shared" si="16"/>
        <v>130.5</v>
      </c>
      <c r="N36" s="18">
        <f t="shared" si="14"/>
        <v>880.5</v>
      </c>
      <c r="O36" s="18">
        <f t="shared" si="3"/>
        <v>1005.5</v>
      </c>
      <c r="P36" s="20">
        <f t="shared" si="4"/>
        <v>44.68888889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 t="s">
        <v>14</v>
      </c>
      <c r="B37" s="15" t="s">
        <v>15</v>
      </c>
      <c r="C37" s="15"/>
      <c r="D37" s="15"/>
      <c r="E37" s="16" t="s">
        <v>49</v>
      </c>
      <c r="F37" s="15" t="s">
        <v>59</v>
      </c>
      <c r="G37" s="17">
        <v>1.68</v>
      </c>
      <c r="H37" s="18">
        <v>750.0</v>
      </c>
      <c r="I37" s="15">
        <v>0.3</v>
      </c>
      <c r="J37" s="15"/>
      <c r="K37" s="18">
        <f>G37*L37</f>
        <v>845.04</v>
      </c>
      <c r="L37" s="19">
        <v>503.0</v>
      </c>
      <c r="M37" s="25">
        <f>G37+I37</f>
        <v>1.98</v>
      </c>
      <c r="N37" s="25">
        <f>M37*L37</f>
        <v>995.94</v>
      </c>
      <c r="O37" s="18">
        <f t="shared" si="3"/>
        <v>1120.94</v>
      </c>
      <c r="P37" s="20">
        <f t="shared" si="4"/>
        <v>49.81955556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 t="s">
        <v>14</v>
      </c>
      <c r="B38" s="21" t="s">
        <v>15</v>
      </c>
      <c r="C38" s="21"/>
      <c r="D38" s="21"/>
      <c r="E38" s="22" t="s">
        <v>49</v>
      </c>
      <c r="F38" s="21" t="s">
        <v>60</v>
      </c>
      <c r="G38" s="27">
        <v>1.68</v>
      </c>
      <c r="H38" s="18">
        <v>750.0</v>
      </c>
      <c r="I38" s="15">
        <v>0.3</v>
      </c>
      <c r="J38" s="21"/>
      <c r="K38" s="18"/>
      <c r="L38" s="26">
        <v>324.0</v>
      </c>
      <c r="M38" s="25">
        <f t="shared" ref="M38:M39" si="17">L38*I38</f>
        <v>97.2</v>
      </c>
      <c r="N38" s="25">
        <f t="shared" ref="N38:N39" si="18">L38*I38+H38</f>
        <v>847.2</v>
      </c>
      <c r="O38" s="18">
        <f t="shared" si="3"/>
        <v>972.2</v>
      </c>
      <c r="P38" s="20">
        <f t="shared" si="4"/>
        <v>43.20888889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 t="s">
        <v>14</v>
      </c>
      <c r="B39" s="21" t="s">
        <v>15</v>
      </c>
      <c r="C39" s="21"/>
      <c r="D39" s="21"/>
      <c r="E39" s="22" t="s">
        <v>49</v>
      </c>
      <c r="F39" s="21" t="s">
        <v>61</v>
      </c>
      <c r="G39" s="27">
        <v>1.68</v>
      </c>
      <c r="H39" s="18">
        <v>750.0</v>
      </c>
      <c r="I39" s="15">
        <v>0.3</v>
      </c>
      <c r="J39" s="21"/>
      <c r="K39" s="18"/>
      <c r="L39" s="26">
        <v>433.0</v>
      </c>
      <c r="M39" s="25">
        <f t="shared" si="17"/>
        <v>129.9</v>
      </c>
      <c r="N39" s="25">
        <f t="shared" si="18"/>
        <v>879.9</v>
      </c>
      <c r="O39" s="18">
        <f t="shared" si="3"/>
        <v>1004.9</v>
      </c>
      <c r="P39" s="20">
        <f t="shared" si="4"/>
        <v>44.66222222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 t="s">
        <v>14</v>
      </c>
      <c r="B40" s="21" t="s">
        <v>15</v>
      </c>
      <c r="C40" s="21"/>
      <c r="D40" s="21"/>
      <c r="E40" s="22" t="s">
        <v>49</v>
      </c>
      <c r="F40" s="21" t="s">
        <v>62</v>
      </c>
      <c r="G40" s="27">
        <v>1.68</v>
      </c>
      <c r="H40" s="18">
        <v>750.0</v>
      </c>
      <c r="I40" s="15">
        <v>0.3</v>
      </c>
      <c r="J40" s="21"/>
      <c r="K40" s="18">
        <f t="shared" ref="K40:K44" si="19">G40*L40</f>
        <v>987.84</v>
      </c>
      <c r="L40" s="26">
        <v>588.0</v>
      </c>
      <c r="M40" s="25">
        <f t="shared" ref="M40:M41" si="20">G40+I40</f>
        <v>1.98</v>
      </c>
      <c r="N40" s="25">
        <f t="shared" ref="N40:N41" si="21">M40*L40</f>
        <v>1164.24</v>
      </c>
      <c r="O40" s="18">
        <f t="shared" si="3"/>
        <v>1289.24</v>
      </c>
      <c r="P40" s="20">
        <f t="shared" si="4"/>
        <v>57.29955556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 t="s">
        <v>63</v>
      </c>
      <c r="B41" s="21" t="s">
        <v>15</v>
      </c>
      <c r="C41" s="21"/>
      <c r="D41" s="21"/>
      <c r="E41" s="22" t="s">
        <v>64</v>
      </c>
      <c r="F41" s="21" t="s">
        <v>65</v>
      </c>
      <c r="G41" s="27">
        <v>2.76</v>
      </c>
      <c r="H41" s="18">
        <v>750.0</v>
      </c>
      <c r="I41" s="15">
        <v>0.3</v>
      </c>
      <c r="J41" s="21"/>
      <c r="K41" s="18">
        <f t="shared" si="19"/>
        <v>2613.72</v>
      </c>
      <c r="L41" s="26">
        <v>947.0</v>
      </c>
      <c r="M41" s="25">
        <f t="shared" si="20"/>
        <v>3.06</v>
      </c>
      <c r="N41" s="25">
        <f t="shared" si="21"/>
        <v>2897.82</v>
      </c>
      <c r="O41" s="18">
        <f t="shared" si="3"/>
        <v>3022.82</v>
      </c>
      <c r="P41" s="20">
        <f t="shared" si="4"/>
        <v>134.3475556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14</v>
      </c>
      <c r="B42" s="15" t="s">
        <v>15</v>
      </c>
      <c r="C42" s="21"/>
      <c r="D42" s="21"/>
      <c r="E42" s="16" t="s">
        <v>66</v>
      </c>
      <c r="F42" s="15" t="s">
        <v>67</v>
      </c>
      <c r="G42" s="17">
        <v>1.84</v>
      </c>
      <c r="H42" s="18">
        <v>750.0</v>
      </c>
      <c r="I42" s="15">
        <v>0.3</v>
      </c>
      <c r="J42" s="15"/>
      <c r="K42" s="18">
        <f t="shared" si="19"/>
        <v>469.2</v>
      </c>
      <c r="L42" s="19">
        <v>255.0</v>
      </c>
      <c r="M42" s="18">
        <f>L42*I42</f>
        <v>76.5</v>
      </c>
      <c r="N42" s="18">
        <f>H42+L42*I42</f>
        <v>826.5</v>
      </c>
      <c r="O42" s="18">
        <f t="shared" si="3"/>
        <v>951.5</v>
      </c>
      <c r="P42" s="20">
        <f t="shared" si="4"/>
        <v>42.28888889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14</v>
      </c>
      <c r="B43" s="15" t="s">
        <v>15</v>
      </c>
      <c r="C43" s="15"/>
      <c r="D43" s="15"/>
      <c r="E43" s="16" t="s">
        <v>66</v>
      </c>
      <c r="F43" s="15" t="s">
        <v>68</v>
      </c>
      <c r="G43" s="17">
        <v>1.84</v>
      </c>
      <c r="H43" s="18">
        <v>750.0</v>
      </c>
      <c r="I43" s="15">
        <v>0.3</v>
      </c>
      <c r="J43" s="15"/>
      <c r="K43" s="18">
        <f t="shared" si="19"/>
        <v>835.36</v>
      </c>
      <c r="L43" s="19">
        <v>454.0</v>
      </c>
      <c r="M43" s="18">
        <f t="shared" ref="M43:M44" si="22">G43+I43</f>
        <v>2.14</v>
      </c>
      <c r="N43" s="18">
        <f t="shared" ref="N43:N44" si="23">M43*L43</f>
        <v>971.56</v>
      </c>
      <c r="O43" s="18">
        <f t="shared" si="3"/>
        <v>1096.56</v>
      </c>
      <c r="P43" s="20">
        <f t="shared" si="4"/>
        <v>48.736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 t="s">
        <v>14</v>
      </c>
      <c r="B44" s="21" t="s">
        <v>15</v>
      </c>
      <c r="C44" s="21"/>
      <c r="D44" s="21"/>
      <c r="E44" s="22" t="s">
        <v>66</v>
      </c>
      <c r="F44" s="21" t="s">
        <v>69</v>
      </c>
      <c r="G44" s="27">
        <v>1.84</v>
      </c>
      <c r="H44" s="18">
        <v>750.0</v>
      </c>
      <c r="I44" s="15">
        <v>0.3</v>
      </c>
      <c r="J44" s="21"/>
      <c r="K44" s="25">
        <f t="shared" si="19"/>
        <v>756.24</v>
      </c>
      <c r="L44" s="26">
        <v>411.0</v>
      </c>
      <c r="M44" s="25">
        <f t="shared" si="22"/>
        <v>2.14</v>
      </c>
      <c r="N44" s="25">
        <f t="shared" si="23"/>
        <v>879.54</v>
      </c>
      <c r="O44" s="18">
        <f t="shared" si="3"/>
        <v>1004.54</v>
      </c>
      <c r="P44" s="20">
        <f t="shared" si="4"/>
        <v>44.64622222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 t="s">
        <v>14</v>
      </c>
      <c r="B45" s="15" t="s">
        <v>15</v>
      </c>
      <c r="C45" s="15"/>
      <c r="D45" s="15"/>
      <c r="E45" s="16" t="s">
        <v>66</v>
      </c>
      <c r="F45" s="15" t="s">
        <v>70</v>
      </c>
      <c r="G45" s="17">
        <v>1.84</v>
      </c>
      <c r="H45" s="18">
        <v>750.0</v>
      </c>
      <c r="I45" s="15">
        <v>0.3</v>
      </c>
      <c r="J45" s="15"/>
      <c r="K45" s="18"/>
      <c r="L45" s="19">
        <v>373.0</v>
      </c>
      <c r="M45" s="18">
        <f>L45*I45</f>
        <v>111.9</v>
      </c>
      <c r="N45" s="18">
        <f>L45*I45+H45</f>
        <v>861.9</v>
      </c>
      <c r="O45" s="18">
        <f t="shared" si="3"/>
        <v>986.9</v>
      </c>
      <c r="P45" s="20">
        <f t="shared" si="4"/>
        <v>43.86222222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 t="s">
        <v>14</v>
      </c>
      <c r="B46" s="21" t="s">
        <v>15</v>
      </c>
      <c r="C46" s="21"/>
      <c r="D46" s="21"/>
      <c r="E46" s="22" t="s">
        <v>71</v>
      </c>
      <c r="F46" s="21" t="s">
        <v>72</v>
      </c>
      <c r="G46" s="27">
        <v>1.6</v>
      </c>
      <c r="H46" s="18">
        <v>750.0</v>
      </c>
      <c r="I46" s="15">
        <v>0.3</v>
      </c>
      <c r="J46" s="21"/>
      <c r="K46" s="25">
        <f t="shared" ref="K46:K73" si="24">G46*L46</f>
        <v>1595.2</v>
      </c>
      <c r="L46" s="26">
        <v>997.0</v>
      </c>
      <c r="M46" s="25">
        <f>G46+I46</f>
        <v>1.9</v>
      </c>
      <c r="N46" s="25">
        <f t="shared" ref="N46:N73" si="25">M46*L46</f>
        <v>1894.3</v>
      </c>
      <c r="O46" s="18">
        <f t="shared" si="3"/>
        <v>2019.3</v>
      </c>
      <c r="P46" s="20">
        <f t="shared" si="4"/>
        <v>89.74666667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 t="s">
        <v>14</v>
      </c>
      <c r="B47" s="15" t="s">
        <v>15</v>
      </c>
      <c r="C47" s="15"/>
      <c r="D47" s="15"/>
      <c r="E47" s="16" t="s">
        <v>73</v>
      </c>
      <c r="F47" s="15" t="s">
        <v>74</v>
      </c>
      <c r="G47" s="17">
        <v>2.35</v>
      </c>
      <c r="H47" s="18">
        <v>750.0</v>
      </c>
      <c r="I47" s="15">
        <v>0.3</v>
      </c>
      <c r="J47" s="15"/>
      <c r="K47" s="18">
        <f t="shared" si="24"/>
        <v>1330.1</v>
      </c>
      <c r="L47" s="19">
        <v>566.0</v>
      </c>
      <c r="M47" s="18">
        <f t="shared" ref="M47:M69" si="26">G47</f>
        <v>2.35</v>
      </c>
      <c r="N47" s="18">
        <f t="shared" si="25"/>
        <v>1330.1</v>
      </c>
      <c r="O47" s="18">
        <f t="shared" ref="O47:O69" si="27">N47+0</f>
        <v>1330.1</v>
      </c>
      <c r="P47" s="20">
        <f t="shared" si="4"/>
        <v>59.11555556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 t="s">
        <v>14</v>
      </c>
      <c r="B48" s="21" t="s">
        <v>15</v>
      </c>
      <c r="C48" s="21"/>
      <c r="D48" s="21"/>
      <c r="E48" s="22" t="s">
        <v>73</v>
      </c>
      <c r="F48" s="21" t="s">
        <v>75</v>
      </c>
      <c r="G48" s="27">
        <v>2.6</v>
      </c>
      <c r="H48" s="18">
        <v>750.0</v>
      </c>
      <c r="I48" s="15">
        <v>0.3</v>
      </c>
      <c r="J48" s="21"/>
      <c r="K48" s="25">
        <f t="shared" si="24"/>
        <v>1765.4</v>
      </c>
      <c r="L48" s="26">
        <v>679.0</v>
      </c>
      <c r="M48" s="18">
        <f t="shared" si="26"/>
        <v>2.6</v>
      </c>
      <c r="N48" s="25">
        <f t="shared" si="25"/>
        <v>1765.4</v>
      </c>
      <c r="O48" s="18">
        <f t="shared" si="27"/>
        <v>1765.4</v>
      </c>
      <c r="P48" s="20">
        <f t="shared" si="4"/>
        <v>78.46222222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 t="s">
        <v>14</v>
      </c>
      <c r="B49" s="21" t="s">
        <v>15</v>
      </c>
      <c r="C49" s="21"/>
      <c r="D49" s="21"/>
      <c r="E49" s="22" t="s">
        <v>73</v>
      </c>
      <c r="F49" s="21" t="s">
        <v>76</v>
      </c>
      <c r="G49" s="27">
        <v>2.6</v>
      </c>
      <c r="H49" s="18">
        <v>750.0</v>
      </c>
      <c r="I49" s="15">
        <v>0.3</v>
      </c>
      <c r="J49" s="21"/>
      <c r="K49" s="25">
        <f t="shared" si="24"/>
        <v>1690</v>
      </c>
      <c r="L49" s="26">
        <v>650.0</v>
      </c>
      <c r="M49" s="18">
        <f t="shared" si="26"/>
        <v>2.6</v>
      </c>
      <c r="N49" s="25">
        <f t="shared" si="25"/>
        <v>1690</v>
      </c>
      <c r="O49" s="18">
        <f t="shared" si="27"/>
        <v>1690</v>
      </c>
      <c r="P49" s="20">
        <f t="shared" si="4"/>
        <v>75.11111111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 t="s">
        <v>14</v>
      </c>
      <c r="B50" s="15" t="s">
        <v>15</v>
      </c>
      <c r="C50" s="15"/>
      <c r="D50" s="15"/>
      <c r="E50" s="16" t="s">
        <v>73</v>
      </c>
      <c r="F50" s="15" t="s">
        <v>77</v>
      </c>
      <c r="G50" s="17">
        <v>2.6</v>
      </c>
      <c r="H50" s="18">
        <v>750.0</v>
      </c>
      <c r="I50" s="15">
        <v>0.3</v>
      </c>
      <c r="J50" s="15"/>
      <c r="K50" s="25">
        <f t="shared" si="24"/>
        <v>1921.4</v>
      </c>
      <c r="L50" s="19">
        <v>739.0</v>
      </c>
      <c r="M50" s="18">
        <f t="shared" si="26"/>
        <v>2.6</v>
      </c>
      <c r="N50" s="18">
        <f t="shared" si="25"/>
        <v>1921.4</v>
      </c>
      <c r="O50" s="18">
        <f t="shared" si="27"/>
        <v>1921.4</v>
      </c>
      <c r="P50" s="20">
        <f t="shared" si="4"/>
        <v>85.39555556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 t="s">
        <v>14</v>
      </c>
      <c r="B51" s="21" t="s">
        <v>15</v>
      </c>
      <c r="C51" s="21"/>
      <c r="D51" s="21"/>
      <c r="E51" s="22" t="s">
        <v>73</v>
      </c>
      <c r="F51" s="21" t="s">
        <v>78</v>
      </c>
      <c r="G51" s="27">
        <v>2.35</v>
      </c>
      <c r="H51" s="18">
        <v>750.0</v>
      </c>
      <c r="I51" s="15">
        <v>0.3</v>
      </c>
      <c r="J51" s="21"/>
      <c r="K51" s="25">
        <f t="shared" si="24"/>
        <v>1071.6</v>
      </c>
      <c r="L51" s="26">
        <v>456.0</v>
      </c>
      <c r="M51" s="18">
        <f t="shared" si="26"/>
        <v>2.35</v>
      </c>
      <c r="N51" s="25">
        <f t="shared" si="25"/>
        <v>1071.6</v>
      </c>
      <c r="O51" s="18">
        <f t="shared" si="27"/>
        <v>1071.6</v>
      </c>
      <c r="P51" s="20">
        <f t="shared" si="4"/>
        <v>47.62666667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 t="s">
        <v>14</v>
      </c>
      <c r="B52" s="15" t="s">
        <v>15</v>
      </c>
      <c r="C52" s="15"/>
      <c r="D52" s="15"/>
      <c r="E52" s="16" t="s">
        <v>73</v>
      </c>
      <c r="F52" s="15" t="s">
        <v>79</v>
      </c>
      <c r="G52" s="17">
        <v>2.6</v>
      </c>
      <c r="H52" s="18">
        <v>750.0</v>
      </c>
      <c r="I52" s="15">
        <v>0.3</v>
      </c>
      <c r="J52" s="15"/>
      <c r="K52" s="25">
        <f t="shared" si="24"/>
        <v>1983.8</v>
      </c>
      <c r="L52" s="19">
        <v>763.0</v>
      </c>
      <c r="M52" s="18">
        <f t="shared" si="26"/>
        <v>2.6</v>
      </c>
      <c r="N52" s="18">
        <f t="shared" si="25"/>
        <v>1983.8</v>
      </c>
      <c r="O52" s="18">
        <f t="shared" si="27"/>
        <v>1983.8</v>
      </c>
      <c r="P52" s="20">
        <f t="shared" si="4"/>
        <v>88.16888889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 t="s">
        <v>14</v>
      </c>
      <c r="B53" s="15" t="s">
        <v>15</v>
      </c>
      <c r="C53" s="15"/>
      <c r="D53" s="15"/>
      <c r="E53" s="16" t="s">
        <v>73</v>
      </c>
      <c r="F53" s="15" t="s">
        <v>80</v>
      </c>
      <c r="G53" s="17">
        <v>2.35</v>
      </c>
      <c r="H53" s="18">
        <v>750.0</v>
      </c>
      <c r="I53" s="15">
        <v>0.3</v>
      </c>
      <c r="J53" s="15"/>
      <c r="K53" s="25">
        <f t="shared" si="24"/>
        <v>1175</v>
      </c>
      <c r="L53" s="19">
        <v>500.0</v>
      </c>
      <c r="M53" s="18">
        <f t="shared" si="26"/>
        <v>2.35</v>
      </c>
      <c r="N53" s="18">
        <f t="shared" si="25"/>
        <v>1175</v>
      </c>
      <c r="O53" s="18">
        <f t="shared" si="27"/>
        <v>1175</v>
      </c>
      <c r="P53" s="20">
        <f t="shared" si="4"/>
        <v>52.22222222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 t="s">
        <v>14</v>
      </c>
      <c r="B54" s="21" t="s">
        <v>15</v>
      </c>
      <c r="C54" s="21"/>
      <c r="D54" s="21"/>
      <c r="E54" s="22" t="s">
        <v>73</v>
      </c>
      <c r="F54" s="21" t="s">
        <v>81</v>
      </c>
      <c r="G54" s="27">
        <v>2.6</v>
      </c>
      <c r="H54" s="18">
        <v>750.0</v>
      </c>
      <c r="I54" s="15">
        <v>0.3</v>
      </c>
      <c r="J54" s="21"/>
      <c r="K54" s="25">
        <f t="shared" si="24"/>
        <v>1573</v>
      </c>
      <c r="L54" s="26">
        <v>605.0</v>
      </c>
      <c r="M54" s="18">
        <f t="shared" si="26"/>
        <v>2.6</v>
      </c>
      <c r="N54" s="25">
        <f t="shared" si="25"/>
        <v>1573</v>
      </c>
      <c r="O54" s="18">
        <f t="shared" si="27"/>
        <v>1573</v>
      </c>
      <c r="P54" s="20">
        <f t="shared" si="4"/>
        <v>69.91111111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 t="s">
        <v>14</v>
      </c>
      <c r="B55" s="15" t="s">
        <v>15</v>
      </c>
      <c r="C55" s="15"/>
      <c r="D55" s="15"/>
      <c r="E55" s="16" t="s">
        <v>73</v>
      </c>
      <c r="F55" s="15" t="s">
        <v>82</v>
      </c>
      <c r="G55" s="17">
        <v>2.35</v>
      </c>
      <c r="H55" s="18">
        <v>750.0</v>
      </c>
      <c r="I55" s="15">
        <v>0.3</v>
      </c>
      <c r="J55" s="15"/>
      <c r="K55" s="25">
        <f t="shared" si="24"/>
        <v>1372.4</v>
      </c>
      <c r="L55" s="19">
        <v>584.0</v>
      </c>
      <c r="M55" s="18">
        <f t="shared" si="26"/>
        <v>2.35</v>
      </c>
      <c r="N55" s="18">
        <f t="shared" si="25"/>
        <v>1372.4</v>
      </c>
      <c r="O55" s="18">
        <f t="shared" si="27"/>
        <v>1372.4</v>
      </c>
      <c r="P55" s="20">
        <f t="shared" si="4"/>
        <v>60.99555556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 t="s">
        <v>14</v>
      </c>
      <c r="B56" s="15" t="s">
        <v>15</v>
      </c>
      <c r="C56" s="15"/>
      <c r="D56" s="15"/>
      <c r="E56" s="16" t="s">
        <v>73</v>
      </c>
      <c r="F56" s="15" t="s">
        <v>83</v>
      </c>
      <c r="G56" s="17">
        <v>2.6</v>
      </c>
      <c r="H56" s="18">
        <v>750.0</v>
      </c>
      <c r="I56" s="15">
        <v>0.3</v>
      </c>
      <c r="J56" s="15"/>
      <c r="K56" s="25">
        <f t="shared" si="24"/>
        <v>1892.8</v>
      </c>
      <c r="L56" s="19">
        <v>728.0</v>
      </c>
      <c r="M56" s="18">
        <f t="shared" si="26"/>
        <v>2.6</v>
      </c>
      <c r="N56" s="18">
        <f t="shared" si="25"/>
        <v>1892.8</v>
      </c>
      <c r="O56" s="18">
        <f t="shared" si="27"/>
        <v>1892.8</v>
      </c>
      <c r="P56" s="20">
        <f t="shared" si="4"/>
        <v>84.12444444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 t="s">
        <v>14</v>
      </c>
      <c r="B57" s="21" t="s">
        <v>15</v>
      </c>
      <c r="C57" s="21"/>
      <c r="D57" s="21"/>
      <c r="E57" s="22" t="s">
        <v>73</v>
      </c>
      <c r="F57" s="21" t="s">
        <v>84</v>
      </c>
      <c r="G57" s="27">
        <v>2.35</v>
      </c>
      <c r="H57" s="18">
        <v>750.0</v>
      </c>
      <c r="I57" s="15">
        <v>0.3</v>
      </c>
      <c r="J57" s="21"/>
      <c r="K57" s="25">
        <f t="shared" si="24"/>
        <v>1156.2</v>
      </c>
      <c r="L57" s="26">
        <v>492.0</v>
      </c>
      <c r="M57" s="18">
        <f t="shared" si="26"/>
        <v>2.35</v>
      </c>
      <c r="N57" s="18">
        <f t="shared" si="25"/>
        <v>1156.2</v>
      </c>
      <c r="O57" s="18">
        <f t="shared" si="27"/>
        <v>1156.2</v>
      </c>
      <c r="P57" s="20">
        <f t="shared" si="4"/>
        <v>51.38666667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 t="s">
        <v>14</v>
      </c>
      <c r="B58" s="21" t="s">
        <v>15</v>
      </c>
      <c r="C58" s="21"/>
      <c r="D58" s="21"/>
      <c r="E58" s="22" t="s">
        <v>73</v>
      </c>
      <c r="F58" s="21" t="s">
        <v>85</v>
      </c>
      <c r="G58" s="27">
        <v>2.35</v>
      </c>
      <c r="H58" s="18">
        <v>750.0</v>
      </c>
      <c r="I58" s="15">
        <v>0.3</v>
      </c>
      <c r="J58" s="21"/>
      <c r="K58" s="25">
        <f t="shared" si="24"/>
        <v>1167.95</v>
      </c>
      <c r="L58" s="26">
        <v>497.0</v>
      </c>
      <c r="M58" s="18">
        <f t="shared" si="26"/>
        <v>2.35</v>
      </c>
      <c r="N58" s="18">
        <f t="shared" si="25"/>
        <v>1167.95</v>
      </c>
      <c r="O58" s="18">
        <f t="shared" si="27"/>
        <v>1167.95</v>
      </c>
      <c r="P58" s="20">
        <f t="shared" si="4"/>
        <v>51.90888889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 t="s">
        <v>14</v>
      </c>
      <c r="B59" s="15" t="s">
        <v>15</v>
      </c>
      <c r="C59" s="15"/>
      <c r="D59" s="15"/>
      <c r="E59" s="16" t="s">
        <v>73</v>
      </c>
      <c r="F59" s="15" t="s">
        <v>86</v>
      </c>
      <c r="G59" s="17">
        <v>2.35</v>
      </c>
      <c r="H59" s="18">
        <v>750.0</v>
      </c>
      <c r="I59" s="15">
        <v>0.3</v>
      </c>
      <c r="J59" s="15"/>
      <c r="K59" s="25">
        <f t="shared" si="24"/>
        <v>1363</v>
      </c>
      <c r="L59" s="19">
        <v>580.0</v>
      </c>
      <c r="M59" s="18">
        <f t="shared" si="26"/>
        <v>2.35</v>
      </c>
      <c r="N59" s="18">
        <f t="shared" si="25"/>
        <v>1363</v>
      </c>
      <c r="O59" s="18">
        <f t="shared" si="27"/>
        <v>1363</v>
      </c>
      <c r="P59" s="20">
        <f t="shared" si="4"/>
        <v>60.57777778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 t="s">
        <v>14</v>
      </c>
      <c r="B60" s="21" t="s">
        <v>15</v>
      </c>
      <c r="C60" s="21"/>
      <c r="D60" s="21"/>
      <c r="E60" s="22" t="s">
        <v>73</v>
      </c>
      <c r="F60" s="21" t="s">
        <v>87</v>
      </c>
      <c r="G60" s="27">
        <v>2.35</v>
      </c>
      <c r="H60" s="18">
        <v>750.0</v>
      </c>
      <c r="I60" s="15">
        <v>0.3</v>
      </c>
      <c r="J60" s="21"/>
      <c r="K60" s="25">
        <f t="shared" si="24"/>
        <v>1210.25</v>
      </c>
      <c r="L60" s="26">
        <v>515.0</v>
      </c>
      <c r="M60" s="18">
        <f t="shared" si="26"/>
        <v>2.35</v>
      </c>
      <c r="N60" s="18">
        <f t="shared" si="25"/>
        <v>1210.25</v>
      </c>
      <c r="O60" s="18">
        <f t="shared" si="27"/>
        <v>1210.25</v>
      </c>
      <c r="P60" s="20">
        <f t="shared" si="4"/>
        <v>53.78888889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 t="s">
        <v>14</v>
      </c>
      <c r="B61" s="15" t="s">
        <v>15</v>
      </c>
      <c r="C61" s="15"/>
      <c r="D61" s="15"/>
      <c r="E61" s="16" t="s">
        <v>73</v>
      </c>
      <c r="F61" s="15" t="s">
        <v>88</v>
      </c>
      <c r="G61" s="17">
        <v>2.6</v>
      </c>
      <c r="H61" s="18">
        <v>750.0</v>
      </c>
      <c r="I61" s="15">
        <v>0.3</v>
      </c>
      <c r="J61" s="15"/>
      <c r="K61" s="25">
        <f t="shared" si="24"/>
        <v>1604.2</v>
      </c>
      <c r="L61" s="19">
        <v>617.0</v>
      </c>
      <c r="M61" s="18">
        <f t="shared" si="26"/>
        <v>2.6</v>
      </c>
      <c r="N61" s="18">
        <f t="shared" si="25"/>
        <v>1604.2</v>
      </c>
      <c r="O61" s="18">
        <f t="shared" si="27"/>
        <v>1604.2</v>
      </c>
      <c r="P61" s="20">
        <f t="shared" si="4"/>
        <v>71.29777778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 t="s">
        <v>14</v>
      </c>
      <c r="B62" s="21" t="s">
        <v>15</v>
      </c>
      <c r="C62" s="21"/>
      <c r="D62" s="21"/>
      <c r="E62" s="22" t="s">
        <v>73</v>
      </c>
      <c r="F62" s="21" t="s">
        <v>89</v>
      </c>
      <c r="G62" s="27">
        <v>2.35</v>
      </c>
      <c r="H62" s="18">
        <v>750.0</v>
      </c>
      <c r="I62" s="15">
        <v>0.3</v>
      </c>
      <c r="J62" s="21"/>
      <c r="K62" s="25">
        <f t="shared" si="24"/>
        <v>1088.05</v>
      </c>
      <c r="L62" s="26">
        <v>463.0</v>
      </c>
      <c r="M62" s="18">
        <f t="shared" si="26"/>
        <v>2.35</v>
      </c>
      <c r="N62" s="18">
        <f t="shared" si="25"/>
        <v>1088.05</v>
      </c>
      <c r="O62" s="18">
        <f t="shared" si="27"/>
        <v>1088.05</v>
      </c>
      <c r="P62" s="20">
        <f t="shared" si="4"/>
        <v>48.35777778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 t="s">
        <v>14</v>
      </c>
      <c r="B63" s="21" t="s">
        <v>15</v>
      </c>
      <c r="C63" s="21"/>
      <c r="D63" s="21"/>
      <c r="E63" s="22" t="s">
        <v>73</v>
      </c>
      <c r="F63" s="21" t="s">
        <v>90</v>
      </c>
      <c r="G63" s="27">
        <v>2.35</v>
      </c>
      <c r="H63" s="18">
        <v>750.0</v>
      </c>
      <c r="I63" s="15">
        <v>0.3</v>
      </c>
      <c r="J63" s="21"/>
      <c r="K63" s="25">
        <f t="shared" si="24"/>
        <v>1175</v>
      </c>
      <c r="L63" s="26">
        <v>500.0</v>
      </c>
      <c r="M63" s="18">
        <f t="shared" si="26"/>
        <v>2.35</v>
      </c>
      <c r="N63" s="18">
        <f t="shared" si="25"/>
        <v>1175</v>
      </c>
      <c r="O63" s="18">
        <f t="shared" si="27"/>
        <v>1175</v>
      </c>
      <c r="P63" s="20">
        <f t="shared" si="4"/>
        <v>52.22222222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 t="s">
        <v>14</v>
      </c>
      <c r="B64" s="21" t="s">
        <v>15</v>
      </c>
      <c r="C64" s="21"/>
      <c r="D64" s="21"/>
      <c r="E64" s="22" t="s">
        <v>73</v>
      </c>
      <c r="F64" s="21" t="s">
        <v>91</v>
      </c>
      <c r="G64" s="27">
        <v>2.6</v>
      </c>
      <c r="H64" s="18">
        <v>750.0</v>
      </c>
      <c r="I64" s="15">
        <v>0.3</v>
      </c>
      <c r="J64" s="21"/>
      <c r="K64" s="25">
        <f t="shared" si="24"/>
        <v>1692.6</v>
      </c>
      <c r="L64" s="26">
        <v>651.0</v>
      </c>
      <c r="M64" s="18">
        <f t="shared" si="26"/>
        <v>2.6</v>
      </c>
      <c r="N64" s="18">
        <f t="shared" si="25"/>
        <v>1692.6</v>
      </c>
      <c r="O64" s="18">
        <f t="shared" si="27"/>
        <v>1692.6</v>
      </c>
      <c r="P64" s="20">
        <f t="shared" si="4"/>
        <v>75.22666667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 t="s">
        <v>14</v>
      </c>
      <c r="B65" s="15" t="s">
        <v>15</v>
      </c>
      <c r="C65" s="15"/>
      <c r="D65" s="15"/>
      <c r="E65" s="16" t="s">
        <v>73</v>
      </c>
      <c r="F65" s="15" t="s">
        <v>92</v>
      </c>
      <c r="G65" s="17">
        <v>2.35</v>
      </c>
      <c r="H65" s="18">
        <v>750.0</v>
      </c>
      <c r="I65" s="15">
        <v>0.3</v>
      </c>
      <c r="J65" s="15"/>
      <c r="K65" s="25">
        <f t="shared" si="24"/>
        <v>1353.6</v>
      </c>
      <c r="L65" s="19">
        <v>576.0</v>
      </c>
      <c r="M65" s="18">
        <f t="shared" si="26"/>
        <v>2.35</v>
      </c>
      <c r="N65" s="18">
        <f t="shared" si="25"/>
        <v>1353.6</v>
      </c>
      <c r="O65" s="18">
        <f t="shared" si="27"/>
        <v>1353.6</v>
      </c>
      <c r="P65" s="20">
        <f t="shared" si="4"/>
        <v>60.16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 t="s">
        <v>14</v>
      </c>
      <c r="B66" s="15" t="s">
        <v>15</v>
      </c>
      <c r="C66" s="15"/>
      <c r="D66" s="15"/>
      <c r="E66" s="16" t="s">
        <v>73</v>
      </c>
      <c r="F66" s="15" t="s">
        <v>93</v>
      </c>
      <c r="G66" s="17">
        <v>2.35</v>
      </c>
      <c r="H66" s="18">
        <v>750.0</v>
      </c>
      <c r="I66" s="15">
        <v>0.3</v>
      </c>
      <c r="J66" s="15"/>
      <c r="K66" s="25">
        <f t="shared" si="24"/>
        <v>1297.2</v>
      </c>
      <c r="L66" s="19">
        <v>552.0</v>
      </c>
      <c r="M66" s="18">
        <f t="shared" si="26"/>
        <v>2.35</v>
      </c>
      <c r="N66" s="18">
        <f t="shared" si="25"/>
        <v>1297.2</v>
      </c>
      <c r="O66" s="18">
        <f t="shared" si="27"/>
        <v>1297.2</v>
      </c>
      <c r="P66" s="20">
        <f t="shared" si="4"/>
        <v>57.65333333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 t="s">
        <v>14</v>
      </c>
      <c r="B67" s="15" t="s">
        <v>15</v>
      </c>
      <c r="C67" s="15"/>
      <c r="D67" s="15"/>
      <c r="E67" s="16" t="s">
        <v>73</v>
      </c>
      <c r="F67" s="15" t="s">
        <v>94</v>
      </c>
      <c r="G67" s="17">
        <v>2.35</v>
      </c>
      <c r="H67" s="18">
        <v>750.0</v>
      </c>
      <c r="I67" s="15">
        <v>0.3</v>
      </c>
      <c r="J67" s="15"/>
      <c r="K67" s="25">
        <f t="shared" si="24"/>
        <v>1132.7</v>
      </c>
      <c r="L67" s="19">
        <v>482.0</v>
      </c>
      <c r="M67" s="18">
        <f t="shared" si="26"/>
        <v>2.35</v>
      </c>
      <c r="N67" s="18">
        <f t="shared" si="25"/>
        <v>1132.7</v>
      </c>
      <c r="O67" s="18">
        <f t="shared" si="27"/>
        <v>1132.7</v>
      </c>
      <c r="P67" s="20">
        <f t="shared" si="4"/>
        <v>50.34222222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 t="s">
        <v>14</v>
      </c>
      <c r="B68" s="21" t="s">
        <v>15</v>
      </c>
      <c r="C68" s="21"/>
      <c r="D68" s="21"/>
      <c r="E68" s="22" t="s">
        <v>73</v>
      </c>
      <c r="F68" s="21" t="s">
        <v>95</v>
      </c>
      <c r="G68" s="27">
        <v>2.35</v>
      </c>
      <c r="H68" s="18">
        <v>750.0</v>
      </c>
      <c r="I68" s="15">
        <v>0.3</v>
      </c>
      <c r="J68" s="21"/>
      <c r="K68" s="25">
        <f t="shared" si="24"/>
        <v>1287.8</v>
      </c>
      <c r="L68" s="26">
        <v>548.0</v>
      </c>
      <c r="M68" s="18">
        <f t="shared" si="26"/>
        <v>2.35</v>
      </c>
      <c r="N68" s="18">
        <f t="shared" si="25"/>
        <v>1287.8</v>
      </c>
      <c r="O68" s="18">
        <f t="shared" si="27"/>
        <v>1287.8</v>
      </c>
      <c r="P68" s="20">
        <f t="shared" si="4"/>
        <v>57.23555556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 t="s">
        <v>14</v>
      </c>
      <c r="B69" s="21" t="s">
        <v>15</v>
      </c>
      <c r="C69" s="21"/>
      <c r="D69" s="21"/>
      <c r="E69" s="22" t="s">
        <v>73</v>
      </c>
      <c r="F69" s="21" t="s">
        <v>96</v>
      </c>
      <c r="G69" s="27">
        <v>2.6</v>
      </c>
      <c r="H69" s="18">
        <v>750.0</v>
      </c>
      <c r="I69" s="15">
        <v>0.3</v>
      </c>
      <c r="J69" s="21"/>
      <c r="K69" s="25">
        <f t="shared" si="24"/>
        <v>1593.8</v>
      </c>
      <c r="L69" s="26">
        <v>613.0</v>
      </c>
      <c r="M69" s="18">
        <f t="shared" si="26"/>
        <v>2.6</v>
      </c>
      <c r="N69" s="18">
        <f t="shared" si="25"/>
        <v>1593.8</v>
      </c>
      <c r="O69" s="18">
        <f t="shared" si="27"/>
        <v>1593.8</v>
      </c>
      <c r="P69" s="20">
        <f t="shared" si="4"/>
        <v>70.83555556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 t="s">
        <v>14</v>
      </c>
      <c r="B70" s="21" t="s">
        <v>15</v>
      </c>
      <c r="C70" s="21"/>
      <c r="D70" s="21"/>
      <c r="E70" s="22" t="s">
        <v>97</v>
      </c>
      <c r="F70" s="21" t="s">
        <v>98</v>
      </c>
      <c r="G70" s="27">
        <v>2.4</v>
      </c>
      <c r="H70" s="18">
        <v>750.0</v>
      </c>
      <c r="I70" s="15">
        <v>0.3</v>
      </c>
      <c r="J70" s="21"/>
      <c r="K70" s="25">
        <f t="shared" si="24"/>
        <v>2839.2</v>
      </c>
      <c r="L70" s="26">
        <v>1183.0</v>
      </c>
      <c r="M70" s="25">
        <f t="shared" ref="M70:M73" si="28">G70+I70</f>
        <v>2.7</v>
      </c>
      <c r="N70" s="18">
        <f t="shared" si="25"/>
        <v>3194.1</v>
      </c>
      <c r="O70" s="18">
        <f t="shared" ref="O70:O155" si="29">N70+125</f>
        <v>3319.1</v>
      </c>
      <c r="P70" s="20">
        <f t="shared" si="4"/>
        <v>147.5155556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 t="s">
        <v>14</v>
      </c>
      <c r="B71" s="21" t="s">
        <v>15</v>
      </c>
      <c r="C71" s="21"/>
      <c r="D71" s="21"/>
      <c r="E71" s="22" t="s">
        <v>99</v>
      </c>
      <c r="F71" s="21" t="s">
        <v>100</v>
      </c>
      <c r="G71" s="27">
        <v>1.6</v>
      </c>
      <c r="H71" s="18">
        <v>750.0</v>
      </c>
      <c r="I71" s="15">
        <v>0.3</v>
      </c>
      <c r="J71" s="21"/>
      <c r="K71" s="25">
        <f t="shared" si="24"/>
        <v>1484.8</v>
      </c>
      <c r="L71" s="26">
        <v>928.0</v>
      </c>
      <c r="M71" s="25">
        <f t="shared" si="28"/>
        <v>1.9</v>
      </c>
      <c r="N71" s="18">
        <f t="shared" si="25"/>
        <v>1763.2</v>
      </c>
      <c r="O71" s="18">
        <f t="shared" si="29"/>
        <v>1888.2</v>
      </c>
      <c r="P71" s="20">
        <f t="shared" si="4"/>
        <v>83.92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 t="s">
        <v>63</v>
      </c>
      <c r="B72" s="21" t="s">
        <v>15</v>
      </c>
      <c r="C72" s="21"/>
      <c r="D72" s="21"/>
      <c r="E72" s="22" t="s">
        <v>99</v>
      </c>
      <c r="F72" s="21" t="s">
        <v>101</v>
      </c>
      <c r="G72" s="27">
        <v>1.6</v>
      </c>
      <c r="H72" s="18">
        <v>750.0</v>
      </c>
      <c r="I72" s="15">
        <v>0.3</v>
      </c>
      <c r="J72" s="21"/>
      <c r="K72" s="25">
        <f t="shared" si="24"/>
        <v>1574.4</v>
      </c>
      <c r="L72" s="26">
        <v>984.0</v>
      </c>
      <c r="M72" s="25">
        <f t="shared" si="28"/>
        <v>1.9</v>
      </c>
      <c r="N72" s="18">
        <f t="shared" si="25"/>
        <v>1869.6</v>
      </c>
      <c r="O72" s="18">
        <f t="shared" si="29"/>
        <v>1994.6</v>
      </c>
      <c r="P72" s="20">
        <f t="shared" si="4"/>
        <v>88.64888889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 t="s">
        <v>14</v>
      </c>
      <c r="B73" s="21" t="s">
        <v>15</v>
      </c>
      <c r="C73" s="21"/>
      <c r="D73" s="21"/>
      <c r="E73" s="22" t="s">
        <v>102</v>
      </c>
      <c r="F73" s="21" t="s">
        <v>103</v>
      </c>
      <c r="G73" s="27">
        <v>1.96</v>
      </c>
      <c r="H73" s="18">
        <v>750.0</v>
      </c>
      <c r="I73" s="15">
        <v>0.3</v>
      </c>
      <c r="J73" s="21"/>
      <c r="K73" s="25">
        <f t="shared" si="24"/>
        <v>1852.2</v>
      </c>
      <c r="L73" s="26">
        <v>945.0</v>
      </c>
      <c r="M73" s="25">
        <f t="shared" si="28"/>
        <v>2.26</v>
      </c>
      <c r="N73" s="18">
        <f t="shared" si="25"/>
        <v>2135.7</v>
      </c>
      <c r="O73" s="18">
        <f t="shared" si="29"/>
        <v>2260.7</v>
      </c>
      <c r="P73" s="20">
        <f t="shared" si="4"/>
        <v>100.4755556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 t="s">
        <v>14</v>
      </c>
      <c r="B74" s="21" t="s">
        <v>15</v>
      </c>
      <c r="C74" s="21"/>
      <c r="D74" s="21"/>
      <c r="E74" s="22" t="s">
        <v>104</v>
      </c>
      <c r="F74" s="21" t="s">
        <v>105</v>
      </c>
      <c r="G74" s="27">
        <v>1.68</v>
      </c>
      <c r="H74" s="18">
        <v>750.0</v>
      </c>
      <c r="I74" s="15">
        <v>0.3</v>
      </c>
      <c r="J74" s="21"/>
      <c r="K74" s="25"/>
      <c r="L74" s="26">
        <v>428.0</v>
      </c>
      <c r="M74" s="25">
        <f t="shared" ref="M74:M75" si="30">L74*I74</f>
        <v>128.4</v>
      </c>
      <c r="N74" s="18">
        <f t="shared" ref="N74:N75" si="31">L74*I74+H74</f>
        <v>878.4</v>
      </c>
      <c r="O74" s="18">
        <f t="shared" si="29"/>
        <v>1003.4</v>
      </c>
      <c r="P74" s="20">
        <f t="shared" si="4"/>
        <v>44.59555556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 t="s">
        <v>14</v>
      </c>
      <c r="B75" s="21" t="s">
        <v>15</v>
      </c>
      <c r="C75" s="21"/>
      <c r="D75" s="21"/>
      <c r="E75" s="22" t="s">
        <v>104</v>
      </c>
      <c r="F75" s="21" t="s">
        <v>106</v>
      </c>
      <c r="G75" s="27">
        <v>1.68</v>
      </c>
      <c r="H75" s="18">
        <v>750.0</v>
      </c>
      <c r="I75" s="15">
        <v>0.3</v>
      </c>
      <c r="J75" s="21"/>
      <c r="K75" s="25"/>
      <c r="L75" s="26">
        <v>372.0</v>
      </c>
      <c r="M75" s="25">
        <f t="shared" si="30"/>
        <v>111.6</v>
      </c>
      <c r="N75" s="18">
        <f t="shared" si="31"/>
        <v>861.6</v>
      </c>
      <c r="O75" s="18">
        <f t="shared" si="29"/>
        <v>986.6</v>
      </c>
      <c r="P75" s="20">
        <f t="shared" si="4"/>
        <v>43.84888889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 t="s">
        <v>14</v>
      </c>
      <c r="B76" s="15" t="s">
        <v>15</v>
      </c>
      <c r="C76" s="15"/>
      <c r="D76" s="15"/>
      <c r="E76" s="16" t="s">
        <v>104</v>
      </c>
      <c r="F76" s="15" t="s">
        <v>107</v>
      </c>
      <c r="G76" s="17">
        <v>1.68</v>
      </c>
      <c r="H76" s="18">
        <v>750.0</v>
      </c>
      <c r="I76" s="15">
        <v>0.3</v>
      </c>
      <c r="J76" s="15"/>
      <c r="K76" s="25">
        <f>G76*L76</f>
        <v>776.16</v>
      </c>
      <c r="L76" s="19">
        <v>462.0</v>
      </c>
      <c r="M76" s="18">
        <f>G76+I76</f>
        <v>1.98</v>
      </c>
      <c r="N76" s="18">
        <f t="shared" ref="N76:N77" si="32">M76*L76</f>
        <v>914.76</v>
      </c>
      <c r="O76" s="18">
        <f t="shared" si="29"/>
        <v>1039.76</v>
      </c>
      <c r="P76" s="20">
        <f t="shared" si="4"/>
        <v>46.21155556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 t="s">
        <v>14</v>
      </c>
      <c r="B77" s="15" t="s">
        <v>15</v>
      </c>
      <c r="C77" s="15"/>
      <c r="D77" s="15"/>
      <c r="E77" s="16" t="s">
        <v>104</v>
      </c>
      <c r="F77" s="15" t="s">
        <v>108</v>
      </c>
      <c r="G77" s="17">
        <v>1.68</v>
      </c>
      <c r="H77" s="18">
        <v>750.0</v>
      </c>
      <c r="I77" s="15">
        <v>0.3</v>
      </c>
      <c r="J77" s="15"/>
      <c r="K77" s="25"/>
      <c r="L77" s="19">
        <v>460.0</v>
      </c>
      <c r="M77" s="18">
        <v>2.12</v>
      </c>
      <c r="N77" s="18">
        <f t="shared" si="32"/>
        <v>975.2</v>
      </c>
      <c r="O77" s="18">
        <f t="shared" si="29"/>
        <v>1100.2</v>
      </c>
      <c r="P77" s="20">
        <f t="shared" si="4"/>
        <v>48.89777778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 t="s">
        <v>14</v>
      </c>
      <c r="B78" s="21" t="s">
        <v>15</v>
      </c>
      <c r="C78" s="21"/>
      <c r="D78" s="21"/>
      <c r="E78" s="22" t="s">
        <v>104</v>
      </c>
      <c r="F78" s="21" t="s">
        <v>109</v>
      </c>
      <c r="G78" s="17">
        <v>1.68</v>
      </c>
      <c r="H78" s="18">
        <v>750.0</v>
      </c>
      <c r="I78" s="15">
        <v>0.3</v>
      </c>
      <c r="J78" s="21"/>
      <c r="K78" s="25"/>
      <c r="L78" s="26">
        <v>414.0</v>
      </c>
      <c r="M78" s="25">
        <f>L78*I78</f>
        <v>124.2</v>
      </c>
      <c r="N78" s="18">
        <f>L78*I78+H78</f>
        <v>874.2</v>
      </c>
      <c r="O78" s="18">
        <f t="shared" si="29"/>
        <v>999.2</v>
      </c>
      <c r="P78" s="20">
        <f t="shared" si="4"/>
        <v>44.40888889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 t="s">
        <v>14</v>
      </c>
      <c r="B79" s="15" t="s">
        <v>15</v>
      </c>
      <c r="C79" s="15"/>
      <c r="D79" s="15"/>
      <c r="E79" s="16" t="s">
        <v>104</v>
      </c>
      <c r="F79" s="15" t="s">
        <v>110</v>
      </c>
      <c r="G79" s="17">
        <v>1.68</v>
      </c>
      <c r="H79" s="18">
        <v>750.0</v>
      </c>
      <c r="I79" s="15">
        <v>0.3</v>
      </c>
      <c r="J79" s="15"/>
      <c r="K79" s="25">
        <f>G79*L79</f>
        <v>954.24</v>
      </c>
      <c r="L79" s="19">
        <v>568.0</v>
      </c>
      <c r="M79" s="18">
        <f>G79+I79</f>
        <v>1.98</v>
      </c>
      <c r="N79" s="18">
        <f>M79*L79</f>
        <v>1124.64</v>
      </c>
      <c r="O79" s="18">
        <f t="shared" si="29"/>
        <v>1249.64</v>
      </c>
      <c r="P79" s="20">
        <f t="shared" si="4"/>
        <v>55.53955556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 t="s">
        <v>14</v>
      </c>
      <c r="B80" s="21" t="s">
        <v>15</v>
      </c>
      <c r="C80" s="21"/>
      <c r="D80" s="21"/>
      <c r="E80" s="22" t="s">
        <v>104</v>
      </c>
      <c r="F80" s="21" t="s">
        <v>111</v>
      </c>
      <c r="G80" s="17">
        <v>1.68</v>
      </c>
      <c r="H80" s="18">
        <v>750.0</v>
      </c>
      <c r="I80" s="15">
        <v>0.3</v>
      </c>
      <c r="J80" s="21"/>
      <c r="K80" s="25"/>
      <c r="L80" s="26">
        <v>389.0</v>
      </c>
      <c r="M80" s="25">
        <f t="shared" ref="M80:M84" si="33">L80*I80</f>
        <v>116.7</v>
      </c>
      <c r="N80" s="18">
        <f t="shared" ref="N80:N84" si="34">L80*I80+H80</f>
        <v>866.7</v>
      </c>
      <c r="O80" s="18">
        <f t="shared" si="29"/>
        <v>991.7</v>
      </c>
      <c r="P80" s="20">
        <f t="shared" si="4"/>
        <v>44.07555556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 t="s">
        <v>14</v>
      </c>
      <c r="B81" s="21" t="s">
        <v>15</v>
      </c>
      <c r="C81" s="21"/>
      <c r="D81" s="21"/>
      <c r="E81" s="22" t="s">
        <v>104</v>
      </c>
      <c r="F81" s="21" t="s">
        <v>112</v>
      </c>
      <c r="G81" s="17">
        <v>1.68</v>
      </c>
      <c r="H81" s="18">
        <v>750.0</v>
      </c>
      <c r="I81" s="15">
        <v>0.3</v>
      </c>
      <c r="J81" s="21"/>
      <c r="K81" s="25"/>
      <c r="L81" s="26">
        <v>421.0</v>
      </c>
      <c r="M81" s="25">
        <f t="shared" si="33"/>
        <v>126.3</v>
      </c>
      <c r="N81" s="18">
        <f t="shared" si="34"/>
        <v>876.3</v>
      </c>
      <c r="O81" s="18">
        <f t="shared" si="29"/>
        <v>1001.3</v>
      </c>
      <c r="P81" s="20">
        <f t="shared" si="4"/>
        <v>44.50222222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 t="s">
        <v>14</v>
      </c>
      <c r="B82" s="15" t="s">
        <v>15</v>
      </c>
      <c r="C82" s="15"/>
      <c r="D82" s="15"/>
      <c r="E82" s="16" t="s">
        <v>104</v>
      </c>
      <c r="F82" s="15" t="s">
        <v>83</v>
      </c>
      <c r="G82" s="17">
        <v>1.68</v>
      </c>
      <c r="H82" s="18">
        <v>750.0</v>
      </c>
      <c r="I82" s="15">
        <v>0.3</v>
      </c>
      <c r="J82" s="15"/>
      <c r="K82" s="25"/>
      <c r="L82" s="19">
        <v>394.0</v>
      </c>
      <c r="M82" s="25">
        <f t="shared" si="33"/>
        <v>118.2</v>
      </c>
      <c r="N82" s="18">
        <f t="shared" si="34"/>
        <v>868.2</v>
      </c>
      <c r="O82" s="18">
        <f t="shared" si="29"/>
        <v>993.2</v>
      </c>
      <c r="P82" s="20">
        <f t="shared" si="4"/>
        <v>44.14222222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 t="s">
        <v>14</v>
      </c>
      <c r="B83" s="21" t="s">
        <v>15</v>
      </c>
      <c r="C83" s="21"/>
      <c r="D83" s="21"/>
      <c r="E83" s="22" t="s">
        <v>104</v>
      </c>
      <c r="F83" s="21" t="s">
        <v>113</v>
      </c>
      <c r="G83" s="17">
        <v>1.68</v>
      </c>
      <c r="H83" s="18">
        <v>750.0</v>
      </c>
      <c r="I83" s="15">
        <v>0.3</v>
      </c>
      <c r="J83" s="21"/>
      <c r="K83" s="25"/>
      <c r="L83" s="26">
        <v>402.0</v>
      </c>
      <c r="M83" s="25">
        <f t="shared" si="33"/>
        <v>120.6</v>
      </c>
      <c r="N83" s="18">
        <f t="shared" si="34"/>
        <v>870.6</v>
      </c>
      <c r="O83" s="18">
        <f t="shared" si="29"/>
        <v>995.6</v>
      </c>
      <c r="P83" s="20">
        <f t="shared" si="4"/>
        <v>44.24888889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 t="s">
        <v>14</v>
      </c>
      <c r="B84" s="21" t="s">
        <v>15</v>
      </c>
      <c r="C84" s="21"/>
      <c r="D84" s="21"/>
      <c r="E84" s="22" t="s">
        <v>104</v>
      </c>
      <c r="F84" s="21" t="s">
        <v>114</v>
      </c>
      <c r="G84" s="17">
        <v>1.68</v>
      </c>
      <c r="H84" s="18">
        <v>750.0</v>
      </c>
      <c r="I84" s="15">
        <v>0.3</v>
      </c>
      <c r="J84" s="21"/>
      <c r="K84" s="25"/>
      <c r="L84" s="26">
        <v>411.0</v>
      </c>
      <c r="M84" s="25">
        <f t="shared" si="33"/>
        <v>123.3</v>
      </c>
      <c r="N84" s="18">
        <f t="shared" si="34"/>
        <v>873.3</v>
      </c>
      <c r="O84" s="18">
        <f t="shared" si="29"/>
        <v>998.3</v>
      </c>
      <c r="P84" s="20">
        <f t="shared" si="4"/>
        <v>44.36888889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 t="s">
        <v>14</v>
      </c>
      <c r="B85" s="21" t="s">
        <v>15</v>
      </c>
      <c r="C85" s="21"/>
      <c r="D85" s="21"/>
      <c r="E85" s="22" t="s">
        <v>104</v>
      </c>
      <c r="F85" s="21" t="s">
        <v>115</v>
      </c>
      <c r="G85" s="17">
        <v>1.68</v>
      </c>
      <c r="H85" s="18">
        <v>750.0</v>
      </c>
      <c r="I85" s="15">
        <v>0.3</v>
      </c>
      <c r="J85" s="21"/>
      <c r="K85" s="25">
        <f>G85*L85</f>
        <v>848.4</v>
      </c>
      <c r="L85" s="26">
        <v>505.0</v>
      </c>
      <c r="M85" s="25">
        <f>G85+I85</f>
        <v>1.98</v>
      </c>
      <c r="N85" s="18">
        <f>M85*L85</f>
        <v>999.9</v>
      </c>
      <c r="O85" s="18">
        <f t="shared" si="29"/>
        <v>1124.9</v>
      </c>
      <c r="P85" s="20">
        <f t="shared" si="4"/>
        <v>49.99555556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 t="s">
        <v>14</v>
      </c>
      <c r="B86" s="21" t="s">
        <v>15</v>
      </c>
      <c r="C86" s="21"/>
      <c r="D86" s="21"/>
      <c r="E86" s="22" t="s">
        <v>104</v>
      </c>
      <c r="F86" s="21" t="s">
        <v>95</v>
      </c>
      <c r="G86" s="17">
        <v>1.68</v>
      </c>
      <c r="H86" s="18">
        <v>750.0</v>
      </c>
      <c r="I86" s="15">
        <v>0.3</v>
      </c>
      <c r="J86" s="21"/>
      <c r="K86" s="25"/>
      <c r="L86" s="26">
        <v>402.0</v>
      </c>
      <c r="M86" s="25">
        <f>L86*I86</f>
        <v>120.6</v>
      </c>
      <c r="N86" s="18">
        <f>L86*I86+H86</f>
        <v>870.6</v>
      </c>
      <c r="O86" s="18">
        <f t="shared" si="29"/>
        <v>995.6</v>
      </c>
      <c r="P86" s="20">
        <f t="shared" si="4"/>
        <v>44.24888889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 t="s">
        <v>14</v>
      </c>
      <c r="B87" s="21" t="s">
        <v>15</v>
      </c>
      <c r="C87" s="21"/>
      <c r="D87" s="21"/>
      <c r="E87" s="22" t="s">
        <v>104</v>
      </c>
      <c r="F87" s="21" t="s">
        <v>116</v>
      </c>
      <c r="G87" s="17">
        <v>1.68</v>
      </c>
      <c r="H87" s="18">
        <v>750.0</v>
      </c>
      <c r="I87" s="15">
        <v>0.3</v>
      </c>
      <c r="J87" s="21"/>
      <c r="K87" s="25">
        <v>971.04</v>
      </c>
      <c r="L87" s="26">
        <v>578.0</v>
      </c>
      <c r="M87" s="25">
        <v>2.12</v>
      </c>
      <c r="N87" s="18">
        <f t="shared" ref="N87:N89" si="35">M87*L87</f>
        <v>1225.36</v>
      </c>
      <c r="O87" s="18">
        <f t="shared" si="29"/>
        <v>1350.36</v>
      </c>
      <c r="P87" s="20">
        <f t="shared" si="4"/>
        <v>60.016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 t="s">
        <v>14</v>
      </c>
      <c r="B88" s="15" t="s">
        <v>15</v>
      </c>
      <c r="C88" s="15"/>
      <c r="D88" s="15"/>
      <c r="E88" s="16" t="s">
        <v>104</v>
      </c>
      <c r="F88" s="15" t="s">
        <v>117</v>
      </c>
      <c r="G88" s="17">
        <v>1.68</v>
      </c>
      <c r="H88" s="18">
        <v>750.0</v>
      </c>
      <c r="I88" s="15">
        <v>0.3</v>
      </c>
      <c r="J88" s="15"/>
      <c r="K88" s="25">
        <f t="shared" ref="K88:K89" si="36">G88*L88</f>
        <v>784.56</v>
      </c>
      <c r="L88" s="19">
        <v>467.0</v>
      </c>
      <c r="M88" s="18">
        <f t="shared" ref="M88:M89" si="37">G88+I88</f>
        <v>1.98</v>
      </c>
      <c r="N88" s="18">
        <f t="shared" si="35"/>
        <v>924.66</v>
      </c>
      <c r="O88" s="18">
        <f t="shared" si="29"/>
        <v>1049.66</v>
      </c>
      <c r="P88" s="20">
        <f t="shared" si="4"/>
        <v>46.65155556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 t="s">
        <v>14</v>
      </c>
      <c r="B89" s="21" t="s">
        <v>15</v>
      </c>
      <c r="C89" s="21"/>
      <c r="D89" s="21"/>
      <c r="E89" s="22" t="s">
        <v>104</v>
      </c>
      <c r="F89" s="21" t="s">
        <v>118</v>
      </c>
      <c r="G89" s="17">
        <v>1.68</v>
      </c>
      <c r="H89" s="18">
        <v>750.0</v>
      </c>
      <c r="I89" s="15">
        <v>0.3</v>
      </c>
      <c r="J89" s="21"/>
      <c r="K89" s="25">
        <f t="shared" si="36"/>
        <v>937.44</v>
      </c>
      <c r="L89" s="26">
        <v>558.0</v>
      </c>
      <c r="M89" s="25">
        <f t="shared" si="37"/>
        <v>1.98</v>
      </c>
      <c r="N89" s="18">
        <f t="shared" si="35"/>
        <v>1104.84</v>
      </c>
      <c r="O89" s="18">
        <f t="shared" si="29"/>
        <v>1229.84</v>
      </c>
      <c r="P89" s="20">
        <f t="shared" si="4"/>
        <v>54.65955556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 t="s">
        <v>14</v>
      </c>
      <c r="B90" s="21" t="s">
        <v>15</v>
      </c>
      <c r="C90" s="21"/>
      <c r="D90" s="21"/>
      <c r="E90" s="22" t="s">
        <v>104</v>
      </c>
      <c r="F90" s="21" t="s">
        <v>119</v>
      </c>
      <c r="G90" s="17">
        <v>1.68</v>
      </c>
      <c r="H90" s="18">
        <v>750.0</v>
      </c>
      <c r="I90" s="15">
        <v>0.3</v>
      </c>
      <c r="J90" s="21"/>
      <c r="K90" s="25"/>
      <c r="L90" s="26">
        <v>403.0</v>
      </c>
      <c r="M90" s="25">
        <f t="shared" ref="M90:M94" si="38">L90*I90</f>
        <v>120.9</v>
      </c>
      <c r="N90" s="18">
        <f t="shared" ref="N90:N94" si="39">L90*I90+H90</f>
        <v>870.9</v>
      </c>
      <c r="O90" s="18">
        <f t="shared" si="29"/>
        <v>995.9</v>
      </c>
      <c r="P90" s="20">
        <f t="shared" si="4"/>
        <v>44.26222222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 t="s">
        <v>14</v>
      </c>
      <c r="B91" s="15" t="s">
        <v>15</v>
      </c>
      <c r="C91" s="15"/>
      <c r="D91" s="15"/>
      <c r="E91" s="16" t="s">
        <v>104</v>
      </c>
      <c r="F91" s="15" t="s">
        <v>120</v>
      </c>
      <c r="G91" s="17">
        <v>1.68</v>
      </c>
      <c r="H91" s="18">
        <v>750.0</v>
      </c>
      <c r="I91" s="15">
        <v>0.3</v>
      </c>
      <c r="J91" s="15"/>
      <c r="K91" s="25"/>
      <c r="L91" s="19">
        <v>388.0</v>
      </c>
      <c r="M91" s="25">
        <f t="shared" si="38"/>
        <v>116.4</v>
      </c>
      <c r="N91" s="18">
        <f t="shared" si="39"/>
        <v>866.4</v>
      </c>
      <c r="O91" s="18">
        <f t="shared" si="29"/>
        <v>991.4</v>
      </c>
      <c r="P91" s="20">
        <f t="shared" si="4"/>
        <v>44.06222222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 t="s">
        <v>14</v>
      </c>
      <c r="B92" s="15" t="s">
        <v>15</v>
      </c>
      <c r="C92" s="15"/>
      <c r="D92" s="15"/>
      <c r="E92" s="16" t="s">
        <v>104</v>
      </c>
      <c r="F92" s="15" t="s">
        <v>121</v>
      </c>
      <c r="G92" s="17">
        <v>1.68</v>
      </c>
      <c r="H92" s="18">
        <v>750.0</v>
      </c>
      <c r="I92" s="15">
        <v>0.3</v>
      </c>
      <c r="J92" s="15"/>
      <c r="K92" s="25"/>
      <c r="L92" s="19">
        <v>363.0</v>
      </c>
      <c r="M92" s="25">
        <f t="shared" si="38"/>
        <v>108.9</v>
      </c>
      <c r="N92" s="18">
        <f t="shared" si="39"/>
        <v>858.9</v>
      </c>
      <c r="O92" s="18">
        <f t="shared" si="29"/>
        <v>983.9</v>
      </c>
      <c r="P92" s="20">
        <f t="shared" si="4"/>
        <v>43.72888889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 t="s">
        <v>14</v>
      </c>
      <c r="B93" s="15" t="s">
        <v>15</v>
      </c>
      <c r="C93" s="15"/>
      <c r="D93" s="15"/>
      <c r="E93" s="16" t="s">
        <v>104</v>
      </c>
      <c r="F93" s="15" t="s">
        <v>122</v>
      </c>
      <c r="G93" s="17">
        <v>1.68</v>
      </c>
      <c r="H93" s="18">
        <v>750.0</v>
      </c>
      <c r="I93" s="15">
        <v>0.3</v>
      </c>
      <c r="J93" s="15"/>
      <c r="K93" s="25"/>
      <c r="L93" s="19">
        <v>421.0</v>
      </c>
      <c r="M93" s="25">
        <f t="shared" si="38"/>
        <v>126.3</v>
      </c>
      <c r="N93" s="18">
        <f t="shared" si="39"/>
        <v>876.3</v>
      </c>
      <c r="O93" s="18">
        <f t="shared" si="29"/>
        <v>1001.3</v>
      </c>
      <c r="P93" s="20">
        <f t="shared" si="4"/>
        <v>44.50222222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 t="s">
        <v>14</v>
      </c>
      <c r="B94" s="15" t="s">
        <v>15</v>
      </c>
      <c r="C94" s="15"/>
      <c r="D94" s="15"/>
      <c r="E94" s="16" t="s">
        <v>104</v>
      </c>
      <c r="F94" s="15" t="s">
        <v>123</v>
      </c>
      <c r="G94" s="17">
        <v>1.68</v>
      </c>
      <c r="H94" s="18">
        <v>750.0</v>
      </c>
      <c r="I94" s="15">
        <v>0.3</v>
      </c>
      <c r="J94" s="15"/>
      <c r="K94" s="25"/>
      <c r="L94" s="19">
        <v>393.0</v>
      </c>
      <c r="M94" s="25">
        <f t="shared" si="38"/>
        <v>117.9</v>
      </c>
      <c r="N94" s="18">
        <f t="shared" si="39"/>
        <v>867.9</v>
      </c>
      <c r="O94" s="18">
        <f t="shared" si="29"/>
        <v>992.9</v>
      </c>
      <c r="P94" s="20">
        <f t="shared" si="4"/>
        <v>44.12888889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 t="s">
        <v>14</v>
      </c>
      <c r="B95" s="15" t="s">
        <v>15</v>
      </c>
      <c r="C95" s="15"/>
      <c r="D95" s="15"/>
      <c r="E95" s="16" t="s">
        <v>104</v>
      </c>
      <c r="F95" s="15" t="s">
        <v>124</v>
      </c>
      <c r="G95" s="17">
        <v>1.68</v>
      </c>
      <c r="H95" s="18">
        <v>750.0</v>
      </c>
      <c r="I95" s="15">
        <v>0.3</v>
      </c>
      <c r="J95" s="15"/>
      <c r="K95" s="25">
        <f t="shared" ref="K95:K96" si="40">G95*L95</f>
        <v>848.4</v>
      </c>
      <c r="L95" s="19">
        <v>505.0</v>
      </c>
      <c r="M95" s="18">
        <f t="shared" ref="M95:M96" si="41">G95+I95</f>
        <v>1.98</v>
      </c>
      <c r="N95" s="18">
        <f t="shared" ref="N95:N96" si="42">M95*L95</f>
        <v>999.9</v>
      </c>
      <c r="O95" s="18">
        <f t="shared" si="29"/>
        <v>1124.9</v>
      </c>
      <c r="P95" s="20">
        <f t="shared" si="4"/>
        <v>49.99555556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 t="s">
        <v>14</v>
      </c>
      <c r="B96" s="15" t="s">
        <v>15</v>
      </c>
      <c r="C96" s="15"/>
      <c r="D96" s="15"/>
      <c r="E96" s="16" t="s">
        <v>104</v>
      </c>
      <c r="F96" s="15" t="s">
        <v>125</v>
      </c>
      <c r="G96" s="17">
        <v>1.68</v>
      </c>
      <c r="H96" s="18">
        <v>750.0</v>
      </c>
      <c r="I96" s="15">
        <v>0.3</v>
      </c>
      <c r="J96" s="15"/>
      <c r="K96" s="25">
        <f t="shared" si="40"/>
        <v>771.12</v>
      </c>
      <c r="L96" s="19">
        <v>459.0</v>
      </c>
      <c r="M96" s="18">
        <f t="shared" si="41"/>
        <v>1.98</v>
      </c>
      <c r="N96" s="18">
        <f t="shared" si="42"/>
        <v>908.82</v>
      </c>
      <c r="O96" s="18">
        <f t="shared" si="29"/>
        <v>1033.82</v>
      </c>
      <c r="P96" s="20">
        <f t="shared" si="4"/>
        <v>45.94755556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 t="s">
        <v>14</v>
      </c>
      <c r="B97" s="15" t="s">
        <v>15</v>
      </c>
      <c r="C97" s="15"/>
      <c r="D97" s="15"/>
      <c r="E97" s="16" t="s">
        <v>104</v>
      </c>
      <c r="F97" s="15" t="s">
        <v>126</v>
      </c>
      <c r="G97" s="17">
        <v>1.68</v>
      </c>
      <c r="H97" s="18">
        <v>750.0</v>
      </c>
      <c r="I97" s="15">
        <v>0.3</v>
      </c>
      <c r="J97" s="15"/>
      <c r="K97" s="25"/>
      <c r="L97" s="19">
        <v>362.0</v>
      </c>
      <c r="M97" s="18">
        <f t="shared" ref="M97:M104" si="43">L97*I97</f>
        <v>108.6</v>
      </c>
      <c r="N97" s="18">
        <f t="shared" ref="N97:N104" si="44">L97*I97+H97</f>
        <v>858.6</v>
      </c>
      <c r="O97" s="18">
        <f t="shared" si="29"/>
        <v>983.6</v>
      </c>
      <c r="P97" s="20">
        <f t="shared" si="4"/>
        <v>43.71555556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 t="s">
        <v>14</v>
      </c>
      <c r="B98" s="15" t="s">
        <v>15</v>
      </c>
      <c r="C98" s="15"/>
      <c r="D98" s="15"/>
      <c r="E98" s="16" t="s">
        <v>104</v>
      </c>
      <c r="F98" s="15" t="s">
        <v>127</v>
      </c>
      <c r="G98" s="17">
        <v>1.68</v>
      </c>
      <c r="H98" s="18">
        <v>750.0</v>
      </c>
      <c r="I98" s="15">
        <v>0.3</v>
      </c>
      <c r="J98" s="15"/>
      <c r="K98" s="25"/>
      <c r="L98" s="19">
        <v>402.0</v>
      </c>
      <c r="M98" s="18">
        <f t="shared" si="43"/>
        <v>120.6</v>
      </c>
      <c r="N98" s="18">
        <f t="shared" si="44"/>
        <v>870.6</v>
      </c>
      <c r="O98" s="18">
        <f t="shared" si="29"/>
        <v>995.6</v>
      </c>
      <c r="P98" s="20">
        <f t="shared" si="4"/>
        <v>44.24888889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 t="s">
        <v>14</v>
      </c>
      <c r="B99" s="15" t="s">
        <v>15</v>
      </c>
      <c r="C99" s="15"/>
      <c r="D99" s="15"/>
      <c r="E99" s="16" t="s">
        <v>104</v>
      </c>
      <c r="F99" s="15" t="s">
        <v>128</v>
      </c>
      <c r="G99" s="17">
        <v>1.68</v>
      </c>
      <c r="H99" s="18">
        <v>750.0</v>
      </c>
      <c r="I99" s="15">
        <v>0.3</v>
      </c>
      <c r="J99" s="15"/>
      <c r="K99" s="25"/>
      <c r="L99" s="19">
        <v>375.0</v>
      </c>
      <c r="M99" s="18">
        <f t="shared" si="43"/>
        <v>112.5</v>
      </c>
      <c r="N99" s="18">
        <f t="shared" si="44"/>
        <v>862.5</v>
      </c>
      <c r="O99" s="18">
        <f t="shared" si="29"/>
        <v>987.5</v>
      </c>
      <c r="P99" s="20">
        <f t="shared" si="4"/>
        <v>43.88888889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 t="s">
        <v>14</v>
      </c>
      <c r="B100" s="15" t="s">
        <v>15</v>
      </c>
      <c r="C100" s="15"/>
      <c r="D100" s="15"/>
      <c r="E100" s="16" t="s">
        <v>104</v>
      </c>
      <c r="F100" s="15" t="s">
        <v>129</v>
      </c>
      <c r="G100" s="17">
        <v>1.68</v>
      </c>
      <c r="H100" s="18">
        <v>750.0</v>
      </c>
      <c r="I100" s="15">
        <v>0.3</v>
      </c>
      <c r="J100" s="15"/>
      <c r="K100" s="25"/>
      <c r="L100" s="19">
        <v>386.0</v>
      </c>
      <c r="M100" s="18">
        <f t="shared" si="43"/>
        <v>115.8</v>
      </c>
      <c r="N100" s="18">
        <f t="shared" si="44"/>
        <v>865.8</v>
      </c>
      <c r="O100" s="18">
        <f t="shared" si="29"/>
        <v>990.8</v>
      </c>
      <c r="P100" s="20">
        <f t="shared" si="4"/>
        <v>44.03555556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 t="s">
        <v>14</v>
      </c>
      <c r="B101" s="15" t="s">
        <v>15</v>
      </c>
      <c r="C101" s="15"/>
      <c r="D101" s="15"/>
      <c r="E101" s="16" t="s">
        <v>130</v>
      </c>
      <c r="F101" s="15" t="s">
        <v>131</v>
      </c>
      <c r="G101" s="17">
        <v>1.68</v>
      </c>
      <c r="H101" s="18">
        <v>750.0</v>
      </c>
      <c r="I101" s="15">
        <v>0.3</v>
      </c>
      <c r="J101" s="15"/>
      <c r="K101" s="25"/>
      <c r="L101" s="19">
        <v>443.0</v>
      </c>
      <c r="M101" s="18">
        <f t="shared" si="43"/>
        <v>132.9</v>
      </c>
      <c r="N101" s="18">
        <f t="shared" si="44"/>
        <v>882.9</v>
      </c>
      <c r="O101" s="18">
        <f t="shared" si="29"/>
        <v>1007.9</v>
      </c>
      <c r="P101" s="20">
        <f t="shared" si="4"/>
        <v>44.79555556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 t="s">
        <v>14</v>
      </c>
      <c r="B102" s="21" t="s">
        <v>15</v>
      </c>
      <c r="C102" s="21"/>
      <c r="D102" s="21"/>
      <c r="E102" s="22" t="s">
        <v>130</v>
      </c>
      <c r="F102" s="21" t="s">
        <v>132</v>
      </c>
      <c r="G102" s="17">
        <v>1.68</v>
      </c>
      <c r="H102" s="18">
        <v>750.0</v>
      </c>
      <c r="I102" s="15">
        <v>0.3</v>
      </c>
      <c r="J102" s="21"/>
      <c r="K102" s="25"/>
      <c r="L102" s="26">
        <v>437.0</v>
      </c>
      <c r="M102" s="25">
        <f t="shared" si="43"/>
        <v>131.1</v>
      </c>
      <c r="N102" s="18">
        <f t="shared" si="44"/>
        <v>881.1</v>
      </c>
      <c r="O102" s="18">
        <f t="shared" si="29"/>
        <v>1006.1</v>
      </c>
      <c r="P102" s="20">
        <f t="shared" si="4"/>
        <v>44.71555556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 t="s">
        <v>14</v>
      </c>
      <c r="B103" s="15" t="s">
        <v>15</v>
      </c>
      <c r="C103" s="15"/>
      <c r="D103" s="15"/>
      <c r="E103" s="16" t="s">
        <v>130</v>
      </c>
      <c r="F103" s="15" t="s">
        <v>133</v>
      </c>
      <c r="G103" s="17">
        <v>1.68</v>
      </c>
      <c r="H103" s="18">
        <v>750.0</v>
      </c>
      <c r="I103" s="15">
        <v>0.3</v>
      </c>
      <c r="J103" s="15"/>
      <c r="K103" s="25"/>
      <c r="L103" s="19">
        <v>368.0</v>
      </c>
      <c r="M103" s="25">
        <f t="shared" si="43"/>
        <v>110.4</v>
      </c>
      <c r="N103" s="18">
        <f t="shared" si="44"/>
        <v>860.4</v>
      </c>
      <c r="O103" s="18">
        <f t="shared" si="29"/>
        <v>985.4</v>
      </c>
      <c r="P103" s="20">
        <f t="shared" si="4"/>
        <v>43.79555556</v>
      </c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 t="s">
        <v>14</v>
      </c>
      <c r="B104" s="15" t="s">
        <v>15</v>
      </c>
      <c r="C104" s="15"/>
      <c r="D104" s="15"/>
      <c r="E104" s="16" t="s">
        <v>130</v>
      </c>
      <c r="F104" s="15" t="s">
        <v>109</v>
      </c>
      <c r="G104" s="17">
        <v>1.68</v>
      </c>
      <c r="H104" s="18">
        <v>750.0</v>
      </c>
      <c r="I104" s="15">
        <v>0.3</v>
      </c>
      <c r="J104" s="15"/>
      <c r="K104" s="25"/>
      <c r="L104" s="19">
        <v>388.0</v>
      </c>
      <c r="M104" s="25">
        <f t="shared" si="43"/>
        <v>116.4</v>
      </c>
      <c r="N104" s="18">
        <f t="shared" si="44"/>
        <v>866.4</v>
      </c>
      <c r="O104" s="18">
        <f t="shared" si="29"/>
        <v>991.4</v>
      </c>
      <c r="P104" s="20">
        <f t="shared" si="4"/>
        <v>44.06222222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 t="s">
        <v>14</v>
      </c>
      <c r="B105" s="21" t="s">
        <v>15</v>
      </c>
      <c r="C105" s="21"/>
      <c r="D105" s="21"/>
      <c r="E105" s="22" t="s">
        <v>130</v>
      </c>
      <c r="F105" s="21" t="s">
        <v>134</v>
      </c>
      <c r="G105" s="17">
        <v>1.68</v>
      </c>
      <c r="H105" s="18">
        <v>750.0</v>
      </c>
      <c r="I105" s="15">
        <v>0.3</v>
      </c>
      <c r="J105" s="21"/>
      <c r="K105" s="25">
        <f>G105*L105</f>
        <v>771.12</v>
      </c>
      <c r="L105" s="26">
        <v>459.0</v>
      </c>
      <c r="M105" s="25">
        <f>G105+I105</f>
        <v>1.98</v>
      </c>
      <c r="N105" s="18">
        <f>M105*L105</f>
        <v>908.82</v>
      </c>
      <c r="O105" s="18">
        <f t="shared" si="29"/>
        <v>1033.82</v>
      </c>
      <c r="P105" s="20">
        <f t="shared" si="4"/>
        <v>45.94755556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 t="s">
        <v>14</v>
      </c>
      <c r="B106" s="15" t="s">
        <v>15</v>
      </c>
      <c r="C106" s="15"/>
      <c r="D106" s="15"/>
      <c r="E106" s="16" t="s">
        <v>130</v>
      </c>
      <c r="F106" s="15" t="s">
        <v>135</v>
      </c>
      <c r="G106" s="17">
        <v>1.68</v>
      </c>
      <c r="H106" s="18">
        <v>750.0</v>
      </c>
      <c r="I106" s="15">
        <v>0.3</v>
      </c>
      <c r="J106" s="15"/>
      <c r="K106" s="25"/>
      <c r="L106" s="19">
        <v>427.0</v>
      </c>
      <c r="M106" s="18">
        <f t="shared" ref="M106:M109" si="45">L106*I106</f>
        <v>128.1</v>
      </c>
      <c r="N106" s="18">
        <f t="shared" ref="N106:N109" si="46">L106*I106+H106</f>
        <v>878.1</v>
      </c>
      <c r="O106" s="18">
        <f t="shared" si="29"/>
        <v>1003.1</v>
      </c>
      <c r="P106" s="20">
        <f t="shared" si="4"/>
        <v>44.58222222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 t="s">
        <v>14</v>
      </c>
      <c r="B107" s="21" t="s">
        <v>15</v>
      </c>
      <c r="C107" s="21"/>
      <c r="D107" s="21"/>
      <c r="E107" s="22" t="s">
        <v>130</v>
      </c>
      <c r="F107" s="21" t="s">
        <v>136</v>
      </c>
      <c r="G107" s="17">
        <v>1.68</v>
      </c>
      <c r="H107" s="18">
        <v>750.0</v>
      </c>
      <c r="I107" s="15">
        <v>0.3</v>
      </c>
      <c r="J107" s="21"/>
      <c r="K107" s="25"/>
      <c r="L107" s="19">
        <v>365.0</v>
      </c>
      <c r="M107" s="18">
        <f t="shared" si="45"/>
        <v>109.5</v>
      </c>
      <c r="N107" s="18">
        <f t="shared" si="46"/>
        <v>859.5</v>
      </c>
      <c r="O107" s="18">
        <f t="shared" si="29"/>
        <v>984.5</v>
      </c>
      <c r="P107" s="20">
        <f t="shared" si="4"/>
        <v>43.75555556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 t="s">
        <v>14</v>
      </c>
      <c r="B108" s="15" t="s">
        <v>15</v>
      </c>
      <c r="C108" s="15"/>
      <c r="D108" s="15"/>
      <c r="E108" s="16" t="s">
        <v>130</v>
      </c>
      <c r="F108" s="15" t="s">
        <v>137</v>
      </c>
      <c r="G108" s="17">
        <v>1.68</v>
      </c>
      <c r="H108" s="18">
        <v>750.0</v>
      </c>
      <c r="I108" s="15">
        <v>0.3</v>
      </c>
      <c r="J108" s="15"/>
      <c r="K108" s="25"/>
      <c r="L108" s="19">
        <v>415.0</v>
      </c>
      <c r="M108" s="18">
        <f t="shared" si="45"/>
        <v>124.5</v>
      </c>
      <c r="N108" s="18">
        <f t="shared" si="46"/>
        <v>874.5</v>
      </c>
      <c r="O108" s="18">
        <f t="shared" si="29"/>
        <v>999.5</v>
      </c>
      <c r="P108" s="20">
        <f t="shared" si="4"/>
        <v>44.42222222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 t="s">
        <v>14</v>
      </c>
      <c r="B109" s="15" t="s">
        <v>15</v>
      </c>
      <c r="C109" s="15"/>
      <c r="D109" s="15"/>
      <c r="E109" s="16" t="s">
        <v>130</v>
      </c>
      <c r="F109" s="15" t="s">
        <v>138</v>
      </c>
      <c r="G109" s="17">
        <v>1.68</v>
      </c>
      <c r="H109" s="18">
        <v>750.0</v>
      </c>
      <c r="I109" s="15">
        <v>0.3</v>
      </c>
      <c r="J109" s="15"/>
      <c r="K109" s="25"/>
      <c r="L109" s="19">
        <v>431.0</v>
      </c>
      <c r="M109" s="18">
        <f t="shared" si="45"/>
        <v>129.3</v>
      </c>
      <c r="N109" s="18">
        <f t="shared" si="46"/>
        <v>879.3</v>
      </c>
      <c r="O109" s="18">
        <f t="shared" si="29"/>
        <v>1004.3</v>
      </c>
      <c r="P109" s="20">
        <f t="shared" si="4"/>
        <v>44.63555556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 t="s">
        <v>14</v>
      </c>
      <c r="B110" s="15" t="s">
        <v>15</v>
      </c>
      <c r="C110" s="15"/>
      <c r="D110" s="15"/>
      <c r="E110" s="16" t="s">
        <v>130</v>
      </c>
      <c r="F110" s="15" t="s">
        <v>139</v>
      </c>
      <c r="G110" s="17">
        <v>1.68</v>
      </c>
      <c r="H110" s="18">
        <v>750.0</v>
      </c>
      <c r="I110" s="15">
        <v>0.3</v>
      </c>
      <c r="J110" s="15"/>
      <c r="K110" s="25">
        <f>G110*L110</f>
        <v>750.96</v>
      </c>
      <c r="L110" s="19">
        <v>447.0</v>
      </c>
      <c r="M110" s="18">
        <f>G110+I110</f>
        <v>1.98</v>
      </c>
      <c r="N110" s="18">
        <f>M110*L110</f>
        <v>885.06</v>
      </c>
      <c r="O110" s="18">
        <f t="shared" si="29"/>
        <v>1010.06</v>
      </c>
      <c r="P110" s="20">
        <f t="shared" si="4"/>
        <v>44.89155556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 t="s">
        <v>14</v>
      </c>
      <c r="B111" s="21" t="s">
        <v>15</v>
      </c>
      <c r="C111" s="21"/>
      <c r="D111" s="21"/>
      <c r="E111" s="22" t="s">
        <v>130</v>
      </c>
      <c r="F111" s="21" t="s">
        <v>140</v>
      </c>
      <c r="G111" s="17">
        <v>1.68</v>
      </c>
      <c r="H111" s="18">
        <v>750.0</v>
      </c>
      <c r="I111" s="15">
        <v>0.3</v>
      </c>
      <c r="J111" s="21"/>
      <c r="K111" s="25"/>
      <c r="L111" s="26">
        <v>424.0</v>
      </c>
      <c r="M111" s="25">
        <f t="shared" ref="M111:M114" si="47">L111*I111</f>
        <v>127.2</v>
      </c>
      <c r="N111" s="18">
        <f t="shared" ref="N111:N114" si="48">L111*I111+H111</f>
        <v>877.2</v>
      </c>
      <c r="O111" s="18">
        <f t="shared" si="29"/>
        <v>1002.2</v>
      </c>
      <c r="P111" s="20">
        <f t="shared" si="4"/>
        <v>44.54222222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 t="s">
        <v>14</v>
      </c>
      <c r="B112" s="21" t="s">
        <v>15</v>
      </c>
      <c r="C112" s="21"/>
      <c r="D112" s="21"/>
      <c r="E112" s="22" t="s">
        <v>130</v>
      </c>
      <c r="F112" s="21" t="s">
        <v>141</v>
      </c>
      <c r="G112" s="17">
        <v>1.68</v>
      </c>
      <c r="H112" s="18">
        <v>750.0</v>
      </c>
      <c r="I112" s="15">
        <v>0.3</v>
      </c>
      <c r="J112" s="21"/>
      <c r="K112" s="25"/>
      <c r="L112" s="26">
        <v>388.0</v>
      </c>
      <c r="M112" s="25">
        <f t="shared" si="47"/>
        <v>116.4</v>
      </c>
      <c r="N112" s="18">
        <f t="shared" si="48"/>
        <v>866.4</v>
      </c>
      <c r="O112" s="18">
        <f t="shared" si="29"/>
        <v>991.4</v>
      </c>
      <c r="P112" s="20">
        <f t="shared" si="4"/>
        <v>44.06222222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 t="s">
        <v>14</v>
      </c>
      <c r="B113" s="15" t="s">
        <v>15</v>
      </c>
      <c r="C113" s="15"/>
      <c r="D113" s="15"/>
      <c r="E113" s="16" t="s">
        <v>130</v>
      </c>
      <c r="F113" s="15" t="s">
        <v>142</v>
      </c>
      <c r="G113" s="17">
        <v>1.68</v>
      </c>
      <c r="H113" s="18">
        <v>750.0</v>
      </c>
      <c r="I113" s="15">
        <v>0.3</v>
      </c>
      <c r="J113" s="15"/>
      <c r="K113" s="25"/>
      <c r="L113" s="19">
        <v>422.0</v>
      </c>
      <c r="M113" s="25">
        <f t="shared" si="47"/>
        <v>126.6</v>
      </c>
      <c r="N113" s="18">
        <f t="shared" si="48"/>
        <v>876.6</v>
      </c>
      <c r="O113" s="18">
        <f t="shared" si="29"/>
        <v>1001.6</v>
      </c>
      <c r="P113" s="20">
        <f t="shared" si="4"/>
        <v>44.51555556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 t="s">
        <v>14</v>
      </c>
      <c r="B114" s="21" t="s">
        <v>15</v>
      </c>
      <c r="C114" s="21"/>
      <c r="D114" s="21"/>
      <c r="E114" s="22" t="s">
        <v>130</v>
      </c>
      <c r="F114" s="21" t="s">
        <v>143</v>
      </c>
      <c r="G114" s="17">
        <v>1.68</v>
      </c>
      <c r="H114" s="18">
        <v>750.0</v>
      </c>
      <c r="I114" s="15">
        <v>0.3</v>
      </c>
      <c r="J114" s="21"/>
      <c r="K114" s="25"/>
      <c r="L114" s="26">
        <v>374.0</v>
      </c>
      <c r="M114" s="25">
        <f t="shared" si="47"/>
        <v>112.2</v>
      </c>
      <c r="N114" s="18">
        <f t="shared" si="48"/>
        <v>862.2</v>
      </c>
      <c r="O114" s="18">
        <f t="shared" si="29"/>
        <v>987.2</v>
      </c>
      <c r="P114" s="20">
        <f t="shared" si="4"/>
        <v>43.87555556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 t="s">
        <v>14</v>
      </c>
      <c r="B115" s="15" t="s">
        <v>15</v>
      </c>
      <c r="C115" s="15"/>
      <c r="D115" s="15"/>
      <c r="E115" s="16" t="s">
        <v>130</v>
      </c>
      <c r="F115" s="15" t="s">
        <v>144</v>
      </c>
      <c r="G115" s="17">
        <v>1.68</v>
      </c>
      <c r="H115" s="18">
        <v>750.0</v>
      </c>
      <c r="I115" s="15">
        <v>0.3</v>
      </c>
      <c r="J115" s="15"/>
      <c r="K115" s="25">
        <f t="shared" ref="K115:K116" si="49">G115*L115</f>
        <v>791.28</v>
      </c>
      <c r="L115" s="19">
        <v>471.0</v>
      </c>
      <c r="M115" s="18">
        <f t="shared" ref="M115:M116" si="50">G115+I115</f>
        <v>1.98</v>
      </c>
      <c r="N115" s="18">
        <f t="shared" ref="N115:N116" si="51">M115*L115</f>
        <v>932.58</v>
      </c>
      <c r="O115" s="18">
        <f t="shared" si="29"/>
        <v>1057.58</v>
      </c>
      <c r="P115" s="20">
        <f t="shared" si="4"/>
        <v>47.00355556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 t="s">
        <v>14</v>
      </c>
      <c r="B116" s="21" t="s">
        <v>15</v>
      </c>
      <c r="C116" s="21"/>
      <c r="D116" s="21"/>
      <c r="E116" s="22" t="s">
        <v>130</v>
      </c>
      <c r="F116" s="21" t="s">
        <v>145</v>
      </c>
      <c r="G116" s="17">
        <v>1.68</v>
      </c>
      <c r="H116" s="18">
        <v>750.0</v>
      </c>
      <c r="I116" s="15">
        <v>0.3</v>
      </c>
      <c r="J116" s="21"/>
      <c r="K116" s="25">
        <f t="shared" si="49"/>
        <v>930.72</v>
      </c>
      <c r="L116" s="26">
        <v>554.0</v>
      </c>
      <c r="M116" s="25">
        <f t="shared" si="50"/>
        <v>1.98</v>
      </c>
      <c r="N116" s="18">
        <f t="shared" si="51"/>
        <v>1096.92</v>
      </c>
      <c r="O116" s="18">
        <f t="shared" si="29"/>
        <v>1221.92</v>
      </c>
      <c r="P116" s="20">
        <f t="shared" si="4"/>
        <v>54.30755556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 t="s">
        <v>14</v>
      </c>
      <c r="B117" s="21" t="s">
        <v>15</v>
      </c>
      <c r="C117" s="21"/>
      <c r="D117" s="21"/>
      <c r="E117" s="22" t="s">
        <v>130</v>
      </c>
      <c r="F117" s="21" t="s">
        <v>146</v>
      </c>
      <c r="G117" s="17">
        <v>1.68</v>
      </c>
      <c r="H117" s="18">
        <v>750.0</v>
      </c>
      <c r="I117" s="15">
        <v>0.3</v>
      </c>
      <c r="J117" s="21"/>
      <c r="K117" s="25"/>
      <c r="L117" s="26">
        <v>432.0</v>
      </c>
      <c r="M117" s="25">
        <f>L117*I117</f>
        <v>129.6</v>
      </c>
      <c r="N117" s="18">
        <f>L117*I117+H117</f>
        <v>879.6</v>
      </c>
      <c r="O117" s="18">
        <f t="shared" si="29"/>
        <v>1004.6</v>
      </c>
      <c r="P117" s="20">
        <f t="shared" si="4"/>
        <v>44.64888889</v>
      </c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 t="s">
        <v>14</v>
      </c>
      <c r="B118" s="15" t="s">
        <v>15</v>
      </c>
      <c r="C118" s="15"/>
      <c r="D118" s="15"/>
      <c r="E118" s="16" t="s">
        <v>130</v>
      </c>
      <c r="F118" s="15" t="s">
        <v>147</v>
      </c>
      <c r="G118" s="17">
        <v>1.68</v>
      </c>
      <c r="H118" s="18">
        <v>750.0</v>
      </c>
      <c r="I118" s="15">
        <v>0.3</v>
      </c>
      <c r="J118" s="15"/>
      <c r="K118" s="25">
        <f t="shared" ref="K118:K119" si="52">G118*L118</f>
        <v>846.72</v>
      </c>
      <c r="L118" s="19">
        <v>504.0</v>
      </c>
      <c r="M118" s="18">
        <f t="shared" ref="M118:M119" si="53">G118+I118</f>
        <v>1.98</v>
      </c>
      <c r="N118" s="18">
        <f t="shared" ref="N118:N119" si="54">M118*L118</f>
        <v>997.92</v>
      </c>
      <c r="O118" s="18">
        <f t="shared" si="29"/>
        <v>1122.92</v>
      </c>
      <c r="P118" s="20">
        <f t="shared" si="4"/>
        <v>49.90755556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 t="s">
        <v>14</v>
      </c>
      <c r="B119" s="21" t="s">
        <v>15</v>
      </c>
      <c r="C119" s="21"/>
      <c r="D119" s="21"/>
      <c r="E119" s="22" t="s">
        <v>130</v>
      </c>
      <c r="F119" s="21" t="s">
        <v>148</v>
      </c>
      <c r="G119" s="17">
        <v>1.68</v>
      </c>
      <c r="H119" s="18">
        <v>750.0</v>
      </c>
      <c r="I119" s="15">
        <v>0.3</v>
      </c>
      <c r="J119" s="21"/>
      <c r="K119" s="25">
        <f t="shared" si="52"/>
        <v>779.52</v>
      </c>
      <c r="L119" s="26">
        <v>464.0</v>
      </c>
      <c r="M119" s="25">
        <f t="shared" si="53"/>
        <v>1.98</v>
      </c>
      <c r="N119" s="18">
        <f t="shared" si="54"/>
        <v>918.72</v>
      </c>
      <c r="O119" s="18">
        <f t="shared" si="29"/>
        <v>1043.72</v>
      </c>
      <c r="P119" s="20">
        <f t="shared" si="4"/>
        <v>46.38755556</v>
      </c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 t="s">
        <v>14</v>
      </c>
      <c r="B120" s="21" t="s">
        <v>15</v>
      </c>
      <c r="C120" s="21"/>
      <c r="D120" s="21"/>
      <c r="E120" s="22" t="s">
        <v>130</v>
      </c>
      <c r="F120" s="21" t="s">
        <v>149</v>
      </c>
      <c r="G120" s="17">
        <v>1.68</v>
      </c>
      <c r="H120" s="18">
        <v>750.0</v>
      </c>
      <c r="I120" s="15">
        <v>0.3</v>
      </c>
      <c r="J120" s="21"/>
      <c r="K120" s="25"/>
      <c r="L120" s="26">
        <v>437.0</v>
      </c>
      <c r="M120" s="25">
        <v>187.91</v>
      </c>
      <c r="N120" s="18">
        <f>L120*I120+H120</f>
        <v>881.1</v>
      </c>
      <c r="O120" s="18">
        <f t="shared" si="29"/>
        <v>1006.1</v>
      </c>
      <c r="P120" s="20">
        <f t="shared" si="4"/>
        <v>44.71555556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 t="s">
        <v>14</v>
      </c>
      <c r="B121" s="21" t="s">
        <v>15</v>
      </c>
      <c r="C121" s="21"/>
      <c r="D121" s="21"/>
      <c r="E121" s="22" t="s">
        <v>130</v>
      </c>
      <c r="F121" s="21" t="s">
        <v>150</v>
      </c>
      <c r="G121" s="17">
        <v>1.68</v>
      </c>
      <c r="H121" s="18">
        <v>750.0</v>
      </c>
      <c r="I121" s="15">
        <v>0.3</v>
      </c>
      <c r="J121" s="21"/>
      <c r="K121" s="25">
        <f>G121*L121</f>
        <v>750.96</v>
      </c>
      <c r="L121" s="26">
        <v>447.0</v>
      </c>
      <c r="M121" s="25">
        <f>G121+I121</f>
        <v>1.98</v>
      </c>
      <c r="N121" s="18">
        <f>M121*L121</f>
        <v>885.06</v>
      </c>
      <c r="O121" s="18">
        <f t="shared" si="29"/>
        <v>1010.06</v>
      </c>
      <c r="P121" s="20">
        <f t="shared" si="4"/>
        <v>44.89155556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 t="s">
        <v>14</v>
      </c>
      <c r="B122" s="15" t="s">
        <v>15</v>
      </c>
      <c r="C122" s="15"/>
      <c r="D122" s="15"/>
      <c r="E122" s="16" t="s">
        <v>130</v>
      </c>
      <c r="F122" s="15" t="s">
        <v>151</v>
      </c>
      <c r="G122" s="17">
        <v>1.68</v>
      </c>
      <c r="H122" s="18">
        <v>750.0</v>
      </c>
      <c r="I122" s="15">
        <v>0.3</v>
      </c>
      <c r="J122" s="15"/>
      <c r="K122" s="25"/>
      <c r="L122" s="19">
        <v>440.0</v>
      </c>
      <c r="M122" s="18">
        <f>L122*I122</f>
        <v>132</v>
      </c>
      <c r="N122" s="18">
        <f>L122*I122+H122</f>
        <v>882</v>
      </c>
      <c r="O122" s="18">
        <f t="shared" si="29"/>
        <v>1007</v>
      </c>
      <c r="P122" s="20">
        <f t="shared" si="4"/>
        <v>44.75555556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 t="s">
        <v>14</v>
      </c>
      <c r="B123" s="15" t="s">
        <v>15</v>
      </c>
      <c r="C123" s="15"/>
      <c r="D123" s="15"/>
      <c r="E123" s="16" t="s">
        <v>130</v>
      </c>
      <c r="F123" s="15" t="s">
        <v>152</v>
      </c>
      <c r="G123" s="17">
        <v>1.68</v>
      </c>
      <c r="H123" s="18">
        <v>750.0</v>
      </c>
      <c r="I123" s="15">
        <v>0.3</v>
      </c>
      <c r="J123" s="15"/>
      <c r="K123" s="25">
        <f t="shared" ref="K123:K126" si="55">G123*L123</f>
        <v>809.76</v>
      </c>
      <c r="L123" s="19">
        <v>482.0</v>
      </c>
      <c r="M123" s="18">
        <f t="shared" ref="M123:M128" si="56">G123+I123</f>
        <v>1.98</v>
      </c>
      <c r="N123" s="18">
        <f t="shared" ref="N123:N155" si="57">M123*L123</f>
        <v>954.36</v>
      </c>
      <c r="O123" s="18">
        <f t="shared" si="29"/>
        <v>1079.36</v>
      </c>
      <c r="P123" s="20">
        <f t="shared" si="4"/>
        <v>47.97155556</v>
      </c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 t="s">
        <v>14</v>
      </c>
      <c r="B124" s="15" t="s">
        <v>15</v>
      </c>
      <c r="C124" s="15"/>
      <c r="D124" s="15"/>
      <c r="E124" s="16" t="s">
        <v>130</v>
      </c>
      <c r="F124" s="15" t="s">
        <v>153</v>
      </c>
      <c r="G124" s="17">
        <v>1.68</v>
      </c>
      <c r="H124" s="18">
        <v>750.0</v>
      </c>
      <c r="I124" s="15">
        <v>0.3</v>
      </c>
      <c r="J124" s="15"/>
      <c r="K124" s="25">
        <f t="shared" si="55"/>
        <v>865.2</v>
      </c>
      <c r="L124" s="19">
        <v>515.0</v>
      </c>
      <c r="M124" s="18">
        <f t="shared" si="56"/>
        <v>1.98</v>
      </c>
      <c r="N124" s="18">
        <f t="shared" si="57"/>
        <v>1019.7</v>
      </c>
      <c r="O124" s="18">
        <f t="shared" si="29"/>
        <v>1144.7</v>
      </c>
      <c r="P124" s="20">
        <f t="shared" si="4"/>
        <v>50.87555556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 t="s">
        <v>14</v>
      </c>
      <c r="B125" s="15" t="s">
        <v>15</v>
      </c>
      <c r="C125" s="15"/>
      <c r="D125" s="15"/>
      <c r="E125" s="16" t="s">
        <v>130</v>
      </c>
      <c r="F125" s="15" t="s">
        <v>154</v>
      </c>
      <c r="G125" s="17">
        <v>1.68</v>
      </c>
      <c r="H125" s="18">
        <v>750.0</v>
      </c>
      <c r="I125" s="15">
        <v>0.3</v>
      </c>
      <c r="J125" s="15"/>
      <c r="K125" s="25">
        <f t="shared" si="55"/>
        <v>816.48</v>
      </c>
      <c r="L125" s="19">
        <v>486.0</v>
      </c>
      <c r="M125" s="18">
        <f t="shared" si="56"/>
        <v>1.98</v>
      </c>
      <c r="N125" s="18">
        <f t="shared" si="57"/>
        <v>962.28</v>
      </c>
      <c r="O125" s="18">
        <f t="shared" si="29"/>
        <v>1087.28</v>
      </c>
      <c r="P125" s="20">
        <f t="shared" si="4"/>
        <v>48.32355556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 t="s">
        <v>14</v>
      </c>
      <c r="B126" s="21" t="s">
        <v>15</v>
      </c>
      <c r="C126" s="21"/>
      <c r="D126" s="21"/>
      <c r="E126" s="22" t="s">
        <v>130</v>
      </c>
      <c r="F126" s="21" t="s">
        <v>155</v>
      </c>
      <c r="G126" s="17">
        <v>1.68</v>
      </c>
      <c r="H126" s="18">
        <v>750.0</v>
      </c>
      <c r="I126" s="15">
        <v>0.3</v>
      </c>
      <c r="J126" s="21"/>
      <c r="K126" s="25">
        <f t="shared" si="55"/>
        <v>779.52</v>
      </c>
      <c r="L126" s="26">
        <v>464.0</v>
      </c>
      <c r="M126" s="25">
        <f t="shared" si="56"/>
        <v>1.98</v>
      </c>
      <c r="N126" s="18">
        <f t="shared" si="57"/>
        <v>918.72</v>
      </c>
      <c r="O126" s="18">
        <f t="shared" si="29"/>
        <v>1043.72</v>
      </c>
      <c r="P126" s="20">
        <f t="shared" si="4"/>
        <v>46.38755556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 t="s">
        <v>14</v>
      </c>
      <c r="B127" s="21" t="s">
        <v>15</v>
      </c>
      <c r="C127" s="21"/>
      <c r="D127" s="21"/>
      <c r="E127" s="22" t="s">
        <v>130</v>
      </c>
      <c r="F127" s="21" t="s">
        <v>156</v>
      </c>
      <c r="G127" s="17">
        <v>1.68</v>
      </c>
      <c r="H127" s="18">
        <v>750.0</v>
      </c>
      <c r="I127" s="15">
        <v>0.3</v>
      </c>
      <c r="J127" s="21"/>
      <c r="K127" s="25"/>
      <c r="L127" s="26">
        <v>445.0</v>
      </c>
      <c r="M127" s="25">
        <f t="shared" si="56"/>
        <v>1.98</v>
      </c>
      <c r="N127" s="18">
        <f t="shared" si="57"/>
        <v>881.1</v>
      </c>
      <c r="O127" s="18">
        <f t="shared" si="29"/>
        <v>1006.1</v>
      </c>
      <c r="P127" s="20">
        <f t="shared" si="4"/>
        <v>44.71555556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 t="s">
        <v>14</v>
      </c>
      <c r="B128" s="21" t="s">
        <v>15</v>
      </c>
      <c r="C128" s="21"/>
      <c r="D128" s="21"/>
      <c r="E128" s="22" t="s">
        <v>130</v>
      </c>
      <c r="F128" s="21" t="s">
        <v>157</v>
      </c>
      <c r="G128" s="17">
        <v>1.68</v>
      </c>
      <c r="H128" s="18">
        <v>750.0</v>
      </c>
      <c r="I128" s="15">
        <v>0.3</v>
      </c>
      <c r="J128" s="21"/>
      <c r="K128" s="25">
        <f t="shared" ref="K128:K155" si="58">G128*L128</f>
        <v>750.96</v>
      </c>
      <c r="L128" s="26">
        <v>447.0</v>
      </c>
      <c r="M128" s="25">
        <f t="shared" si="56"/>
        <v>1.98</v>
      </c>
      <c r="N128" s="18">
        <f t="shared" si="57"/>
        <v>885.06</v>
      </c>
      <c r="O128" s="18">
        <f t="shared" si="29"/>
        <v>1010.06</v>
      </c>
      <c r="P128" s="20">
        <f t="shared" si="4"/>
        <v>44.89155556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 t="s">
        <v>14</v>
      </c>
      <c r="B129" s="21" t="s">
        <v>15</v>
      </c>
      <c r="C129" s="21"/>
      <c r="D129" s="21"/>
      <c r="E129" s="22" t="s">
        <v>158</v>
      </c>
      <c r="F129" s="21" t="s">
        <v>159</v>
      </c>
      <c r="G129" s="27">
        <v>2.62</v>
      </c>
      <c r="H129" s="18">
        <v>750.0</v>
      </c>
      <c r="I129" s="15">
        <v>0.3</v>
      </c>
      <c r="J129" s="21"/>
      <c r="K129" s="25">
        <f t="shared" si="58"/>
        <v>2955.36</v>
      </c>
      <c r="L129" s="26">
        <v>1128.0</v>
      </c>
      <c r="M129" s="25">
        <v>3.04</v>
      </c>
      <c r="N129" s="18">
        <f t="shared" si="57"/>
        <v>3429.12</v>
      </c>
      <c r="O129" s="18">
        <f t="shared" si="29"/>
        <v>3554.12</v>
      </c>
      <c r="P129" s="20">
        <f t="shared" si="4"/>
        <v>157.9608889</v>
      </c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 t="s">
        <v>14</v>
      </c>
      <c r="B130" s="21" t="s">
        <v>15</v>
      </c>
      <c r="C130" s="21"/>
      <c r="D130" s="21"/>
      <c r="E130" s="22" t="s">
        <v>158</v>
      </c>
      <c r="F130" s="21" t="s">
        <v>160</v>
      </c>
      <c r="G130" s="27">
        <v>2.02</v>
      </c>
      <c r="H130" s="18">
        <v>750.0</v>
      </c>
      <c r="I130" s="15">
        <v>0.3</v>
      </c>
      <c r="J130" s="21"/>
      <c r="K130" s="25">
        <f t="shared" si="58"/>
        <v>1521.06</v>
      </c>
      <c r="L130" s="26">
        <v>753.0</v>
      </c>
      <c r="M130" s="25">
        <v>2.46</v>
      </c>
      <c r="N130" s="18">
        <f t="shared" si="57"/>
        <v>1852.38</v>
      </c>
      <c r="O130" s="18">
        <f t="shared" si="29"/>
        <v>1977.38</v>
      </c>
      <c r="P130" s="20">
        <f t="shared" si="4"/>
        <v>87.88355556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 t="s">
        <v>14</v>
      </c>
      <c r="B131" s="21" t="s">
        <v>15</v>
      </c>
      <c r="C131" s="21"/>
      <c r="D131" s="21"/>
      <c r="E131" s="22" t="s">
        <v>158</v>
      </c>
      <c r="F131" s="21" t="s">
        <v>161</v>
      </c>
      <c r="G131" s="27">
        <v>2.62</v>
      </c>
      <c r="H131" s="18">
        <v>750.0</v>
      </c>
      <c r="I131" s="15">
        <v>0.3</v>
      </c>
      <c r="J131" s="21"/>
      <c r="K131" s="25">
        <f t="shared" si="58"/>
        <v>2153.64</v>
      </c>
      <c r="L131" s="26">
        <v>822.0</v>
      </c>
      <c r="M131" s="25">
        <v>3.04</v>
      </c>
      <c r="N131" s="18">
        <f t="shared" si="57"/>
        <v>2498.88</v>
      </c>
      <c r="O131" s="18">
        <f t="shared" si="29"/>
        <v>2623.88</v>
      </c>
      <c r="P131" s="20">
        <f t="shared" si="4"/>
        <v>116.6168889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 t="s">
        <v>14</v>
      </c>
      <c r="B132" s="21" t="s">
        <v>15</v>
      </c>
      <c r="C132" s="21"/>
      <c r="D132" s="21"/>
      <c r="E132" s="22" t="s">
        <v>158</v>
      </c>
      <c r="F132" s="21" t="s">
        <v>162</v>
      </c>
      <c r="G132" s="27">
        <v>2.02</v>
      </c>
      <c r="H132" s="18">
        <v>750.0</v>
      </c>
      <c r="I132" s="15">
        <v>0.3</v>
      </c>
      <c r="J132" s="21"/>
      <c r="K132" s="25">
        <f t="shared" si="58"/>
        <v>1565.5</v>
      </c>
      <c r="L132" s="26">
        <v>775.0</v>
      </c>
      <c r="M132" s="25">
        <v>2.44</v>
      </c>
      <c r="N132" s="18">
        <f t="shared" si="57"/>
        <v>1891</v>
      </c>
      <c r="O132" s="18">
        <f t="shared" si="29"/>
        <v>2016</v>
      </c>
      <c r="P132" s="20">
        <f t="shared" si="4"/>
        <v>89.6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 t="s">
        <v>14</v>
      </c>
      <c r="B133" s="15" t="s">
        <v>15</v>
      </c>
      <c r="C133" s="15"/>
      <c r="D133" s="15"/>
      <c r="E133" s="16" t="s">
        <v>158</v>
      </c>
      <c r="F133" s="15" t="s">
        <v>163</v>
      </c>
      <c r="G133" s="17">
        <v>2.02</v>
      </c>
      <c r="H133" s="18">
        <v>750.0</v>
      </c>
      <c r="I133" s="15">
        <v>0.3</v>
      </c>
      <c r="J133" s="15"/>
      <c r="K133" s="25">
        <f t="shared" si="58"/>
        <v>1308.96</v>
      </c>
      <c r="L133" s="19">
        <v>648.0</v>
      </c>
      <c r="M133" s="18">
        <f t="shared" ref="M133:M155" si="59">G133+I133</f>
        <v>2.32</v>
      </c>
      <c r="N133" s="18">
        <f t="shared" si="57"/>
        <v>1503.36</v>
      </c>
      <c r="O133" s="18">
        <f t="shared" si="29"/>
        <v>1628.36</v>
      </c>
      <c r="P133" s="20">
        <f t="shared" si="4"/>
        <v>72.37155556</v>
      </c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 t="s">
        <v>14</v>
      </c>
      <c r="B134" s="15" t="s">
        <v>15</v>
      </c>
      <c r="C134" s="15"/>
      <c r="D134" s="15"/>
      <c r="E134" s="16" t="s">
        <v>158</v>
      </c>
      <c r="F134" s="15" t="s">
        <v>164</v>
      </c>
      <c r="G134" s="17">
        <v>2.62</v>
      </c>
      <c r="H134" s="18">
        <v>750.0</v>
      </c>
      <c r="I134" s="15">
        <v>0.3</v>
      </c>
      <c r="J134" s="15"/>
      <c r="K134" s="25">
        <f t="shared" si="58"/>
        <v>2606.9</v>
      </c>
      <c r="L134" s="19">
        <v>995.0</v>
      </c>
      <c r="M134" s="18">
        <f t="shared" si="59"/>
        <v>2.92</v>
      </c>
      <c r="N134" s="18">
        <f t="shared" si="57"/>
        <v>2905.4</v>
      </c>
      <c r="O134" s="18">
        <f t="shared" si="29"/>
        <v>3030.4</v>
      </c>
      <c r="P134" s="20">
        <f t="shared" si="4"/>
        <v>134.6844444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 t="s">
        <v>14</v>
      </c>
      <c r="B135" s="21" t="s">
        <v>15</v>
      </c>
      <c r="C135" s="21"/>
      <c r="D135" s="21"/>
      <c r="E135" s="22" t="s">
        <v>158</v>
      </c>
      <c r="F135" s="21" t="s">
        <v>165</v>
      </c>
      <c r="G135" s="27">
        <v>2.02</v>
      </c>
      <c r="H135" s="18">
        <v>750.0</v>
      </c>
      <c r="I135" s="15">
        <v>0.3</v>
      </c>
      <c r="J135" s="21"/>
      <c r="K135" s="25">
        <f t="shared" si="58"/>
        <v>1611.96</v>
      </c>
      <c r="L135" s="26">
        <v>798.0</v>
      </c>
      <c r="M135" s="25">
        <f t="shared" si="59"/>
        <v>2.32</v>
      </c>
      <c r="N135" s="18">
        <f t="shared" si="57"/>
        <v>1851.36</v>
      </c>
      <c r="O135" s="18">
        <f t="shared" si="29"/>
        <v>1976.36</v>
      </c>
      <c r="P135" s="20">
        <f t="shared" si="4"/>
        <v>87.83822222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 t="s">
        <v>14</v>
      </c>
      <c r="B136" s="21" t="s">
        <v>15</v>
      </c>
      <c r="C136" s="21"/>
      <c r="D136" s="21"/>
      <c r="E136" s="22" t="s">
        <v>166</v>
      </c>
      <c r="F136" s="21" t="s">
        <v>167</v>
      </c>
      <c r="G136" s="27">
        <v>2.08</v>
      </c>
      <c r="H136" s="18">
        <v>750.0</v>
      </c>
      <c r="I136" s="15">
        <v>0.3</v>
      </c>
      <c r="J136" s="21"/>
      <c r="K136" s="25">
        <f t="shared" si="58"/>
        <v>1603.68</v>
      </c>
      <c r="L136" s="26">
        <v>771.0</v>
      </c>
      <c r="M136" s="25">
        <f t="shared" si="59"/>
        <v>2.38</v>
      </c>
      <c r="N136" s="18">
        <f t="shared" si="57"/>
        <v>1834.98</v>
      </c>
      <c r="O136" s="18">
        <f t="shared" si="29"/>
        <v>1959.98</v>
      </c>
      <c r="P136" s="20">
        <f t="shared" si="4"/>
        <v>87.11022222</v>
      </c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 t="s">
        <v>14</v>
      </c>
      <c r="B137" s="21" t="s">
        <v>15</v>
      </c>
      <c r="C137" s="21"/>
      <c r="D137" s="21"/>
      <c r="E137" s="22" t="s">
        <v>166</v>
      </c>
      <c r="F137" s="21" t="s">
        <v>168</v>
      </c>
      <c r="G137" s="27">
        <v>2.08</v>
      </c>
      <c r="H137" s="18">
        <v>750.0</v>
      </c>
      <c r="I137" s="15">
        <v>0.3</v>
      </c>
      <c r="J137" s="21"/>
      <c r="K137" s="25">
        <f t="shared" si="58"/>
        <v>1347.84</v>
      </c>
      <c r="L137" s="26">
        <v>648.0</v>
      </c>
      <c r="M137" s="25">
        <f t="shared" si="59"/>
        <v>2.38</v>
      </c>
      <c r="N137" s="18">
        <f t="shared" si="57"/>
        <v>1542.24</v>
      </c>
      <c r="O137" s="18">
        <f t="shared" si="29"/>
        <v>1667.24</v>
      </c>
      <c r="P137" s="20">
        <f t="shared" si="4"/>
        <v>74.09955556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 t="s">
        <v>14</v>
      </c>
      <c r="B138" s="21" t="s">
        <v>15</v>
      </c>
      <c r="C138" s="21"/>
      <c r="D138" s="21"/>
      <c r="E138" s="22" t="s">
        <v>166</v>
      </c>
      <c r="F138" s="21" t="s">
        <v>169</v>
      </c>
      <c r="G138" s="27">
        <v>2.08</v>
      </c>
      <c r="H138" s="18">
        <v>750.0</v>
      </c>
      <c r="I138" s="15">
        <v>0.3</v>
      </c>
      <c r="J138" s="21"/>
      <c r="K138" s="25">
        <f t="shared" si="58"/>
        <v>1599.52</v>
      </c>
      <c r="L138" s="26">
        <v>769.0</v>
      </c>
      <c r="M138" s="25">
        <f t="shared" si="59"/>
        <v>2.38</v>
      </c>
      <c r="N138" s="18">
        <f t="shared" si="57"/>
        <v>1830.22</v>
      </c>
      <c r="O138" s="18">
        <f t="shared" si="29"/>
        <v>1955.22</v>
      </c>
      <c r="P138" s="20">
        <f t="shared" si="4"/>
        <v>86.89866667</v>
      </c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 t="s">
        <v>14</v>
      </c>
      <c r="B139" s="21" t="s">
        <v>15</v>
      </c>
      <c r="C139" s="21"/>
      <c r="D139" s="21"/>
      <c r="E139" s="22" t="s">
        <v>166</v>
      </c>
      <c r="F139" s="21" t="s">
        <v>170</v>
      </c>
      <c r="G139" s="27">
        <v>2.08</v>
      </c>
      <c r="H139" s="18">
        <v>750.0</v>
      </c>
      <c r="I139" s="15">
        <v>0.3</v>
      </c>
      <c r="J139" s="21"/>
      <c r="K139" s="25">
        <f t="shared" si="58"/>
        <v>1747.2</v>
      </c>
      <c r="L139" s="26">
        <v>840.0</v>
      </c>
      <c r="M139" s="25">
        <f t="shared" si="59"/>
        <v>2.38</v>
      </c>
      <c r="N139" s="18">
        <f t="shared" si="57"/>
        <v>1999.2</v>
      </c>
      <c r="O139" s="18">
        <f t="shared" si="29"/>
        <v>2124.2</v>
      </c>
      <c r="P139" s="20">
        <f t="shared" si="4"/>
        <v>94.40888889</v>
      </c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 t="s">
        <v>14</v>
      </c>
      <c r="B140" s="15" t="s">
        <v>15</v>
      </c>
      <c r="C140" s="15"/>
      <c r="D140" s="15"/>
      <c r="E140" s="16" t="s">
        <v>166</v>
      </c>
      <c r="F140" s="15" t="s">
        <v>171</v>
      </c>
      <c r="G140" s="17">
        <v>2.08</v>
      </c>
      <c r="H140" s="18">
        <v>750.0</v>
      </c>
      <c r="I140" s="15">
        <v>0.3</v>
      </c>
      <c r="J140" s="15"/>
      <c r="K140" s="25">
        <f t="shared" si="58"/>
        <v>1653.6</v>
      </c>
      <c r="L140" s="19">
        <v>795.0</v>
      </c>
      <c r="M140" s="18">
        <f t="shared" si="59"/>
        <v>2.38</v>
      </c>
      <c r="N140" s="18">
        <f t="shared" si="57"/>
        <v>1892.1</v>
      </c>
      <c r="O140" s="18">
        <f t="shared" si="29"/>
        <v>2017.1</v>
      </c>
      <c r="P140" s="20">
        <f t="shared" si="4"/>
        <v>89.64888889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 t="s">
        <v>14</v>
      </c>
      <c r="B141" s="21" t="s">
        <v>15</v>
      </c>
      <c r="C141" s="21"/>
      <c r="D141" s="21"/>
      <c r="E141" s="22" t="s">
        <v>166</v>
      </c>
      <c r="F141" s="21" t="s">
        <v>172</v>
      </c>
      <c r="G141" s="27">
        <v>2.08</v>
      </c>
      <c r="H141" s="18">
        <v>750.0</v>
      </c>
      <c r="I141" s="15">
        <v>0.3</v>
      </c>
      <c r="J141" s="21"/>
      <c r="K141" s="25">
        <f t="shared" si="58"/>
        <v>1707.68</v>
      </c>
      <c r="L141" s="26">
        <v>821.0</v>
      </c>
      <c r="M141" s="25">
        <f t="shared" si="59"/>
        <v>2.38</v>
      </c>
      <c r="N141" s="18">
        <f t="shared" si="57"/>
        <v>1953.98</v>
      </c>
      <c r="O141" s="18">
        <f t="shared" si="29"/>
        <v>2078.98</v>
      </c>
      <c r="P141" s="20">
        <f t="shared" si="4"/>
        <v>92.39911111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 t="s">
        <v>14</v>
      </c>
      <c r="B142" s="21" t="s">
        <v>15</v>
      </c>
      <c r="C142" s="21"/>
      <c r="D142" s="21"/>
      <c r="E142" s="22" t="s">
        <v>166</v>
      </c>
      <c r="F142" s="21" t="s">
        <v>173</v>
      </c>
      <c r="G142" s="27">
        <v>2.08</v>
      </c>
      <c r="H142" s="18">
        <v>750.0</v>
      </c>
      <c r="I142" s="15">
        <v>0.3</v>
      </c>
      <c r="J142" s="21"/>
      <c r="K142" s="25">
        <f t="shared" si="58"/>
        <v>1395.68</v>
      </c>
      <c r="L142" s="26">
        <v>671.0</v>
      </c>
      <c r="M142" s="25">
        <f t="shared" si="59"/>
        <v>2.38</v>
      </c>
      <c r="N142" s="18">
        <f t="shared" si="57"/>
        <v>1596.98</v>
      </c>
      <c r="O142" s="18">
        <f t="shared" si="29"/>
        <v>1721.98</v>
      </c>
      <c r="P142" s="20">
        <f t="shared" si="4"/>
        <v>76.53244444</v>
      </c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 t="s">
        <v>14</v>
      </c>
      <c r="B143" s="15" t="s">
        <v>15</v>
      </c>
      <c r="C143" s="15"/>
      <c r="D143" s="15"/>
      <c r="E143" s="16" t="s">
        <v>166</v>
      </c>
      <c r="F143" s="15" t="s">
        <v>174</v>
      </c>
      <c r="G143" s="17">
        <v>2.08</v>
      </c>
      <c r="H143" s="18">
        <v>750.0</v>
      </c>
      <c r="I143" s="15">
        <v>0.3</v>
      </c>
      <c r="J143" s="15"/>
      <c r="K143" s="25">
        <f t="shared" si="58"/>
        <v>1628.64</v>
      </c>
      <c r="L143" s="19">
        <v>783.0</v>
      </c>
      <c r="M143" s="18">
        <f t="shared" si="59"/>
        <v>2.38</v>
      </c>
      <c r="N143" s="18">
        <f t="shared" si="57"/>
        <v>1863.54</v>
      </c>
      <c r="O143" s="18">
        <f t="shared" si="29"/>
        <v>1988.54</v>
      </c>
      <c r="P143" s="20">
        <f t="shared" si="4"/>
        <v>88.37955556</v>
      </c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 t="s">
        <v>14</v>
      </c>
      <c r="B144" s="21" t="s">
        <v>15</v>
      </c>
      <c r="C144" s="21"/>
      <c r="D144" s="21"/>
      <c r="E144" s="22" t="s">
        <v>166</v>
      </c>
      <c r="F144" s="21" t="s">
        <v>175</v>
      </c>
      <c r="G144" s="27">
        <v>2.08</v>
      </c>
      <c r="H144" s="18">
        <v>750.0</v>
      </c>
      <c r="I144" s="15">
        <v>0.3</v>
      </c>
      <c r="J144" s="21"/>
      <c r="K144" s="25">
        <f t="shared" si="58"/>
        <v>1824.16</v>
      </c>
      <c r="L144" s="26">
        <v>877.0</v>
      </c>
      <c r="M144" s="25">
        <f t="shared" si="59"/>
        <v>2.38</v>
      </c>
      <c r="N144" s="18">
        <f t="shared" si="57"/>
        <v>2087.26</v>
      </c>
      <c r="O144" s="18">
        <f t="shared" si="29"/>
        <v>2212.26</v>
      </c>
      <c r="P144" s="20">
        <f t="shared" si="4"/>
        <v>98.32266667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 t="s">
        <v>14</v>
      </c>
      <c r="B145" s="15" t="s">
        <v>15</v>
      </c>
      <c r="C145" s="15"/>
      <c r="D145" s="15"/>
      <c r="E145" s="16" t="s">
        <v>166</v>
      </c>
      <c r="F145" s="15" t="s">
        <v>176</v>
      </c>
      <c r="G145" s="17">
        <v>2.08</v>
      </c>
      <c r="H145" s="18">
        <v>750.0</v>
      </c>
      <c r="I145" s="15">
        <v>0.3</v>
      </c>
      <c r="J145" s="15"/>
      <c r="K145" s="25">
        <f t="shared" si="58"/>
        <v>1740.96</v>
      </c>
      <c r="L145" s="19">
        <v>837.0</v>
      </c>
      <c r="M145" s="18">
        <f t="shared" si="59"/>
        <v>2.38</v>
      </c>
      <c r="N145" s="18">
        <f t="shared" si="57"/>
        <v>1992.06</v>
      </c>
      <c r="O145" s="18">
        <f t="shared" si="29"/>
        <v>2117.06</v>
      </c>
      <c r="P145" s="20">
        <f t="shared" si="4"/>
        <v>94.09155556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 t="s">
        <v>14</v>
      </c>
      <c r="B146" s="21" t="s">
        <v>15</v>
      </c>
      <c r="C146" s="21"/>
      <c r="D146" s="21"/>
      <c r="E146" s="22" t="s">
        <v>166</v>
      </c>
      <c r="F146" s="28" t="s">
        <v>177</v>
      </c>
      <c r="G146" s="27">
        <v>2.08</v>
      </c>
      <c r="H146" s="18">
        <v>750.0</v>
      </c>
      <c r="I146" s="15">
        <v>0.3</v>
      </c>
      <c r="J146" s="21"/>
      <c r="K146" s="25">
        <f t="shared" si="58"/>
        <v>1795.04</v>
      </c>
      <c r="L146" s="26">
        <v>863.0</v>
      </c>
      <c r="M146" s="25">
        <f t="shared" si="59"/>
        <v>2.38</v>
      </c>
      <c r="N146" s="18">
        <f t="shared" si="57"/>
        <v>2053.94</v>
      </c>
      <c r="O146" s="18">
        <f t="shared" si="29"/>
        <v>2178.94</v>
      </c>
      <c r="P146" s="20">
        <f t="shared" si="4"/>
        <v>96.84177778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 t="s">
        <v>14</v>
      </c>
      <c r="B147" s="15" t="s">
        <v>15</v>
      </c>
      <c r="C147" s="15"/>
      <c r="D147" s="15"/>
      <c r="E147" s="16" t="s">
        <v>178</v>
      </c>
      <c r="F147" s="15" t="s">
        <v>107</v>
      </c>
      <c r="G147" s="17">
        <v>1.69</v>
      </c>
      <c r="H147" s="18">
        <v>750.0</v>
      </c>
      <c r="I147" s="15">
        <v>0.3</v>
      </c>
      <c r="J147" s="15"/>
      <c r="K147" s="25">
        <f t="shared" si="58"/>
        <v>1267.5</v>
      </c>
      <c r="L147" s="19">
        <v>750.0</v>
      </c>
      <c r="M147" s="18">
        <f t="shared" si="59"/>
        <v>1.99</v>
      </c>
      <c r="N147" s="18">
        <f t="shared" si="57"/>
        <v>1492.5</v>
      </c>
      <c r="O147" s="18">
        <f t="shared" si="29"/>
        <v>1617.5</v>
      </c>
      <c r="P147" s="20">
        <f t="shared" si="4"/>
        <v>71.88888889</v>
      </c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 t="s">
        <v>14</v>
      </c>
      <c r="B148" s="21" t="s">
        <v>15</v>
      </c>
      <c r="C148" s="21"/>
      <c r="D148" s="21"/>
      <c r="E148" s="22" t="s">
        <v>104</v>
      </c>
      <c r="F148" s="21" t="s">
        <v>179</v>
      </c>
      <c r="G148" s="27">
        <v>1.68</v>
      </c>
      <c r="H148" s="18">
        <v>750.0</v>
      </c>
      <c r="I148" s="15">
        <v>0.3</v>
      </c>
      <c r="J148" s="21"/>
      <c r="K148" s="25">
        <f t="shared" si="58"/>
        <v>813.12</v>
      </c>
      <c r="L148" s="26">
        <v>484.0</v>
      </c>
      <c r="M148" s="25">
        <f t="shared" si="59"/>
        <v>1.98</v>
      </c>
      <c r="N148" s="18">
        <f t="shared" si="57"/>
        <v>958.32</v>
      </c>
      <c r="O148" s="18">
        <f t="shared" si="29"/>
        <v>1083.32</v>
      </c>
      <c r="P148" s="20">
        <f t="shared" si="4"/>
        <v>48.14755556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 t="s">
        <v>14</v>
      </c>
      <c r="B149" s="15" t="s">
        <v>15</v>
      </c>
      <c r="C149" s="15"/>
      <c r="D149" s="15"/>
      <c r="E149" s="16" t="s">
        <v>71</v>
      </c>
      <c r="F149" s="15" t="s">
        <v>70</v>
      </c>
      <c r="G149" s="17">
        <v>1.6</v>
      </c>
      <c r="H149" s="18">
        <v>750.0</v>
      </c>
      <c r="I149" s="15">
        <v>0.3</v>
      </c>
      <c r="J149" s="15"/>
      <c r="K149" s="25">
        <f t="shared" si="58"/>
        <v>1518.4</v>
      </c>
      <c r="L149" s="19">
        <v>949.0</v>
      </c>
      <c r="M149" s="18">
        <f t="shared" si="59"/>
        <v>1.9</v>
      </c>
      <c r="N149" s="18">
        <f t="shared" si="57"/>
        <v>1803.1</v>
      </c>
      <c r="O149" s="18">
        <f t="shared" si="29"/>
        <v>1928.1</v>
      </c>
      <c r="P149" s="20">
        <f t="shared" si="4"/>
        <v>85.69333333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 t="s">
        <v>14</v>
      </c>
      <c r="B150" s="15" t="s">
        <v>15</v>
      </c>
      <c r="C150" s="15"/>
      <c r="D150" s="15"/>
      <c r="E150" s="16" t="s">
        <v>180</v>
      </c>
      <c r="F150" s="15" t="s">
        <v>181</v>
      </c>
      <c r="G150" s="17">
        <v>1.8</v>
      </c>
      <c r="H150" s="18">
        <v>750.0</v>
      </c>
      <c r="I150" s="15">
        <v>0.3</v>
      </c>
      <c r="J150" s="15"/>
      <c r="K150" s="25">
        <f t="shared" si="58"/>
        <v>1539</v>
      </c>
      <c r="L150" s="19">
        <v>855.0</v>
      </c>
      <c r="M150" s="18">
        <f t="shared" si="59"/>
        <v>2.1</v>
      </c>
      <c r="N150" s="18">
        <f t="shared" si="57"/>
        <v>1795.5</v>
      </c>
      <c r="O150" s="18">
        <f t="shared" si="29"/>
        <v>1920.5</v>
      </c>
      <c r="P150" s="20">
        <f t="shared" si="4"/>
        <v>85.35555556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 t="s">
        <v>14</v>
      </c>
      <c r="B151" s="15" t="s">
        <v>15</v>
      </c>
      <c r="C151" s="15"/>
      <c r="D151" s="15"/>
      <c r="E151" s="16" t="s">
        <v>180</v>
      </c>
      <c r="F151" s="15" t="s">
        <v>182</v>
      </c>
      <c r="G151" s="17">
        <v>1.8</v>
      </c>
      <c r="H151" s="18">
        <v>750.0</v>
      </c>
      <c r="I151" s="15">
        <v>0.3</v>
      </c>
      <c r="J151" s="15"/>
      <c r="K151" s="25">
        <f t="shared" si="58"/>
        <v>1524.6</v>
      </c>
      <c r="L151" s="19">
        <v>847.0</v>
      </c>
      <c r="M151" s="18">
        <f t="shared" si="59"/>
        <v>2.1</v>
      </c>
      <c r="N151" s="18">
        <f t="shared" si="57"/>
        <v>1778.7</v>
      </c>
      <c r="O151" s="18">
        <f t="shared" si="29"/>
        <v>1903.7</v>
      </c>
      <c r="P151" s="20">
        <f t="shared" si="4"/>
        <v>84.60888889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 t="s">
        <v>14</v>
      </c>
      <c r="B152" s="21" t="s">
        <v>15</v>
      </c>
      <c r="C152" s="21"/>
      <c r="D152" s="21"/>
      <c r="E152" s="22" t="s">
        <v>180</v>
      </c>
      <c r="F152" s="21" t="s">
        <v>183</v>
      </c>
      <c r="G152" s="29">
        <v>1.8</v>
      </c>
      <c r="H152" s="18">
        <v>750.0</v>
      </c>
      <c r="I152" s="15">
        <v>0.3</v>
      </c>
      <c r="J152" s="21"/>
      <c r="K152" s="25">
        <f t="shared" si="58"/>
        <v>1069.2</v>
      </c>
      <c r="L152" s="26">
        <v>594.0</v>
      </c>
      <c r="M152" s="25">
        <f t="shared" si="59"/>
        <v>2.1</v>
      </c>
      <c r="N152" s="18">
        <f t="shared" si="57"/>
        <v>1247.4</v>
      </c>
      <c r="O152" s="18">
        <f t="shared" si="29"/>
        <v>1372.4</v>
      </c>
      <c r="P152" s="20">
        <f t="shared" si="4"/>
        <v>60.99555556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 t="s">
        <v>14</v>
      </c>
      <c r="B153" s="15" t="s">
        <v>15</v>
      </c>
      <c r="C153" s="15"/>
      <c r="D153" s="15"/>
      <c r="E153" s="16" t="s">
        <v>180</v>
      </c>
      <c r="F153" s="15" t="s">
        <v>184</v>
      </c>
      <c r="G153" s="17">
        <v>1.8</v>
      </c>
      <c r="H153" s="18">
        <v>750.0</v>
      </c>
      <c r="I153" s="15">
        <v>0.3</v>
      </c>
      <c r="J153" s="15"/>
      <c r="K153" s="25">
        <f t="shared" si="58"/>
        <v>1027.8</v>
      </c>
      <c r="L153" s="19">
        <v>571.0</v>
      </c>
      <c r="M153" s="18">
        <f t="shared" si="59"/>
        <v>2.1</v>
      </c>
      <c r="N153" s="18">
        <f t="shared" si="57"/>
        <v>1199.1</v>
      </c>
      <c r="O153" s="18">
        <f t="shared" si="29"/>
        <v>1324.1</v>
      </c>
      <c r="P153" s="20">
        <f t="shared" si="4"/>
        <v>58.84888889</v>
      </c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 t="s">
        <v>14</v>
      </c>
      <c r="B154" s="15" t="s">
        <v>15</v>
      </c>
      <c r="C154" s="15"/>
      <c r="D154" s="15"/>
      <c r="E154" s="16" t="s">
        <v>180</v>
      </c>
      <c r="F154" s="15" t="s">
        <v>185</v>
      </c>
      <c r="G154" s="17">
        <v>1.8</v>
      </c>
      <c r="H154" s="18">
        <v>750.0</v>
      </c>
      <c r="I154" s="15">
        <v>0.3</v>
      </c>
      <c r="J154" s="15"/>
      <c r="K154" s="25">
        <f t="shared" si="58"/>
        <v>1398.6</v>
      </c>
      <c r="L154" s="19">
        <v>777.0</v>
      </c>
      <c r="M154" s="18">
        <f t="shared" si="59"/>
        <v>2.1</v>
      </c>
      <c r="N154" s="18">
        <f t="shared" si="57"/>
        <v>1631.7</v>
      </c>
      <c r="O154" s="18">
        <f t="shared" si="29"/>
        <v>1756.7</v>
      </c>
      <c r="P154" s="20">
        <f t="shared" si="4"/>
        <v>78.07555556</v>
      </c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 t="s">
        <v>14</v>
      </c>
      <c r="B155" s="21" t="s">
        <v>15</v>
      </c>
      <c r="C155" s="21"/>
      <c r="D155" s="21"/>
      <c r="E155" s="22" t="s">
        <v>186</v>
      </c>
      <c r="F155" s="21" t="s">
        <v>187</v>
      </c>
      <c r="G155" s="27">
        <v>1.61</v>
      </c>
      <c r="H155" s="25">
        <v>750.0</v>
      </c>
      <c r="I155" s="15">
        <v>0.3</v>
      </c>
      <c r="J155" s="21"/>
      <c r="K155" s="25">
        <f t="shared" si="58"/>
        <v>1626.1</v>
      </c>
      <c r="L155" s="26">
        <v>1010.0</v>
      </c>
      <c r="M155" s="25">
        <f t="shared" si="59"/>
        <v>1.91</v>
      </c>
      <c r="N155" s="25">
        <f t="shared" si="57"/>
        <v>1929.1</v>
      </c>
      <c r="O155" s="25">
        <f t="shared" si="29"/>
        <v>2054.1</v>
      </c>
      <c r="P155" s="30">
        <f t="shared" si="4"/>
        <v>91.29333333</v>
      </c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1"/>
      <c r="F156" s="10"/>
      <c r="G156" s="12"/>
      <c r="H156" s="13"/>
      <c r="I156" s="10"/>
      <c r="J156" s="10"/>
      <c r="K156" s="10"/>
      <c r="L156" s="14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31"/>
      <c r="B157" s="31"/>
      <c r="C157" s="31"/>
      <c r="D157" s="31"/>
      <c r="E157" s="32"/>
      <c r="F157" s="31"/>
      <c r="G157" s="33"/>
      <c r="H157" s="34"/>
      <c r="I157" s="31"/>
      <c r="J157" s="31"/>
      <c r="K157" s="31"/>
      <c r="L157" s="35"/>
      <c r="M157" s="31"/>
      <c r="N157" s="31"/>
      <c r="O157" s="31"/>
      <c r="P157" s="31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1"/>
      <c r="F158" s="10"/>
      <c r="G158" s="12"/>
      <c r="H158" s="13"/>
      <c r="I158" s="10"/>
      <c r="J158" s="10"/>
      <c r="K158" s="10"/>
      <c r="L158" s="14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 t="s">
        <v>16</v>
      </c>
      <c r="B159" s="21" t="s">
        <v>40</v>
      </c>
      <c r="C159" s="21"/>
      <c r="D159" s="21"/>
      <c r="E159" s="22" t="s">
        <v>16</v>
      </c>
      <c r="F159" s="36" t="s">
        <v>188</v>
      </c>
      <c r="G159" s="37">
        <v>2.11</v>
      </c>
      <c r="H159" s="25">
        <v>725.0</v>
      </c>
      <c r="I159" s="21">
        <v>0.31</v>
      </c>
      <c r="J159" s="21"/>
      <c r="K159" s="25">
        <f t="shared" ref="K159:K186" si="60">G159*L159</f>
        <v>702.63</v>
      </c>
      <c r="L159" s="36">
        <v>333.0</v>
      </c>
      <c r="M159" s="25">
        <f t="shared" ref="M159:M186" si="61">G159+I159</f>
        <v>2.42</v>
      </c>
      <c r="N159" s="25">
        <f t="shared" ref="N159:N186" si="62">M159*L159</f>
        <v>805.86</v>
      </c>
      <c r="O159" s="25">
        <f t="shared" ref="O159:O186" si="63">N159+125</f>
        <v>930.86</v>
      </c>
      <c r="P159" s="30">
        <f>O159/24</f>
        <v>38.78583333</v>
      </c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 t="s">
        <v>16</v>
      </c>
      <c r="B160" s="15" t="s">
        <v>40</v>
      </c>
      <c r="C160" s="15"/>
      <c r="D160" s="15"/>
      <c r="E160" s="16" t="s">
        <v>14</v>
      </c>
      <c r="F160" s="36" t="s">
        <v>189</v>
      </c>
      <c r="G160" s="38">
        <v>2.07</v>
      </c>
      <c r="H160" s="25">
        <v>725.0</v>
      </c>
      <c r="I160" s="21">
        <v>0.3</v>
      </c>
      <c r="J160" s="15"/>
      <c r="K160" s="18">
        <f t="shared" si="60"/>
        <v>1117.8</v>
      </c>
      <c r="L160" s="36">
        <v>540.0</v>
      </c>
      <c r="M160" s="18">
        <f t="shared" si="61"/>
        <v>2.37</v>
      </c>
      <c r="N160" s="18">
        <f t="shared" si="62"/>
        <v>1279.8</v>
      </c>
      <c r="O160" s="18">
        <f t="shared" si="63"/>
        <v>1404.8</v>
      </c>
      <c r="P160" s="20">
        <f>O160/25</f>
        <v>56.192</v>
      </c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 t="s">
        <v>16</v>
      </c>
      <c r="B161" s="21" t="s">
        <v>40</v>
      </c>
      <c r="C161" s="21"/>
      <c r="D161" s="21"/>
      <c r="E161" s="22" t="s">
        <v>14</v>
      </c>
      <c r="F161" s="36" t="s">
        <v>190</v>
      </c>
      <c r="G161" s="38">
        <v>2.4</v>
      </c>
      <c r="H161" s="25">
        <v>725.0</v>
      </c>
      <c r="I161" s="21">
        <v>0.3</v>
      </c>
      <c r="J161" s="21"/>
      <c r="K161" s="25">
        <f t="shared" si="60"/>
        <v>1490.4</v>
      </c>
      <c r="L161" s="36">
        <v>621.0</v>
      </c>
      <c r="M161" s="25">
        <f t="shared" si="61"/>
        <v>2.7</v>
      </c>
      <c r="N161" s="25">
        <f t="shared" si="62"/>
        <v>1676.7</v>
      </c>
      <c r="O161" s="25">
        <f t="shared" si="63"/>
        <v>1801.7</v>
      </c>
      <c r="P161" s="30">
        <f t="shared" ref="P161:P173" si="64">O161/24</f>
        <v>75.07083333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 t="s">
        <v>16</v>
      </c>
      <c r="B162" s="15" t="s">
        <v>40</v>
      </c>
      <c r="C162" s="15"/>
      <c r="D162" s="15"/>
      <c r="E162" s="16" t="s">
        <v>14</v>
      </c>
      <c r="F162" s="36" t="s">
        <v>191</v>
      </c>
      <c r="G162" s="38">
        <v>2.4</v>
      </c>
      <c r="H162" s="25">
        <v>725.0</v>
      </c>
      <c r="I162" s="21">
        <v>0.3</v>
      </c>
      <c r="J162" s="15"/>
      <c r="K162" s="18">
        <f t="shared" si="60"/>
        <v>1526.4</v>
      </c>
      <c r="L162" s="36">
        <v>636.0</v>
      </c>
      <c r="M162" s="18">
        <f t="shared" si="61"/>
        <v>2.7</v>
      </c>
      <c r="N162" s="18">
        <f t="shared" si="62"/>
        <v>1717.2</v>
      </c>
      <c r="O162" s="18">
        <f t="shared" si="63"/>
        <v>1842.2</v>
      </c>
      <c r="P162" s="20">
        <f t="shared" si="64"/>
        <v>76.75833333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 t="s">
        <v>16</v>
      </c>
      <c r="B163" s="21" t="s">
        <v>40</v>
      </c>
      <c r="C163" s="21"/>
      <c r="D163" s="21"/>
      <c r="E163" s="22" t="s">
        <v>14</v>
      </c>
      <c r="F163" s="36" t="s">
        <v>192</v>
      </c>
      <c r="G163" s="38">
        <v>2.42</v>
      </c>
      <c r="H163" s="25">
        <v>725.0</v>
      </c>
      <c r="I163" s="21">
        <v>0.3</v>
      </c>
      <c r="J163" s="21"/>
      <c r="K163" s="25">
        <f t="shared" si="60"/>
        <v>1497.98</v>
      </c>
      <c r="L163" s="36">
        <v>619.0</v>
      </c>
      <c r="M163" s="25">
        <f t="shared" si="61"/>
        <v>2.72</v>
      </c>
      <c r="N163" s="25">
        <f t="shared" si="62"/>
        <v>1683.68</v>
      </c>
      <c r="O163" s="25">
        <f t="shared" si="63"/>
        <v>1808.68</v>
      </c>
      <c r="P163" s="30">
        <f t="shared" si="64"/>
        <v>75.36166667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 t="s">
        <v>16</v>
      </c>
      <c r="B164" s="15" t="s">
        <v>40</v>
      </c>
      <c r="C164" s="15"/>
      <c r="D164" s="15"/>
      <c r="E164" s="16" t="s">
        <v>23</v>
      </c>
      <c r="F164" s="36" t="s">
        <v>193</v>
      </c>
      <c r="G164" s="38">
        <v>2.01</v>
      </c>
      <c r="H164" s="25">
        <v>725.0</v>
      </c>
      <c r="I164" s="21">
        <v>0.3</v>
      </c>
      <c r="J164" s="15"/>
      <c r="K164" s="18">
        <f t="shared" si="60"/>
        <v>293.46</v>
      </c>
      <c r="L164" s="36">
        <v>146.0</v>
      </c>
      <c r="M164" s="18">
        <f t="shared" si="61"/>
        <v>2.31</v>
      </c>
      <c r="N164" s="18">
        <f t="shared" si="62"/>
        <v>337.26</v>
      </c>
      <c r="O164" s="18">
        <f t="shared" si="63"/>
        <v>462.26</v>
      </c>
      <c r="P164" s="30">
        <f t="shared" si="64"/>
        <v>19.26083333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 t="s">
        <v>16</v>
      </c>
      <c r="B165" s="21" t="s">
        <v>40</v>
      </c>
      <c r="C165" s="21"/>
      <c r="D165" s="21"/>
      <c r="E165" s="22" t="s">
        <v>23</v>
      </c>
      <c r="F165" s="36" t="s">
        <v>194</v>
      </c>
      <c r="G165" s="38">
        <v>2.01</v>
      </c>
      <c r="H165" s="25">
        <v>725.0</v>
      </c>
      <c r="I165" s="21">
        <v>0.3</v>
      </c>
      <c r="J165" s="21"/>
      <c r="K165" s="25">
        <f t="shared" si="60"/>
        <v>448.23</v>
      </c>
      <c r="L165" s="36">
        <v>223.0</v>
      </c>
      <c r="M165" s="25">
        <f t="shared" si="61"/>
        <v>2.31</v>
      </c>
      <c r="N165" s="21">
        <f t="shared" si="62"/>
        <v>515.13</v>
      </c>
      <c r="O165" s="21">
        <f t="shared" si="63"/>
        <v>640.13</v>
      </c>
      <c r="P165" s="30">
        <f t="shared" si="64"/>
        <v>26.67208333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21" t="s">
        <v>40</v>
      </c>
      <c r="C166" s="10"/>
      <c r="D166" s="10"/>
      <c r="E166" s="11"/>
      <c r="F166" s="36" t="s">
        <v>195</v>
      </c>
      <c r="G166" s="38">
        <v>1.75</v>
      </c>
      <c r="H166" s="25">
        <v>725.0</v>
      </c>
      <c r="I166" s="21">
        <v>0.3</v>
      </c>
      <c r="J166" s="10"/>
      <c r="K166" s="25">
        <f t="shared" si="60"/>
        <v>770</v>
      </c>
      <c r="L166" s="36">
        <v>440.0</v>
      </c>
      <c r="M166" s="25">
        <f t="shared" si="61"/>
        <v>2.05</v>
      </c>
      <c r="N166" s="21">
        <f t="shared" si="62"/>
        <v>902</v>
      </c>
      <c r="O166" s="21">
        <f t="shared" si="63"/>
        <v>1027</v>
      </c>
      <c r="P166" s="30">
        <f t="shared" si="64"/>
        <v>42.79166667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5" t="s">
        <v>40</v>
      </c>
      <c r="C167" s="10"/>
      <c r="D167" s="10"/>
      <c r="E167" s="11"/>
      <c r="F167" s="36" t="s">
        <v>196</v>
      </c>
      <c r="G167" s="38">
        <v>2.3099999999999996</v>
      </c>
      <c r="H167" s="25">
        <v>725.0</v>
      </c>
      <c r="I167" s="21">
        <v>0.3</v>
      </c>
      <c r="J167" s="10"/>
      <c r="K167" s="25">
        <f t="shared" si="60"/>
        <v>1420.65</v>
      </c>
      <c r="L167" s="36">
        <v>615.0</v>
      </c>
      <c r="M167" s="25">
        <f t="shared" si="61"/>
        <v>2.61</v>
      </c>
      <c r="N167" s="21">
        <f t="shared" si="62"/>
        <v>1605.15</v>
      </c>
      <c r="O167" s="21">
        <f t="shared" si="63"/>
        <v>1730.15</v>
      </c>
      <c r="P167" s="30">
        <f t="shared" si="64"/>
        <v>72.08958333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21" t="s">
        <v>40</v>
      </c>
      <c r="C168" s="10"/>
      <c r="D168" s="10"/>
      <c r="E168" s="11"/>
      <c r="F168" s="36" t="s">
        <v>197</v>
      </c>
      <c r="G168" s="38">
        <v>1.75</v>
      </c>
      <c r="H168" s="25">
        <v>725.0</v>
      </c>
      <c r="I168" s="21">
        <v>0.3</v>
      </c>
      <c r="J168" s="10"/>
      <c r="K168" s="25">
        <f t="shared" si="60"/>
        <v>703.5</v>
      </c>
      <c r="L168" s="36">
        <v>402.0</v>
      </c>
      <c r="M168" s="25">
        <f t="shared" si="61"/>
        <v>2.05</v>
      </c>
      <c r="N168" s="21">
        <f t="shared" si="62"/>
        <v>824.1</v>
      </c>
      <c r="O168" s="21">
        <f t="shared" si="63"/>
        <v>949.1</v>
      </c>
      <c r="P168" s="30">
        <f t="shared" si="64"/>
        <v>39.54583333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5" t="s">
        <v>40</v>
      </c>
      <c r="C169" s="10"/>
      <c r="D169" s="10"/>
      <c r="E169" s="11"/>
      <c r="F169" s="36" t="s">
        <v>182</v>
      </c>
      <c r="G169" s="38">
        <v>1.92</v>
      </c>
      <c r="H169" s="25">
        <v>725.0</v>
      </c>
      <c r="I169" s="21">
        <v>0.3</v>
      </c>
      <c r="J169" s="10"/>
      <c r="K169" s="25">
        <f t="shared" si="60"/>
        <v>702.72</v>
      </c>
      <c r="L169" s="36">
        <v>366.0</v>
      </c>
      <c r="M169" s="25">
        <f t="shared" si="61"/>
        <v>2.22</v>
      </c>
      <c r="N169" s="21">
        <f t="shared" si="62"/>
        <v>812.52</v>
      </c>
      <c r="O169" s="21">
        <f t="shared" si="63"/>
        <v>937.52</v>
      </c>
      <c r="P169" s="30">
        <f t="shared" si="64"/>
        <v>39.06333333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21" t="s">
        <v>40</v>
      </c>
      <c r="C170" s="10"/>
      <c r="D170" s="10"/>
      <c r="E170" s="11" t="s">
        <v>66</v>
      </c>
      <c r="F170" s="36" t="s">
        <v>198</v>
      </c>
      <c r="G170" s="38">
        <v>2.0399999999999996</v>
      </c>
      <c r="H170" s="25">
        <v>725.0</v>
      </c>
      <c r="I170" s="21">
        <v>0.3</v>
      </c>
      <c r="J170" s="10"/>
      <c r="K170" s="25">
        <f t="shared" si="60"/>
        <v>377.4</v>
      </c>
      <c r="L170" s="36">
        <v>185.0</v>
      </c>
      <c r="M170" s="25">
        <f t="shared" si="61"/>
        <v>2.34</v>
      </c>
      <c r="N170" s="21">
        <f t="shared" si="62"/>
        <v>432.9</v>
      </c>
      <c r="O170" s="21">
        <f t="shared" si="63"/>
        <v>557.9</v>
      </c>
      <c r="P170" s="30">
        <f t="shared" si="64"/>
        <v>23.24583333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5" t="s">
        <v>40</v>
      </c>
      <c r="C171" s="10"/>
      <c r="D171" s="10"/>
      <c r="E171" s="11" t="s">
        <v>66</v>
      </c>
      <c r="F171" s="36" t="s">
        <v>70</v>
      </c>
      <c r="G171" s="38">
        <v>2.0399999999999996</v>
      </c>
      <c r="H171" s="25">
        <v>725.0</v>
      </c>
      <c r="I171" s="21">
        <v>0.3</v>
      </c>
      <c r="J171" s="10"/>
      <c r="K171" s="25">
        <f t="shared" si="60"/>
        <v>556.92</v>
      </c>
      <c r="L171" s="36">
        <v>273.0</v>
      </c>
      <c r="M171" s="25">
        <f t="shared" si="61"/>
        <v>2.34</v>
      </c>
      <c r="N171" s="21">
        <f t="shared" si="62"/>
        <v>638.82</v>
      </c>
      <c r="O171" s="21">
        <f t="shared" si="63"/>
        <v>763.82</v>
      </c>
      <c r="P171" s="30">
        <f t="shared" si="64"/>
        <v>31.82583333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21" t="s">
        <v>40</v>
      </c>
      <c r="C172" s="10"/>
      <c r="D172" s="10"/>
      <c r="E172" s="11" t="s">
        <v>73</v>
      </c>
      <c r="F172" s="36" t="s">
        <v>199</v>
      </c>
      <c r="G172" s="38">
        <v>2.3</v>
      </c>
      <c r="H172" s="25">
        <v>725.0</v>
      </c>
      <c r="I172" s="21">
        <v>0.3</v>
      </c>
      <c r="J172" s="10"/>
      <c r="K172" s="25">
        <f t="shared" si="60"/>
        <v>1405.3</v>
      </c>
      <c r="L172" s="36">
        <v>611.0</v>
      </c>
      <c r="M172" s="25">
        <f t="shared" si="61"/>
        <v>2.6</v>
      </c>
      <c r="N172" s="21">
        <f t="shared" si="62"/>
        <v>1588.6</v>
      </c>
      <c r="O172" s="21">
        <f t="shared" si="63"/>
        <v>1713.6</v>
      </c>
      <c r="P172" s="30">
        <f t="shared" si="64"/>
        <v>71.4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21" t="s">
        <v>40</v>
      </c>
      <c r="C173" s="10"/>
      <c r="D173" s="10"/>
      <c r="E173" s="11"/>
      <c r="F173" s="36" t="s">
        <v>200</v>
      </c>
      <c r="G173" s="38">
        <v>1.57</v>
      </c>
      <c r="H173" s="25">
        <v>725.0</v>
      </c>
      <c r="I173" s="21">
        <v>0.3</v>
      </c>
      <c r="J173" s="10"/>
      <c r="K173" s="25">
        <f t="shared" si="60"/>
        <v>704.93</v>
      </c>
      <c r="L173" s="36">
        <v>449.0</v>
      </c>
      <c r="M173" s="25">
        <f t="shared" si="61"/>
        <v>1.87</v>
      </c>
      <c r="N173" s="21">
        <f t="shared" si="62"/>
        <v>839.63</v>
      </c>
      <c r="O173" s="21">
        <f t="shared" si="63"/>
        <v>964.63</v>
      </c>
      <c r="P173" s="30">
        <f t="shared" si="64"/>
        <v>40.19291667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5" t="s">
        <v>40</v>
      </c>
      <c r="C174" s="15"/>
      <c r="D174" s="15"/>
      <c r="E174" s="16" t="s">
        <v>73</v>
      </c>
      <c r="F174" s="39" t="s">
        <v>84</v>
      </c>
      <c r="G174" s="40">
        <v>1.51</v>
      </c>
      <c r="H174" s="18">
        <v>725.0</v>
      </c>
      <c r="I174" s="21">
        <v>0.3</v>
      </c>
      <c r="J174" s="15"/>
      <c r="K174" s="18">
        <f t="shared" si="60"/>
        <v>706.68</v>
      </c>
      <c r="L174" s="39">
        <v>468.0</v>
      </c>
      <c r="M174" s="18">
        <f t="shared" si="61"/>
        <v>1.81</v>
      </c>
      <c r="N174" s="15">
        <f t="shared" si="62"/>
        <v>847.08</v>
      </c>
      <c r="O174" s="15">
        <f t="shared" si="63"/>
        <v>972.08</v>
      </c>
      <c r="P174" s="20">
        <f>O174/23</f>
        <v>42.26434783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21" t="s">
        <v>40</v>
      </c>
      <c r="C175" s="10"/>
      <c r="D175" s="10"/>
      <c r="E175" s="11"/>
      <c r="F175" s="36" t="s">
        <v>80</v>
      </c>
      <c r="G175" s="38">
        <v>1.81</v>
      </c>
      <c r="H175" s="25">
        <v>725.0</v>
      </c>
      <c r="I175" s="21">
        <v>0.3</v>
      </c>
      <c r="J175" s="10"/>
      <c r="K175" s="25">
        <f t="shared" si="60"/>
        <v>704.09</v>
      </c>
      <c r="L175" s="36">
        <v>389.0</v>
      </c>
      <c r="M175" s="25">
        <f t="shared" si="61"/>
        <v>2.11</v>
      </c>
      <c r="N175" s="21">
        <f t="shared" si="62"/>
        <v>820.79</v>
      </c>
      <c r="O175" s="21">
        <f t="shared" si="63"/>
        <v>945.79</v>
      </c>
      <c r="P175" s="30">
        <f t="shared" ref="P175:P186" si="65">O175/24</f>
        <v>39.40791667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5" t="s">
        <v>40</v>
      </c>
      <c r="C176" s="15"/>
      <c r="D176" s="15"/>
      <c r="E176" s="16"/>
      <c r="F176" s="39" t="s">
        <v>201</v>
      </c>
      <c r="G176" s="40">
        <v>2.05</v>
      </c>
      <c r="H176" s="18">
        <v>725.0</v>
      </c>
      <c r="I176" s="21">
        <v>0.3</v>
      </c>
      <c r="J176" s="15"/>
      <c r="K176" s="18">
        <f t="shared" si="60"/>
        <v>1406.3</v>
      </c>
      <c r="L176" s="39">
        <v>686.0</v>
      </c>
      <c r="M176" s="18">
        <f t="shared" si="61"/>
        <v>2.35</v>
      </c>
      <c r="N176" s="15">
        <f t="shared" si="62"/>
        <v>1612.1</v>
      </c>
      <c r="O176" s="15">
        <f t="shared" si="63"/>
        <v>1737.1</v>
      </c>
      <c r="P176" s="20">
        <f t="shared" si="65"/>
        <v>72.37916667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21" t="s">
        <v>40</v>
      </c>
      <c r="C177" s="10"/>
      <c r="D177" s="10"/>
      <c r="E177" s="11" t="s">
        <v>104</v>
      </c>
      <c r="F177" s="36" t="s">
        <v>109</v>
      </c>
      <c r="G177" s="38">
        <v>1.58</v>
      </c>
      <c r="H177" s="25">
        <v>725.0</v>
      </c>
      <c r="I177" s="21">
        <v>0.3</v>
      </c>
      <c r="J177" s="10"/>
      <c r="K177" s="25">
        <f t="shared" si="60"/>
        <v>706.26</v>
      </c>
      <c r="L177" s="36">
        <v>447.0</v>
      </c>
      <c r="M177" s="25">
        <f t="shared" si="61"/>
        <v>1.88</v>
      </c>
      <c r="N177" s="21">
        <f t="shared" si="62"/>
        <v>840.36</v>
      </c>
      <c r="O177" s="21">
        <f t="shared" si="63"/>
        <v>965.36</v>
      </c>
      <c r="P177" s="30">
        <f t="shared" si="65"/>
        <v>40.22333333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5" t="s">
        <v>40</v>
      </c>
      <c r="C178" s="15"/>
      <c r="D178" s="15"/>
      <c r="E178" s="16"/>
      <c r="F178" s="39" t="s">
        <v>125</v>
      </c>
      <c r="G178" s="40">
        <v>1.58</v>
      </c>
      <c r="H178" s="18">
        <v>725.0</v>
      </c>
      <c r="I178" s="21">
        <v>0.3</v>
      </c>
      <c r="J178" s="15"/>
      <c r="K178" s="18">
        <f t="shared" si="60"/>
        <v>837.4</v>
      </c>
      <c r="L178" s="39">
        <v>530.0</v>
      </c>
      <c r="M178" s="18">
        <f t="shared" si="61"/>
        <v>1.88</v>
      </c>
      <c r="N178" s="15">
        <f t="shared" si="62"/>
        <v>996.4</v>
      </c>
      <c r="O178" s="15">
        <f t="shared" si="63"/>
        <v>1121.4</v>
      </c>
      <c r="P178" s="20">
        <f t="shared" si="65"/>
        <v>46.725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21" t="s">
        <v>40</v>
      </c>
      <c r="C179" s="10"/>
      <c r="D179" s="10"/>
      <c r="E179" s="11" t="s">
        <v>130</v>
      </c>
      <c r="F179" s="36" t="s">
        <v>142</v>
      </c>
      <c r="G179" s="38">
        <v>2.15</v>
      </c>
      <c r="H179" s="25">
        <v>725.0</v>
      </c>
      <c r="I179" s="21">
        <v>0.3</v>
      </c>
      <c r="J179" s="10"/>
      <c r="K179" s="25">
        <f t="shared" si="60"/>
        <v>369.8</v>
      </c>
      <c r="L179" s="36">
        <v>172.0</v>
      </c>
      <c r="M179" s="25">
        <f t="shared" si="61"/>
        <v>2.45</v>
      </c>
      <c r="N179" s="21">
        <f t="shared" si="62"/>
        <v>421.4</v>
      </c>
      <c r="O179" s="21">
        <f t="shared" si="63"/>
        <v>546.4</v>
      </c>
      <c r="P179" s="30">
        <f t="shared" si="65"/>
        <v>22.76666667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5" t="s">
        <v>40</v>
      </c>
      <c r="C180" s="15"/>
      <c r="D180" s="15"/>
      <c r="E180" s="16" t="s">
        <v>130</v>
      </c>
      <c r="F180" s="39" t="s">
        <v>202</v>
      </c>
      <c r="G180" s="40">
        <v>2.15</v>
      </c>
      <c r="H180" s="18">
        <v>725.0</v>
      </c>
      <c r="I180" s="21">
        <v>0.3</v>
      </c>
      <c r="J180" s="15"/>
      <c r="K180" s="18">
        <f t="shared" si="60"/>
        <v>703.05</v>
      </c>
      <c r="L180" s="39">
        <v>327.0</v>
      </c>
      <c r="M180" s="18">
        <f t="shared" si="61"/>
        <v>2.45</v>
      </c>
      <c r="N180" s="15">
        <f t="shared" si="62"/>
        <v>801.15</v>
      </c>
      <c r="O180" s="15">
        <f t="shared" si="63"/>
        <v>926.15</v>
      </c>
      <c r="P180" s="20">
        <f t="shared" si="65"/>
        <v>38.58958333</v>
      </c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21" t="s">
        <v>40</v>
      </c>
      <c r="C181" s="10"/>
      <c r="D181" s="10"/>
      <c r="E181" s="10" t="s">
        <v>130</v>
      </c>
      <c r="F181" s="36" t="s">
        <v>155</v>
      </c>
      <c r="G181" s="38">
        <v>2.15</v>
      </c>
      <c r="H181" s="25">
        <v>725.0</v>
      </c>
      <c r="I181" s="21">
        <v>0.3</v>
      </c>
      <c r="J181" s="10"/>
      <c r="K181" s="25">
        <f t="shared" si="60"/>
        <v>574.05</v>
      </c>
      <c r="L181" s="36">
        <v>267.0</v>
      </c>
      <c r="M181" s="25">
        <f t="shared" si="61"/>
        <v>2.45</v>
      </c>
      <c r="N181" s="21">
        <f t="shared" si="62"/>
        <v>654.15</v>
      </c>
      <c r="O181" s="21">
        <f t="shared" si="63"/>
        <v>779.15</v>
      </c>
      <c r="P181" s="30">
        <f t="shared" si="65"/>
        <v>32.46458333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41"/>
      <c r="B182" s="21" t="s">
        <v>40</v>
      </c>
      <c r="C182" s="10"/>
      <c r="D182" s="10"/>
      <c r="E182" s="10" t="s">
        <v>166</v>
      </c>
      <c r="F182" s="36" t="s">
        <v>170</v>
      </c>
      <c r="G182" s="38">
        <v>2.0399999999999996</v>
      </c>
      <c r="H182" s="25">
        <v>725.0</v>
      </c>
      <c r="I182" s="21">
        <v>0.3</v>
      </c>
      <c r="J182" s="10"/>
      <c r="K182" s="25">
        <f t="shared" si="60"/>
        <v>1448.4</v>
      </c>
      <c r="L182" s="36">
        <v>710.0</v>
      </c>
      <c r="M182" s="25">
        <f t="shared" si="61"/>
        <v>2.34</v>
      </c>
      <c r="N182" s="21">
        <f t="shared" si="62"/>
        <v>1661.4</v>
      </c>
      <c r="O182" s="21">
        <f t="shared" si="63"/>
        <v>1786.4</v>
      </c>
      <c r="P182" s="30">
        <f t="shared" si="65"/>
        <v>74.43333333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41"/>
      <c r="B183" s="15" t="s">
        <v>40</v>
      </c>
      <c r="C183" s="15"/>
      <c r="D183" s="15"/>
      <c r="E183" s="15" t="s">
        <v>166</v>
      </c>
      <c r="F183" s="39" t="s">
        <v>174</v>
      </c>
      <c r="G183" s="40">
        <v>2.0399999999999996</v>
      </c>
      <c r="H183" s="18">
        <v>725.0</v>
      </c>
      <c r="I183" s="21">
        <v>0.3</v>
      </c>
      <c r="J183" s="15"/>
      <c r="K183" s="18">
        <f t="shared" si="60"/>
        <v>1430.04</v>
      </c>
      <c r="L183" s="39">
        <v>701.0</v>
      </c>
      <c r="M183" s="18">
        <f t="shared" si="61"/>
        <v>2.34</v>
      </c>
      <c r="N183" s="15">
        <f t="shared" si="62"/>
        <v>1640.34</v>
      </c>
      <c r="O183" s="15">
        <f t="shared" si="63"/>
        <v>1765.34</v>
      </c>
      <c r="P183" s="20">
        <f t="shared" si="65"/>
        <v>73.55583333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41"/>
      <c r="B184" s="21" t="s">
        <v>40</v>
      </c>
      <c r="C184" s="10"/>
      <c r="D184" s="10"/>
      <c r="E184" s="10" t="s">
        <v>166</v>
      </c>
      <c r="F184" s="36" t="s">
        <v>167</v>
      </c>
      <c r="G184" s="38">
        <v>2.0399999999999996</v>
      </c>
      <c r="H184" s="25">
        <v>725.0</v>
      </c>
      <c r="I184" s="21">
        <v>0.3</v>
      </c>
      <c r="J184" s="10"/>
      <c r="K184" s="25">
        <f t="shared" si="60"/>
        <v>1458.6</v>
      </c>
      <c r="L184" s="36">
        <v>715.0</v>
      </c>
      <c r="M184" s="25">
        <f t="shared" si="61"/>
        <v>2.34</v>
      </c>
      <c r="N184" s="21">
        <f t="shared" si="62"/>
        <v>1673.1</v>
      </c>
      <c r="O184" s="21">
        <f t="shared" si="63"/>
        <v>1798.1</v>
      </c>
      <c r="P184" s="30">
        <f t="shared" si="65"/>
        <v>74.92083333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5" t="s">
        <v>40</v>
      </c>
      <c r="C185" s="15"/>
      <c r="D185" s="15"/>
      <c r="E185" s="15" t="s">
        <v>14</v>
      </c>
      <c r="F185" s="39" t="s">
        <v>203</v>
      </c>
      <c r="G185" s="40">
        <v>2.07</v>
      </c>
      <c r="H185" s="18">
        <v>725.0</v>
      </c>
      <c r="I185" s="21">
        <v>0.3</v>
      </c>
      <c r="J185" s="15"/>
      <c r="K185" s="18">
        <f t="shared" si="60"/>
        <v>635.49</v>
      </c>
      <c r="L185" s="39">
        <v>307.0</v>
      </c>
      <c r="M185" s="18">
        <f t="shared" si="61"/>
        <v>2.37</v>
      </c>
      <c r="N185" s="15">
        <f t="shared" si="62"/>
        <v>727.59</v>
      </c>
      <c r="O185" s="15">
        <f t="shared" si="63"/>
        <v>852.59</v>
      </c>
      <c r="P185" s="20">
        <f t="shared" si="65"/>
        <v>35.52458333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41"/>
      <c r="B186" s="21" t="s">
        <v>40</v>
      </c>
      <c r="C186" s="41"/>
      <c r="D186" s="41"/>
      <c r="E186" s="41" t="s">
        <v>166</v>
      </c>
      <c r="F186" s="36" t="s">
        <v>204</v>
      </c>
      <c r="G186" s="38">
        <v>2.04</v>
      </c>
      <c r="H186" s="25">
        <v>725.0</v>
      </c>
      <c r="I186" s="21">
        <v>0.3</v>
      </c>
      <c r="J186" s="10"/>
      <c r="K186" s="25">
        <f t="shared" si="60"/>
        <v>1421.88</v>
      </c>
      <c r="L186" s="36">
        <v>697.0</v>
      </c>
      <c r="M186" s="25">
        <f t="shared" si="61"/>
        <v>2.34</v>
      </c>
      <c r="N186" s="21">
        <f t="shared" si="62"/>
        <v>1630.98</v>
      </c>
      <c r="O186" s="21">
        <f t="shared" si="63"/>
        <v>1755.98</v>
      </c>
      <c r="P186" s="30">
        <f t="shared" si="65"/>
        <v>73.16583333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42"/>
      <c r="H187" s="13"/>
      <c r="I187" s="10"/>
      <c r="J187" s="10"/>
      <c r="K187" s="10"/>
      <c r="L187" s="14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3"/>
      <c r="H188" s="13"/>
      <c r="I188" s="10"/>
      <c r="J188" s="10"/>
      <c r="K188" s="10"/>
      <c r="L188" s="14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3"/>
      <c r="H189" s="13"/>
      <c r="I189" s="10"/>
      <c r="J189" s="10"/>
      <c r="K189" s="10"/>
      <c r="L189" s="14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3"/>
      <c r="H190" s="13"/>
      <c r="I190" s="10"/>
      <c r="J190" s="10"/>
      <c r="K190" s="10"/>
      <c r="L190" s="14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43"/>
      <c r="H191" s="13"/>
      <c r="I191" s="10"/>
      <c r="J191" s="10"/>
      <c r="K191" s="10"/>
      <c r="L191" s="14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43"/>
      <c r="H192" s="13"/>
      <c r="I192" s="10"/>
      <c r="J192" s="10"/>
      <c r="K192" s="10"/>
      <c r="L192" s="14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41"/>
      <c r="C193" s="10"/>
      <c r="D193" s="10"/>
      <c r="E193" s="10"/>
      <c r="F193" s="10"/>
      <c r="G193" s="43"/>
      <c r="H193" s="13"/>
      <c r="I193" s="10"/>
      <c r="J193" s="10"/>
      <c r="K193" s="10"/>
      <c r="L193" s="14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43"/>
      <c r="H194" s="13"/>
      <c r="I194" s="10"/>
      <c r="J194" s="10"/>
      <c r="K194" s="10"/>
      <c r="L194" s="14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43"/>
      <c r="H195" s="13"/>
      <c r="I195" s="10"/>
      <c r="J195" s="10"/>
      <c r="K195" s="10"/>
      <c r="L195" s="14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43"/>
      <c r="H196" s="13"/>
      <c r="I196" s="10"/>
      <c r="J196" s="10"/>
      <c r="K196" s="10"/>
      <c r="L196" s="14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43"/>
      <c r="H197" s="13"/>
      <c r="I197" s="10"/>
      <c r="J197" s="10"/>
      <c r="K197" s="10"/>
      <c r="L197" s="14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43"/>
      <c r="H198" s="13"/>
      <c r="I198" s="10"/>
      <c r="J198" s="10"/>
      <c r="K198" s="10"/>
      <c r="L198" s="14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43"/>
      <c r="H199" s="13"/>
      <c r="I199" s="10"/>
      <c r="J199" s="10"/>
      <c r="K199" s="10"/>
      <c r="L199" s="14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43"/>
      <c r="H200" s="13"/>
      <c r="I200" s="10"/>
      <c r="J200" s="10"/>
      <c r="K200" s="10"/>
      <c r="L200" s="14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43"/>
      <c r="H201" s="13"/>
      <c r="I201" s="10"/>
      <c r="J201" s="10"/>
      <c r="K201" s="10"/>
      <c r="L201" s="14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43"/>
      <c r="H202" s="13"/>
      <c r="I202" s="10"/>
      <c r="J202" s="10"/>
      <c r="K202" s="10"/>
      <c r="L202" s="14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43"/>
      <c r="H203" s="13"/>
      <c r="I203" s="10"/>
      <c r="J203" s="10"/>
      <c r="K203" s="10"/>
      <c r="L203" s="14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43"/>
      <c r="H204" s="13"/>
      <c r="I204" s="10"/>
      <c r="J204" s="10"/>
      <c r="K204" s="10"/>
      <c r="L204" s="14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43"/>
      <c r="H205" s="13"/>
      <c r="I205" s="10"/>
      <c r="J205" s="10"/>
      <c r="K205" s="10"/>
      <c r="L205" s="14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43"/>
      <c r="H206" s="13"/>
      <c r="I206" s="10"/>
      <c r="J206" s="10"/>
      <c r="K206" s="10"/>
      <c r="L206" s="14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43"/>
      <c r="H207" s="13"/>
      <c r="I207" s="10"/>
      <c r="J207" s="10"/>
      <c r="K207" s="10"/>
      <c r="L207" s="14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43"/>
      <c r="H208" s="13"/>
      <c r="I208" s="10"/>
      <c r="J208" s="10"/>
      <c r="K208" s="10"/>
      <c r="L208" s="14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43"/>
      <c r="H209" s="13"/>
      <c r="I209" s="10"/>
      <c r="J209" s="10"/>
      <c r="K209" s="10"/>
      <c r="L209" s="14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43"/>
      <c r="H210" s="13"/>
      <c r="I210" s="10"/>
      <c r="J210" s="10"/>
      <c r="K210" s="10"/>
      <c r="L210" s="14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43"/>
      <c r="H211" s="13"/>
      <c r="I211" s="10"/>
      <c r="J211" s="10"/>
      <c r="K211" s="10"/>
      <c r="L211" s="14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43"/>
      <c r="H212" s="13"/>
      <c r="I212" s="10"/>
      <c r="J212" s="10"/>
      <c r="K212" s="10"/>
      <c r="L212" s="14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43"/>
      <c r="H213" s="13"/>
      <c r="I213" s="10"/>
      <c r="J213" s="10"/>
      <c r="K213" s="10"/>
      <c r="L213" s="14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43"/>
      <c r="H214" s="13"/>
      <c r="I214" s="10"/>
      <c r="J214" s="10"/>
      <c r="K214" s="10"/>
      <c r="L214" s="14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43"/>
      <c r="H215" s="13"/>
      <c r="I215" s="10"/>
      <c r="J215" s="10"/>
      <c r="K215" s="10"/>
      <c r="L215" s="14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43"/>
      <c r="H216" s="13"/>
      <c r="I216" s="10"/>
      <c r="J216" s="10"/>
      <c r="K216" s="10"/>
      <c r="L216" s="14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43"/>
      <c r="H217" s="13"/>
      <c r="I217" s="10"/>
      <c r="J217" s="10"/>
      <c r="K217" s="10"/>
      <c r="L217" s="14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43"/>
      <c r="H218" s="13"/>
      <c r="I218" s="10"/>
      <c r="J218" s="10"/>
      <c r="K218" s="10"/>
      <c r="L218" s="14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43"/>
      <c r="H219" s="13"/>
      <c r="I219" s="10"/>
      <c r="J219" s="10"/>
      <c r="K219" s="10"/>
      <c r="L219" s="14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43"/>
      <c r="H220" s="13"/>
      <c r="I220" s="10"/>
      <c r="J220" s="10"/>
      <c r="K220" s="10"/>
      <c r="L220" s="14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43"/>
      <c r="H221" s="13"/>
      <c r="I221" s="10"/>
      <c r="J221" s="10"/>
      <c r="K221" s="10"/>
      <c r="L221" s="14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43"/>
      <c r="H222" s="13"/>
      <c r="I222" s="10"/>
      <c r="J222" s="10"/>
      <c r="K222" s="10"/>
      <c r="L222" s="14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43"/>
      <c r="H223" s="13"/>
      <c r="I223" s="10"/>
      <c r="J223" s="10"/>
      <c r="K223" s="10"/>
      <c r="L223" s="14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43"/>
      <c r="H224" s="13"/>
      <c r="I224" s="10"/>
      <c r="J224" s="10"/>
      <c r="K224" s="10"/>
      <c r="L224" s="14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43"/>
      <c r="H225" s="13"/>
      <c r="I225" s="10"/>
      <c r="J225" s="10"/>
      <c r="K225" s="10"/>
      <c r="L225" s="14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43"/>
      <c r="H226" s="13"/>
      <c r="I226" s="10"/>
      <c r="J226" s="10"/>
      <c r="K226" s="10"/>
      <c r="L226" s="14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43"/>
      <c r="H227" s="13"/>
      <c r="I227" s="10"/>
      <c r="J227" s="10"/>
      <c r="K227" s="10"/>
      <c r="L227" s="14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43"/>
      <c r="H228" s="13"/>
      <c r="I228" s="10"/>
      <c r="J228" s="10"/>
      <c r="K228" s="10"/>
      <c r="L228" s="14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43"/>
      <c r="H229" s="13"/>
      <c r="I229" s="10"/>
      <c r="J229" s="10"/>
      <c r="K229" s="10"/>
      <c r="L229" s="14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43"/>
      <c r="H230" s="13"/>
      <c r="I230" s="10"/>
      <c r="J230" s="10"/>
      <c r="K230" s="10"/>
      <c r="L230" s="14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43"/>
      <c r="H231" s="13"/>
      <c r="I231" s="10"/>
      <c r="J231" s="10"/>
      <c r="K231" s="10"/>
      <c r="L231" s="14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43"/>
      <c r="H232" s="13"/>
      <c r="I232" s="10"/>
      <c r="J232" s="10"/>
      <c r="K232" s="10"/>
      <c r="L232" s="14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43"/>
      <c r="H233" s="13"/>
      <c r="I233" s="10"/>
      <c r="J233" s="10"/>
      <c r="K233" s="10"/>
      <c r="L233" s="14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43"/>
      <c r="H234" s="13"/>
      <c r="I234" s="10"/>
      <c r="J234" s="10"/>
      <c r="K234" s="10"/>
      <c r="L234" s="14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43"/>
      <c r="H235" s="13"/>
      <c r="I235" s="10"/>
      <c r="J235" s="10"/>
      <c r="K235" s="10"/>
      <c r="L235" s="14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43"/>
      <c r="H236" s="13"/>
      <c r="I236" s="10"/>
      <c r="J236" s="10"/>
      <c r="K236" s="10"/>
      <c r="L236" s="14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43"/>
      <c r="H237" s="13"/>
      <c r="I237" s="10"/>
      <c r="J237" s="10"/>
      <c r="K237" s="10"/>
      <c r="L237" s="14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43"/>
      <c r="H238" s="13"/>
      <c r="I238" s="10"/>
      <c r="J238" s="10"/>
      <c r="K238" s="10"/>
      <c r="L238" s="14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43"/>
      <c r="H239" s="13"/>
      <c r="I239" s="10"/>
      <c r="J239" s="10"/>
      <c r="K239" s="10"/>
      <c r="L239" s="14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43"/>
      <c r="H240" s="13"/>
      <c r="I240" s="10"/>
      <c r="J240" s="10"/>
      <c r="K240" s="10"/>
      <c r="L240" s="14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43"/>
      <c r="H241" s="13"/>
      <c r="I241" s="10"/>
      <c r="J241" s="10"/>
      <c r="K241" s="10"/>
      <c r="L241" s="14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43"/>
      <c r="H242" s="13"/>
      <c r="I242" s="10"/>
      <c r="J242" s="10"/>
      <c r="K242" s="10"/>
      <c r="L242" s="14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43"/>
      <c r="H243" s="13"/>
      <c r="I243" s="10"/>
      <c r="J243" s="10"/>
      <c r="K243" s="10"/>
      <c r="L243" s="14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43"/>
      <c r="H244" s="13"/>
      <c r="I244" s="10"/>
      <c r="J244" s="10"/>
      <c r="K244" s="10"/>
      <c r="L244" s="14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43"/>
      <c r="H245" s="13"/>
      <c r="I245" s="10"/>
      <c r="J245" s="10"/>
      <c r="K245" s="10"/>
      <c r="L245" s="14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43"/>
      <c r="H246" s="13"/>
      <c r="I246" s="10"/>
      <c r="J246" s="10"/>
      <c r="K246" s="10"/>
      <c r="L246" s="14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43"/>
      <c r="H247" s="13"/>
      <c r="I247" s="10"/>
      <c r="J247" s="10"/>
      <c r="K247" s="10"/>
      <c r="L247" s="14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43"/>
      <c r="H248" s="13"/>
      <c r="I248" s="10"/>
      <c r="J248" s="10"/>
      <c r="K248" s="10"/>
      <c r="L248" s="14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43"/>
      <c r="H249" s="13"/>
      <c r="I249" s="10"/>
      <c r="J249" s="10"/>
      <c r="K249" s="10"/>
      <c r="L249" s="14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43"/>
      <c r="H250" s="13"/>
      <c r="I250" s="10"/>
      <c r="J250" s="10"/>
      <c r="K250" s="10"/>
      <c r="L250" s="14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43"/>
      <c r="H251" s="13"/>
      <c r="I251" s="10"/>
      <c r="J251" s="10"/>
      <c r="K251" s="10"/>
      <c r="L251" s="14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43"/>
      <c r="H252" s="13"/>
      <c r="I252" s="10"/>
      <c r="J252" s="10"/>
      <c r="K252" s="10"/>
      <c r="L252" s="14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43"/>
      <c r="H253" s="13"/>
      <c r="I253" s="10"/>
      <c r="J253" s="10"/>
      <c r="K253" s="10"/>
      <c r="L253" s="14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43"/>
      <c r="H254" s="13"/>
      <c r="I254" s="10"/>
      <c r="J254" s="10"/>
      <c r="K254" s="10"/>
      <c r="L254" s="14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43"/>
      <c r="H255" s="13"/>
      <c r="I255" s="10"/>
      <c r="J255" s="10"/>
      <c r="K255" s="10"/>
      <c r="L255" s="14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43"/>
      <c r="H256" s="13"/>
      <c r="I256" s="10"/>
      <c r="J256" s="10"/>
      <c r="K256" s="10"/>
      <c r="L256" s="14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43"/>
      <c r="H257" s="13"/>
      <c r="I257" s="10"/>
      <c r="J257" s="10"/>
      <c r="K257" s="10"/>
      <c r="L257" s="14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43"/>
      <c r="H258" s="13"/>
      <c r="I258" s="10"/>
      <c r="J258" s="10"/>
      <c r="K258" s="10"/>
      <c r="L258" s="14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43"/>
      <c r="H259" s="13"/>
      <c r="I259" s="10"/>
      <c r="J259" s="10"/>
      <c r="K259" s="10"/>
      <c r="L259" s="14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43"/>
      <c r="H260" s="13"/>
      <c r="I260" s="10"/>
      <c r="J260" s="10"/>
      <c r="K260" s="10"/>
      <c r="L260" s="14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43"/>
      <c r="H261" s="13"/>
      <c r="I261" s="10"/>
      <c r="J261" s="10"/>
      <c r="K261" s="10"/>
      <c r="L261" s="14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43"/>
      <c r="H262" s="13"/>
      <c r="I262" s="10"/>
      <c r="J262" s="10"/>
      <c r="K262" s="10"/>
      <c r="L262" s="14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43"/>
      <c r="H263" s="13"/>
      <c r="I263" s="10"/>
      <c r="J263" s="10"/>
      <c r="K263" s="10"/>
      <c r="L263" s="14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43"/>
      <c r="H264" s="13"/>
      <c r="I264" s="10"/>
      <c r="J264" s="10"/>
      <c r="K264" s="10"/>
      <c r="L264" s="14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43"/>
      <c r="H265" s="13"/>
      <c r="I265" s="10"/>
      <c r="J265" s="10"/>
      <c r="K265" s="10"/>
      <c r="L265" s="14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43"/>
      <c r="H266" s="13"/>
      <c r="I266" s="10"/>
      <c r="J266" s="10"/>
      <c r="K266" s="10"/>
      <c r="L266" s="14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43"/>
      <c r="H267" s="13"/>
      <c r="I267" s="10"/>
      <c r="J267" s="10"/>
      <c r="K267" s="10"/>
      <c r="L267" s="14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43"/>
      <c r="H268" s="13"/>
      <c r="I268" s="10"/>
      <c r="J268" s="10"/>
      <c r="K268" s="10"/>
      <c r="L268" s="14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43"/>
      <c r="H269" s="13"/>
      <c r="I269" s="10"/>
      <c r="J269" s="10"/>
      <c r="K269" s="10"/>
      <c r="L269" s="14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43"/>
      <c r="H270" s="13"/>
      <c r="I270" s="10"/>
      <c r="J270" s="10"/>
      <c r="K270" s="10"/>
      <c r="L270" s="14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43"/>
      <c r="H271" s="13"/>
      <c r="I271" s="10"/>
      <c r="J271" s="10"/>
      <c r="K271" s="10"/>
      <c r="L271" s="14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43"/>
      <c r="H272" s="13"/>
      <c r="I272" s="10"/>
      <c r="J272" s="10"/>
      <c r="K272" s="10"/>
      <c r="L272" s="14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43"/>
      <c r="H273" s="13"/>
      <c r="I273" s="10"/>
      <c r="J273" s="10"/>
      <c r="K273" s="10"/>
      <c r="L273" s="14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43"/>
      <c r="H274" s="13"/>
      <c r="I274" s="10"/>
      <c r="J274" s="10"/>
      <c r="K274" s="10"/>
      <c r="L274" s="14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43"/>
      <c r="H275" s="13"/>
      <c r="I275" s="10"/>
      <c r="J275" s="10"/>
      <c r="K275" s="10"/>
      <c r="L275" s="14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43"/>
      <c r="H276" s="13"/>
      <c r="I276" s="10"/>
      <c r="J276" s="10"/>
      <c r="K276" s="10"/>
      <c r="L276" s="14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43"/>
      <c r="H277" s="13"/>
      <c r="I277" s="10"/>
      <c r="J277" s="10"/>
      <c r="K277" s="10"/>
      <c r="L277" s="14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43"/>
      <c r="H278" s="13"/>
      <c r="I278" s="10"/>
      <c r="J278" s="10"/>
      <c r="K278" s="10"/>
      <c r="L278" s="14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43"/>
      <c r="H279" s="13"/>
      <c r="I279" s="10"/>
      <c r="J279" s="10"/>
      <c r="K279" s="10"/>
      <c r="L279" s="14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43"/>
      <c r="H280" s="13"/>
      <c r="I280" s="10"/>
      <c r="J280" s="10"/>
      <c r="K280" s="10"/>
      <c r="L280" s="14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43"/>
      <c r="H281" s="13"/>
      <c r="I281" s="10"/>
      <c r="J281" s="10"/>
      <c r="K281" s="10"/>
      <c r="L281" s="14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43"/>
      <c r="H282" s="13"/>
      <c r="I282" s="10"/>
      <c r="J282" s="10"/>
      <c r="K282" s="10"/>
      <c r="L282" s="14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43"/>
      <c r="H283" s="13"/>
      <c r="I283" s="10"/>
      <c r="J283" s="10"/>
      <c r="K283" s="10"/>
      <c r="L283" s="14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43"/>
      <c r="H284" s="13"/>
      <c r="I284" s="10"/>
      <c r="J284" s="10"/>
      <c r="K284" s="10"/>
      <c r="L284" s="14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43"/>
      <c r="H285" s="13"/>
      <c r="I285" s="10"/>
      <c r="J285" s="10"/>
      <c r="K285" s="10"/>
      <c r="L285" s="14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43"/>
      <c r="H286" s="13"/>
      <c r="I286" s="10"/>
      <c r="J286" s="10"/>
      <c r="K286" s="10"/>
      <c r="L286" s="14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43"/>
      <c r="H287" s="13"/>
      <c r="I287" s="10"/>
      <c r="J287" s="10"/>
      <c r="K287" s="10"/>
      <c r="L287" s="14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43"/>
      <c r="H288" s="13"/>
      <c r="I288" s="10"/>
      <c r="J288" s="10"/>
      <c r="K288" s="10"/>
      <c r="L288" s="14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43"/>
      <c r="H289" s="13"/>
      <c r="I289" s="10"/>
      <c r="J289" s="10"/>
      <c r="K289" s="10"/>
      <c r="L289" s="14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43"/>
      <c r="H290" s="13"/>
      <c r="I290" s="10"/>
      <c r="J290" s="10"/>
      <c r="K290" s="10"/>
      <c r="L290" s="14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43"/>
      <c r="H291" s="13"/>
      <c r="I291" s="10"/>
      <c r="J291" s="10"/>
      <c r="K291" s="10"/>
      <c r="L291" s="14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43"/>
      <c r="H292" s="13"/>
      <c r="I292" s="10"/>
      <c r="J292" s="10"/>
      <c r="K292" s="10"/>
      <c r="L292" s="14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43"/>
      <c r="H293" s="13"/>
      <c r="I293" s="10"/>
      <c r="J293" s="10"/>
      <c r="K293" s="10"/>
      <c r="L293" s="14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43"/>
      <c r="H294" s="13"/>
      <c r="I294" s="10"/>
      <c r="J294" s="10"/>
      <c r="K294" s="10"/>
      <c r="L294" s="14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43"/>
      <c r="H295" s="13"/>
      <c r="I295" s="10"/>
      <c r="J295" s="10"/>
      <c r="K295" s="10"/>
      <c r="L295" s="14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43"/>
      <c r="H296" s="13"/>
      <c r="I296" s="10"/>
      <c r="J296" s="10"/>
      <c r="K296" s="10"/>
      <c r="L296" s="14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43"/>
      <c r="H297" s="13"/>
      <c r="I297" s="10"/>
      <c r="J297" s="10"/>
      <c r="K297" s="10"/>
      <c r="L297" s="14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43"/>
      <c r="H298" s="13"/>
      <c r="I298" s="10"/>
      <c r="J298" s="10"/>
      <c r="K298" s="10"/>
      <c r="L298" s="14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43"/>
      <c r="H299" s="13"/>
      <c r="I299" s="10"/>
      <c r="J299" s="10"/>
      <c r="K299" s="10"/>
      <c r="L299" s="14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43"/>
      <c r="H300" s="13"/>
      <c r="I300" s="10"/>
      <c r="J300" s="10"/>
      <c r="K300" s="10"/>
      <c r="L300" s="14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43"/>
      <c r="H301" s="13"/>
      <c r="I301" s="10"/>
      <c r="J301" s="10"/>
      <c r="K301" s="10"/>
      <c r="L301" s="14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43"/>
      <c r="H302" s="13"/>
      <c r="I302" s="10"/>
      <c r="J302" s="10"/>
      <c r="K302" s="10"/>
      <c r="L302" s="14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43"/>
      <c r="H303" s="13"/>
      <c r="I303" s="10"/>
      <c r="J303" s="10"/>
      <c r="K303" s="10"/>
      <c r="L303" s="14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43"/>
      <c r="H304" s="13"/>
      <c r="I304" s="10"/>
      <c r="J304" s="10"/>
      <c r="K304" s="10"/>
      <c r="L304" s="14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43"/>
      <c r="H305" s="13"/>
      <c r="I305" s="10"/>
      <c r="J305" s="10"/>
      <c r="K305" s="10"/>
      <c r="L305" s="14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43"/>
      <c r="H306" s="13"/>
      <c r="I306" s="10"/>
      <c r="J306" s="10"/>
      <c r="K306" s="10"/>
      <c r="L306" s="14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43"/>
      <c r="H307" s="13"/>
      <c r="I307" s="10"/>
      <c r="J307" s="10"/>
      <c r="K307" s="10"/>
      <c r="L307" s="14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43"/>
      <c r="H308" s="13"/>
      <c r="I308" s="10"/>
      <c r="J308" s="10"/>
      <c r="K308" s="10"/>
      <c r="L308" s="14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43"/>
      <c r="H309" s="13"/>
      <c r="I309" s="10"/>
      <c r="J309" s="10"/>
      <c r="K309" s="10"/>
      <c r="L309" s="14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43"/>
      <c r="H310" s="13"/>
      <c r="I310" s="10"/>
      <c r="J310" s="10"/>
      <c r="K310" s="10"/>
      <c r="L310" s="14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43"/>
      <c r="H311" s="13"/>
      <c r="I311" s="10"/>
      <c r="J311" s="10"/>
      <c r="K311" s="10"/>
      <c r="L311" s="14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43"/>
      <c r="H312" s="13"/>
      <c r="I312" s="10"/>
      <c r="J312" s="10"/>
      <c r="K312" s="10"/>
      <c r="L312" s="14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43"/>
      <c r="H313" s="13"/>
      <c r="I313" s="10"/>
      <c r="J313" s="10"/>
      <c r="K313" s="10"/>
      <c r="L313" s="14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43"/>
      <c r="H314" s="13"/>
      <c r="I314" s="10"/>
      <c r="J314" s="10"/>
      <c r="K314" s="10"/>
      <c r="L314" s="14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43"/>
      <c r="H315" s="13"/>
      <c r="I315" s="10"/>
      <c r="J315" s="10"/>
      <c r="K315" s="10"/>
      <c r="L315" s="14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43"/>
      <c r="H316" s="13"/>
      <c r="I316" s="10"/>
      <c r="J316" s="10"/>
      <c r="K316" s="10"/>
      <c r="L316" s="14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43"/>
      <c r="H317" s="13"/>
      <c r="I317" s="10"/>
      <c r="J317" s="10"/>
      <c r="K317" s="10"/>
      <c r="L317" s="14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43"/>
      <c r="H318" s="13"/>
      <c r="I318" s="10"/>
      <c r="J318" s="10"/>
      <c r="K318" s="10"/>
      <c r="L318" s="14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43"/>
      <c r="H319" s="13"/>
      <c r="I319" s="10"/>
      <c r="J319" s="10"/>
      <c r="K319" s="10"/>
      <c r="L319" s="14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43"/>
      <c r="H320" s="13"/>
      <c r="I320" s="10"/>
      <c r="J320" s="10"/>
      <c r="K320" s="10"/>
      <c r="L320" s="14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43"/>
      <c r="H321" s="13"/>
      <c r="I321" s="10"/>
      <c r="J321" s="10"/>
      <c r="K321" s="10"/>
      <c r="L321" s="14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43"/>
      <c r="H322" s="13"/>
      <c r="I322" s="10"/>
      <c r="J322" s="10"/>
      <c r="K322" s="10"/>
      <c r="L322" s="14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43"/>
      <c r="H323" s="13"/>
      <c r="I323" s="10"/>
      <c r="J323" s="10"/>
      <c r="K323" s="10"/>
      <c r="L323" s="14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43"/>
      <c r="H324" s="13"/>
      <c r="I324" s="10"/>
      <c r="J324" s="10"/>
      <c r="K324" s="10"/>
      <c r="L324" s="14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43"/>
      <c r="H325" s="13"/>
      <c r="I325" s="10"/>
      <c r="J325" s="10"/>
      <c r="K325" s="10"/>
      <c r="L325" s="14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43"/>
      <c r="H326" s="13"/>
      <c r="I326" s="10"/>
      <c r="J326" s="10"/>
      <c r="K326" s="10"/>
      <c r="L326" s="14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43"/>
      <c r="H327" s="13"/>
      <c r="I327" s="10"/>
      <c r="J327" s="10"/>
      <c r="K327" s="10"/>
      <c r="L327" s="14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43"/>
      <c r="H328" s="13"/>
      <c r="I328" s="10"/>
      <c r="J328" s="10"/>
      <c r="K328" s="10"/>
      <c r="L328" s="14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43"/>
      <c r="H329" s="13"/>
      <c r="I329" s="10"/>
      <c r="J329" s="10"/>
      <c r="K329" s="10"/>
      <c r="L329" s="14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43"/>
      <c r="H330" s="13"/>
      <c r="I330" s="10"/>
      <c r="J330" s="10"/>
      <c r="K330" s="10"/>
      <c r="L330" s="14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43"/>
      <c r="H331" s="13"/>
      <c r="I331" s="10"/>
      <c r="J331" s="10"/>
      <c r="K331" s="10"/>
      <c r="L331" s="14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43"/>
      <c r="H332" s="13"/>
      <c r="I332" s="10"/>
      <c r="J332" s="10"/>
      <c r="K332" s="10"/>
      <c r="L332" s="14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43"/>
      <c r="H333" s="13"/>
      <c r="I333" s="10"/>
      <c r="J333" s="10"/>
      <c r="K333" s="10"/>
      <c r="L333" s="14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43"/>
      <c r="H334" s="13"/>
      <c r="I334" s="10"/>
      <c r="J334" s="10"/>
      <c r="K334" s="10"/>
      <c r="L334" s="14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43"/>
      <c r="H335" s="13"/>
      <c r="I335" s="10"/>
      <c r="J335" s="10"/>
      <c r="K335" s="10"/>
      <c r="L335" s="14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43"/>
      <c r="H336" s="13"/>
      <c r="I336" s="10"/>
      <c r="J336" s="10"/>
      <c r="K336" s="10"/>
      <c r="L336" s="14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43"/>
      <c r="H337" s="13"/>
      <c r="I337" s="10"/>
      <c r="J337" s="10"/>
      <c r="K337" s="10"/>
      <c r="L337" s="14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43"/>
      <c r="H338" s="13"/>
      <c r="I338" s="10"/>
      <c r="J338" s="10"/>
      <c r="K338" s="10"/>
      <c r="L338" s="14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43"/>
      <c r="H339" s="13"/>
      <c r="I339" s="10"/>
      <c r="J339" s="10"/>
      <c r="K339" s="10"/>
      <c r="L339" s="14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43"/>
      <c r="H340" s="13"/>
      <c r="I340" s="10"/>
      <c r="J340" s="10"/>
      <c r="K340" s="10"/>
      <c r="L340" s="14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43"/>
      <c r="H341" s="13"/>
      <c r="I341" s="10"/>
      <c r="J341" s="10"/>
      <c r="K341" s="10"/>
      <c r="L341" s="14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43"/>
      <c r="H342" s="13"/>
      <c r="I342" s="10"/>
      <c r="J342" s="10"/>
      <c r="K342" s="10"/>
      <c r="L342" s="14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43"/>
      <c r="H343" s="13"/>
      <c r="I343" s="10"/>
      <c r="J343" s="10"/>
      <c r="K343" s="10"/>
      <c r="L343" s="14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43"/>
      <c r="H344" s="13"/>
      <c r="I344" s="10"/>
      <c r="J344" s="10"/>
      <c r="K344" s="10"/>
      <c r="L344" s="14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43"/>
      <c r="H345" s="13"/>
      <c r="I345" s="10"/>
      <c r="J345" s="10"/>
      <c r="K345" s="10"/>
      <c r="L345" s="14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43"/>
      <c r="H346" s="13"/>
      <c r="I346" s="10"/>
      <c r="J346" s="10"/>
      <c r="K346" s="10"/>
      <c r="L346" s="14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43"/>
      <c r="H347" s="13"/>
      <c r="I347" s="10"/>
      <c r="J347" s="10"/>
      <c r="K347" s="10"/>
      <c r="L347" s="14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43"/>
      <c r="H348" s="13"/>
      <c r="I348" s="10"/>
      <c r="J348" s="10"/>
      <c r="K348" s="10"/>
      <c r="L348" s="14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43"/>
      <c r="H349" s="13"/>
      <c r="I349" s="10"/>
      <c r="J349" s="10"/>
      <c r="K349" s="10"/>
      <c r="L349" s="14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43"/>
      <c r="H350" s="13"/>
      <c r="I350" s="10"/>
      <c r="J350" s="10"/>
      <c r="K350" s="10"/>
      <c r="L350" s="14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43"/>
      <c r="H351" s="13"/>
      <c r="I351" s="10"/>
      <c r="J351" s="10"/>
      <c r="K351" s="10"/>
      <c r="L351" s="14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43"/>
      <c r="H352" s="13"/>
      <c r="I352" s="10"/>
      <c r="J352" s="10"/>
      <c r="K352" s="10"/>
      <c r="L352" s="14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43"/>
      <c r="H353" s="13"/>
      <c r="I353" s="10"/>
      <c r="J353" s="10"/>
      <c r="K353" s="10"/>
      <c r="L353" s="14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43"/>
      <c r="H354" s="13"/>
      <c r="I354" s="10"/>
      <c r="J354" s="10"/>
      <c r="K354" s="10"/>
      <c r="L354" s="14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43"/>
      <c r="H355" s="13"/>
      <c r="I355" s="10"/>
      <c r="J355" s="10"/>
      <c r="K355" s="10"/>
      <c r="L355" s="14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43"/>
      <c r="H356" s="13"/>
      <c r="I356" s="10"/>
      <c r="J356" s="10"/>
      <c r="K356" s="10"/>
      <c r="L356" s="14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43"/>
      <c r="H357" s="13"/>
      <c r="I357" s="10"/>
      <c r="J357" s="10"/>
      <c r="K357" s="10"/>
      <c r="L357" s="14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43"/>
      <c r="H358" s="13"/>
      <c r="I358" s="10"/>
      <c r="J358" s="10"/>
      <c r="K358" s="10"/>
      <c r="L358" s="14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43"/>
      <c r="H359" s="13"/>
      <c r="I359" s="10"/>
      <c r="J359" s="10"/>
      <c r="K359" s="10"/>
      <c r="L359" s="14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43"/>
      <c r="H360" s="13"/>
      <c r="I360" s="10"/>
      <c r="J360" s="10"/>
      <c r="K360" s="10"/>
      <c r="L360" s="14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43"/>
      <c r="H361" s="13"/>
      <c r="I361" s="10"/>
      <c r="J361" s="10"/>
      <c r="K361" s="10"/>
      <c r="L361" s="14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43"/>
      <c r="H362" s="13"/>
      <c r="I362" s="10"/>
      <c r="J362" s="10"/>
      <c r="K362" s="10"/>
      <c r="L362" s="14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43"/>
      <c r="H363" s="13"/>
      <c r="I363" s="10"/>
      <c r="J363" s="10"/>
      <c r="K363" s="10"/>
      <c r="L363" s="14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43"/>
      <c r="H364" s="13"/>
      <c r="I364" s="10"/>
      <c r="J364" s="10"/>
      <c r="K364" s="10"/>
      <c r="L364" s="14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43"/>
      <c r="H365" s="13"/>
      <c r="I365" s="10"/>
      <c r="J365" s="10"/>
      <c r="K365" s="10"/>
      <c r="L365" s="14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43"/>
      <c r="H366" s="13"/>
      <c r="I366" s="10"/>
      <c r="J366" s="10"/>
      <c r="K366" s="10"/>
      <c r="L366" s="14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43"/>
      <c r="H367" s="13"/>
      <c r="I367" s="10"/>
      <c r="J367" s="10"/>
      <c r="K367" s="10"/>
      <c r="L367" s="14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43"/>
      <c r="H368" s="13"/>
      <c r="I368" s="10"/>
      <c r="J368" s="10"/>
      <c r="K368" s="10"/>
      <c r="L368" s="14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43"/>
      <c r="H369" s="13"/>
      <c r="I369" s="10"/>
      <c r="J369" s="10"/>
      <c r="K369" s="10"/>
      <c r="L369" s="14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43"/>
      <c r="H370" s="13"/>
      <c r="I370" s="10"/>
      <c r="J370" s="10"/>
      <c r="K370" s="10"/>
      <c r="L370" s="14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43"/>
      <c r="H371" s="13"/>
      <c r="I371" s="10"/>
      <c r="J371" s="10"/>
      <c r="K371" s="10"/>
      <c r="L371" s="14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43"/>
      <c r="H372" s="13"/>
      <c r="I372" s="10"/>
      <c r="J372" s="10"/>
      <c r="K372" s="10"/>
      <c r="L372" s="14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43"/>
      <c r="H373" s="13"/>
      <c r="I373" s="10"/>
      <c r="J373" s="10"/>
      <c r="K373" s="10"/>
      <c r="L373" s="14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43"/>
      <c r="H374" s="13"/>
      <c r="I374" s="10"/>
      <c r="J374" s="10"/>
      <c r="K374" s="10"/>
      <c r="L374" s="14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43"/>
      <c r="H375" s="13"/>
      <c r="I375" s="10"/>
      <c r="J375" s="10"/>
      <c r="K375" s="10"/>
      <c r="L375" s="14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43"/>
      <c r="H376" s="13"/>
      <c r="I376" s="10"/>
      <c r="J376" s="10"/>
      <c r="K376" s="10"/>
      <c r="L376" s="14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43"/>
      <c r="H377" s="13"/>
      <c r="I377" s="10"/>
      <c r="J377" s="10"/>
      <c r="K377" s="10"/>
      <c r="L377" s="14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43"/>
      <c r="H378" s="13"/>
      <c r="I378" s="10"/>
      <c r="J378" s="10"/>
      <c r="K378" s="10"/>
      <c r="L378" s="14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43"/>
      <c r="H379" s="13"/>
      <c r="I379" s="10"/>
      <c r="J379" s="10"/>
      <c r="K379" s="10"/>
      <c r="L379" s="14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43"/>
      <c r="H380" s="13"/>
      <c r="I380" s="10"/>
      <c r="J380" s="10"/>
      <c r="K380" s="10"/>
      <c r="L380" s="14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43"/>
      <c r="H381" s="13"/>
      <c r="I381" s="10"/>
      <c r="J381" s="10"/>
      <c r="K381" s="10"/>
      <c r="L381" s="14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43"/>
      <c r="H382" s="13"/>
      <c r="I382" s="10"/>
      <c r="J382" s="10"/>
      <c r="K382" s="10"/>
      <c r="L382" s="14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43"/>
      <c r="H383" s="13"/>
      <c r="I383" s="10"/>
      <c r="J383" s="10"/>
      <c r="K383" s="10"/>
      <c r="L383" s="14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43"/>
      <c r="H384" s="13"/>
      <c r="I384" s="10"/>
      <c r="J384" s="10"/>
      <c r="K384" s="10"/>
      <c r="L384" s="14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43"/>
      <c r="H385" s="13"/>
      <c r="I385" s="10"/>
      <c r="J385" s="10"/>
      <c r="K385" s="10"/>
      <c r="L385" s="14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43"/>
      <c r="H386" s="13"/>
      <c r="I386" s="10"/>
      <c r="J386" s="10"/>
      <c r="K386" s="10"/>
      <c r="L386" s="14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43"/>
      <c r="H387" s="13"/>
      <c r="I387" s="10"/>
      <c r="J387" s="10"/>
      <c r="K387" s="10"/>
      <c r="L387" s="14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43"/>
      <c r="H388" s="13"/>
      <c r="I388" s="10"/>
      <c r="J388" s="10"/>
      <c r="K388" s="10"/>
      <c r="L388" s="14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43"/>
      <c r="H389" s="13"/>
      <c r="I389" s="10"/>
      <c r="J389" s="10"/>
      <c r="K389" s="10"/>
      <c r="L389" s="14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43"/>
      <c r="H390" s="13"/>
      <c r="I390" s="10"/>
      <c r="J390" s="10"/>
      <c r="K390" s="10"/>
      <c r="L390" s="14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43"/>
      <c r="H391" s="13"/>
      <c r="I391" s="10"/>
      <c r="J391" s="10"/>
      <c r="K391" s="10"/>
      <c r="L391" s="14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43"/>
      <c r="H392" s="13"/>
      <c r="I392" s="10"/>
      <c r="J392" s="10"/>
      <c r="K392" s="10"/>
      <c r="L392" s="14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43"/>
      <c r="H393" s="13"/>
      <c r="I393" s="10"/>
      <c r="J393" s="10"/>
      <c r="K393" s="10"/>
      <c r="L393" s="14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43"/>
      <c r="H394" s="13"/>
      <c r="I394" s="10"/>
      <c r="J394" s="10"/>
      <c r="K394" s="10"/>
      <c r="L394" s="14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43"/>
      <c r="H395" s="13"/>
      <c r="I395" s="10"/>
      <c r="J395" s="10"/>
      <c r="K395" s="10"/>
      <c r="L395" s="14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43"/>
      <c r="H396" s="13"/>
      <c r="I396" s="10"/>
      <c r="J396" s="10"/>
      <c r="K396" s="10"/>
      <c r="L396" s="14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43"/>
      <c r="H397" s="13"/>
      <c r="I397" s="10"/>
      <c r="J397" s="10"/>
      <c r="K397" s="10"/>
      <c r="L397" s="14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43"/>
      <c r="H398" s="13"/>
      <c r="I398" s="10"/>
      <c r="J398" s="10"/>
      <c r="K398" s="10"/>
      <c r="L398" s="14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43"/>
      <c r="H399" s="13"/>
      <c r="I399" s="10"/>
      <c r="J399" s="10"/>
      <c r="K399" s="10"/>
      <c r="L399" s="14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43"/>
      <c r="H400" s="13"/>
      <c r="I400" s="10"/>
      <c r="J400" s="10"/>
      <c r="K400" s="10"/>
      <c r="L400" s="14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43"/>
      <c r="H401" s="13"/>
      <c r="I401" s="10"/>
      <c r="J401" s="10"/>
      <c r="K401" s="10"/>
      <c r="L401" s="14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43"/>
      <c r="H402" s="13"/>
      <c r="I402" s="10"/>
      <c r="J402" s="10"/>
      <c r="K402" s="10"/>
      <c r="L402" s="14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43"/>
      <c r="H403" s="13"/>
      <c r="I403" s="10"/>
      <c r="J403" s="10"/>
      <c r="K403" s="10"/>
      <c r="L403" s="14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43"/>
      <c r="H404" s="13"/>
      <c r="I404" s="10"/>
      <c r="J404" s="10"/>
      <c r="K404" s="10"/>
      <c r="L404" s="14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43"/>
      <c r="H405" s="13"/>
      <c r="I405" s="10"/>
      <c r="J405" s="10"/>
      <c r="K405" s="10"/>
      <c r="L405" s="14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43"/>
      <c r="H406" s="13"/>
      <c r="I406" s="10"/>
      <c r="J406" s="10"/>
      <c r="K406" s="10"/>
      <c r="L406" s="14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43"/>
      <c r="H407" s="13"/>
      <c r="I407" s="10"/>
      <c r="J407" s="10"/>
      <c r="K407" s="10"/>
      <c r="L407" s="14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43"/>
      <c r="H408" s="13"/>
      <c r="I408" s="10"/>
      <c r="J408" s="10"/>
      <c r="K408" s="10"/>
      <c r="L408" s="14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43"/>
      <c r="H409" s="13"/>
      <c r="I409" s="10"/>
      <c r="J409" s="10"/>
      <c r="K409" s="10"/>
      <c r="L409" s="14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43"/>
      <c r="H410" s="13"/>
      <c r="I410" s="10"/>
      <c r="J410" s="10"/>
      <c r="K410" s="10"/>
      <c r="L410" s="14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43"/>
      <c r="H411" s="13"/>
      <c r="I411" s="10"/>
      <c r="J411" s="10"/>
      <c r="K411" s="10"/>
      <c r="L411" s="14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43"/>
      <c r="H412" s="13"/>
      <c r="I412" s="10"/>
      <c r="J412" s="10"/>
      <c r="K412" s="10"/>
      <c r="L412" s="14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43"/>
      <c r="H413" s="13"/>
      <c r="I413" s="10"/>
      <c r="J413" s="10"/>
      <c r="K413" s="10"/>
      <c r="L413" s="14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43"/>
      <c r="H414" s="13"/>
      <c r="I414" s="10"/>
      <c r="J414" s="10"/>
      <c r="K414" s="10"/>
      <c r="L414" s="14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43"/>
      <c r="H415" s="13"/>
      <c r="I415" s="10"/>
      <c r="J415" s="10"/>
      <c r="K415" s="10"/>
      <c r="L415" s="14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43"/>
      <c r="H416" s="13"/>
      <c r="I416" s="10"/>
      <c r="J416" s="10"/>
      <c r="K416" s="10"/>
      <c r="L416" s="14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43"/>
      <c r="H417" s="13"/>
      <c r="I417" s="10"/>
      <c r="J417" s="10"/>
      <c r="K417" s="10"/>
      <c r="L417" s="14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43"/>
      <c r="H418" s="13"/>
      <c r="I418" s="10"/>
      <c r="J418" s="10"/>
      <c r="K418" s="10"/>
      <c r="L418" s="14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43"/>
      <c r="H419" s="13"/>
      <c r="I419" s="10"/>
      <c r="J419" s="10"/>
      <c r="K419" s="10"/>
      <c r="L419" s="14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43"/>
      <c r="H420" s="13"/>
      <c r="I420" s="10"/>
      <c r="J420" s="10"/>
      <c r="K420" s="10"/>
      <c r="L420" s="14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43"/>
      <c r="H421" s="13"/>
      <c r="I421" s="10"/>
      <c r="J421" s="10"/>
      <c r="K421" s="10"/>
      <c r="L421" s="14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43"/>
      <c r="H422" s="13"/>
      <c r="I422" s="10"/>
      <c r="J422" s="10"/>
      <c r="K422" s="10"/>
      <c r="L422" s="14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43"/>
      <c r="H423" s="13"/>
      <c r="I423" s="10"/>
      <c r="J423" s="10"/>
      <c r="K423" s="10"/>
      <c r="L423" s="14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43"/>
      <c r="H424" s="13"/>
      <c r="I424" s="10"/>
      <c r="J424" s="10"/>
      <c r="K424" s="10"/>
      <c r="L424" s="14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43"/>
      <c r="H425" s="13"/>
      <c r="I425" s="10"/>
      <c r="J425" s="10"/>
      <c r="K425" s="10"/>
      <c r="L425" s="14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43"/>
      <c r="H426" s="13"/>
      <c r="I426" s="10"/>
      <c r="J426" s="10"/>
      <c r="K426" s="10"/>
      <c r="L426" s="14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43"/>
      <c r="H427" s="13"/>
      <c r="I427" s="10"/>
      <c r="J427" s="10"/>
      <c r="K427" s="10"/>
      <c r="L427" s="14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43"/>
      <c r="H428" s="13"/>
      <c r="I428" s="10"/>
      <c r="J428" s="10"/>
      <c r="K428" s="10"/>
      <c r="L428" s="14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43"/>
      <c r="H429" s="13"/>
      <c r="I429" s="10"/>
      <c r="J429" s="10"/>
      <c r="K429" s="10"/>
      <c r="L429" s="14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43"/>
      <c r="H430" s="13"/>
      <c r="I430" s="10"/>
      <c r="J430" s="10"/>
      <c r="K430" s="10"/>
      <c r="L430" s="14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43"/>
      <c r="H431" s="13"/>
      <c r="I431" s="10"/>
      <c r="J431" s="10"/>
      <c r="K431" s="10"/>
      <c r="L431" s="14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43"/>
      <c r="H432" s="13"/>
      <c r="I432" s="10"/>
      <c r="J432" s="10"/>
      <c r="K432" s="10"/>
      <c r="L432" s="14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43"/>
      <c r="H433" s="13"/>
      <c r="I433" s="10"/>
      <c r="J433" s="10"/>
      <c r="K433" s="10"/>
      <c r="L433" s="14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43"/>
      <c r="H434" s="13"/>
      <c r="I434" s="10"/>
      <c r="J434" s="10"/>
      <c r="K434" s="10"/>
      <c r="L434" s="14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43"/>
      <c r="H435" s="13"/>
      <c r="I435" s="10"/>
      <c r="J435" s="10"/>
      <c r="K435" s="10"/>
      <c r="L435" s="14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43"/>
      <c r="H436" s="13"/>
      <c r="I436" s="10"/>
      <c r="J436" s="10"/>
      <c r="K436" s="10"/>
      <c r="L436" s="14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43"/>
      <c r="H437" s="13"/>
      <c r="I437" s="10"/>
      <c r="J437" s="10"/>
      <c r="K437" s="10"/>
      <c r="L437" s="14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43"/>
      <c r="H438" s="13"/>
      <c r="I438" s="10"/>
      <c r="J438" s="10"/>
      <c r="K438" s="10"/>
      <c r="L438" s="14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43"/>
      <c r="H439" s="13"/>
      <c r="I439" s="10"/>
      <c r="J439" s="10"/>
      <c r="K439" s="10"/>
      <c r="L439" s="14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43"/>
      <c r="H440" s="13"/>
      <c r="I440" s="10"/>
      <c r="J440" s="10"/>
      <c r="K440" s="10"/>
      <c r="L440" s="14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43"/>
      <c r="H441" s="13"/>
      <c r="I441" s="10"/>
      <c r="J441" s="10"/>
      <c r="K441" s="10"/>
      <c r="L441" s="14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43"/>
      <c r="H442" s="13"/>
      <c r="I442" s="10"/>
      <c r="J442" s="10"/>
      <c r="K442" s="10"/>
      <c r="L442" s="14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43"/>
      <c r="H443" s="13"/>
      <c r="I443" s="10"/>
      <c r="J443" s="10"/>
      <c r="K443" s="10"/>
      <c r="L443" s="14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43"/>
      <c r="H444" s="13"/>
      <c r="I444" s="10"/>
      <c r="J444" s="10"/>
      <c r="K444" s="10"/>
      <c r="L444" s="14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43"/>
      <c r="H445" s="13"/>
      <c r="I445" s="10"/>
      <c r="J445" s="10"/>
      <c r="K445" s="10"/>
      <c r="L445" s="14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43"/>
      <c r="H446" s="13"/>
      <c r="I446" s="10"/>
      <c r="J446" s="10"/>
      <c r="K446" s="10"/>
      <c r="L446" s="14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43"/>
      <c r="H447" s="13"/>
      <c r="I447" s="10"/>
      <c r="J447" s="10"/>
      <c r="K447" s="10"/>
      <c r="L447" s="14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43"/>
      <c r="H448" s="13"/>
      <c r="I448" s="10"/>
      <c r="J448" s="10"/>
      <c r="K448" s="10"/>
      <c r="L448" s="14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43"/>
      <c r="H449" s="13"/>
      <c r="I449" s="10"/>
      <c r="J449" s="10"/>
      <c r="K449" s="10"/>
      <c r="L449" s="14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43"/>
      <c r="H450" s="13"/>
      <c r="I450" s="10"/>
      <c r="J450" s="10"/>
      <c r="K450" s="10"/>
      <c r="L450" s="14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43"/>
      <c r="H451" s="13"/>
      <c r="I451" s="10"/>
      <c r="J451" s="10"/>
      <c r="K451" s="10"/>
      <c r="L451" s="14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43"/>
      <c r="H452" s="13"/>
      <c r="I452" s="10"/>
      <c r="J452" s="10"/>
      <c r="K452" s="10"/>
      <c r="L452" s="14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43"/>
      <c r="H453" s="13"/>
      <c r="I453" s="10"/>
      <c r="J453" s="10"/>
      <c r="K453" s="10"/>
      <c r="L453" s="14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43"/>
      <c r="H454" s="13"/>
      <c r="I454" s="10"/>
      <c r="J454" s="10"/>
      <c r="K454" s="10"/>
      <c r="L454" s="14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43"/>
      <c r="H455" s="13"/>
      <c r="I455" s="10"/>
      <c r="J455" s="10"/>
      <c r="K455" s="10"/>
      <c r="L455" s="14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43"/>
      <c r="H456" s="13"/>
      <c r="I456" s="10"/>
      <c r="J456" s="10"/>
      <c r="K456" s="10"/>
      <c r="L456" s="14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43"/>
      <c r="H457" s="13"/>
      <c r="I457" s="10"/>
      <c r="J457" s="10"/>
      <c r="K457" s="10"/>
      <c r="L457" s="14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43"/>
      <c r="H458" s="13"/>
      <c r="I458" s="10"/>
      <c r="J458" s="10"/>
      <c r="K458" s="10"/>
      <c r="L458" s="14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43"/>
      <c r="H459" s="13"/>
      <c r="I459" s="10"/>
      <c r="J459" s="10"/>
      <c r="K459" s="10"/>
      <c r="L459" s="14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43"/>
      <c r="H460" s="13"/>
      <c r="I460" s="10"/>
      <c r="J460" s="10"/>
      <c r="K460" s="10"/>
      <c r="L460" s="14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43"/>
      <c r="H461" s="13"/>
      <c r="I461" s="10"/>
      <c r="J461" s="10"/>
      <c r="K461" s="10"/>
      <c r="L461" s="14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43"/>
      <c r="H462" s="13"/>
      <c r="I462" s="10"/>
      <c r="J462" s="10"/>
      <c r="K462" s="10"/>
      <c r="L462" s="14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43"/>
      <c r="H463" s="13"/>
      <c r="I463" s="10"/>
      <c r="J463" s="10"/>
      <c r="K463" s="10"/>
      <c r="L463" s="14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43"/>
      <c r="H464" s="13"/>
      <c r="I464" s="10"/>
      <c r="J464" s="10"/>
      <c r="K464" s="10"/>
      <c r="L464" s="14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43"/>
      <c r="H465" s="13"/>
      <c r="I465" s="10"/>
      <c r="J465" s="10"/>
      <c r="K465" s="10"/>
      <c r="L465" s="14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43"/>
      <c r="H466" s="13"/>
      <c r="I466" s="10"/>
      <c r="J466" s="10"/>
      <c r="K466" s="10"/>
      <c r="L466" s="14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43"/>
      <c r="H467" s="13"/>
      <c r="I467" s="10"/>
      <c r="J467" s="10"/>
      <c r="K467" s="10"/>
      <c r="L467" s="14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43"/>
      <c r="H468" s="13"/>
      <c r="I468" s="10"/>
      <c r="J468" s="10"/>
      <c r="K468" s="10"/>
      <c r="L468" s="14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43"/>
      <c r="H469" s="13"/>
      <c r="I469" s="10"/>
      <c r="J469" s="10"/>
      <c r="K469" s="10"/>
      <c r="L469" s="14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43"/>
      <c r="H470" s="13"/>
      <c r="I470" s="10"/>
      <c r="J470" s="10"/>
      <c r="K470" s="10"/>
      <c r="L470" s="14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43"/>
      <c r="H471" s="13"/>
      <c r="I471" s="10"/>
      <c r="J471" s="10"/>
      <c r="K471" s="10"/>
      <c r="L471" s="14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43"/>
      <c r="H472" s="13"/>
      <c r="I472" s="10"/>
      <c r="J472" s="10"/>
      <c r="K472" s="10"/>
      <c r="L472" s="14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43"/>
      <c r="H473" s="13"/>
      <c r="I473" s="10"/>
      <c r="J473" s="10"/>
      <c r="K473" s="10"/>
      <c r="L473" s="14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43"/>
      <c r="H474" s="13"/>
      <c r="I474" s="10"/>
      <c r="J474" s="10"/>
      <c r="K474" s="10"/>
      <c r="L474" s="14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43"/>
      <c r="H475" s="13"/>
      <c r="I475" s="10"/>
      <c r="J475" s="10"/>
      <c r="K475" s="10"/>
      <c r="L475" s="14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43"/>
      <c r="H476" s="13"/>
      <c r="I476" s="10"/>
      <c r="J476" s="10"/>
      <c r="K476" s="10"/>
      <c r="L476" s="14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43"/>
      <c r="H477" s="13"/>
      <c r="I477" s="10"/>
      <c r="J477" s="10"/>
      <c r="K477" s="10"/>
      <c r="L477" s="14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43"/>
      <c r="H478" s="13"/>
      <c r="I478" s="10"/>
      <c r="J478" s="10"/>
      <c r="K478" s="10"/>
      <c r="L478" s="14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43"/>
      <c r="H479" s="13"/>
      <c r="I479" s="10"/>
      <c r="J479" s="10"/>
      <c r="K479" s="10"/>
      <c r="L479" s="14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43"/>
      <c r="H480" s="13"/>
      <c r="I480" s="10"/>
      <c r="J480" s="10"/>
      <c r="K480" s="10"/>
      <c r="L480" s="14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43"/>
      <c r="H481" s="13"/>
      <c r="I481" s="10"/>
      <c r="J481" s="10"/>
      <c r="K481" s="10"/>
      <c r="L481" s="14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43"/>
      <c r="H482" s="13"/>
      <c r="I482" s="10"/>
      <c r="J482" s="10"/>
      <c r="K482" s="10"/>
      <c r="L482" s="14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43"/>
      <c r="H483" s="13"/>
      <c r="I483" s="10"/>
      <c r="J483" s="10"/>
      <c r="K483" s="10"/>
      <c r="L483" s="14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43"/>
      <c r="H484" s="13"/>
      <c r="I484" s="10"/>
      <c r="J484" s="10"/>
      <c r="K484" s="10"/>
      <c r="L484" s="14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43"/>
      <c r="H485" s="13"/>
      <c r="I485" s="10"/>
      <c r="J485" s="10"/>
      <c r="K485" s="10"/>
      <c r="L485" s="14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43"/>
      <c r="H486" s="13"/>
      <c r="I486" s="10"/>
      <c r="J486" s="10"/>
      <c r="K486" s="10"/>
      <c r="L486" s="14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43"/>
      <c r="H487" s="13"/>
      <c r="I487" s="10"/>
      <c r="J487" s="10"/>
      <c r="K487" s="10"/>
      <c r="L487" s="14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43"/>
      <c r="H488" s="13"/>
      <c r="I488" s="10"/>
      <c r="J488" s="10"/>
      <c r="K488" s="10"/>
      <c r="L488" s="14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43"/>
      <c r="H489" s="13"/>
      <c r="I489" s="10"/>
      <c r="J489" s="10"/>
      <c r="K489" s="10"/>
      <c r="L489" s="14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43"/>
      <c r="H490" s="13"/>
      <c r="I490" s="10"/>
      <c r="J490" s="10"/>
      <c r="K490" s="10"/>
      <c r="L490" s="14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43"/>
      <c r="H491" s="13"/>
      <c r="I491" s="10"/>
      <c r="J491" s="10"/>
      <c r="K491" s="10"/>
      <c r="L491" s="14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43"/>
      <c r="H492" s="13"/>
      <c r="I492" s="10"/>
      <c r="J492" s="10"/>
      <c r="K492" s="10"/>
      <c r="L492" s="14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43"/>
      <c r="H493" s="13"/>
      <c r="I493" s="10"/>
      <c r="J493" s="10"/>
      <c r="K493" s="10"/>
      <c r="L493" s="14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43"/>
      <c r="H494" s="13"/>
      <c r="I494" s="10"/>
      <c r="J494" s="10"/>
      <c r="K494" s="10"/>
      <c r="L494" s="14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43"/>
      <c r="H495" s="13"/>
      <c r="I495" s="10"/>
      <c r="J495" s="10"/>
      <c r="K495" s="10"/>
      <c r="L495" s="14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43"/>
      <c r="H496" s="13"/>
      <c r="I496" s="10"/>
      <c r="J496" s="10"/>
      <c r="K496" s="10"/>
      <c r="L496" s="14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43"/>
      <c r="H497" s="13"/>
      <c r="I497" s="10"/>
      <c r="J497" s="10"/>
      <c r="K497" s="10"/>
      <c r="L497" s="14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43"/>
      <c r="H498" s="13"/>
      <c r="I498" s="10"/>
      <c r="J498" s="10"/>
      <c r="K498" s="10"/>
      <c r="L498" s="14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43"/>
      <c r="H499" s="13"/>
      <c r="I499" s="10"/>
      <c r="J499" s="10"/>
      <c r="K499" s="10"/>
      <c r="L499" s="14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43"/>
      <c r="H500" s="13"/>
      <c r="I500" s="10"/>
      <c r="J500" s="10"/>
      <c r="K500" s="10"/>
      <c r="L500" s="14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43"/>
      <c r="H501" s="13"/>
      <c r="I501" s="10"/>
      <c r="J501" s="10"/>
      <c r="K501" s="10"/>
      <c r="L501" s="14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43"/>
      <c r="H502" s="13"/>
      <c r="I502" s="10"/>
      <c r="J502" s="10"/>
      <c r="K502" s="10"/>
      <c r="L502" s="14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43"/>
      <c r="H503" s="13"/>
      <c r="I503" s="10"/>
      <c r="J503" s="10"/>
      <c r="K503" s="10"/>
      <c r="L503" s="14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43"/>
      <c r="H504" s="13"/>
      <c r="I504" s="10"/>
      <c r="J504" s="10"/>
      <c r="K504" s="10"/>
      <c r="L504" s="14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43"/>
      <c r="H505" s="13"/>
      <c r="I505" s="10"/>
      <c r="J505" s="10"/>
      <c r="K505" s="10"/>
      <c r="L505" s="14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43"/>
      <c r="H506" s="13"/>
      <c r="I506" s="10"/>
      <c r="J506" s="10"/>
      <c r="K506" s="10"/>
      <c r="L506" s="14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43"/>
      <c r="H507" s="13"/>
      <c r="I507" s="10"/>
      <c r="J507" s="10"/>
      <c r="K507" s="10"/>
      <c r="L507" s="14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43"/>
      <c r="H508" s="13"/>
      <c r="I508" s="10"/>
      <c r="J508" s="10"/>
      <c r="K508" s="10"/>
      <c r="L508" s="14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43"/>
      <c r="H509" s="13"/>
      <c r="I509" s="10"/>
      <c r="J509" s="10"/>
      <c r="K509" s="10"/>
      <c r="L509" s="14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43"/>
      <c r="H510" s="13"/>
      <c r="I510" s="10"/>
      <c r="J510" s="10"/>
      <c r="K510" s="10"/>
      <c r="L510" s="14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43"/>
      <c r="H511" s="13"/>
      <c r="I511" s="10"/>
      <c r="J511" s="10"/>
      <c r="K511" s="10"/>
      <c r="L511" s="14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43"/>
      <c r="H512" s="13"/>
      <c r="I512" s="10"/>
      <c r="J512" s="10"/>
      <c r="K512" s="10"/>
      <c r="L512" s="14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43"/>
      <c r="H513" s="13"/>
      <c r="I513" s="10"/>
      <c r="J513" s="10"/>
      <c r="K513" s="10"/>
      <c r="L513" s="14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43"/>
      <c r="H514" s="13"/>
      <c r="I514" s="10"/>
      <c r="J514" s="10"/>
      <c r="K514" s="10"/>
      <c r="L514" s="14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43"/>
      <c r="H515" s="13"/>
      <c r="I515" s="10"/>
      <c r="J515" s="10"/>
      <c r="K515" s="10"/>
      <c r="L515" s="14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43"/>
      <c r="H516" s="13"/>
      <c r="I516" s="10"/>
      <c r="J516" s="10"/>
      <c r="K516" s="10"/>
      <c r="L516" s="14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43"/>
      <c r="H517" s="13"/>
      <c r="I517" s="10"/>
      <c r="J517" s="10"/>
      <c r="K517" s="10"/>
      <c r="L517" s="14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43"/>
      <c r="H518" s="13"/>
      <c r="I518" s="10"/>
      <c r="J518" s="10"/>
      <c r="K518" s="10"/>
      <c r="L518" s="14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43"/>
      <c r="H519" s="13"/>
      <c r="I519" s="10"/>
      <c r="J519" s="10"/>
      <c r="K519" s="10"/>
      <c r="L519" s="14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43"/>
      <c r="H520" s="13"/>
      <c r="I520" s="10"/>
      <c r="J520" s="10"/>
      <c r="K520" s="10"/>
      <c r="L520" s="14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43"/>
      <c r="H521" s="13"/>
      <c r="I521" s="10"/>
      <c r="J521" s="10"/>
      <c r="K521" s="10"/>
      <c r="L521" s="14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43"/>
      <c r="H522" s="13"/>
      <c r="I522" s="10"/>
      <c r="J522" s="10"/>
      <c r="K522" s="10"/>
      <c r="L522" s="14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43"/>
      <c r="H523" s="13"/>
      <c r="I523" s="10"/>
      <c r="J523" s="10"/>
      <c r="K523" s="10"/>
      <c r="L523" s="14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43"/>
      <c r="H524" s="13"/>
      <c r="I524" s="10"/>
      <c r="J524" s="10"/>
      <c r="K524" s="10"/>
      <c r="L524" s="14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43"/>
      <c r="H525" s="13"/>
      <c r="I525" s="10"/>
      <c r="J525" s="10"/>
      <c r="K525" s="10"/>
      <c r="L525" s="14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43"/>
      <c r="H526" s="13"/>
      <c r="I526" s="10"/>
      <c r="J526" s="10"/>
      <c r="K526" s="10"/>
      <c r="L526" s="14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43"/>
      <c r="H527" s="13"/>
      <c r="I527" s="10"/>
      <c r="J527" s="10"/>
      <c r="K527" s="10"/>
      <c r="L527" s="14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43"/>
      <c r="H528" s="13"/>
      <c r="I528" s="10"/>
      <c r="J528" s="10"/>
      <c r="K528" s="10"/>
      <c r="L528" s="14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43"/>
      <c r="H529" s="13"/>
      <c r="I529" s="10"/>
      <c r="J529" s="10"/>
      <c r="K529" s="10"/>
      <c r="L529" s="14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43"/>
      <c r="H530" s="13"/>
      <c r="I530" s="10"/>
      <c r="J530" s="10"/>
      <c r="K530" s="10"/>
      <c r="L530" s="14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43"/>
      <c r="H531" s="13"/>
      <c r="I531" s="10"/>
      <c r="J531" s="10"/>
      <c r="K531" s="10"/>
      <c r="L531" s="14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43"/>
      <c r="H532" s="13"/>
      <c r="I532" s="10"/>
      <c r="J532" s="10"/>
      <c r="K532" s="10"/>
      <c r="L532" s="14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43"/>
      <c r="H533" s="13"/>
      <c r="I533" s="10"/>
      <c r="J533" s="10"/>
      <c r="K533" s="10"/>
      <c r="L533" s="14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43"/>
      <c r="H534" s="13"/>
      <c r="I534" s="10"/>
      <c r="J534" s="10"/>
      <c r="K534" s="10"/>
      <c r="L534" s="14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43"/>
      <c r="H535" s="13"/>
      <c r="I535" s="10"/>
      <c r="J535" s="10"/>
      <c r="K535" s="10"/>
      <c r="L535" s="14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43"/>
      <c r="H536" s="13"/>
      <c r="I536" s="10"/>
      <c r="J536" s="10"/>
      <c r="K536" s="10"/>
      <c r="L536" s="14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43"/>
      <c r="H537" s="13"/>
      <c r="I537" s="10"/>
      <c r="J537" s="10"/>
      <c r="K537" s="10"/>
      <c r="L537" s="14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43"/>
      <c r="H538" s="13"/>
      <c r="I538" s="10"/>
      <c r="J538" s="10"/>
      <c r="K538" s="10"/>
      <c r="L538" s="14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43"/>
      <c r="H539" s="13"/>
      <c r="I539" s="10"/>
      <c r="J539" s="10"/>
      <c r="K539" s="10"/>
      <c r="L539" s="14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43"/>
      <c r="H540" s="13"/>
      <c r="I540" s="10"/>
      <c r="J540" s="10"/>
      <c r="K540" s="10"/>
      <c r="L540" s="14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43"/>
      <c r="H541" s="13"/>
      <c r="I541" s="10"/>
      <c r="J541" s="10"/>
      <c r="K541" s="10"/>
      <c r="L541" s="14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43"/>
      <c r="H542" s="13"/>
      <c r="I542" s="10"/>
      <c r="J542" s="10"/>
      <c r="K542" s="10"/>
      <c r="L542" s="14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43"/>
      <c r="H543" s="13"/>
      <c r="I543" s="10"/>
      <c r="J543" s="10"/>
      <c r="K543" s="10"/>
      <c r="L543" s="14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43"/>
      <c r="H544" s="13"/>
      <c r="I544" s="10"/>
      <c r="J544" s="10"/>
      <c r="K544" s="10"/>
      <c r="L544" s="14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43"/>
      <c r="H545" s="13"/>
      <c r="I545" s="10"/>
      <c r="J545" s="10"/>
      <c r="K545" s="10"/>
      <c r="L545" s="14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43"/>
      <c r="H546" s="13"/>
      <c r="I546" s="10"/>
      <c r="J546" s="10"/>
      <c r="K546" s="10"/>
      <c r="L546" s="14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43"/>
      <c r="H547" s="13"/>
      <c r="I547" s="10"/>
      <c r="J547" s="10"/>
      <c r="K547" s="10"/>
      <c r="L547" s="14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43"/>
      <c r="H548" s="13"/>
      <c r="I548" s="10"/>
      <c r="J548" s="10"/>
      <c r="K548" s="10"/>
      <c r="L548" s="14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43"/>
      <c r="H549" s="13"/>
      <c r="I549" s="10"/>
      <c r="J549" s="10"/>
      <c r="K549" s="10"/>
      <c r="L549" s="14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43"/>
      <c r="H550" s="13"/>
      <c r="I550" s="10"/>
      <c r="J550" s="10"/>
      <c r="K550" s="10"/>
      <c r="L550" s="14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43"/>
      <c r="H551" s="13"/>
      <c r="I551" s="10"/>
      <c r="J551" s="10"/>
      <c r="K551" s="10"/>
      <c r="L551" s="14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43"/>
      <c r="H552" s="13"/>
      <c r="I552" s="10"/>
      <c r="J552" s="10"/>
      <c r="K552" s="10"/>
      <c r="L552" s="14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43"/>
      <c r="H553" s="13"/>
      <c r="I553" s="10"/>
      <c r="J553" s="10"/>
      <c r="K553" s="10"/>
      <c r="L553" s="14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43"/>
      <c r="H554" s="13"/>
      <c r="I554" s="10"/>
      <c r="J554" s="10"/>
      <c r="K554" s="10"/>
      <c r="L554" s="14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43"/>
      <c r="H555" s="13"/>
      <c r="I555" s="10"/>
      <c r="J555" s="10"/>
      <c r="K555" s="10"/>
      <c r="L555" s="14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43"/>
      <c r="H556" s="13"/>
      <c r="I556" s="10"/>
      <c r="J556" s="10"/>
      <c r="K556" s="10"/>
      <c r="L556" s="14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43"/>
      <c r="H557" s="13"/>
      <c r="I557" s="10"/>
      <c r="J557" s="10"/>
      <c r="K557" s="10"/>
      <c r="L557" s="14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43"/>
      <c r="H558" s="13"/>
      <c r="I558" s="10"/>
      <c r="J558" s="10"/>
      <c r="K558" s="10"/>
      <c r="L558" s="14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43"/>
      <c r="H559" s="13"/>
      <c r="I559" s="10"/>
      <c r="J559" s="10"/>
      <c r="K559" s="10"/>
      <c r="L559" s="14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43"/>
      <c r="H560" s="13"/>
      <c r="I560" s="10"/>
      <c r="J560" s="10"/>
      <c r="K560" s="10"/>
      <c r="L560" s="14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43"/>
      <c r="H561" s="13"/>
      <c r="I561" s="10"/>
      <c r="J561" s="10"/>
      <c r="K561" s="10"/>
      <c r="L561" s="14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43"/>
      <c r="H562" s="13"/>
      <c r="I562" s="10"/>
      <c r="J562" s="10"/>
      <c r="K562" s="10"/>
      <c r="L562" s="14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43"/>
      <c r="H563" s="13"/>
      <c r="I563" s="10"/>
      <c r="J563" s="10"/>
      <c r="K563" s="10"/>
      <c r="L563" s="14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43"/>
      <c r="H564" s="13"/>
      <c r="I564" s="10"/>
      <c r="J564" s="10"/>
      <c r="K564" s="10"/>
      <c r="L564" s="14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43"/>
      <c r="H565" s="13"/>
      <c r="I565" s="10"/>
      <c r="J565" s="10"/>
      <c r="K565" s="10"/>
      <c r="L565" s="14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43"/>
      <c r="H566" s="13"/>
      <c r="I566" s="10"/>
      <c r="J566" s="10"/>
      <c r="K566" s="10"/>
      <c r="L566" s="14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43"/>
      <c r="H567" s="13"/>
      <c r="I567" s="10"/>
      <c r="J567" s="10"/>
      <c r="K567" s="10"/>
      <c r="L567" s="14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43"/>
      <c r="H568" s="13"/>
      <c r="I568" s="10"/>
      <c r="J568" s="10"/>
      <c r="K568" s="10"/>
      <c r="L568" s="14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43"/>
      <c r="H569" s="13"/>
      <c r="I569" s="10"/>
      <c r="J569" s="10"/>
      <c r="K569" s="10"/>
      <c r="L569" s="14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43"/>
      <c r="H570" s="13"/>
      <c r="I570" s="10"/>
      <c r="J570" s="10"/>
      <c r="K570" s="10"/>
      <c r="L570" s="14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43"/>
      <c r="H571" s="13"/>
      <c r="I571" s="10"/>
      <c r="J571" s="10"/>
      <c r="K571" s="10"/>
      <c r="L571" s="14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43"/>
      <c r="H572" s="13"/>
      <c r="I572" s="10"/>
      <c r="J572" s="10"/>
      <c r="K572" s="10"/>
      <c r="L572" s="14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43"/>
      <c r="H573" s="13"/>
      <c r="I573" s="10"/>
      <c r="J573" s="10"/>
      <c r="K573" s="10"/>
      <c r="L573" s="14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43"/>
      <c r="H574" s="13"/>
      <c r="I574" s="10"/>
      <c r="J574" s="10"/>
      <c r="K574" s="10"/>
      <c r="L574" s="14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43"/>
      <c r="H575" s="13"/>
      <c r="I575" s="10"/>
      <c r="J575" s="10"/>
      <c r="K575" s="10"/>
      <c r="L575" s="14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43"/>
      <c r="H576" s="13"/>
      <c r="I576" s="10"/>
      <c r="J576" s="10"/>
      <c r="K576" s="10"/>
      <c r="L576" s="14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43"/>
      <c r="H577" s="13"/>
      <c r="I577" s="10"/>
      <c r="J577" s="10"/>
      <c r="K577" s="10"/>
      <c r="L577" s="14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43"/>
      <c r="H578" s="13"/>
      <c r="I578" s="10"/>
      <c r="J578" s="10"/>
      <c r="K578" s="10"/>
      <c r="L578" s="14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43"/>
      <c r="H579" s="13"/>
      <c r="I579" s="10"/>
      <c r="J579" s="10"/>
      <c r="K579" s="10"/>
      <c r="L579" s="14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43"/>
      <c r="H580" s="13"/>
      <c r="I580" s="10"/>
      <c r="J580" s="10"/>
      <c r="K580" s="10"/>
      <c r="L580" s="14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43"/>
      <c r="H581" s="13"/>
      <c r="I581" s="10"/>
      <c r="J581" s="10"/>
      <c r="K581" s="10"/>
      <c r="L581" s="14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43"/>
      <c r="H582" s="13"/>
      <c r="I582" s="10"/>
      <c r="J582" s="10"/>
      <c r="K582" s="10"/>
      <c r="L582" s="14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43"/>
      <c r="H583" s="13"/>
      <c r="I583" s="10"/>
      <c r="J583" s="10"/>
      <c r="K583" s="10"/>
      <c r="L583" s="14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43"/>
      <c r="H584" s="13"/>
      <c r="I584" s="10"/>
      <c r="J584" s="10"/>
      <c r="K584" s="10"/>
      <c r="L584" s="14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43"/>
      <c r="H585" s="13"/>
      <c r="I585" s="10"/>
      <c r="J585" s="10"/>
      <c r="K585" s="10"/>
      <c r="L585" s="14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43"/>
      <c r="H586" s="13"/>
      <c r="I586" s="10"/>
      <c r="J586" s="10"/>
      <c r="K586" s="10"/>
      <c r="L586" s="14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43"/>
      <c r="H587" s="13"/>
      <c r="I587" s="10"/>
      <c r="J587" s="10"/>
      <c r="K587" s="10"/>
      <c r="L587" s="14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43"/>
      <c r="H588" s="13"/>
      <c r="I588" s="10"/>
      <c r="J588" s="10"/>
      <c r="K588" s="10"/>
      <c r="L588" s="14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43"/>
      <c r="H589" s="13"/>
      <c r="I589" s="10"/>
      <c r="J589" s="10"/>
      <c r="K589" s="10"/>
      <c r="L589" s="14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43"/>
      <c r="H590" s="13"/>
      <c r="I590" s="10"/>
      <c r="J590" s="10"/>
      <c r="K590" s="10"/>
      <c r="L590" s="14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43"/>
      <c r="H591" s="13"/>
      <c r="I591" s="10"/>
      <c r="J591" s="10"/>
      <c r="K591" s="10"/>
      <c r="L591" s="14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43"/>
      <c r="H592" s="13"/>
      <c r="I592" s="10"/>
      <c r="J592" s="10"/>
      <c r="K592" s="10"/>
      <c r="L592" s="14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43"/>
      <c r="H593" s="13"/>
      <c r="I593" s="10"/>
      <c r="J593" s="10"/>
      <c r="K593" s="10"/>
      <c r="L593" s="14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43"/>
      <c r="H594" s="13"/>
      <c r="I594" s="10"/>
      <c r="J594" s="10"/>
      <c r="K594" s="10"/>
      <c r="L594" s="14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43"/>
      <c r="H595" s="13"/>
      <c r="I595" s="10"/>
      <c r="J595" s="10"/>
      <c r="K595" s="10"/>
      <c r="L595" s="14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43"/>
      <c r="H596" s="13"/>
      <c r="I596" s="10"/>
      <c r="J596" s="10"/>
      <c r="K596" s="10"/>
      <c r="L596" s="14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43"/>
      <c r="H597" s="13"/>
      <c r="I597" s="10"/>
      <c r="J597" s="10"/>
      <c r="K597" s="10"/>
      <c r="L597" s="14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43"/>
      <c r="H598" s="13"/>
      <c r="I598" s="10"/>
      <c r="J598" s="10"/>
      <c r="K598" s="10"/>
      <c r="L598" s="14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43"/>
      <c r="H599" s="13"/>
      <c r="I599" s="10"/>
      <c r="J599" s="10"/>
      <c r="K599" s="10"/>
      <c r="L599" s="14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43"/>
      <c r="H600" s="13"/>
      <c r="I600" s="10"/>
      <c r="J600" s="10"/>
      <c r="K600" s="10"/>
      <c r="L600" s="14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43"/>
      <c r="H601" s="13"/>
      <c r="I601" s="10"/>
      <c r="J601" s="10"/>
      <c r="K601" s="10"/>
      <c r="L601" s="14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43"/>
      <c r="H602" s="13"/>
      <c r="I602" s="10"/>
      <c r="J602" s="10"/>
      <c r="K602" s="10"/>
      <c r="L602" s="14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43"/>
      <c r="H603" s="13"/>
      <c r="I603" s="10"/>
      <c r="J603" s="10"/>
      <c r="K603" s="10"/>
      <c r="L603" s="14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43"/>
      <c r="H604" s="13"/>
      <c r="I604" s="10"/>
      <c r="J604" s="10"/>
      <c r="K604" s="10"/>
      <c r="L604" s="14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43"/>
      <c r="H605" s="13"/>
      <c r="I605" s="10"/>
      <c r="J605" s="10"/>
      <c r="K605" s="10"/>
      <c r="L605" s="14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43"/>
      <c r="H606" s="13"/>
      <c r="I606" s="10"/>
      <c r="J606" s="10"/>
      <c r="K606" s="10"/>
      <c r="L606" s="14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43"/>
      <c r="H607" s="13"/>
      <c r="I607" s="10"/>
      <c r="J607" s="10"/>
      <c r="K607" s="10"/>
      <c r="L607" s="14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43"/>
      <c r="H608" s="13"/>
      <c r="I608" s="10"/>
      <c r="J608" s="10"/>
      <c r="K608" s="10"/>
      <c r="L608" s="14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43"/>
      <c r="H609" s="13"/>
      <c r="I609" s="10"/>
      <c r="J609" s="10"/>
      <c r="K609" s="10"/>
      <c r="L609" s="14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43"/>
      <c r="H610" s="13"/>
      <c r="I610" s="10"/>
      <c r="J610" s="10"/>
      <c r="K610" s="10"/>
      <c r="L610" s="14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43"/>
      <c r="H611" s="13"/>
      <c r="I611" s="10"/>
      <c r="J611" s="10"/>
      <c r="K611" s="10"/>
      <c r="L611" s="14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43"/>
      <c r="H612" s="13"/>
      <c r="I612" s="10"/>
      <c r="J612" s="10"/>
      <c r="K612" s="10"/>
      <c r="L612" s="14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43"/>
      <c r="H613" s="13"/>
      <c r="I613" s="10"/>
      <c r="J613" s="10"/>
      <c r="K613" s="10"/>
      <c r="L613" s="14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43"/>
      <c r="H614" s="13"/>
      <c r="I614" s="10"/>
      <c r="J614" s="10"/>
      <c r="K614" s="10"/>
      <c r="L614" s="14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43"/>
      <c r="H615" s="13"/>
      <c r="I615" s="10"/>
      <c r="J615" s="10"/>
      <c r="K615" s="10"/>
      <c r="L615" s="14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43"/>
      <c r="H616" s="13"/>
      <c r="I616" s="10"/>
      <c r="J616" s="10"/>
      <c r="K616" s="10"/>
      <c r="L616" s="14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43"/>
      <c r="H617" s="13"/>
      <c r="I617" s="10"/>
      <c r="J617" s="10"/>
      <c r="K617" s="10"/>
      <c r="L617" s="14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43"/>
      <c r="H618" s="13"/>
      <c r="I618" s="10"/>
      <c r="J618" s="10"/>
      <c r="K618" s="10"/>
      <c r="L618" s="14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43"/>
      <c r="H619" s="13"/>
      <c r="I619" s="10"/>
      <c r="J619" s="10"/>
      <c r="K619" s="10"/>
      <c r="L619" s="14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43"/>
      <c r="H620" s="13"/>
      <c r="I620" s="10"/>
      <c r="J620" s="10"/>
      <c r="K620" s="10"/>
      <c r="L620" s="14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43"/>
      <c r="H621" s="13"/>
      <c r="I621" s="10"/>
      <c r="J621" s="10"/>
      <c r="K621" s="10"/>
      <c r="L621" s="14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43"/>
      <c r="H622" s="13"/>
      <c r="I622" s="10"/>
      <c r="J622" s="10"/>
      <c r="K622" s="10"/>
      <c r="L622" s="14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43"/>
      <c r="H623" s="13"/>
      <c r="I623" s="10"/>
      <c r="J623" s="10"/>
      <c r="K623" s="10"/>
      <c r="L623" s="14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43"/>
      <c r="H624" s="13"/>
      <c r="I624" s="10"/>
      <c r="J624" s="10"/>
      <c r="K624" s="10"/>
      <c r="L624" s="14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43"/>
      <c r="H625" s="13"/>
      <c r="I625" s="10"/>
      <c r="J625" s="10"/>
      <c r="K625" s="10"/>
      <c r="L625" s="14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43"/>
      <c r="H626" s="13"/>
      <c r="I626" s="10"/>
      <c r="J626" s="10"/>
      <c r="K626" s="10"/>
      <c r="L626" s="14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43"/>
      <c r="H627" s="13"/>
      <c r="I627" s="10"/>
      <c r="J627" s="10"/>
      <c r="K627" s="10"/>
      <c r="L627" s="14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43"/>
      <c r="H628" s="13"/>
      <c r="I628" s="10"/>
      <c r="J628" s="10"/>
      <c r="K628" s="10"/>
      <c r="L628" s="14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43"/>
      <c r="H629" s="13"/>
      <c r="I629" s="10"/>
      <c r="J629" s="10"/>
      <c r="K629" s="10"/>
      <c r="L629" s="14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43"/>
      <c r="H630" s="13"/>
      <c r="I630" s="10"/>
      <c r="J630" s="10"/>
      <c r="K630" s="10"/>
      <c r="L630" s="14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43"/>
      <c r="H631" s="13"/>
      <c r="I631" s="10"/>
      <c r="J631" s="10"/>
      <c r="K631" s="10"/>
      <c r="L631" s="14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43"/>
      <c r="H632" s="13"/>
      <c r="I632" s="10"/>
      <c r="J632" s="10"/>
      <c r="K632" s="10"/>
      <c r="L632" s="14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43"/>
      <c r="H633" s="13"/>
      <c r="I633" s="10"/>
      <c r="J633" s="10"/>
      <c r="K633" s="10"/>
      <c r="L633" s="14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43"/>
      <c r="H634" s="13"/>
      <c r="I634" s="10"/>
      <c r="J634" s="10"/>
      <c r="K634" s="10"/>
      <c r="L634" s="14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43"/>
      <c r="H635" s="13"/>
      <c r="I635" s="10"/>
      <c r="J635" s="10"/>
      <c r="K635" s="10"/>
      <c r="L635" s="14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43"/>
      <c r="H636" s="13"/>
      <c r="I636" s="10"/>
      <c r="J636" s="10"/>
      <c r="K636" s="10"/>
      <c r="L636" s="14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43"/>
      <c r="H637" s="13"/>
      <c r="I637" s="10"/>
      <c r="J637" s="10"/>
      <c r="K637" s="10"/>
      <c r="L637" s="14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43"/>
      <c r="H638" s="13"/>
      <c r="I638" s="10"/>
      <c r="J638" s="10"/>
      <c r="K638" s="10"/>
      <c r="L638" s="14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43"/>
      <c r="H639" s="13"/>
      <c r="I639" s="10"/>
      <c r="J639" s="10"/>
      <c r="K639" s="10"/>
      <c r="L639" s="14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43"/>
      <c r="H640" s="13"/>
      <c r="I640" s="10"/>
      <c r="J640" s="10"/>
      <c r="K640" s="10"/>
      <c r="L640" s="14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43"/>
      <c r="H641" s="13"/>
      <c r="I641" s="10"/>
      <c r="J641" s="10"/>
      <c r="K641" s="10"/>
      <c r="L641" s="14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43"/>
      <c r="H642" s="13"/>
      <c r="I642" s="10"/>
      <c r="J642" s="10"/>
      <c r="K642" s="10"/>
      <c r="L642" s="14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43"/>
      <c r="H643" s="13"/>
      <c r="I643" s="10"/>
      <c r="J643" s="10"/>
      <c r="K643" s="10"/>
      <c r="L643" s="14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43"/>
      <c r="H644" s="13"/>
      <c r="I644" s="10"/>
      <c r="J644" s="10"/>
      <c r="K644" s="10"/>
      <c r="L644" s="14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43"/>
      <c r="H645" s="13"/>
      <c r="I645" s="10"/>
      <c r="J645" s="10"/>
      <c r="K645" s="10"/>
      <c r="L645" s="14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43"/>
      <c r="H646" s="13"/>
      <c r="I646" s="10"/>
      <c r="J646" s="10"/>
      <c r="K646" s="10"/>
      <c r="L646" s="14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43"/>
      <c r="H647" s="13"/>
      <c r="I647" s="10"/>
      <c r="J647" s="10"/>
      <c r="K647" s="10"/>
      <c r="L647" s="14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43"/>
      <c r="H648" s="13"/>
      <c r="I648" s="10"/>
      <c r="J648" s="10"/>
      <c r="K648" s="10"/>
      <c r="L648" s="14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43"/>
      <c r="H649" s="13"/>
      <c r="I649" s="10"/>
      <c r="J649" s="10"/>
      <c r="K649" s="10"/>
      <c r="L649" s="14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43"/>
      <c r="H650" s="13"/>
      <c r="I650" s="10"/>
      <c r="J650" s="10"/>
      <c r="K650" s="10"/>
      <c r="L650" s="14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43"/>
      <c r="H651" s="13"/>
      <c r="I651" s="10"/>
      <c r="J651" s="10"/>
      <c r="K651" s="10"/>
      <c r="L651" s="14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43"/>
      <c r="H652" s="13"/>
      <c r="I652" s="10"/>
      <c r="J652" s="10"/>
      <c r="K652" s="10"/>
      <c r="L652" s="14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43"/>
      <c r="H653" s="13"/>
      <c r="I653" s="10"/>
      <c r="J653" s="10"/>
      <c r="K653" s="10"/>
      <c r="L653" s="14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43"/>
      <c r="H654" s="13"/>
      <c r="I654" s="10"/>
      <c r="J654" s="10"/>
      <c r="K654" s="10"/>
      <c r="L654" s="14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43"/>
      <c r="H655" s="13"/>
      <c r="I655" s="10"/>
      <c r="J655" s="10"/>
      <c r="K655" s="10"/>
      <c r="L655" s="14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43"/>
      <c r="H656" s="13"/>
      <c r="I656" s="10"/>
      <c r="J656" s="10"/>
      <c r="K656" s="10"/>
      <c r="L656" s="14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43"/>
      <c r="H657" s="13"/>
      <c r="I657" s="10"/>
      <c r="J657" s="10"/>
      <c r="K657" s="10"/>
      <c r="L657" s="14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43"/>
      <c r="H658" s="13"/>
      <c r="I658" s="10"/>
      <c r="J658" s="10"/>
      <c r="K658" s="10"/>
      <c r="L658" s="14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43"/>
      <c r="H659" s="13"/>
      <c r="I659" s="10"/>
      <c r="J659" s="10"/>
      <c r="K659" s="10"/>
      <c r="L659" s="14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43"/>
      <c r="H660" s="13"/>
      <c r="I660" s="10"/>
      <c r="J660" s="10"/>
      <c r="K660" s="10"/>
      <c r="L660" s="14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43"/>
      <c r="H661" s="13"/>
      <c r="I661" s="10"/>
      <c r="J661" s="10"/>
      <c r="K661" s="10"/>
      <c r="L661" s="14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43"/>
      <c r="H662" s="13"/>
      <c r="I662" s="10"/>
      <c r="J662" s="10"/>
      <c r="K662" s="10"/>
      <c r="L662" s="14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43"/>
      <c r="H663" s="13"/>
      <c r="I663" s="10"/>
      <c r="J663" s="10"/>
      <c r="K663" s="10"/>
      <c r="L663" s="14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43"/>
      <c r="H664" s="13"/>
      <c r="I664" s="10"/>
      <c r="J664" s="10"/>
      <c r="K664" s="10"/>
      <c r="L664" s="14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43"/>
      <c r="H665" s="13"/>
      <c r="I665" s="10"/>
      <c r="J665" s="10"/>
      <c r="K665" s="10"/>
      <c r="L665" s="14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43"/>
      <c r="H666" s="13"/>
      <c r="I666" s="10"/>
      <c r="J666" s="10"/>
      <c r="K666" s="10"/>
      <c r="L666" s="14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43"/>
      <c r="H667" s="13"/>
      <c r="I667" s="10"/>
      <c r="J667" s="10"/>
      <c r="K667" s="10"/>
      <c r="L667" s="14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43"/>
      <c r="H668" s="13"/>
      <c r="I668" s="10"/>
      <c r="J668" s="10"/>
      <c r="K668" s="10"/>
      <c r="L668" s="14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43"/>
      <c r="H669" s="13"/>
      <c r="I669" s="10"/>
      <c r="J669" s="10"/>
      <c r="K669" s="10"/>
      <c r="L669" s="14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43"/>
      <c r="H670" s="13"/>
      <c r="I670" s="10"/>
      <c r="J670" s="10"/>
      <c r="K670" s="10"/>
      <c r="L670" s="14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43"/>
      <c r="H671" s="13"/>
      <c r="I671" s="10"/>
      <c r="J671" s="10"/>
      <c r="K671" s="10"/>
      <c r="L671" s="14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43"/>
      <c r="H672" s="13"/>
      <c r="I672" s="10"/>
      <c r="J672" s="10"/>
      <c r="K672" s="10"/>
      <c r="L672" s="14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43"/>
      <c r="H673" s="13"/>
      <c r="I673" s="10"/>
      <c r="J673" s="10"/>
      <c r="K673" s="10"/>
      <c r="L673" s="14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43"/>
      <c r="H674" s="13"/>
      <c r="I674" s="10"/>
      <c r="J674" s="10"/>
      <c r="K674" s="10"/>
      <c r="L674" s="14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43"/>
      <c r="H675" s="13"/>
      <c r="I675" s="10"/>
      <c r="J675" s="10"/>
      <c r="K675" s="10"/>
      <c r="L675" s="14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43"/>
      <c r="H676" s="13"/>
      <c r="I676" s="10"/>
      <c r="J676" s="10"/>
      <c r="K676" s="10"/>
      <c r="L676" s="14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43"/>
      <c r="H677" s="13"/>
      <c r="I677" s="10"/>
      <c r="J677" s="10"/>
      <c r="K677" s="10"/>
      <c r="L677" s="14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43"/>
      <c r="H678" s="13"/>
      <c r="I678" s="10"/>
      <c r="J678" s="10"/>
      <c r="K678" s="10"/>
      <c r="L678" s="14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43"/>
      <c r="H679" s="13"/>
      <c r="I679" s="10"/>
      <c r="J679" s="10"/>
      <c r="K679" s="10"/>
      <c r="L679" s="14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43"/>
      <c r="H680" s="13"/>
      <c r="I680" s="10"/>
      <c r="J680" s="10"/>
      <c r="K680" s="10"/>
      <c r="L680" s="14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43"/>
      <c r="H681" s="13"/>
      <c r="I681" s="10"/>
      <c r="J681" s="10"/>
      <c r="K681" s="10"/>
      <c r="L681" s="14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43"/>
      <c r="H682" s="13"/>
      <c r="I682" s="10"/>
      <c r="J682" s="10"/>
      <c r="K682" s="10"/>
      <c r="L682" s="14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43"/>
      <c r="H683" s="13"/>
      <c r="I683" s="10"/>
      <c r="J683" s="10"/>
      <c r="K683" s="10"/>
      <c r="L683" s="14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43"/>
      <c r="H684" s="13"/>
      <c r="I684" s="10"/>
      <c r="J684" s="10"/>
      <c r="K684" s="10"/>
      <c r="L684" s="14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43"/>
      <c r="H685" s="13"/>
      <c r="I685" s="10"/>
      <c r="J685" s="10"/>
      <c r="K685" s="10"/>
      <c r="L685" s="14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43"/>
      <c r="H686" s="13"/>
      <c r="I686" s="10"/>
      <c r="J686" s="10"/>
      <c r="K686" s="10"/>
      <c r="L686" s="14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43"/>
      <c r="H687" s="13"/>
      <c r="I687" s="10"/>
      <c r="J687" s="10"/>
      <c r="K687" s="10"/>
      <c r="L687" s="14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43"/>
      <c r="H688" s="13"/>
      <c r="I688" s="10"/>
      <c r="J688" s="10"/>
      <c r="K688" s="10"/>
      <c r="L688" s="14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43"/>
      <c r="H689" s="13"/>
      <c r="I689" s="10"/>
      <c r="J689" s="10"/>
      <c r="K689" s="10"/>
      <c r="L689" s="14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43"/>
      <c r="H690" s="13"/>
      <c r="I690" s="10"/>
      <c r="J690" s="10"/>
      <c r="K690" s="10"/>
      <c r="L690" s="14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43"/>
      <c r="H691" s="13"/>
      <c r="I691" s="10"/>
      <c r="J691" s="10"/>
      <c r="K691" s="10"/>
      <c r="L691" s="14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43"/>
      <c r="H692" s="13"/>
      <c r="I692" s="10"/>
      <c r="J692" s="10"/>
      <c r="K692" s="10"/>
      <c r="L692" s="14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43"/>
      <c r="H693" s="13"/>
      <c r="I693" s="10"/>
      <c r="J693" s="10"/>
      <c r="K693" s="10"/>
      <c r="L693" s="14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43"/>
      <c r="H694" s="13"/>
      <c r="I694" s="10"/>
      <c r="J694" s="10"/>
      <c r="K694" s="10"/>
      <c r="L694" s="14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43"/>
      <c r="H695" s="13"/>
      <c r="I695" s="10"/>
      <c r="J695" s="10"/>
      <c r="K695" s="10"/>
      <c r="L695" s="14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43"/>
      <c r="H696" s="13"/>
      <c r="I696" s="10"/>
      <c r="J696" s="10"/>
      <c r="K696" s="10"/>
      <c r="L696" s="14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43"/>
      <c r="H697" s="13"/>
      <c r="I697" s="10"/>
      <c r="J697" s="10"/>
      <c r="K697" s="10"/>
      <c r="L697" s="14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43"/>
      <c r="H698" s="13"/>
      <c r="I698" s="10"/>
      <c r="J698" s="10"/>
      <c r="K698" s="10"/>
      <c r="L698" s="14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43"/>
      <c r="H699" s="13"/>
      <c r="I699" s="10"/>
      <c r="J699" s="10"/>
      <c r="K699" s="10"/>
      <c r="L699" s="14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43"/>
      <c r="H700" s="13"/>
      <c r="I700" s="10"/>
      <c r="J700" s="10"/>
      <c r="K700" s="10"/>
      <c r="L700" s="14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43"/>
      <c r="H701" s="13"/>
      <c r="I701" s="10"/>
      <c r="J701" s="10"/>
      <c r="K701" s="10"/>
      <c r="L701" s="14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43"/>
      <c r="H702" s="13"/>
      <c r="I702" s="10"/>
      <c r="J702" s="10"/>
      <c r="K702" s="10"/>
      <c r="L702" s="14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43"/>
      <c r="H703" s="13"/>
      <c r="I703" s="10"/>
      <c r="J703" s="10"/>
      <c r="K703" s="10"/>
      <c r="L703" s="14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43"/>
      <c r="H704" s="13"/>
      <c r="I704" s="10"/>
      <c r="J704" s="10"/>
      <c r="K704" s="10"/>
      <c r="L704" s="14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43"/>
      <c r="H705" s="13"/>
      <c r="I705" s="10"/>
      <c r="J705" s="10"/>
      <c r="K705" s="10"/>
      <c r="L705" s="14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43"/>
      <c r="H706" s="13"/>
      <c r="I706" s="10"/>
      <c r="J706" s="10"/>
      <c r="K706" s="10"/>
      <c r="L706" s="14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43"/>
      <c r="H707" s="13"/>
      <c r="I707" s="10"/>
      <c r="J707" s="10"/>
      <c r="K707" s="10"/>
      <c r="L707" s="14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43"/>
      <c r="H708" s="13"/>
      <c r="I708" s="10"/>
      <c r="J708" s="10"/>
      <c r="K708" s="10"/>
      <c r="L708" s="14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43"/>
      <c r="H709" s="13"/>
      <c r="I709" s="10"/>
      <c r="J709" s="10"/>
      <c r="K709" s="10"/>
      <c r="L709" s="14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43"/>
      <c r="H710" s="13"/>
      <c r="I710" s="10"/>
      <c r="J710" s="10"/>
      <c r="K710" s="10"/>
      <c r="L710" s="14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43"/>
      <c r="H711" s="13"/>
      <c r="I711" s="10"/>
      <c r="J711" s="10"/>
      <c r="K711" s="10"/>
      <c r="L711" s="14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43"/>
      <c r="H712" s="13"/>
      <c r="I712" s="10"/>
      <c r="J712" s="10"/>
      <c r="K712" s="10"/>
      <c r="L712" s="14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43"/>
      <c r="H713" s="13"/>
      <c r="I713" s="10"/>
      <c r="J713" s="10"/>
      <c r="K713" s="10"/>
      <c r="L713" s="14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43"/>
      <c r="H714" s="13"/>
      <c r="I714" s="10"/>
      <c r="J714" s="10"/>
      <c r="K714" s="10"/>
      <c r="L714" s="14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43"/>
      <c r="H715" s="13"/>
      <c r="I715" s="10"/>
      <c r="J715" s="10"/>
      <c r="K715" s="10"/>
      <c r="L715" s="14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43"/>
      <c r="H716" s="13"/>
      <c r="I716" s="10"/>
      <c r="J716" s="10"/>
      <c r="K716" s="10"/>
      <c r="L716" s="14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43"/>
      <c r="H717" s="13"/>
      <c r="I717" s="10"/>
      <c r="J717" s="10"/>
      <c r="K717" s="10"/>
      <c r="L717" s="14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43"/>
      <c r="H718" s="13"/>
      <c r="I718" s="10"/>
      <c r="J718" s="10"/>
      <c r="K718" s="10"/>
      <c r="L718" s="14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43"/>
      <c r="H719" s="13"/>
      <c r="I719" s="10"/>
      <c r="J719" s="10"/>
      <c r="K719" s="10"/>
      <c r="L719" s="14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43"/>
      <c r="H720" s="13"/>
      <c r="I720" s="10"/>
      <c r="J720" s="10"/>
      <c r="K720" s="10"/>
      <c r="L720" s="14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43"/>
      <c r="H721" s="13"/>
      <c r="I721" s="10"/>
      <c r="J721" s="10"/>
      <c r="K721" s="10"/>
      <c r="L721" s="14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43"/>
      <c r="H722" s="13"/>
      <c r="I722" s="10"/>
      <c r="J722" s="10"/>
      <c r="K722" s="10"/>
      <c r="L722" s="14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43"/>
      <c r="H723" s="13"/>
      <c r="I723" s="10"/>
      <c r="J723" s="10"/>
      <c r="K723" s="10"/>
      <c r="L723" s="14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43"/>
      <c r="H724" s="13"/>
      <c r="I724" s="10"/>
      <c r="J724" s="10"/>
      <c r="K724" s="10"/>
      <c r="L724" s="14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43"/>
      <c r="H725" s="13"/>
      <c r="I725" s="10"/>
      <c r="J725" s="10"/>
      <c r="K725" s="10"/>
      <c r="L725" s="14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43"/>
      <c r="H726" s="13"/>
      <c r="I726" s="10"/>
      <c r="J726" s="10"/>
      <c r="K726" s="10"/>
      <c r="L726" s="14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43"/>
      <c r="H727" s="13"/>
      <c r="I727" s="10"/>
      <c r="J727" s="10"/>
      <c r="K727" s="10"/>
      <c r="L727" s="14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43"/>
      <c r="H728" s="13"/>
      <c r="I728" s="10"/>
      <c r="J728" s="10"/>
      <c r="K728" s="10"/>
      <c r="L728" s="14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43"/>
      <c r="H729" s="13"/>
      <c r="I729" s="10"/>
      <c r="J729" s="10"/>
      <c r="K729" s="10"/>
      <c r="L729" s="14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43"/>
      <c r="H730" s="13"/>
      <c r="I730" s="10"/>
      <c r="J730" s="10"/>
      <c r="K730" s="10"/>
      <c r="L730" s="14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43"/>
      <c r="H731" s="13"/>
      <c r="I731" s="10"/>
      <c r="J731" s="10"/>
      <c r="K731" s="10"/>
      <c r="L731" s="14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43"/>
      <c r="H732" s="13"/>
      <c r="I732" s="10"/>
      <c r="J732" s="10"/>
      <c r="K732" s="10"/>
      <c r="L732" s="14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43"/>
      <c r="H733" s="13"/>
      <c r="I733" s="10"/>
      <c r="J733" s="10"/>
      <c r="K733" s="10"/>
      <c r="L733" s="14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43"/>
      <c r="H734" s="13"/>
      <c r="I734" s="10"/>
      <c r="J734" s="10"/>
      <c r="K734" s="10"/>
      <c r="L734" s="14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43"/>
      <c r="H735" s="13"/>
      <c r="I735" s="10"/>
      <c r="J735" s="10"/>
      <c r="K735" s="10"/>
      <c r="L735" s="14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43"/>
      <c r="H736" s="13"/>
      <c r="I736" s="10"/>
      <c r="J736" s="10"/>
      <c r="K736" s="10"/>
      <c r="L736" s="14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43"/>
      <c r="H737" s="13"/>
      <c r="I737" s="10"/>
      <c r="J737" s="10"/>
      <c r="K737" s="10"/>
      <c r="L737" s="14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43"/>
      <c r="H738" s="13"/>
      <c r="I738" s="10"/>
      <c r="J738" s="10"/>
      <c r="K738" s="10"/>
      <c r="L738" s="14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43"/>
      <c r="H739" s="13"/>
      <c r="I739" s="10"/>
      <c r="J739" s="10"/>
      <c r="K739" s="10"/>
      <c r="L739" s="14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43"/>
      <c r="H740" s="13"/>
      <c r="I740" s="10"/>
      <c r="J740" s="10"/>
      <c r="K740" s="10"/>
      <c r="L740" s="14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43"/>
      <c r="H741" s="13"/>
      <c r="I741" s="10"/>
      <c r="J741" s="10"/>
      <c r="K741" s="10"/>
      <c r="L741" s="14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43"/>
      <c r="H742" s="13"/>
      <c r="I742" s="10"/>
      <c r="J742" s="10"/>
      <c r="K742" s="10"/>
      <c r="L742" s="14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43"/>
      <c r="H743" s="13"/>
      <c r="I743" s="10"/>
      <c r="J743" s="10"/>
      <c r="K743" s="10"/>
      <c r="L743" s="14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43"/>
      <c r="H744" s="13"/>
      <c r="I744" s="10"/>
      <c r="J744" s="10"/>
      <c r="K744" s="10"/>
      <c r="L744" s="14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43"/>
      <c r="H745" s="13"/>
      <c r="I745" s="10"/>
      <c r="J745" s="10"/>
      <c r="K745" s="10"/>
      <c r="L745" s="14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43"/>
      <c r="H746" s="13"/>
      <c r="I746" s="10"/>
      <c r="J746" s="10"/>
      <c r="K746" s="10"/>
      <c r="L746" s="14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43"/>
      <c r="H747" s="13"/>
      <c r="I747" s="10"/>
      <c r="J747" s="10"/>
      <c r="K747" s="10"/>
      <c r="L747" s="14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43"/>
      <c r="H748" s="13"/>
      <c r="I748" s="10"/>
      <c r="J748" s="10"/>
      <c r="K748" s="10"/>
      <c r="L748" s="14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43"/>
      <c r="H749" s="13"/>
      <c r="I749" s="10"/>
      <c r="J749" s="10"/>
      <c r="K749" s="10"/>
      <c r="L749" s="14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43"/>
      <c r="H750" s="13"/>
      <c r="I750" s="10"/>
      <c r="J750" s="10"/>
      <c r="K750" s="10"/>
      <c r="L750" s="14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43"/>
      <c r="H751" s="13"/>
      <c r="I751" s="10"/>
      <c r="J751" s="10"/>
      <c r="K751" s="10"/>
      <c r="L751" s="14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43"/>
      <c r="H752" s="13"/>
      <c r="I752" s="10"/>
      <c r="J752" s="10"/>
      <c r="K752" s="10"/>
      <c r="L752" s="14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43"/>
      <c r="H753" s="13"/>
      <c r="I753" s="10"/>
      <c r="J753" s="10"/>
      <c r="K753" s="10"/>
      <c r="L753" s="14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43"/>
      <c r="H754" s="13"/>
      <c r="I754" s="10"/>
      <c r="J754" s="10"/>
      <c r="K754" s="10"/>
      <c r="L754" s="14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43"/>
      <c r="H755" s="13"/>
      <c r="I755" s="10"/>
      <c r="J755" s="10"/>
      <c r="K755" s="10"/>
      <c r="L755" s="14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43"/>
      <c r="H756" s="13"/>
      <c r="I756" s="10"/>
      <c r="J756" s="10"/>
      <c r="K756" s="10"/>
      <c r="L756" s="14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43"/>
      <c r="H757" s="13"/>
      <c r="I757" s="10"/>
      <c r="J757" s="10"/>
      <c r="K757" s="10"/>
      <c r="L757" s="14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43"/>
      <c r="H758" s="13"/>
      <c r="I758" s="10"/>
      <c r="J758" s="10"/>
      <c r="K758" s="10"/>
      <c r="L758" s="14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43"/>
      <c r="H759" s="13"/>
      <c r="I759" s="10"/>
      <c r="J759" s="10"/>
      <c r="K759" s="10"/>
      <c r="L759" s="14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43"/>
      <c r="H760" s="13"/>
      <c r="I760" s="10"/>
      <c r="J760" s="10"/>
      <c r="K760" s="10"/>
      <c r="L760" s="14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43"/>
      <c r="H761" s="13"/>
      <c r="I761" s="10"/>
      <c r="J761" s="10"/>
      <c r="K761" s="10"/>
      <c r="L761" s="14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43"/>
      <c r="H762" s="13"/>
      <c r="I762" s="10"/>
      <c r="J762" s="10"/>
      <c r="K762" s="10"/>
      <c r="L762" s="14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43"/>
      <c r="H763" s="13"/>
      <c r="I763" s="10"/>
      <c r="J763" s="10"/>
      <c r="K763" s="10"/>
      <c r="L763" s="14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43"/>
      <c r="H764" s="13"/>
      <c r="I764" s="10"/>
      <c r="J764" s="10"/>
      <c r="K764" s="10"/>
      <c r="L764" s="14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43"/>
      <c r="H765" s="13"/>
      <c r="I765" s="10"/>
      <c r="J765" s="10"/>
      <c r="K765" s="10"/>
      <c r="L765" s="14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43"/>
      <c r="H766" s="13"/>
      <c r="I766" s="10"/>
      <c r="J766" s="10"/>
      <c r="K766" s="10"/>
      <c r="L766" s="14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43"/>
      <c r="H767" s="13"/>
      <c r="I767" s="10"/>
      <c r="J767" s="10"/>
      <c r="K767" s="10"/>
      <c r="L767" s="14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43"/>
      <c r="H768" s="13"/>
      <c r="I768" s="10"/>
      <c r="J768" s="10"/>
      <c r="K768" s="10"/>
      <c r="L768" s="14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43"/>
      <c r="H769" s="13"/>
      <c r="I769" s="10"/>
      <c r="J769" s="10"/>
      <c r="K769" s="10"/>
      <c r="L769" s="14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43"/>
      <c r="H770" s="13"/>
      <c r="I770" s="10"/>
      <c r="J770" s="10"/>
      <c r="K770" s="10"/>
      <c r="L770" s="14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43"/>
      <c r="H771" s="13"/>
      <c r="I771" s="10"/>
      <c r="J771" s="10"/>
      <c r="K771" s="10"/>
      <c r="L771" s="14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43"/>
      <c r="H772" s="13"/>
      <c r="I772" s="10"/>
      <c r="J772" s="10"/>
      <c r="K772" s="10"/>
      <c r="L772" s="14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43"/>
      <c r="H773" s="13"/>
      <c r="I773" s="10"/>
      <c r="J773" s="10"/>
      <c r="K773" s="10"/>
      <c r="L773" s="14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43"/>
      <c r="H774" s="13"/>
      <c r="I774" s="10"/>
      <c r="J774" s="10"/>
      <c r="K774" s="10"/>
      <c r="L774" s="14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43"/>
      <c r="H775" s="13"/>
      <c r="I775" s="10"/>
      <c r="J775" s="10"/>
      <c r="K775" s="10"/>
      <c r="L775" s="14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43"/>
      <c r="H776" s="13"/>
      <c r="I776" s="10"/>
      <c r="J776" s="10"/>
      <c r="K776" s="10"/>
      <c r="L776" s="14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43"/>
      <c r="H777" s="13"/>
      <c r="I777" s="10"/>
      <c r="J777" s="10"/>
      <c r="K777" s="10"/>
      <c r="L777" s="14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43"/>
      <c r="H778" s="13"/>
      <c r="I778" s="10"/>
      <c r="J778" s="10"/>
      <c r="K778" s="10"/>
      <c r="L778" s="14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43"/>
      <c r="H779" s="13"/>
      <c r="I779" s="10"/>
      <c r="J779" s="10"/>
      <c r="K779" s="10"/>
      <c r="L779" s="14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43"/>
      <c r="H780" s="13"/>
      <c r="I780" s="10"/>
      <c r="J780" s="10"/>
      <c r="K780" s="10"/>
      <c r="L780" s="14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43"/>
      <c r="H781" s="13"/>
      <c r="I781" s="10"/>
      <c r="J781" s="10"/>
      <c r="K781" s="10"/>
      <c r="L781" s="14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43"/>
      <c r="H782" s="13"/>
      <c r="I782" s="10"/>
      <c r="J782" s="10"/>
      <c r="K782" s="10"/>
      <c r="L782" s="14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43"/>
      <c r="H783" s="13"/>
      <c r="I783" s="10"/>
      <c r="J783" s="10"/>
      <c r="K783" s="10"/>
      <c r="L783" s="14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43"/>
      <c r="H784" s="13"/>
      <c r="I784" s="10"/>
      <c r="J784" s="10"/>
      <c r="K784" s="10"/>
      <c r="L784" s="14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43"/>
      <c r="H785" s="13"/>
      <c r="I785" s="10"/>
      <c r="J785" s="10"/>
      <c r="K785" s="10"/>
      <c r="L785" s="14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43"/>
      <c r="H786" s="13"/>
      <c r="I786" s="10"/>
      <c r="J786" s="10"/>
      <c r="K786" s="10"/>
      <c r="L786" s="14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43"/>
      <c r="H787" s="13"/>
      <c r="I787" s="10"/>
      <c r="J787" s="10"/>
      <c r="K787" s="10"/>
      <c r="L787" s="14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43"/>
      <c r="H788" s="13"/>
      <c r="I788" s="10"/>
      <c r="J788" s="10"/>
      <c r="K788" s="10"/>
      <c r="L788" s="14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43"/>
      <c r="H789" s="13"/>
      <c r="I789" s="10"/>
      <c r="J789" s="10"/>
      <c r="K789" s="10"/>
      <c r="L789" s="14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43"/>
      <c r="H790" s="13"/>
      <c r="I790" s="10"/>
      <c r="J790" s="10"/>
      <c r="K790" s="10"/>
      <c r="L790" s="14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43"/>
      <c r="H791" s="13"/>
      <c r="I791" s="10"/>
      <c r="J791" s="10"/>
      <c r="K791" s="10"/>
      <c r="L791" s="14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43"/>
      <c r="H792" s="13"/>
      <c r="I792" s="10"/>
      <c r="J792" s="10"/>
      <c r="K792" s="10"/>
      <c r="L792" s="14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43"/>
      <c r="H793" s="13"/>
      <c r="I793" s="10"/>
      <c r="J793" s="10"/>
      <c r="K793" s="10"/>
      <c r="L793" s="14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43"/>
      <c r="H794" s="13"/>
      <c r="I794" s="10"/>
      <c r="J794" s="10"/>
      <c r="K794" s="10"/>
      <c r="L794" s="14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43"/>
      <c r="H795" s="13"/>
      <c r="I795" s="10"/>
      <c r="J795" s="10"/>
      <c r="K795" s="10"/>
      <c r="L795" s="14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43"/>
      <c r="H796" s="13"/>
      <c r="I796" s="10"/>
      <c r="J796" s="10"/>
      <c r="K796" s="10"/>
      <c r="L796" s="14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43"/>
      <c r="H797" s="13"/>
      <c r="I797" s="10"/>
      <c r="J797" s="10"/>
      <c r="K797" s="10"/>
      <c r="L797" s="14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43"/>
      <c r="H798" s="13"/>
      <c r="I798" s="10"/>
      <c r="J798" s="10"/>
      <c r="K798" s="10"/>
      <c r="L798" s="14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43"/>
      <c r="H799" s="13"/>
      <c r="I799" s="10"/>
      <c r="J799" s="10"/>
      <c r="K799" s="10"/>
      <c r="L799" s="14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43"/>
      <c r="H800" s="13"/>
      <c r="I800" s="10"/>
      <c r="J800" s="10"/>
      <c r="K800" s="10"/>
      <c r="L800" s="14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43"/>
      <c r="H801" s="13"/>
      <c r="I801" s="10"/>
      <c r="J801" s="10"/>
      <c r="K801" s="10"/>
      <c r="L801" s="14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43"/>
      <c r="H802" s="13"/>
      <c r="I802" s="10"/>
      <c r="J802" s="10"/>
      <c r="K802" s="10"/>
      <c r="L802" s="14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43"/>
      <c r="H803" s="13"/>
      <c r="I803" s="10"/>
      <c r="J803" s="10"/>
      <c r="K803" s="10"/>
      <c r="L803" s="14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43"/>
      <c r="H804" s="13"/>
      <c r="I804" s="10"/>
      <c r="J804" s="10"/>
      <c r="K804" s="10"/>
      <c r="L804" s="14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43"/>
      <c r="H805" s="13"/>
      <c r="I805" s="10"/>
      <c r="J805" s="10"/>
      <c r="K805" s="10"/>
      <c r="L805" s="14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43"/>
      <c r="H806" s="13"/>
      <c r="I806" s="10"/>
      <c r="J806" s="10"/>
      <c r="K806" s="10"/>
      <c r="L806" s="14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43"/>
      <c r="H807" s="13"/>
      <c r="I807" s="10"/>
      <c r="J807" s="10"/>
      <c r="K807" s="10"/>
      <c r="L807" s="14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43"/>
      <c r="H808" s="13"/>
      <c r="I808" s="10"/>
      <c r="J808" s="10"/>
      <c r="K808" s="10"/>
      <c r="L808" s="14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43"/>
      <c r="H809" s="13"/>
      <c r="I809" s="10"/>
      <c r="J809" s="10"/>
      <c r="K809" s="10"/>
      <c r="L809" s="14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43"/>
      <c r="H810" s="13"/>
      <c r="I810" s="10"/>
      <c r="J810" s="10"/>
      <c r="K810" s="10"/>
      <c r="L810" s="14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43"/>
      <c r="H811" s="13"/>
      <c r="I811" s="10"/>
      <c r="J811" s="10"/>
      <c r="K811" s="10"/>
      <c r="L811" s="14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43"/>
      <c r="H812" s="13"/>
      <c r="I812" s="10"/>
      <c r="J812" s="10"/>
      <c r="K812" s="10"/>
      <c r="L812" s="14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43"/>
      <c r="H813" s="13"/>
      <c r="I813" s="10"/>
      <c r="J813" s="10"/>
      <c r="K813" s="10"/>
      <c r="L813" s="14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43"/>
      <c r="H814" s="13"/>
      <c r="I814" s="10"/>
      <c r="J814" s="10"/>
      <c r="K814" s="10"/>
      <c r="L814" s="14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43"/>
      <c r="H815" s="13"/>
      <c r="I815" s="10"/>
      <c r="J815" s="10"/>
      <c r="K815" s="10"/>
      <c r="L815" s="14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43"/>
      <c r="H816" s="13"/>
      <c r="I816" s="10"/>
      <c r="J816" s="10"/>
      <c r="K816" s="10"/>
      <c r="L816" s="14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43"/>
      <c r="H817" s="13"/>
      <c r="I817" s="10"/>
      <c r="J817" s="10"/>
      <c r="K817" s="10"/>
      <c r="L817" s="14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43"/>
      <c r="H818" s="13"/>
      <c r="I818" s="10"/>
      <c r="J818" s="10"/>
      <c r="K818" s="10"/>
      <c r="L818" s="14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43"/>
      <c r="H819" s="13"/>
      <c r="I819" s="10"/>
      <c r="J819" s="10"/>
      <c r="K819" s="10"/>
      <c r="L819" s="14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43"/>
      <c r="H820" s="13"/>
      <c r="I820" s="10"/>
      <c r="J820" s="10"/>
      <c r="K820" s="10"/>
      <c r="L820" s="14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43"/>
      <c r="H821" s="13"/>
      <c r="I821" s="10"/>
      <c r="J821" s="10"/>
      <c r="K821" s="10"/>
      <c r="L821" s="14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43"/>
      <c r="H822" s="13"/>
      <c r="I822" s="10"/>
      <c r="J822" s="10"/>
      <c r="K822" s="10"/>
      <c r="L822" s="14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43"/>
      <c r="H823" s="13"/>
      <c r="I823" s="10"/>
      <c r="J823" s="10"/>
      <c r="K823" s="10"/>
      <c r="L823" s="14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43"/>
      <c r="H824" s="13"/>
      <c r="I824" s="10"/>
      <c r="J824" s="10"/>
      <c r="K824" s="10"/>
      <c r="L824" s="14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43"/>
      <c r="H825" s="13"/>
      <c r="I825" s="10"/>
      <c r="J825" s="10"/>
      <c r="K825" s="10"/>
      <c r="L825" s="14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43"/>
      <c r="H826" s="13"/>
      <c r="I826" s="10"/>
      <c r="J826" s="10"/>
      <c r="K826" s="10"/>
      <c r="L826" s="14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43"/>
      <c r="H827" s="13"/>
      <c r="I827" s="10"/>
      <c r="J827" s="10"/>
      <c r="K827" s="10"/>
      <c r="L827" s="14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43"/>
      <c r="H828" s="13"/>
      <c r="I828" s="10"/>
      <c r="J828" s="10"/>
      <c r="K828" s="10"/>
      <c r="L828" s="14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43"/>
      <c r="H829" s="13"/>
      <c r="I829" s="10"/>
      <c r="J829" s="10"/>
      <c r="K829" s="10"/>
      <c r="L829" s="14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43"/>
      <c r="H830" s="13"/>
      <c r="I830" s="10"/>
      <c r="J830" s="10"/>
      <c r="K830" s="10"/>
      <c r="L830" s="14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43"/>
      <c r="H831" s="13"/>
      <c r="I831" s="10"/>
      <c r="J831" s="10"/>
      <c r="K831" s="10"/>
      <c r="L831" s="14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43"/>
      <c r="H832" s="13"/>
      <c r="I832" s="10"/>
      <c r="J832" s="10"/>
      <c r="K832" s="10"/>
      <c r="L832" s="14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43"/>
      <c r="H833" s="13"/>
      <c r="I833" s="10"/>
      <c r="J833" s="10"/>
      <c r="K833" s="10"/>
      <c r="L833" s="14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43"/>
      <c r="H834" s="13"/>
      <c r="I834" s="10"/>
      <c r="J834" s="10"/>
      <c r="K834" s="10"/>
      <c r="L834" s="14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43"/>
      <c r="H835" s="13"/>
      <c r="I835" s="10"/>
      <c r="J835" s="10"/>
      <c r="K835" s="10"/>
      <c r="L835" s="14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43"/>
      <c r="H836" s="13"/>
      <c r="I836" s="10"/>
      <c r="J836" s="10"/>
      <c r="K836" s="10"/>
      <c r="L836" s="14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43"/>
      <c r="H837" s="13"/>
      <c r="I837" s="10"/>
      <c r="J837" s="10"/>
      <c r="K837" s="10"/>
      <c r="L837" s="14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43"/>
      <c r="H838" s="13"/>
      <c r="I838" s="10"/>
      <c r="J838" s="10"/>
      <c r="K838" s="10"/>
      <c r="L838" s="14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43"/>
      <c r="H839" s="13"/>
      <c r="I839" s="10"/>
      <c r="J839" s="10"/>
      <c r="K839" s="10"/>
      <c r="L839" s="14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43"/>
      <c r="H840" s="13"/>
      <c r="I840" s="10"/>
      <c r="J840" s="10"/>
      <c r="K840" s="10"/>
      <c r="L840" s="14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43"/>
      <c r="H841" s="13"/>
      <c r="I841" s="10"/>
      <c r="J841" s="10"/>
      <c r="K841" s="10"/>
      <c r="L841" s="14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43"/>
      <c r="H842" s="13"/>
      <c r="I842" s="10"/>
      <c r="J842" s="10"/>
      <c r="K842" s="10"/>
      <c r="L842" s="14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43"/>
      <c r="H843" s="13"/>
      <c r="I843" s="10"/>
      <c r="J843" s="10"/>
      <c r="K843" s="10"/>
      <c r="L843" s="14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43"/>
      <c r="H844" s="13"/>
      <c r="I844" s="10"/>
      <c r="J844" s="10"/>
      <c r="K844" s="10"/>
      <c r="L844" s="14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43"/>
      <c r="H845" s="13"/>
      <c r="I845" s="10"/>
      <c r="J845" s="10"/>
      <c r="K845" s="10"/>
      <c r="L845" s="14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43"/>
      <c r="H846" s="13"/>
      <c r="I846" s="10"/>
      <c r="J846" s="10"/>
      <c r="K846" s="10"/>
      <c r="L846" s="14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43"/>
      <c r="H847" s="13"/>
      <c r="I847" s="10"/>
      <c r="J847" s="10"/>
      <c r="K847" s="10"/>
      <c r="L847" s="14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43"/>
      <c r="H848" s="13"/>
      <c r="I848" s="10"/>
      <c r="J848" s="10"/>
      <c r="K848" s="10"/>
      <c r="L848" s="14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43"/>
      <c r="H849" s="13"/>
      <c r="I849" s="10"/>
      <c r="J849" s="10"/>
      <c r="K849" s="10"/>
      <c r="L849" s="14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43"/>
      <c r="H850" s="13"/>
      <c r="I850" s="10"/>
      <c r="J850" s="10"/>
      <c r="K850" s="10"/>
      <c r="L850" s="14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43"/>
      <c r="H851" s="13"/>
      <c r="I851" s="10"/>
      <c r="J851" s="10"/>
      <c r="K851" s="10"/>
      <c r="L851" s="14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43"/>
      <c r="H852" s="13"/>
      <c r="I852" s="10"/>
      <c r="J852" s="10"/>
      <c r="K852" s="10"/>
      <c r="L852" s="14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43"/>
      <c r="H853" s="13"/>
      <c r="I853" s="10"/>
      <c r="J853" s="10"/>
      <c r="K853" s="10"/>
      <c r="L853" s="14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43"/>
      <c r="H854" s="13"/>
      <c r="I854" s="10"/>
      <c r="J854" s="10"/>
      <c r="K854" s="10"/>
      <c r="L854" s="14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43"/>
      <c r="H855" s="13"/>
      <c r="I855" s="10"/>
      <c r="J855" s="10"/>
      <c r="K855" s="10"/>
      <c r="L855" s="14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43"/>
      <c r="H856" s="13"/>
      <c r="I856" s="10"/>
      <c r="J856" s="10"/>
      <c r="K856" s="10"/>
      <c r="L856" s="14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43"/>
      <c r="H857" s="13"/>
      <c r="I857" s="10"/>
      <c r="J857" s="10"/>
      <c r="K857" s="10"/>
      <c r="L857" s="14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43"/>
      <c r="H858" s="13"/>
      <c r="I858" s="10"/>
      <c r="J858" s="10"/>
      <c r="K858" s="10"/>
      <c r="L858" s="14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43"/>
      <c r="H859" s="13"/>
      <c r="I859" s="10"/>
      <c r="J859" s="10"/>
      <c r="K859" s="10"/>
      <c r="L859" s="14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43"/>
      <c r="H860" s="13"/>
      <c r="I860" s="10"/>
      <c r="J860" s="10"/>
      <c r="K860" s="10"/>
      <c r="L860" s="14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43"/>
      <c r="H861" s="13"/>
      <c r="I861" s="10"/>
      <c r="J861" s="10"/>
      <c r="K861" s="10"/>
      <c r="L861" s="14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43"/>
      <c r="H862" s="13"/>
      <c r="I862" s="10"/>
      <c r="J862" s="10"/>
      <c r="K862" s="10"/>
      <c r="L862" s="14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43"/>
      <c r="H863" s="13"/>
      <c r="I863" s="10"/>
      <c r="J863" s="10"/>
      <c r="K863" s="10"/>
      <c r="L863" s="14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43"/>
      <c r="H864" s="13"/>
      <c r="I864" s="10"/>
      <c r="J864" s="10"/>
      <c r="K864" s="10"/>
      <c r="L864" s="14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43"/>
      <c r="H865" s="13"/>
      <c r="I865" s="10"/>
      <c r="J865" s="10"/>
      <c r="K865" s="10"/>
      <c r="L865" s="14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43"/>
      <c r="H866" s="13"/>
      <c r="I866" s="10"/>
      <c r="J866" s="10"/>
      <c r="K866" s="10"/>
      <c r="L866" s="14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43"/>
      <c r="H867" s="13"/>
      <c r="I867" s="10"/>
      <c r="J867" s="10"/>
      <c r="K867" s="10"/>
      <c r="L867" s="14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43"/>
      <c r="H868" s="13"/>
      <c r="I868" s="10"/>
      <c r="J868" s="10"/>
      <c r="K868" s="10"/>
      <c r="L868" s="14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43"/>
      <c r="H869" s="13"/>
      <c r="I869" s="10"/>
      <c r="J869" s="10"/>
      <c r="K869" s="10"/>
      <c r="L869" s="14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43"/>
      <c r="H870" s="13"/>
      <c r="I870" s="10"/>
      <c r="J870" s="10"/>
      <c r="K870" s="10"/>
      <c r="L870" s="14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43"/>
      <c r="H871" s="13"/>
      <c r="I871" s="10"/>
      <c r="J871" s="10"/>
      <c r="K871" s="10"/>
      <c r="L871" s="14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43"/>
      <c r="H872" s="13"/>
      <c r="I872" s="10"/>
      <c r="J872" s="10"/>
      <c r="K872" s="10"/>
      <c r="L872" s="14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43"/>
      <c r="H873" s="13"/>
      <c r="I873" s="10"/>
      <c r="J873" s="10"/>
      <c r="K873" s="10"/>
      <c r="L873" s="14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43"/>
      <c r="H874" s="13"/>
      <c r="I874" s="10"/>
      <c r="J874" s="10"/>
      <c r="K874" s="10"/>
      <c r="L874" s="14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43"/>
      <c r="H875" s="13"/>
      <c r="I875" s="10"/>
      <c r="J875" s="10"/>
      <c r="K875" s="10"/>
      <c r="L875" s="14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43"/>
      <c r="H876" s="13"/>
      <c r="I876" s="10"/>
      <c r="J876" s="10"/>
      <c r="K876" s="10"/>
      <c r="L876" s="14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43"/>
      <c r="H877" s="13"/>
      <c r="I877" s="10"/>
      <c r="J877" s="10"/>
      <c r="K877" s="10"/>
      <c r="L877" s="14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43"/>
      <c r="H878" s="13"/>
      <c r="I878" s="10"/>
      <c r="J878" s="10"/>
      <c r="K878" s="10"/>
      <c r="L878" s="14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43"/>
      <c r="H879" s="13"/>
      <c r="I879" s="10"/>
      <c r="J879" s="10"/>
      <c r="K879" s="10"/>
      <c r="L879" s="14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43"/>
      <c r="H880" s="13"/>
      <c r="I880" s="10"/>
      <c r="J880" s="10"/>
      <c r="K880" s="10"/>
      <c r="L880" s="14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43"/>
      <c r="H881" s="13"/>
      <c r="I881" s="10"/>
      <c r="J881" s="10"/>
      <c r="K881" s="10"/>
      <c r="L881" s="14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43"/>
      <c r="H882" s="13"/>
      <c r="I882" s="10"/>
      <c r="J882" s="10"/>
      <c r="K882" s="10"/>
      <c r="L882" s="14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43"/>
      <c r="H883" s="13"/>
      <c r="I883" s="10"/>
      <c r="J883" s="10"/>
      <c r="K883" s="10"/>
      <c r="L883" s="14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43"/>
      <c r="H884" s="13"/>
      <c r="I884" s="10"/>
      <c r="J884" s="10"/>
      <c r="K884" s="10"/>
      <c r="L884" s="14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43"/>
      <c r="H885" s="13"/>
      <c r="I885" s="10"/>
      <c r="J885" s="10"/>
      <c r="K885" s="10"/>
      <c r="L885" s="14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43"/>
      <c r="H886" s="13"/>
      <c r="I886" s="10"/>
      <c r="J886" s="10"/>
      <c r="K886" s="10"/>
      <c r="L886" s="14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43"/>
      <c r="H887" s="13"/>
      <c r="I887" s="10"/>
      <c r="J887" s="10"/>
      <c r="K887" s="10"/>
      <c r="L887" s="14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43"/>
      <c r="H888" s="13"/>
      <c r="I888" s="10"/>
      <c r="J888" s="10"/>
      <c r="K888" s="10"/>
      <c r="L888" s="14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43"/>
      <c r="H889" s="13"/>
      <c r="I889" s="10"/>
      <c r="J889" s="10"/>
      <c r="K889" s="10"/>
      <c r="L889" s="14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43"/>
      <c r="H890" s="13"/>
      <c r="I890" s="10"/>
      <c r="J890" s="10"/>
      <c r="K890" s="10"/>
      <c r="L890" s="14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43"/>
      <c r="H891" s="13"/>
      <c r="I891" s="10"/>
      <c r="J891" s="10"/>
      <c r="K891" s="10"/>
      <c r="L891" s="14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43"/>
      <c r="H892" s="13"/>
      <c r="I892" s="10"/>
      <c r="J892" s="10"/>
      <c r="K892" s="10"/>
      <c r="L892" s="14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43"/>
      <c r="H893" s="13"/>
      <c r="I893" s="10"/>
      <c r="J893" s="10"/>
      <c r="K893" s="10"/>
      <c r="L893" s="14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43"/>
      <c r="H894" s="13"/>
      <c r="I894" s="10"/>
      <c r="J894" s="10"/>
      <c r="K894" s="10"/>
      <c r="L894" s="14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43"/>
      <c r="H895" s="13"/>
      <c r="I895" s="10"/>
      <c r="J895" s="10"/>
      <c r="K895" s="10"/>
      <c r="L895" s="14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43"/>
      <c r="H896" s="13"/>
      <c r="I896" s="10"/>
      <c r="J896" s="10"/>
      <c r="K896" s="10"/>
      <c r="L896" s="14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43"/>
      <c r="H897" s="13"/>
      <c r="I897" s="10"/>
      <c r="J897" s="10"/>
      <c r="K897" s="10"/>
      <c r="L897" s="14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43"/>
      <c r="H898" s="13"/>
      <c r="I898" s="10"/>
      <c r="J898" s="10"/>
      <c r="K898" s="10"/>
      <c r="L898" s="14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43"/>
      <c r="H899" s="13"/>
      <c r="I899" s="10"/>
      <c r="J899" s="10"/>
      <c r="K899" s="10"/>
      <c r="L899" s="14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43"/>
      <c r="H900" s="13"/>
      <c r="I900" s="10"/>
      <c r="J900" s="10"/>
      <c r="K900" s="10"/>
      <c r="L900" s="14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43"/>
      <c r="H901" s="13"/>
      <c r="I901" s="10"/>
      <c r="J901" s="10"/>
      <c r="K901" s="10"/>
      <c r="L901" s="14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43"/>
      <c r="H902" s="13"/>
      <c r="I902" s="10"/>
      <c r="J902" s="10"/>
      <c r="K902" s="10"/>
      <c r="L902" s="14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43"/>
      <c r="H903" s="13"/>
      <c r="I903" s="10"/>
      <c r="J903" s="10"/>
      <c r="K903" s="10"/>
      <c r="L903" s="14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43"/>
      <c r="H904" s="13"/>
      <c r="I904" s="10"/>
      <c r="J904" s="10"/>
      <c r="K904" s="10"/>
      <c r="L904" s="14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43"/>
      <c r="H905" s="13"/>
      <c r="I905" s="10"/>
      <c r="J905" s="10"/>
      <c r="K905" s="10"/>
      <c r="L905" s="14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43"/>
      <c r="H906" s="13"/>
      <c r="I906" s="10"/>
      <c r="J906" s="10"/>
      <c r="K906" s="10"/>
      <c r="L906" s="14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43"/>
      <c r="H907" s="13"/>
      <c r="I907" s="10"/>
      <c r="J907" s="10"/>
      <c r="K907" s="10"/>
      <c r="L907" s="14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43"/>
      <c r="H908" s="13"/>
      <c r="I908" s="10"/>
      <c r="J908" s="10"/>
      <c r="K908" s="10"/>
      <c r="L908" s="14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43"/>
      <c r="H909" s="13"/>
      <c r="I909" s="10"/>
      <c r="J909" s="10"/>
      <c r="K909" s="10"/>
      <c r="L909" s="14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43"/>
      <c r="H910" s="13"/>
      <c r="I910" s="10"/>
      <c r="J910" s="10"/>
      <c r="K910" s="10"/>
      <c r="L910" s="14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43"/>
      <c r="H911" s="13"/>
      <c r="I911" s="10"/>
      <c r="J911" s="10"/>
      <c r="K911" s="10"/>
      <c r="L911" s="14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43"/>
      <c r="H912" s="13"/>
      <c r="I912" s="10"/>
      <c r="J912" s="10"/>
      <c r="K912" s="10"/>
      <c r="L912" s="14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43"/>
      <c r="H913" s="13"/>
      <c r="I913" s="10"/>
      <c r="J913" s="10"/>
      <c r="K913" s="10"/>
      <c r="L913" s="14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43"/>
      <c r="H914" s="13"/>
      <c r="I914" s="10"/>
      <c r="J914" s="10"/>
      <c r="K914" s="10"/>
      <c r="L914" s="14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43"/>
      <c r="H915" s="13"/>
      <c r="I915" s="10"/>
      <c r="J915" s="10"/>
      <c r="K915" s="10"/>
      <c r="L915" s="14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43"/>
      <c r="H916" s="13"/>
      <c r="I916" s="10"/>
      <c r="J916" s="10"/>
      <c r="K916" s="10"/>
      <c r="L916" s="14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43"/>
      <c r="H917" s="13"/>
      <c r="I917" s="10"/>
      <c r="J917" s="10"/>
      <c r="K917" s="10"/>
      <c r="L917" s="14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43"/>
      <c r="H918" s="13"/>
      <c r="I918" s="10"/>
      <c r="J918" s="10"/>
      <c r="K918" s="10"/>
      <c r="L918" s="14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43"/>
      <c r="H919" s="13"/>
      <c r="I919" s="10"/>
      <c r="J919" s="10"/>
      <c r="K919" s="10"/>
      <c r="L919" s="14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43"/>
      <c r="H920" s="13"/>
      <c r="I920" s="10"/>
      <c r="J920" s="10"/>
      <c r="K920" s="10"/>
      <c r="L920" s="14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43"/>
      <c r="H921" s="13"/>
      <c r="I921" s="10"/>
      <c r="J921" s="10"/>
      <c r="K921" s="10"/>
      <c r="L921" s="14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43"/>
      <c r="H922" s="13"/>
      <c r="I922" s="10"/>
      <c r="J922" s="10"/>
      <c r="K922" s="10"/>
      <c r="L922" s="14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43"/>
      <c r="H923" s="13"/>
      <c r="I923" s="10"/>
      <c r="J923" s="10"/>
      <c r="K923" s="10"/>
      <c r="L923" s="14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43"/>
      <c r="H924" s="13"/>
      <c r="I924" s="10"/>
      <c r="J924" s="10"/>
      <c r="K924" s="10"/>
      <c r="L924" s="14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43"/>
      <c r="H925" s="13"/>
      <c r="I925" s="10"/>
      <c r="J925" s="10"/>
      <c r="K925" s="10"/>
      <c r="L925" s="14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43"/>
      <c r="H926" s="13"/>
      <c r="I926" s="10"/>
      <c r="J926" s="10"/>
      <c r="K926" s="10"/>
      <c r="L926" s="14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43"/>
      <c r="H927" s="13"/>
      <c r="I927" s="10"/>
      <c r="J927" s="10"/>
      <c r="K927" s="10"/>
      <c r="L927" s="14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43"/>
      <c r="H928" s="13"/>
      <c r="I928" s="10"/>
      <c r="J928" s="10"/>
      <c r="K928" s="10"/>
      <c r="L928" s="14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43"/>
      <c r="H929" s="13"/>
      <c r="I929" s="10"/>
      <c r="J929" s="10"/>
      <c r="K929" s="10"/>
      <c r="L929" s="14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43"/>
      <c r="H930" s="13"/>
      <c r="I930" s="10"/>
      <c r="J930" s="10"/>
      <c r="K930" s="10"/>
      <c r="L930" s="14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43"/>
      <c r="H931" s="13"/>
      <c r="I931" s="10"/>
      <c r="J931" s="10"/>
      <c r="K931" s="10"/>
      <c r="L931" s="14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43"/>
      <c r="H932" s="13"/>
      <c r="I932" s="10"/>
      <c r="J932" s="10"/>
      <c r="K932" s="10"/>
      <c r="L932" s="14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43"/>
      <c r="H933" s="13"/>
      <c r="I933" s="10"/>
      <c r="J933" s="10"/>
      <c r="K933" s="10"/>
      <c r="L933" s="14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43"/>
      <c r="H934" s="13"/>
      <c r="I934" s="10"/>
      <c r="J934" s="10"/>
      <c r="K934" s="10"/>
      <c r="L934" s="14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43"/>
      <c r="H935" s="13"/>
      <c r="I935" s="10"/>
      <c r="J935" s="10"/>
      <c r="K935" s="10"/>
      <c r="L935" s="14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43"/>
      <c r="H936" s="13"/>
      <c r="I936" s="10"/>
      <c r="J936" s="10"/>
      <c r="K936" s="10"/>
      <c r="L936" s="14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43"/>
      <c r="H937" s="13"/>
      <c r="I937" s="10"/>
      <c r="J937" s="10"/>
      <c r="K937" s="10"/>
      <c r="L937" s="14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43"/>
      <c r="H938" s="13"/>
      <c r="I938" s="10"/>
      <c r="J938" s="10"/>
      <c r="K938" s="10"/>
      <c r="L938" s="14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43"/>
      <c r="H939" s="13"/>
      <c r="I939" s="10"/>
      <c r="J939" s="10"/>
      <c r="K939" s="10"/>
      <c r="L939" s="14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43"/>
      <c r="H940" s="13"/>
      <c r="I940" s="10"/>
      <c r="J940" s="10"/>
      <c r="K940" s="10"/>
      <c r="L940" s="14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43"/>
      <c r="H941" s="13"/>
      <c r="I941" s="10"/>
      <c r="J941" s="10"/>
      <c r="K941" s="10"/>
      <c r="L941" s="14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43"/>
      <c r="H942" s="13"/>
      <c r="I942" s="10"/>
      <c r="J942" s="10"/>
      <c r="K942" s="10"/>
      <c r="L942" s="14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43"/>
      <c r="H943" s="13"/>
      <c r="I943" s="10"/>
      <c r="J943" s="10"/>
      <c r="K943" s="10"/>
      <c r="L943" s="14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43"/>
      <c r="H944" s="13"/>
      <c r="I944" s="10"/>
      <c r="J944" s="10"/>
      <c r="K944" s="10"/>
      <c r="L944" s="14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43"/>
      <c r="H945" s="13"/>
      <c r="I945" s="10"/>
      <c r="J945" s="10"/>
      <c r="K945" s="10"/>
      <c r="L945" s="14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43"/>
      <c r="H946" s="13"/>
      <c r="I946" s="10"/>
      <c r="J946" s="10"/>
      <c r="K946" s="10"/>
      <c r="L946" s="14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43"/>
      <c r="H947" s="13"/>
      <c r="I947" s="10"/>
      <c r="J947" s="10"/>
      <c r="K947" s="10"/>
      <c r="L947" s="14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43"/>
      <c r="H948" s="13"/>
      <c r="I948" s="10"/>
      <c r="J948" s="10"/>
      <c r="K948" s="10"/>
      <c r="L948" s="14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43"/>
      <c r="H949" s="13"/>
      <c r="I949" s="10"/>
      <c r="J949" s="10"/>
      <c r="K949" s="10"/>
      <c r="L949" s="14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43"/>
      <c r="H950" s="13"/>
      <c r="I950" s="10"/>
      <c r="J950" s="10"/>
      <c r="K950" s="10"/>
      <c r="L950" s="14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43"/>
      <c r="H951" s="13"/>
      <c r="I951" s="10"/>
      <c r="J951" s="10"/>
      <c r="K951" s="10"/>
      <c r="L951" s="14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43"/>
      <c r="H952" s="13"/>
      <c r="I952" s="10"/>
      <c r="J952" s="10"/>
      <c r="K952" s="10"/>
      <c r="L952" s="14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43"/>
      <c r="H953" s="13"/>
      <c r="I953" s="10"/>
      <c r="J953" s="10"/>
      <c r="K953" s="10"/>
      <c r="L953" s="14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43"/>
      <c r="H954" s="13"/>
      <c r="I954" s="10"/>
      <c r="J954" s="10"/>
      <c r="K954" s="10"/>
      <c r="L954" s="14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43"/>
      <c r="H955" s="13"/>
      <c r="I955" s="10"/>
      <c r="J955" s="10"/>
      <c r="K955" s="10"/>
      <c r="L955" s="14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43"/>
      <c r="H956" s="13"/>
      <c r="I956" s="10"/>
      <c r="J956" s="10"/>
      <c r="K956" s="10"/>
      <c r="L956" s="14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43"/>
      <c r="H957" s="13"/>
      <c r="I957" s="10"/>
      <c r="J957" s="10"/>
      <c r="K957" s="10"/>
      <c r="L957" s="14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43"/>
      <c r="H958" s="13"/>
      <c r="I958" s="10"/>
      <c r="J958" s="10"/>
      <c r="K958" s="10"/>
      <c r="L958" s="14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43"/>
      <c r="H959" s="13"/>
      <c r="I959" s="10"/>
      <c r="J959" s="10"/>
      <c r="K959" s="10"/>
      <c r="L959" s="14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43"/>
      <c r="H960" s="13"/>
      <c r="I960" s="10"/>
      <c r="J960" s="10"/>
      <c r="K960" s="10"/>
      <c r="L960" s="14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43"/>
      <c r="H961" s="13"/>
      <c r="I961" s="10"/>
      <c r="J961" s="10"/>
      <c r="K961" s="10"/>
      <c r="L961" s="14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43"/>
      <c r="H962" s="13"/>
      <c r="I962" s="10"/>
      <c r="J962" s="10"/>
      <c r="K962" s="10"/>
      <c r="L962" s="14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43"/>
      <c r="H963" s="13"/>
      <c r="I963" s="10"/>
      <c r="J963" s="10"/>
      <c r="K963" s="10"/>
      <c r="L963" s="14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43"/>
      <c r="H964" s="13"/>
      <c r="I964" s="10"/>
      <c r="J964" s="10"/>
      <c r="K964" s="10"/>
      <c r="L964" s="14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43"/>
      <c r="H965" s="13"/>
      <c r="I965" s="10"/>
      <c r="J965" s="10"/>
      <c r="K965" s="10"/>
      <c r="L965" s="14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43"/>
      <c r="H966" s="13"/>
      <c r="I966" s="10"/>
      <c r="J966" s="10"/>
      <c r="K966" s="10"/>
      <c r="L966" s="14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43"/>
      <c r="H967" s="13"/>
      <c r="I967" s="10"/>
      <c r="J967" s="10"/>
      <c r="K967" s="10"/>
      <c r="L967" s="14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43"/>
      <c r="H968" s="13"/>
      <c r="I968" s="10"/>
      <c r="J968" s="10"/>
      <c r="K968" s="10"/>
      <c r="L968" s="14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43"/>
      <c r="H969" s="13"/>
      <c r="I969" s="10"/>
      <c r="J969" s="10"/>
      <c r="K969" s="10"/>
      <c r="L969" s="14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43"/>
      <c r="H970" s="13"/>
      <c r="I970" s="10"/>
      <c r="J970" s="10"/>
      <c r="K970" s="10"/>
      <c r="L970" s="14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43"/>
      <c r="H971" s="13"/>
      <c r="I971" s="10"/>
      <c r="J971" s="10"/>
      <c r="K971" s="10"/>
      <c r="L971" s="14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43"/>
      <c r="H972" s="13"/>
      <c r="I972" s="10"/>
      <c r="J972" s="10"/>
      <c r="K972" s="10"/>
      <c r="L972" s="14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43"/>
      <c r="H973" s="13"/>
      <c r="I973" s="10"/>
      <c r="J973" s="10"/>
      <c r="K973" s="10"/>
      <c r="L973" s="14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43"/>
      <c r="H974" s="13"/>
      <c r="I974" s="10"/>
      <c r="J974" s="10"/>
      <c r="K974" s="10"/>
      <c r="L974" s="14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43"/>
      <c r="H975" s="13"/>
      <c r="I975" s="10"/>
      <c r="J975" s="10"/>
      <c r="K975" s="10"/>
      <c r="L975" s="14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43"/>
      <c r="H976" s="13"/>
      <c r="I976" s="10"/>
      <c r="J976" s="10"/>
      <c r="K976" s="10"/>
      <c r="L976" s="14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43"/>
      <c r="H977" s="13"/>
      <c r="I977" s="10"/>
      <c r="J977" s="10"/>
      <c r="K977" s="10"/>
      <c r="L977" s="14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43"/>
      <c r="H978" s="13"/>
      <c r="I978" s="10"/>
      <c r="J978" s="10"/>
      <c r="K978" s="10"/>
      <c r="L978" s="14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43"/>
      <c r="H979" s="13"/>
      <c r="I979" s="10"/>
      <c r="J979" s="10"/>
      <c r="K979" s="10"/>
      <c r="L979" s="14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43"/>
      <c r="H980" s="13"/>
      <c r="I980" s="10"/>
      <c r="J980" s="10"/>
      <c r="K980" s="10"/>
      <c r="L980" s="14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43"/>
      <c r="H981" s="13"/>
      <c r="I981" s="10"/>
      <c r="J981" s="10"/>
      <c r="K981" s="10"/>
      <c r="L981" s="14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43"/>
      <c r="H982" s="13"/>
      <c r="I982" s="10"/>
      <c r="J982" s="10"/>
      <c r="K982" s="10"/>
      <c r="L982" s="14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43"/>
      <c r="H983" s="13"/>
      <c r="I983" s="10"/>
      <c r="J983" s="10"/>
      <c r="K983" s="10"/>
      <c r="L983" s="14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43"/>
      <c r="H984" s="13"/>
      <c r="I984" s="10"/>
      <c r="J984" s="10"/>
      <c r="K984" s="10"/>
      <c r="L984" s="14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43"/>
      <c r="H985" s="13"/>
      <c r="I985" s="10"/>
      <c r="J985" s="10"/>
      <c r="K985" s="10"/>
      <c r="L985" s="14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43"/>
      <c r="H986" s="13"/>
      <c r="I986" s="10"/>
      <c r="J986" s="10"/>
      <c r="K986" s="10"/>
      <c r="L986" s="14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43"/>
      <c r="H987" s="13"/>
      <c r="I987" s="10"/>
      <c r="J987" s="10"/>
      <c r="K987" s="10"/>
      <c r="L987" s="14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43"/>
      <c r="H988" s="13"/>
      <c r="I988" s="10"/>
      <c r="J988" s="10"/>
      <c r="K988" s="10"/>
      <c r="L988" s="14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43"/>
      <c r="H989" s="13"/>
      <c r="I989" s="10"/>
      <c r="J989" s="10"/>
      <c r="K989" s="10"/>
      <c r="L989" s="14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43"/>
      <c r="H990" s="13"/>
      <c r="I990" s="10"/>
      <c r="J990" s="10"/>
      <c r="K990" s="10"/>
      <c r="L990" s="14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43"/>
      <c r="H991" s="13"/>
      <c r="I991" s="10"/>
      <c r="J991" s="10"/>
      <c r="K991" s="10"/>
      <c r="L991" s="14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43"/>
      <c r="H992" s="13"/>
      <c r="I992" s="10"/>
      <c r="J992" s="10"/>
      <c r="K992" s="10"/>
      <c r="L992" s="14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43"/>
      <c r="H993" s="13"/>
      <c r="I993" s="10"/>
      <c r="J993" s="10"/>
      <c r="K993" s="10"/>
      <c r="L993" s="14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43"/>
      <c r="H994" s="13"/>
      <c r="I994" s="10"/>
      <c r="J994" s="10"/>
      <c r="K994" s="10"/>
      <c r="L994" s="14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43"/>
      <c r="H995" s="13"/>
      <c r="I995" s="10"/>
      <c r="J995" s="10"/>
      <c r="K995" s="10"/>
      <c r="L995" s="14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43"/>
      <c r="H996" s="13"/>
      <c r="I996" s="10"/>
      <c r="J996" s="10"/>
      <c r="K996" s="10"/>
      <c r="L996" s="14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43"/>
      <c r="H997" s="13"/>
      <c r="I997" s="10"/>
      <c r="J997" s="10"/>
      <c r="K997" s="10"/>
      <c r="L997" s="14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43"/>
      <c r="H998" s="13"/>
      <c r="I998" s="10"/>
      <c r="J998" s="10"/>
      <c r="K998" s="10"/>
      <c r="L998" s="14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43"/>
      <c r="H999" s="13"/>
      <c r="I999" s="10"/>
      <c r="J999" s="10"/>
      <c r="K999" s="10"/>
      <c r="L999" s="14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43"/>
      <c r="H1000" s="13"/>
      <c r="I1000" s="10"/>
      <c r="J1000" s="10"/>
      <c r="K1000" s="10"/>
      <c r="L1000" s="14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1.0" footer="0.0" header="0.0" left="0.75" right="0.75" top="1.0"/>
  <pageSetup orientation="landscape"/>
  <headerFooter>
    <oddHeader>&amp;CRate Proposal - </oddHeader>
    <oddFooter>&amp;RPage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9.0"/>
    <col customWidth="1" min="5" max="5" width="10.0"/>
    <col customWidth="1" min="6" max="6" width="10.13"/>
    <col customWidth="1" min="7" max="26" width="7.63"/>
  </cols>
  <sheetData>
    <row r="1" ht="19.5" customHeight="1">
      <c r="A1" s="44" t="s">
        <v>205</v>
      </c>
      <c r="B1" s="45"/>
      <c r="C1" s="46"/>
      <c r="D1" s="47" t="s">
        <v>206</v>
      </c>
      <c r="E1" s="47" t="s">
        <v>207</v>
      </c>
    </row>
    <row r="2" ht="19.5" customHeight="1">
      <c r="A2" s="44" t="s">
        <v>208</v>
      </c>
      <c r="B2" s="45"/>
      <c r="C2" s="46"/>
      <c r="D2" s="47">
        <v>185.0</v>
      </c>
      <c r="E2" s="48">
        <v>600.0</v>
      </c>
      <c r="F2" s="49">
        <f t="shared" ref="F2:F42" si="1">E2/24.192</f>
        <v>24.8015873</v>
      </c>
    </row>
    <row r="3" ht="19.5" customHeight="1">
      <c r="A3" s="47"/>
      <c r="B3" s="47" t="s">
        <v>209</v>
      </c>
      <c r="C3" s="47"/>
      <c r="D3" s="47">
        <v>250.0</v>
      </c>
      <c r="E3" s="48">
        <v>650.0</v>
      </c>
      <c r="F3" s="49">
        <f t="shared" si="1"/>
        <v>26.86838624</v>
      </c>
    </row>
    <row r="4" ht="19.5" customHeight="1">
      <c r="A4" s="44" t="s">
        <v>210</v>
      </c>
      <c r="B4" s="45"/>
      <c r="C4" s="46"/>
      <c r="D4" s="47">
        <v>647.0</v>
      </c>
      <c r="E4" s="48">
        <v>1600.0</v>
      </c>
      <c r="F4" s="49">
        <f t="shared" si="1"/>
        <v>66.13756614</v>
      </c>
    </row>
    <row r="5" ht="19.5" customHeight="1">
      <c r="A5" s="47"/>
      <c r="B5" s="47" t="s">
        <v>211</v>
      </c>
      <c r="C5" s="47"/>
      <c r="D5" s="47">
        <v>655.0</v>
      </c>
      <c r="E5" s="48">
        <v>1700.0</v>
      </c>
      <c r="F5" s="49">
        <f t="shared" si="1"/>
        <v>70.27116402</v>
      </c>
    </row>
    <row r="6" ht="19.5" customHeight="1">
      <c r="A6" s="44" t="s">
        <v>212</v>
      </c>
      <c r="B6" s="45"/>
      <c r="C6" s="46"/>
      <c r="D6" s="47">
        <v>388.0</v>
      </c>
      <c r="E6" s="48">
        <v>1000.0</v>
      </c>
      <c r="F6" s="49">
        <f t="shared" si="1"/>
        <v>41.33597884</v>
      </c>
    </row>
    <row r="7" ht="19.5" customHeight="1">
      <c r="A7" s="44" t="s">
        <v>213</v>
      </c>
      <c r="B7" s="45"/>
      <c r="C7" s="46"/>
      <c r="D7" s="47"/>
      <c r="E7" s="48">
        <v>750.0</v>
      </c>
      <c r="F7" s="49">
        <f t="shared" si="1"/>
        <v>31.00198413</v>
      </c>
    </row>
    <row r="8" ht="19.5" customHeight="1">
      <c r="A8" s="44" t="s">
        <v>214</v>
      </c>
      <c r="B8" s="45"/>
      <c r="C8" s="46"/>
      <c r="D8" s="47">
        <v>230.0</v>
      </c>
      <c r="E8" s="48">
        <v>750.0</v>
      </c>
      <c r="F8" s="49">
        <f t="shared" si="1"/>
        <v>31.00198413</v>
      </c>
    </row>
    <row r="9" ht="19.5" customHeight="1">
      <c r="A9" s="44" t="s">
        <v>215</v>
      </c>
      <c r="B9" s="45"/>
      <c r="C9" s="46"/>
      <c r="D9" s="47">
        <v>695.0</v>
      </c>
      <c r="E9" s="48">
        <v>1750.0</v>
      </c>
      <c r="F9" s="49">
        <f t="shared" si="1"/>
        <v>72.33796296</v>
      </c>
    </row>
    <row r="10" ht="19.5" customHeight="1">
      <c r="A10" s="44" t="s">
        <v>216</v>
      </c>
      <c r="B10" s="45"/>
      <c r="C10" s="46"/>
      <c r="D10" s="47">
        <v>615.0</v>
      </c>
      <c r="E10" s="48">
        <v>1600.0</v>
      </c>
      <c r="F10" s="49">
        <f t="shared" si="1"/>
        <v>66.13756614</v>
      </c>
    </row>
    <row r="11" ht="19.5" customHeight="1">
      <c r="A11" s="44" t="s">
        <v>217</v>
      </c>
      <c r="B11" s="45"/>
      <c r="C11" s="46"/>
      <c r="D11" s="47">
        <v>177.0</v>
      </c>
      <c r="E11" s="48">
        <v>600.0</v>
      </c>
      <c r="F11" s="49">
        <f t="shared" si="1"/>
        <v>24.8015873</v>
      </c>
    </row>
    <row r="12" ht="19.5" customHeight="1">
      <c r="A12" s="44" t="s">
        <v>218</v>
      </c>
      <c r="B12" s="45"/>
      <c r="C12" s="46"/>
      <c r="D12" s="47">
        <v>165.0</v>
      </c>
      <c r="E12" s="48">
        <v>700.0</v>
      </c>
      <c r="F12" s="49">
        <f t="shared" si="1"/>
        <v>28.93518519</v>
      </c>
    </row>
    <row r="13" ht="19.5" customHeight="1">
      <c r="A13" s="44" t="s">
        <v>219</v>
      </c>
      <c r="B13" s="45"/>
      <c r="C13" s="46"/>
      <c r="D13" s="47">
        <v>728.0</v>
      </c>
      <c r="E13" s="48">
        <v>1900.0</v>
      </c>
      <c r="F13" s="49">
        <f t="shared" si="1"/>
        <v>78.53835979</v>
      </c>
    </row>
    <row r="14" ht="19.5" customHeight="1">
      <c r="A14" s="44" t="s">
        <v>220</v>
      </c>
      <c r="B14" s="45"/>
      <c r="C14" s="46"/>
      <c r="D14" s="47">
        <v>650.0</v>
      </c>
      <c r="E14" s="48">
        <v>1650.0</v>
      </c>
      <c r="F14" s="49">
        <f t="shared" si="1"/>
        <v>68.20436508</v>
      </c>
    </row>
    <row r="15" ht="19.5" customHeight="1">
      <c r="A15" s="44" t="s">
        <v>221</v>
      </c>
      <c r="B15" s="45"/>
      <c r="C15" s="46"/>
      <c r="D15" s="47">
        <v>682.0</v>
      </c>
      <c r="E15" s="48">
        <v>1650.0</v>
      </c>
      <c r="F15" s="49">
        <f t="shared" si="1"/>
        <v>68.20436508</v>
      </c>
    </row>
    <row r="16" ht="19.5" customHeight="1">
      <c r="A16" s="44" t="s">
        <v>222</v>
      </c>
      <c r="B16" s="45"/>
      <c r="C16" s="46"/>
      <c r="D16" s="47">
        <v>632.0</v>
      </c>
      <c r="E16" s="48">
        <v>1600.0</v>
      </c>
      <c r="F16" s="49">
        <f t="shared" si="1"/>
        <v>66.13756614</v>
      </c>
    </row>
    <row r="17" ht="19.5" customHeight="1">
      <c r="A17" s="44" t="s">
        <v>223</v>
      </c>
      <c r="B17" s="45"/>
      <c r="C17" s="46"/>
      <c r="D17" s="47"/>
      <c r="E17" s="48">
        <v>1850.0</v>
      </c>
      <c r="F17" s="49">
        <f t="shared" si="1"/>
        <v>76.47156085</v>
      </c>
    </row>
    <row r="18" ht="19.5" customHeight="1">
      <c r="A18" s="47"/>
      <c r="B18" s="47" t="s">
        <v>224</v>
      </c>
      <c r="C18" s="47"/>
      <c r="D18" s="47"/>
      <c r="E18" s="48">
        <v>1500.0</v>
      </c>
      <c r="F18" s="49">
        <f t="shared" si="1"/>
        <v>62.00396825</v>
      </c>
    </row>
    <row r="19" ht="19.5" customHeight="1">
      <c r="A19" s="44" t="s">
        <v>225</v>
      </c>
      <c r="B19" s="45"/>
      <c r="C19" s="46"/>
      <c r="D19" s="47">
        <v>226.0</v>
      </c>
      <c r="E19" s="48">
        <v>550.0</v>
      </c>
      <c r="F19" s="49">
        <f t="shared" si="1"/>
        <v>22.73478836</v>
      </c>
    </row>
    <row r="20" ht="19.5" customHeight="1">
      <c r="A20" s="44" t="s">
        <v>226</v>
      </c>
      <c r="B20" s="45"/>
      <c r="C20" s="46"/>
      <c r="D20" s="47">
        <v>703.0</v>
      </c>
      <c r="E20" s="48">
        <v>1850.0</v>
      </c>
      <c r="F20" s="49">
        <f t="shared" si="1"/>
        <v>76.47156085</v>
      </c>
    </row>
    <row r="21" ht="19.5" customHeight="1">
      <c r="A21" s="44" t="s">
        <v>227</v>
      </c>
      <c r="B21" s="45"/>
      <c r="C21" s="46"/>
      <c r="D21" s="47">
        <v>315.0</v>
      </c>
      <c r="E21" s="48">
        <v>800.0</v>
      </c>
      <c r="F21" s="49">
        <f t="shared" si="1"/>
        <v>33.06878307</v>
      </c>
    </row>
    <row r="22" ht="19.5" customHeight="1">
      <c r="A22" s="44" t="s">
        <v>228</v>
      </c>
      <c r="B22" s="45"/>
      <c r="C22" s="46"/>
      <c r="D22" s="47">
        <v>558.0</v>
      </c>
      <c r="E22" s="48">
        <v>1350.0</v>
      </c>
      <c r="F22" s="49">
        <f t="shared" si="1"/>
        <v>55.80357143</v>
      </c>
    </row>
    <row r="23" ht="19.5" customHeight="1">
      <c r="A23" s="44" t="s">
        <v>229</v>
      </c>
      <c r="B23" s="45"/>
      <c r="C23" s="46"/>
      <c r="D23" s="47">
        <v>280.0</v>
      </c>
      <c r="E23" s="48">
        <v>700.0</v>
      </c>
      <c r="F23" s="49">
        <f t="shared" si="1"/>
        <v>28.93518519</v>
      </c>
    </row>
    <row r="24" ht="19.5" customHeight="1">
      <c r="A24" s="44" t="s">
        <v>230</v>
      </c>
      <c r="B24" s="45"/>
      <c r="C24" s="46"/>
      <c r="D24" s="47">
        <v>440.0</v>
      </c>
      <c r="E24" s="48">
        <v>1100.0</v>
      </c>
      <c r="F24" s="49">
        <f t="shared" si="1"/>
        <v>45.46957672</v>
      </c>
    </row>
    <row r="25" ht="19.5" customHeight="1">
      <c r="A25" s="44" t="s">
        <v>231</v>
      </c>
      <c r="B25" s="45"/>
      <c r="C25" s="46"/>
      <c r="D25" s="47">
        <v>194.0</v>
      </c>
      <c r="E25" s="48">
        <v>550.0</v>
      </c>
      <c r="F25" s="49">
        <f t="shared" si="1"/>
        <v>22.73478836</v>
      </c>
    </row>
    <row r="26" ht="19.5" customHeight="1">
      <c r="A26" s="44" t="s">
        <v>232</v>
      </c>
      <c r="B26" s="45"/>
      <c r="C26" s="46"/>
      <c r="D26" s="47">
        <v>191.0</v>
      </c>
      <c r="E26" s="48">
        <v>500.0</v>
      </c>
      <c r="F26" s="49">
        <f t="shared" si="1"/>
        <v>20.66798942</v>
      </c>
    </row>
    <row r="27" ht="19.5" customHeight="1">
      <c r="A27" s="44" t="s">
        <v>233</v>
      </c>
      <c r="B27" s="45"/>
      <c r="C27" s="46"/>
      <c r="D27" s="47">
        <v>545.0</v>
      </c>
      <c r="E27" s="48">
        <v>1600.0</v>
      </c>
      <c r="F27" s="49">
        <f t="shared" si="1"/>
        <v>66.13756614</v>
      </c>
    </row>
    <row r="28" ht="19.5" customHeight="1">
      <c r="A28" s="44" t="s">
        <v>234</v>
      </c>
      <c r="B28" s="45"/>
      <c r="C28" s="46"/>
      <c r="D28" s="47">
        <v>650.0</v>
      </c>
      <c r="E28" s="48">
        <v>1650.0</v>
      </c>
      <c r="F28" s="49">
        <f t="shared" si="1"/>
        <v>68.20436508</v>
      </c>
    </row>
    <row r="29" ht="19.5" customHeight="1">
      <c r="A29" s="44" t="s">
        <v>235</v>
      </c>
      <c r="B29" s="45"/>
      <c r="C29" s="46"/>
      <c r="D29" s="47">
        <v>280.0</v>
      </c>
      <c r="E29" s="48">
        <v>800.0</v>
      </c>
      <c r="F29" s="49">
        <f t="shared" si="1"/>
        <v>33.06878307</v>
      </c>
    </row>
    <row r="30" ht="19.5" customHeight="1">
      <c r="A30" s="44" t="s">
        <v>234</v>
      </c>
      <c r="B30" s="45"/>
      <c r="C30" s="46"/>
      <c r="D30" s="47">
        <v>650.0</v>
      </c>
      <c r="E30" s="48">
        <v>1650.0</v>
      </c>
      <c r="F30" s="49">
        <f t="shared" si="1"/>
        <v>68.20436508</v>
      </c>
    </row>
    <row r="31" ht="19.5" customHeight="1">
      <c r="A31" s="44" t="s">
        <v>236</v>
      </c>
      <c r="B31" s="45"/>
      <c r="C31" s="46"/>
      <c r="D31" s="47">
        <v>491.0</v>
      </c>
      <c r="E31" s="48">
        <v>1150.0</v>
      </c>
      <c r="F31" s="49">
        <f t="shared" si="1"/>
        <v>47.53637566</v>
      </c>
    </row>
    <row r="32" ht="19.5" customHeight="1">
      <c r="A32" s="44" t="s">
        <v>237</v>
      </c>
      <c r="B32" s="45"/>
      <c r="C32" s="46"/>
      <c r="D32" s="47">
        <v>678.0</v>
      </c>
      <c r="E32" s="48">
        <v>1650.0</v>
      </c>
      <c r="F32" s="49">
        <f t="shared" si="1"/>
        <v>68.20436508</v>
      </c>
    </row>
    <row r="33" ht="19.5" customHeight="1">
      <c r="A33" s="44" t="s">
        <v>238</v>
      </c>
      <c r="B33" s="45"/>
      <c r="C33" s="46"/>
      <c r="D33" s="47">
        <v>177.0</v>
      </c>
      <c r="E33" s="48">
        <v>600.0</v>
      </c>
      <c r="F33" s="49">
        <f t="shared" si="1"/>
        <v>24.8015873</v>
      </c>
    </row>
    <row r="34" ht="19.5" customHeight="1">
      <c r="A34" s="44" t="s">
        <v>239</v>
      </c>
      <c r="B34" s="45"/>
      <c r="C34" s="46"/>
      <c r="D34" s="47">
        <v>367.0</v>
      </c>
      <c r="E34" s="48">
        <v>800.0</v>
      </c>
      <c r="F34" s="49">
        <f t="shared" si="1"/>
        <v>33.06878307</v>
      </c>
    </row>
    <row r="35" ht="19.5" customHeight="1">
      <c r="A35" s="44" t="s">
        <v>240</v>
      </c>
      <c r="B35" s="45"/>
      <c r="C35" s="46"/>
      <c r="D35" s="47">
        <v>255.0</v>
      </c>
      <c r="E35" s="48">
        <v>650.0</v>
      </c>
      <c r="F35" s="49">
        <f t="shared" si="1"/>
        <v>26.86838624</v>
      </c>
    </row>
    <row r="36" ht="19.5" customHeight="1">
      <c r="A36" s="44" t="s">
        <v>241</v>
      </c>
      <c r="B36" s="45"/>
      <c r="C36" s="46"/>
      <c r="D36" s="47">
        <v>652.0</v>
      </c>
      <c r="E36" s="48">
        <v>1650.0</v>
      </c>
      <c r="F36" s="49">
        <f t="shared" si="1"/>
        <v>68.20436508</v>
      </c>
    </row>
    <row r="37" ht="19.5" customHeight="1">
      <c r="A37" s="44" t="s">
        <v>242</v>
      </c>
      <c r="B37" s="45"/>
      <c r="C37" s="46"/>
      <c r="D37" s="47">
        <v>195.0</v>
      </c>
      <c r="E37" s="48">
        <v>650.0</v>
      </c>
      <c r="F37" s="49">
        <f t="shared" si="1"/>
        <v>26.86838624</v>
      </c>
    </row>
    <row r="38" ht="19.5" customHeight="1">
      <c r="A38" s="44" t="s">
        <v>243</v>
      </c>
      <c r="B38" s="45"/>
      <c r="C38" s="46"/>
      <c r="D38" s="47">
        <v>329.0</v>
      </c>
      <c r="E38" s="48">
        <v>800.0</v>
      </c>
      <c r="F38" s="49">
        <f t="shared" si="1"/>
        <v>33.06878307</v>
      </c>
    </row>
    <row r="39" ht="19.5" customHeight="1">
      <c r="A39" s="44" t="s">
        <v>244</v>
      </c>
      <c r="B39" s="45"/>
      <c r="C39" s="46"/>
      <c r="D39" s="47">
        <v>220.0</v>
      </c>
      <c r="E39" s="48">
        <v>650.0</v>
      </c>
      <c r="F39" s="49">
        <f t="shared" si="1"/>
        <v>26.86838624</v>
      </c>
    </row>
    <row r="40" ht="19.5" customHeight="1">
      <c r="A40" s="44" t="s">
        <v>245</v>
      </c>
      <c r="B40" s="45"/>
      <c r="C40" s="46"/>
      <c r="D40" s="47">
        <v>260.0</v>
      </c>
      <c r="E40" s="48">
        <v>950.0</v>
      </c>
      <c r="F40" s="49">
        <f t="shared" si="1"/>
        <v>39.26917989</v>
      </c>
    </row>
    <row r="41" ht="19.5" customHeight="1">
      <c r="A41" s="44" t="s">
        <v>246</v>
      </c>
      <c r="B41" s="45"/>
      <c r="C41" s="46"/>
      <c r="D41" s="47">
        <v>647.0</v>
      </c>
      <c r="E41" s="48">
        <v>1550.0</v>
      </c>
      <c r="F41" s="49">
        <f t="shared" si="1"/>
        <v>64.0707672</v>
      </c>
    </row>
    <row r="42" ht="19.5" customHeight="1">
      <c r="A42" s="44" t="s">
        <v>247</v>
      </c>
      <c r="B42" s="45"/>
      <c r="C42" s="46"/>
      <c r="D42" s="47">
        <v>198.0</v>
      </c>
      <c r="E42" s="48">
        <v>850.0</v>
      </c>
      <c r="F42" s="49">
        <f t="shared" si="1"/>
        <v>35.13558201</v>
      </c>
    </row>
    <row r="43" ht="19.5" customHeight="1">
      <c r="A43" s="44" t="s">
        <v>248</v>
      </c>
      <c r="B43" s="45"/>
      <c r="C43" s="46"/>
      <c r="D43" s="47"/>
      <c r="E43" s="48">
        <v>1700.0</v>
      </c>
      <c r="F43" s="49">
        <f>E43/25</f>
        <v>68</v>
      </c>
    </row>
    <row r="44" ht="19.5" customHeight="1">
      <c r="A44" s="47"/>
      <c r="B44" s="47" t="s">
        <v>249</v>
      </c>
      <c r="C44" s="47"/>
      <c r="D44" s="47">
        <v>284.0</v>
      </c>
      <c r="E44" s="48">
        <v>1000.0</v>
      </c>
      <c r="F44" s="49">
        <f t="shared" ref="F44:F62" si="2">E44/24.192</f>
        <v>41.33597884</v>
      </c>
    </row>
    <row r="45" ht="19.5" customHeight="1">
      <c r="A45" s="44" t="s">
        <v>250</v>
      </c>
      <c r="B45" s="45"/>
      <c r="C45" s="46"/>
      <c r="D45" s="47">
        <v>155.0</v>
      </c>
      <c r="E45" s="48">
        <v>600.0</v>
      </c>
      <c r="F45" s="49">
        <f t="shared" si="2"/>
        <v>24.8015873</v>
      </c>
    </row>
    <row r="46" ht="19.5" customHeight="1">
      <c r="A46" s="44" t="s">
        <v>251</v>
      </c>
      <c r="B46" s="45"/>
      <c r="C46" s="46"/>
      <c r="D46" s="47">
        <v>155.0</v>
      </c>
      <c r="E46" s="48">
        <v>650.0</v>
      </c>
      <c r="F46" s="49">
        <f t="shared" si="2"/>
        <v>26.86838624</v>
      </c>
    </row>
    <row r="47" ht="19.5" customHeight="1">
      <c r="A47" s="47"/>
      <c r="B47" s="47" t="s">
        <v>252</v>
      </c>
      <c r="C47" s="47"/>
      <c r="D47" s="47"/>
      <c r="E47" s="50">
        <v>700.0</v>
      </c>
      <c r="F47" s="49">
        <f t="shared" si="2"/>
        <v>28.93518519</v>
      </c>
    </row>
    <row r="48" ht="19.5" customHeight="1">
      <c r="A48" s="44" t="s">
        <v>253</v>
      </c>
      <c r="B48" s="45"/>
      <c r="C48" s="46"/>
      <c r="D48" s="47">
        <v>380.0</v>
      </c>
      <c r="E48" s="48">
        <v>950.0</v>
      </c>
      <c r="F48" s="49">
        <f t="shared" si="2"/>
        <v>39.26917989</v>
      </c>
    </row>
    <row r="49" ht="19.5" customHeight="1">
      <c r="A49" s="44" t="s">
        <v>254</v>
      </c>
      <c r="B49" s="45"/>
      <c r="C49" s="46"/>
      <c r="D49" s="47">
        <v>670.0</v>
      </c>
      <c r="E49" s="48">
        <v>1650.0</v>
      </c>
      <c r="F49" s="49">
        <f t="shared" si="2"/>
        <v>68.20436508</v>
      </c>
    </row>
    <row r="50" ht="19.5" customHeight="1">
      <c r="A50" s="44" t="s">
        <v>255</v>
      </c>
      <c r="B50" s="45"/>
      <c r="C50" s="46"/>
      <c r="D50" s="47">
        <v>342.0</v>
      </c>
      <c r="E50" s="48">
        <v>850.0</v>
      </c>
      <c r="F50" s="49">
        <f t="shared" si="2"/>
        <v>35.13558201</v>
      </c>
    </row>
    <row r="51" ht="19.5" customHeight="1">
      <c r="A51" s="44" t="s">
        <v>256</v>
      </c>
      <c r="B51" s="45"/>
      <c r="C51" s="46"/>
      <c r="D51" s="47">
        <v>336.0</v>
      </c>
      <c r="E51" s="48">
        <v>800.0</v>
      </c>
      <c r="F51" s="49">
        <f t="shared" si="2"/>
        <v>33.06878307</v>
      </c>
    </row>
    <row r="52" ht="19.5" customHeight="1">
      <c r="A52" s="44" t="s">
        <v>257</v>
      </c>
      <c r="B52" s="45"/>
      <c r="C52" s="46"/>
      <c r="D52" s="47"/>
      <c r="E52" s="48">
        <v>600.0</v>
      </c>
      <c r="F52" s="49">
        <f t="shared" si="2"/>
        <v>24.8015873</v>
      </c>
    </row>
    <row r="53" ht="19.5" customHeight="1">
      <c r="A53" s="44" t="s">
        <v>255</v>
      </c>
      <c r="B53" s="45"/>
      <c r="C53" s="46"/>
      <c r="D53" s="47">
        <v>342.0</v>
      </c>
      <c r="E53" s="48">
        <v>850.0</v>
      </c>
      <c r="F53" s="49">
        <f t="shared" si="2"/>
        <v>35.13558201</v>
      </c>
    </row>
    <row r="54" ht="19.5" customHeight="1">
      <c r="A54" s="44" t="s">
        <v>258</v>
      </c>
      <c r="B54" s="45"/>
      <c r="C54" s="46"/>
      <c r="D54" s="47">
        <v>708.0</v>
      </c>
      <c r="E54" s="48">
        <v>1850.0</v>
      </c>
      <c r="F54" s="49">
        <f t="shared" si="2"/>
        <v>76.47156085</v>
      </c>
    </row>
    <row r="55" ht="19.5" customHeight="1">
      <c r="A55" s="44" t="s">
        <v>259</v>
      </c>
      <c r="B55" s="45"/>
      <c r="C55" s="46"/>
      <c r="D55" s="47">
        <v>662.0</v>
      </c>
      <c r="E55" s="48">
        <v>1800.0</v>
      </c>
      <c r="F55" s="49">
        <f t="shared" si="2"/>
        <v>74.4047619</v>
      </c>
    </row>
    <row r="56" ht="19.5" customHeight="1">
      <c r="A56" s="44" t="s">
        <v>260</v>
      </c>
      <c r="B56" s="45"/>
      <c r="C56" s="46"/>
      <c r="D56" s="47">
        <v>240.0</v>
      </c>
      <c r="E56" s="48">
        <v>650.0</v>
      </c>
      <c r="F56" s="49">
        <f t="shared" si="2"/>
        <v>26.86838624</v>
      </c>
    </row>
    <row r="57" ht="19.5" customHeight="1">
      <c r="A57" s="44" t="s">
        <v>261</v>
      </c>
      <c r="B57" s="45"/>
      <c r="C57" s="46"/>
      <c r="D57" s="47">
        <v>708.0</v>
      </c>
      <c r="E57" s="48">
        <v>1750.0</v>
      </c>
      <c r="F57" s="49">
        <f t="shared" si="2"/>
        <v>72.33796296</v>
      </c>
    </row>
    <row r="58" ht="19.5" customHeight="1">
      <c r="A58" s="44" t="s">
        <v>262</v>
      </c>
      <c r="B58" s="45"/>
      <c r="C58" s="46"/>
      <c r="D58" s="47"/>
      <c r="E58" s="48">
        <v>1950.0</v>
      </c>
      <c r="F58" s="49">
        <f t="shared" si="2"/>
        <v>80.60515873</v>
      </c>
    </row>
    <row r="59" ht="19.5" customHeight="1">
      <c r="A59" s="47"/>
      <c r="B59" s="47" t="s">
        <v>263</v>
      </c>
      <c r="C59" s="47"/>
      <c r="D59" s="47"/>
      <c r="E59" s="48">
        <v>970.0</v>
      </c>
      <c r="F59" s="49">
        <f t="shared" si="2"/>
        <v>40.09589947</v>
      </c>
    </row>
    <row r="60" ht="19.5" customHeight="1">
      <c r="A60" s="44" t="s">
        <v>264</v>
      </c>
      <c r="B60" s="45"/>
      <c r="C60" s="46"/>
      <c r="D60" s="47">
        <v>567.0</v>
      </c>
      <c r="E60" s="48">
        <v>1350.0</v>
      </c>
      <c r="F60" s="49">
        <f t="shared" si="2"/>
        <v>55.80357143</v>
      </c>
    </row>
    <row r="61" ht="19.5" customHeight="1">
      <c r="A61" s="47"/>
      <c r="B61" s="47" t="s">
        <v>265</v>
      </c>
      <c r="C61" s="47"/>
      <c r="D61" s="47"/>
      <c r="E61" s="48">
        <v>1600.0</v>
      </c>
      <c r="F61" s="49">
        <f t="shared" si="2"/>
        <v>66.13756614</v>
      </c>
    </row>
    <row r="62" ht="19.5" customHeight="1">
      <c r="A62" s="44" t="s">
        <v>266</v>
      </c>
      <c r="B62" s="45"/>
      <c r="C62" s="46"/>
      <c r="D62" s="47">
        <v>486.0</v>
      </c>
      <c r="E62" s="48">
        <v>1000.0</v>
      </c>
      <c r="F62" s="49">
        <f t="shared" si="2"/>
        <v>41.33597884</v>
      </c>
    </row>
    <row r="63" ht="19.5" customHeight="1">
      <c r="A63" s="44" t="s">
        <v>267</v>
      </c>
      <c r="B63" s="45"/>
      <c r="C63" s="46"/>
      <c r="D63" s="47"/>
      <c r="E63" s="48">
        <v>1340.0</v>
      </c>
      <c r="F63" s="49">
        <f>E63/25.344</f>
        <v>52.87247475</v>
      </c>
    </row>
    <row r="64" ht="19.5" customHeight="1">
      <c r="A64" s="44" t="s">
        <v>268</v>
      </c>
      <c r="B64" s="45"/>
      <c r="C64" s="46"/>
      <c r="D64" s="47">
        <v>384.0</v>
      </c>
      <c r="E64" s="48">
        <v>950.0</v>
      </c>
      <c r="F64" s="49">
        <f>E64/24.192</f>
        <v>39.26917989</v>
      </c>
    </row>
    <row r="65" ht="19.5" customHeight="1">
      <c r="A65" s="47"/>
      <c r="B65" s="47" t="s">
        <v>269</v>
      </c>
      <c r="C65" s="47"/>
      <c r="D65" s="47"/>
      <c r="E65" s="48"/>
      <c r="F65" s="49"/>
    </row>
    <row r="66" ht="19.5" customHeight="1">
      <c r="A66" s="44" t="s">
        <v>270</v>
      </c>
      <c r="B66" s="45"/>
      <c r="C66" s="46"/>
      <c r="D66" s="47">
        <v>347.0</v>
      </c>
      <c r="E66" s="48">
        <v>850.0</v>
      </c>
      <c r="F66" s="49">
        <f t="shared" ref="F66:F69" si="3">E66/24.192</f>
        <v>35.13558201</v>
      </c>
    </row>
    <row r="67" ht="19.5" customHeight="1">
      <c r="A67" s="44" t="s">
        <v>271</v>
      </c>
      <c r="B67" s="45"/>
      <c r="C67" s="46"/>
      <c r="D67" s="47">
        <v>748.0</v>
      </c>
      <c r="E67" s="48">
        <v>1800.0</v>
      </c>
      <c r="F67" s="49">
        <f t="shared" si="3"/>
        <v>74.4047619</v>
      </c>
    </row>
    <row r="68" ht="15.75" customHeight="1">
      <c r="A68" s="51"/>
      <c r="B68" s="52" t="s">
        <v>272</v>
      </c>
      <c r="C68" s="53"/>
      <c r="D68" s="54"/>
      <c r="E68" s="48">
        <v>2000.0</v>
      </c>
      <c r="F68" s="49">
        <f t="shared" si="3"/>
        <v>82.67195767</v>
      </c>
    </row>
    <row r="69" ht="15.75" customHeight="1">
      <c r="A69" s="55"/>
      <c r="B69" s="56" t="s">
        <v>273</v>
      </c>
      <c r="C69" s="57"/>
      <c r="D69" s="54">
        <v>625.0</v>
      </c>
      <c r="E69" s="48">
        <v>1550.0</v>
      </c>
      <c r="F69" s="49">
        <f t="shared" si="3"/>
        <v>64.0707672</v>
      </c>
    </row>
    <row r="70" ht="15.75" customHeight="1">
      <c r="A70" s="54"/>
      <c r="B70" s="47"/>
      <c r="C70" s="54"/>
      <c r="D70" s="54"/>
      <c r="E70" s="47"/>
    </row>
    <row r="71" ht="15.75" customHeight="1">
      <c r="A71" s="54"/>
      <c r="B71" s="54"/>
      <c r="C71" s="54"/>
      <c r="D71" s="54"/>
      <c r="E71" s="47"/>
    </row>
    <row r="72" ht="15.75" customHeight="1">
      <c r="A72" s="54"/>
      <c r="B72" s="47"/>
      <c r="C72" s="54"/>
      <c r="D72" s="54"/>
      <c r="E72" s="54"/>
    </row>
    <row r="73" ht="15.75" customHeight="1">
      <c r="A73" s="54"/>
      <c r="B73" s="54"/>
      <c r="C73" s="54"/>
      <c r="D73" s="54"/>
      <c r="E73" s="54"/>
    </row>
    <row r="74" ht="15.75" customHeight="1">
      <c r="A74" s="54"/>
      <c r="B74" s="58"/>
      <c r="C74" s="54"/>
      <c r="D74" s="54"/>
      <c r="E74" s="54"/>
    </row>
    <row r="75" ht="15.75" customHeight="1">
      <c r="A75" s="54"/>
      <c r="B75" s="59"/>
      <c r="C75" s="54"/>
      <c r="D75" s="54"/>
      <c r="E75" s="54"/>
    </row>
    <row r="76" ht="15.75" customHeight="1">
      <c r="A76" s="54"/>
      <c r="B76" s="54"/>
      <c r="C76" s="54"/>
      <c r="D76" s="54"/>
      <c r="E76" s="54"/>
    </row>
    <row r="77" ht="15.75" customHeight="1">
      <c r="A77" s="54"/>
      <c r="B77" s="54"/>
      <c r="C77" s="54"/>
      <c r="D77" s="54"/>
      <c r="E77" s="54"/>
    </row>
    <row r="78" ht="15.75" customHeight="1">
      <c r="A78" s="54"/>
      <c r="B78" s="54"/>
      <c r="C78" s="54"/>
      <c r="D78" s="54"/>
      <c r="E78" s="54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9">
    <mergeCell ref="A64:C64"/>
    <mergeCell ref="A66:C66"/>
    <mergeCell ref="A67:C67"/>
    <mergeCell ref="A55:C55"/>
    <mergeCell ref="A56:C56"/>
    <mergeCell ref="A57:C57"/>
    <mergeCell ref="A58:C58"/>
    <mergeCell ref="A60:C60"/>
    <mergeCell ref="A62:C62"/>
    <mergeCell ref="A63:C63"/>
    <mergeCell ref="A1:C1"/>
    <mergeCell ref="A2:C2"/>
    <mergeCell ref="A4:C4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5:C45"/>
    <mergeCell ref="A46:C46"/>
    <mergeCell ref="A48:C48"/>
    <mergeCell ref="A49:C49"/>
    <mergeCell ref="A50:C50"/>
    <mergeCell ref="A51:C51"/>
    <mergeCell ref="A52:C52"/>
    <mergeCell ref="A53:C53"/>
    <mergeCell ref="A54:C54"/>
  </mergeCells>
  <printOptions/>
  <pageMargins bottom="0.75" footer="0.0" header="0.0" left="0.7" right="0.7" top="0.75"/>
  <pageSetup orientation="portrait"/>
  <drawing r:id="rId2"/>
  <legacyDrawing r:id="rId3"/>
</worksheet>
</file>