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256" windowHeight="9432"/>
  </bookViews>
  <sheets>
    <sheet name="Sample Data" sheetId="1" r:id="rId1"/>
    <sheet name="Column Descriptions" sheetId="4" r:id="rId2"/>
    <sheet name="Teams-Cities" sheetId="5" r:id="rId3"/>
    <sheet name="DFS Points Calculation" sheetId="7" r:id="rId4"/>
    <sheet name="Convert Date Format Formula" sheetId="6" r:id="rId5"/>
  </sheets>
  <externalReferences>
    <externalReference r:id="rId6"/>
    <externalReference r:id="rId7"/>
    <externalReference r:id="rId8"/>
  </externalReferences>
  <definedNames>
    <definedName name="_xlnm._FilterDatabase" localSheetId="0" hidden="1">'Sample Data'!$A$1:$F$73</definedName>
    <definedName name="CODE" localSheetId="3">[1]EFF!#REF!</definedName>
    <definedName name="CODE">[2]EFF!#REF!</definedName>
    <definedName name="code1">[2]TMS!#REF!</definedName>
    <definedName name="EDOC" localSheetId="3">[3]EFF!#REF!</definedName>
    <definedName name="EDOC">[3]EFF!#REF!</definedName>
  </definedNames>
  <calcPr calcId="162913"/>
</workbook>
</file>

<file path=xl/calcChain.xml><?xml version="1.0" encoding="utf-8"?>
<calcChain xmlns="http://schemas.openxmlformats.org/spreadsheetml/2006/main">
  <c r="X21" i="7" l="1"/>
  <c r="Y21" i="7" s="1"/>
  <c r="AA21" i="7"/>
  <c r="AB21" i="7"/>
  <c r="X22" i="7"/>
  <c r="Y22" i="7" s="1"/>
  <c r="AA22" i="7"/>
  <c r="AB22" i="7"/>
  <c r="X23" i="7"/>
  <c r="Y23" i="7" s="1"/>
  <c r="Z23" i="7" s="1"/>
  <c r="AA23" i="7"/>
  <c r="AB23" i="7"/>
  <c r="X24" i="7"/>
  <c r="Y24" i="7"/>
  <c r="Z24" i="7"/>
  <c r="AA24" i="7"/>
  <c r="AB24" i="7"/>
  <c r="X25" i="7"/>
  <c r="Y25" i="7" s="1"/>
  <c r="AA25" i="7"/>
  <c r="AB25" i="7"/>
  <c r="X26" i="7"/>
  <c r="Y26" i="7" s="1"/>
  <c r="AA26" i="7"/>
  <c r="AB26" i="7"/>
  <c r="X27" i="7"/>
  <c r="Y27" i="7" s="1"/>
  <c r="Z27" i="7" s="1"/>
  <c r="AA27" i="7"/>
  <c r="AB27" i="7"/>
  <c r="X28" i="7"/>
  <c r="Y28" i="7" s="1"/>
  <c r="AA28" i="7"/>
  <c r="AB28" i="7"/>
  <c r="X29" i="7"/>
  <c r="Y29" i="7" s="1"/>
  <c r="AA29" i="7"/>
  <c r="AB29" i="7"/>
  <c r="X30" i="7"/>
  <c r="Y30" i="7" s="1"/>
  <c r="AA30" i="7"/>
  <c r="AB30" i="7"/>
  <c r="X31" i="7"/>
  <c r="AA31" i="7"/>
  <c r="AB31" i="7"/>
  <c r="X32" i="7"/>
  <c r="Y32" i="7" s="1"/>
  <c r="Z32" i="7" s="1"/>
  <c r="AA32" i="7"/>
  <c r="AB32" i="7"/>
  <c r="X33" i="7"/>
  <c r="Y33" i="7" s="1"/>
  <c r="AA33" i="7"/>
  <c r="AB33" i="7"/>
  <c r="X34" i="7"/>
  <c r="Y34" i="7" s="1"/>
  <c r="AA34" i="7"/>
  <c r="AB34" i="7"/>
  <c r="X35" i="7"/>
  <c r="AA35" i="7"/>
  <c r="AB35" i="7"/>
  <c r="X36" i="7"/>
  <c r="Y36" i="7" s="1"/>
  <c r="Z36" i="7" s="1"/>
  <c r="AA36" i="7"/>
  <c r="AB36" i="7"/>
  <c r="X37" i="7"/>
  <c r="Y37" i="7" s="1"/>
  <c r="AA37" i="7"/>
  <c r="AB37" i="7"/>
  <c r="X38" i="7"/>
  <c r="Y38" i="7" s="1"/>
  <c r="AA38" i="7"/>
  <c r="AB38" i="7"/>
  <c r="X39" i="7"/>
  <c r="AA39" i="7"/>
  <c r="AB39" i="7"/>
  <c r="X40" i="7"/>
  <c r="Y40" i="7" s="1"/>
  <c r="Z40" i="7" s="1"/>
  <c r="AA40" i="7"/>
  <c r="AB40" i="7"/>
  <c r="X41" i="7"/>
  <c r="Y41" i="7" s="1"/>
  <c r="AA41" i="7"/>
  <c r="AB41" i="7"/>
  <c r="X42" i="7"/>
  <c r="Y42" i="7" s="1"/>
  <c r="AA42" i="7"/>
  <c r="AB42" i="7"/>
  <c r="X43" i="7"/>
  <c r="AA43" i="7"/>
  <c r="AB43" i="7"/>
  <c r="X44" i="7"/>
  <c r="Y44" i="7" s="1"/>
  <c r="Z44" i="7" s="1"/>
  <c r="AA44" i="7"/>
  <c r="AB44" i="7"/>
  <c r="X45" i="7"/>
  <c r="Y45" i="7" s="1"/>
  <c r="AA45" i="7"/>
  <c r="AB45" i="7"/>
  <c r="X46" i="7"/>
  <c r="Y46" i="7" s="1"/>
  <c r="AA46" i="7"/>
  <c r="AB46" i="7"/>
  <c r="X47" i="7"/>
  <c r="AA47" i="7"/>
  <c r="AB47" i="7"/>
  <c r="X48" i="7"/>
  <c r="Y48" i="7" s="1"/>
  <c r="Z48" i="7" s="1"/>
  <c r="AA48" i="7"/>
  <c r="AB48" i="7"/>
  <c r="X49" i="7"/>
  <c r="Y49" i="7" s="1"/>
  <c r="AA49" i="7"/>
  <c r="AB49" i="7"/>
  <c r="X50" i="7"/>
  <c r="Y50" i="7" s="1"/>
  <c r="AA50" i="7"/>
  <c r="AB50" i="7"/>
  <c r="X51" i="7"/>
  <c r="AA51" i="7"/>
  <c r="AB51" i="7"/>
  <c r="X52" i="7"/>
  <c r="Y52" i="7" s="1"/>
  <c r="Z52" i="7" s="1"/>
  <c r="AA52" i="7"/>
  <c r="AB52" i="7"/>
  <c r="X53" i="7"/>
  <c r="Y53" i="7" s="1"/>
  <c r="AA53" i="7"/>
  <c r="AB53" i="7"/>
  <c r="X54" i="7"/>
  <c r="Y54" i="7" s="1"/>
  <c r="AA54" i="7"/>
  <c r="AB54" i="7"/>
  <c r="X55" i="7"/>
  <c r="AA55" i="7"/>
  <c r="AB55" i="7"/>
  <c r="X56" i="7"/>
  <c r="Y56" i="7" s="1"/>
  <c r="Z56" i="7" s="1"/>
  <c r="AA56" i="7"/>
  <c r="AB56" i="7"/>
  <c r="X57" i="7"/>
  <c r="Y57" i="7" s="1"/>
  <c r="AA57" i="7"/>
  <c r="AB57" i="7"/>
  <c r="X58" i="7"/>
  <c r="Y58" i="7" s="1"/>
  <c r="AA58" i="7"/>
  <c r="AB58" i="7"/>
  <c r="X59" i="7"/>
  <c r="AA59" i="7"/>
  <c r="AB59" i="7"/>
  <c r="X60" i="7"/>
  <c r="Y60" i="7" s="1"/>
  <c r="AA60" i="7"/>
  <c r="AB60" i="7"/>
  <c r="X61" i="7"/>
  <c r="Y61" i="7" s="1"/>
  <c r="AA61" i="7"/>
  <c r="AB61" i="7"/>
  <c r="X62" i="7"/>
  <c r="Y62" i="7" s="1"/>
  <c r="AA62" i="7"/>
  <c r="AB62" i="7"/>
  <c r="X63" i="7"/>
  <c r="AA63" i="7"/>
  <c r="AB63" i="7"/>
  <c r="X64" i="7"/>
  <c r="Y64" i="7" s="1"/>
  <c r="Z64" i="7" s="1"/>
  <c r="AA64" i="7"/>
  <c r="AB64" i="7"/>
  <c r="X65" i="7"/>
  <c r="Y65" i="7" s="1"/>
  <c r="AA65" i="7"/>
  <c r="AB65" i="7"/>
  <c r="X66" i="7"/>
  <c r="Y66" i="7" s="1"/>
  <c r="AA66" i="7"/>
  <c r="AB66" i="7"/>
  <c r="X67" i="7"/>
  <c r="AA67" i="7"/>
  <c r="AB67" i="7"/>
  <c r="X68" i="7"/>
  <c r="Y68" i="7" s="1"/>
  <c r="AA68" i="7"/>
  <c r="AB68" i="7"/>
  <c r="X69" i="7"/>
  <c r="Y69" i="7" s="1"/>
  <c r="AA69" i="7"/>
  <c r="AB69" i="7"/>
  <c r="X70" i="7"/>
  <c r="Y70" i="7" s="1"/>
  <c r="AA70" i="7"/>
  <c r="AB70" i="7"/>
  <c r="X71" i="7"/>
  <c r="AA71" i="7"/>
  <c r="AB71" i="7"/>
  <c r="X72" i="7"/>
  <c r="Y72" i="7" s="1"/>
  <c r="AA72" i="7"/>
  <c r="AB72" i="7"/>
  <c r="X73" i="7"/>
  <c r="Y73" i="7" s="1"/>
  <c r="AA73" i="7"/>
  <c r="AB73" i="7"/>
  <c r="X74" i="7"/>
  <c r="Y74" i="7" s="1"/>
  <c r="AA74" i="7"/>
  <c r="AB74" i="7"/>
  <c r="X75" i="7"/>
  <c r="AA75" i="7"/>
  <c r="AB75" i="7"/>
  <c r="X76" i="7"/>
  <c r="Y76" i="7" s="1"/>
  <c r="AA76" i="7"/>
  <c r="AB76" i="7"/>
  <c r="X77" i="7"/>
  <c r="Y77" i="7" s="1"/>
  <c r="AA77" i="7"/>
  <c r="AB77" i="7"/>
  <c r="X78" i="7"/>
  <c r="Y78" i="7" s="1"/>
  <c r="AA78" i="7"/>
  <c r="AB78" i="7"/>
  <c r="X79" i="7"/>
  <c r="AA79" i="7"/>
  <c r="AB79" i="7"/>
  <c r="X80" i="7"/>
  <c r="Y80" i="7" s="1"/>
  <c r="AA80" i="7"/>
  <c r="AB80" i="7"/>
  <c r="X81" i="7"/>
  <c r="Y81" i="7" s="1"/>
  <c r="AA81" i="7"/>
  <c r="AB81" i="7"/>
  <c r="X82" i="7"/>
  <c r="Y82" i="7" s="1"/>
  <c r="AA82" i="7"/>
  <c r="AB82" i="7"/>
  <c r="X83" i="7"/>
  <c r="AA83" i="7"/>
  <c r="AB83" i="7"/>
  <c r="X84" i="7"/>
  <c r="Y84" i="7" s="1"/>
  <c r="AA84" i="7"/>
  <c r="AB84" i="7"/>
  <c r="X85" i="7"/>
  <c r="Y85" i="7" s="1"/>
  <c r="AA85" i="7"/>
  <c r="AB85" i="7"/>
  <c r="X86" i="7"/>
  <c r="Y86" i="7" s="1"/>
  <c r="AA86" i="7"/>
  <c r="AB86" i="7"/>
  <c r="X87" i="7"/>
  <c r="AA87" i="7"/>
  <c r="AB87" i="7"/>
  <c r="X88" i="7"/>
  <c r="Y88" i="7" s="1"/>
  <c r="AA88" i="7"/>
  <c r="AB88" i="7"/>
  <c r="X89" i="7"/>
  <c r="Y89" i="7" s="1"/>
  <c r="AA89" i="7"/>
  <c r="AB89" i="7"/>
  <c r="X90" i="7"/>
  <c r="Y90" i="7" s="1"/>
  <c r="AA90" i="7"/>
  <c r="AB90" i="7"/>
  <c r="X91" i="7"/>
  <c r="AA91" i="7"/>
  <c r="AB91" i="7"/>
  <c r="X92" i="7"/>
  <c r="Y92" i="7" s="1"/>
  <c r="AA92" i="7"/>
  <c r="AB92" i="7"/>
  <c r="X93" i="7"/>
  <c r="Y93" i="7" s="1"/>
  <c r="AA93" i="7"/>
  <c r="AB93" i="7"/>
  <c r="X94" i="7"/>
  <c r="Y94" i="7" s="1"/>
  <c r="AA94" i="7"/>
  <c r="AB94" i="7"/>
  <c r="X95" i="7"/>
  <c r="AA95" i="7"/>
  <c r="AB95" i="7"/>
  <c r="X96" i="7"/>
  <c r="Y96" i="7" s="1"/>
  <c r="AA96" i="7"/>
  <c r="AB96" i="7"/>
  <c r="X97" i="7"/>
  <c r="Y97" i="7" s="1"/>
  <c r="AA97" i="7"/>
  <c r="AB97" i="7"/>
  <c r="X98" i="7"/>
  <c r="Y98" i="7" s="1"/>
  <c r="AA98" i="7"/>
  <c r="AB98" i="7"/>
  <c r="X99" i="7"/>
  <c r="AA99" i="7"/>
  <c r="AB99" i="7"/>
  <c r="X100" i="7"/>
  <c r="Y100" i="7" s="1"/>
  <c r="AA100" i="7"/>
  <c r="AB100" i="7"/>
  <c r="X101" i="7"/>
  <c r="Y101" i="7" s="1"/>
  <c r="AA101" i="7"/>
  <c r="AB101" i="7"/>
  <c r="X102" i="7"/>
  <c r="Y102" i="7" s="1"/>
  <c r="AA102" i="7"/>
  <c r="AB102" i="7"/>
  <c r="X103" i="7"/>
  <c r="AA103" i="7"/>
  <c r="AB103" i="7"/>
  <c r="X104" i="7"/>
  <c r="Y104" i="7" s="1"/>
  <c r="AA104" i="7"/>
  <c r="AB104" i="7"/>
  <c r="X105" i="7"/>
  <c r="Y105" i="7" s="1"/>
  <c r="AA105" i="7"/>
  <c r="AB105" i="7"/>
  <c r="X106" i="7"/>
  <c r="Y106" i="7" s="1"/>
  <c r="AA106" i="7"/>
  <c r="AB106" i="7"/>
  <c r="X107" i="7"/>
  <c r="AA107" i="7"/>
  <c r="AB107" i="7"/>
  <c r="X108" i="7"/>
  <c r="Y108" i="7" s="1"/>
  <c r="AA108" i="7"/>
  <c r="AB108" i="7"/>
  <c r="X109" i="7"/>
  <c r="Y109" i="7" s="1"/>
  <c r="AA109" i="7"/>
  <c r="AB109" i="7"/>
  <c r="X110" i="7"/>
  <c r="Y110" i="7" s="1"/>
  <c r="AA110" i="7"/>
  <c r="AB110" i="7"/>
  <c r="X111" i="7"/>
  <c r="AA111" i="7"/>
  <c r="AB111" i="7"/>
  <c r="X112" i="7"/>
  <c r="Y112" i="7" s="1"/>
  <c r="AA112" i="7"/>
  <c r="AB112" i="7"/>
  <c r="X113" i="7"/>
  <c r="Y113" i="7" s="1"/>
  <c r="AA113" i="7"/>
  <c r="AB113" i="7"/>
  <c r="X114" i="7"/>
  <c r="Y114" i="7" s="1"/>
  <c r="AA114" i="7"/>
  <c r="AB114" i="7"/>
  <c r="X115" i="7"/>
  <c r="AA115" i="7"/>
  <c r="AB115" i="7"/>
  <c r="X116" i="7"/>
  <c r="Y116" i="7" s="1"/>
  <c r="AA116" i="7"/>
  <c r="AB116" i="7"/>
  <c r="X117" i="7"/>
  <c r="Y117" i="7" s="1"/>
  <c r="AA117" i="7"/>
  <c r="AB117" i="7"/>
  <c r="X3" i="7"/>
  <c r="Y3" i="7" s="1"/>
  <c r="AA3" i="7"/>
  <c r="AB3" i="7"/>
  <c r="X4" i="7"/>
  <c r="Y4" i="7" s="1"/>
  <c r="AA4" i="7"/>
  <c r="AB4" i="7"/>
  <c r="X5" i="7"/>
  <c r="Y5" i="7" s="1"/>
  <c r="Z5" i="7" s="1"/>
  <c r="AA5" i="7"/>
  <c r="AB5" i="7"/>
  <c r="X6" i="7"/>
  <c r="Y6" i="7"/>
  <c r="Z6" i="7" s="1"/>
  <c r="AA6" i="7"/>
  <c r="AB6" i="7"/>
  <c r="X7" i="7"/>
  <c r="Y7" i="7" s="1"/>
  <c r="AA7" i="7"/>
  <c r="AB7" i="7"/>
  <c r="X8" i="7"/>
  <c r="Y8" i="7" s="1"/>
  <c r="AA8" i="7"/>
  <c r="AB8" i="7"/>
  <c r="X9" i="7"/>
  <c r="Y9" i="7" s="1"/>
  <c r="Z9" i="7" s="1"/>
  <c r="AA9" i="7"/>
  <c r="AB9" i="7"/>
  <c r="X10" i="7"/>
  <c r="Y10" i="7"/>
  <c r="Z10" i="7" s="1"/>
  <c r="AA10" i="7"/>
  <c r="AB10" i="7"/>
  <c r="X11" i="7"/>
  <c r="Y11" i="7" s="1"/>
  <c r="AA11" i="7"/>
  <c r="AB11" i="7"/>
  <c r="X12" i="7"/>
  <c r="Y12" i="7" s="1"/>
  <c r="AA12" i="7"/>
  <c r="AB12" i="7"/>
  <c r="X13" i="7"/>
  <c r="Y13" i="7" s="1"/>
  <c r="Z13" i="7" s="1"/>
  <c r="AA13" i="7"/>
  <c r="AB13" i="7"/>
  <c r="X14" i="7"/>
  <c r="Y14" i="7"/>
  <c r="AA14" i="7"/>
  <c r="AB14" i="7"/>
  <c r="X15" i="7"/>
  <c r="Y15" i="7" s="1"/>
  <c r="AA15" i="7"/>
  <c r="AB15" i="7"/>
  <c r="X16" i="7"/>
  <c r="Y16" i="7" s="1"/>
  <c r="AA16" i="7"/>
  <c r="AB16" i="7"/>
  <c r="X17" i="7"/>
  <c r="Y17" i="7" s="1"/>
  <c r="Z17" i="7" s="1"/>
  <c r="AA17" i="7"/>
  <c r="AB17" i="7"/>
  <c r="X18" i="7"/>
  <c r="Z18" i="7" s="1"/>
  <c r="Y18" i="7"/>
  <c r="AA18" i="7"/>
  <c r="AB18" i="7"/>
  <c r="X19" i="7"/>
  <c r="Y19" i="7" s="1"/>
  <c r="AA19" i="7"/>
  <c r="AB19" i="7"/>
  <c r="X20" i="7"/>
  <c r="Y20" i="7" s="1"/>
  <c r="AA20" i="7"/>
  <c r="AB20" i="7"/>
  <c r="AB2" i="7"/>
  <c r="AA2" i="7"/>
  <c r="X2" i="7"/>
  <c r="Y2" i="7" s="1"/>
  <c r="Z2" i="7" s="1"/>
  <c r="B8" i="6"/>
  <c r="Z14" i="7" l="1"/>
  <c r="Z28" i="7"/>
  <c r="Y115" i="7"/>
  <c r="Z115" i="7" s="1"/>
  <c r="Z114" i="7"/>
  <c r="Y111" i="7"/>
  <c r="Z111" i="7" s="1"/>
  <c r="Z110" i="7"/>
  <c r="Y107" i="7"/>
  <c r="Z107" i="7" s="1"/>
  <c r="Z106" i="7"/>
  <c r="Y103" i="7"/>
  <c r="Z103" i="7" s="1"/>
  <c r="Z102" i="7"/>
  <c r="Y99" i="7"/>
  <c r="Z99" i="7" s="1"/>
  <c r="Z98" i="7"/>
  <c r="Y95" i="7"/>
  <c r="Z95" i="7" s="1"/>
  <c r="Z94" i="7"/>
  <c r="Y91" i="7"/>
  <c r="Z91" i="7" s="1"/>
  <c r="Z90" i="7"/>
  <c r="Y87" i="7"/>
  <c r="Z87" i="7" s="1"/>
  <c r="Z86" i="7"/>
  <c r="Y83" i="7"/>
  <c r="Z83" i="7" s="1"/>
  <c r="Z82" i="7"/>
  <c r="Y79" i="7"/>
  <c r="Z79" i="7" s="1"/>
  <c r="Z78" i="7"/>
  <c r="Y75" i="7"/>
  <c r="Z75" i="7" s="1"/>
  <c r="Z74" i="7"/>
  <c r="Y71" i="7"/>
  <c r="Z71" i="7" s="1"/>
  <c r="Z70" i="7"/>
  <c r="Y67" i="7"/>
  <c r="Z67" i="7" s="1"/>
  <c r="Z66" i="7"/>
  <c r="Y63" i="7"/>
  <c r="Z63" i="7" s="1"/>
  <c r="Z62" i="7"/>
  <c r="Y59" i="7"/>
  <c r="Z59" i="7" s="1"/>
  <c r="Z58" i="7"/>
  <c r="Y55" i="7"/>
  <c r="Z55" i="7" s="1"/>
  <c r="Z54" i="7"/>
  <c r="Y51" i="7"/>
  <c r="Z51" i="7" s="1"/>
  <c r="Z50" i="7"/>
  <c r="Y47" i="7"/>
  <c r="Z47" i="7" s="1"/>
  <c r="Z46" i="7"/>
  <c r="Y43" i="7"/>
  <c r="Z43" i="7" s="1"/>
  <c r="Z42" i="7"/>
  <c r="Y39" i="7"/>
  <c r="Z39" i="7" s="1"/>
  <c r="Z38" i="7"/>
  <c r="Y35" i="7"/>
  <c r="Z35" i="7" s="1"/>
  <c r="Z34" i="7"/>
  <c r="Y31" i="7"/>
  <c r="Z31" i="7" s="1"/>
  <c r="Z30" i="7"/>
  <c r="Z26" i="7"/>
  <c r="Z22" i="7"/>
  <c r="Z117" i="7"/>
  <c r="Z113" i="7"/>
  <c r="Z109" i="7"/>
  <c r="Z105" i="7"/>
  <c r="Z101" i="7"/>
  <c r="Z97" i="7"/>
  <c r="Z93" i="7"/>
  <c r="Z89" i="7"/>
  <c r="Z85" i="7"/>
  <c r="Z81" i="7"/>
  <c r="Z77" i="7"/>
  <c r="Z73" i="7"/>
  <c r="Z69" i="7"/>
  <c r="Z65" i="7"/>
  <c r="Z61" i="7"/>
  <c r="Z57" i="7"/>
  <c r="Z53" i="7"/>
  <c r="Z49" i="7"/>
  <c r="Z45" i="7"/>
  <c r="Z41" i="7"/>
  <c r="Z37" i="7"/>
  <c r="Z33" i="7"/>
  <c r="Z29" i="7"/>
  <c r="Z25" i="7"/>
  <c r="Z21" i="7"/>
  <c r="Z116" i="7"/>
  <c r="Z112" i="7"/>
  <c r="Z108" i="7"/>
  <c r="Z104" i="7"/>
  <c r="Z100" i="7"/>
  <c r="Z96" i="7"/>
  <c r="Z92" i="7"/>
  <c r="Z88" i="7"/>
  <c r="Z84" i="7"/>
  <c r="Z80" i="7"/>
  <c r="Z76" i="7"/>
  <c r="Z72" i="7"/>
  <c r="Z68" i="7"/>
  <c r="Z60" i="7"/>
  <c r="Z16" i="7"/>
  <c r="Z12" i="7"/>
  <c r="Z8" i="7"/>
  <c r="Z4" i="7"/>
  <c r="Z20" i="7"/>
  <c r="Z19" i="7"/>
  <c r="Z15" i="7"/>
  <c r="Z11" i="7"/>
  <c r="Z7" i="7"/>
  <c r="Z3" i="7"/>
  <c r="B5" i="5" l="1"/>
  <c r="B35" i="5" l="1"/>
  <c r="B34" i="5"/>
  <c r="B33" i="5"/>
  <c r="B32" i="5"/>
  <c r="B30" i="5"/>
  <c r="B29" i="5"/>
  <c r="B27" i="5"/>
  <c r="B26" i="5"/>
  <c r="B25" i="5"/>
  <c r="B24" i="5"/>
  <c r="B21" i="5"/>
  <c r="B20" i="5"/>
  <c r="B19" i="5"/>
  <c r="B18" i="5"/>
  <c r="B17" i="5"/>
  <c r="B16" i="5"/>
  <c r="B15" i="5"/>
  <c r="B14" i="5"/>
  <c r="B13" i="5"/>
  <c r="B11" i="5"/>
  <c r="B10" i="5"/>
  <c r="B9" i="5"/>
  <c r="B8" i="5"/>
  <c r="B7" i="5"/>
  <c r="B6" i="5"/>
  <c r="B3" i="5"/>
  <c r="B2" i="5"/>
</calcChain>
</file>

<file path=xl/sharedStrings.xml><?xml version="1.0" encoding="utf-8"?>
<sst xmlns="http://schemas.openxmlformats.org/spreadsheetml/2006/main" count="1834" uniqueCount="272">
  <si>
    <t>DATE</t>
  </si>
  <si>
    <t>MIN</t>
  </si>
  <si>
    <t>FG</t>
  </si>
  <si>
    <t>FGA</t>
  </si>
  <si>
    <t>3P</t>
  </si>
  <si>
    <t>3PA</t>
  </si>
  <si>
    <t>FT</t>
  </si>
  <si>
    <t>FTA</t>
  </si>
  <si>
    <t>OR</t>
  </si>
  <si>
    <t>DR</t>
  </si>
  <si>
    <t>TOT</t>
  </si>
  <si>
    <t>A</t>
  </si>
  <si>
    <t>PF</t>
  </si>
  <si>
    <t>ST</t>
  </si>
  <si>
    <t>TO</t>
  </si>
  <si>
    <t>BL</t>
  </si>
  <si>
    <t>PTS</t>
  </si>
  <si>
    <t>Pho</t>
  </si>
  <si>
    <t>San</t>
  </si>
  <si>
    <t>Nor</t>
  </si>
  <si>
    <t>Gol</t>
  </si>
  <si>
    <t>DATA SET</t>
  </si>
  <si>
    <t>OPP TEAM</t>
  </si>
  <si>
    <t>Player's own team</t>
  </si>
  <si>
    <t>Opposing team</t>
  </si>
  <si>
    <t>Minutes</t>
  </si>
  <si>
    <t>Field Goals Made</t>
  </si>
  <si>
    <t>Field Goals Attempted</t>
  </si>
  <si>
    <t>Three Point Field Goals Made</t>
  </si>
  <si>
    <t>Three Point Field Goals Attempted</t>
  </si>
  <si>
    <t>Free Throws Made</t>
  </si>
  <si>
    <t>Free Throws Attempted</t>
  </si>
  <si>
    <t>Offensive Rebounds</t>
  </si>
  <si>
    <t>Defensive Rebounds</t>
  </si>
  <si>
    <t>Total Rebounds</t>
  </si>
  <si>
    <t>Assists</t>
  </si>
  <si>
    <t>Personal Fouls</t>
  </si>
  <si>
    <t>Steals</t>
  </si>
  <si>
    <t>Turnovers</t>
  </si>
  <si>
    <t>Blocks</t>
  </si>
  <si>
    <t>Points</t>
  </si>
  <si>
    <t>OWN TEAM</t>
  </si>
  <si>
    <t>Atlanta Hawks</t>
  </si>
  <si>
    <t>Atlanta</t>
  </si>
  <si>
    <t>ATL</t>
  </si>
  <si>
    <t>Boston Celtics</t>
  </si>
  <si>
    <t>Boston</t>
  </si>
  <si>
    <t>BOS</t>
  </si>
  <si>
    <t>Charlotte Bobcats</t>
  </si>
  <si>
    <t>Charlotte</t>
  </si>
  <si>
    <t>CHA</t>
  </si>
  <si>
    <t>Chicago Bulls</t>
  </si>
  <si>
    <t>Chicago</t>
  </si>
  <si>
    <t>CHI</t>
  </si>
  <si>
    <t>Cleveland Cavaliers</t>
  </si>
  <si>
    <t>Cleveland</t>
  </si>
  <si>
    <t>CLE</t>
  </si>
  <si>
    <t>Dallas Mavericks</t>
  </si>
  <si>
    <t>Dallas</t>
  </si>
  <si>
    <t>DAL</t>
  </si>
  <si>
    <t>Denver Nuggets</t>
  </si>
  <si>
    <t>Denver</t>
  </si>
  <si>
    <t>DEN</t>
  </si>
  <si>
    <t>Detroit Pistons</t>
  </si>
  <si>
    <t>Detroit</t>
  </si>
  <si>
    <t>DET</t>
  </si>
  <si>
    <t>Golden State Warriors</t>
  </si>
  <si>
    <t>Golden State</t>
  </si>
  <si>
    <t>GSW</t>
  </si>
  <si>
    <t>Houston Rockets</t>
  </si>
  <si>
    <t>Houston</t>
  </si>
  <si>
    <t>HOU</t>
  </si>
  <si>
    <t>Indiana Pacers</t>
  </si>
  <si>
    <t>Indiana</t>
  </si>
  <si>
    <t>IND</t>
  </si>
  <si>
    <t>Los Angeles Clippers</t>
  </si>
  <si>
    <t>LA Clippers</t>
  </si>
  <si>
    <t>LAC</t>
  </si>
  <si>
    <t>Los Angeles Lakers</t>
  </si>
  <si>
    <t>LA Lakers</t>
  </si>
  <si>
    <t>LAL</t>
  </si>
  <si>
    <t>Memphis Grizzlies</t>
  </si>
  <si>
    <t>Memphis</t>
  </si>
  <si>
    <t>MEM</t>
  </si>
  <si>
    <t>Miami Heat</t>
  </si>
  <si>
    <t>Miami</t>
  </si>
  <si>
    <t>MIA</t>
  </si>
  <si>
    <t>Milwaukee Bucks</t>
  </si>
  <si>
    <t>Milwaukee</t>
  </si>
  <si>
    <t>MIL</t>
  </si>
  <si>
    <t>Minnesota Timberwolves</t>
  </si>
  <si>
    <t>Minnesota</t>
  </si>
  <si>
    <t>New Jersey Nets</t>
  </si>
  <si>
    <t>New Jersey</t>
  </si>
  <si>
    <t>NJN</t>
  </si>
  <si>
    <t>New Orleans Hornets</t>
  </si>
  <si>
    <t>New Orleans</t>
  </si>
  <si>
    <t>NOH</t>
  </si>
  <si>
    <t>New York Knicks</t>
  </si>
  <si>
    <t>New York</t>
  </si>
  <si>
    <t>NYK</t>
  </si>
  <si>
    <t>Oklahoma City Thunder</t>
  </si>
  <si>
    <t>Oklahoma City</t>
  </si>
  <si>
    <t>OKC</t>
  </si>
  <si>
    <t>Orlando Magic</t>
  </si>
  <si>
    <t>Orlando</t>
  </si>
  <si>
    <t>ORL</t>
  </si>
  <si>
    <t>Philadelphia 76ers</t>
  </si>
  <si>
    <t>Philadelphia</t>
  </si>
  <si>
    <t>PHI</t>
  </si>
  <si>
    <t>Phoenix Suns</t>
  </si>
  <si>
    <t>Phoenix</t>
  </si>
  <si>
    <t>PHX</t>
  </si>
  <si>
    <t>Portland Trailblazers</t>
  </si>
  <si>
    <t>Portland</t>
  </si>
  <si>
    <t>POR</t>
  </si>
  <si>
    <t>Sacramento Kings</t>
  </si>
  <si>
    <t>Sacramento</t>
  </si>
  <si>
    <t>SAC</t>
  </si>
  <si>
    <t>San Antonio Spurs</t>
  </si>
  <si>
    <t>San Antonio</t>
  </si>
  <si>
    <t>SAS</t>
  </si>
  <si>
    <t>Seattle Supersonics</t>
  </si>
  <si>
    <t>Seattle</t>
  </si>
  <si>
    <t>SEA</t>
  </si>
  <si>
    <t>Toronto Raptors</t>
  </si>
  <si>
    <t>Toronto</t>
  </si>
  <si>
    <t>TOR</t>
  </si>
  <si>
    <t>Utah Jazz</t>
  </si>
  <si>
    <t>Utah</t>
  </si>
  <si>
    <t>UTA</t>
  </si>
  <si>
    <t>Washington Wizards</t>
  </si>
  <si>
    <t>Washington</t>
  </si>
  <si>
    <t>WAS</t>
  </si>
  <si>
    <t>Bro</t>
  </si>
  <si>
    <t>VENUE
(R/H)</t>
  </si>
  <si>
    <t>R</t>
  </si>
  <si>
    <t>Avery Bradley</t>
  </si>
  <si>
    <t>Carmelo Anthony</t>
  </si>
  <si>
    <t>H</t>
  </si>
  <si>
    <t>Iman Shumpert</t>
  </si>
  <si>
    <t>LeBron James</t>
  </si>
  <si>
    <t>James Jones</t>
  </si>
  <si>
    <t>Ian Mahinmi</t>
  </si>
  <si>
    <t>Joakim Noah</t>
  </si>
  <si>
    <t>Kevin Durant</t>
  </si>
  <si>
    <t>David Lee</t>
  </si>
  <si>
    <t>Stephen Curry</t>
  </si>
  <si>
    <t>Klay Thompson</t>
  </si>
  <si>
    <t>Mike Dunleavy</t>
  </si>
  <si>
    <t>Brandon Jennings</t>
  </si>
  <si>
    <t>Shaun Livingston</t>
  </si>
  <si>
    <t>Boris Diaw</t>
  </si>
  <si>
    <t>Amir Johnson</t>
  </si>
  <si>
    <t>Ed Davis</t>
  </si>
  <si>
    <t>Anderson Varejao</t>
  </si>
  <si>
    <t>Kyrie Irving</t>
  </si>
  <si>
    <t>Tristan Thompson</t>
  </si>
  <si>
    <t>David West</t>
  </si>
  <si>
    <t>George Hill</t>
  </si>
  <si>
    <t>Courtney Lee</t>
  </si>
  <si>
    <t>John Wall</t>
  </si>
  <si>
    <t>Shelvin Mack</t>
  </si>
  <si>
    <t>Kevin Love</t>
  </si>
  <si>
    <t>Chris Andersen</t>
  </si>
  <si>
    <t>Richard Jefferson</t>
  </si>
  <si>
    <t>Manu Ginobili</t>
  </si>
  <si>
    <t>Tony Parker</t>
  </si>
  <si>
    <t>Kawhi Leonard</t>
  </si>
  <si>
    <t>Danny Green</t>
  </si>
  <si>
    <t>Al-Farouq Aminu</t>
  </si>
  <si>
    <t>Channing Frye</t>
  </si>
  <si>
    <t>Marcin Gortat</t>
  </si>
  <si>
    <t>Markieff Morris</t>
  </si>
  <si>
    <t>Andre Iguodala</t>
  </si>
  <si>
    <t>Evan Turner</t>
  </si>
  <si>
    <t>LaMarcus Aldridge</t>
  </si>
  <si>
    <t>Matt Barnes</t>
  </si>
  <si>
    <t>Isaiah Thomas</t>
  </si>
  <si>
    <t>Joe Johnson</t>
  </si>
  <si>
    <t>Zaza Pachulia</t>
  </si>
  <si>
    <t>Bradley Beal</t>
  </si>
  <si>
    <t>Jae Crowder</t>
  </si>
  <si>
    <t>Draymond Green</t>
  </si>
  <si>
    <t>Damian Lillard</t>
  </si>
  <si>
    <t>Meyers Leonard</t>
  </si>
  <si>
    <t>Kyle O'Quinn</t>
  </si>
  <si>
    <t>Maurice Harkless</t>
  </si>
  <si>
    <t>DESCRIPTIONS</t>
  </si>
  <si>
    <t>Long Name</t>
  </si>
  <si>
    <t>City Name</t>
  </si>
  <si>
    <t>Brooklyn Nets</t>
  </si>
  <si>
    <t>Brooklyn</t>
  </si>
  <si>
    <t>BKN</t>
  </si>
  <si>
    <t>New Orleans Pelicans</t>
  </si>
  <si>
    <t>NOP</t>
  </si>
  <si>
    <t>Venue of the game. Indicates Road (R) or Home (H).</t>
  </si>
  <si>
    <t>Kelly Olynyk</t>
  </si>
  <si>
    <t>Rudy Gobert</t>
  </si>
  <si>
    <t>Jeff Withey</t>
  </si>
  <si>
    <t>Allen Crabbe</t>
  </si>
  <si>
    <t>Ian Clark</t>
  </si>
  <si>
    <t>Mason Plumlee</t>
  </si>
  <si>
    <t>Dewayne Dedmon</t>
  </si>
  <si>
    <t>Charlotte Hornets</t>
  </si>
  <si>
    <t>NBA.com Abbreviation</t>
  </si>
  <si>
    <t>BigDataBall Abbreviation</t>
  </si>
  <si>
    <t>PLAYER FULL NAME</t>
  </si>
  <si>
    <t>POSITION</t>
  </si>
  <si>
    <t>VENUE (R/H)</t>
  </si>
  <si>
    <t>2016-2017 Regular Season</t>
  </si>
  <si>
    <t>10/25/2016</t>
  </si>
  <si>
    <t>SF</t>
  </si>
  <si>
    <t>Kristaps Porzingis</t>
  </si>
  <si>
    <t>C</t>
  </si>
  <si>
    <t>SG</t>
  </si>
  <si>
    <t>Derrick Rose</t>
  </si>
  <si>
    <t>PG</t>
  </si>
  <si>
    <t>Lance Thomas</t>
  </si>
  <si>
    <t>Justin Holiday</t>
  </si>
  <si>
    <t>Willy Hernangomez</t>
  </si>
  <si>
    <t>Sasha Vujacic</t>
  </si>
  <si>
    <t>Mindaugas Kuzminskas</t>
  </si>
  <si>
    <t>Ron Baker</t>
  </si>
  <si>
    <t>JR Smith</t>
  </si>
  <si>
    <t>Jordan McRae</t>
  </si>
  <si>
    <t>DeAndre Liggins</t>
  </si>
  <si>
    <t>Rodney Hood</t>
  </si>
  <si>
    <t>Joe Ingles</t>
  </si>
  <si>
    <t>Trey Lyles</t>
  </si>
  <si>
    <t>Dante Exum</t>
  </si>
  <si>
    <t>CJ McCollum</t>
  </si>
  <si>
    <t>Noah Vonleh</t>
  </si>
  <si>
    <t>Pau Gasol</t>
  </si>
  <si>
    <t>Kyle Anderson</t>
  </si>
  <si>
    <t>Patty Mills</t>
  </si>
  <si>
    <t>Jonathon Simmons</t>
  </si>
  <si>
    <t>Bryn Forbes</t>
  </si>
  <si>
    <t>Nicolas Laprovittola</t>
  </si>
  <si>
    <t>Davis Bertans</t>
  </si>
  <si>
    <t>Patrick McCaw</t>
  </si>
  <si>
    <t>JaVale McGee</t>
  </si>
  <si>
    <t>Kevon Looney</t>
  </si>
  <si>
    <t>05/14/2017</t>
  </si>
  <si>
    <t>Dejounte Murray</t>
  </si>
  <si>
    <t>05/15/2017</t>
  </si>
  <si>
    <t>Otto Porter Jr.</t>
  </si>
  <si>
    <t>Bojan Bogdanovic</t>
  </si>
  <si>
    <t>Kelly Oubre Jr.</t>
  </si>
  <si>
    <t>Jason Smith</t>
  </si>
  <si>
    <t>Sheldon McClellan</t>
  </si>
  <si>
    <t>Tomas Satoransky</t>
  </si>
  <si>
    <t>Al Horford</t>
  </si>
  <si>
    <t>Marcus Smart</t>
  </si>
  <si>
    <t>Jaylen Brown</t>
  </si>
  <si>
    <t>Terry Rozier</t>
  </si>
  <si>
    <t>James Young</t>
  </si>
  <si>
    <t>2017 Playoffs</t>
  </si>
  <si>
    <t>BigDataball uses a double digit date format (MM-DD-YYYY, ie. "04/15/2017") which is not recognized by Excel as real date format.</t>
  </si>
  <si>
    <t>10/27/2015</t>
  </si>
  <si>
    <t>BIGDATABALL DATE FORMAT</t>
  </si>
  <si>
    <t>EXCEL DATE FORMAT</t>
  </si>
  <si>
    <t xml:space="preserve">2) Just apply the below formula: </t>
  </si>
  <si>
    <t>To convert BigDataBall dates to Excel recognized dates:</t>
  </si>
  <si>
    <t>1) Insert a new column to the left or to the right of the "BigDataBall date" column.</t>
  </si>
  <si>
    <t>3) Format the cells (which you've applied that formula) the way you want them to appear. Right click to cell or an range, click "Format Cells...", select Date and adjust date settings.</t>
  </si>
  <si>
    <t>VENUE
 (R/H)</t>
  </si>
  <si>
    <t>DOUBLE
DOUBLE</t>
  </si>
  <si>
    <t>TRIPLE
DOUBLE</t>
  </si>
  <si>
    <t>DRAFTKINGS
FANTASY POINTS</t>
  </si>
  <si>
    <t>FANDUEL
FANTASY POINTS</t>
  </si>
  <si>
    <t>YAHOO
FANTASY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</si>
</sst>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
    <numFmt numFmtId="166" formatCode="m/d/yy;@"/>
    <numFmt numFmtId="167" formatCode="m/d;@"/>
    <numFmt numFmtId="168" formatCode="d\.m"/>
  </numFmts>
  <fonts count="36" x14ac:knownFonts="1">
    <font>
      <sz val="11"/>
      <color theme="1"/>
      <name val="Calibri"/>
      <family val="2"/>
      <scheme val="minor"/>
    </font>
    <font>
      <sz val="8"/>
      <color theme="1"/>
      <name val="Calibri"/>
      <family val="2"/>
      <scheme val="minor"/>
    </font>
    <font>
      <sz val="10"/>
      <color theme="1"/>
      <name val="Calibri"/>
      <family val="2"/>
      <charset val="162"/>
      <scheme val="minor"/>
    </font>
    <font>
      <sz val="8"/>
      <color theme="1"/>
      <name val="Arial"/>
      <family val="2"/>
      <charset val="162"/>
    </font>
    <font>
      <b/>
      <sz val="8"/>
      <color theme="0"/>
      <name val="Arial"/>
      <family val="2"/>
      <charset val="162"/>
    </font>
    <font>
      <sz val="10"/>
      <name val="Arial"/>
      <family val="2"/>
      <charset val="162"/>
    </font>
    <font>
      <sz val="11"/>
      <color indexed="8"/>
      <name val="Calibri"/>
      <family val="2"/>
      <charset val="162"/>
    </font>
    <font>
      <sz val="11"/>
      <color indexed="9"/>
      <name val="Calibri"/>
      <family val="2"/>
      <charset val="162"/>
    </font>
    <font>
      <i/>
      <sz val="11"/>
      <color indexed="23"/>
      <name val="Calibri"/>
      <family val="2"/>
      <charset val="162"/>
    </font>
    <font>
      <b/>
      <sz val="18"/>
      <color indexed="62"/>
      <name val="Cambria"/>
      <family val="2"/>
      <charset val="162"/>
    </font>
    <font>
      <sz val="11"/>
      <color indexed="52"/>
      <name val="Calibri"/>
      <family val="2"/>
      <charset val="162"/>
    </font>
    <font>
      <b/>
      <sz val="15"/>
      <color indexed="62"/>
      <name val="Calibri"/>
      <family val="2"/>
      <charset val="162"/>
    </font>
    <font>
      <b/>
      <sz val="13"/>
      <color indexed="62"/>
      <name val="Calibri"/>
      <family val="2"/>
      <charset val="162"/>
    </font>
    <font>
      <b/>
      <sz val="11"/>
      <color indexed="6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sz val="8"/>
      <name val="Arial"/>
      <family val="2"/>
      <charset val="162"/>
    </font>
    <font>
      <sz val="8"/>
      <color theme="1"/>
      <name val="Calibri"/>
      <family val="2"/>
      <charset val="162"/>
      <scheme val="minor"/>
    </font>
    <font>
      <sz val="10"/>
      <name val="Arial"/>
    </font>
    <font>
      <b/>
      <sz val="10"/>
      <color theme="0"/>
      <name val="Arial"/>
      <family val="2"/>
      <charset val="162"/>
    </font>
    <font>
      <b/>
      <sz val="8"/>
      <color indexed="9"/>
      <name val="Arial"/>
      <family val="2"/>
    </font>
    <font>
      <sz val="8"/>
      <color rgb="FF000000"/>
      <name val="Arial"/>
      <family val="2"/>
      <charset val="162"/>
    </font>
    <font>
      <b/>
      <sz val="8"/>
      <color rgb="FF0070C0"/>
      <name val="Arial"/>
      <family val="2"/>
    </font>
    <font>
      <sz val="8"/>
      <color rgb="FF000000"/>
      <name val="Arial"/>
      <family val="2"/>
    </font>
    <font>
      <u/>
      <sz val="11"/>
      <color theme="1"/>
      <name val="Calibri"/>
      <family val="2"/>
      <scheme val="minor"/>
    </font>
    <font>
      <b/>
      <sz val="8"/>
      <color theme="0"/>
      <name val="Calibri"/>
      <family val="2"/>
      <charset val="162"/>
    </font>
    <font>
      <b/>
      <sz val="8"/>
      <color rgb="FF000000"/>
      <name val="Calibri"/>
      <family val="2"/>
      <charset val="162"/>
    </font>
    <font>
      <sz val="8"/>
      <color rgb="FF000000"/>
      <name val="Calibri"/>
      <family val="2"/>
      <charset val="162"/>
    </font>
    <font>
      <sz val="8"/>
      <color theme="1"/>
      <name val="Calibri"/>
      <family val="2"/>
    </font>
  </fonts>
  <fills count="26">
    <fill>
      <patternFill patternType="none"/>
    </fill>
    <fill>
      <patternFill patternType="gray125"/>
    </fill>
    <fill>
      <patternFill patternType="solid">
        <fgColor theme="1"/>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40"/>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42"/>
      </patternFill>
    </fill>
    <fill>
      <patternFill patternType="solid">
        <fgColor indexed="4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12"/>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thick">
        <color indexed="9"/>
      </left>
      <right style="thick">
        <color indexed="9"/>
      </right>
      <top style="thick">
        <color indexed="9"/>
      </top>
      <bottom style="thick">
        <color indexed="9"/>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5"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3"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7" fillId="11"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7" borderId="0" applyNumberFormat="0" applyBorder="0" applyAlignment="0" applyProtection="0"/>
    <xf numFmtId="0" fontId="7" fillId="11" borderId="0" applyNumberFormat="0" applyBorder="0" applyAlignment="0" applyProtection="0"/>
    <xf numFmtId="0" fontId="7" fillId="4"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3" borderId="5" applyNumberFormat="0" applyAlignment="0" applyProtection="0"/>
    <xf numFmtId="0" fontId="15" fillId="4" borderId="6" applyNumberFormat="0" applyAlignment="0" applyProtection="0"/>
    <xf numFmtId="0" fontId="16" fillId="3" borderId="6" applyNumberFormat="0" applyAlignment="0" applyProtection="0"/>
    <xf numFmtId="0" fontId="17" fillId="12" borderId="7" applyNumberFormat="0" applyAlignment="0" applyProtection="0"/>
    <xf numFmtId="0" fontId="18" fillId="13" borderId="0" applyNumberFormat="0" applyBorder="0" applyAlignment="0" applyProtection="0"/>
    <xf numFmtId="0" fontId="19" fillId="14" borderId="0" applyNumberFormat="0" applyBorder="0" applyAlignment="0" applyProtection="0"/>
    <xf numFmtId="0" fontId="5" fillId="5" borderId="8" applyNumberFormat="0" applyFont="0" applyAlignment="0" applyProtection="0"/>
    <xf numFmtId="0" fontId="20" fillId="9" borderId="0" applyNumberFormat="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1" borderId="0" applyNumberFormat="0" applyBorder="0" applyAlignment="0" applyProtection="0"/>
    <xf numFmtId="0" fontId="7" fillId="18" borderId="0" applyNumberFormat="0" applyBorder="0" applyAlignment="0" applyProtection="0"/>
    <xf numFmtId="0" fontId="25" fillId="0" borderId="0"/>
  </cellStyleXfs>
  <cellXfs count="46">
    <xf numFmtId="0" fontId="0" fillId="0" borderId="0" xfId="0"/>
    <xf numFmtId="0" fontId="1" fillId="0" borderId="0" xfId="0" applyFont="1"/>
    <xf numFmtId="0" fontId="2" fillId="0" borderId="0" xfId="0" applyFont="1"/>
    <xf numFmtId="0" fontId="5" fillId="0" borderId="0" xfId="1"/>
    <xf numFmtId="1" fontId="5" fillId="0" borderId="0" xfId="1" applyNumberFormat="1"/>
    <xf numFmtId="166" fontId="23" fillId="19" borderId="0" xfId="0" applyNumberFormat="1" applyFont="1" applyFill="1" applyBorder="1" applyAlignment="1">
      <alignment horizontal="center" vertical="center"/>
    </xf>
    <xf numFmtId="0" fontId="25" fillId="0" borderId="0" xfId="43"/>
    <xf numFmtId="0" fontId="27" fillId="20" borderId="10" xfId="43" applyFont="1" applyFill="1" applyBorder="1" applyAlignment="1">
      <alignment horizontal="center" vertical="center"/>
    </xf>
    <xf numFmtId="165" fontId="27" fillId="20" borderId="10" xfId="43" applyNumberFormat="1" applyFont="1" applyFill="1" applyBorder="1" applyAlignment="1">
      <alignment horizontal="center" vertical="center"/>
    </xf>
    <xf numFmtId="0" fontId="5" fillId="0" borderId="0" xfId="1" applyAlignment="1">
      <alignment horizontal="center" vertical="center"/>
    </xf>
    <xf numFmtId="0" fontId="5" fillId="0" borderId="0" xfId="1" applyFont="1" applyAlignment="1">
      <alignment horizontal="center" vertical="center"/>
    </xf>
    <xf numFmtId="0" fontId="24"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xf>
    <xf numFmtId="0" fontId="3" fillId="0" borderId="0" xfId="0" applyFont="1" applyAlignment="1">
      <alignment horizontal="center" vertical="center"/>
    </xf>
    <xf numFmtId="1" fontId="3" fillId="0" borderId="0" xfId="0" applyNumberFormat="1"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3" fillId="0" borderId="0" xfId="0" applyFont="1" applyAlignment="1">
      <alignment horizontal="center"/>
    </xf>
    <xf numFmtId="166" fontId="28" fillId="19" borderId="0" xfId="0" applyNumberFormat="1" applyFont="1" applyFill="1" applyAlignment="1">
      <alignment horizontal="center" vertical="center"/>
    </xf>
    <xf numFmtId="0" fontId="28" fillId="0" borderId="0" xfId="0" applyFont="1" applyAlignment="1">
      <alignment horizontal="center"/>
    </xf>
    <xf numFmtId="164" fontId="28" fillId="0" borderId="0" xfId="0" applyNumberFormat="1" applyFont="1" applyAlignment="1">
      <alignment horizontal="center"/>
    </xf>
    <xf numFmtId="166" fontId="30" fillId="19" borderId="0" xfId="0" applyNumberFormat="1" applyFont="1" applyFill="1" applyAlignment="1">
      <alignment vertical="center" wrapText="1"/>
    </xf>
    <xf numFmtId="168" fontId="30" fillId="19" borderId="0" xfId="0" applyNumberFormat="1" applyFont="1" applyFill="1" applyAlignment="1">
      <alignment horizontal="center" vertical="center"/>
    </xf>
    <xf numFmtId="0" fontId="31" fillId="0" borderId="0" xfId="0" applyFont="1"/>
    <xf numFmtId="0" fontId="0" fillId="2" borderId="0" xfId="0" applyFill="1"/>
    <xf numFmtId="166" fontId="30" fillId="2" borderId="0" xfId="0" applyNumberFormat="1" applyFont="1" applyFill="1" applyAlignment="1">
      <alignment horizontal="center" vertical="center" wrapText="1"/>
    </xf>
    <xf numFmtId="0" fontId="30" fillId="2" borderId="0" xfId="0" applyNumberFormat="1" applyFont="1" applyFill="1" applyAlignment="1">
      <alignment horizontal="center" vertical="center"/>
    </xf>
    <xf numFmtId="0" fontId="29" fillId="21" borderId="11" xfId="0" applyFont="1" applyFill="1" applyBorder="1" applyAlignment="1">
      <alignment horizontal="center" vertical="center"/>
    </xf>
    <xf numFmtId="167" fontId="27" fillId="20" borderId="11" xfId="0" applyNumberFormat="1" applyFont="1" applyFill="1" applyBorder="1" applyAlignment="1">
      <alignment horizontal="center" vertical="center"/>
    </xf>
    <xf numFmtId="166" fontId="30" fillId="19" borderId="11" xfId="0" applyNumberFormat="1" applyFont="1" applyFill="1" applyBorder="1" applyAlignment="1">
      <alignment horizontal="center" vertical="center" wrapText="1"/>
    </xf>
    <xf numFmtId="0" fontId="30" fillId="19" borderId="11" xfId="0" applyNumberFormat="1" applyFont="1" applyFill="1" applyBorder="1" applyAlignment="1">
      <alignment horizontal="center" vertical="center"/>
    </xf>
    <xf numFmtId="0" fontId="32" fillId="2" borderId="0" xfId="0" applyFont="1" applyFill="1" applyAlignment="1">
      <alignment horizontal="center" vertical="center"/>
    </xf>
    <xf numFmtId="0" fontId="32" fillId="2" borderId="0" xfId="0" applyFont="1" applyFill="1" applyAlignment="1">
      <alignment horizontal="center" vertical="center" wrapText="1"/>
    </xf>
    <xf numFmtId="0" fontId="33" fillId="21" borderId="0" xfId="0" applyFont="1" applyFill="1" applyAlignment="1">
      <alignment horizontal="center" vertical="center" wrapText="1"/>
    </xf>
    <xf numFmtId="0" fontId="33" fillId="22" borderId="0" xfId="0" applyFont="1" applyFill="1" applyAlignment="1">
      <alignment horizontal="center" vertical="center" wrapText="1"/>
    </xf>
    <xf numFmtId="0" fontId="34" fillId="23" borderId="0" xfId="0" applyFont="1" applyFill="1" applyAlignment="1">
      <alignment horizontal="center" vertical="center" wrapText="1"/>
    </xf>
    <xf numFmtId="0" fontId="34" fillId="24" borderId="0" xfId="0" applyFont="1" applyFill="1" applyAlignment="1">
      <alignment horizontal="center" vertical="center" wrapText="1"/>
    </xf>
    <xf numFmtId="0" fontId="34" fillId="25" borderId="0" xfId="0" applyFont="1" applyFill="1" applyAlignment="1">
      <alignment horizontal="center" vertical="center" wrapText="1"/>
    </xf>
    <xf numFmtId="0" fontId="0" fillId="0" borderId="0" xfId="0" applyAlignment="1">
      <alignment horizontal="center" vertical="center"/>
    </xf>
    <xf numFmtId="0" fontId="35" fillId="0" borderId="0" xfId="0" applyFont="1"/>
    <xf numFmtId="0" fontId="35" fillId="0" borderId="0" xfId="0" applyFont="1" applyAlignment="1">
      <alignment horizontal="center"/>
    </xf>
    <xf numFmtId="2" fontId="35" fillId="0" borderId="0" xfId="0" applyNumberFormat="1" applyFont="1" applyAlignment="1">
      <alignment horizontal="center"/>
    </xf>
    <xf numFmtId="164" fontId="35" fillId="0" borderId="0" xfId="0" applyNumberFormat="1" applyFont="1" applyAlignment="1">
      <alignment horizontal="center"/>
    </xf>
    <xf numFmtId="0" fontId="26" fillId="2" borderId="0" xfId="43" applyFont="1" applyFill="1" applyAlignment="1">
      <alignment horizontal="center"/>
    </xf>
  </cellXfs>
  <cellStyles count="44">
    <cellStyle name="%20 - Vurgu1" xfId="2"/>
    <cellStyle name="%20 - Vurgu2" xfId="3"/>
    <cellStyle name="%20 - Vurgu3" xfId="4"/>
    <cellStyle name="%20 - Vurgu4" xfId="5"/>
    <cellStyle name="%20 - Vurgu5" xfId="6"/>
    <cellStyle name="%20 - Vurgu6" xfId="7"/>
    <cellStyle name="%40 - Vurgu1" xfId="8"/>
    <cellStyle name="%40 - Vurgu2" xfId="9"/>
    <cellStyle name="%40 - Vurgu3" xfId="10"/>
    <cellStyle name="%40 - Vurgu4" xfId="11"/>
    <cellStyle name="%40 - Vurgu5" xfId="12"/>
    <cellStyle name="%40 - Vurgu6" xfId="13"/>
    <cellStyle name="%60 - Vurgu1" xfId="14"/>
    <cellStyle name="%60 - Vurgu2" xfId="15"/>
    <cellStyle name="%60 - Vurgu3" xfId="16"/>
    <cellStyle name="%60 - Vurgu4" xfId="17"/>
    <cellStyle name="%60 - Vurgu5" xfId="18"/>
    <cellStyle name="%60 - Vurgu6" xfId="19"/>
    <cellStyle name="Açıklama Metni" xfId="20"/>
    <cellStyle name="Ana Başlık" xfId="21"/>
    <cellStyle name="Bağlı Hücre" xfId="22"/>
    <cellStyle name="Başlık 1" xfId="23"/>
    <cellStyle name="Başlık 2" xfId="24"/>
    <cellStyle name="Başlık 3" xfId="25"/>
    <cellStyle name="Başlık 4" xfId="26"/>
    <cellStyle name="Çıkış" xfId="27"/>
    <cellStyle name="Giriş" xfId="28"/>
    <cellStyle name="Hesaplama" xfId="29"/>
    <cellStyle name="İşaretli Hücre" xfId="30"/>
    <cellStyle name="İyi" xfId="31"/>
    <cellStyle name="Kötü" xfId="32"/>
    <cellStyle name="Normal" xfId="0" builtinId="0"/>
    <cellStyle name="Normal 2" xfId="1"/>
    <cellStyle name="Normal 3" xfId="43"/>
    <cellStyle name="Not" xfId="33"/>
    <cellStyle name="Nötr" xfId="34"/>
    <cellStyle name="Toplam" xfId="35"/>
    <cellStyle name="Uyarı Metni" xfId="36"/>
    <cellStyle name="Vurgu1" xfId="37"/>
    <cellStyle name="Vurgu2" xfId="38"/>
    <cellStyle name="Vurgu3" xfId="39"/>
    <cellStyle name="Vurgu4" xfId="40"/>
    <cellStyle name="Vurgu5" xfId="41"/>
    <cellStyle name="Vurgu6" xfId="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2013-2014/2013-2014%20NBA%20Regular%20Seas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serhat.ugur/Desktop/bas/past/2008-2009%20NBA%20Regular%20Sea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c/AppData/Local/Temp/bas/2008-2009%20NBA%20Regular%20Seas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TM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TMS"/>
      <sheetName val="STR"/>
      <sheetName val="TRE"/>
      <sheetName val="CHART"/>
      <sheetName val="MATCHUP"/>
      <sheetName val="PROP"/>
      <sheetName val="BET"/>
      <sheetName val="VERI"/>
      <sheetName val="DATA"/>
      <sheetName val="PLY"/>
      <sheetName val="4F"/>
      <sheetName val="LOG"/>
      <sheetName val="REF"/>
      <sheetName val="SCH"/>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
      <sheetName val="STR"/>
      <sheetName val="TRE"/>
      <sheetName val="CHART"/>
      <sheetName val="MATCHUP"/>
      <sheetName val="PROP"/>
      <sheetName val="BET"/>
      <sheetName val="VERI"/>
      <sheetName val="DATA"/>
      <sheetName val="PLY"/>
      <sheetName val="4F"/>
      <sheetName val="LOG"/>
      <sheetName val="REF"/>
      <sheetName val="S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abSelected="1" workbookViewId="0">
      <pane ySplit="1" topLeftCell="A2" activePane="bottomLeft" state="frozen"/>
      <selection pane="bottomLeft" activeCell="A10" sqref="A10"/>
    </sheetView>
  </sheetViews>
  <sheetFormatPr defaultColWidth="9.109375" defaultRowHeight="10.199999999999999" x14ac:dyDescent="0.2"/>
  <cols>
    <col min="1" max="1" width="20.109375" style="17" bestFit="1" customWidth="1"/>
    <col min="2" max="2" width="7.77734375" style="17" bestFit="1" customWidth="1"/>
    <col min="3" max="3" width="15.109375" style="17" bestFit="1" customWidth="1"/>
    <col min="4" max="4" width="7.109375" style="17" bestFit="1" customWidth="1"/>
    <col min="5" max="6" width="8.77734375" style="17" bestFit="1" customWidth="1"/>
    <col min="7" max="7" width="8.88671875" style="18" bestFit="1" customWidth="1"/>
    <col min="8" max="23" width="6" style="17" customWidth="1"/>
    <col min="24" max="16384" width="9.109375" style="1"/>
  </cols>
  <sheetData>
    <row r="1" spans="1:23" s="2" customFormat="1" ht="13.2" x14ac:dyDescent="0.4">
      <c r="A1" s="12" t="s">
        <v>21</v>
      </c>
      <c r="B1" s="12" t="s">
        <v>0</v>
      </c>
      <c r="C1" s="12" t="s">
        <v>207</v>
      </c>
      <c r="D1" s="13" t="s">
        <v>208</v>
      </c>
      <c r="E1" s="13" t="s">
        <v>41</v>
      </c>
      <c r="F1" s="13" t="s">
        <v>22</v>
      </c>
      <c r="G1" s="14" t="s">
        <v>209</v>
      </c>
      <c r="H1" s="12" t="s">
        <v>1</v>
      </c>
      <c r="I1" s="12" t="s">
        <v>2</v>
      </c>
      <c r="J1" s="12" t="s">
        <v>3</v>
      </c>
      <c r="K1" s="12" t="s">
        <v>4</v>
      </c>
      <c r="L1" s="12" t="s">
        <v>5</v>
      </c>
      <c r="M1" s="12" t="s">
        <v>6</v>
      </c>
      <c r="N1" s="12" t="s">
        <v>7</v>
      </c>
      <c r="O1" s="12" t="s">
        <v>8</v>
      </c>
      <c r="P1" s="12" t="s">
        <v>9</v>
      </c>
      <c r="Q1" s="12" t="s">
        <v>10</v>
      </c>
      <c r="R1" s="12" t="s">
        <v>11</v>
      </c>
      <c r="S1" s="12" t="s">
        <v>12</v>
      </c>
      <c r="T1" s="12" t="s">
        <v>13</v>
      </c>
      <c r="U1" s="12" t="s">
        <v>14</v>
      </c>
      <c r="V1" s="12" t="s">
        <v>15</v>
      </c>
      <c r="W1" s="12" t="s">
        <v>16</v>
      </c>
    </row>
    <row r="2" spans="1:23" ht="10.5" x14ac:dyDescent="0.35">
      <c r="A2" s="15" t="s">
        <v>210</v>
      </c>
      <c r="B2" s="5" t="s">
        <v>211</v>
      </c>
      <c r="C2" s="15" t="s">
        <v>138</v>
      </c>
      <c r="D2" s="15" t="s">
        <v>212</v>
      </c>
      <c r="E2" s="15" t="s">
        <v>99</v>
      </c>
      <c r="F2" s="15" t="s">
        <v>55</v>
      </c>
      <c r="G2" s="11" t="s">
        <v>136</v>
      </c>
      <c r="H2" s="15">
        <v>30.08</v>
      </c>
      <c r="I2" s="16">
        <v>8</v>
      </c>
      <c r="J2" s="15">
        <v>18</v>
      </c>
      <c r="K2" s="15">
        <v>1</v>
      </c>
      <c r="L2" s="15">
        <v>4</v>
      </c>
      <c r="M2" s="15">
        <v>2</v>
      </c>
      <c r="N2" s="15">
        <v>2</v>
      </c>
      <c r="O2" s="15">
        <v>1</v>
      </c>
      <c r="P2" s="15">
        <v>4</v>
      </c>
      <c r="Q2" s="15">
        <v>5</v>
      </c>
      <c r="R2" s="15">
        <v>3</v>
      </c>
      <c r="S2" s="15">
        <v>5</v>
      </c>
      <c r="T2" s="15">
        <v>1</v>
      </c>
      <c r="U2" s="15">
        <v>4</v>
      </c>
      <c r="V2" s="15">
        <v>0</v>
      </c>
      <c r="W2" s="15">
        <v>19</v>
      </c>
    </row>
    <row r="3" spans="1:23" ht="10.5" x14ac:dyDescent="0.35">
      <c r="A3" s="15" t="s">
        <v>210</v>
      </c>
      <c r="B3" s="5" t="s">
        <v>211</v>
      </c>
      <c r="C3" s="15" t="s">
        <v>213</v>
      </c>
      <c r="D3" s="15" t="s">
        <v>12</v>
      </c>
      <c r="E3" s="15" t="s">
        <v>99</v>
      </c>
      <c r="F3" s="15" t="s">
        <v>55</v>
      </c>
      <c r="G3" s="11" t="s">
        <v>136</v>
      </c>
      <c r="H3" s="15">
        <v>32.799999999999997</v>
      </c>
      <c r="I3" s="16">
        <v>5</v>
      </c>
      <c r="J3" s="15">
        <v>13</v>
      </c>
      <c r="K3" s="15">
        <v>3</v>
      </c>
      <c r="L3" s="15">
        <v>5</v>
      </c>
      <c r="M3" s="15">
        <v>3</v>
      </c>
      <c r="N3" s="15">
        <v>6</v>
      </c>
      <c r="O3" s="15">
        <v>4</v>
      </c>
      <c r="P3" s="15">
        <v>3</v>
      </c>
      <c r="Q3" s="15">
        <v>7</v>
      </c>
      <c r="R3" s="15">
        <v>0</v>
      </c>
      <c r="S3" s="15">
        <v>5</v>
      </c>
      <c r="T3" s="15">
        <v>1</v>
      </c>
      <c r="U3" s="15">
        <v>2</v>
      </c>
      <c r="V3" s="15">
        <v>2</v>
      </c>
      <c r="W3" s="15">
        <v>16</v>
      </c>
    </row>
    <row r="4" spans="1:23" ht="10.5" x14ac:dyDescent="0.35">
      <c r="A4" s="15" t="s">
        <v>210</v>
      </c>
      <c r="B4" s="5" t="s">
        <v>211</v>
      </c>
      <c r="C4" s="15" t="s">
        <v>144</v>
      </c>
      <c r="D4" s="15" t="s">
        <v>214</v>
      </c>
      <c r="E4" s="15" t="s">
        <v>99</v>
      </c>
      <c r="F4" s="15" t="s">
        <v>55</v>
      </c>
      <c r="G4" s="11" t="s">
        <v>136</v>
      </c>
      <c r="H4" s="15">
        <v>19.52</v>
      </c>
      <c r="I4" s="16">
        <v>0</v>
      </c>
      <c r="J4" s="15">
        <v>1</v>
      </c>
      <c r="K4" s="15">
        <v>0</v>
      </c>
      <c r="L4" s="15">
        <v>0</v>
      </c>
      <c r="M4" s="15">
        <v>0</v>
      </c>
      <c r="N4" s="15">
        <v>0</v>
      </c>
      <c r="O4" s="15">
        <v>1</v>
      </c>
      <c r="P4" s="15">
        <v>5</v>
      </c>
      <c r="Q4" s="15">
        <v>6</v>
      </c>
      <c r="R4" s="15">
        <v>3</v>
      </c>
      <c r="S4" s="15">
        <v>1</v>
      </c>
      <c r="T4" s="15">
        <v>1</v>
      </c>
      <c r="U4" s="15">
        <v>1</v>
      </c>
      <c r="V4" s="15">
        <v>0</v>
      </c>
      <c r="W4" s="15">
        <v>0</v>
      </c>
    </row>
    <row r="5" spans="1:23" ht="10.5" x14ac:dyDescent="0.35">
      <c r="A5" s="15" t="s">
        <v>210</v>
      </c>
      <c r="B5" s="5" t="s">
        <v>211</v>
      </c>
      <c r="C5" s="15" t="s">
        <v>160</v>
      </c>
      <c r="D5" s="15" t="s">
        <v>215</v>
      </c>
      <c r="E5" s="15" t="s">
        <v>99</v>
      </c>
      <c r="F5" s="15" t="s">
        <v>55</v>
      </c>
      <c r="G5" s="11" t="s">
        <v>136</v>
      </c>
      <c r="H5" s="15">
        <v>19.62</v>
      </c>
      <c r="I5" s="16">
        <v>0</v>
      </c>
      <c r="J5" s="15">
        <v>5</v>
      </c>
      <c r="K5" s="15">
        <v>0</v>
      </c>
      <c r="L5" s="15">
        <v>2</v>
      </c>
      <c r="M5" s="15">
        <v>0</v>
      </c>
      <c r="N5" s="15">
        <v>0</v>
      </c>
      <c r="O5" s="15">
        <v>1</v>
      </c>
      <c r="P5" s="15">
        <v>2</v>
      </c>
      <c r="Q5" s="15">
        <v>3</v>
      </c>
      <c r="R5" s="15">
        <v>0</v>
      </c>
      <c r="S5" s="15">
        <v>1</v>
      </c>
      <c r="T5" s="15">
        <v>0</v>
      </c>
      <c r="U5" s="15">
        <v>2</v>
      </c>
      <c r="V5" s="15">
        <v>1</v>
      </c>
      <c r="W5" s="15">
        <v>0</v>
      </c>
    </row>
    <row r="6" spans="1:23" ht="10.5" x14ac:dyDescent="0.35">
      <c r="A6" s="15" t="s">
        <v>210</v>
      </c>
      <c r="B6" s="5" t="s">
        <v>211</v>
      </c>
      <c r="C6" s="15" t="s">
        <v>216</v>
      </c>
      <c r="D6" s="15" t="s">
        <v>217</v>
      </c>
      <c r="E6" s="15" t="s">
        <v>99</v>
      </c>
      <c r="F6" s="15" t="s">
        <v>55</v>
      </c>
      <c r="G6" s="11" t="s">
        <v>136</v>
      </c>
      <c r="H6" s="15">
        <v>29.58</v>
      </c>
      <c r="I6" s="16">
        <v>7</v>
      </c>
      <c r="J6" s="15">
        <v>17</v>
      </c>
      <c r="K6" s="15">
        <v>1</v>
      </c>
      <c r="L6" s="15">
        <v>2</v>
      </c>
      <c r="M6" s="15">
        <v>2</v>
      </c>
      <c r="N6" s="15">
        <v>2</v>
      </c>
      <c r="O6" s="15">
        <v>2</v>
      </c>
      <c r="P6" s="15">
        <v>1</v>
      </c>
      <c r="Q6" s="15">
        <v>3</v>
      </c>
      <c r="R6" s="15">
        <v>1</v>
      </c>
      <c r="S6" s="15">
        <v>1</v>
      </c>
      <c r="T6" s="15">
        <v>0</v>
      </c>
      <c r="U6" s="15">
        <v>4</v>
      </c>
      <c r="V6" s="15">
        <v>1</v>
      </c>
      <c r="W6" s="15">
        <v>17</v>
      </c>
    </row>
    <row r="7" spans="1:23" ht="10.5" x14ac:dyDescent="0.35">
      <c r="A7" s="15" t="s">
        <v>210</v>
      </c>
      <c r="B7" s="5" t="s">
        <v>211</v>
      </c>
      <c r="C7" s="15" t="s">
        <v>150</v>
      </c>
      <c r="D7" s="15" t="s">
        <v>217</v>
      </c>
      <c r="E7" s="15" t="s">
        <v>99</v>
      </c>
      <c r="F7" s="15" t="s">
        <v>55</v>
      </c>
      <c r="G7" s="11" t="s">
        <v>136</v>
      </c>
      <c r="H7" s="15">
        <v>21.23</v>
      </c>
      <c r="I7" s="16">
        <v>1</v>
      </c>
      <c r="J7" s="15">
        <v>7</v>
      </c>
      <c r="K7" s="15">
        <v>0</v>
      </c>
      <c r="L7" s="15">
        <v>4</v>
      </c>
      <c r="M7" s="15">
        <v>5</v>
      </c>
      <c r="N7" s="15">
        <v>6</v>
      </c>
      <c r="O7" s="15">
        <v>1</v>
      </c>
      <c r="P7" s="15">
        <v>2</v>
      </c>
      <c r="Q7" s="15">
        <v>3</v>
      </c>
      <c r="R7" s="15">
        <v>5</v>
      </c>
      <c r="S7" s="15">
        <v>2</v>
      </c>
      <c r="T7" s="15">
        <v>0</v>
      </c>
      <c r="U7" s="15">
        <v>1</v>
      </c>
      <c r="V7" s="15">
        <v>0</v>
      </c>
      <c r="W7" s="15">
        <v>7</v>
      </c>
    </row>
    <row r="8" spans="1:23" ht="10.5" x14ac:dyDescent="0.35">
      <c r="A8" s="15" t="s">
        <v>210</v>
      </c>
      <c r="B8" s="5" t="s">
        <v>211</v>
      </c>
      <c r="C8" s="15" t="s">
        <v>186</v>
      </c>
      <c r="D8" s="15" t="s">
        <v>12</v>
      </c>
      <c r="E8" s="15" t="s">
        <v>99</v>
      </c>
      <c r="F8" s="15" t="s">
        <v>55</v>
      </c>
      <c r="G8" s="11" t="s">
        <v>136</v>
      </c>
      <c r="H8" s="15">
        <v>15.4</v>
      </c>
      <c r="I8" s="16">
        <v>1</v>
      </c>
      <c r="J8" s="15">
        <v>3</v>
      </c>
      <c r="K8" s="15">
        <v>0</v>
      </c>
      <c r="L8" s="15">
        <v>2</v>
      </c>
      <c r="M8" s="15">
        <v>0</v>
      </c>
      <c r="N8" s="15">
        <v>0</v>
      </c>
      <c r="O8" s="15">
        <v>1</v>
      </c>
      <c r="P8" s="15">
        <v>4</v>
      </c>
      <c r="Q8" s="15">
        <v>5</v>
      </c>
      <c r="R8" s="15">
        <v>1</v>
      </c>
      <c r="S8" s="15">
        <v>3</v>
      </c>
      <c r="T8" s="15">
        <v>0</v>
      </c>
      <c r="U8" s="15">
        <v>1</v>
      </c>
      <c r="V8" s="15">
        <v>2</v>
      </c>
      <c r="W8" s="15">
        <v>2</v>
      </c>
    </row>
    <row r="9" spans="1:23" ht="10.5" x14ac:dyDescent="0.35">
      <c r="A9" s="15" t="s">
        <v>210</v>
      </c>
      <c r="B9" s="5" t="s">
        <v>211</v>
      </c>
      <c r="C9" s="15" t="s">
        <v>218</v>
      </c>
      <c r="D9" s="15" t="s">
        <v>12</v>
      </c>
      <c r="E9" s="15" t="s">
        <v>99</v>
      </c>
      <c r="F9" s="15" t="s">
        <v>55</v>
      </c>
      <c r="G9" s="11" t="s">
        <v>136</v>
      </c>
      <c r="H9" s="15">
        <v>16.62</v>
      </c>
      <c r="I9" s="16">
        <v>1</v>
      </c>
      <c r="J9" s="15">
        <v>4</v>
      </c>
      <c r="K9" s="15">
        <v>0</v>
      </c>
      <c r="L9" s="15">
        <v>0</v>
      </c>
      <c r="M9" s="15">
        <v>0</v>
      </c>
      <c r="N9" s="15">
        <v>0</v>
      </c>
      <c r="O9" s="15">
        <v>0</v>
      </c>
      <c r="P9" s="15">
        <v>1</v>
      </c>
      <c r="Q9" s="15">
        <v>1</v>
      </c>
      <c r="R9" s="15">
        <v>1</v>
      </c>
      <c r="S9" s="15">
        <v>2</v>
      </c>
      <c r="T9" s="15">
        <v>2</v>
      </c>
      <c r="U9" s="15">
        <v>1</v>
      </c>
      <c r="V9" s="15">
        <v>0</v>
      </c>
      <c r="W9" s="15">
        <v>2</v>
      </c>
    </row>
    <row r="10" spans="1:23" ht="10.5" x14ac:dyDescent="0.35">
      <c r="A10" s="15" t="s">
        <v>210</v>
      </c>
      <c r="B10" s="5" t="s">
        <v>211</v>
      </c>
      <c r="C10" s="15" t="s">
        <v>219</v>
      </c>
      <c r="D10" s="15" t="s">
        <v>215</v>
      </c>
      <c r="E10" s="15" t="s">
        <v>99</v>
      </c>
      <c r="F10" s="15" t="s">
        <v>55</v>
      </c>
      <c r="G10" s="11" t="s">
        <v>136</v>
      </c>
      <c r="H10" s="15">
        <v>26.45</v>
      </c>
      <c r="I10" s="16">
        <v>2</v>
      </c>
      <c r="J10" s="15">
        <v>7</v>
      </c>
      <c r="K10" s="15">
        <v>2</v>
      </c>
      <c r="L10" s="15">
        <v>3</v>
      </c>
      <c r="M10" s="15">
        <v>2</v>
      </c>
      <c r="N10" s="15">
        <v>2</v>
      </c>
      <c r="O10" s="15">
        <v>1</v>
      </c>
      <c r="P10" s="15">
        <v>5</v>
      </c>
      <c r="Q10" s="15">
        <v>6</v>
      </c>
      <c r="R10" s="15">
        <v>2</v>
      </c>
      <c r="S10" s="15">
        <v>0</v>
      </c>
      <c r="T10" s="15">
        <v>1</v>
      </c>
      <c r="U10" s="15">
        <v>0</v>
      </c>
      <c r="V10" s="15">
        <v>0</v>
      </c>
      <c r="W10" s="15">
        <v>8</v>
      </c>
    </row>
    <row r="11" spans="1:23" ht="10.5" x14ac:dyDescent="0.35">
      <c r="A11" s="15" t="s">
        <v>210</v>
      </c>
      <c r="B11" s="5" t="s">
        <v>211</v>
      </c>
      <c r="C11" s="15" t="s">
        <v>220</v>
      </c>
      <c r="D11" s="15" t="s">
        <v>214</v>
      </c>
      <c r="E11" s="15" t="s">
        <v>99</v>
      </c>
      <c r="F11" s="15" t="s">
        <v>55</v>
      </c>
      <c r="G11" s="11" t="s">
        <v>136</v>
      </c>
      <c r="H11" s="15">
        <v>9.43</v>
      </c>
      <c r="I11" s="16">
        <v>2</v>
      </c>
      <c r="J11" s="15">
        <v>3</v>
      </c>
      <c r="K11" s="15">
        <v>0</v>
      </c>
      <c r="L11" s="15">
        <v>0</v>
      </c>
      <c r="M11" s="15">
        <v>0</v>
      </c>
      <c r="N11" s="15">
        <v>0</v>
      </c>
      <c r="O11" s="15">
        <v>1</v>
      </c>
      <c r="P11" s="15">
        <v>0</v>
      </c>
      <c r="Q11" s="15">
        <v>1</v>
      </c>
      <c r="R11" s="15">
        <v>0</v>
      </c>
      <c r="S11" s="15">
        <v>1</v>
      </c>
      <c r="T11" s="15">
        <v>0</v>
      </c>
      <c r="U11" s="15">
        <v>1</v>
      </c>
      <c r="V11" s="15">
        <v>0</v>
      </c>
      <c r="W11" s="15">
        <v>4</v>
      </c>
    </row>
    <row r="12" spans="1:23" ht="10.5" x14ac:dyDescent="0.35">
      <c r="A12" s="15" t="s">
        <v>210</v>
      </c>
      <c r="B12" s="5" t="s">
        <v>211</v>
      </c>
      <c r="C12" s="15" t="s">
        <v>221</v>
      </c>
      <c r="D12" s="15" t="s">
        <v>215</v>
      </c>
      <c r="E12" s="15" t="s">
        <v>99</v>
      </c>
      <c r="F12" s="15" t="s">
        <v>55</v>
      </c>
      <c r="G12" s="11" t="s">
        <v>136</v>
      </c>
      <c r="H12" s="15">
        <v>3.3</v>
      </c>
      <c r="I12" s="16">
        <v>0</v>
      </c>
      <c r="J12" s="15">
        <v>1</v>
      </c>
      <c r="K12" s="15">
        <v>0</v>
      </c>
      <c r="L12" s="15">
        <v>1</v>
      </c>
      <c r="M12" s="15">
        <v>1</v>
      </c>
      <c r="N12" s="15">
        <v>2</v>
      </c>
      <c r="O12" s="15">
        <v>0</v>
      </c>
      <c r="P12" s="15">
        <v>0</v>
      </c>
      <c r="Q12" s="15">
        <v>0</v>
      </c>
      <c r="R12" s="15">
        <v>1</v>
      </c>
      <c r="S12" s="15">
        <v>1</v>
      </c>
      <c r="T12" s="15">
        <v>0</v>
      </c>
      <c r="U12" s="15">
        <v>1</v>
      </c>
      <c r="V12" s="15">
        <v>0</v>
      </c>
      <c r="W12" s="15">
        <v>1</v>
      </c>
    </row>
    <row r="13" spans="1:23" ht="10.5" x14ac:dyDescent="0.35">
      <c r="A13" s="15" t="s">
        <v>210</v>
      </c>
      <c r="B13" s="5" t="s">
        <v>211</v>
      </c>
      <c r="C13" s="15" t="s">
        <v>222</v>
      </c>
      <c r="D13" s="15" t="s">
        <v>212</v>
      </c>
      <c r="E13" s="15" t="s">
        <v>99</v>
      </c>
      <c r="F13" s="15" t="s">
        <v>55</v>
      </c>
      <c r="G13" s="11" t="s">
        <v>136</v>
      </c>
      <c r="H13" s="15">
        <v>9.23</v>
      </c>
      <c r="I13" s="16">
        <v>3</v>
      </c>
      <c r="J13" s="15">
        <v>5</v>
      </c>
      <c r="K13" s="15">
        <v>1</v>
      </c>
      <c r="L13" s="15">
        <v>3</v>
      </c>
      <c r="M13" s="15">
        <v>0</v>
      </c>
      <c r="N13" s="15">
        <v>0</v>
      </c>
      <c r="O13" s="15">
        <v>0</v>
      </c>
      <c r="P13" s="15">
        <v>1</v>
      </c>
      <c r="Q13" s="15">
        <v>1</v>
      </c>
      <c r="R13" s="15">
        <v>0</v>
      </c>
      <c r="S13" s="15">
        <v>0</v>
      </c>
      <c r="T13" s="15">
        <v>0</v>
      </c>
      <c r="U13" s="15">
        <v>0</v>
      </c>
      <c r="V13" s="15">
        <v>0</v>
      </c>
      <c r="W13" s="15">
        <v>7</v>
      </c>
    </row>
    <row r="14" spans="1:23" ht="10.5" x14ac:dyDescent="0.35">
      <c r="A14" s="15" t="s">
        <v>210</v>
      </c>
      <c r="B14" s="5" t="s">
        <v>211</v>
      </c>
      <c r="C14" s="15" t="s">
        <v>223</v>
      </c>
      <c r="D14" s="15" t="s">
        <v>215</v>
      </c>
      <c r="E14" s="15" t="s">
        <v>99</v>
      </c>
      <c r="F14" s="15" t="s">
        <v>55</v>
      </c>
      <c r="G14" s="11" t="s">
        <v>136</v>
      </c>
      <c r="H14" s="15">
        <v>6.73</v>
      </c>
      <c r="I14" s="16">
        <v>2</v>
      </c>
      <c r="J14" s="15">
        <v>3</v>
      </c>
      <c r="K14" s="15">
        <v>1</v>
      </c>
      <c r="L14" s="15">
        <v>1</v>
      </c>
      <c r="M14" s="15">
        <v>0</v>
      </c>
      <c r="N14" s="15">
        <v>0</v>
      </c>
      <c r="O14" s="15">
        <v>0</v>
      </c>
      <c r="P14" s="15">
        <v>1</v>
      </c>
      <c r="Q14" s="15">
        <v>1</v>
      </c>
      <c r="R14" s="15">
        <v>0</v>
      </c>
      <c r="S14" s="15">
        <v>0</v>
      </c>
      <c r="T14" s="15">
        <v>0</v>
      </c>
      <c r="U14" s="15">
        <v>0</v>
      </c>
      <c r="V14" s="15">
        <v>0</v>
      </c>
      <c r="W14" s="15">
        <v>5</v>
      </c>
    </row>
    <row r="15" spans="1:23" ht="10.5" x14ac:dyDescent="0.35">
      <c r="A15" s="15" t="s">
        <v>210</v>
      </c>
      <c r="B15" s="5" t="s">
        <v>211</v>
      </c>
      <c r="C15" s="15" t="s">
        <v>141</v>
      </c>
      <c r="D15" s="15" t="s">
        <v>212</v>
      </c>
      <c r="E15" s="15" t="s">
        <v>55</v>
      </c>
      <c r="F15" s="15" t="s">
        <v>99</v>
      </c>
      <c r="G15" s="11" t="s">
        <v>139</v>
      </c>
      <c r="H15" s="15">
        <v>32.380000000000003</v>
      </c>
      <c r="I15" s="16">
        <v>9</v>
      </c>
      <c r="J15" s="15">
        <v>14</v>
      </c>
      <c r="K15" s="15">
        <v>0</v>
      </c>
      <c r="L15" s="15">
        <v>3</v>
      </c>
      <c r="M15" s="15">
        <v>1</v>
      </c>
      <c r="N15" s="15">
        <v>2</v>
      </c>
      <c r="O15" s="15">
        <v>3</v>
      </c>
      <c r="P15" s="15">
        <v>8</v>
      </c>
      <c r="Q15" s="15">
        <v>11</v>
      </c>
      <c r="R15" s="15">
        <v>14</v>
      </c>
      <c r="S15" s="15">
        <v>3</v>
      </c>
      <c r="T15" s="15">
        <v>0</v>
      </c>
      <c r="U15" s="15">
        <v>4</v>
      </c>
      <c r="V15" s="15">
        <v>1</v>
      </c>
      <c r="W15" s="15">
        <v>19</v>
      </c>
    </row>
    <row r="16" spans="1:23" ht="10.5" x14ac:dyDescent="0.35">
      <c r="A16" s="15" t="s">
        <v>210</v>
      </c>
      <c r="B16" s="5" t="s">
        <v>211</v>
      </c>
      <c r="C16" s="15" t="s">
        <v>163</v>
      </c>
      <c r="D16" s="15" t="s">
        <v>12</v>
      </c>
      <c r="E16" s="15" t="s">
        <v>55</v>
      </c>
      <c r="F16" s="15" t="s">
        <v>99</v>
      </c>
      <c r="G16" s="11" t="s">
        <v>139</v>
      </c>
      <c r="H16" s="15">
        <v>24.97</v>
      </c>
      <c r="I16" s="16">
        <v>6</v>
      </c>
      <c r="J16" s="15">
        <v>15</v>
      </c>
      <c r="K16" s="15">
        <v>2</v>
      </c>
      <c r="L16" s="15">
        <v>6</v>
      </c>
      <c r="M16" s="15">
        <v>9</v>
      </c>
      <c r="N16" s="15">
        <v>12</v>
      </c>
      <c r="O16" s="15">
        <v>2</v>
      </c>
      <c r="P16" s="15">
        <v>10</v>
      </c>
      <c r="Q16" s="15">
        <v>12</v>
      </c>
      <c r="R16" s="15">
        <v>2</v>
      </c>
      <c r="S16" s="15">
        <v>3</v>
      </c>
      <c r="T16" s="15">
        <v>3</v>
      </c>
      <c r="U16" s="15">
        <v>2</v>
      </c>
      <c r="V16" s="15">
        <v>0</v>
      </c>
      <c r="W16" s="15">
        <v>23</v>
      </c>
    </row>
    <row r="17" spans="1:23" ht="10.5" x14ac:dyDescent="0.35">
      <c r="A17" s="15" t="s">
        <v>210</v>
      </c>
      <c r="B17" s="5" t="s">
        <v>211</v>
      </c>
      <c r="C17" s="15" t="s">
        <v>157</v>
      </c>
      <c r="D17" s="15" t="s">
        <v>214</v>
      </c>
      <c r="E17" s="15" t="s">
        <v>55</v>
      </c>
      <c r="F17" s="15" t="s">
        <v>99</v>
      </c>
      <c r="G17" s="11" t="s">
        <v>139</v>
      </c>
      <c r="H17" s="15">
        <v>22.42</v>
      </c>
      <c r="I17" s="16">
        <v>0</v>
      </c>
      <c r="J17" s="15">
        <v>1</v>
      </c>
      <c r="K17" s="15">
        <v>0</v>
      </c>
      <c r="L17" s="15">
        <v>0</v>
      </c>
      <c r="M17" s="15">
        <v>0</v>
      </c>
      <c r="N17" s="15">
        <v>0</v>
      </c>
      <c r="O17" s="15">
        <v>2</v>
      </c>
      <c r="P17" s="15">
        <v>4</v>
      </c>
      <c r="Q17" s="15">
        <v>6</v>
      </c>
      <c r="R17" s="15">
        <v>0</v>
      </c>
      <c r="S17" s="15">
        <v>4</v>
      </c>
      <c r="T17" s="15">
        <v>0</v>
      </c>
      <c r="U17" s="15">
        <v>2</v>
      </c>
      <c r="V17" s="15">
        <v>0</v>
      </c>
      <c r="W17" s="15">
        <v>0</v>
      </c>
    </row>
    <row r="18" spans="1:23" ht="10.5" x14ac:dyDescent="0.35">
      <c r="A18" s="15" t="s">
        <v>210</v>
      </c>
      <c r="B18" s="5" t="s">
        <v>211</v>
      </c>
      <c r="C18" s="15" t="s">
        <v>224</v>
      </c>
      <c r="D18" s="15" t="s">
        <v>215</v>
      </c>
      <c r="E18" s="15" t="s">
        <v>55</v>
      </c>
      <c r="F18" s="15" t="s">
        <v>99</v>
      </c>
      <c r="G18" s="11" t="s">
        <v>139</v>
      </c>
      <c r="H18" s="15">
        <v>25.23</v>
      </c>
      <c r="I18" s="16">
        <v>3</v>
      </c>
      <c r="J18" s="15">
        <v>13</v>
      </c>
      <c r="K18" s="15">
        <v>2</v>
      </c>
      <c r="L18" s="15">
        <v>8</v>
      </c>
      <c r="M18" s="15">
        <v>0</v>
      </c>
      <c r="N18" s="15">
        <v>0</v>
      </c>
      <c r="O18" s="15">
        <v>0</v>
      </c>
      <c r="P18" s="15">
        <v>3</v>
      </c>
      <c r="Q18" s="15">
        <v>3</v>
      </c>
      <c r="R18" s="15">
        <v>2</v>
      </c>
      <c r="S18" s="15">
        <v>1</v>
      </c>
      <c r="T18" s="15">
        <v>1</v>
      </c>
      <c r="U18" s="15">
        <v>0</v>
      </c>
      <c r="V18" s="15">
        <v>0</v>
      </c>
      <c r="W18" s="15">
        <v>8</v>
      </c>
    </row>
    <row r="19" spans="1:23" ht="10.5" x14ac:dyDescent="0.35">
      <c r="A19" s="15" t="s">
        <v>210</v>
      </c>
      <c r="B19" s="5" t="s">
        <v>211</v>
      </c>
      <c r="C19" s="15" t="s">
        <v>156</v>
      </c>
      <c r="D19" s="15" t="s">
        <v>217</v>
      </c>
      <c r="E19" s="15" t="s">
        <v>55</v>
      </c>
      <c r="F19" s="15" t="s">
        <v>99</v>
      </c>
      <c r="G19" s="11" t="s">
        <v>139</v>
      </c>
      <c r="H19" s="15">
        <v>29.8</v>
      </c>
      <c r="I19" s="16">
        <v>12</v>
      </c>
      <c r="J19" s="15">
        <v>22</v>
      </c>
      <c r="K19" s="15">
        <v>4</v>
      </c>
      <c r="L19" s="15">
        <v>7</v>
      </c>
      <c r="M19" s="15">
        <v>1</v>
      </c>
      <c r="N19" s="15">
        <v>1</v>
      </c>
      <c r="O19" s="15">
        <v>1</v>
      </c>
      <c r="P19" s="15">
        <v>1</v>
      </c>
      <c r="Q19" s="15">
        <v>2</v>
      </c>
      <c r="R19" s="15">
        <v>4</v>
      </c>
      <c r="S19" s="15">
        <v>1</v>
      </c>
      <c r="T19" s="15">
        <v>2</v>
      </c>
      <c r="U19" s="15">
        <v>0</v>
      </c>
      <c r="V19" s="15">
        <v>0</v>
      </c>
      <c r="W19" s="15">
        <v>29</v>
      </c>
    </row>
    <row r="20" spans="1:23" ht="10.5" x14ac:dyDescent="0.35">
      <c r="A20" s="15" t="s">
        <v>210</v>
      </c>
      <c r="B20" s="5" t="s">
        <v>211</v>
      </c>
      <c r="C20" s="15" t="s">
        <v>165</v>
      </c>
      <c r="D20" s="15" t="s">
        <v>212</v>
      </c>
      <c r="E20" s="15" t="s">
        <v>55</v>
      </c>
      <c r="F20" s="15" t="s">
        <v>99</v>
      </c>
      <c r="G20" s="11" t="s">
        <v>139</v>
      </c>
      <c r="H20" s="15">
        <v>25.78</v>
      </c>
      <c r="I20" s="16">
        <v>5</v>
      </c>
      <c r="J20" s="15">
        <v>7</v>
      </c>
      <c r="K20" s="15">
        <v>2</v>
      </c>
      <c r="L20" s="15">
        <v>3</v>
      </c>
      <c r="M20" s="15">
        <v>1</v>
      </c>
      <c r="N20" s="15">
        <v>2</v>
      </c>
      <c r="O20" s="15">
        <v>0</v>
      </c>
      <c r="P20" s="15">
        <v>4</v>
      </c>
      <c r="Q20" s="15">
        <v>4</v>
      </c>
      <c r="R20" s="15">
        <v>1</v>
      </c>
      <c r="S20" s="15">
        <v>1</v>
      </c>
      <c r="T20" s="15">
        <v>2</v>
      </c>
      <c r="U20" s="15">
        <v>2</v>
      </c>
      <c r="V20" s="15">
        <v>0</v>
      </c>
      <c r="W20" s="15">
        <v>13</v>
      </c>
    </row>
    <row r="21" spans="1:23" ht="10.5" x14ac:dyDescent="0.35">
      <c r="A21" s="15" t="s">
        <v>210</v>
      </c>
      <c r="B21" s="5" t="s">
        <v>211</v>
      </c>
      <c r="C21" s="15" t="s">
        <v>140</v>
      </c>
      <c r="D21" s="15" t="s">
        <v>215</v>
      </c>
      <c r="E21" s="15" t="s">
        <v>55</v>
      </c>
      <c r="F21" s="15" t="s">
        <v>99</v>
      </c>
      <c r="G21" s="11" t="s">
        <v>139</v>
      </c>
      <c r="H21" s="15">
        <v>13.85</v>
      </c>
      <c r="I21" s="16">
        <v>1</v>
      </c>
      <c r="J21" s="15">
        <v>3</v>
      </c>
      <c r="K21" s="15">
        <v>0</v>
      </c>
      <c r="L21" s="15">
        <v>1</v>
      </c>
      <c r="M21" s="15">
        <v>0</v>
      </c>
      <c r="N21" s="15">
        <v>0</v>
      </c>
      <c r="O21" s="15">
        <v>1</v>
      </c>
      <c r="P21" s="15">
        <v>1</v>
      </c>
      <c r="Q21" s="15">
        <v>2</v>
      </c>
      <c r="R21" s="15">
        <v>3</v>
      </c>
      <c r="S21" s="15">
        <v>2</v>
      </c>
      <c r="T21" s="15">
        <v>0</v>
      </c>
      <c r="U21" s="15">
        <v>2</v>
      </c>
      <c r="V21" s="15">
        <v>1</v>
      </c>
      <c r="W21" s="15">
        <v>2</v>
      </c>
    </row>
    <row r="22" spans="1:23" ht="10.5" x14ac:dyDescent="0.35">
      <c r="A22" s="15" t="s">
        <v>210</v>
      </c>
      <c r="B22" s="5" t="s">
        <v>211</v>
      </c>
      <c r="C22" s="15" t="s">
        <v>149</v>
      </c>
      <c r="D22" s="15" t="s">
        <v>212</v>
      </c>
      <c r="E22" s="15" t="s">
        <v>55</v>
      </c>
      <c r="F22" s="15" t="s">
        <v>99</v>
      </c>
      <c r="G22" s="11" t="s">
        <v>139</v>
      </c>
      <c r="H22" s="15">
        <v>22.53</v>
      </c>
      <c r="I22" s="16">
        <v>2</v>
      </c>
      <c r="J22" s="15">
        <v>3</v>
      </c>
      <c r="K22" s="15">
        <v>0</v>
      </c>
      <c r="L22" s="15">
        <v>1</v>
      </c>
      <c r="M22" s="15">
        <v>0</v>
      </c>
      <c r="N22" s="15">
        <v>0</v>
      </c>
      <c r="O22" s="15">
        <v>0</v>
      </c>
      <c r="P22" s="15">
        <v>4</v>
      </c>
      <c r="Q22" s="15">
        <v>4</v>
      </c>
      <c r="R22" s="15">
        <v>2</v>
      </c>
      <c r="S22" s="15">
        <v>0</v>
      </c>
      <c r="T22" s="15">
        <v>3</v>
      </c>
      <c r="U22" s="15">
        <v>0</v>
      </c>
      <c r="V22" s="15">
        <v>0</v>
      </c>
      <c r="W22" s="15">
        <v>4</v>
      </c>
    </row>
    <row r="23" spans="1:23" ht="10.5" x14ac:dyDescent="0.35">
      <c r="A23" s="15" t="s">
        <v>210</v>
      </c>
      <c r="B23" s="5" t="s">
        <v>211</v>
      </c>
      <c r="C23" s="15" t="s">
        <v>171</v>
      </c>
      <c r="D23" s="15" t="s">
        <v>214</v>
      </c>
      <c r="E23" s="15" t="s">
        <v>55</v>
      </c>
      <c r="F23" s="15" t="s">
        <v>99</v>
      </c>
      <c r="G23" s="11" t="s">
        <v>139</v>
      </c>
      <c r="H23" s="15">
        <v>14.15</v>
      </c>
      <c r="I23" s="16">
        <v>2</v>
      </c>
      <c r="J23" s="15">
        <v>6</v>
      </c>
      <c r="K23" s="15">
        <v>2</v>
      </c>
      <c r="L23" s="15">
        <v>5</v>
      </c>
      <c r="M23" s="15">
        <v>0</v>
      </c>
      <c r="N23" s="15">
        <v>0</v>
      </c>
      <c r="O23" s="15">
        <v>2</v>
      </c>
      <c r="P23" s="15">
        <v>2</v>
      </c>
      <c r="Q23" s="15">
        <v>4</v>
      </c>
      <c r="R23" s="15">
        <v>0</v>
      </c>
      <c r="S23" s="15">
        <v>4</v>
      </c>
      <c r="T23" s="15">
        <v>1</v>
      </c>
      <c r="U23" s="15">
        <v>1</v>
      </c>
      <c r="V23" s="15">
        <v>1</v>
      </c>
      <c r="W23" s="15">
        <v>6</v>
      </c>
    </row>
    <row r="24" spans="1:23" ht="10.5" x14ac:dyDescent="0.35">
      <c r="A24" s="15" t="s">
        <v>210</v>
      </c>
      <c r="B24" s="5" t="s">
        <v>211</v>
      </c>
      <c r="C24" s="15" t="s">
        <v>225</v>
      </c>
      <c r="D24" s="15" t="s">
        <v>215</v>
      </c>
      <c r="E24" s="15" t="s">
        <v>55</v>
      </c>
      <c r="F24" s="15" t="s">
        <v>99</v>
      </c>
      <c r="G24" s="11" t="s">
        <v>139</v>
      </c>
      <c r="H24" s="15">
        <v>5.83</v>
      </c>
      <c r="I24" s="16">
        <v>1</v>
      </c>
      <c r="J24" s="15">
        <v>4</v>
      </c>
      <c r="K24" s="15">
        <v>0</v>
      </c>
      <c r="L24" s="15">
        <v>0</v>
      </c>
      <c r="M24" s="15">
        <v>0</v>
      </c>
      <c r="N24" s="15">
        <v>0</v>
      </c>
      <c r="O24" s="15">
        <v>0</v>
      </c>
      <c r="P24" s="15">
        <v>0</v>
      </c>
      <c r="Q24" s="15">
        <v>0</v>
      </c>
      <c r="R24" s="15">
        <v>0</v>
      </c>
      <c r="S24" s="15">
        <v>1</v>
      </c>
      <c r="T24" s="15">
        <v>0</v>
      </c>
      <c r="U24" s="15">
        <v>0</v>
      </c>
      <c r="V24" s="15">
        <v>0</v>
      </c>
      <c r="W24" s="15">
        <v>2</v>
      </c>
    </row>
    <row r="25" spans="1:23" ht="10.5" x14ac:dyDescent="0.35">
      <c r="A25" s="15" t="s">
        <v>210</v>
      </c>
      <c r="B25" s="5" t="s">
        <v>211</v>
      </c>
      <c r="C25" s="15" t="s">
        <v>226</v>
      </c>
      <c r="D25" s="15" t="s">
        <v>215</v>
      </c>
      <c r="E25" s="15" t="s">
        <v>55</v>
      </c>
      <c r="F25" s="15" t="s">
        <v>99</v>
      </c>
      <c r="G25" s="11" t="s">
        <v>139</v>
      </c>
      <c r="H25" s="15">
        <v>12</v>
      </c>
      <c r="I25" s="16">
        <v>2</v>
      </c>
      <c r="J25" s="15">
        <v>3</v>
      </c>
      <c r="K25" s="15">
        <v>0</v>
      </c>
      <c r="L25" s="15">
        <v>0</v>
      </c>
      <c r="M25" s="15">
        <v>0</v>
      </c>
      <c r="N25" s="15">
        <v>0</v>
      </c>
      <c r="O25" s="15">
        <v>0</v>
      </c>
      <c r="P25" s="15">
        <v>3</v>
      </c>
      <c r="Q25" s="15">
        <v>3</v>
      </c>
      <c r="R25" s="15">
        <v>3</v>
      </c>
      <c r="S25" s="15">
        <v>1</v>
      </c>
      <c r="T25" s="15">
        <v>0</v>
      </c>
      <c r="U25" s="15">
        <v>1</v>
      </c>
      <c r="V25" s="15">
        <v>1</v>
      </c>
      <c r="W25" s="15">
        <v>4</v>
      </c>
    </row>
    <row r="26" spans="1:23" ht="10.5" x14ac:dyDescent="0.35">
      <c r="A26" s="15" t="s">
        <v>210</v>
      </c>
      <c r="B26" s="5" t="s">
        <v>211</v>
      </c>
      <c r="C26" s="15" t="s">
        <v>164</v>
      </c>
      <c r="D26" s="15" t="s">
        <v>214</v>
      </c>
      <c r="E26" s="15" t="s">
        <v>55</v>
      </c>
      <c r="F26" s="15" t="s">
        <v>99</v>
      </c>
      <c r="G26" s="11" t="s">
        <v>139</v>
      </c>
      <c r="H26" s="15">
        <v>5.57</v>
      </c>
      <c r="I26" s="16">
        <v>1</v>
      </c>
      <c r="J26" s="15">
        <v>1</v>
      </c>
      <c r="K26" s="15">
        <v>0</v>
      </c>
      <c r="L26" s="15">
        <v>0</v>
      </c>
      <c r="M26" s="15">
        <v>0</v>
      </c>
      <c r="N26" s="15">
        <v>0</v>
      </c>
      <c r="O26" s="15">
        <v>0</v>
      </c>
      <c r="P26" s="15">
        <v>0</v>
      </c>
      <c r="Q26" s="15">
        <v>0</v>
      </c>
      <c r="R26" s="15">
        <v>0</v>
      </c>
      <c r="S26" s="15">
        <v>0</v>
      </c>
      <c r="T26" s="15">
        <v>0</v>
      </c>
      <c r="U26" s="15">
        <v>0</v>
      </c>
      <c r="V26" s="15">
        <v>1</v>
      </c>
      <c r="W26" s="15">
        <v>2</v>
      </c>
    </row>
    <row r="27" spans="1:23" ht="10.5" x14ac:dyDescent="0.35">
      <c r="A27" s="15" t="s">
        <v>210</v>
      </c>
      <c r="B27" s="5" t="s">
        <v>211</v>
      </c>
      <c r="C27" s="15" t="s">
        <v>142</v>
      </c>
      <c r="D27" s="15" t="s">
        <v>212</v>
      </c>
      <c r="E27" s="15" t="s">
        <v>55</v>
      </c>
      <c r="F27" s="15" t="s">
        <v>99</v>
      </c>
      <c r="G27" s="11" t="s">
        <v>139</v>
      </c>
      <c r="H27" s="15">
        <v>5.5</v>
      </c>
      <c r="I27" s="16">
        <v>1</v>
      </c>
      <c r="J27" s="15">
        <v>2</v>
      </c>
      <c r="K27" s="15">
        <v>1</v>
      </c>
      <c r="L27" s="15">
        <v>1</v>
      </c>
      <c r="M27" s="15">
        <v>2</v>
      </c>
      <c r="N27" s="15">
        <v>2</v>
      </c>
      <c r="O27" s="15">
        <v>0</v>
      </c>
      <c r="P27" s="15">
        <v>0</v>
      </c>
      <c r="Q27" s="15">
        <v>0</v>
      </c>
      <c r="R27" s="15">
        <v>0</v>
      </c>
      <c r="S27" s="15">
        <v>1</v>
      </c>
      <c r="T27" s="15">
        <v>0</v>
      </c>
      <c r="U27" s="15">
        <v>0</v>
      </c>
      <c r="V27" s="15">
        <v>0</v>
      </c>
      <c r="W27" s="15">
        <v>5</v>
      </c>
    </row>
    <row r="28" spans="1:23" ht="10.5" x14ac:dyDescent="0.35">
      <c r="A28" s="15" t="s">
        <v>210</v>
      </c>
      <c r="B28" s="5" t="s">
        <v>211</v>
      </c>
      <c r="C28" s="15" t="s">
        <v>179</v>
      </c>
      <c r="D28" s="15" t="s">
        <v>212</v>
      </c>
      <c r="E28" s="15" t="s">
        <v>129</v>
      </c>
      <c r="F28" s="15" t="s">
        <v>114</v>
      </c>
      <c r="G28" s="11" t="s">
        <v>136</v>
      </c>
      <c r="H28" s="15">
        <v>30.5</v>
      </c>
      <c r="I28" s="16">
        <v>12</v>
      </c>
      <c r="J28" s="15">
        <v>16</v>
      </c>
      <c r="K28" s="15">
        <v>3</v>
      </c>
      <c r="L28" s="15">
        <v>4</v>
      </c>
      <c r="M28" s="15">
        <v>2</v>
      </c>
      <c r="N28" s="15">
        <v>2</v>
      </c>
      <c r="O28" s="15">
        <v>0</v>
      </c>
      <c r="P28" s="15">
        <v>4</v>
      </c>
      <c r="Q28" s="15">
        <v>4</v>
      </c>
      <c r="R28" s="15">
        <v>3</v>
      </c>
      <c r="S28" s="15">
        <v>0</v>
      </c>
      <c r="T28" s="15">
        <v>1</v>
      </c>
      <c r="U28" s="15">
        <v>2</v>
      </c>
      <c r="V28" s="15">
        <v>0</v>
      </c>
      <c r="W28" s="15">
        <v>29</v>
      </c>
    </row>
    <row r="29" spans="1:23" ht="10.5" x14ac:dyDescent="0.35">
      <c r="A29" s="15" t="s">
        <v>210</v>
      </c>
      <c r="B29" s="5" t="s">
        <v>211</v>
      </c>
      <c r="C29" s="15" t="s">
        <v>152</v>
      </c>
      <c r="D29" s="15" t="s">
        <v>12</v>
      </c>
      <c r="E29" s="15" t="s">
        <v>129</v>
      </c>
      <c r="F29" s="15" t="s">
        <v>114</v>
      </c>
      <c r="G29" s="11" t="s">
        <v>136</v>
      </c>
      <c r="H29" s="15">
        <v>32.17</v>
      </c>
      <c r="I29" s="16">
        <v>1</v>
      </c>
      <c r="J29" s="15">
        <v>8</v>
      </c>
      <c r="K29" s="15">
        <v>0</v>
      </c>
      <c r="L29" s="15">
        <v>3</v>
      </c>
      <c r="M29" s="15">
        <v>0</v>
      </c>
      <c r="N29" s="15">
        <v>0</v>
      </c>
      <c r="O29" s="15">
        <v>1</v>
      </c>
      <c r="P29" s="15">
        <v>2</v>
      </c>
      <c r="Q29" s="15">
        <v>3</v>
      </c>
      <c r="R29" s="15">
        <v>0</v>
      </c>
      <c r="S29" s="15">
        <v>5</v>
      </c>
      <c r="T29" s="15">
        <v>0</v>
      </c>
      <c r="U29" s="15">
        <v>1</v>
      </c>
      <c r="V29" s="15">
        <v>0</v>
      </c>
      <c r="W29" s="15">
        <v>2</v>
      </c>
    </row>
    <row r="30" spans="1:23" ht="10.5" x14ac:dyDescent="0.35">
      <c r="A30" s="15" t="s">
        <v>210</v>
      </c>
      <c r="B30" s="5" t="s">
        <v>211</v>
      </c>
      <c r="C30" s="15" t="s">
        <v>198</v>
      </c>
      <c r="D30" s="15" t="s">
        <v>214</v>
      </c>
      <c r="E30" s="15" t="s">
        <v>129</v>
      </c>
      <c r="F30" s="15" t="s">
        <v>114</v>
      </c>
      <c r="G30" s="11" t="s">
        <v>136</v>
      </c>
      <c r="H30" s="15">
        <v>40.950000000000003</v>
      </c>
      <c r="I30" s="16">
        <v>4</v>
      </c>
      <c r="J30" s="15">
        <v>7</v>
      </c>
      <c r="K30" s="15">
        <v>0</v>
      </c>
      <c r="L30" s="15">
        <v>0</v>
      </c>
      <c r="M30" s="15">
        <v>4</v>
      </c>
      <c r="N30" s="15">
        <v>4</v>
      </c>
      <c r="O30" s="15">
        <v>4</v>
      </c>
      <c r="P30" s="15">
        <v>10</v>
      </c>
      <c r="Q30" s="15">
        <v>14</v>
      </c>
      <c r="R30" s="15">
        <v>2</v>
      </c>
      <c r="S30" s="15">
        <v>3</v>
      </c>
      <c r="T30" s="15">
        <v>0</v>
      </c>
      <c r="U30" s="15">
        <v>3</v>
      </c>
      <c r="V30" s="15">
        <v>2</v>
      </c>
      <c r="W30" s="15">
        <v>12</v>
      </c>
    </row>
    <row r="31" spans="1:23" ht="10.5" x14ac:dyDescent="0.35">
      <c r="A31" s="15" t="s">
        <v>210</v>
      </c>
      <c r="B31" s="5" t="s">
        <v>211</v>
      </c>
      <c r="C31" s="15" t="s">
        <v>227</v>
      </c>
      <c r="D31" s="15" t="s">
        <v>215</v>
      </c>
      <c r="E31" s="15" t="s">
        <v>129</v>
      </c>
      <c r="F31" s="15" t="s">
        <v>114</v>
      </c>
      <c r="G31" s="11" t="s">
        <v>136</v>
      </c>
      <c r="H31" s="15">
        <v>37.65</v>
      </c>
      <c r="I31" s="16">
        <v>9</v>
      </c>
      <c r="J31" s="15">
        <v>17</v>
      </c>
      <c r="K31" s="15">
        <v>3</v>
      </c>
      <c r="L31" s="15">
        <v>7</v>
      </c>
      <c r="M31" s="15">
        <v>5</v>
      </c>
      <c r="N31" s="15">
        <v>5</v>
      </c>
      <c r="O31" s="15">
        <v>0</v>
      </c>
      <c r="P31" s="15">
        <v>2</v>
      </c>
      <c r="Q31" s="15">
        <v>2</v>
      </c>
      <c r="R31" s="15">
        <v>1</v>
      </c>
      <c r="S31" s="15">
        <v>3</v>
      </c>
      <c r="T31" s="15">
        <v>2</v>
      </c>
      <c r="U31" s="15">
        <v>0</v>
      </c>
      <c r="V31" s="15">
        <v>1</v>
      </c>
      <c r="W31" s="15">
        <v>26</v>
      </c>
    </row>
    <row r="32" spans="1:23" ht="10.5" x14ac:dyDescent="0.35">
      <c r="A32" s="15" t="s">
        <v>210</v>
      </c>
      <c r="B32" s="5" t="s">
        <v>211</v>
      </c>
      <c r="C32" s="15" t="s">
        <v>159</v>
      </c>
      <c r="D32" s="15" t="s">
        <v>217</v>
      </c>
      <c r="E32" s="15" t="s">
        <v>129</v>
      </c>
      <c r="F32" s="15" t="s">
        <v>114</v>
      </c>
      <c r="G32" s="11" t="s">
        <v>136</v>
      </c>
      <c r="H32" s="15">
        <v>38.75</v>
      </c>
      <c r="I32" s="16">
        <v>7</v>
      </c>
      <c r="J32" s="15">
        <v>18</v>
      </c>
      <c r="K32" s="15">
        <v>1</v>
      </c>
      <c r="L32" s="15">
        <v>6</v>
      </c>
      <c r="M32" s="15">
        <v>4</v>
      </c>
      <c r="N32" s="15">
        <v>4</v>
      </c>
      <c r="O32" s="15">
        <v>0</v>
      </c>
      <c r="P32" s="15">
        <v>2</v>
      </c>
      <c r="Q32" s="15">
        <v>2</v>
      </c>
      <c r="R32" s="15">
        <v>6</v>
      </c>
      <c r="S32" s="15">
        <v>2</v>
      </c>
      <c r="T32" s="15">
        <v>2</v>
      </c>
      <c r="U32" s="15">
        <v>1</v>
      </c>
      <c r="V32" s="15">
        <v>1</v>
      </c>
      <c r="W32" s="15">
        <v>19</v>
      </c>
    </row>
    <row r="33" spans="1:23" ht="10.5" x14ac:dyDescent="0.35">
      <c r="A33" s="15" t="s">
        <v>210</v>
      </c>
      <c r="B33" s="5" t="s">
        <v>211</v>
      </c>
      <c r="C33" s="15" t="s">
        <v>228</v>
      </c>
      <c r="D33" s="15" t="s">
        <v>212</v>
      </c>
      <c r="E33" s="15" t="s">
        <v>129</v>
      </c>
      <c r="F33" s="15" t="s">
        <v>114</v>
      </c>
      <c r="G33" s="11" t="s">
        <v>136</v>
      </c>
      <c r="H33" s="15">
        <v>14.1</v>
      </c>
      <c r="I33" s="16">
        <v>1</v>
      </c>
      <c r="J33" s="15">
        <v>1</v>
      </c>
      <c r="K33" s="15">
        <v>0</v>
      </c>
      <c r="L33" s="15">
        <v>0</v>
      </c>
      <c r="M33" s="15">
        <v>0</v>
      </c>
      <c r="N33" s="15">
        <v>0</v>
      </c>
      <c r="O33" s="15">
        <v>0</v>
      </c>
      <c r="P33" s="15">
        <v>0</v>
      </c>
      <c r="Q33" s="15">
        <v>0</v>
      </c>
      <c r="R33" s="15">
        <v>1</v>
      </c>
      <c r="S33" s="15">
        <v>2</v>
      </c>
      <c r="T33" s="15">
        <v>1</v>
      </c>
      <c r="U33" s="15">
        <v>1</v>
      </c>
      <c r="V33" s="15">
        <v>0</v>
      </c>
      <c r="W33" s="15">
        <v>2</v>
      </c>
    </row>
    <row r="34" spans="1:23" ht="10.5" x14ac:dyDescent="0.35">
      <c r="A34" s="15" t="s">
        <v>210</v>
      </c>
      <c r="B34" s="5" t="s">
        <v>211</v>
      </c>
      <c r="C34" s="15" t="s">
        <v>229</v>
      </c>
      <c r="D34" s="15" t="s">
        <v>12</v>
      </c>
      <c r="E34" s="15" t="s">
        <v>129</v>
      </c>
      <c r="F34" s="15" t="s">
        <v>114</v>
      </c>
      <c r="G34" s="11" t="s">
        <v>136</v>
      </c>
      <c r="H34" s="15">
        <v>17.920000000000002</v>
      </c>
      <c r="I34" s="16">
        <v>2</v>
      </c>
      <c r="J34" s="15">
        <v>6</v>
      </c>
      <c r="K34" s="15">
        <v>1</v>
      </c>
      <c r="L34" s="15">
        <v>2</v>
      </c>
      <c r="M34" s="15">
        <v>0</v>
      </c>
      <c r="N34" s="15">
        <v>0</v>
      </c>
      <c r="O34" s="15">
        <v>0</v>
      </c>
      <c r="P34" s="15">
        <v>2</v>
      </c>
      <c r="Q34" s="15">
        <v>2</v>
      </c>
      <c r="R34" s="15">
        <v>2</v>
      </c>
      <c r="S34" s="15">
        <v>0</v>
      </c>
      <c r="T34" s="15">
        <v>0</v>
      </c>
      <c r="U34" s="15">
        <v>3</v>
      </c>
      <c r="V34" s="15">
        <v>0</v>
      </c>
      <c r="W34" s="15">
        <v>5</v>
      </c>
    </row>
    <row r="35" spans="1:23" ht="10.5" x14ac:dyDescent="0.35">
      <c r="A35" s="15" t="s">
        <v>210</v>
      </c>
      <c r="B35" s="5" t="s">
        <v>211</v>
      </c>
      <c r="C35" s="15" t="s">
        <v>162</v>
      </c>
      <c r="D35" s="15" t="s">
        <v>217</v>
      </c>
      <c r="E35" s="15" t="s">
        <v>129</v>
      </c>
      <c r="F35" s="15" t="s">
        <v>114</v>
      </c>
      <c r="G35" s="11" t="s">
        <v>136</v>
      </c>
      <c r="H35" s="15">
        <v>14.8</v>
      </c>
      <c r="I35" s="16">
        <v>2</v>
      </c>
      <c r="J35" s="15">
        <v>5</v>
      </c>
      <c r="K35" s="15">
        <v>0</v>
      </c>
      <c r="L35" s="15">
        <v>1</v>
      </c>
      <c r="M35" s="15">
        <v>0</v>
      </c>
      <c r="N35" s="15">
        <v>0</v>
      </c>
      <c r="O35" s="15">
        <v>0</v>
      </c>
      <c r="P35" s="15">
        <v>1</v>
      </c>
      <c r="Q35" s="15">
        <v>1</v>
      </c>
      <c r="R35" s="15">
        <v>4</v>
      </c>
      <c r="S35" s="15">
        <v>1</v>
      </c>
      <c r="T35" s="15">
        <v>2</v>
      </c>
      <c r="U35" s="15">
        <v>0</v>
      </c>
      <c r="V35" s="15">
        <v>0</v>
      </c>
      <c r="W35" s="15">
        <v>4</v>
      </c>
    </row>
    <row r="36" spans="1:23" ht="10.5" x14ac:dyDescent="0.35">
      <c r="A36" s="15" t="s">
        <v>210</v>
      </c>
      <c r="B36" s="5" t="s">
        <v>211</v>
      </c>
      <c r="C36" s="15" t="s">
        <v>199</v>
      </c>
      <c r="D36" s="15" t="s">
        <v>214</v>
      </c>
      <c r="E36" s="15" t="s">
        <v>129</v>
      </c>
      <c r="F36" s="15" t="s">
        <v>114</v>
      </c>
      <c r="G36" s="11" t="s">
        <v>136</v>
      </c>
      <c r="H36" s="15">
        <v>4.8499999999999996</v>
      </c>
      <c r="I36" s="16">
        <v>0</v>
      </c>
      <c r="J36" s="15">
        <v>0</v>
      </c>
      <c r="K36" s="15">
        <v>0</v>
      </c>
      <c r="L36" s="15">
        <v>0</v>
      </c>
      <c r="M36" s="15">
        <v>0</v>
      </c>
      <c r="N36" s="15">
        <v>0</v>
      </c>
      <c r="O36" s="15">
        <v>0</v>
      </c>
      <c r="P36" s="15">
        <v>1</v>
      </c>
      <c r="Q36" s="15">
        <v>1</v>
      </c>
      <c r="R36" s="15">
        <v>0</v>
      </c>
      <c r="S36" s="15">
        <v>1</v>
      </c>
      <c r="T36" s="15">
        <v>1</v>
      </c>
      <c r="U36" s="15">
        <v>0</v>
      </c>
      <c r="V36" s="15">
        <v>1</v>
      </c>
      <c r="W36" s="15">
        <v>0</v>
      </c>
    </row>
    <row r="37" spans="1:23" ht="10.5" x14ac:dyDescent="0.35">
      <c r="A37" s="15" t="s">
        <v>210</v>
      </c>
      <c r="B37" s="5" t="s">
        <v>211</v>
      </c>
      <c r="C37" s="15" t="s">
        <v>230</v>
      </c>
      <c r="D37" s="15" t="s">
        <v>217</v>
      </c>
      <c r="E37" s="15" t="s">
        <v>129</v>
      </c>
      <c r="F37" s="15" t="s">
        <v>114</v>
      </c>
      <c r="G37" s="11" t="s">
        <v>136</v>
      </c>
      <c r="H37" s="15">
        <v>8.33</v>
      </c>
      <c r="I37" s="16">
        <v>2</v>
      </c>
      <c r="J37" s="15">
        <v>4</v>
      </c>
      <c r="K37" s="15">
        <v>0</v>
      </c>
      <c r="L37" s="15">
        <v>1</v>
      </c>
      <c r="M37" s="15">
        <v>1</v>
      </c>
      <c r="N37" s="15">
        <v>1</v>
      </c>
      <c r="O37" s="15">
        <v>1</v>
      </c>
      <c r="P37" s="15">
        <v>1</v>
      </c>
      <c r="Q37" s="15">
        <v>2</v>
      </c>
      <c r="R37" s="15">
        <v>0</v>
      </c>
      <c r="S37" s="15">
        <v>2</v>
      </c>
      <c r="T37" s="15">
        <v>0</v>
      </c>
      <c r="U37" s="15">
        <v>0</v>
      </c>
      <c r="V37" s="15">
        <v>0</v>
      </c>
      <c r="W37" s="15">
        <v>5</v>
      </c>
    </row>
    <row r="38" spans="1:23" ht="10.5" x14ac:dyDescent="0.35">
      <c r="A38" s="15" t="s">
        <v>210</v>
      </c>
      <c r="B38" s="5" t="s">
        <v>211</v>
      </c>
      <c r="C38" s="15" t="s">
        <v>187</v>
      </c>
      <c r="D38" s="15" t="s">
        <v>212</v>
      </c>
      <c r="E38" s="15" t="s">
        <v>114</v>
      </c>
      <c r="F38" s="15" t="s">
        <v>129</v>
      </c>
      <c r="G38" s="11" t="s">
        <v>139</v>
      </c>
      <c r="H38" s="15">
        <v>22.35</v>
      </c>
      <c r="I38" s="16">
        <v>0</v>
      </c>
      <c r="J38" s="15">
        <v>2</v>
      </c>
      <c r="K38" s="15">
        <v>0</v>
      </c>
      <c r="L38" s="15">
        <v>1</v>
      </c>
      <c r="M38" s="15">
        <v>0</v>
      </c>
      <c r="N38" s="15">
        <v>0</v>
      </c>
      <c r="O38" s="15">
        <v>0</v>
      </c>
      <c r="P38" s="15">
        <v>1</v>
      </c>
      <c r="Q38" s="15">
        <v>1</v>
      </c>
      <c r="R38" s="15">
        <v>1</v>
      </c>
      <c r="S38" s="15">
        <v>1</v>
      </c>
      <c r="T38" s="15">
        <v>2</v>
      </c>
      <c r="U38" s="15">
        <v>2</v>
      </c>
      <c r="V38" s="15">
        <v>0</v>
      </c>
      <c r="W38" s="15">
        <v>0</v>
      </c>
    </row>
    <row r="39" spans="1:23" ht="10.5" x14ac:dyDescent="0.35">
      <c r="A39" s="15" t="s">
        <v>210</v>
      </c>
      <c r="B39" s="5" t="s">
        <v>211</v>
      </c>
      <c r="C39" s="15" t="s">
        <v>170</v>
      </c>
      <c r="D39" s="15" t="s">
        <v>212</v>
      </c>
      <c r="E39" s="15" t="s">
        <v>114</v>
      </c>
      <c r="F39" s="15" t="s">
        <v>129</v>
      </c>
      <c r="G39" s="11" t="s">
        <v>139</v>
      </c>
      <c r="H39" s="15">
        <v>28.4</v>
      </c>
      <c r="I39" s="16">
        <v>3</v>
      </c>
      <c r="J39" s="15">
        <v>6</v>
      </c>
      <c r="K39" s="15">
        <v>2</v>
      </c>
      <c r="L39" s="15">
        <v>3</v>
      </c>
      <c r="M39" s="15">
        <v>1</v>
      </c>
      <c r="N39" s="15">
        <v>1</v>
      </c>
      <c r="O39" s="15">
        <v>0</v>
      </c>
      <c r="P39" s="15">
        <v>4</v>
      </c>
      <c r="Q39" s="15">
        <v>4</v>
      </c>
      <c r="R39" s="15">
        <v>1</v>
      </c>
      <c r="S39" s="15">
        <v>0</v>
      </c>
      <c r="T39" s="15">
        <v>1</v>
      </c>
      <c r="U39" s="15">
        <v>1</v>
      </c>
      <c r="V39" s="15">
        <v>0</v>
      </c>
      <c r="W39" s="15">
        <v>9</v>
      </c>
    </row>
    <row r="40" spans="1:23" ht="10.5" x14ac:dyDescent="0.35">
      <c r="A40" s="15" t="s">
        <v>210</v>
      </c>
      <c r="B40" s="5" t="s">
        <v>211</v>
      </c>
      <c r="C40" s="15" t="s">
        <v>202</v>
      </c>
      <c r="D40" s="15" t="s">
        <v>214</v>
      </c>
      <c r="E40" s="15" t="s">
        <v>114</v>
      </c>
      <c r="F40" s="15" t="s">
        <v>129</v>
      </c>
      <c r="G40" s="11" t="s">
        <v>139</v>
      </c>
      <c r="H40" s="15">
        <v>14.57</v>
      </c>
      <c r="I40" s="16">
        <v>1</v>
      </c>
      <c r="J40" s="15">
        <v>4</v>
      </c>
      <c r="K40" s="15">
        <v>0</v>
      </c>
      <c r="L40" s="15">
        <v>0</v>
      </c>
      <c r="M40" s="15">
        <v>0</v>
      </c>
      <c r="N40" s="15">
        <v>0</v>
      </c>
      <c r="O40" s="15">
        <v>0</v>
      </c>
      <c r="P40" s="15">
        <v>1</v>
      </c>
      <c r="Q40" s="15">
        <v>1</v>
      </c>
      <c r="R40" s="15">
        <v>1</v>
      </c>
      <c r="S40" s="15">
        <v>4</v>
      </c>
      <c r="T40" s="15">
        <v>0</v>
      </c>
      <c r="U40" s="15">
        <v>0</v>
      </c>
      <c r="V40" s="15">
        <v>0</v>
      </c>
      <c r="W40" s="15">
        <v>2</v>
      </c>
    </row>
    <row r="41" spans="1:23" ht="10.5" x14ac:dyDescent="0.35">
      <c r="A41" s="15" t="s">
        <v>210</v>
      </c>
      <c r="B41" s="5" t="s">
        <v>211</v>
      </c>
      <c r="C41" s="15" t="s">
        <v>231</v>
      </c>
      <c r="D41" s="15" t="s">
        <v>215</v>
      </c>
      <c r="E41" s="15" t="s">
        <v>114</v>
      </c>
      <c r="F41" s="15" t="s">
        <v>129</v>
      </c>
      <c r="G41" s="11" t="s">
        <v>139</v>
      </c>
      <c r="H41" s="15">
        <v>34.6</v>
      </c>
      <c r="I41" s="16">
        <v>8</v>
      </c>
      <c r="J41" s="15">
        <v>16</v>
      </c>
      <c r="K41" s="15">
        <v>2</v>
      </c>
      <c r="L41" s="15">
        <v>2</v>
      </c>
      <c r="M41" s="15">
        <v>7</v>
      </c>
      <c r="N41" s="15">
        <v>7</v>
      </c>
      <c r="O41" s="15">
        <v>1</v>
      </c>
      <c r="P41" s="15">
        <v>1</v>
      </c>
      <c r="Q41" s="15">
        <v>2</v>
      </c>
      <c r="R41" s="15">
        <v>3</v>
      </c>
      <c r="S41" s="15">
        <v>3</v>
      </c>
      <c r="T41" s="15">
        <v>1</v>
      </c>
      <c r="U41" s="15">
        <v>3</v>
      </c>
      <c r="V41" s="15">
        <v>0</v>
      </c>
      <c r="W41" s="15">
        <v>25</v>
      </c>
    </row>
    <row r="42" spans="1:23" ht="10.5" x14ac:dyDescent="0.35">
      <c r="A42" s="15" t="s">
        <v>210</v>
      </c>
      <c r="B42" s="5" t="s">
        <v>211</v>
      </c>
      <c r="C42" s="15" t="s">
        <v>184</v>
      </c>
      <c r="D42" s="15" t="s">
        <v>217</v>
      </c>
      <c r="E42" s="15" t="s">
        <v>114</v>
      </c>
      <c r="F42" s="15" t="s">
        <v>129</v>
      </c>
      <c r="G42" s="11" t="s">
        <v>139</v>
      </c>
      <c r="H42" s="15">
        <v>35.42</v>
      </c>
      <c r="I42" s="16">
        <v>13</v>
      </c>
      <c r="J42" s="15">
        <v>20</v>
      </c>
      <c r="K42" s="15">
        <v>4</v>
      </c>
      <c r="L42" s="15">
        <v>6</v>
      </c>
      <c r="M42" s="15">
        <v>9</v>
      </c>
      <c r="N42" s="15">
        <v>9</v>
      </c>
      <c r="O42" s="15">
        <v>1</v>
      </c>
      <c r="P42" s="15">
        <v>8</v>
      </c>
      <c r="Q42" s="15">
        <v>9</v>
      </c>
      <c r="R42" s="15">
        <v>6</v>
      </c>
      <c r="S42" s="15">
        <v>3</v>
      </c>
      <c r="T42" s="15">
        <v>0</v>
      </c>
      <c r="U42" s="15">
        <v>4</v>
      </c>
      <c r="V42" s="15">
        <v>0</v>
      </c>
      <c r="W42" s="15">
        <v>39</v>
      </c>
    </row>
    <row r="43" spans="1:23" ht="10.5" x14ac:dyDescent="0.35">
      <c r="A43" s="15" t="s">
        <v>210</v>
      </c>
      <c r="B43" s="5" t="s">
        <v>211</v>
      </c>
      <c r="C43" s="15" t="s">
        <v>175</v>
      </c>
      <c r="D43" s="15" t="s">
        <v>215</v>
      </c>
      <c r="E43" s="15" t="s">
        <v>114</v>
      </c>
      <c r="F43" s="15" t="s">
        <v>129</v>
      </c>
      <c r="G43" s="11" t="s">
        <v>139</v>
      </c>
      <c r="H43" s="15">
        <v>26.02</v>
      </c>
      <c r="I43" s="16">
        <v>1</v>
      </c>
      <c r="J43" s="15">
        <v>7</v>
      </c>
      <c r="K43" s="15">
        <v>0</v>
      </c>
      <c r="L43" s="15">
        <v>0</v>
      </c>
      <c r="M43" s="15">
        <v>1</v>
      </c>
      <c r="N43" s="15">
        <v>1</v>
      </c>
      <c r="O43" s="15">
        <v>0</v>
      </c>
      <c r="P43" s="15">
        <v>5</v>
      </c>
      <c r="Q43" s="15">
        <v>5</v>
      </c>
      <c r="R43" s="15">
        <v>5</v>
      </c>
      <c r="S43" s="15">
        <v>1</v>
      </c>
      <c r="T43" s="15">
        <v>1</v>
      </c>
      <c r="U43" s="15">
        <v>0</v>
      </c>
      <c r="V43" s="15">
        <v>1</v>
      </c>
      <c r="W43" s="15">
        <v>3</v>
      </c>
    </row>
    <row r="44" spans="1:23" x14ac:dyDescent="0.2">
      <c r="A44" s="15" t="s">
        <v>210</v>
      </c>
      <c r="B44" s="5" t="s">
        <v>211</v>
      </c>
      <c r="C44" s="15" t="s">
        <v>200</v>
      </c>
      <c r="D44" s="15" t="s">
        <v>215</v>
      </c>
      <c r="E44" s="15" t="s">
        <v>114</v>
      </c>
      <c r="F44" s="15" t="s">
        <v>129</v>
      </c>
      <c r="G44" s="11" t="s">
        <v>139</v>
      </c>
      <c r="H44" s="15">
        <v>29.15</v>
      </c>
      <c r="I44" s="16">
        <v>6</v>
      </c>
      <c r="J44" s="15">
        <v>10</v>
      </c>
      <c r="K44" s="15">
        <v>4</v>
      </c>
      <c r="L44" s="15">
        <v>5</v>
      </c>
      <c r="M44" s="15">
        <v>2</v>
      </c>
      <c r="N44" s="15">
        <v>2</v>
      </c>
      <c r="O44" s="15">
        <v>0</v>
      </c>
      <c r="P44" s="15">
        <v>3</v>
      </c>
      <c r="Q44" s="15">
        <v>3</v>
      </c>
      <c r="R44" s="15">
        <v>3</v>
      </c>
      <c r="S44" s="15">
        <v>2</v>
      </c>
      <c r="T44" s="15">
        <v>0</v>
      </c>
      <c r="U44" s="15">
        <v>2</v>
      </c>
      <c r="V44" s="15">
        <v>0</v>
      </c>
      <c r="W44" s="15">
        <v>18</v>
      </c>
    </row>
    <row r="45" spans="1:23" x14ac:dyDescent="0.2">
      <c r="A45" s="15" t="s">
        <v>210</v>
      </c>
      <c r="B45" s="5" t="s">
        <v>211</v>
      </c>
      <c r="C45" s="15" t="s">
        <v>154</v>
      </c>
      <c r="D45" s="15" t="s">
        <v>12</v>
      </c>
      <c r="E45" s="15" t="s">
        <v>114</v>
      </c>
      <c r="F45" s="15" t="s">
        <v>129</v>
      </c>
      <c r="G45" s="11" t="s">
        <v>139</v>
      </c>
      <c r="H45" s="15">
        <v>24.12</v>
      </c>
      <c r="I45" s="16">
        <v>2</v>
      </c>
      <c r="J45" s="15">
        <v>3</v>
      </c>
      <c r="K45" s="15">
        <v>0</v>
      </c>
      <c r="L45" s="15">
        <v>0</v>
      </c>
      <c r="M45" s="15">
        <v>2</v>
      </c>
      <c r="N45" s="15">
        <v>2</v>
      </c>
      <c r="O45" s="15">
        <v>3</v>
      </c>
      <c r="P45" s="15">
        <v>4</v>
      </c>
      <c r="Q45" s="15">
        <v>7</v>
      </c>
      <c r="R45" s="15">
        <v>1</v>
      </c>
      <c r="S45" s="15">
        <v>2</v>
      </c>
      <c r="T45" s="15">
        <v>0</v>
      </c>
      <c r="U45" s="15">
        <v>0</v>
      </c>
      <c r="V45" s="15">
        <v>1</v>
      </c>
      <c r="W45" s="15">
        <v>6</v>
      </c>
    </row>
    <row r="46" spans="1:23" x14ac:dyDescent="0.2">
      <c r="A46" s="15" t="s">
        <v>210</v>
      </c>
      <c r="B46" s="5" t="s">
        <v>211</v>
      </c>
      <c r="C46" s="15" t="s">
        <v>232</v>
      </c>
      <c r="D46" s="15" t="s">
        <v>12</v>
      </c>
      <c r="E46" s="15" t="s">
        <v>114</v>
      </c>
      <c r="F46" s="15" t="s">
        <v>129</v>
      </c>
      <c r="G46" s="11" t="s">
        <v>139</v>
      </c>
      <c r="H46" s="15">
        <v>16.100000000000001</v>
      </c>
      <c r="I46" s="16">
        <v>5</v>
      </c>
      <c r="J46" s="15">
        <v>5</v>
      </c>
      <c r="K46" s="15">
        <v>1</v>
      </c>
      <c r="L46" s="15">
        <v>1</v>
      </c>
      <c r="M46" s="15">
        <v>0</v>
      </c>
      <c r="N46" s="15">
        <v>0</v>
      </c>
      <c r="O46" s="15">
        <v>0</v>
      </c>
      <c r="P46" s="15">
        <v>1</v>
      </c>
      <c r="Q46" s="15">
        <v>1</v>
      </c>
      <c r="R46" s="15">
        <v>0</v>
      </c>
      <c r="S46" s="15">
        <v>1</v>
      </c>
      <c r="T46" s="15">
        <v>0</v>
      </c>
      <c r="U46" s="15">
        <v>0</v>
      </c>
      <c r="V46" s="15">
        <v>1</v>
      </c>
      <c r="W46" s="15">
        <v>11</v>
      </c>
    </row>
    <row r="47" spans="1:23" x14ac:dyDescent="0.2">
      <c r="A47" s="15" t="s">
        <v>210</v>
      </c>
      <c r="B47" s="5" t="s">
        <v>211</v>
      </c>
      <c r="C47" s="15" t="s">
        <v>185</v>
      </c>
      <c r="D47" s="15" t="s">
        <v>12</v>
      </c>
      <c r="E47" s="15" t="s">
        <v>114</v>
      </c>
      <c r="F47" s="15" t="s">
        <v>129</v>
      </c>
      <c r="G47" s="11" t="s">
        <v>139</v>
      </c>
      <c r="H47" s="15">
        <v>9.25</v>
      </c>
      <c r="I47" s="16">
        <v>0</v>
      </c>
      <c r="J47" s="15">
        <v>2</v>
      </c>
      <c r="K47" s="15">
        <v>0</v>
      </c>
      <c r="L47" s="15">
        <v>1</v>
      </c>
      <c r="M47" s="15">
        <v>0</v>
      </c>
      <c r="N47" s="15">
        <v>0</v>
      </c>
      <c r="O47" s="15">
        <v>0</v>
      </c>
      <c r="P47" s="15">
        <v>1</v>
      </c>
      <c r="Q47" s="15">
        <v>1</v>
      </c>
      <c r="R47" s="15">
        <v>1</v>
      </c>
      <c r="S47" s="15">
        <v>1</v>
      </c>
      <c r="T47" s="15">
        <v>0</v>
      </c>
      <c r="U47" s="15">
        <v>0</v>
      </c>
      <c r="V47" s="15">
        <v>0</v>
      </c>
      <c r="W47" s="15">
        <v>0</v>
      </c>
    </row>
    <row r="48" spans="1:23" x14ac:dyDescent="0.2">
      <c r="A48" s="15" t="s">
        <v>210</v>
      </c>
      <c r="B48" s="5" t="s">
        <v>211</v>
      </c>
      <c r="C48" s="15" t="s">
        <v>168</v>
      </c>
      <c r="D48" s="15" t="s">
        <v>212</v>
      </c>
      <c r="E48" s="15" t="s">
        <v>120</v>
      </c>
      <c r="F48" s="15" t="s">
        <v>67</v>
      </c>
      <c r="G48" s="11" t="s">
        <v>136</v>
      </c>
      <c r="H48" s="15">
        <v>32.049999999999997</v>
      </c>
      <c r="I48" s="16">
        <v>10</v>
      </c>
      <c r="J48" s="15">
        <v>21</v>
      </c>
      <c r="K48" s="15">
        <v>0</v>
      </c>
      <c r="L48" s="15">
        <v>3</v>
      </c>
      <c r="M48" s="15">
        <v>15</v>
      </c>
      <c r="N48" s="15">
        <v>15</v>
      </c>
      <c r="O48" s="15">
        <v>3</v>
      </c>
      <c r="P48" s="15">
        <v>2</v>
      </c>
      <c r="Q48" s="15">
        <v>5</v>
      </c>
      <c r="R48" s="15">
        <v>3</v>
      </c>
      <c r="S48" s="15">
        <v>1</v>
      </c>
      <c r="T48" s="15">
        <v>5</v>
      </c>
      <c r="U48" s="15">
        <v>2</v>
      </c>
      <c r="V48" s="15">
        <v>0</v>
      </c>
      <c r="W48" s="15">
        <v>35</v>
      </c>
    </row>
    <row r="49" spans="1:23" x14ac:dyDescent="0.2">
      <c r="A49" s="15" t="s">
        <v>210</v>
      </c>
      <c r="B49" s="5" t="s">
        <v>211</v>
      </c>
      <c r="C49" s="15" t="s">
        <v>176</v>
      </c>
      <c r="D49" s="15" t="s">
        <v>12</v>
      </c>
      <c r="E49" s="15" t="s">
        <v>120</v>
      </c>
      <c r="F49" s="15" t="s">
        <v>67</v>
      </c>
      <c r="G49" s="11" t="s">
        <v>136</v>
      </c>
      <c r="H49" s="15">
        <v>35.18</v>
      </c>
      <c r="I49" s="16">
        <v>10</v>
      </c>
      <c r="J49" s="15">
        <v>20</v>
      </c>
      <c r="K49" s="15">
        <v>1</v>
      </c>
      <c r="L49" s="15">
        <v>1</v>
      </c>
      <c r="M49" s="15">
        <v>5</v>
      </c>
      <c r="N49" s="15">
        <v>6</v>
      </c>
      <c r="O49" s="15">
        <v>8</v>
      </c>
      <c r="P49" s="15">
        <v>6</v>
      </c>
      <c r="Q49" s="15">
        <v>14</v>
      </c>
      <c r="R49" s="15">
        <v>3</v>
      </c>
      <c r="S49" s="15">
        <v>1</v>
      </c>
      <c r="T49" s="15">
        <v>1</v>
      </c>
      <c r="U49" s="15">
        <v>2</v>
      </c>
      <c r="V49" s="15">
        <v>0</v>
      </c>
      <c r="W49" s="15">
        <v>26</v>
      </c>
    </row>
    <row r="50" spans="1:23" x14ac:dyDescent="0.2">
      <c r="A50" s="15" t="s">
        <v>210</v>
      </c>
      <c r="B50" s="5" t="s">
        <v>211</v>
      </c>
      <c r="C50" s="15" t="s">
        <v>233</v>
      </c>
      <c r="D50" s="15" t="s">
        <v>214</v>
      </c>
      <c r="E50" s="15" t="s">
        <v>120</v>
      </c>
      <c r="F50" s="15" t="s">
        <v>67</v>
      </c>
      <c r="G50" s="11" t="s">
        <v>136</v>
      </c>
      <c r="H50" s="15">
        <v>18.27</v>
      </c>
      <c r="I50" s="16">
        <v>1</v>
      </c>
      <c r="J50" s="15">
        <v>4</v>
      </c>
      <c r="K50" s="15">
        <v>0</v>
      </c>
      <c r="L50" s="15">
        <v>0</v>
      </c>
      <c r="M50" s="15">
        <v>0</v>
      </c>
      <c r="N50" s="15">
        <v>0</v>
      </c>
      <c r="O50" s="15">
        <v>0</v>
      </c>
      <c r="P50" s="15">
        <v>4</v>
      </c>
      <c r="Q50" s="15">
        <v>4</v>
      </c>
      <c r="R50" s="15">
        <v>1</v>
      </c>
      <c r="S50" s="15">
        <v>3</v>
      </c>
      <c r="T50" s="15">
        <v>0</v>
      </c>
      <c r="U50" s="15">
        <v>1</v>
      </c>
      <c r="V50" s="15">
        <v>0</v>
      </c>
      <c r="W50" s="15">
        <v>2</v>
      </c>
    </row>
    <row r="51" spans="1:23" x14ac:dyDescent="0.2">
      <c r="A51" s="15" t="s">
        <v>210</v>
      </c>
      <c r="B51" s="5" t="s">
        <v>211</v>
      </c>
      <c r="C51" s="15" t="s">
        <v>234</v>
      </c>
      <c r="D51" s="15" t="s">
        <v>215</v>
      </c>
      <c r="E51" s="15" t="s">
        <v>120</v>
      </c>
      <c r="F51" s="15" t="s">
        <v>67</v>
      </c>
      <c r="G51" s="11" t="s">
        <v>136</v>
      </c>
      <c r="H51" s="15">
        <v>22.4</v>
      </c>
      <c r="I51" s="16">
        <v>1</v>
      </c>
      <c r="J51" s="15">
        <v>1</v>
      </c>
      <c r="K51" s="15">
        <v>1</v>
      </c>
      <c r="L51" s="15">
        <v>1</v>
      </c>
      <c r="M51" s="15">
        <v>0</v>
      </c>
      <c r="N51" s="15">
        <v>0</v>
      </c>
      <c r="O51" s="15">
        <v>2</v>
      </c>
      <c r="P51" s="15">
        <v>2</v>
      </c>
      <c r="Q51" s="15">
        <v>4</v>
      </c>
      <c r="R51" s="15">
        <v>0</v>
      </c>
      <c r="S51" s="15">
        <v>1</v>
      </c>
      <c r="T51" s="15">
        <v>1</v>
      </c>
      <c r="U51" s="15">
        <v>0</v>
      </c>
      <c r="V51" s="15">
        <v>0</v>
      </c>
      <c r="W51" s="15">
        <v>3</v>
      </c>
    </row>
    <row r="52" spans="1:23" x14ac:dyDescent="0.2">
      <c r="A52" s="15" t="s">
        <v>210</v>
      </c>
      <c r="B52" s="5" t="s">
        <v>211</v>
      </c>
      <c r="C52" s="15" t="s">
        <v>167</v>
      </c>
      <c r="D52" s="15" t="s">
        <v>217</v>
      </c>
      <c r="E52" s="15" t="s">
        <v>120</v>
      </c>
      <c r="F52" s="15" t="s">
        <v>67</v>
      </c>
      <c r="G52" s="11" t="s">
        <v>136</v>
      </c>
      <c r="H52" s="15">
        <v>26.47</v>
      </c>
      <c r="I52" s="16">
        <v>4</v>
      </c>
      <c r="J52" s="15">
        <v>9</v>
      </c>
      <c r="K52" s="15">
        <v>1</v>
      </c>
      <c r="L52" s="15">
        <v>2</v>
      </c>
      <c r="M52" s="15">
        <v>0</v>
      </c>
      <c r="N52" s="15">
        <v>0</v>
      </c>
      <c r="O52" s="15">
        <v>0</v>
      </c>
      <c r="P52" s="15">
        <v>3</v>
      </c>
      <c r="Q52" s="15">
        <v>3</v>
      </c>
      <c r="R52" s="15">
        <v>4</v>
      </c>
      <c r="S52" s="15">
        <v>4</v>
      </c>
      <c r="T52" s="15">
        <v>0</v>
      </c>
      <c r="U52" s="15">
        <v>2</v>
      </c>
      <c r="V52" s="15">
        <v>0</v>
      </c>
      <c r="W52" s="15">
        <v>9</v>
      </c>
    </row>
    <row r="53" spans="1:23" x14ac:dyDescent="0.2">
      <c r="A53" s="15" t="s">
        <v>210</v>
      </c>
      <c r="B53" s="5" t="s">
        <v>211</v>
      </c>
      <c r="C53" s="15" t="s">
        <v>235</v>
      </c>
      <c r="D53" s="15" t="s">
        <v>217</v>
      </c>
      <c r="E53" s="15" t="s">
        <v>120</v>
      </c>
      <c r="F53" s="15" t="s">
        <v>67</v>
      </c>
      <c r="G53" s="11" t="s">
        <v>136</v>
      </c>
      <c r="H53" s="15">
        <v>17.850000000000001</v>
      </c>
      <c r="I53" s="16">
        <v>4</v>
      </c>
      <c r="J53" s="15">
        <v>9</v>
      </c>
      <c r="K53" s="15">
        <v>3</v>
      </c>
      <c r="L53" s="15">
        <v>5</v>
      </c>
      <c r="M53" s="15">
        <v>0</v>
      </c>
      <c r="N53" s="15">
        <v>0</v>
      </c>
      <c r="O53" s="15">
        <v>0</v>
      </c>
      <c r="P53" s="15">
        <v>1</v>
      </c>
      <c r="Q53" s="15">
        <v>1</v>
      </c>
      <c r="R53" s="15">
        <v>5</v>
      </c>
      <c r="S53" s="15">
        <v>1</v>
      </c>
      <c r="T53" s="15">
        <v>4</v>
      </c>
      <c r="U53" s="15">
        <v>0</v>
      </c>
      <c r="V53" s="15">
        <v>0</v>
      </c>
      <c r="W53" s="15">
        <v>11</v>
      </c>
    </row>
    <row r="54" spans="1:23" x14ac:dyDescent="0.2">
      <c r="A54" s="15" t="s">
        <v>210</v>
      </c>
      <c r="B54" s="5" t="s">
        <v>211</v>
      </c>
      <c r="C54" s="15" t="s">
        <v>236</v>
      </c>
      <c r="D54" s="15" t="s">
        <v>215</v>
      </c>
      <c r="E54" s="15" t="s">
        <v>120</v>
      </c>
      <c r="F54" s="15" t="s">
        <v>67</v>
      </c>
      <c r="G54" s="11" t="s">
        <v>136</v>
      </c>
      <c r="H54" s="15">
        <v>28.17</v>
      </c>
      <c r="I54" s="16">
        <v>8</v>
      </c>
      <c r="J54" s="15">
        <v>14</v>
      </c>
      <c r="K54" s="15">
        <v>3</v>
      </c>
      <c r="L54" s="15">
        <v>5</v>
      </c>
      <c r="M54" s="15">
        <v>1</v>
      </c>
      <c r="N54" s="15">
        <v>3</v>
      </c>
      <c r="O54" s="15">
        <v>1</v>
      </c>
      <c r="P54" s="15">
        <v>3</v>
      </c>
      <c r="Q54" s="15">
        <v>4</v>
      </c>
      <c r="R54" s="15">
        <v>3</v>
      </c>
      <c r="S54" s="15">
        <v>2</v>
      </c>
      <c r="T54" s="15">
        <v>0</v>
      </c>
      <c r="U54" s="15">
        <v>2</v>
      </c>
      <c r="V54" s="15">
        <v>1</v>
      </c>
      <c r="W54" s="15">
        <v>20</v>
      </c>
    </row>
    <row r="55" spans="1:23" x14ac:dyDescent="0.2">
      <c r="A55" s="15" t="s">
        <v>210</v>
      </c>
      <c r="B55" s="5" t="s">
        <v>211</v>
      </c>
      <c r="C55" s="15" t="s">
        <v>203</v>
      </c>
      <c r="D55" s="15" t="s">
        <v>214</v>
      </c>
      <c r="E55" s="15" t="s">
        <v>120</v>
      </c>
      <c r="F55" s="15" t="s">
        <v>67</v>
      </c>
      <c r="G55" s="11" t="s">
        <v>136</v>
      </c>
      <c r="H55" s="15">
        <v>16.57</v>
      </c>
      <c r="I55" s="16">
        <v>1</v>
      </c>
      <c r="J55" s="15">
        <v>4</v>
      </c>
      <c r="K55" s="15">
        <v>0</v>
      </c>
      <c r="L55" s="15">
        <v>0</v>
      </c>
      <c r="M55" s="15">
        <v>0</v>
      </c>
      <c r="N55" s="15">
        <v>0</v>
      </c>
      <c r="O55" s="15">
        <v>4</v>
      </c>
      <c r="P55" s="15">
        <v>4</v>
      </c>
      <c r="Q55" s="15">
        <v>8</v>
      </c>
      <c r="R55" s="15">
        <v>0</v>
      </c>
      <c r="S55" s="15">
        <v>3</v>
      </c>
      <c r="T55" s="15">
        <v>1</v>
      </c>
      <c r="U55" s="15">
        <v>1</v>
      </c>
      <c r="V55" s="15">
        <v>2</v>
      </c>
      <c r="W55" s="15">
        <v>2</v>
      </c>
    </row>
    <row r="56" spans="1:23" x14ac:dyDescent="0.2">
      <c r="A56" s="15" t="s">
        <v>210</v>
      </c>
      <c r="B56" s="5" t="s">
        <v>211</v>
      </c>
      <c r="C56" s="15" t="s">
        <v>146</v>
      </c>
      <c r="D56" s="15" t="s">
        <v>12</v>
      </c>
      <c r="E56" s="15" t="s">
        <v>120</v>
      </c>
      <c r="F56" s="15" t="s">
        <v>67</v>
      </c>
      <c r="G56" s="11" t="s">
        <v>136</v>
      </c>
      <c r="H56" s="15">
        <v>11.13</v>
      </c>
      <c r="I56" s="16">
        <v>2</v>
      </c>
      <c r="J56" s="15">
        <v>4</v>
      </c>
      <c r="K56" s="15">
        <v>0</v>
      </c>
      <c r="L56" s="15">
        <v>0</v>
      </c>
      <c r="M56" s="15">
        <v>2</v>
      </c>
      <c r="N56" s="15">
        <v>2</v>
      </c>
      <c r="O56" s="15">
        <v>3</v>
      </c>
      <c r="P56" s="15">
        <v>3</v>
      </c>
      <c r="Q56" s="15">
        <v>6</v>
      </c>
      <c r="R56" s="15">
        <v>2</v>
      </c>
      <c r="S56" s="15">
        <v>1</v>
      </c>
      <c r="T56" s="15">
        <v>0</v>
      </c>
      <c r="U56" s="15">
        <v>2</v>
      </c>
      <c r="V56" s="15">
        <v>0</v>
      </c>
      <c r="W56" s="15">
        <v>6</v>
      </c>
    </row>
    <row r="57" spans="1:23" x14ac:dyDescent="0.2">
      <c r="A57" s="15" t="s">
        <v>210</v>
      </c>
      <c r="B57" s="5" t="s">
        <v>211</v>
      </c>
      <c r="C57" s="15" t="s">
        <v>166</v>
      </c>
      <c r="D57" s="15" t="s">
        <v>215</v>
      </c>
      <c r="E57" s="15" t="s">
        <v>120</v>
      </c>
      <c r="F57" s="15" t="s">
        <v>67</v>
      </c>
      <c r="G57" s="11" t="s">
        <v>136</v>
      </c>
      <c r="H57" s="15">
        <v>20.87</v>
      </c>
      <c r="I57" s="16">
        <v>4</v>
      </c>
      <c r="J57" s="15">
        <v>10</v>
      </c>
      <c r="K57" s="15">
        <v>2</v>
      </c>
      <c r="L57" s="15">
        <v>6</v>
      </c>
      <c r="M57" s="15">
        <v>0</v>
      </c>
      <c r="N57" s="15">
        <v>0</v>
      </c>
      <c r="O57" s="15">
        <v>0</v>
      </c>
      <c r="P57" s="15">
        <v>5</v>
      </c>
      <c r="Q57" s="15">
        <v>5</v>
      </c>
      <c r="R57" s="15">
        <v>2</v>
      </c>
      <c r="S57" s="15">
        <v>1</v>
      </c>
      <c r="T57" s="15">
        <v>1</v>
      </c>
      <c r="U57" s="15">
        <v>0</v>
      </c>
      <c r="V57" s="15">
        <v>0</v>
      </c>
      <c r="W57" s="15">
        <v>10</v>
      </c>
    </row>
    <row r="58" spans="1:23" x14ac:dyDescent="0.2">
      <c r="A58" s="15" t="s">
        <v>210</v>
      </c>
      <c r="B58" s="5" t="s">
        <v>211</v>
      </c>
      <c r="C58" s="15" t="s">
        <v>237</v>
      </c>
      <c r="D58" s="15" t="s">
        <v>215</v>
      </c>
      <c r="E58" s="15" t="s">
        <v>120</v>
      </c>
      <c r="F58" s="15" t="s">
        <v>67</v>
      </c>
      <c r="G58" s="11" t="s">
        <v>136</v>
      </c>
      <c r="H58" s="15">
        <v>3.68</v>
      </c>
      <c r="I58" s="16">
        <v>0</v>
      </c>
      <c r="J58" s="15">
        <v>0</v>
      </c>
      <c r="K58" s="15">
        <v>0</v>
      </c>
      <c r="L58" s="15">
        <v>0</v>
      </c>
      <c r="M58" s="15">
        <v>0</v>
      </c>
      <c r="N58" s="15">
        <v>0</v>
      </c>
      <c r="O58" s="15">
        <v>0</v>
      </c>
      <c r="P58" s="15">
        <v>0</v>
      </c>
      <c r="Q58" s="15">
        <v>0</v>
      </c>
      <c r="R58" s="15">
        <v>0</v>
      </c>
      <c r="S58" s="15">
        <v>0</v>
      </c>
      <c r="T58" s="15">
        <v>0</v>
      </c>
      <c r="U58" s="15">
        <v>0</v>
      </c>
      <c r="V58" s="15">
        <v>0</v>
      </c>
      <c r="W58" s="15">
        <v>0</v>
      </c>
    </row>
    <row r="59" spans="1:23" x14ac:dyDescent="0.2">
      <c r="A59" s="15" t="s">
        <v>210</v>
      </c>
      <c r="B59" s="5" t="s">
        <v>211</v>
      </c>
      <c r="C59" s="15" t="s">
        <v>238</v>
      </c>
      <c r="D59" s="15" t="s">
        <v>217</v>
      </c>
      <c r="E59" s="15" t="s">
        <v>120</v>
      </c>
      <c r="F59" s="15" t="s">
        <v>67</v>
      </c>
      <c r="G59" s="11" t="s">
        <v>136</v>
      </c>
      <c r="H59" s="15">
        <v>3.68</v>
      </c>
      <c r="I59" s="16">
        <v>0</v>
      </c>
      <c r="J59" s="15">
        <v>0</v>
      </c>
      <c r="K59" s="15">
        <v>0</v>
      </c>
      <c r="L59" s="15">
        <v>0</v>
      </c>
      <c r="M59" s="15">
        <v>0</v>
      </c>
      <c r="N59" s="15">
        <v>0</v>
      </c>
      <c r="O59" s="15">
        <v>0</v>
      </c>
      <c r="P59" s="15">
        <v>0</v>
      </c>
      <c r="Q59" s="15">
        <v>0</v>
      </c>
      <c r="R59" s="15">
        <v>2</v>
      </c>
      <c r="S59" s="15">
        <v>1</v>
      </c>
      <c r="T59" s="15">
        <v>0</v>
      </c>
      <c r="U59" s="15">
        <v>1</v>
      </c>
      <c r="V59" s="15">
        <v>0</v>
      </c>
      <c r="W59" s="15">
        <v>0</v>
      </c>
    </row>
    <row r="60" spans="1:23" x14ac:dyDescent="0.2">
      <c r="A60" s="15" t="s">
        <v>210</v>
      </c>
      <c r="B60" s="5" t="s">
        <v>211</v>
      </c>
      <c r="C60" s="15" t="s">
        <v>239</v>
      </c>
      <c r="D60" s="15" t="s">
        <v>12</v>
      </c>
      <c r="E60" s="15" t="s">
        <v>120</v>
      </c>
      <c r="F60" s="15" t="s">
        <v>67</v>
      </c>
      <c r="G60" s="11" t="s">
        <v>136</v>
      </c>
      <c r="H60" s="15">
        <v>3.68</v>
      </c>
      <c r="I60" s="16">
        <v>2</v>
      </c>
      <c r="J60" s="15">
        <v>2</v>
      </c>
      <c r="K60" s="15">
        <v>1</v>
      </c>
      <c r="L60" s="15">
        <v>1</v>
      </c>
      <c r="M60" s="15">
        <v>0</v>
      </c>
      <c r="N60" s="15">
        <v>0</v>
      </c>
      <c r="O60" s="15">
        <v>0</v>
      </c>
      <c r="P60" s="15">
        <v>1</v>
      </c>
      <c r="Q60" s="15">
        <v>1</v>
      </c>
      <c r="R60" s="15">
        <v>0</v>
      </c>
      <c r="S60" s="15">
        <v>0</v>
      </c>
      <c r="T60" s="15">
        <v>0</v>
      </c>
      <c r="U60" s="15">
        <v>0</v>
      </c>
      <c r="V60" s="15">
        <v>0</v>
      </c>
      <c r="W60" s="15">
        <v>5</v>
      </c>
    </row>
    <row r="61" spans="1:23" x14ac:dyDescent="0.2">
      <c r="A61" s="15" t="s">
        <v>210</v>
      </c>
      <c r="B61" s="5" t="s">
        <v>211</v>
      </c>
      <c r="C61" s="15" t="s">
        <v>145</v>
      </c>
      <c r="D61" s="15" t="s">
        <v>212</v>
      </c>
      <c r="E61" s="15" t="s">
        <v>67</v>
      </c>
      <c r="F61" s="15" t="s">
        <v>120</v>
      </c>
      <c r="G61" s="11" t="s">
        <v>139</v>
      </c>
      <c r="H61" s="15">
        <v>36.6</v>
      </c>
      <c r="I61" s="16">
        <v>11</v>
      </c>
      <c r="J61" s="15">
        <v>18</v>
      </c>
      <c r="K61" s="15">
        <v>1</v>
      </c>
      <c r="L61" s="15">
        <v>3</v>
      </c>
      <c r="M61" s="15">
        <v>4</v>
      </c>
      <c r="N61" s="15">
        <v>5</v>
      </c>
      <c r="O61" s="15">
        <v>0</v>
      </c>
      <c r="P61" s="15">
        <v>10</v>
      </c>
      <c r="Q61" s="15">
        <v>10</v>
      </c>
      <c r="R61" s="15">
        <v>4</v>
      </c>
      <c r="S61" s="15">
        <v>2</v>
      </c>
      <c r="T61" s="15">
        <v>2</v>
      </c>
      <c r="U61" s="15">
        <v>0</v>
      </c>
      <c r="V61" s="15">
        <v>2</v>
      </c>
      <c r="W61" s="15">
        <v>27</v>
      </c>
    </row>
    <row r="62" spans="1:23" x14ac:dyDescent="0.2">
      <c r="A62" s="15" t="s">
        <v>210</v>
      </c>
      <c r="B62" s="5" t="s">
        <v>211</v>
      </c>
      <c r="C62" s="15" t="s">
        <v>183</v>
      </c>
      <c r="D62" s="15" t="s">
        <v>12</v>
      </c>
      <c r="E62" s="15" t="s">
        <v>67</v>
      </c>
      <c r="F62" s="15" t="s">
        <v>120</v>
      </c>
      <c r="G62" s="11" t="s">
        <v>139</v>
      </c>
      <c r="H62" s="15">
        <v>32.619999999999997</v>
      </c>
      <c r="I62" s="16">
        <v>7</v>
      </c>
      <c r="J62" s="15">
        <v>14</v>
      </c>
      <c r="K62" s="15">
        <v>2</v>
      </c>
      <c r="L62" s="15">
        <v>5</v>
      </c>
      <c r="M62" s="15">
        <v>2</v>
      </c>
      <c r="N62" s="15">
        <v>2</v>
      </c>
      <c r="O62" s="15">
        <v>5</v>
      </c>
      <c r="P62" s="15">
        <v>7</v>
      </c>
      <c r="Q62" s="15">
        <v>12</v>
      </c>
      <c r="R62" s="15">
        <v>6</v>
      </c>
      <c r="S62" s="15">
        <v>2</v>
      </c>
      <c r="T62" s="15">
        <v>5</v>
      </c>
      <c r="U62" s="15">
        <v>2</v>
      </c>
      <c r="V62" s="15">
        <v>1</v>
      </c>
      <c r="W62" s="15">
        <v>18</v>
      </c>
    </row>
    <row r="63" spans="1:23" x14ac:dyDescent="0.2">
      <c r="A63" s="15" t="s">
        <v>210</v>
      </c>
      <c r="B63" s="5" t="s">
        <v>211</v>
      </c>
      <c r="C63" s="15" t="s">
        <v>180</v>
      </c>
      <c r="D63" s="15" t="s">
        <v>214</v>
      </c>
      <c r="E63" s="15" t="s">
        <v>67</v>
      </c>
      <c r="F63" s="15" t="s">
        <v>120</v>
      </c>
      <c r="G63" s="11" t="s">
        <v>139</v>
      </c>
      <c r="H63" s="15">
        <v>20.079999999999998</v>
      </c>
      <c r="I63" s="16">
        <v>1</v>
      </c>
      <c r="J63" s="15">
        <v>1</v>
      </c>
      <c r="K63" s="15">
        <v>0</v>
      </c>
      <c r="L63" s="15">
        <v>0</v>
      </c>
      <c r="M63" s="15">
        <v>0</v>
      </c>
      <c r="N63" s="15">
        <v>0</v>
      </c>
      <c r="O63" s="15">
        <v>1</v>
      </c>
      <c r="P63" s="15">
        <v>2</v>
      </c>
      <c r="Q63" s="15">
        <v>3</v>
      </c>
      <c r="R63" s="15">
        <v>1</v>
      </c>
      <c r="S63" s="15">
        <v>2</v>
      </c>
      <c r="T63" s="15">
        <v>0</v>
      </c>
      <c r="U63" s="15">
        <v>3</v>
      </c>
      <c r="V63" s="15">
        <v>0</v>
      </c>
      <c r="W63" s="15">
        <v>2</v>
      </c>
    </row>
    <row r="64" spans="1:23" x14ac:dyDescent="0.2">
      <c r="A64" s="15" t="s">
        <v>210</v>
      </c>
      <c r="B64" s="5" t="s">
        <v>211</v>
      </c>
      <c r="C64" s="15" t="s">
        <v>148</v>
      </c>
      <c r="D64" s="15" t="s">
        <v>215</v>
      </c>
      <c r="E64" s="15" t="s">
        <v>67</v>
      </c>
      <c r="F64" s="15" t="s">
        <v>120</v>
      </c>
      <c r="G64" s="11" t="s">
        <v>139</v>
      </c>
      <c r="H64" s="15">
        <v>33.35</v>
      </c>
      <c r="I64" s="16">
        <v>5</v>
      </c>
      <c r="J64" s="15">
        <v>13</v>
      </c>
      <c r="K64" s="15">
        <v>1</v>
      </c>
      <c r="L64" s="15">
        <v>6</v>
      </c>
      <c r="M64" s="15">
        <v>0</v>
      </c>
      <c r="N64" s="15">
        <v>0</v>
      </c>
      <c r="O64" s="15">
        <v>0</v>
      </c>
      <c r="P64" s="15">
        <v>1</v>
      </c>
      <c r="Q64" s="15">
        <v>1</v>
      </c>
      <c r="R64" s="15">
        <v>2</v>
      </c>
      <c r="S64" s="15">
        <v>4</v>
      </c>
      <c r="T64" s="15">
        <v>0</v>
      </c>
      <c r="U64" s="15">
        <v>1</v>
      </c>
      <c r="V64" s="15">
        <v>0</v>
      </c>
      <c r="W64" s="15">
        <v>11</v>
      </c>
    </row>
    <row r="65" spans="1:23" x14ac:dyDescent="0.2">
      <c r="A65" s="15" t="s">
        <v>210</v>
      </c>
      <c r="B65" s="5" t="s">
        <v>211</v>
      </c>
      <c r="C65" s="15" t="s">
        <v>147</v>
      </c>
      <c r="D65" s="15" t="s">
        <v>217</v>
      </c>
      <c r="E65" s="15" t="s">
        <v>67</v>
      </c>
      <c r="F65" s="15" t="s">
        <v>120</v>
      </c>
      <c r="G65" s="11" t="s">
        <v>139</v>
      </c>
      <c r="H65" s="15">
        <v>34.1</v>
      </c>
      <c r="I65" s="16">
        <v>9</v>
      </c>
      <c r="J65" s="15">
        <v>18</v>
      </c>
      <c r="K65" s="15">
        <v>3</v>
      </c>
      <c r="L65" s="15">
        <v>10</v>
      </c>
      <c r="M65" s="15">
        <v>5</v>
      </c>
      <c r="N65" s="15">
        <v>6</v>
      </c>
      <c r="O65" s="15">
        <v>0</v>
      </c>
      <c r="P65" s="15">
        <v>3</v>
      </c>
      <c r="Q65" s="15">
        <v>3</v>
      </c>
      <c r="R65" s="15">
        <v>4</v>
      </c>
      <c r="S65" s="15">
        <v>1</v>
      </c>
      <c r="T65" s="15">
        <v>0</v>
      </c>
      <c r="U65" s="15">
        <v>4</v>
      </c>
      <c r="V65" s="15">
        <v>0</v>
      </c>
      <c r="W65" s="15">
        <v>26</v>
      </c>
    </row>
    <row r="66" spans="1:23" x14ac:dyDescent="0.2">
      <c r="A66" s="15" t="s">
        <v>210</v>
      </c>
      <c r="B66" s="5" t="s">
        <v>211</v>
      </c>
      <c r="C66" s="15" t="s">
        <v>174</v>
      </c>
      <c r="D66" s="15" t="s">
        <v>212</v>
      </c>
      <c r="E66" s="15" t="s">
        <v>67</v>
      </c>
      <c r="F66" s="15" t="s">
        <v>120</v>
      </c>
      <c r="G66" s="11" t="s">
        <v>139</v>
      </c>
      <c r="H66" s="15">
        <v>26.8</v>
      </c>
      <c r="I66" s="16">
        <v>1</v>
      </c>
      <c r="J66" s="15">
        <v>3</v>
      </c>
      <c r="K66" s="15">
        <v>0</v>
      </c>
      <c r="L66" s="15">
        <v>2</v>
      </c>
      <c r="M66" s="15">
        <v>0</v>
      </c>
      <c r="N66" s="15">
        <v>0</v>
      </c>
      <c r="O66" s="15">
        <v>1</v>
      </c>
      <c r="P66" s="15">
        <v>1</v>
      </c>
      <c r="Q66" s="15">
        <v>2</v>
      </c>
      <c r="R66" s="15">
        <v>3</v>
      </c>
      <c r="S66" s="15">
        <v>3</v>
      </c>
      <c r="T66" s="15">
        <v>1</v>
      </c>
      <c r="U66" s="15">
        <v>1</v>
      </c>
      <c r="V66" s="15">
        <v>0</v>
      </c>
      <c r="W66" s="15">
        <v>2</v>
      </c>
    </row>
    <row r="67" spans="1:23" x14ac:dyDescent="0.2">
      <c r="A67" s="15" t="s">
        <v>210</v>
      </c>
      <c r="B67" s="5" t="s">
        <v>211</v>
      </c>
      <c r="C67" s="15" t="s">
        <v>201</v>
      </c>
      <c r="D67" s="15" t="s">
        <v>215</v>
      </c>
      <c r="E67" s="15" t="s">
        <v>67</v>
      </c>
      <c r="F67" s="15" t="s">
        <v>120</v>
      </c>
      <c r="G67" s="11" t="s">
        <v>139</v>
      </c>
      <c r="H67" s="15">
        <v>13.37</v>
      </c>
      <c r="I67" s="16">
        <v>2</v>
      </c>
      <c r="J67" s="15">
        <v>8</v>
      </c>
      <c r="K67" s="15">
        <v>0</v>
      </c>
      <c r="L67" s="15">
        <v>4</v>
      </c>
      <c r="M67" s="15">
        <v>1</v>
      </c>
      <c r="N67" s="15">
        <v>2</v>
      </c>
      <c r="O67" s="15">
        <v>0</v>
      </c>
      <c r="P67" s="15">
        <v>0</v>
      </c>
      <c r="Q67" s="15">
        <v>0</v>
      </c>
      <c r="R67" s="15">
        <v>2</v>
      </c>
      <c r="S67" s="15">
        <v>0</v>
      </c>
      <c r="T67" s="15">
        <v>0</v>
      </c>
      <c r="U67" s="15">
        <v>0</v>
      </c>
      <c r="V67" s="15">
        <v>1</v>
      </c>
      <c r="W67" s="15">
        <v>5</v>
      </c>
    </row>
    <row r="68" spans="1:23" x14ac:dyDescent="0.2">
      <c r="A68" s="15" t="s">
        <v>210</v>
      </c>
      <c r="B68" s="5" t="s">
        <v>211</v>
      </c>
      <c r="C68" s="15" t="s">
        <v>158</v>
      </c>
      <c r="D68" s="15" t="s">
        <v>12</v>
      </c>
      <c r="E68" s="15" t="s">
        <v>67</v>
      </c>
      <c r="F68" s="15" t="s">
        <v>120</v>
      </c>
      <c r="G68" s="11" t="s">
        <v>139</v>
      </c>
      <c r="H68" s="15">
        <v>10.65</v>
      </c>
      <c r="I68" s="16">
        <v>1</v>
      </c>
      <c r="J68" s="15">
        <v>2</v>
      </c>
      <c r="K68" s="15">
        <v>0</v>
      </c>
      <c r="L68" s="15">
        <v>0</v>
      </c>
      <c r="M68" s="15">
        <v>0</v>
      </c>
      <c r="N68" s="15">
        <v>0</v>
      </c>
      <c r="O68" s="15">
        <v>1</v>
      </c>
      <c r="P68" s="15">
        <v>1</v>
      </c>
      <c r="Q68" s="15">
        <v>2</v>
      </c>
      <c r="R68" s="15">
        <v>0</v>
      </c>
      <c r="S68" s="15">
        <v>2</v>
      </c>
      <c r="T68" s="15">
        <v>1</v>
      </c>
      <c r="U68" s="15">
        <v>4</v>
      </c>
      <c r="V68" s="15">
        <v>1</v>
      </c>
      <c r="W68" s="15">
        <v>2</v>
      </c>
    </row>
    <row r="69" spans="1:23" x14ac:dyDescent="0.2">
      <c r="A69" s="15" t="s">
        <v>210</v>
      </c>
      <c r="B69" s="5" t="s">
        <v>211</v>
      </c>
      <c r="C69" s="15" t="s">
        <v>151</v>
      </c>
      <c r="D69" s="15" t="s">
        <v>217</v>
      </c>
      <c r="E69" s="15" t="s">
        <v>67</v>
      </c>
      <c r="F69" s="15" t="s">
        <v>120</v>
      </c>
      <c r="G69" s="11" t="s">
        <v>139</v>
      </c>
      <c r="H69" s="15">
        <v>12.9</v>
      </c>
      <c r="I69" s="16">
        <v>1</v>
      </c>
      <c r="J69" s="15">
        <v>3</v>
      </c>
      <c r="K69" s="15">
        <v>0</v>
      </c>
      <c r="L69" s="15">
        <v>1</v>
      </c>
      <c r="M69" s="15">
        <v>0</v>
      </c>
      <c r="N69" s="15">
        <v>0</v>
      </c>
      <c r="O69" s="15">
        <v>0</v>
      </c>
      <c r="P69" s="15">
        <v>2</v>
      </c>
      <c r="Q69" s="15">
        <v>2</v>
      </c>
      <c r="R69" s="15">
        <v>0</v>
      </c>
      <c r="S69" s="15">
        <v>0</v>
      </c>
      <c r="T69" s="15">
        <v>1</v>
      </c>
      <c r="U69" s="15">
        <v>1</v>
      </c>
      <c r="V69" s="15">
        <v>0</v>
      </c>
      <c r="W69" s="15">
        <v>2</v>
      </c>
    </row>
    <row r="70" spans="1:23" x14ac:dyDescent="0.2">
      <c r="A70" s="15" t="s">
        <v>210</v>
      </c>
      <c r="B70" s="5" t="s">
        <v>211</v>
      </c>
      <c r="C70" s="15" t="s">
        <v>240</v>
      </c>
      <c r="D70" s="15" t="s">
        <v>215</v>
      </c>
      <c r="E70" s="15" t="s">
        <v>67</v>
      </c>
      <c r="F70" s="15" t="s">
        <v>120</v>
      </c>
      <c r="G70" s="11" t="s">
        <v>139</v>
      </c>
      <c r="H70" s="15">
        <v>9</v>
      </c>
      <c r="I70" s="16">
        <v>1</v>
      </c>
      <c r="J70" s="15">
        <v>3</v>
      </c>
      <c r="K70" s="15">
        <v>0</v>
      </c>
      <c r="L70" s="15">
        <v>2</v>
      </c>
      <c r="M70" s="15">
        <v>0</v>
      </c>
      <c r="N70" s="15">
        <v>0</v>
      </c>
      <c r="O70" s="15">
        <v>0</v>
      </c>
      <c r="P70" s="15">
        <v>0</v>
      </c>
      <c r="Q70" s="15">
        <v>0</v>
      </c>
      <c r="R70" s="15">
        <v>2</v>
      </c>
      <c r="S70" s="15">
        <v>0</v>
      </c>
      <c r="T70" s="15">
        <v>1</v>
      </c>
      <c r="U70" s="15">
        <v>0</v>
      </c>
      <c r="V70" s="15">
        <v>1</v>
      </c>
      <c r="W70" s="15">
        <v>2</v>
      </c>
    </row>
    <row r="71" spans="1:23" x14ac:dyDescent="0.2">
      <c r="A71" s="15" t="s">
        <v>210</v>
      </c>
      <c r="B71" s="5" t="s">
        <v>211</v>
      </c>
      <c r="C71" s="15" t="s">
        <v>155</v>
      </c>
      <c r="D71" s="15" t="s">
        <v>214</v>
      </c>
      <c r="E71" s="15" t="s">
        <v>67</v>
      </c>
      <c r="F71" s="15" t="s">
        <v>120</v>
      </c>
      <c r="G71" s="11" t="s">
        <v>139</v>
      </c>
      <c r="H71" s="15">
        <v>3.17</v>
      </c>
      <c r="I71" s="16">
        <v>0</v>
      </c>
      <c r="J71" s="15">
        <v>0</v>
      </c>
      <c r="K71" s="15">
        <v>0</v>
      </c>
      <c r="L71" s="15">
        <v>0</v>
      </c>
      <c r="M71" s="15">
        <v>1</v>
      </c>
      <c r="N71" s="15">
        <v>2</v>
      </c>
      <c r="O71" s="15">
        <v>0</v>
      </c>
      <c r="P71" s="15">
        <v>0</v>
      </c>
      <c r="Q71" s="15">
        <v>0</v>
      </c>
      <c r="R71" s="15">
        <v>0</v>
      </c>
      <c r="S71" s="15">
        <v>3</v>
      </c>
      <c r="T71" s="15">
        <v>0</v>
      </c>
      <c r="U71" s="15">
        <v>0</v>
      </c>
      <c r="V71" s="15">
        <v>0</v>
      </c>
      <c r="W71" s="15">
        <v>1</v>
      </c>
    </row>
    <row r="72" spans="1:23" x14ac:dyDescent="0.2">
      <c r="A72" s="15" t="s">
        <v>210</v>
      </c>
      <c r="B72" s="5" t="s">
        <v>211</v>
      </c>
      <c r="C72" s="15" t="s">
        <v>241</v>
      </c>
      <c r="D72" s="15" t="s">
        <v>214</v>
      </c>
      <c r="E72" s="15" t="s">
        <v>67</v>
      </c>
      <c r="F72" s="15" t="s">
        <v>120</v>
      </c>
      <c r="G72" s="11" t="s">
        <v>139</v>
      </c>
      <c r="H72" s="15">
        <v>3.68</v>
      </c>
      <c r="I72" s="16">
        <v>1</v>
      </c>
      <c r="J72" s="15">
        <v>2</v>
      </c>
      <c r="K72" s="15">
        <v>0</v>
      </c>
      <c r="L72" s="15">
        <v>0</v>
      </c>
      <c r="M72" s="15">
        <v>0</v>
      </c>
      <c r="N72" s="15">
        <v>1</v>
      </c>
      <c r="O72" s="15">
        <v>0</v>
      </c>
      <c r="P72" s="15">
        <v>0</v>
      </c>
      <c r="Q72" s="15">
        <v>0</v>
      </c>
      <c r="R72" s="15">
        <v>0</v>
      </c>
      <c r="S72" s="15">
        <v>0</v>
      </c>
      <c r="T72" s="15">
        <v>0</v>
      </c>
      <c r="U72" s="15">
        <v>0</v>
      </c>
      <c r="V72" s="15">
        <v>0</v>
      </c>
      <c r="W72" s="15">
        <v>2</v>
      </c>
    </row>
    <row r="73" spans="1:23" x14ac:dyDescent="0.2">
      <c r="A73" s="15" t="s">
        <v>210</v>
      </c>
      <c r="B73" s="5" t="s">
        <v>211</v>
      </c>
      <c r="C73" s="15" t="s">
        <v>242</v>
      </c>
      <c r="D73" s="15" t="s">
        <v>12</v>
      </c>
      <c r="E73" s="15" t="s">
        <v>67</v>
      </c>
      <c r="F73" s="15" t="s">
        <v>120</v>
      </c>
      <c r="G73" s="11" t="s">
        <v>139</v>
      </c>
      <c r="H73" s="15">
        <v>3.68</v>
      </c>
      <c r="I73" s="16">
        <v>0</v>
      </c>
      <c r="J73" s="15">
        <v>0</v>
      </c>
      <c r="K73" s="15">
        <v>0</v>
      </c>
      <c r="L73" s="15">
        <v>0</v>
      </c>
      <c r="M73" s="15">
        <v>0</v>
      </c>
      <c r="N73" s="15">
        <v>0</v>
      </c>
      <c r="O73" s="15">
        <v>0</v>
      </c>
      <c r="P73" s="15">
        <v>0</v>
      </c>
      <c r="Q73" s="15">
        <v>0</v>
      </c>
      <c r="R73" s="15">
        <v>0</v>
      </c>
      <c r="S73" s="15">
        <v>0</v>
      </c>
      <c r="T73" s="15">
        <v>0</v>
      </c>
      <c r="U73" s="15">
        <v>0</v>
      </c>
      <c r="V73" s="15">
        <v>0</v>
      </c>
      <c r="W73" s="15">
        <v>0</v>
      </c>
    </row>
    <row r="74" spans="1:23" x14ac:dyDescent="0.2">
      <c r="A74" s="19" t="s">
        <v>257</v>
      </c>
      <c r="B74" s="20" t="s">
        <v>243</v>
      </c>
      <c r="C74" s="21" t="s">
        <v>168</v>
      </c>
      <c r="D74" s="21" t="s">
        <v>212</v>
      </c>
      <c r="E74" s="21" t="s">
        <v>120</v>
      </c>
      <c r="F74" s="21" t="s">
        <v>67</v>
      </c>
      <c r="G74" s="21" t="s">
        <v>136</v>
      </c>
      <c r="H74" s="22">
        <v>23.9</v>
      </c>
      <c r="I74" s="21">
        <v>7</v>
      </c>
      <c r="J74" s="21">
        <v>13</v>
      </c>
      <c r="K74" s="21">
        <v>1</v>
      </c>
      <c r="L74" s="21">
        <v>4</v>
      </c>
      <c r="M74" s="21">
        <v>11</v>
      </c>
      <c r="N74" s="21">
        <v>11</v>
      </c>
      <c r="O74" s="21">
        <v>4</v>
      </c>
      <c r="P74" s="21">
        <v>4</v>
      </c>
      <c r="Q74" s="21">
        <v>8</v>
      </c>
      <c r="R74" s="21">
        <v>3</v>
      </c>
      <c r="S74" s="21">
        <v>2</v>
      </c>
      <c r="T74" s="21">
        <v>1</v>
      </c>
      <c r="U74" s="21">
        <v>1</v>
      </c>
      <c r="V74" s="21">
        <v>0</v>
      </c>
      <c r="W74" s="21">
        <v>26</v>
      </c>
    </row>
    <row r="75" spans="1:23" x14ac:dyDescent="0.2">
      <c r="A75" s="19" t="s">
        <v>257</v>
      </c>
      <c r="B75" s="20" t="s">
        <v>243</v>
      </c>
      <c r="C75" s="21" t="s">
        <v>176</v>
      </c>
      <c r="D75" s="21" t="s">
        <v>12</v>
      </c>
      <c r="E75" s="21" t="s">
        <v>120</v>
      </c>
      <c r="F75" s="21" t="s">
        <v>67</v>
      </c>
      <c r="G75" s="21" t="s">
        <v>136</v>
      </c>
      <c r="H75" s="22">
        <v>40.22</v>
      </c>
      <c r="I75" s="21">
        <v>11</v>
      </c>
      <c r="J75" s="21">
        <v>24</v>
      </c>
      <c r="K75" s="21">
        <v>1</v>
      </c>
      <c r="L75" s="21">
        <v>2</v>
      </c>
      <c r="M75" s="21">
        <v>5</v>
      </c>
      <c r="N75" s="21">
        <v>6</v>
      </c>
      <c r="O75" s="21">
        <v>2</v>
      </c>
      <c r="P75" s="21">
        <v>6</v>
      </c>
      <c r="Q75" s="21">
        <v>8</v>
      </c>
      <c r="R75" s="21">
        <v>3</v>
      </c>
      <c r="S75" s="21">
        <v>4</v>
      </c>
      <c r="T75" s="21">
        <v>3</v>
      </c>
      <c r="U75" s="21">
        <v>6</v>
      </c>
      <c r="V75" s="21">
        <v>1</v>
      </c>
      <c r="W75" s="21">
        <v>28</v>
      </c>
    </row>
    <row r="76" spans="1:23" x14ac:dyDescent="0.2">
      <c r="A76" s="19" t="s">
        <v>257</v>
      </c>
      <c r="B76" s="20" t="s">
        <v>243</v>
      </c>
      <c r="C76" s="21" t="s">
        <v>233</v>
      </c>
      <c r="D76" s="21" t="s">
        <v>214</v>
      </c>
      <c r="E76" s="21" t="s">
        <v>120</v>
      </c>
      <c r="F76" s="21" t="s">
        <v>67</v>
      </c>
      <c r="G76" s="21" t="s">
        <v>136</v>
      </c>
      <c r="H76" s="22">
        <v>16.02</v>
      </c>
      <c r="I76" s="21">
        <v>2</v>
      </c>
      <c r="J76" s="21">
        <v>5</v>
      </c>
      <c r="K76" s="21">
        <v>0</v>
      </c>
      <c r="L76" s="21">
        <v>1</v>
      </c>
      <c r="M76" s="21">
        <v>1</v>
      </c>
      <c r="N76" s="21">
        <v>1</v>
      </c>
      <c r="O76" s="21">
        <v>0</v>
      </c>
      <c r="P76" s="21">
        <v>2</v>
      </c>
      <c r="Q76" s="21">
        <v>2</v>
      </c>
      <c r="R76" s="21">
        <v>1</v>
      </c>
      <c r="S76" s="21">
        <v>5</v>
      </c>
      <c r="T76" s="21">
        <v>1</v>
      </c>
      <c r="U76" s="21">
        <v>1</v>
      </c>
      <c r="V76" s="21">
        <v>1</v>
      </c>
      <c r="W76" s="21">
        <v>5</v>
      </c>
    </row>
    <row r="77" spans="1:23" x14ac:dyDescent="0.2">
      <c r="A77" s="19" t="s">
        <v>257</v>
      </c>
      <c r="B77" s="20" t="s">
        <v>243</v>
      </c>
      <c r="C77" s="21" t="s">
        <v>169</v>
      </c>
      <c r="D77" s="21" t="s">
        <v>215</v>
      </c>
      <c r="E77" s="21" t="s">
        <v>120</v>
      </c>
      <c r="F77" s="21" t="s">
        <v>67</v>
      </c>
      <c r="G77" s="21" t="s">
        <v>136</v>
      </c>
      <c r="H77" s="22">
        <v>33.200000000000003</v>
      </c>
      <c r="I77" s="21">
        <v>3</v>
      </c>
      <c r="J77" s="21">
        <v>5</v>
      </c>
      <c r="K77" s="21">
        <v>2</v>
      </c>
      <c r="L77" s="21">
        <v>3</v>
      </c>
      <c r="M77" s="21">
        <v>0</v>
      </c>
      <c r="N77" s="21">
        <v>0</v>
      </c>
      <c r="O77" s="21">
        <v>1</v>
      </c>
      <c r="P77" s="21">
        <v>1</v>
      </c>
      <c r="Q77" s="21">
        <v>2</v>
      </c>
      <c r="R77" s="21">
        <v>2</v>
      </c>
      <c r="S77" s="21">
        <v>3</v>
      </c>
      <c r="T77" s="21">
        <v>1</v>
      </c>
      <c r="U77" s="21">
        <v>3</v>
      </c>
      <c r="V77" s="21">
        <v>1</v>
      </c>
      <c r="W77" s="21">
        <v>8</v>
      </c>
    </row>
    <row r="78" spans="1:23" x14ac:dyDescent="0.2">
      <c r="A78" s="19" t="s">
        <v>257</v>
      </c>
      <c r="B78" s="20" t="s">
        <v>243</v>
      </c>
      <c r="C78" s="21" t="s">
        <v>235</v>
      </c>
      <c r="D78" s="21" t="s">
        <v>217</v>
      </c>
      <c r="E78" s="21" t="s">
        <v>120</v>
      </c>
      <c r="F78" s="21" t="s">
        <v>67</v>
      </c>
      <c r="G78" s="21" t="s">
        <v>136</v>
      </c>
      <c r="H78" s="22">
        <v>37.28</v>
      </c>
      <c r="I78" s="21">
        <v>1</v>
      </c>
      <c r="J78" s="21">
        <v>8</v>
      </c>
      <c r="K78" s="21">
        <v>0</v>
      </c>
      <c r="L78" s="21">
        <v>6</v>
      </c>
      <c r="M78" s="21">
        <v>3</v>
      </c>
      <c r="N78" s="21">
        <v>4</v>
      </c>
      <c r="O78" s="21">
        <v>1</v>
      </c>
      <c r="P78" s="21">
        <v>1</v>
      </c>
      <c r="Q78" s="21">
        <v>2</v>
      </c>
      <c r="R78" s="21">
        <v>3</v>
      </c>
      <c r="S78" s="21">
        <v>3</v>
      </c>
      <c r="T78" s="21">
        <v>2</v>
      </c>
      <c r="U78" s="21">
        <v>1</v>
      </c>
      <c r="V78" s="21">
        <v>0</v>
      </c>
      <c r="W78" s="21">
        <v>5</v>
      </c>
    </row>
    <row r="79" spans="1:23" x14ac:dyDescent="0.2">
      <c r="A79" s="19" t="s">
        <v>257</v>
      </c>
      <c r="B79" s="20" t="s">
        <v>243</v>
      </c>
      <c r="C79" s="21" t="s">
        <v>236</v>
      </c>
      <c r="D79" s="21" t="s">
        <v>215</v>
      </c>
      <c r="E79" s="21" t="s">
        <v>120</v>
      </c>
      <c r="F79" s="21" t="s">
        <v>67</v>
      </c>
      <c r="G79" s="21" t="s">
        <v>136</v>
      </c>
      <c r="H79" s="22">
        <v>25.55</v>
      </c>
      <c r="I79" s="21">
        <v>4</v>
      </c>
      <c r="J79" s="21">
        <v>9</v>
      </c>
      <c r="K79" s="21">
        <v>2</v>
      </c>
      <c r="L79" s="21">
        <v>3</v>
      </c>
      <c r="M79" s="21">
        <v>2</v>
      </c>
      <c r="N79" s="21">
        <v>2</v>
      </c>
      <c r="O79" s="21">
        <v>1</v>
      </c>
      <c r="P79" s="21">
        <v>0</v>
      </c>
      <c r="Q79" s="21">
        <v>1</v>
      </c>
      <c r="R79" s="21">
        <v>1</v>
      </c>
      <c r="S79" s="21">
        <v>4</v>
      </c>
      <c r="T79" s="21">
        <v>0</v>
      </c>
      <c r="U79" s="21">
        <v>1</v>
      </c>
      <c r="V79" s="21">
        <v>0</v>
      </c>
      <c r="W79" s="21">
        <v>12</v>
      </c>
    </row>
    <row r="80" spans="1:23" x14ac:dyDescent="0.2">
      <c r="A80" s="19" t="s">
        <v>257</v>
      </c>
      <c r="B80" s="20" t="s">
        <v>243</v>
      </c>
      <c r="C80" s="21" t="s">
        <v>146</v>
      </c>
      <c r="D80" s="21" t="s">
        <v>12</v>
      </c>
      <c r="E80" s="21" t="s">
        <v>120</v>
      </c>
      <c r="F80" s="21" t="s">
        <v>67</v>
      </c>
      <c r="G80" s="21" t="s">
        <v>136</v>
      </c>
      <c r="H80" s="22">
        <v>15.53</v>
      </c>
      <c r="I80" s="21">
        <v>0</v>
      </c>
      <c r="J80" s="21">
        <v>1</v>
      </c>
      <c r="K80" s="21">
        <v>0</v>
      </c>
      <c r="L80" s="21">
        <v>0</v>
      </c>
      <c r="M80" s="21">
        <v>0</v>
      </c>
      <c r="N80" s="21">
        <v>0</v>
      </c>
      <c r="O80" s="21">
        <v>3</v>
      </c>
      <c r="P80" s="21">
        <v>4</v>
      </c>
      <c r="Q80" s="21">
        <v>7</v>
      </c>
      <c r="R80" s="21">
        <v>1</v>
      </c>
      <c r="S80" s="21">
        <v>0</v>
      </c>
      <c r="T80" s="21">
        <v>0</v>
      </c>
      <c r="U80" s="21">
        <v>1</v>
      </c>
      <c r="V80" s="21">
        <v>0</v>
      </c>
      <c r="W80" s="21">
        <v>0</v>
      </c>
    </row>
    <row r="81" spans="1:23" x14ac:dyDescent="0.2">
      <c r="A81" s="19" t="s">
        <v>257</v>
      </c>
      <c r="B81" s="20" t="s">
        <v>243</v>
      </c>
      <c r="C81" s="21" t="s">
        <v>244</v>
      </c>
      <c r="D81" s="21" t="s">
        <v>217</v>
      </c>
      <c r="E81" s="21" t="s">
        <v>120</v>
      </c>
      <c r="F81" s="21" t="s">
        <v>67</v>
      </c>
      <c r="G81" s="21" t="s">
        <v>136</v>
      </c>
      <c r="H81" s="22">
        <v>12.9</v>
      </c>
      <c r="I81" s="21">
        <v>3</v>
      </c>
      <c r="J81" s="21">
        <v>6</v>
      </c>
      <c r="K81" s="21">
        <v>0</v>
      </c>
      <c r="L81" s="21">
        <v>0</v>
      </c>
      <c r="M81" s="21">
        <v>0</v>
      </c>
      <c r="N81" s="21">
        <v>1</v>
      </c>
      <c r="O81" s="21">
        <v>1</v>
      </c>
      <c r="P81" s="21">
        <v>1</v>
      </c>
      <c r="Q81" s="21">
        <v>2</v>
      </c>
      <c r="R81" s="21">
        <v>2</v>
      </c>
      <c r="S81" s="21">
        <v>1</v>
      </c>
      <c r="T81" s="21">
        <v>1</v>
      </c>
      <c r="U81" s="21">
        <v>1</v>
      </c>
      <c r="V81" s="21">
        <v>1</v>
      </c>
      <c r="W81" s="21">
        <v>6</v>
      </c>
    </row>
    <row r="82" spans="1:23" x14ac:dyDescent="0.2">
      <c r="A82" s="19" t="s">
        <v>257</v>
      </c>
      <c r="B82" s="20" t="s">
        <v>243</v>
      </c>
      <c r="C82" s="21" t="s">
        <v>166</v>
      </c>
      <c r="D82" s="21" t="s">
        <v>215</v>
      </c>
      <c r="E82" s="21" t="s">
        <v>120</v>
      </c>
      <c r="F82" s="21" t="s">
        <v>67</v>
      </c>
      <c r="G82" s="21" t="s">
        <v>136</v>
      </c>
      <c r="H82" s="22">
        <v>25.68</v>
      </c>
      <c r="I82" s="21">
        <v>7</v>
      </c>
      <c r="J82" s="21">
        <v>10</v>
      </c>
      <c r="K82" s="21">
        <v>1</v>
      </c>
      <c r="L82" s="21">
        <v>3</v>
      </c>
      <c r="M82" s="21">
        <v>2</v>
      </c>
      <c r="N82" s="21">
        <v>3</v>
      </c>
      <c r="O82" s="21">
        <v>0</v>
      </c>
      <c r="P82" s="21">
        <v>1</v>
      </c>
      <c r="Q82" s="21">
        <v>1</v>
      </c>
      <c r="R82" s="21">
        <v>1</v>
      </c>
      <c r="S82" s="21">
        <v>2</v>
      </c>
      <c r="T82" s="21">
        <v>3</v>
      </c>
      <c r="U82" s="21">
        <v>2</v>
      </c>
      <c r="V82" s="21">
        <v>0</v>
      </c>
      <c r="W82" s="21">
        <v>17</v>
      </c>
    </row>
    <row r="83" spans="1:23" x14ac:dyDescent="0.2">
      <c r="A83" s="19" t="s">
        <v>257</v>
      </c>
      <c r="B83" s="20" t="s">
        <v>243</v>
      </c>
      <c r="C83" s="21" t="s">
        <v>239</v>
      </c>
      <c r="D83" s="21" t="s">
        <v>12</v>
      </c>
      <c r="E83" s="21" t="s">
        <v>120</v>
      </c>
      <c r="F83" s="21" t="s">
        <v>67</v>
      </c>
      <c r="G83" s="21" t="s">
        <v>136</v>
      </c>
      <c r="H83" s="22">
        <v>0.35</v>
      </c>
      <c r="I83" s="21">
        <v>0</v>
      </c>
      <c r="J83" s="21">
        <v>0</v>
      </c>
      <c r="K83" s="21">
        <v>0</v>
      </c>
      <c r="L83" s="21">
        <v>0</v>
      </c>
      <c r="M83" s="21">
        <v>0</v>
      </c>
      <c r="N83" s="21">
        <v>0</v>
      </c>
      <c r="O83" s="21">
        <v>0</v>
      </c>
      <c r="P83" s="21">
        <v>0</v>
      </c>
      <c r="Q83" s="21">
        <v>0</v>
      </c>
      <c r="R83" s="21">
        <v>0</v>
      </c>
      <c r="S83" s="21">
        <v>0</v>
      </c>
      <c r="T83" s="21">
        <v>0</v>
      </c>
      <c r="U83" s="21">
        <v>0</v>
      </c>
      <c r="V83" s="21">
        <v>0</v>
      </c>
      <c r="W83" s="21">
        <v>0</v>
      </c>
    </row>
    <row r="84" spans="1:23" x14ac:dyDescent="0.2">
      <c r="A84" s="19" t="s">
        <v>257</v>
      </c>
      <c r="B84" s="20" t="s">
        <v>243</v>
      </c>
      <c r="C84" s="21" t="s">
        <v>234</v>
      </c>
      <c r="D84" s="21" t="s">
        <v>215</v>
      </c>
      <c r="E84" s="21" t="s">
        <v>120</v>
      </c>
      <c r="F84" s="21" t="s">
        <v>67</v>
      </c>
      <c r="G84" s="21" t="s">
        <v>136</v>
      </c>
      <c r="H84" s="22">
        <v>9.4</v>
      </c>
      <c r="I84" s="21">
        <v>2</v>
      </c>
      <c r="J84" s="21">
        <v>3</v>
      </c>
      <c r="K84" s="21">
        <v>0</v>
      </c>
      <c r="L84" s="21">
        <v>0</v>
      </c>
      <c r="M84" s="21">
        <v>0</v>
      </c>
      <c r="N84" s="21">
        <v>0</v>
      </c>
      <c r="O84" s="21">
        <v>1</v>
      </c>
      <c r="P84" s="21">
        <v>3</v>
      </c>
      <c r="Q84" s="21">
        <v>4</v>
      </c>
      <c r="R84" s="21">
        <v>2</v>
      </c>
      <c r="S84" s="21">
        <v>0</v>
      </c>
      <c r="T84" s="21">
        <v>1</v>
      </c>
      <c r="U84" s="21">
        <v>0</v>
      </c>
      <c r="V84" s="21">
        <v>0</v>
      </c>
      <c r="W84" s="21">
        <v>4</v>
      </c>
    </row>
    <row r="85" spans="1:23" x14ac:dyDescent="0.2">
      <c r="A85" s="19" t="s">
        <v>257</v>
      </c>
      <c r="B85" s="20" t="s">
        <v>243</v>
      </c>
      <c r="C85" s="21" t="s">
        <v>145</v>
      </c>
      <c r="D85" s="21" t="s">
        <v>212</v>
      </c>
      <c r="E85" s="21" t="s">
        <v>67</v>
      </c>
      <c r="F85" s="21" t="s">
        <v>120</v>
      </c>
      <c r="G85" s="21" t="s">
        <v>139</v>
      </c>
      <c r="H85" s="22">
        <v>38.53</v>
      </c>
      <c r="I85" s="21">
        <v>11</v>
      </c>
      <c r="J85" s="21">
        <v>21</v>
      </c>
      <c r="K85" s="21">
        <v>2</v>
      </c>
      <c r="L85" s="21">
        <v>8</v>
      </c>
      <c r="M85" s="21">
        <v>10</v>
      </c>
      <c r="N85" s="21">
        <v>12</v>
      </c>
      <c r="O85" s="21">
        <v>2</v>
      </c>
      <c r="P85" s="21">
        <v>3</v>
      </c>
      <c r="Q85" s="21">
        <v>5</v>
      </c>
      <c r="R85" s="21">
        <v>4</v>
      </c>
      <c r="S85" s="21">
        <v>4</v>
      </c>
      <c r="T85" s="21">
        <v>1</v>
      </c>
      <c r="U85" s="21">
        <v>3</v>
      </c>
      <c r="V85" s="21">
        <v>4</v>
      </c>
      <c r="W85" s="21">
        <v>34</v>
      </c>
    </row>
    <row r="86" spans="1:23" x14ac:dyDescent="0.2">
      <c r="A86" s="19" t="s">
        <v>257</v>
      </c>
      <c r="B86" s="20" t="s">
        <v>243</v>
      </c>
      <c r="C86" s="21" t="s">
        <v>183</v>
      </c>
      <c r="D86" s="21" t="s">
        <v>12</v>
      </c>
      <c r="E86" s="21" t="s">
        <v>67</v>
      </c>
      <c r="F86" s="21" t="s">
        <v>120</v>
      </c>
      <c r="G86" s="21" t="s">
        <v>139</v>
      </c>
      <c r="H86" s="22">
        <v>36.6</v>
      </c>
      <c r="I86" s="21">
        <v>3</v>
      </c>
      <c r="J86" s="21">
        <v>6</v>
      </c>
      <c r="K86" s="21">
        <v>0</v>
      </c>
      <c r="L86" s="21">
        <v>1</v>
      </c>
      <c r="M86" s="21">
        <v>3</v>
      </c>
      <c r="N86" s="21">
        <v>3</v>
      </c>
      <c r="O86" s="21">
        <v>3</v>
      </c>
      <c r="P86" s="21">
        <v>4</v>
      </c>
      <c r="Q86" s="21">
        <v>7</v>
      </c>
      <c r="R86" s="21">
        <v>7</v>
      </c>
      <c r="S86" s="21">
        <v>5</v>
      </c>
      <c r="T86" s="21">
        <v>2</v>
      </c>
      <c r="U86" s="21">
        <v>3</v>
      </c>
      <c r="V86" s="21">
        <v>0</v>
      </c>
      <c r="W86" s="21">
        <v>9</v>
      </c>
    </row>
    <row r="87" spans="1:23" x14ac:dyDescent="0.2">
      <c r="A87" s="19" t="s">
        <v>257</v>
      </c>
      <c r="B87" s="20" t="s">
        <v>243</v>
      </c>
      <c r="C87" s="21" t="s">
        <v>180</v>
      </c>
      <c r="D87" s="21" t="s">
        <v>214</v>
      </c>
      <c r="E87" s="21" t="s">
        <v>67</v>
      </c>
      <c r="F87" s="21" t="s">
        <v>120</v>
      </c>
      <c r="G87" s="21" t="s">
        <v>139</v>
      </c>
      <c r="H87" s="22">
        <v>25.58</v>
      </c>
      <c r="I87" s="21">
        <v>4</v>
      </c>
      <c r="J87" s="21">
        <v>6</v>
      </c>
      <c r="K87" s="21">
        <v>0</v>
      </c>
      <c r="L87" s="21">
        <v>0</v>
      </c>
      <c r="M87" s="21">
        <v>3</v>
      </c>
      <c r="N87" s="21">
        <v>4</v>
      </c>
      <c r="O87" s="21">
        <v>5</v>
      </c>
      <c r="P87" s="21">
        <v>4</v>
      </c>
      <c r="Q87" s="21">
        <v>9</v>
      </c>
      <c r="R87" s="21">
        <v>3</v>
      </c>
      <c r="S87" s="21">
        <v>3</v>
      </c>
      <c r="T87" s="21">
        <v>1</v>
      </c>
      <c r="U87" s="21">
        <v>1</v>
      </c>
      <c r="V87" s="21">
        <v>1</v>
      </c>
      <c r="W87" s="21">
        <v>11</v>
      </c>
    </row>
    <row r="88" spans="1:23" x14ac:dyDescent="0.2">
      <c r="A88" s="19" t="s">
        <v>257</v>
      </c>
      <c r="B88" s="20" t="s">
        <v>243</v>
      </c>
      <c r="C88" s="21" t="s">
        <v>148</v>
      </c>
      <c r="D88" s="21" t="s">
        <v>215</v>
      </c>
      <c r="E88" s="21" t="s">
        <v>67</v>
      </c>
      <c r="F88" s="21" t="s">
        <v>120</v>
      </c>
      <c r="G88" s="21" t="s">
        <v>139</v>
      </c>
      <c r="H88" s="22">
        <v>38.68</v>
      </c>
      <c r="I88" s="21">
        <v>2</v>
      </c>
      <c r="J88" s="21">
        <v>11</v>
      </c>
      <c r="K88" s="21">
        <v>1</v>
      </c>
      <c r="L88" s="21">
        <v>3</v>
      </c>
      <c r="M88" s="21">
        <v>1</v>
      </c>
      <c r="N88" s="21">
        <v>2</v>
      </c>
      <c r="O88" s="21">
        <v>1</v>
      </c>
      <c r="P88" s="21">
        <v>3</v>
      </c>
      <c r="Q88" s="21">
        <v>4</v>
      </c>
      <c r="R88" s="21">
        <v>3</v>
      </c>
      <c r="S88" s="21">
        <v>5</v>
      </c>
      <c r="T88" s="21">
        <v>3</v>
      </c>
      <c r="U88" s="21">
        <v>2</v>
      </c>
      <c r="V88" s="21">
        <v>2</v>
      </c>
      <c r="W88" s="21">
        <v>6</v>
      </c>
    </row>
    <row r="89" spans="1:23" x14ac:dyDescent="0.2">
      <c r="A89" s="19" t="s">
        <v>257</v>
      </c>
      <c r="B89" s="20" t="s">
        <v>243</v>
      </c>
      <c r="C89" s="21" t="s">
        <v>147</v>
      </c>
      <c r="D89" s="21" t="s">
        <v>217</v>
      </c>
      <c r="E89" s="21" t="s">
        <v>67</v>
      </c>
      <c r="F89" s="21" t="s">
        <v>120</v>
      </c>
      <c r="G89" s="21" t="s">
        <v>139</v>
      </c>
      <c r="H89" s="22">
        <v>39.18</v>
      </c>
      <c r="I89" s="21">
        <v>14</v>
      </c>
      <c r="J89" s="21">
        <v>26</v>
      </c>
      <c r="K89" s="21">
        <v>7</v>
      </c>
      <c r="L89" s="21">
        <v>16</v>
      </c>
      <c r="M89" s="21">
        <v>5</v>
      </c>
      <c r="N89" s="21">
        <v>7</v>
      </c>
      <c r="O89" s="21">
        <v>2</v>
      </c>
      <c r="P89" s="21">
        <v>5</v>
      </c>
      <c r="Q89" s="21">
        <v>7</v>
      </c>
      <c r="R89" s="21">
        <v>3</v>
      </c>
      <c r="S89" s="21">
        <v>0</v>
      </c>
      <c r="T89" s="21">
        <v>3</v>
      </c>
      <c r="U89" s="21">
        <v>4</v>
      </c>
      <c r="V89" s="21">
        <v>0</v>
      </c>
      <c r="W89" s="21">
        <v>40</v>
      </c>
    </row>
    <row r="90" spans="1:23" x14ac:dyDescent="0.2">
      <c r="A90" s="19" t="s">
        <v>257</v>
      </c>
      <c r="B90" s="20" t="s">
        <v>243</v>
      </c>
      <c r="C90" s="21" t="s">
        <v>174</v>
      </c>
      <c r="D90" s="21" t="s">
        <v>212</v>
      </c>
      <c r="E90" s="21" t="s">
        <v>67</v>
      </c>
      <c r="F90" s="21" t="s">
        <v>120</v>
      </c>
      <c r="G90" s="21" t="s">
        <v>139</v>
      </c>
      <c r="H90" s="22">
        <v>10.199999999999999</v>
      </c>
      <c r="I90" s="21">
        <v>1</v>
      </c>
      <c r="J90" s="21">
        <v>1</v>
      </c>
      <c r="K90" s="21">
        <v>0</v>
      </c>
      <c r="L90" s="21">
        <v>0</v>
      </c>
      <c r="M90" s="21">
        <v>0</v>
      </c>
      <c r="N90" s="21">
        <v>0</v>
      </c>
      <c r="O90" s="21">
        <v>0</v>
      </c>
      <c r="P90" s="21">
        <v>0</v>
      </c>
      <c r="Q90" s="21">
        <v>0</v>
      </c>
      <c r="R90" s="21">
        <v>1</v>
      </c>
      <c r="S90" s="21">
        <v>0</v>
      </c>
      <c r="T90" s="21">
        <v>1</v>
      </c>
      <c r="U90" s="21">
        <v>1</v>
      </c>
      <c r="V90" s="21">
        <v>0</v>
      </c>
      <c r="W90" s="21">
        <v>2</v>
      </c>
    </row>
    <row r="91" spans="1:23" x14ac:dyDescent="0.2">
      <c r="A91" s="19" t="s">
        <v>257</v>
      </c>
      <c r="B91" s="20" t="s">
        <v>243</v>
      </c>
      <c r="C91" s="21" t="s">
        <v>241</v>
      </c>
      <c r="D91" s="21" t="s">
        <v>214</v>
      </c>
      <c r="E91" s="21" t="s">
        <v>67</v>
      </c>
      <c r="F91" s="21" t="s">
        <v>120</v>
      </c>
      <c r="G91" s="21" t="s">
        <v>139</v>
      </c>
      <c r="H91" s="22">
        <v>5.32</v>
      </c>
      <c r="I91" s="21">
        <v>0</v>
      </c>
      <c r="J91" s="21">
        <v>0</v>
      </c>
      <c r="K91" s="21">
        <v>0</v>
      </c>
      <c r="L91" s="21">
        <v>0</v>
      </c>
      <c r="M91" s="21">
        <v>1</v>
      </c>
      <c r="N91" s="21">
        <v>2</v>
      </c>
      <c r="O91" s="21">
        <v>0</v>
      </c>
      <c r="P91" s="21">
        <v>1</v>
      </c>
      <c r="Q91" s="21">
        <v>1</v>
      </c>
      <c r="R91" s="21">
        <v>0</v>
      </c>
      <c r="S91" s="21">
        <v>2</v>
      </c>
      <c r="T91" s="21">
        <v>0</v>
      </c>
      <c r="U91" s="21">
        <v>1</v>
      </c>
      <c r="V91" s="21">
        <v>0</v>
      </c>
      <c r="W91" s="21">
        <v>1</v>
      </c>
    </row>
    <row r="92" spans="1:23" x14ac:dyDescent="0.2">
      <c r="A92" s="19" t="s">
        <v>257</v>
      </c>
      <c r="B92" s="20" t="s">
        <v>243</v>
      </c>
      <c r="C92" s="21" t="s">
        <v>151</v>
      </c>
      <c r="D92" s="21" t="s">
        <v>217</v>
      </c>
      <c r="E92" s="21" t="s">
        <v>67</v>
      </c>
      <c r="F92" s="21" t="s">
        <v>120</v>
      </c>
      <c r="G92" s="21" t="s">
        <v>139</v>
      </c>
      <c r="H92" s="22">
        <v>23.05</v>
      </c>
      <c r="I92" s="21">
        <v>2</v>
      </c>
      <c r="J92" s="21">
        <v>5</v>
      </c>
      <c r="K92" s="21">
        <v>0</v>
      </c>
      <c r="L92" s="21">
        <v>0</v>
      </c>
      <c r="M92" s="21">
        <v>0</v>
      </c>
      <c r="N92" s="21">
        <v>1</v>
      </c>
      <c r="O92" s="21">
        <v>4</v>
      </c>
      <c r="P92" s="21">
        <v>2</v>
      </c>
      <c r="Q92" s="21">
        <v>6</v>
      </c>
      <c r="R92" s="21">
        <v>1</v>
      </c>
      <c r="S92" s="21">
        <v>1</v>
      </c>
      <c r="T92" s="21">
        <v>1</v>
      </c>
      <c r="U92" s="21">
        <v>1</v>
      </c>
      <c r="V92" s="21">
        <v>0</v>
      </c>
      <c r="W92" s="21">
        <v>4</v>
      </c>
    </row>
    <row r="93" spans="1:23" x14ac:dyDescent="0.2">
      <c r="A93" s="19" t="s">
        <v>257</v>
      </c>
      <c r="B93" s="20" t="s">
        <v>243</v>
      </c>
      <c r="C93" s="21" t="s">
        <v>158</v>
      </c>
      <c r="D93" s="21" t="s">
        <v>12</v>
      </c>
      <c r="E93" s="21" t="s">
        <v>67</v>
      </c>
      <c r="F93" s="21" t="s">
        <v>120</v>
      </c>
      <c r="G93" s="21" t="s">
        <v>139</v>
      </c>
      <c r="H93" s="22">
        <v>8.0299999999999994</v>
      </c>
      <c r="I93" s="21">
        <v>0</v>
      </c>
      <c r="J93" s="21">
        <v>2</v>
      </c>
      <c r="K93" s="21">
        <v>0</v>
      </c>
      <c r="L93" s="21">
        <v>0</v>
      </c>
      <c r="M93" s="21">
        <v>1</v>
      </c>
      <c r="N93" s="21">
        <v>2</v>
      </c>
      <c r="O93" s="21">
        <v>0</v>
      </c>
      <c r="P93" s="21">
        <v>1</v>
      </c>
      <c r="Q93" s="21">
        <v>1</v>
      </c>
      <c r="R93" s="21">
        <v>0</v>
      </c>
      <c r="S93" s="21">
        <v>3</v>
      </c>
      <c r="T93" s="21">
        <v>1</v>
      </c>
      <c r="U93" s="21">
        <v>2</v>
      </c>
      <c r="V93" s="21">
        <v>1</v>
      </c>
      <c r="W93" s="21">
        <v>1</v>
      </c>
    </row>
    <row r="94" spans="1:23" x14ac:dyDescent="0.2">
      <c r="A94" s="19" t="s">
        <v>257</v>
      </c>
      <c r="B94" s="20" t="s">
        <v>243</v>
      </c>
      <c r="C94" s="21" t="s">
        <v>177</v>
      </c>
      <c r="D94" s="21" t="s">
        <v>212</v>
      </c>
      <c r="E94" s="21" t="s">
        <v>67</v>
      </c>
      <c r="F94" s="21" t="s">
        <v>120</v>
      </c>
      <c r="G94" s="21" t="s">
        <v>139</v>
      </c>
      <c r="H94" s="22">
        <v>10.130000000000001</v>
      </c>
      <c r="I94" s="21">
        <v>1</v>
      </c>
      <c r="J94" s="21">
        <v>2</v>
      </c>
      <c r="K94" s="21">
        <v>0</v>
      </c>
      <c r="L94" s="21">
        <v>1</v>
      </c>
      <c r="M94" s="21">
        <v>0</v>
      </c>
      <c r="N94" s="21">
        <v>0</v>
      </c>
      <c r="O94" s="21">
        <v>0</v>
      </c>
      <c r="P94" s="21">
        <v>2</v>
      </c>
      <c r="Q94" s="21">
        <v>2</v>
      </c>
      <c r="R94" s="21">
        <v>0</v>
      </c>
      <c r="S94" s="21">
        <v>1</v>
      </c>
      <c r="T94" s="21">
        <v>0</v>
      </c>
      <c r="U94" s="21">
        <v>0</v>
      </c>
      <c r="V94" s="21">
        <v>0</v>
      </c>
      <c r="W94" s="21">
        <v>2</v>
      </c>
    </row>
    <row r="95" spans="1:23" x14ac:dyDescent="0.2">
      <c r="A95" s="19" t="s">
        <v>257</v>
      </c>
      <c r="B95" s="20" t="s">
        <v>243</v>
      </c>
      <c r="C95" s="21" t="s">
        <v>201</v>
      </c>
      <c r="D95" s="21" t="s">
        <v>215</v>
      </c>
      <c r="E95" s="21" t="s">
        <v>67</v>
      </c>
      <c r="F95" s="21" t="s">
        <v>120</v>
      </c>
      <c r="G95" s="21" t="s">
        <v>139</v>
      </c>
      <c r="H95" s="22">
        <v>4.68</v>
      </c>
      <c r="I95" s="21">
        <v>1</v>
      </c>
      <c r="J95" s="21">
        <v>1</v>
      </c>
      <c r="K95" s="21">
        <v>1</v>
      </c>
      <c r="L95" s="21">
        <v>1</v>
      </c>
      <c r="M95" s="21">
        <v>0</v>
      </c>
      <c r="N95" s="21">
        <v>0</v>
      </c>
      <c r="O95" s="21">
        <v>0</v>
      </c>
      <c r="P95" s="21">
        <v>1</v>
      </c>
      <c r="Q95" s="21">
        <v>1</v>
      </c>
      <c r="R95" s="21">
        <v>0</v>
      </c>
      <c r="S95" s="21">
        <v>0</v>
      </c>
      <c r="T95" s="21">
        <v>0</v>
      </c>
      <c r="U95" s="21">
        <v>1</v>
      </c>
      <c r="V95" s="21">
        <v>0</v>
      </c>
      <c r="W95" s="21">
        <v>3</v>
      </c>
    </row>
    <row r="96" spans="1:23" x14ac:dyDescent="0.2">
      <c r="A96" s="19" t="s">
        <v>257</v>
      </c>
      <c r="B96" s="20" t="s">
        <v>245</v>
      </c>
      <c r="C96" s="21" t="s">
        <v>246</v>
      </c>
      <c r="D96" s="21" t="s">
        <v>212</v>
      </c>
      <c r="E96" s="21" t="s">
        <v>132</v>
      </c>
      <c r="F96" s="21" t="s">
        <v>46</v>
      </c>
      <c r="G96" s="21" t="s">
        <v>136</v>
      </c>
      <c r="H96" s="22">
        <v>39.130000000000003</v>
      </c>
      <c r="I96" s="21">
        <v>6</v>
      </c>
      <c r="J96" s="21">
        <v>10</v>
      </c>
      <c r="K96" s="21">
        <v>0</v>
      </c>
      <c r="L96" s="21">
        <v>2</v>
      </c>
      <c r="M96" s="21">
        <v>8</v>
      </c>
      <c r="N96" s="21">
        <v>8</v>
      </c>
      <c r="O96" s="21">
        <v>1</v>
      </c>
      <c r="P96" s="21">
        <v>9</v>
      </c>
      <c r="Q96" s="21">
        <v>10</v>
      </c>
      <c r="R96" s="21">
        <v>2</v>
      </c>
      <c r="S96" s="21">
        <v>1</v>
      </c>
      <c r="T96" s="21">
        <v>2</v>
      </c>
      <c r="U96" s="21">
        <v>1</v>
      </c>
      <c r="V96" s="21">
        <v>1</v>
      </c>
      <c r="W96" s="21">
        <v>20</v>
      </c>
    </row>
    <row r="97" spans="1:23" x14ac:dyDescent="0.2">
      <c r="A97" s="19" t="s">
        <v>257</v>
      </c>
      <c r="B97" s="20" t="s">
        <v>245</v>
      </c>
      <c r="C97" s="21" t="s">
        <v>173</v>
      </c>
      <c r="D97" s="21" t="s">
        <v>12</v>
      </c>
      <c r="E97" s="21" t="s">
        <v>132</v>
      </c>
      <c r="F97" s="21" t="s">
        <v>46</v>
      </c>
      <c r="G97" s="21" t="s">
        <v>136</v>
      </c>
      <c r="H97" s="22">
        <v>41.78</v>
      </c>
      <c r="I97" s="21">
        <v>7</v>
      </c>
      <c r="J97" s="21">
        <v>14</v>
      </c>
      <c r="K97" s="21">
        <v>3</v>
      </c>
      <c r="L97" s="21">
        <v>6</v>
      </c>
      <c r="M97" s="21">
        <v>1</v>
      </c>
      <c r="N97" s="21">
        <v>2</v>
      </c>
      <c r="O97" s="21">
        <v>2</v>
      </c>
      <c r="P97" s="21">
        <v>7</v>
      </c>
      <c r="Q97" s="21">
        <v>9</v>
      </c>
      <c r="R97" s="21">
        <v>2</v>
      </c>
      <c r="S97" s="21">
        <v>4</v>
      </c>
      <c r="T97" s="21">
        <v>1</v>
      </c>
      <c r="U97" s="21">
        <v>3</v>
      </c>
      <c r="V97" s="21">
        <v>1</v>
      </c>
      <c r="W97" s="21">
        <v>18</v>
      </c>
    </row>
    <row r="98" spans="1:23" x14ac:dyDescent="0.2">
      <c r="A98" s="19" t="s">
        <v>257</v>
      </c>
      <c r="B98" s="20" t="s">
        <v>245</v>
      </c>
      <c r="C98" s="21" t="s">
        <v>172</v>
      </c>
      <c r="D98" s="21" t="s">
        <v>214</v>
      </c>
      <c r="E98" s="21" t="s">
        <v>132</v>
      </c>
      <c r="F98" s="21" t="s">
        <v>46</v>
      </c>
      <c r="G98" s="21" t="s">
        <v>136</v>
      </c>
      <c r="H98" s="22">
        <v>32.83</v>
      </c>
      <c r="I98" s="21">
        <v>2</v>
      </c>
      <c r="J98" s="21">
        <v>6</v>
      </c>
      <c r="K98" s="21">
        <v>0</v>
      </c>
      <c r="L98" s="21">
        <v>0</v>
      </c>
      <c r="M98" s="21">
        <v>2</v>
      </c>
      <c r="N98" s="21">
        <v>3</v>
      </c>
      <c r="O98" s="21">
        <v>4</v>
      </c>
      <c r="P98" s="21">
        <v>7</v>
      </c>
      <c r="Q98" s="21">
        <v>11</v>
      </c>
      <c r="R98" s="21">
        <v>0</v>
      </c>
      <c r="S98" s="21">
        <v>3</v>
      </c>
      <c r="T98" s="21">
        <v>1</v>
      </c>
      <c r="U98" s="21">
        <v>4</v>
      </c>
      <c r="V98" s="21">
        <v>1</v>
      </c>
      <c r="W98" s="21">
        <v>6</v>
      </c>
    </row>
    <row r="99" spans="1:23" x14ac:dyDescent="0.2">
      <c r="A99" s="19" t="s">
        <v>257</v>
      </c>
      <c r="B99" s="20" t="s">
        <v>245</v>
      </c>
      <c r="C99" s="21" t="s">
        <v>181</v>
      </c>
      <c r="D99" s="21" t="s">
        <v>215</v>
      </c>
      <c r="E99" s="21" t="s">
        <v>132</v>
      </c>
      <c r="F99" s="21" t="s">
        <v>46</v>
      </c>
      <c r="G99" s="21" t="s">
        <v>136</v>
      </c>
      <c r="H99" s="22">
        <v>45.92</v>
      </c>
      <c r="I99" s="21">
        <v>12</v>
      </c>
      <c r="J99" s="21">
        <v>22</v>
      </c>
      <c r="K99" s="21">
        <v>5</v>
      </c>
      <c r="L99" s="21">
        <v>10</v>
      </c>
      <c r="M99" s="21">
        <v>9</v>
      </c>
      <c r="N99" s="21">
        <v>10</v>
      </c>
      <c r="O99" s="21">
        <v>1</v>
      </c>
      <c r="P99" s="21">
        <v>3</v>
      </c>
      <c r="Q99" s="21">
        <v>4</v>
      </c>
      <c r="R99" s="21">
        <v>2</v>
      </c>
      <c r="S99" s="21">
        <v>2</v>
      </c>
      <c r="T99" s="21">
        <v>2</v>
      </c>
      <c r="U99" s="21">
        <v>2</v>
      </c>
      <c r="V99" s="21">
        <v>0</v>
      </c>
      <c r="W99" s="21">
        <v>38</v>
      </c>
    </row>
    <row r="100" spans="1:23" x14ac:dyDescent="0.2">
      <c r="A100" s="19" t="s">
        <v>257</v>
      </c>
      <c r="B100" s="20" t="s">
        <v>245</v>
      </c>
      <c r="C100" s="21" t="s">
        <v>161</v>
      </c>
      <c r="D100" s="21" t="s">
        <v>217</v>
      </c>
      <c r="E100" s="21" t="s">
        <v>132</v>
      </c>
      <c r="F100" s="21" t="s">
        <v>46</v>
      </c>
      <c r="G100" s="21" t="s">
        <v>136</v>
      </c>
      <c r="H100" s="22">
        <v>44.07</v>
      </c>
      <c r="I100" s="21">
        <v>8</v>
      </c>
      <c r="J100" s="21">
        <v>23</v>
      </c>
      <c r="K100" s="21">
        <v>1</v>
      </c>
      <c r="L100" s="21">
        <v>8</v>
      </c>
      <c r="M100" s="21">
        <v>1</v>
      </c>
      <c r="N100" s="21">
        <v>2</v>
      </c>
      <c r="O100" s="21">
        <v>2</v>
      </c>
      <c r="P100" s="21">
        <v>5</v>
      </c>
      <c r="Q100" s="21">
        <v>7</v>
      </c>
      <c r="R100" s="21">
        <v>11</v>
      </c>
      <c r="S100" s="21">
        <v>1</v>
      </c>
      <c r="T100" s="21">
        <v>0</v>
      </c>
      <c r="U100" s="21">
        <v>3</v>
      </c>
      <c r="V100" s="21">
        <v>0</v>
      </c>
      <c r="W100" s="21">
        <v>18</v>
      </c>
    </row>
    <row r="101" spans="1:23" x14ac:dyDescent="0.2">
      <c r="A101" s="19" t="s">
        <v>257</v>
      </c>
      <c r="B101" s="20" t="s">
        <v>245</v>
      </c>
      <c r="C101" s="21" t="s">
        <v>247</v>
      </c>
      <c r="D101" s="21" t="s">
        <v>212</v>
      </c>
      <c r="E101" s="21" t="s">
        <v>132</v>
      </c>
      <c r="F101" s="21" t="s">
        <v>46</v>
      </c>
      <c r="G101" s="21" t="s">
        <v>136</v>
      </c>
      <c r="H101" s="22">
        <v>16.13</v>
      </c>
      <c r="I101" s="21">
        <v>1</v>
      </c>
      <c r="J101" s="21">
        <v>2</v>
      </c>
      <c r="K101" s="21">
        <v>1</v>
      </c>
      <c r="L101" s="21">
        <v>2</v>
      </c>
      <c r="M101" s="21">
        <v>2</v>
      </c>
      <c r="N101" s="21">
        <v>2</v>
      </c>
      <c r="O101" s="21">
        <v>0</v>
      </c>
      <c r="P101" s="21">
        <v>1</v>
      </c>
      <c r="Q101" s="21">
        <v>1</v>
      </c>
      <c r="R101" s="21">
        <v>0</v>
      </c>
      <c r="S101" s="21">
        <v>0</v>
      </c>
      <c r="T101" s="21">
        <v>0</v>
      </c>
      <c r="U101" s="21">
        <v>0</v>
      </c>
      <c r="V101" s="21">
        <v>0</v>
      </c>
      <c r="W101" s="21">
        <v>5</v>
      </c>
    </row>
    <row r="102" spans="1:23" x14ac:dyDescent="0.2">
      <c r="A102" s="19" t="s">
        <v>257</v>
      </c>
      <c r="B102" s="20" t="s">
        <v>245</v>
      </c>
      <c r="C102" s="21" t="s">
        <v>143</v>
      </c>
      <c r="D102" s="21" t="s">
        <v>214</v>
      </c>
      <c r="E102" s="21" t="s">
        <v>132</v>
      </c>
      <c r="F102" s="21" t="s">
        <v>46</v>
      </c>
      <c r="G102" s="21" t="s">
        <v>136</v>
      </c>
      <c r="H102" s="22">
        <v>10.77</v>
      </c>
      <c r="I102" s="21">
        <v>0</v>
      </c>
      <c r="J102" s="21">
        <v>1</v>
      </c>
      <c r="K102" s="21">
        <v>0</v>
      </c>
      <c r="L102" s="21">
        <v>0</v>
      </c>
      <c r="M102" s="21">
        <v>0</v>
      </c>
      <c r="N102" s="21">
        <v>2</v>
      </c>
      <c r="O102" s="21">
        <v>0</v>
      </c>
      <c r="P102" s="21">
        <v>0</v>
      </c>
      <c r="Q102" s="21">
        <v>0</v>
      </c>
      <c r="R102" s="21">
        <v>1</v>
      </c>
      <c r="S102" s="21">
        <v>4</v>
      </c>
      <c r="T102" s="21">
        <v>0</v>
      </c>
      <c r="U102" s="21">
        <v>1</v>
      </c>
      <c r="V102" s="21">
        <v>1</v>
      </c>
      <c r="W102" s="21">
        <v>0</v>
      </c>
    </row>
    <row r="103" spans="1:23" x14ac:dyDescent="0.2">
      <c r="A103" s="19" t="s">
        <v>257</v>
      </c>
      <c r="B103" s="20" t="s">
        <v>245</v>
      </c>
      <c r="C103" s="21" t="s">
        <v>150</v>
      </c>
      <c r="D103" s="21" t="s">
        <v>217</v>
      </c>
      <c r="E103" s="21" t="s">
        <v>132</v>
      </c>
      <c r="F103" s="21" t="s">
        <v>46</v>
      </c>
      <c r="G103" s="21" t="s">
        <v>136</v>
      </c>
      <c r="H103" s="22">
        <v>5.67</v>
      </c>
      <c r="I103" s="21">
        <v>0</v>
      </c>
      <c r="J103" s="21">
        <v>1</v>
      </c>
      <c r="K103" s="21">
        <v>0</v>
      </c>
      <c r="L103" s="21">
        <v>0</v>
      </c>
      <c r="M103" s="21">
        <v>0</v>
      </c>
      <c r="N103" s="21">
        <v>0</v>
      </c>
      <c r="O103" s="21">
        <v>0</v>
      </c>
      <c r="P103" s="21">
        <v>0</v>
      </c>
      <c r="Q103" s="21">
        <v>0</v>
      </c>
      <c r="R103" s="21">
        <v>0</v>
      </c>
      <c r="S103" s="21">
        <v>1</v>
      </c>
      <c r="T103" s="21">
        <v>0</v>
      </c>
      <c r="U103" s="21">
        <v>1</v>
      </c>
      <c r="V103" s="21">
        <v>0</v>
      </c>
      <c r="W103" s="21">
        <v>0</v>
      </c>
    </row>
    <row r="104" spans="1:23" x14ac:dyDescent="0.2">
      <c r="A104" s="19" t="s">
        <v>257</v>
      </c>
      <c r="B104" s="20" t="s">
        <v>245</v>
      </c>
      <c r="C104" s="21" t="s">
        <v>248</v>
      </c>
      <c r="D104" s="21" t="s">
        <v>212</v>
      </c>
      <c r="E104" s="21" t="s">
        <v>132</v>
      </c>
      <c r="F104" s="21" t="s">
        <v>46</v>
      </c>
      <c r="G104" s="21" t="s">
        <v>136</v>
      </c>
      <c r="H104" s="22">
        <v>0.1</v>
      </c>
      <c r="I104" s="21">
        <v>0</v>
      </c>
      <c r="J104" s="21">
        <v>0</v>
      </c>
      <c r="K104" s="21">
        <v>0</v>
      </c>
      <c r="L104" s="21">
        <v>0</v>
      </c>
      <c r="M104" s="21">
        <v>0</v>
      </c>
      <c r="N104" s="21">
        <v>0</v>
      </c>
      <c r="O104" s="21">
        <v>0</v>
      </c>
      <c r="P104" s="21">
        <v>0</v>
      </c>
      <c r="Q104" s="21">
        <v>0</v>
      </c>
      <c r="R104" s="21">
        <v>0</v>
      </c>
      <c r="S104" s="21">
        <v>0</v>
      </c>
      <c r="T104" s="21">
        <v>0</v>
      </c>
      <c r="U104" s="21">
        <v>0</v>
      </c>
      <c r="V104" s="21">
        <v>0</v>
      </c>
      <c r="W104" s="21">
        <v>0</v>
      </c>
    </row>
    <row r="105" spans="1:23" x14ac:dyDescent="0.2">
      <c r="A105" s="19" t="s">
        <v>257</v>
      </c>
      <c r="B105" s="20" t="s">
        <v>245</v>
      </c>
      <c r="C105" s="21" t="s">
        <v>249</v>
      </c>
      <c r="D105" s="21" t="s">
        <v>214</v>
      </c>
      <c r="E105" s="21" t="s">
        <v>132</v>
      </c>
      <c r="F105" s="21" t="s">
        <v>46</v>
      </c>
      <c r="G105" s="21" t="s">
        <v>136</v>
      </c>
      <c r="H105" s="22">
        <v>3.3</v>
      </c>
      <c r="I105" s="21">
        <v>0</v>
      </c>
      <c r="J105" s="21">
        <v>0</v>
      </c>
      <c r="K105" s="21">
        <v>0</v>
      </c>
      <c r="L105" s="21">
        <v>0</v>
      </c>
      <c r="M105" s="21">
        <v>0</v>
      </c>
      <c r="N105" s="21">
        <v>0</v>
      </c>
      <c r="O105" s="21">
        <v>0</v>
      </c>
      <c r="P105" s="21">
        <v>1</v>
      </c>
      <c r="Q105" s="21">
        <v>1</v>
      </c>
      <c r="R105" s="21">
        <v>0</v>
      </c>
      <c r="S105" s="21">
        <v>1</v>
      </c>
      <c r="T105" s="21">
        <v>0</v>
      </c>
      <c r="U105" s="21">
        <v>0</v>
      </c>
      <c r="V105" s="21">
        <v>0</v>
      </c>
      <c r="W105" s="21">
        <v>0</v>
      </c>
    </row>
    <row r="106" spans="1:23" x14ac:dyDescent="0.2">
      <c r="A106" s="19" t="s">
        <v>257</v>
      </c>
      <c r="B106" s="20" t="s">
        <v>245</v>
      </c>
      <c r="C106" s="21" t="s">
        <v>250</v>
      </c>
      <c r="D106" s="21" t="s">
        <v>215</v>
      </c>
      <c r="E106" s="21" t="s">
        <v>132</v>
      </c>
      <c r="F106" s="21" t="s">
        <v>46</v>
      </c>
      <c r="G106" s="21" t="s">
        <v>136</v>
      </c>
      <c r="H106" s="22">
        <v>0.15</v>
      </c>
      <c r="I106" s="21">
        <v>0</v>
      </c>
      <c r="J106" s="21">
        <v>1</v>
      </c>
      <c r="K106" s="21">
        <v>0</v>
      </c>
      <c r="L106" s="21">
        <v>1</v>
      </c>
      <c r="M106" s="21">
        <v>0</v>
      </c>
      <c r="N106" s="21">
        <v>0</v>
      </c>
      <c r="O106" s="21">
        <v>0</v>
      </c>
      <c r="P106" s="21">
        <v>0</v>
      </c>
      <c r="Q106" s="21">
        <v>0</v>
      </c>
      <c r="R106" s="21">
        <v>0</v>
      </c>
      <c r="S106" s="21">
        <v>0</v>
      </c>
      <c r="T106" s="21">
        <v>0</v>
      </c>
      <c r="U106" s="21">
        <v>0</v>
      </c>
      <c r="V106" s="21">
        <v>0</v>
      </c>
      <c r="W106" s="21">
        <v>0</v>
      </c>
    </row>
    <row r="107" spans="1:23" x14ac:dyDescent="0.2">
      <c r="A107" s="19" t="s">
        <v>257</v>
      </c>
      <c r="B107" s="20" t="s">
        <v>245</v>
      </c>
      <c r="C107" s="21" t="s">
        <v>251</v>
      </c>
      <c r="D107" s="21" t="s">
        <v>215</v>
      </c>
      <c r="E107" s="21" t="s">
        <v>132</v>
      </c>
      <c r="F107" s="21" t="s">
        <v>46</v>
      </c>
      <c r="G107" s="21" t="s">
        <v>136</v>
      </c>
      <c r="H107" s="22">
        <v>0.15</v>
      </c>
      <c r="I107" s="21">
        <v>0</v>
      </c>
      <c r="J107" s="21">
        <v>0</v>
      </c>
      <c r="K107" s="21">
        <v>0</v>
      </c>
      <c r="L107" s="21">
        <v>0</v>
      </c>
      <c r="M107" s="21">
        <v>0</v>
      </c>
      <c r="N107" s="21">
        <v>0</v>
      </c>
      <c r="O107" s="21">
        <v>0</v>
      </c>
      <c r="P107" s="21">
        <v>0</v>
      </c>
      <c r="Q107" s="21">
        <v>0</v>
      </c>
      <c r="R107" s="21">
        <v>0</v>
      </c>
      <c r="S107" s="21">
        <v>0</v>
      </c>
      <c r="T107" s="21">
        <v>0</v>
      </c>
      <c r="U107" s="21">
        <v>0</v>
      </c>
      <c r="V107" s="21">
        <v>0</v>
      </c>
      <c r="W107" s="21">
        <v>0</v>
      </c>
    </row>
    <row r="108" spans="1:23" x14ac:dyDescent="0.2">
      <c r="A108" s="19" t="s">
        <v>257</v>
      </c>
      <c r="B108" s="20" t="s">
        <v>245</v>
      </c>
      <c r="C108" s="21" t="s">
        <v>182</v>
      </c>
      <c r="D108" s="21" t="s">
        <v>212</v>
      </c>
      <c r="E108" s="21" t="s">
        <v>46</v>
      </c>
      <c r="F108" s="21" t="s">
        <v>132</v>
      </c>
      <c r="G108" s="21" t="s">
        <v>139</v>
      </c>
      <c r="H108" s="22">
        <v>31.92</v>
      </c>
      <c r="I108" s="21">
        <v>7</v>
      </c>
      <c r="J108" s="21">
        <v>12</v>
      </c>
      <c r="K108" s="21">
        <v>0</v>
      </c>
      <c r="L108" s="21">
        <v>4</v>
      </c>
      <c r="M108" s="21">
        <v>0</v>
      </c>
      <c r="N108" s="21">
        <v>0</v>
      </c>
      <c r="O108" s="21">
        <v>0</v>
      </c>
      <c r="P108" s="21">
        <v>5</v>
      </c>
      <c r="Q108" s="21">
        <v>5</v>
      </c>
      <c r="R108" s="21">
        <v>0</v>
      </c>
      <c r="S108" s="21">
        <v>3</v>
      </c>
      <c r="T108" s="21">
        <v>1</v>
      </c>
      <c r="U108" s="21">
        <v>1</v>
      </c>
      <c r="V108" s="21">
        <v>0</v>
      </c>
      <c r="W108" s="21">
        <v>14</v>
      </c>
    </row>
    <row r="109" spans="1:23" x14ac:dyDescent="0.2">
      <c r="A109" s="19" t="s">
        <v>257</v>
      </c>
      <c r="B109" s="20" t="s">
        <v>245</v>
      </c>
      <c r="C109" s="21" t="s">
        <v>153</v>
      </c>
      <c r="D109" s="21" t="s">
        <v>12</v>
      </c>
      <c r="E109" s="21" t="s">
        <v>46</v>
      </c>
      <c r="F109" s="21" t="s">
        <v>132</v>
      </c>
      <c r="G109" s="21" t="s">
        <v>139</v>
      </c>
      <c r="H109" s="22">
        <v>9.65</v>
      </c>
      <c r="I109" s="21">
        <v>0</v>
      </c>
      <c r="J109" s="21">
        <v>1</v>
      </c>
      <c r="K109" s="21">
        <v>0</v>
      </c>
      <c r="L109" s="21">
        <v>0</v>
      </c>
      <c r="M109" s="21">
        <v>0</v>
      </c>
      <c r="N109" s="21">
        <v>0</v>
      </c>
      <c r="O109" s="21">
        <v>1</v>
      </c>
      <c r="P109" s="21">
        <v>0</v>
      </c>
      <c r="Q109" s="21">
        <v>1</v>
      </c>
      <c r="R109" s="21">
        <v>0</v>
      </c>
      <c r="S109" s="21">
        <v>3</v>
      </c>
      <c r="T109" s="21">
        <v>1</v>
      </c>
      <c r="U109" s="21">
        <v>2</v>
      </c>
      <c r="V109" s="21">
        <v>0</v>
      </c>
      <c r="W109" s="21">
        <v>0</v>
      </c>
    </row>
    <row r="110" spans="1:23" x14ac:dyDescent="0.2">
      <c r="A110" s="19" t="s">
        <v>257</v>
      </c>
      <c r="B110" s="20" t="s">
        <v>245</v>
      </c>
      <c r="C110" s="21" t="s">
        <v>252</v>
      </c>
      <c r="D110" s="21" t="s">
        <v>214</v>
      </c>
      <c r="E110" s="21" t="s">
        <v>46</v>
      </c>
      <c r="F110" s="21" t="s">
        <v>132</v>
      </c>
      <c r="G110" s="21" t="s">
        <v>139</v>
      </c>
      <c r="H110" s="22">
        <v>39.58</v>
      </c>
      <c r="I110" s="21">
        <v>6</v>
      </c>
      <c r="J110" s="21">
        <v>10</v>
      </c>
      <c r="K110" s="21">
        <v>2</v>
      </c>
      <c r="L110" s="21">
        <v>2</v>
      </c>
      <c r="M110" s="21">
        <v>1</v>
      </c>
      <c r="N110" s="21">
        <v>3</v>
      </c>
      <c r="O110" s="21">
        <v>1</v>
      </c>
      <c r="P110" s="21">
        <v>5</v>
      </c>
      <c r="Q110" s="21">
        <v>6</v>
      </c>
      <c r="R110" s="21">
        <v>5</v>
      </c>
      <c r="S110" s="21">
        <v>0</v>
      </c>
      <c r="T110" s="21">
        <v>1</v>
      </c>
      <c r="U110" s="21">
        <v>1</v>
      </c>
      <c r="V110" s="21">
        <v>0</v>
      </c>
      <c r="W110" s="21">
        <v>15</v>
      </c>
    </row>
    <row r="111" spans="1:23" x14ac:dyDescent="0.2">
      <c r="A111" s="19" t="s">
        <v>257</v>
      </c>
      <c r="B111" s="20" t="s">
        <v>245</v>
      </c>
      <c r="C111" s="21" t="s">
        <v>137</v>
      </c>
      <c r="D111" s="21" t="s">
        <v>215</v>
      </c>
      <c r="E111" s="21" t="s">
        <v>46</v>
      </c>
      <c r="F111" s="21" t="s">
        <v>132</v>
      </c>
      <c r="G111" s="21" t="s">
        <v>139</v>
      </c>
      <c r="H111" s="22">
        <v>36.979999999999997</v>
      </c>
      <c r="I111" s="21">
        <v>3</v>
      </c>
      <c r="J111" s="21">
        <v>9</v>
      </c>
      <c r="K111" s="21">
        <v>1</v>
      </c>
      <c r="L111" s="21">
        <v>4</v>
      </c>
      <c r="M111" s="21">
        <v>2</v>
      </c>
      <c r="N111" s="21">
        <v>2</v>
      </c>
      <c r="O111" s="21">
        <v>0</v>
      </c>
      <c r="P111" s="21">
        <v>2</v>
      </c>
      <c r="Q111" s="21">
        <v>2</v>
      </c>
      <c r="R111" s="21">
        <v>1</v>
      </c>
      <c r="S111" s="21">
        <v>3</v>
      </c>
      <c r="T111" s="21">
        <v>1</v>
      </c>
      <c r="U111" s="21">
        <v>1</v>
      </c>
      <c r="V111" s="21">
        <v>1</v>
      </c>
      <c r="W111" s="21">
        <v>9</v>
      </c>
    </row>
    <row r="112" spans="1:23" x14ac:dyDescent="0.2">
      <c r="A112" s="19" t="s">
        <v>257</v>
      </c>
      <c r="B112" s="20" t="s">
        <v>245</v>
      </c>
      <c r="C112" s="21" t="s">
        <v>178</v>
      </c>
      <c r="D112" s="21" t="s">
        <v>217</v>
      </c>
      <c r="E112" s="21" t="s">
        <v>46</v>
      </c>
      <c r="F112" s="21" t="s">
        <v>132</v>
      </c>
      <c r="G112" s="21" t="s">
        <v>139</v>
      </c>
      <c r="H112" s="22">
        <v>39.729999999999997</v>
      </c>
      <c r="I112" s="21">
        <v>9</v>
      </c>
      <c r="J112" s="21">
        <v>21</v>
      </c>
      <c r="K112" s="21">
        <v>3</v>
      </c>
      <c r="L112" s="21">
        <v>5</v>
      </c>
      <c r="M112" s="21">
        <v>8</v>
      </c>
      <c r="N112" s="21">
        <v>9</v>
      </c>
      <c r="O112" s="21">
        <v>1</v>
      </c>
      <c r="P112" s="21">
        <v>1</v>
      </c>
      <c r="Q112" s="21">
        <v>2</v>
      </c>
      <c r="R112" s="21">
        <v>12</v>
      </c>
      <c r="S112" s="21">
        <v>2</v>
      </c>
      <c r="T112" s="21">
        <v>1</v>
      </c>
      <c r="U112" s="21">
        <v>2</v>
      </c>
      <c r="V112" s="21">
        <v>0</v>
      </c>
      <c r="W112" s="21">
        <v>29</v>
      </c>
    </row>
    <row r="113" spans="1:23" x14ac:dyDescent="0.2">
      <c r="A113" s="19" t="s">
        <v>257</v>
      </c>
      <c r="B113" s="20" t="s">
        <v>245</v>
      </c>
      <c r="C113" s="21" t="s">
        <v>197</v>
      </c>
      <c r="D113" s="21" t="s">
        <v>214</v>
      </c>
      <c r="E113" s="21" t="s">
        <v>46</v>
      </c>
      <c r="F113" s="21" t="s">
        <v>132</v>
      </c>
      <c r="G113" s="21" t="s">
        <v>139</v>
      </c>
      <c r="H113" s="22">
        <v>28.37</v>
      </c>
      <c r="I113" s="21">
        <v>10</v>
      </c>
      <c r="J113" s="21">
        <v>14</v>
      </c>
      <c r="K113" s="21">
        <v>2</v>
      </c>
      <c r="L113" s="21">
        <v>6</v>
      </c>
      <c r="M113" s="21">
        <v>4</v>
      </c>
      <c r="N113" s="21">
        <v>5</v>
      </c>
      <c r="O113" s="21">
        <v>1</v>
      </c>
      <c r="P113" s="21">
        <v>4</v>
      </c>
      <c r="Q113" s="21">
        <v>5</v>
      </c>
      <c r="R113" s="21">
        <v>4</v>
      </c>
      <c r="S113" s="21">
        <v>5</v>
      </c>
      <c r="T113" s="21">
        <v>0</v>
      </c>
      <c r="U113" s="21">
        <v>1</v>
      </c>
      <c r="V113" s="21">
        <v>0</v>
      </c>
      <c r="W113" s="21">
        <v>26</v>
      </c>
    </row>
    <row r="114" spans="1:23" x14ac:dyDescent="0.2">
      <c r="A114" s="19" t="s">
        <v>257</v>
      </c>
      <c r="B114" s="20" t="s">
        <v>245</v>
      </c>
      <c r="C114" s="21" t="s">
        <v>253</v>
      </c>
      <c r="D114" s="21" t="s">
        <v>217</v>
      </c>
      <c r="E114" s="21" t="s">
        <v>46</v>
      </c>
      <c r="F114" s="21" t="s">
        <v>132</v>
      </c>
      <c r="G114" s="21" t="s">
        <v>139</v>
      </c>
      <c r="H114" s="22">
        <v>29.55</v>
      </c>
      <c r="I114" s="21">
        <v>4</v>
      </c>
      <c r="J114" s="21">
        <v>7</v>
      </c>
      <c r="K114" s="21">
        <v>2</v>
      </c>
      <c r="L114" s="21">
        <v>2</v>
      </c>
      <c r="M114" s="21">
        <v>3</v>
      </c>
      <c r="N114" s="21">
        <v>4</v>
      </c>
      <c r="O114" s="21">
        <v>0</v>
      </c>
      <c r="P114" s="21">
        <v>6</v>
      </c>
      <c r="Q114" s="21">
        <v>6</v>
      </c>
      <c r="R114" s="21">
        <v>4</v>
      </c>
      <c r="S114" s="21">
        <v>4</v>
      </c>
      <c r="T114" s="21">
        <v>0</v>
      </c>
      <c r="U114" s="21">
        <v>0</v>
      </c>
      <c r="V114" s="21">
        <v>2</v>
      </c>
      <c r="W114" s="21">
        <v>13</v>
      </c>
    </row>
    <row r="115" spans="1:23" x14ac:dyDescent="0.2">
      <c r="A115" s="19" t="s">
        <v>257</v>
      </c>
      <c r="B115" s="20" t="s">
        <v>245</v>
      </c>
      <c r="C115" s="21" t="s">
        <v>254</v>
      </c>
      <c r="D115" s="21" t="s">
        <v>212</v>
      </c>
      <c r="E115" s="21" t="s">
        <v>46</v>
      </c>
      <c r="F115" s="21" t="s">
        <v>132</v>
      </c>
      <c r="G115" s="21" t="s">
        <v>139</v>
      </c>
      <c r="H115" s="22">
        <v>19.670000000000002</v>
      </c>
      <c r="I115" s="21">
        <v>3</v>
      </c>
      <c r="J115" s="21">
        <v>5</v>
      </c>
      <c r="K115" s="21">
        <v>1</v>
      </c>
      <c r="L115" s="21">
        <v>3</v>
      </c>
      <c r="M115" s="21">
        <v>2</v>
      </c>
      <c r="N115" s="21">
        <v>2</v>
      </c>
      <c r="O115" s="21">
        <v>0</v>
      </c>
      <c r="P115" s="21">
        <v>3</v>
      </c>
      <c r="Q115" s="21">
        <v>3</v>
      </c>
      <c r="R115" s="21">
        <v>0</v>
      </c>
      <c r="S115" s="21">
        <v>3</v>
      </c>
      <c r="T115" s="21">
        <v>1</v>
      </c>
      <c r="U115" s="21">
        <v>0</v>
      </c>
      <c r="V115" s="21">
        <v>0</v>
      </c>
      <c r="W115" s="21">
        <v>9</v>
      </c>
    </row>
    <row r="116" spans="1:23" x14ac:dyDescent="0.2">
      <c r="A116" s="19" t="s">
        <v>257</v>
      </c>
      <c r="B116" s="20" t="s">
        <v>245</v>
      </c>
      <c r="C116" s="21" t="s">
        <v>255</v>
      </c>
      <c r="D116" s="21" t="s">
        <v>217</v>
      </c>
      <c r="E116" s="21" t="s">
        <v>46</v>
      </c>
      <c r="F116" s="21" t="s">
        <v>132</v>
      </c>
      <c r="G116" s="21" t="s">
        <v>139</v>
      </c>
      <c r="H116" s="22">
        <v>4.38</v>
      </c>
      <c r="I116" s="21">
        <v>0</v>
      </c>
      <c r="J116" s="21">
        <v>0</v>
      </c>
      <c r="K116" s="21">
        <v>0</v>
      </c>
      <c r="L116" s="21">
        <v>0</v>
      </c>
      <c r="M116" s="21">
        <v>0</v>
      </c>
      <c r="N116" s="21">
        <v>0</v>
      </c>
      <c r="O116" s="21">
        <v>0</v>
      </c>
      <c r="P116" s="21">
        <v>1</v>
      </c>
      <c r="Q116" s="21">
        <v>1</v>
      </c>
      <c r="R116" s="21">
        <v>1</v>
      </c>
      <c r="S116" s="21">
        <v>1</v>
      </c>
      <c r="T116" s="21">
        <v>1</v>
      </c>
      <c r="U116" s="21">
        <v>0</v>
      </c>
      <c r="V116" s="21">
        <v>1</v>
      </c>
      <c r="W116" s="21">
        <v>0</v>
      </c>
    </row>
    <row r="117" spans="1:23" x14ac:dyDescent="0.2">
      <c r="A117" s="19" t="s">
        <v>257</v>
      </c>
      <c r="B117" s="20" t="s">
        <v>245</v>
      </c>
      <c r="C117" s="21" t="s">
        <v>256</v>
      </c>
      <c r="D117" s="21" t="s">
        <v>215</v>
      </c>
      <c r="E117" s="21" t="s">
        <v>46</v>
      </c>
      <c r="F117" s="21" t="s">
        <v>132</v>
      </c>
      <c r="G117" s="21" t="s">
        <v>139</v>
      </c>
      <c r="H117" s="22">
        <v>0.15</v>
      </c>
      <c r="I117" s="21">
        <v>0</v>
      </c>
      <c r="J117" s="21">
        <v>0</v>
      </c>
      <c r="K117" s="21">
        <v>0</v>
      </c>
      <c r="L117" s="21">
        <v>0</v>
      </c>
      <c r="M117" s="21">
        <v>0</v>
      </c>
      <c r="N117" s="21">
        <v>0</v>
      </c>
      <c r="O117" s="21">
        <v>0</v>
      </c>
      <c r="P117" s="21">
        <v>0</v>
      </c>
      <c r="Q117" s="21">
        <v>0</v>
      </c>
      <c r="R117" s="21">
        <v>0</v>
      </c>
      <c r="S117" s="21">
        <v>0</v>
      </c>
      <c r="T117" s="21">
        <v>0</v>
      </c>
      <c r="U117" s="21">
        <v>0</v>
      </c>
      <c r="V117" s="21">
        <v>0</v>
      </c>
      <c r="W117" s="21">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9" sqref="B9"/>
    </sheetView>
  </sheetViews>
  <sheetFormatPr defaultColWidth="9.109375" defaultRowHeight="13.2" x14ac:dyDescent="0.25"/>
  <cols>
    <col min="1" max="1" width="15.5546875" style="6" bestFit="1" customWidth="1"/>
    <col min="2" max="2" width="82" style="6" bestFit="1" customWidth="1"/>
    <col min="3" max="16384" width="9.109375" style="6"/>
  </cols>
  <sheetData>
    <row r="1" spans="1:2" ht="13.5" thickBot="1" x14ac:dyDescent="0.45">
      <c r="A1" s="45" t="s">
        <v>188</v>
      </c>
      <c r="B1" s="45"/>
    </row>
    <row r="2" spans="1:2" ht="13.5" thickTop="1" thickBot="1" x14ac:dyDescent="0.4">
      <c r="A2" s="7" t="s">
        <v>41</v>
      </c>
      <c r="B2" s="6" t="s">
        <v>23</v>
      </c>
    </row>
    <row r="3" spans="1:2" ht="13.5" thickTop="1" thickBot="1" x14ac:dyDescent="0.4">
      <c r="A3" s="8" t="s">
        <v>22</v>
      </c>
      <c r="B3" s="6" t="s">
        <v>24</v>
      </c>
    </row>
    <row r="4" spans="1:2" ht="13.5" thickTop="1" thickBot="1" x14ac:dyDescent="0.4">
      <c r="A4" s="8" t="s">
        <v>135</v>
      </c>
      <c r="B4" s="6" t="s">
        <v>196</v>
      </c>
    </row>
    <row r="5" spans="1:2" ht="13.5" thickTop="1" thickBot="1" x14ac:dyDescent="0.4">
      <c r="A5" s="7" t="s">
        <v>1</v>
      </c>
      <c r="B5" s="6" t="s">
        <v>25</v>
      </c>
    </row>
    <row r="6" spans="1:2" ht="13.5" thickTop="1" thickBot="1" x14ac:dyDescent="0.4">
      <c r="A6" s="7" t="s">
        <v>2</v>
      </c>
      <c r="B6" s="6" t="s">
        <v>26</v>
      </c>
    </row>
    <row r="7" spans="1:2" ht="13.5" thickTop="1" thickBot="1" x14ac:dyDescent="0.4">
      <c r="A7" s="7" t="s">
        <v>3</v>
      </c>
      <c r="B7" s="6" t="s">
        <v>27</v>
      </c>
    </row>
    <row r="8" spans="1:2" ht="13.5" thickTop="1" thickBot="1" x14ac:dyDescent="0.4">
      <c r="A8" s="7" t="s">
        <v>4</v>
      </c>
      <c r="B8" s="6" t="s">
        <v>28</v>
      </c>
    </row>
    <row r="9" spans="1:2" ht="13.5" thickTop="1" thickBot="1" x14ac:dyDescent="0.4">
      <c r="A9" s="7" t="s">
        <v>5</v>
      </c>
      <c r="B9" s="6" t="s">
        <v>29</v>
      </c>
    </row>
    <row r="10" spans="1:2" ht="13.5" thickTop="1" thickBot="1" x14ac:dyDescent="0.4">
      <c r="A10" s="7" t="s">
        <v>6</v>
      </c>
      <c r="B10" s="6" t="s">
        <v>30</v>
      </c>
    </row>
    <row r="11" spans="1:2" ht="13.5" thickTop="1" thickBot="1" x14ac:dyDescent="0.4">
      <c r="A11" s="7" t="s">
        <v>7</v>
      </c>
      <c r="B11" s="6" t="s">
        <v>31</v>
      </c>
    </row>
    <row r="12" spans="1:2" ht="13.5" thickTop="1" thickBot="1" x14ac:dyDescent="0.4">
      <c r="A12" s="7" t="s">
        <v>8</v>
      </c>
      <c r="B12" s="6" t="s">
        <v>32</v>
      </c>
    </row>
    <row r="13" spans="1:2" ht="13.5" thickTop="1" thickBot="1" x14ac:dyDescent="0.4">
      <c r="A13" s="7" t="s">
        <v>9</v>
      </c>
      <c r="B13" s="6" t="s">
        <v>33</v>
      </c>
    </row>
    <row r="14" spans="1:2" ht="13.5" thickTop="1" thickBot="1" x14ac:dyDescent="0.4">
      <c r="A14" s="7" t="s">
        <v>10</v>
      </c>
      <c r="B14" s="6" t="s">
        <v>34</v>
      </c>
    </row>
    <row r="15" spans="1:2" ht="13.5" thickTop="1" thickBot="1" x14ac:dyDescent="0.4">
      <c r="A15" s="7" t="s">
        <v>11</v>
      </c>
      <c r="B15" s="6" t="s">
        <v>35</v>
      </c>
    </row>
    <row r="16" spans="1:2" ht="13.5" thickTop="1" thickBot="1" x14ac:dyDescent="0.4">
      <c r="A16" s="7" t="s">
        <v>12</v>
      </c>
      <c r="B16" s="6" t="s">
        <v>36</v>
      </c>
    </row>
    <row r="17" spans="1:2" ht="13.5" thickTop="1" thickBot="1" x14ac:dyDescent="0.4">
      <c r="A17" s="7" t="s">
        <v>13</v>
      </c>
      <c r="B17" s="6" t="s">
        <v>37</v>
      </c>
    </row>
    <row r="18" spans="1:2" ht="13.5" thickTop="1" thickBot="1" x14ac:dyDescent="0.4">
      <c r="A18" s="7" t="s">
        <v>14</v>
      </c>
      <c r="B18" s="6" t="s">
        <v>38</v>
      </c>
    </row>
    <row r="19" spans="1:2" ht="13.5" thickTop="1" thickBot="1" x14ac:dyDescent="0.4">
      <c r="A19" s="7" t="s">
        <v>15</v>
      </c>
      <c r="B19" s="6" t="s">
        <v>39</v>
      </c>
    </row>
    <row r="20" spans="1:2" ht="13.5" thickTop="1" thickBot="1" x14ac:dyDescent="0.4">
      <c r="A20" s="7" t="s">
        <v>16</v>
      </c>
      <c r="B20" s="6" t="s">
        <v>40</v>
      </c>
    </row>
    <row r="21" spans="1:2" thickTop="1" x14ac:dyDescent="0.35"/>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pane ySplit="1" topLeftCell="A2" activePane="bottomLeft" state="frozen"/>
      <selection pane="bottomLeft" activeCell="B30" sqref="B30"/>
    </sheetView>
  </sheetViews>
  <sheetFormatPr defaultColWidth="9.109375" defaultRowHeight="13.2" x14ac:dyDescent="0.25"/>
  <cols>
    <col min="1" max="1" width="15.88671875" style="9" bestFit="1" customWidth="1"/>
    <col min="2" max="2" width="22.109375" style="9" bestFit="1" customWidth="1"/>
    <col min="3" max="3" width="21.5546875" style="9" bestFit="1" customWidth="1"/>
    <col min="4" max="4" width="13.44140625" style="9" bestFit="1" customWidth="1"/>
    <col min="5" max="16384" width="9.109375" style="3"/>
  </cols>
  <sheetData>
    <row r="1" spans="1:5" ht="13.5" thickTop="1" thickBot="1" x14ac:dyDescent="0.4">
      <c r="A1" s="7" t="s">
        <v>205</v>
      </c>
      <c r="B1" s="7" t="s">
        <v>206</v>
      </c>
      <c r="C1" s="7" t="s">
        <v>189</v>
      </c>
      <c r="D1" s="7" t="s">
        <v>190</v>
      </c>
    </row>
    <row r="2" spans="1:5" thickTop="1" x14ac:dyDescent="0.35">
      <c r="A2" s="9" t="s">
        <v>44</v>
      </c>
      <c r="B2" s="9" t="str">
        <f>+PROPER(A2)</f>
        <v>Atl</v>
      </c>
      <c r="C2" s="9" t="s">
        <v>42</v>
      </c>
      <c r="D2" s="9" t="s">
        <v>43</v>
      </c>
      <c r="E2" s="4"/>
    </row>
    <row r="3" spans="1:5" ht="12.75" x14ac:dyDescent="0.35">
      <c r="A3" s="9" t="s">
        <v>47</v>
      </c>
      <c r="B3" s="9" t="str">
        <f t="shared" ref="B3:B35" si="0">+PROPER(A3)</f>
        <v>Bos</v>
      </c>
      <c r="C3" s="9" t="s">
        <v>45</v>
      </c>
      <c r="D3" s="9" t="s">
        <v>46</v>
      </c>
    </row>
    <row r="4" spans="1:5" ht="12.75" x14ac:dyDescent="0.35">
      <c r="A4" s="10" t="s">
        <v>193</v>
      </c>
      <c r="B4" s="10" t="s">
        <v>134</v>
      </c>
      <c r="C4" s="10" t="s">
        <v>191</v>
      </c>
      <c r="D4" s="10" t="s">
        <v>192</v>
      </c>
    </row>
    <row r="5" spans="1:5" ht="12.75" x14ac:dyDescent="0.35">
      <c r="A5" s="9" t="s">
        <v>50</v>
      </c>
      <c r="B5" s="9" t="str">
        <f t="shared" ref="B5" si="1">+PROPER(A5)</f>
        <v>Cha</v>
      </c>
      <c r="C5" s="9" t="s">
        <v>204</v>
      </c>
      <c r="D5" s="9" t="s">
        <v>49</v>
      </c>
    </row>
    <row r="6" spans="1:5" ht="12.75" x14ac:dyDescent="0.35">
      <c r="A6" s="9" t="s">
        <v>50</v>
      </c>
      <c r="B6" s="9" t="str">
        <f t="shared" si="0"/>
        <v>Cha</v>
      </c>
      <c r="C6" s="9" t="s">
        <v>48</v>
      </c>
      <c r="D6" s="9" t="s">
        <v>49</v>
      </c>
    </row>
    <row r="7" spans="1:5" ht="12.75" x14ac:dyDescent="0.35">
      <c r="A7" s="9" t="s">
        <v>53</v>
      </c>
      <c r="B7" s="9" t="str">
        <f t="shared" si="0"/>
        <v>Chi</v>
      </c>
      <c r="C7" s="9" t="s">
        <v>51</v>
      </c>
      <c r="D7" s="9" t="s">
        <v>52</v>
      </c>
    </row>
    <row r="8" spans="1:5" ht="12.75" x14ac:dyDescent="0.35">
      <c r="A8" s="9" t="s">
        <v>56</v>
      </c>
      <c r="B8" s="9" t="str">
        <f t="shared" si="0"/>
        <v>Cle</v>
      </c>
      <c r="C8" s="9" t="s">
        <v>54</v>
      </c>
      <c r="D8" s="9" t="s">
        <v>55</v>
      </c>
    </row>
    <row r="9" spans="1:5" ht="12.75" x14ac:dyDescent="0.35">
      <c r="A9" s="9" t="s">
        <v>59</v>
      </c>
      <c r="B9" s="9" t="str">
        <f t="shared" si="0"/>
        <v>Dal</v>
      </c>
      <c r="C9" s="9" t="s">
        <v>57</v>
      </c>
      <c r="D9" s="9" t="s">
        <v>58</v>
      </c>
    </row>
    <row r="10" spans="1:5" ht="12.75" x14ac:dyDescent="0.35">
      <c r="A10" s="9" t="s">
        <v>62</v>
      </c>
      <c r="B10" s="9" t="str">
        <f t="shared" si="0"/>
        <v>Den</v>
      </c>
      <c r="C10" s="9" t="s">
        <v>60</v>
      </c>
      <c r="D10" s="9" t="s">
        <v>61</v>
      </c>
    </row>
    <row r="11" spans="1:5" ht="12.75" x14ac:dyDescent="0.35">
      <c r="A11" s="9" t="s">
        <v>65</v>
      </c>
      <c r="B11" s="9" t="str">
        <f t="shared" si="0"/>
        <v>Det</v>
      </c>
      <c r="C11" s="9" t="s">
        <v>63</v>
      </c>
      <c r="D11" s="9" t="s">
        <v>64</v>
      </c>
    </row>
    <row r="12" spans="1:5" ht="12.75" x14ac:dyDescent="0.35">
      <c r="A12" s="9" t="s">
        <v>68</v>
      </c>
      <c r="B12" s="9" t="s">
        <v>20</v>
      </c>
      <c r="C12" s="9" t="s">
        <v>66</v>
      </c>
      <c r="D12" s="9" t="s">
        <v>67</v>
      </c>
    </row>
    <row r="13" spans="1:5" ht="12.75" x14ac:dyDescent="0.35">
      <c r="A13" s="9" t="s">
        <v>71</v>
      </c>
      <c r="B13" s="9" t="str">
        <f t="shared" si="0"/>
        <v>Hou</v>
      </c>
      <c r="C13" s="9" t="s">
        <v>69</v>
      </c>
      <c r="D13" s="9" t="s">
        <v>70</v>
      </c>
    </row>
    <row r="14" spans="1:5" ht="12.75" x14ac:dyDescent="0.35">
      <c r="A14" s="9" t="s">
        <v>74</v>
      </c>
      <c r="B14" s="9" t="str">
        <f t="shared" si="0"/>
        <v>Ind</v>
      </c>
      <c r="C14" s="9" t="s">
        <v>72</v>
      </c>
      <c r="D14" s="9" t="s">
        <v>73</v>
      </c>
    </row>
    <row r="15" spans="1:5" ht="12.75" x14ac:dyDescent="0.35">
      <c r="A15" s="9" t="s">
        <v>77</v>
      </c>
      <c r="B15" s="9" t="str">
        <f t="shared" si="0"/>
        <v>Lac</v>
      </c>
      <c r="C15" s="9" t="s">
        <v>75</v>
      </c>
      <c r="D15" s="9" t="s">
        <v>76</v>
      </c>
    </row>
    <row r="16" spans="1:5" ht="12.75" x14ac:dyDescent="0.35">
      <c r="A16" s="9" t="s">
        <v>80</v>
      </c>
      <c r="B16" s="9" t="str">
        <f t="shared" si="0"/>
        <v>Lal</v>
      </c>
      <c r="C16" s="9" t="s">
        <v>78</v>
      </c>
      <c r="D16" s="9" t="s">
        <v>79</v>
      </c>
    </row>
    <row r="17" spans="1:4" ht="12.75" x14ac:dyDescent="0.35">
      <c r="A17" s="9" t="s">
        <v>83</v>
      </c>
      <c r="B17" s="9" t="str">
        <f t="shared" si="0"/>
        <v>Mem</v>
      </c>
      <c r="C17" s="9" t="s">
        <v>81</v>
      </c>
      <c r="D17" s="9" t="s">
        <v>82</v>
      </c>
    </row>
    <row r="18" spans="1:4" ht="12.75" x14ac:dyDescent="0.35">
      <c r="A18" s="9" t="s">
        <v>86</v>
      </c>
      <c r="B18" s="9" t="str">
        <f t="shared" si="0"/>
        <v>Mia</v>
      </c>
      <c r="C18" s="9" t="s">
        <v>84</v>
      </c>
      <c r="D18" s="9" t="s">
        <v>85</v>
      </c>
    </row>
    <row r="19" spans="1:4" ht="12.75" x14ac:dyDescent="0.35">
      <c r="A19" s="9" t="s">
        <v>89</v>
      </c>
      <c r="B19" s="9" t="str">
        <f t="shared" si="0"/>
        <v>Mil</v>
      </c>
      <c r="C19" s="9" t="s">
        <v>87</v>
      </c>
      <c r="D19" s="9" t="s">
        <v>88</v>
      </c>
    </row>
    <row r="20" spans="1:4" ht="12.75" x14ac:dyDescent="0.35">
      <c r="A20" s="9" t="s">
        <v>1</v>
      </c>
      <c r="B20" s="9" t="str">
        <f t="shared" si="0"/>
        <v>Min</v>
      </c>
      <c r="C20" s="9" t="s">
        <v>90</v>
      </c>
      <c r="D20" s="9" t="s">
        <v>91</v>
      </c>
    </row>
    <row r="21" spans="1:4" ht="12.75" x14ac:dyDescent="0.35">
      <c r="A21" s="9" t="s">
        <v>94</v>
      </c>
      <c r="B21" s="9" t="str">
        <f t="shared" si="0"/>
        <v>Njn</v>
      </c>
      <c r="C21" s="9" t="s">
        <v>92</v>
      </c>
      <c r="D21" s="9" t="s">
        <v>93</v>
      </c>
    </row>
    <row r="22" spans="1:4" ht="12.75" x14ac:dyDescent="0.35">
      <c r="A22" s="9" t="s">
        <v>97</v>
      </c>
      <c r="B22" s="9" t="s">
        <v>19</v>
      </c>
      <c r="C22" s="9" t="s">
        <v>95</v>
      </c>
      <c r="D22" s="9" t="s">
        <v>96</v>
      </c>
    </row>
    <row r="23" spans="1:4" ht="12.75" x14ac:dyDescent="0.35">
      <c r="A23" s="9" t="s">
        <v>195</v>
      </c>
      <c r="B23" s="9" t="s">
        <v>19</v>
      </c>
      <c r="C23" s="9" t="s">
        <v>194</v>
      </c>
      <c r="D23" s="9" t="s">
        <v>96</v>
      </c>
    </row>
    <row r="24" spans="1:4" ht="12.75" x14ac:dyDescent="0.35">
      <c r="A24" s="9" t="s">
        <v>100</v>
      </c>
      <c r="B24" s="9" t="str">
        <f t="shared" si="0"/>
        <v>Nyk</v>
      </c>
      <c r="C24" s="9" t="s">
        <v>98</v>
      </c>
      <c r="D24" s="9" t="s">
        <v>99</v>
      </c>
    </row>
    <row r="25" spans="1:4" ht="12.75" x14ac:dyDescent="0.35">
      <c r="A25" s="9" t="s">
        <v>103</v>
      </c>
      <c r="B25" s="9" t="str">
        <f t="shared" si="0"/>
        <v>Okc</v>
      </c>
      <c r="C25" s="9" t="s">
        <v>101</v>
      </c>
      <c r="D25" s="9" t="s">
        <v>102</v>
      </c>
    </row>
    <row r="26" spans="1:4" ht="12.75" x14ac:dyDescent="0.35">
      <c r="A26" s="9" t="s">
        <v>106</v>
      </c>
      <c r="B26" s="9" t="str">
        <f t="shared" si="0"/>
        <v>Orl</v>
      </c>
      <c r="C26" s="9" t="s">
        <v>104</v>
      </c>
      <c r="D26" s="9" t="s">
        <v>105</v>
      </c>
    </row>
    <row r="27" spans="1:4" ht="12.75" x14ac:dyDescent="0.35">
      <c r="A27" s="9" t="s">
        <v>109</v>
      </c>
      <c r="B27" s="9" t="str">
        <f t="shared" si="0"/>
        <v>Phi</v>
      </c>
      <c r="C27" s="9" t="s">
        <v>107</v>
      </c>
      <c r="D27" s="9" t="s">
        <v>108</v>
      </c>
    </row>
    <row r="28" spans="1:4" ht="12.75" x14ac:dyDescent="0.35">
      <c r="A28" s="9" t="s">
        <v>112</v>
      </c>
      <c r="B28" s="9" t="s">
        <v>17</v>
      </c>
      <c r="C28" s="9" t="s">
        <v>110</v>
      </c>
      <c r="D28" s="9" t="s">
        <v>111</v>
      </c>
    </row>
    <row r="29" spans="1:4" ht="12.75" x14ac:dyDescent="0.35">
      <c r="A29" s="9" t="s">
        <v>115</v>
      </c>
      <c r="B29" s="9" t="str">
        <f t="shared" si="0"/>
        <v>Por</v>
      </c>
      <c r="C29" s="9" t="s">
        <v>113</v>
      </c>
      <c r="D29" s="9" t="s">
        <v>114</v>
      </c>
    </row>
    <row r="30" spans="1:4" ht="12.75" x14ac:dyDescent="0.35">
      <c r="A30" s="9" t="s">
        <v>118</v>
      </c>
      <c r="B30" s="9" t="str">
        <f t="shared" si="0"/>
        <v>Sac</v>
      </c>
      <c r="C30" s="9" t="s">
        <v>116</v>
      </c>
      <c r="D30" s="9" t="s">
        <v>117</v>
      </c>
    </row>
    <row r="31" spans="1:4" ht="12.75" x14ac:dyDescent="0.35">
      <c r="A31" s="9" t="s">
        <v>121</v>
      </c>
      <c r="B31" s="9" t="s">
        <v>18</v>
      </c>
      <c r="C31" s="9" t="s">
        <v>119</v>
      </c>
      <c r="D31" s="9" t="s">
        <v>120</v>
      </c>
    </row>
    <row r="32" spans="1:4" ht="12.75" x14ac:dyDescent="0.35">
      <c r="A32" s="9" t="s">
        <v>124</v>
      </c>
      <c r="B32" s="9" t="str">
        <f t="shared" si="0"/>
        <v>Sea</v>
      </c>
      <c r="C32" s="9" t="s">
        <v>122</v>
      </c>
      <c r="D32" s="9" t="s">
        <v>123</v>
      </c>
    </row>
    <row r="33" spans="1:4" ht="12.75" x14ac:dyDescent="0.35">
      <c r="A33" s="9" t="s">
        <v>127</v>
      </c>
      <c r="B33" s="9" t="str">
        <f t="shared" si="0"/>
        <v>Tor</v>
      </c>
      <c r="C33" s="9" t="s">
        <v>125</v>
      </c>
      <c r="D33" s="9" t="s">
        <v>126</v>
      </c>
    </row>
    <row r="34" spans="1:4" ht="12.75" x14ac:dyDescent="0.35">
      <c r="A34" s="9" t="s">
        <v>130</v>
      </c>
      <c r="B34" s="9" t="str">
        <f t="shared" si="0"/>
        <v>Uta</v>
      </c>
      <c r="C34" s="9" t="s">
        <v>128</v>
      </c>
      <c r="D34" s="9" t="s">
        <v>129</v>
      </c>
    </row>
    <row r="35" spans="1:4" ht="12.75" x14ac:dyDescent="0.35">
      <c r="A35" s="9" t="s">
        <v>133</v>
      </c>
      <c r="B35" s="9" t="str">
        <f t="shared" si="0"/>
        <v>Was</v>
      </c>
      <c r="C35" s="9" t="s">
        <v>131</v>
      </c>
      <c r="D35" s="9" t="s">
        <v>132</v>
      </c>
    </row>
  </sheetData>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7"/>
  <sheetViews>
    <sheetView workbookViewId="0">
      <pane ySplit="1" topLeftCell="A2" activePane="bottomLeft" state="frozen"/>
      <selection pane="bottomLeft" activeCell="A2" sqref="A2"/>
    </sheetView>
  </sheetViews>
  <sheetFormatPr defaultColWidth="10.6640625" defaultRowHeight="14.4" x14ac:dyDescent="0.3"/>
  <cols>
    <col min="1" max="1" width="19.109375" customWidth="1"/>
    <col min="2" max="2" width="11.44140625" customWidth="1"/>
    <col min="3" max="3" width="18.88671875" customWidth="1"/>
    <col min="4" max="4" width="7.109375" customWidth="1"/>
    <col min="5" max="6" width="11.44140625" customWidth="1"/>
    <col min="7" max="7" width="5.44140625" customWidth="1"/>
    <col min="8" max="8" width="5.21875" customWidth="1"/>
    <col min="9" max="9" width="2.77734375" customWidth="1"/>
    <col min="10" max="10" width="3.77734375" customWidth="1"/>
    <col min="11" max="11" width="2.77734375" customWidth="1"/>
    <col min="12" max="12" width="3.77734375" customWidth="1"/>
    <col min="13" max="13" width="2.44140625" customWidth="1"/>
    <col min="14" max="14" width="3.44140625" customWidth="1"/>
    <col min="15" max="16" width="2.88671875" customWidth="1"/>
    <col min="17" max="17" width="3.44140625" customWidth="1"/>
    <col min="18" max="18" width="2" customWidth="1"/>
    <col min="19" max="19" width="2.5546875" customWidth="1"/>
    <col min="20" max="20" width="2.44140625" customWidth="1"/>
    <col min="21" max="21" width="2.77734375" customWidth="1"/>
    <col min="22" max="22" width="2.5546875" customWidth="1"/>
    <col min="23" max="23" width="3.21875" customWidth="1"/>
    <col min="24" max="25" width="6.21875" customWidth="1"/>
    <col min="26" max="26" width="9.109375" customWidth="1"/>
    <col min="27" max="27" width="7" customWidth="1"/>
    <col min="28" max="28" width="6.5546875" customWidth="1"/>
  </cols>
  <sheetData>
    <row r="1" spans="1:28" s="40" customFormat="1" ht="33.75" customHeight="1" x14ac:dyDescent="0.45">
      <c r="A1" s="33" t="s">
        <v>21</v>
      </c>
      <c r="B1" s="33" t="s">
        <v>0</v>
      </c>
      <c r="C1" s="33" t="s">
        <v>207</v>
      </c>
      <c r="D1" s="33" t="s">
        <v>208</v>
      </c>
      <c r="E1" s="33" t="s">
        <v>41</v>
      </c>
      <c r="F1" s="33" t="s">
        <v>22</v>
      </c>
      <c r="G1" s="34" t="s">
        <v>266</v>
      </c>
      <c r="H1" s="33" t="s">
        <v>1</v>
      </c>
      <c r="I1" s="33" t="s">
        <v>2</v>
      </c>
      <c r="J1" s="33" t="s">
        <v>3</v>
      </c>
      <c r="K1" s="33" t="s">
        <v>4</v>
      </c>
      <c r="L1" s="33" t="s">
        <v>5</v>
      </c>
      <c r="M1" s="33" t="s">
        <v>6</v>
      </c>
      <c r="N1" s="33" t="s">
        <v>7</v>
      </c>
      <c r="O1" s="33" t="s">
        <v>8</v>
      </c>
      <c r="P1" s="33" t="s">
        <v>9</v>
      </c>
      <c r="Q1" s="33" t="s">
        <v>10</v>
      </c>
      <c r="R1" s="33" t="s">
        <v>11</v>
      </c>
      <c r="S1" s="33" t="s">
        <v>12</v>
      </c>
      <c r="T1" s="33" t="s">
        <v>13</v>
      </c>
      <c r="U1" s="33" t="s">
        <v>14</v>
      </c>
      <c r="V1" s="33" t="s">
        <v>15</v>
      </c>
      <c r="W1" s="33" t="s">
        <v>16</v>
      </c>
      <c r="X1" s="35" t="s">
        <v>267</v>
      </c>
      <c r="Y1" s="36" t="s">
        <v>268</v>
      </c>
      <c r="Z1" s="37" t="s">
        <v>269</v>
      </c>
      <c r="AA1" s="38" t="s">
        <v>270</v>
      </c>
      <c r="AB1" s="39" t="s">
        <v>271</v>
      </c>
    </row>
    <row r="2" spans="1:28" ht="14.25" x14ac:dyDescent="0.45">
      <c r="A2" s="41" t="s">
        <v>210</v>
      </c>
      <c r="B2" s="41" t="s">
        <v>211</v>
      </c>
      <c r="C2" s="41" t="s">
        <v>138</v>
      </c>
      <c r="D2" s="41" t="s">
        <v>212</v>
      </c>
      <c r="E2" s="41" t="s">
        <v>99</v>
      </c>
      <c r="F2" s="41" t="s">
        <v>55</v>
      </c>
      <c r="G2" s="41" t="s">
        <v>136</v>
      </c>
      <c r="H2" s="41">
        <v>30.08</v>
      </c>
      <c r="I2" s="41">
        <v>8</v>
      </c>
      <c r="J2" s="41">
        <v>18</v>
      </c>
      <c r="K2" s="41">
        <v>1</v>
      </c>
      <c r="L2" s="41">
        <v>4</v>
      </c>
      <c r="M2" s="41">
        <v>2</v>
      </c>
      <c r="N2" s="41">
        <v>2</v>
      </c>
      <c r="O2" s="41">
        <v>1</v>
      </c>
      <c r="P2" s="41">
        <v>4</v>
      </c>
      <c r="Q2" s="41">
        <v>5</v>
      </c>
      <c r="R2" s="41">
        <v>3</v>
      </c>
      <c r="S2" s="41">
        <v>5</v>
      </c>
      <c r="T2" s="41">
        <v>1</v>
      </c>
      <c r="U2" s="41">
        <v>4</v>
      </c>
      <c r="V2" s="41">
        <v>0</v>
      </c>
      <c r="W2" s="41">
        <v>19</v>
      </c>
      <c r="X2" s="42">
        <f>+COUNTIFS(W2,"&gt;=10",Q2,"&gt;=10")+COUNTIFS(W2,"&gt;=10",R2,"&gt;=10")+COUNTIFS(W2,"&gt;=10",V2,"&gt;=10")+COUNTIFS(W2,"&gt;=10",T2,"&gt;=10")+COUNTIFS(Q2,"&gt;=10",R2,"&gt;=10")+COUNTIFS(Q2,"&gt;=10",V2,"&gt;=10")+COUNTIFS(Q2,"&gt;=10",T2,"&gt;=10")+COUNTIFS(R2,"&gt;=10",V2,"&gt;=10")+COUNTIFS(R2,"&gt;=10",T2,"&gt;=10")+COUNTIFS(V2,"&gt;=10",T2,"&gt;=10")</f>
        <v>0</v>
      </c>
      <c r="Y2" s="42">
        <f>+IF(X2=3,1,0)</f>
        <v>0</v>
      </c>
      <c r="Z2" s="43">
        <f>+W2+K2*0.5+Q2*1.25+R2*1.5+T2*2+V2*2-U2*0.5+1.5*IF(X2&gt;0,1,0)+3*IF(Y2&gt;0,1,0)</f>
        <v>30.25</v>
      </c>
      <c r="AA2" s="44">
        <f>+W2+Q2*1.2+R2*1.5+T2*2+V2*2-U2</f>
        <v>27.5</v>
      </c>
      <c r="AB2" s="44">
        <f>+W2+K2*0.5+Q2*1.2+R2*1.5+T2*2+V2*2-U2</f>
        <v>28</v>
      </c>
    </row>
    <row r="3" spans="1:28" ht="14.25" x14ac:dyDescent="0.45">
      <c r="A3" s="41" t="s">
        <v>210</v>
      </c>
      <c r="B3" s="41" t="s">
        <v>211</v>
      </c>
      <c r="C3" s="41" t="s">
        <v>213</v>
      </c>
      <c r="D3" s="41" t="s">
        <v>12</v>
      </c>
      <c r="E3" s="41" t="s">
        <v>99</v>
      </c>
      <c r="F3" s="41" t="s">
        <v>55</v>
      </c>
      <c r="G3" s="41" t="s">
        <v>136</v>
      </c>
      <c r="H3" s="41">
        <v>32.799999999999997</v>
      </c>
      <c r="I3" s="41">
        <v>5</v>
      </c>
      <c r="J3" s="41">
        <v>13</v>
      </c>
      <c r="K3" s="41">
        <v>3</v>
      </c>
      <c r="L3" s="41">
        <v>5</v>
      </c>
      <c r="M3" s="41">
        <v>3</v>
      </c>
      <c r="N3" s="41">
        <v>6</v>
      </c>
      <c r="O3" s="41">
        <v>4</v>
      </c>
      <c r="P3" s="41">
        <v>3</v>
      </c>
      <c r="Q3" s="41">
        <v>7</v>
      </c>
      <c r="R3" s="41">
        <v>0</v>
      </c>
      <c r="S3" s="41">
        <v>5</v>
      </c>
      <c r="T3" s="41">
        <v>1</v>
      </c>
      <c r="U3" s="41">
        <v>2</v>
      </c>
      <c r="V3" s="41">
        <v>2</v>
      </c>
      <c r="W3" s="41">
        <v>16</v>
      </c>
      <c r="X3" s="42">
        <f t="shared" ref="X3:X21" si="0">+COUNTIFS(W3,"&gt;=10",Q3,"&gt;=10")+COUNTIFS(W3,"&gt;=10",R3,"&gt;=10")+COUNTIFS(W3,"&gt;=10",V3,"&gt;=10")+COUNTIFS(W3,"&gt;=10",T3,"&gt;=10")+COUNTIFS(Q3,"&gt;=10",R3,"&gt;=10")+COUNTIFS(Q3,"&gt;=10",V3,"&gt;=10")+COUNTIFS(Q3,"&gt;=10",T3,"&gt;=10")+COUNTIFS(R3,"&gt;=10",V3,"&gt;=10")+COUNTIFS(R3,"&gt;=10",T3,"&gt;=10")+COUNTIFS(V3,"&gt;=10",T3,"&gt;=10")</f>
        <v>0</v>
      </c>
      <c r="Y3" s="42">
        <f t="shared" ref="Y3:Y66" si="1">+IF(X3=3,1,0)</f>
        <v>0</v>
      </c>
      <c r="Z3" s="43">
        <f t="shared" ref="Z3:Z21" si="2">+W3+K3*0.5+Q3*1.25+R3*1.5+T3*2+V3*2-U3*0.5+1.5*IF(X3&gt;0,1,0)+3*IF(Y3&gt;0,1,0)</f>
        <v>31.25</v>
      </c>
      <c r="AA3" s="44">
        <f t="shared" ref="AA3:AA21" si="3">+W3+Q3*1.2+R3*1.5+T3*2+V3*2-U3</f>
        <v>28.4</v>
      </c>
      <c r="AB3" s="44">
        <f t="shared" ref="AB3:AB21" si="4">+W3+K3*0.5+Q3*1.2+R3*1.5+T3*2+V3*2-U3</f>
        <v>29.9</v>
      </c>
    </row>
    <row r="4" spans="1:28" ht="14.25" x14ac:dyDescent="0.45">
      <c r="A4" s="41" t="s">
        <v>210</v>
      </c>
      <c r="B4" s="41" t="s">
        <v>211</v>
      </c>
      <c r="C4" s="41" t="s">
        <v>144</v>
      </c>
      <c r="D4" s="41" t="s">
        <v>214</v>
      </c>
      <c r="E4" s="41" t="s">
        <v>99</v>
      </c>
      <c r="F4" s="41" t="s">
        <v>55</v>
      </c>
      <c r="G4" s="41" t="s">
        <v>136</v>
      </c>
      <c r="H4" s="41">
        <v>19.52</v>
      </c>
      <c r="I4" s="41">
        <v>0</v>
      </c>
      <c r="J4" s="41">
        <v>1</v>
      </c>
      <c r="K4" s="41">
        <v>0</v>
      </c>
      <c r="L4" s="41">
        <v>0</v>
      </c>
      <c r="M4" s="41">
        <v>0</v>
      </c>
      <c r="N4" s="41">
        <v>0</v>
      </c>
      <c r="O4" s="41">
        <v>1</v>
      </c>
      <c r="P4" s="41">
        <v>5</v>
      </c>
      <c r="Q4" s="41">
        <v>6</v>
      </c>
      <c r="R4" s="41">
        <v>3</v>
      </c>
      <c r="S4" s="41">
        <v>1</v>
      </c>
      <c r="T4" s="41">
        <v>1</v>
      </c>
      <c r="U4" s="41">
        <v>1</v>
      </c>
      <c r="V4" s="41">
        <v>0</v>
      </c>
      <c r="W4" s="41">
        <v>0</v>
      </c>
      <c r="X4" s="42">
        <f t="shared" si="0"/>
        <v>0</v>
      </c>
      <c r="Y4" s="42">
        <f t="shared" si="1"/>
        <v>0</v>
      </c>
      <c r="Z4" s="43">
        <f t="shared" si="2"/>
        <v>13.5</v>
      </c>
      <c r="AA4" s="44">
        <f t="shared" si="3"/>
        <v>12.7</v>
      </c>
      <c r="AB4" s="44">
        <f t="shared" si="4"/>
        <v>12.7</v>
      </c>
    </row>
    <row r="5" spans="1:28" ht="14.25" x14ac:dyDescent="0.45">
      <c r="A5" s="41" t="s">
        <v>210</v>
      </c>
      <c r="B5" s="41" t="s">
        <v>211</v>
      </c>
      <c r="C5" s="41" t="s">
        <v>160</v>
      </c>
      <c r="D5" s="41" t="s">
        <v>215</v>
      </c>
      <c r="E5" s="41" t="s">
        <v>99</v>
      </c>
      <c r="F5" s="41" t="s">
        <v>55</v>
      </c>
      <c r="G5" s="41" t="s">
        <v>136</v>
      </c>
      <c r="H5" s="41">
        <v>19.62</v>
      </c>
      <c r="I5" s="41">
        <v>0</v>
      </c>
      <c r="J5" s="41">
        <v>5</v>
      </c>
      <c r="K5" s="41">
        <v>0</v>
      </c>
      <c r="L5" s="41">
        <v>2</v>
      </c>
      <c r="M5" s="41">
        <v>0</v>
      </c>
      <c r="N5" s="41">
        <v>0</v>
      </c>
      <c r="O5" s="41">
        <v>1</v>
      </c>
      <c r="P5" s="41">
        <v>2</v>
      </c>
      <c r="Q5" s="41">
        <v>3</v>
      </c>
      <c r="R5" s="41">
        <v>0</v>
      </c>
      <c r="S5" s="41">
        <v>1</v>
      </c>
      <c r="T5" s="41">
        <v>0</v>
      </c>
      <c r="U5" s="41">
        <v>2</v>
      </c>
      <c r="V5" s="41">
        <v>1</v>
      </c>
      <c r="W5" s="41">
        <v>0</v>
      </c>
      <c r="X5" s="42">
        <f t="shared" si="0"/>
        <v>0</v>
      </c>
      <c r="Y5" s="42">
        <f t="shared" si="1"/>
        <v>0</v>
      </c>
      <c r="Z5" s="43">
        <f t="shared" si="2"/>
        <v>4.75</v>
      </c>
      <c r="AA5" s="44">
        <f t="shared" si="3"/>
        <v>3.5999999999999996</v>
      </c>
      <c r="AB5" s="44">
        <f t="shared" si="4"/>
        <v>3.5999999999999996</v>
      </c>
    </row>
    <row r="6" spans="1:28" ht="14.25" x14ac:dyDescent="0.45">
      <c r="A6" s="41" t="s">
        <v>210</v>
      </c>
      <c r="B6" s="41" t="s">
        <v>211</v>
      </c>
      <c r="C6" s="41" t="s">
        <v>216</v>
      </c>
      <c r="D6" s="41" t="s">
        <v>217</v>
      </c>
      <c r="E6" s="41" t="s">
        <v>99</v>
      </c>
      <c r="F6" s="41" t="s">
        <v>55</v>
      </c>
      <c r="G6" s="41" t="s">
        <v>136</v>
      </c>
      <c r="H6" s="41">
        <v>29.58</v>
      </c>
      <c r="I6" s="41">
        <v>7</v>
      </c>
      <c r="J6" s="41">
        <v>17</v>
      </c>
      <c r="K6" s="41">
        <v>1</v>
      </c>
      <c r="L6" s="41">
        <v>2</v>
      </c>
      <c r="M6" s="41">
        <v>2</v>
      </c>
      <c r="N6" s="41">
        <v>2</v>
      </c>
      <c r="O6" s="41">
        <v>2</v>
      </c>
      <c r="P6" s="41">
        <v>1</v>
      </c>
      <c r="Q6" s="41">
        <v>3</v>
      </c>
      <c r="R6" s="41">
        <v>1</v>
      </c>
      <c r="S6" s="41">
        <v>1</v>
      </c>
      <c r="T6" s="41">
        <v>0</v>
      </c>
      <c r="U6" s="41">
        <v>4</v>
      </c>
      <c r="V6" s="41">
        <v>1</v>
      </c>
      <c r="W6" s="41">
        <v>17</v>
      </c>
      <c r="X6" s="42">
        <f t="shared" si="0"/>
        <v>0</v>
      </c>
      <c r="Y6" s="42">
        <f t="shared" si="1"/>
        <v>0</v>
      </c>
      <c r="Z6" s="43">
        <f t="shared" si="2"/>
        <v>22.75</v>
      </c>
      <c r="AA6" s="44">
        <f t="shared" si="3"/>
        <v>20.100000000000001</v>
      </c>
      <c r="AB6" s="44">
        <f t="shared" si="4"/>
        <v>20.6</v>
      </c>
    </row>
    <row r="7" spans="1:28" ht="14.25" x14ac:dyDescent="0.45">
      <c r="A7" s="41" t="s">
        <v>210</v>
      </c>
      <c r="B7" s="41" t="s">
        <v>211</v>
      </c>
      <c r="C7" s="41" t="s">
        <v>150</v>
      </c>
      <c r="D7" s="41" t="s">
        <v>217</v>
      </c>
      <c r="E7" s="41" t="s">
        <v>99</v>
      </c>
      <c r="F7" s="41" t="s">
        <v>55</v>
      </c>
      <c r="G7" s="41" t="s">
        <v>136</v>
      </c>
      <c r="H7" s="41">
        <v>21.23</v>
      </c>
      <c r="I7" s="41">
        <v>1</v>
      </c>
      <c r="J7" s="41">
        <v>7</v>
      </c>
      <c r="K7" s="41">
        <v>0</v>
      </c>
      <c r="L7" s="41">
        <v>4</v>
      </c>
      <c r="M7" s="41">
        <v>5</v>
      </c>
      <c r="N7" s="41">
        <v>6</v>
      </c>
      <c r="O7" s="41">
        <v>1</v>
      </c>
      <c r="P7" s="41">
        <v>2</v>
      </c>
      <c r="Q7" s="41">
        <v>3</v>
      </c>
      <c r="R7" s="41">
        <v>5</v>
      </c>
      <c r="S7" s="41">
        <v>2</v>
      </c>
      <c r="T7" s="41">
        <v>0</v>
      </c>
      <c r="U7" s="41">
        <v>1</v>
      </c>
      <c r="V7" s="41">
        <v>0</v>
      </c>
      <c r="W7" s="41">
        <v>7</v>
      </c>
      <c r="X7" s="42">
        <f t="shared" si="0"/>
        <v>0</v>
      </c>
      <c r="Y7" s="42">
        <f t="shared" si="1"/>
        <v>0</v>
      </c>
      <c r="Z7" s="43">
        <f t="shared" si="2"/>
        <v>17.75</v>
      </c>
      <c r="AA7" s="44">
        <f t="shared" si="3"/>
        <v>17.100000000000001</v>
      </c>
      <c r="AB7" s="44">
        <f t="shared" si="4"/>
        <v>17.100000000000001</v>
      </c>
    </row>
    <row r="8" spans="1:28" ht="14.25" x14ac:dyDescent="0.45">
      <c r="A8" s="41" t="s">
        <v>210</v>
      </c>
      <c r="B8" s="41" t="s">
        <v>211</v>
      </c>
      <c r="C8" s="41" t="s">
        <v>186</v>
      </c>
      <c r="D8" s="41" t="s">
        <v>12</v>
      </c>
      <c r="E8" s="41" t="s">
        <v>99</v>
      </c>
      <c r="F8" s="41" t="s">
        <v>55</v>
      </c>
      <c r="G8" s="41" t="s">
        <v>136</v>
      </c>
      <c r="H8" s="41">
        <v>15.4</v>
      </c>
      <c r="I8" s="41">
        <v>1</v>
      </c>
      <c r="J8" s="41">
        <v>3</v>
      </c>
      <c r="K8" s="41">
        <v>0</v>
      </c>
      <c r="L8" s="41">
        <v>2</v>
      </c>
      <c r="M8" s="41">
        <v>0</v>
      </c>
      <c r="N8" s="41">
        <v>0</v>
      </c>
      <c r="O8" s="41">
        <v>1</v>
      </c>
      <c r="P8" s="41">
        <v>4</v>
      </c>
      <c r="Q8" s="41">
        <v>5</v>
      </c>
      <c r="R8" s="41">
        <v>1</v>
      </c>
      <c r="S8" s="41">
        <v>3</v>
      </c>
      <c r="T8" s="41">
        <v>0</v>
      </c>
      <c r="U8" s="41">
        <v>1</v>
      </c>
      <c r="V8" s="41">
        <v>2</v>
      </c>
      <c r="W8" s="41">
        <v>2</v>
      </c>
      <c r="X8" s="42">
        <f t="shared" si="0"/>
        <v>0</v>
      </c>
      <c r="Y8" s="42">
        <f t="shared" si="1"/>
        <v>0</v>
      </c>
      <c r="Z8" s="43">
        <f t="shared" si="2"/>
        <v>13.25</v>
      </c>
      <c r="AA8" s="44">
        <f t="shared" si="3"/>
        <v>12.5</v>
      </c>
      <c r="AB8" s="44">
        <f t="shared" si="4"/>
        <v>12.5</v>
      </c>
    </row>
    <row r="9" spans="1:28" ht="14.25" x14ac:dyDescent="0.45">
      <c r="A9" s="41" t="s">
        <v>210</v>
      </c>
      <c r="B9" s="41" t="s">
        <v>211</v>
      </c>
      <c r="C9" s="41" t="s">
        <v>218</v>
      </c>
      <c r="D9" s="41" t="s">
        <v>12</v>
      </c>
      <c r="E9" s="41" t="s">
        <v>99</v>
      </c>
      <c r="F9" s="41" t="s">
        <v>55</v>
      </c>
      <c r="G9" s="41" t="s">
        <v>136</v>
      </c>
      <c r="H9" s="41">
        <v>16.62</v>
      </c>
      <c r="I9" s="41">
        <v>1</v>
      </c>
      <c r="J9" s="41">
        <v>4</v>
      </c>
      <c r="K9" s="41">
        <v>0</v>
      </c>
      <c r="L9" s="41">
        <v>0</v>
      </c>
      <c r="M9" s="41">
        <v>0</v>
      </c>
      <c r="N9" s="41">
        <v>0</v>
      </c>
      <c r="O9" s="41">
        <v>0</v>
      </c>
      <c r="P9" s="41">
        <v>1</v>
      </c>
      <c r="Q9" s="41">
        <v>1</v>
      </c>
      <c r="R9" s="41">
        <v>1</v>
      </c>
      <c r="S9" s="41">
        <v>2</v>
      </c>
      <c r="T9" s="41">
        <v>2</v>
      </c>
      <c r="U9" s="41">
        <v>1</v>
      </c>
      <c r="V9" s="41">
        <v>0</v>
      </c>
      <c r="W9" s="41">
        <v>2</v>
      </c>
      <c r="X9" s="42">
        <f t="shared" si="0"/>
        <v>0</v>
      </c>
      <c r="Y9" s="42">
        <f t="shared" si="1"/>
        <v>0</v>
      </c>
      <c r="Z9" s="43">
        <f t="shared" si="2"/>
        <v>8.25</v>
      </c>
      <c r="AA9" s="44">
        <f t="shared" si="3"/>
        <v>7.6999999999999993</v>
      </c>
      <c r="AB9" s="44">
        <f t="shared" si="4"/>
        <v>7.6999999999999993</v>
      </c>
    </row>
    <row r="10" spans="1:28" ht="14.25" x14ac:dyDescent="0.45">
      <c r="A10" s="41" t="s">
        <v>210</v>
      </c>
      <c r="B10" s="41" t="s">
        <v>211</v>
      </c>
      <c r="C10" s="41" t="s">
        <v>219</v>
      </c>
      <c r="D10" s="41" t="s">
        <v>215</v>
      </c>
      <c r="E10" s="41" t="s">
        <v>99</v>
      </c>
      <c r="F10" s="41" t="s">
        <v>55</v>
      </c>
      <c r="G10" s="41" t="s">
        <v>136</v>
      </c>
      <c r="H10" s="41">
        <v>26.45</v>
      </c>
      <c r="I10" s="41">
        <v>2</v>
      </c>
      <c r="J10" s="41">
        <v>7</v>
      </c>
      <c r="K10" s="41">
        <v>2</v>
      </c>
      <c r="L10" s="41">
        <v>3</v>
      </c>
      <c r="M10" s="41">
        <v>2</v>
      </c>
      <c r="N10" s="41">
        <v>2</v>
      </c>
      <c r="O10" s="41">
        <v>1</v>
      </c>
      <c r="P10" s="41">
        <v>5</v>
      </c>
      <c r="Q10" s="41">
        <v>6</v>
      </c>
      <c r="R10" s="41">
        <v>2</v>
      </c>
      <c r="S10" s="41">
        <v>0</v>
      </c>
      <c r="T10" s="41">
        <v>1</v>
      </c>
      <c r="U10" s="41">
        <v>0</v>
      </c>
      <c r="V10" s="41">
        <v>0</v>
      </c>
      <c r="W10" s="41">
        <v>8</v>
      </c>
      <c r="X10" s="42">
        <f t="shared" si="0"/>
        <v>0</v>
      </c>
      <c r="Y10" s="42">
        <f t="shared" si="1"/>
        <v>0</v>
      </c>
      <c r="Z10" s="43">
        <f t="shared" si="2"/>
        <v>21.5</v>
      </c>
      <c r="AA10" s="44">
        <f t="shared" si="3"/>
        <v>20.2</v>
      </c>
      <c r="AB10" s="44">
        <f t="shared" si="4"/>
        <v>21.2</v>
      </c>
    </row>
    <row r="11" spans="1:28" ht="14.25" x14ac:dyDescent="0.45">
      <c r="A11" s="41" t="s">
        <v>210</v>
      </c>
      <c r="B11" s="41" t="s">
        <v>211</v>
      </c>
      <c r="C11" s="41" t="s">
        <v>220</v>
      </c>
      <c r="D11" s="41" t="s">
        <v>214</v>
      </c>
      <c r="E11" s="41" t="s">
        <v>99</v>
      </c>
      <c r="F11" s="41" t="s">
        <v>55</v>
      </c>
      <c r="G11" s="41" t="s">
        <v>136</v>
      </c>
      <c r="H11" s="41">
        <v>9.43</v>
      </c>
      <c r="I11" s="41">
        <v>2</v>
      </c>
      <c r="J11" s="41">
        <v>3</v>
      </c>
      <c r="K11" s="41">
        <v>0</v>
      </c>
      <c r="L11" s="41">
        <v>0</v>
      </c>
      <c r="M11" s="41">
        <v>0</v>
      </c>
      <c r="N11" s="41">
        <v>0</v>
      </c>
      <c r="O11" s="41">
        <v>1</v>
      </c>
      <c r="P11" s="41">
        <v>0</v>
      </c>
      <c r="Q11" s="41">
        <v>1</v>
      </c>
      <c r="R11" s="41">
        <v>0</v>
      </c>
      <c r="S11" s="41">
        <v>1</v>
      </c>
      <c r="T11" s="41">
        <v>0</v>
      </c>
      <c r="U11" s="41">
        <v>1</v>
      </c>
      <c r="V11" s="41">
        <v>0</v>
      </c>
      <c r="W11" s="41">
        <v>4</v>
      </c>
      <c r="X11" s="42">
        <f t="shared" si="0"/>
        <v>0</v>
      </c>
      <c r="Y11" s="42">
        <f t="shared" si="1"/>
        <v>0</v>
      </c>
      <c r="Z11" s="43">
        <f t="shared" si="2"/>
        <v>4.75</v>
      </c>
      <c r="AA11" s="44">
        <f t="shared" si="3"/>
        <v>4.2</v>
      </c>
      <c r="AB11" s="44">
        <f t="shared" si="4"/>
        <v>4.2</v>
      </c>
    </row>
    <row r="12" spans="1:28" ht="14.25" x14ac:dyDescent="0.45">
      <c r="A12" s="41" t="s">
        <v>210</v>
      </c>
      <c r="B12" s="41" t="s">
        <v>211</v>
      </c>
      <c r="C12" s="41" t="s">
        <v>221</v>
      </c>
      <c r="D12" s="41" t="s">
        <v>215</v>
      </c>
      <c r="E12" s="41" t="s">
        <v>99</v>
      </c>
      <c r="F12" s="41" t="s">
        <v>55</v>
      </c>
      <c r="G12" s="41" t="s">
        <v>136</v>
      </c>
      <c r="H12" s="41">
        <v>3.3</v>
      </c>
      <c r="I12" s="41">
        <v>0</v>
      </c>
      <c r="J12" s="41">
        <v>1</v>
      </c>
      <c r="K12" s="41">
        <v>0</v>
      </c>
      <c r="L12" s="41">
        <v>1</v>
      </c>
      <c r="M12" s="41">
        <v>1</v>
      </c>
      <c r="N12" s="41">
        <v>2</v>
      </c>
      <c r="O12" s="41">
        <v>0</v>
      </c>
      <c r="P12" s="41">
        <v>0</v>
      </c>
      <c r="Q12" s="41">
        <v>0</v>
      </c>
      <c r="R12" s="41">
        <v>1</v>
      </c>
      <c r="S12" s="41">
        <v>1</v>
      </c>
      <c r="T12" s="41">
        <v>0</v>
      </c>
      <c r="U12" s="41">
        <v>1</v>
      </c>
      <c r="V12" s="41">
        <v>0</v>
      </c>
      <c r="W12" s="41">
        <v>1</v>
      </c>
      <c r="X12" s="42">
        <f t="shared" si="0"/>
        <v>0</v>
      </c>
      <c r="Y12" s="42">
        <f t="shared" si="1"/>
        <v>0</v>
      </c>
      <c r="Z12" s="43">
        <f t="shared" si="2"/>
        <v>2</v>
      </c>
      <c r="AA12" s="44">
        <f t="shared" si="3"/>
        <v>1.5</v>
      </c>
      <c r="AB12" s="44">
        <f t="shared" si="4"/>
        <v>1.5</v>
      </c>
    </row>
    <row r="13" spans="1:28" ht="14.25" x14ac:dyDescent="0.45">
      <c r="A13" s="41" t="s">
        <v>210</v>
      </c>
      <c r="B13" s="41" t="s">
        <v>211</v>
      </c>
      <c r="C13" s="41" t="s">
        <v>222</v>
      </c>
      <c r="D13" s="41" t="s">
        <v>212</v>
      </c>
      <c r="E13" s="41" t="s">
        <v>99</v>
      </c>
      <c r="F13" s="41" t="s">
        <v>55</v>
      </c>
      <c r="G13" s="41" t="s">
        <v>136</v>
      </c>
      <c r="H13" s="41">
        <v>9.23</v>
      </c>
      <c r="I13" s="41">
        <v>3</v>
      </c>
      <c r="J13" s="41">
        <v>5</v>
      </c>
      <c r="K13" s="41">
        <v>1</v>
      </c>
      <c r="L13" s="41">
        <v>3</v>
      </c>
      <c r="M13" s="41">
        <v>0</v>
      </c>
      <c r="N13" s="41">
        <v>0</v>
      </c>
      <c r="O13" s="41">
        <v>0</v>
      </c>
      <c r="P13" s="41">
        <v>1</v>
      </c>
      <c r="Q13" s="41">
        <v>1</v>
      </c>
      <c r="R13" s="41">
        <v>0</v>
      </c>
      <c r="S13" s="41">
        <v>0</v>
      </c>
      <c r="T13" s="41">
        <v>0</v>
      </c>
      <c r="U13" s="41">
        <v>0</v>
      </c>
      <c r="V13" s="41">
        <v>0</v>
      </c>
      <c r="W13" s="41">
        <v>7</v>
      </c>
      <c r="X13" s="42">
        <f t="shared" si="0"/>
        <v>0</v>
      </c>
      <c r="Y13" s="42">
        <f t="shared" si="1"/>
        <v>0</v>
      </c>
      <c r="Z13" s="43">
        <f t="shared" si="2"/>
        <v>8.75</v>
      </c>
      <c r="AA13" s="44">
        <f t="shared" si="3"/>
        <v>8.1999999999999993</v>
      </c>
      <c r="AB13" s="44">
        <f t="shared" si="4"/>
        <v>8.6999999999999993</v>
      </c>
    </row>
    <row r="14" spans="1:28" ht="14.25" x14ac:dyDescent="0.45">
      <c r="A14" s="41" t="s">
        <v>210</v>
      </c>
      <c r="B14" s="41" t="s">
        <v>211</v>
      </c>
      <c r="C14" s="41" t="s">
        <v>223</v>
      </c>
      <c r="D14" s="41" t="s">
        <v>215</v>
      </c>
      <c r="E14" s="41" t="s">
        <v>99</v>
      </c>
      <c r="F14" s="41" t="s">
        <v>55</v>
      </c>
      <c r="G14" s="41" t="s">
        <v>136</v>
      </c>
      <c r="H14" s="41">
        <v>6.73</v>
      </c>
      <c r="I14" s="41">
        <v>2</v>
      </c>
      <c r="J14" s="41">
        <v>3</v>
      </c>
      <c r="K14" s="41">
        <v>1</v>
      </c>
      <c r="L14" s="41">
        <v>1</v>
      </c>
      <c r="M14" s="41">
        <v>0</v>
      </c>
      <c r="N14" s="41">
        <v>0</v>
      </c>
      <c r="O14" s="41">
        <v>0</v>
      </c>
      <c r="P14" s="41">
        <v>1</v>
      </c>
      <c r="Q14" s="41">
        <v>1</v>
      </c>
      <c r="R14" s="41">
        <v>0</v>
      </c>
      <c r="S14" s="41">
        <v>0</v>
      </c>
      <c r="T14" s="41">
        <v>0</v>
      </c>
      <c r="U14" s="41">
        <v>0</v>
      </c>
      <c r="V14" s="41">
        <v>0</v>
      </c>
      <c r="W14" s="41">
        <v>5</v>
      </c>
      <c r="X14" s="42">
        <f t="shared" si="0"/>
        <v>0</v>
      </c>
      <c r="Y14" s="42">
        <f t="shared" si="1"/>
        <v>0</v>
      </c>
      <c r="Z14" s="43">
        <f t="shared" si="2"/>
        <v>6.75</v>
      </c>
      <c r="AA14" s="44">
        <f t="shared" si="3"/>
        <v>6.2</v>
      </c>
      <c r="AB14" s="44">
        <f t="shared" si="4"/>
        <v>6.7</v>
      </c>
    </row>
    <row r="15" spans="1:28" ht="14.25" x14ac:dyDescent="0.45">
      <c r="A15" s="41" t="s">
        <v>210</v>
      </c>
      <c r="B15" s="41" t="s">
        <v>211</v>
      </c>
      <c r="C15" s="41" t="s">
        <v>141</v>
      </c>
      <c r="D15" s="41" t="s">
        <v>212</v>
      </c>
      <c r="E15" s="41" t="s">
        <v>55</v>
      </c>
      <c r="F15" s="41" t="s">
        <v>99</v>
      </c>
      <c r="G15" s="41" t="s">
        <v>139</v>
      </c>
      <c r="H15" s="41">
        <v>32.380000000000003</v>
      </c>
      <c r="I15" s="41">
        <v>9</v>
      </c>
      <c r="J15" s="41">
        <v>14</v>
      </c>
      <c r="K15" s="41">
        <v>0</v>
      </c>
      <c r="L15" s="41">
        <v>3</v>
      </c>
      <c r="M15" s="41">
        <v>1</v>
      </c>
      <c r="N15" s="41">
        <v>2</v>
      </c>
      <c r="O15" s="41">
        <v>3</v>
      </c>
      <c r="P15" s="41">
        <v>8</v>
      </c>
      <c r="Q15" s="41">
        <v>11</v>
      </c>
      <c r="R15" s="41">
        <v>14</v>
      </c>
      <c r="S15" s="41">
        <v>3</v>
      </c>
      <c r="T15" s="41">
        <v>0</v>
      </c>
      <c r="U15" s="41">
        <v>4</v>
      </c>
      <c r="V15" s="41">
        <v>1</v>
      </c>
      <c r="W15" s="41">
        <v>19</v>
      </c>
      <c r="X15" s="42">
        <f t="shared" si="0"/>
        <v>3</v>
      </c>
      <c r="Y15" s="42">
        <f t="shared" si="1"/>
        <v>1</v>
      </c>
      <c r="Z15" s="43">
        <f t="shared" si="2"/>
        <v>58.25</v>
      </c>
      <c r="AA15" s="44">
        <f t="shared" si="3"/>
        <v>51.2</v>
      </c>
      <c r="AB15" s="44">
        <f t="shared" si="4"/>
        <v>51.2</v>
      </c>
    </row>
    <row r="16" spans="1:28" ht="14.25" x14ac:dyDescent="0.45">
      <c r="A16" s="41" t="s">
        <v>210</v>
      </c>
      <c r="B16" s="41" t="s">
        <v>211</v>
      </c>
      <c r="C16" s="41" t="s">
        <v>163</v>
      </c>
      <c r="D16" s="41" t="s">
        <v>12</v>
      </c>
      <c r="E16" s="41" t="s">
        <v>55</v>
      </c>
      <c r="F16" s="41" t="s">
        <v>99</v>
      </c>
      <c r="G16" s="41" t="s">
        <v>139</v>
      </c>
      <c r="H16" s="41">
        <v>24.97</v>
      </c>
      <c r="I16" s="41">
        <v>6</v>
      </c>
      <c r="J16" s="41">
        <v>15</v>
      </c>
      <c r="K16" s="41">
        <v>2</v>
      </c>
      <c r="L16" s="41">
        <v>6</v>
      </c>
      <c r="M16" s="41">
        <v>9</v>
      </c>
      <c r="N16" s="41">
        <v>12</v>
      </c>
      <c r="O16" s="41">
        <v>2</v>
      </c>
      <c r="P16" s="41">
        <v>10</v>
      </c>
      <c r="Q16" s="41">
        <v>12</v>
      </c>
      <c r="R16" s="41">
        <v>2</v>
      </c>
      <c r="S16" s="41">
        <v>3</v>
      </c>
      <c r="T16" s="41">
        <v>3</v>
      </c>
      <c r="U16" s="41">
        <v>2</v>
      </c>
      <c r="V16" s="41">
        <v>0</v>
      </c>
      <c r="W16" s="41">
        <v>23</v>
      </c>
      <c r="X16" s="42">
        <f t="shared" si="0"/>
        <v>1</v>
      </c>
      <c r="Y16" s="42">
        <f t="shared" si="1"/>
        <v>0</v>
      </c>
      <c r="Z16" s="43">
        <f t="shared" si="2"/>
        <v>48.5</v>
      </c>
      <c r="AA16" s="44">
        <f t="shared" si="3"/>
        <v>44.4</v>
      </c>
      <c r="AB16" s="44">
        <f t="shared" si="4"/>
        <v>45.4</v>
      </c>
    </row>
    <row r="17" spans="1:28" ht="14.25" x14ac:dyDescent="0.45">
      <c r="A17" s="41" t="s">
        <v>210</v>
      </c>
      <c r="B17" s="41" t="s">
        <v>211</v>
      </c>
      <c r="C17" s="41" t="s">
        <v>157</v>
      </c>
      <c r="D17" s="41" t="s">
        <v>214</v>
      </c>
      <c r="E17" s="41" t="s">
        <v>55</v>
      </c>
      <c r="F17" s="41" t="s">
        <v>99</v>
      </c>
      <c r="G17" s="41" t="s">
        <v>139</v>
      </c>
      <c r="H17" s="41">
        <v>22.42</v>
      </c>
      <c r="I17" s="41">
        <v>0</v>
      </c>
      <c r="J17" s="41">
        <v>1</v>
      </c>
      <c r="K17" s="41">
        <v>0</v>
      </c>
      <c r="L17" s="41">
        <v>0</v>
      </c>
      <c r="M17" s="41">
        <v>0</v>
      </c>
      <c r="N17" s="41">
        <v>0</v>
      </c>
      <c r="O17" s="41">
        <v>2</v>
      </c>
      <c r="P17" s="41">
        <v>4</v>
      </c>
      <c r="Q17" s="41">
        <v>6</v>
      </c>
      <c r="R17" s="41">
        <v>0</v>
      </c>
      <c r="S17" s="41">
        <v>4</v>
      </c>
      <c r="T17" s="41">
        <v>0</v>
      </c>
      <c r="U17" s="41">
        <v>2</v>
      </c>
      <c r="V17" s="41">
        <v>0</v>
      </c>
      <c r="W17" s="41">
        <v>0</v>
      </c>
      <c r="X17" s="42">
        <f t="shared" si="0"/>
        <v>0</v>
      </c>
      <c r="Y17" s="42">
        <f t="shared" si="1"/>
        <v>0</v>
      </c>
      <c r="Z17" s="43">
        <f t="shared" si="2"/>
        <v>6.5</v>
      </c>
      <c r="AA17" s="44">
        <f t="shared" si="3"/>
        <v>5.1999999999999993</v>
      </c>
      <c r="AB17" s="44">
        <f t="shared" si="4"/>
        <v>5.1999999999999993</v>
      </c>
    </row>
    <row r="18" spans="1:28" ht="14.25" x14ac:dyDescent="0.45">
      <c r="A18" s="41" t="s">
        <v>210</v>
      </c>
      <c r="B18" s="41" t="s">
        <v>211</v>
      </c>
      <c r="C18" s="41" t="s">
        <v>224</v>
      </c>
      <c r="D18" s="41" t="s">
        <v>215</v>
      </c>
      <c r="E18" s="41" t="s">
        <v>55</v>
      </c>
      <c r="F18" s="41" t="s">
        <v>99</v>
      </c>
      <c r="G18" s="41" t="s">
        <v>139</v>
      </c>
      <c r="H18" s="41">
        <v>25.23</v>
      </c>
      <c r="I18" s="41">
        <v>3</v>
      </c>
      <c r="J18" s="41">
        <v>13</v>
      </c>
      <c r="K18" s="41">
        <v>2</v>
      </c>
      <c r="L18" s="41">
        <v>8</v>
      </c>
      <c r="M18" s="41">
        <v>0</v>
      </c>
      <c r="N18" s="41">
        <v>0</v>
      </c>
      <c r="O18" s="41">
        <v>0</v>
      </c>
      <c r="P18" s="41">
        <v>3</v>
      </c>
      <c r="Q18" s="41">
        <v>3</v>
      </c>
      <c r="R18" s="41">
        <v>2</v>
      </c>
      <c r="S18" s="41">
        <v>1</v>
      </c>
      <c r="T18" s="41">
        <v>1</v>
      </c>
      <c r="U18" s="41">
        <v>0</v>
      </c>
      <c r="V18" s="41">
        <v>0</v>
      </c>
      <c r="W18" s="41">
        <v>8</v>
      </c>
      <c r="X18" s="42">
        <f t="shared" si="0"/>
        <v>0</v>
      </c>
      <c r="Y18" s="42">
        <f t="shared" si="1"/>
        <v>0</v>
      </c>
      <c r="Z18" s="43">
        <f t="shared" si="2"/>
        <v>17.75</v>
      </c>
      <c r="AA18" s="44">
        <f t="shared" si="3"/>
        <v>16.600000000000001</v>
      </c>
      <c r="AB18" s="44">
        <f t="shared" si="4"/>
        <v>17.600000000000001</v>
      </c>
    </row>
    <row r="19" spans="1:28" ht="14.25" x14ac:dyDescent="0.45">
      <c r="A19" s="41" t="s">
        <v>210</v>
      </c>
      <c r="B19" s="41" t="s">
        <v>211</v>
      </c>
      <c r="C19" s="41" t="s">
        <v>156</v>
      </c>
      <c r="D19" s="41" t="s">
        <v>217</v>
      </c>
      <c r="E19" s="41" t="s">
        <v>55</v>
      </c>
      <c r="F19" s="41" t="s">
        <v>99</v>
      </c>
      <c r="G19" s="41" t="s">
        <v>139</v>
      </c>
      <c r="H19" s="41">
        <v>29.8</v>
      </c>
      <c r="I19" s="41">
        <v>12</v>
      </c>
      <c r="J19" s="41">
        <v>22</v>
      </c>
      <c r="K19" s="41">
        <v>4</v>
      </c>
      <c r="L19" s="41">
        <v>7</v>
      </c>
      <c r="M19" s="41">
        <v>1</v>
      </c>
      <c r="N19" s="41">
        <v>1</v>
      </c>
      <c r="O19" s="41">
        <v>1</v>
      </c>
      <c r="P19" s="41">
        <v>1</v>
      </c>
      <c r="Q19" s="41">
        <v>2</v>
      </c>
      <c r="R19" s="41">
        <v>4</v>
      </c>
      <c r="S19" s="41">
        <v>1</v>
      </c>
      <c r="T19" s="41">
        <v>2</v>
      </c>
      <c r="U19" s="41">
        <v>0</v>
      </c>
      <c r="V19" s="41">
        <v>0</v>
      </c>
      <c r="W19" s="41">
        <v>29</v>
      </c>
      <c r="X19" s="42">
        <f t="shared" si="0"/>
        <v>0</v>
      </c>
      <c r="Y19" s="42">
        <f t="shared" si="1"/>
        <v>0</v>
      </c>
      <c r="Z19" s="43">
        <f t="shared" si="2"/>
        <v>43.5</v>
      </c>
      <c r="AA19" s="44">
        <f t="shared" si="3"/>
        <v>41.4</v>
      </c>
      <c r="AB19" s="44">
        <f t="shared" si="4"/>
        <v>43.4</v>
      </c>
    </row>
    <row r="20" spans="1:28" ht="14.25" x14ac:dyDescent="0.45">
      <c r="A20" s="41" t="s">
        <v>210</v>
      </c>
      <c r="B20" s="41" t="s">
        <v>211</v>
      </c>
      <c r="C20" s="41" t="s">
        <v>165</v>
      </c>
      <c r="D20" s="41" t="s">
        <v>212</v>
      </c>
      <c r="E20" s="41" t="s">
        <v>55</v>
      </c>
      <c r="F20" s="41" t="s">
        <v>99</v>
      </c>
      <c r="G20" s="41" t="s">
        <v>139</v>
      </c>
      <c r="H20" s="41">
        <v>25.78</v>
      </c>
      <c r="I20" s="41">
        <v>5</v>
      </c>
      <c r="J20" s="41">
        <v>7</v>
      </c>
      <c r="K20" s="41">
        <v>2</v>
      </c>
      <c r="L20" s="41">
        <v>3</v>
      </c>
      <c r="M20" s="41">
        <v>1</v>
      </c>
      <c r="N20" s="41">
        <v>2</v>
      </c>
      <c r="O20" s="41">
        <v>0</v>
      </c>
      <c r="P20" s="41">
        <v>4</v>
      </c>
      <c r="Q20" s="41">
        <v>4</v>
      </c>
      <c r="R20" s="41">
        <v>1</v>
      </c>
      <c r="S20" s="41">
        <v>1</v>
      </c>
      <c r="T20" s="41">
        <v>2</v>
      </c>
      <c r="U20" s="41">
        <v>2</v>
      </c>
      <c r="V20" s="41">
        <v>0</v>
      </c>
      <c r="W20" s="41">
        <v>13</v>
      </c>
      <c r="X20" s="42">
        <f t="shared" si="0"/>
        <v>0</v>
      </c>
      <c r="Y20" s="42">
        <f t="shared" si="1"/>
        <v>0</v>
      </c>
      <c r="Z20" s="43">
        <f t="shared" si="2"/>
        <v>23.5</v>
      </c>
      <c r="AA20" s="44">
        <f t="shared" si="3"/>
        <v>21.3</v>
      </c>
      <c r="AB20" s="44">
        <f t="shared" si="4"/>
        <v>22.3</v>
      </c>
    </row>
    <row r="21" spans="1:28" ht="14.25" x14ac:dyDescent="0.45">
      <c r="A21" s="41" t="s">
        <v>210</v>
      </c>
      <c r="B21" s="41" t="s">
        <v>211</v>
      </c>
      <c r="C21" s="41" t="s">
        <v>140</v>
      </c>
      <c r="D21" s="41" t="s">
        <v>215</v>
      </c>
      <c r="E21" s="41" t="s">
        <v>55</v>
      </c>
      <c r="F21" s="41" t="s">
        <v>99</v>
      </c>
      <c r="G21" s="41" t="s">
        <v>139</v>
      </c>
      <c r="H21" s="41">
        <v>13.85</v>
      </c>
      <c r="I21" s="41">
        <v>1</v>
      </c>
      <c r="J21" s="41">
        <v>3</v>
      </c>
      <c r="K21" s="41">
        <v>0</v>
      </c>
      <c r="L21" s="41">
        <v>1</v>
      </c>
      <c r="M21" s="41">
        <v>0</v>
      </c>
      <c r="N21" s="41">
        <v>0</v>
      </c>
      <c r="O21" s="41">
        <v>1</v>
      </c>
      <c r="P21" s="41">
        <v>1</v>
      </c>
      <c r="Q21" s="41">
        <v>2</v>
      </c>
      <c r="R21" s="41">
        <v>3</v>
      </c>
      <c r="S21" s="41">
        <v>2</v>
      </c>
      <c r="T21" s="41">
        <v>0</v>
      </c>
      <c r="U21" s="41">
        <v>2</v>
      </c>
      <c r="V21" s="41">
        <v>1</v>
      </c>
      <c r="W21" s="41">
        <v>2</v>
      </c>
      <c r="X21" s="42">
        <f t="shared" si="0"/>
        <v>0</v>
      </c>
      <c r="Y21" s="42">
        <f t="shared" si="1"/>
        <v>0</v>
      </c>
      <c r="Z21" s="43">
        <f t="shared" si="2"/>
        <v>10</v>
      </c>
      <c r="AA21" s="44">
        <f t="shared" si="3"/>
        <v>8.9</v>
      </c>
      <c r="AB21" s="44">
        <f t="shared" si="4"/>
        <v>8.9</v>
      </c>
    </row>
    <row r="22" spans="1:28" ht="14.25" x14ac:dyDescent="0.45">
      <c r="A22" s="41" t="s">
        <v>210</v>
      </c>
      <c r="B22" s="41" t="s">
        <v>211</v>
      </c>
      <c r="C22" s="41" t="s">
        <v>149</v>
      </c>
      <c r="D22" s="41" t="s">
        <v>212</v>
      </c>
      <c r="E22" s="41" t="s">
        <v>55</v>
      </c>
      <c r="F22" s="41" t="s">
        <v>99</v>
      </c>
      <c r="G22" s="41" t="s">
        <v>139</v>
      </c>
      <c r="H22" s="41">
        <v>22.53</v>
      </c>
      <c r="I22" s="41">
        <v>2</v>
      </c>
      <c r="J22" s="41">
        <v>3</v>
      </c>
      <c r="K22" s="41">
        <v>0</v>
      </c>
      <c r="L22" s="41">
        <v>1</v>
      </c>
      <c r="M22" s="41">
        <v>0</v>
      </c>
      <c r="N22" s="41">
        <v>0</v>
      </c>
      <c r="O22" s="41">
        <v>0</v>
      </c>
      <c r="P22" s="41">
        <v>4</v>
      </c>
      <c r="Q22" s="41">
        <v>4</v>
      </c>
      <c r="R22" s="41">
        <v>2</v>
      </c>
      <c r="S22" s="41">
        <v>0</v>
      </c>
      <c r="T22" s="41">
        <v>3</v>
      </c>
      <c r="U22" s="41">
        <v>0</v>
      </c>
      <c r="V22" s="41">
        <v>0</v>
      </c>
      <c r="W22" s="41">
        <v>4</v>
      </c>
      <c r="X22" s="42">
        <f t="shared" ref="X22:X85" si="5">+COUNTIFS(W22,"&gt;=10",Q22,"&gt;=10")+COUNTIFS(W22,"&gt;=10",R22,"&gt;=10")+COUNTIFS(W22,"&gt;=10",V22,"&gt;=10")+COUNTIFS(W22,"&gt;=10",T22,"&gt;=10")+COUNTIFS(Q22,"&gt;=10",R22,"&gt;=10")+COUNTIFS(Q22,"&gt;=10",V22,"&gt;=10")+COUNTIFS(Q22,"&gt;=10",T22,"&gt;=10")+COUNTIFS(R22,"&gt;=10",V22,"&gt;=10")+COUNTIFS(R22,"&gt;=10",T22,"&gt;=10")+COUNTIFS(V22,"&gt;=10",T22,"&gt;=10")</f>
        <v>0</v>
      </c>
      <c r="Y22" s="42">
        <f t="shared" si="1"/>
        <v>0</v>
      </c>
      <c r="Z22" s="43">
        <f t="shared" ref="Z22:Z85" si="6">+W22+K22*0.5+Q22*1.25+R22*1.5+T22*2+V22*2-U22*0.5+1.5*IF(X22&gt;0,1,0)+3*IF(Y22&gt;0,1,0)</f>
        <v>18</v>
      </c>
      <c r="AA22" s="44">
        <f t="shared" ref="AA22:AA85" si="7">+W22+Q22*1.2+R22*1.5+T22*2+V22*2-U22</f>
        <v>17.8</v>
      </c>
      <c r="AB22" s="44">
        <f t="shared" ref="AB22:AB85" si="8">+W22+K22*0.5+Q22*1.2+R22*1.5+T22*2+V22*2-U22</f>
        <v>17.8</v>
      </c>
    </row>
    <row r="23" spans="1:28" ht="14.25" x14ac:dyDescent="0.45">
      <c r="A23" s="41" t="s">
        <v>210</v>
      </c>
      <c r="B23" s="41" t="s">
        <v>211</v>
      </c>
      <c r="C23" s="41" t="s">
        <v>171</v>
      </c>
      <c r="D23" s="41" t="s">
        <v>214</v>
      </c>
      <c r="E23" s="41" t="s">
        <v>55</v>
      </c>
      <c r="F23" s="41" t="s">
        <v>99</v>
      </c>
      <c r="G23" s="41" t="s">
        <v>139</v>
      </c>
      <c r="H23" s="41">
        <v>14.15</v>
      </c>
      <c r="I23" s="41">
        <v>2</v>
      </c>
      <c r="J23" s="41">
        <v>6</v>
      </c>
      <c r="K23" s="41">
        <v>2</v>
      </c>
      <c r="L23" s="41">
        <v>5</v>
      </c>
      <c r="M23" s="41">
        <v>0</v>
      </c>
      <c r="N23" s="41">
        <v>0</v>
      </c>
      <c r="O23" s="41">
        <v>2</v>
      </c>
      <c r="P23" s="41">
        <v>2</v>
      </c>
      <c r="Q23" s="41">
        <v>4</v>
      </c>
      <c r="R23" s="41">
        <v>0</v>
      </c>
      <c r="S23" s="41">
        <v>4</v>
      </c>
      <c r="T23" s="41">
        <v>1</v>
      </c>
      <c r="U23" s="41">
        <v>1</v>
      </c>
      <c r="V23" s="41">
        <v>1</v>
      </c>
      <c r="W23" s="41">
        <v>6</v>
      </c>
      <c r="X23" s="42">
        <f t="shared" si="5"/>
        <v>0</v>
      </c>
      <c r="Y23" s="42">
        <f t="shared" si="1"/>
        <v>0</v>
      </c>
      <c r="Z23" s="43">
        <f t="shared" si="6"/>
        <v>15.5</v>
      </c>
      <c r="AA23" s="44">
        <f t="shared" si="7"/>
        <v>13.8</v>
      </c>
      <c r="AB23" s="44">
        <f t="shared" si="8"/>
        <v>14.8</v>
      </c>
    </row>
    <row r="24" spans="1:28" ht="14.25" x14ac:dyDescent="0.45">
      <c r="A24" s="41" t="s">
        <v>210</v>
      </c>
      <c r="B24" s="41" t="s">
        <v>211</v>
      </c>
      <c r="C24" s="41" t="s">
        <v>225</v>
      </c>
      <c r="D24" s="41" t="s">
        <v>215</v>
      </c>
      <c r="E24" s="41" t="s">
        <v>55</v>
      </c>
      <c r="F24" s="41" t="s">
        <v>99</v>
      </c>
      <c r="G24" s="41" t="s">
        <v>139</v>
      </c>
      <c r="H24" s="41">
        <v>5.83</v>
      </c>
      <c r="I24" s="41">
        <v>1</v>
      </c>
      <c r="J24" s="41">
        <v>4</v>
      </c>
      <c r="K24" s="41">
        <v>0</v>
      </c>
      <c r="L24" s="41">
        <v>0</v>
      </c>
      <c r="M24" s="41">
        <v>0</v>
      </c>
      <c r="N24" s="41">
        <v>0</v>
      </c>
      <c r="O24" s="41">
        <v>0</v>
      </c>
      <c r="P24" s="41">
        <v>0</v>
      </c>
      <c r="Q24" s="41">
        <v>0</v>
      </c>
      <c r="R24" s="41">
        <v>0</v>
      </c>
      <c r="S24" s="41">
        <v>1</v>
      </c>
      <c r="T24" s="41">
        <v>0</v>
      </c>
      <c r="U24" s="41">
        <v>0</v>
      </c>
      <c r="V24" s="41">
        <v>0</v>
      </c>
      <c r="W24" s="41">
        <v>2</v>
      </c>
      <c r="X24" s="42">
        <f t="shared" si="5"/>
        <v>0</v>
      </c>
      <c r="Y24" s="42">
        <f t="shared" si="1"/>
        <v>0</v>
      </c>
      <c r="Z24" s="43">
        <f t="shared" si="6"/>
        <v>2</v>
      </c>
      <c r="AA24" s="44">
        <f t="shared" si="7"/>
        <v>2</v>
      </c>
      <c r="AB24" s="44">
        <f t="shared" si="8"/>
        <v>2</v>
      </c>
    </row>
    <row r="25" spans="1:28" ht="14.25" x14ac:dyDescent="0.45">
      <c r="A25" s="41" t="s">
        <v>210</v>
      </c>
      <c r="B25" s="41" t="s">
        <v>211</v>
      </c>
      <c r="C25" s="41" t="s">
        <v>226</v>
      </c>
      <c r="D25" s="41" t="s">
        <v>215</v>
      </c>
      <c r="E25" s="41" t="s">
        <v>55</v>
      </c>
      <c r="F25" s="41" t="s">
        <v>99</v>
      </c>
      <c r="G25" s="41" t="s">
        <v>139</v>
      </c>
      <c r="H25" s="41">
        <v>12</v>
      </c>
      <c r="I25" s="41">
        <v>2</v>
      </c>
      <c r="J25" s="41">
        <v>3</v>
      </c>
      <c r="K25" s="41">
        <v>0</v>
      </c>
      <c r="L25" s="41">
        <v>0</v>
      </c>
      <c r="M25" s="41">
        <v>0</v>
      </c>
      <c r="N25" s="41">
        <v>0</v>
      </c>
      <c r="O25" s="41">
        <v>0</v>
      </c>
      <c r="P25" s="41">
        <v>3</v>
      </c>
      <c r="Q25" s="41">
        <v>3</v>
      </c>
      <c r="R25" s="41">
        <v>3</v>
      </c>
      <c r="S25" s="41">
        <v>1</v>
      </c>
      <c r="T25" s="41">
        <v>0</v>
      </c>
      <c r="U25" s="41">
        <v>1</v>
      </c>
      <c r="V25" s="41">
        <v>1</v>
      </c>
      <c r="W25" s="41">
        <v>4</v>
      </c>
      <c r="X25" s="42">
        <f t="shared" si="5"/>
        <v>0</v>
      </c>
      <c r="Y25" s="42">
        <f t="shared" si="1"/>
        <v>0</v>
      </c>
      <c r="Z25" s="43">
        <f t="shared" si="6"/>
        <v>13.75</v>
      </c>
      <c r="AA25" s="44">
        <f t="shared" si="7"/>
        <v>13.1</v>
      </c>
      <c r="AB25" s="44">
        <f t="shared" si="8"/>
        <v>13.1</v>
      </c>
    </row>
    <row r="26" spans="1:28" ht="14.25" x14ac:dyDescent="0.45">
      <c r="A26" s="41" t="s">
        <v>210</v>
      </c>
      <c r="B26" s="41" t="s">
        <v>211</v>
      </c>
      <c r="C26" s="41" t="s">
        <v>164</v>
      </c>
      <c r="D26" s="41" t="s">
        <v>214</v>
      </c>
      <c r="E26" s="41" t="s">
        <v>55</v>
      </c>
      <c r="F26" s="41" t="s">
        <v>99</v>
      </c>
      <c r="G26" s="41" t="s">
        <v>139</v>
      </c>
      <c r="H26" s="41">
        <v>5.57</v>
      </c>
      <c r="I26" s="41">
        <v>1</v>
      </c>
      <c r="J26" s="41">
        <v>1</v>
      </c>
      <c r="K26" s="41">
        <v>0</v>
      </c>
      <c r="L26" s="41">
        <v>0</v>
      </c>
      <c r="M26" s="41">
        <v>0</v>
      </c>
      <c r="N26" s="41">
        <v>0</v>
      </c>
      <c r="O26" s="41">
        <v>0</v>
      </c>
      <c r="P26" s="41">
        <v>0</v>
      </c>
      <c r="Q26" s="41">
        <v>0</v>
      </c>
      <c r="R26" s="41">
        <v>0</v>
      </c>
      <c r="S26" s="41">
        <v>0</v>
      </c>
      <c r="T26" s="41">
        <v>0</v>
      </c>
      <c r="U26" s="41">
        <v>0</v>
      </c>
      <c r="V26" s="41">
        <v>1</v>
      </c>
      <c r="W26" s="41">
        <v>2</v>
      </c>
      <c r="X26" s="42">
        <f t="shared" si="5"/>
        <v>0</v>
      </c>
      <c r="Y26" s="42">
        <f t="shared" si="1"/>
        <v>0</v>
      </c>
      <c r="Z26" s="43">
        <f t="shared" si="6"/>
        <v>4</v>
      </c>
      <c r="AA26" s="44">
        <f t="shared" si="7"/>
        <v>4</v>
      </c>
      <c r="AB26" s="44">
        <f t="shared" si="8"/>
        <v>4</v>
      </c>
    </row>
    <row r="27" spans="1:28" ht="14.25" x14ac:dyDescent="0.45">
      <c r="A27" s="41" t="s">
        <v>210</v>
      </c>
      <c r="B27" s="41" t="s">
        <v>211</v>
      </c>
      <c r="C27" s="41" t="s">
        <v>142</v>
      </c>
      <c r="D27" s="41" t="s">
        <v>212</v>
      </c>
      <c r="E27" s="41" t="s">
        <v>55</v>
      </c>
      <c r="F27" s="41" t="s">
        <v>99</v>
      </c>
      <c r="G27" s="41" t="s">
        <v>139</v>
      </c>
      <c r="H27" s="41">
        <v>5.5</v>
      </c>
      <c r="I27" s="41">
        <v>1</v>
      </c>
      <c r="J27" s="41">
        <v>2</v>
      </c>
      <c r="K27" s="41">
        <v>1</v>
      </c>
      <c r="L27" s="41">
        <v>1</v>
      </c>
      <c r="M27" s="41">
        <v>2</v>
      </c>
      <c r="N27" s="41">
        <v>2</v>
      </c>
      <c r="O27" s="41">
        <v>0</v>
      </c>
      <c r="P27" s="41">
        <v>0</v>
      </c>
      <c r="Q27" s="41">
        <v>0</v>
      </c>
      <c r="R27" s="41">
        <v>0</v>
      </c>
      <c r="S27" s="41">
        <v>1</v>
      </c>
      <c r="T27" s="41">
        <v>0</v>
      </c>
      <c r="U27" s="41">
        <v>0</v>
      </c>
      <c r="V27" s="41">
        <v>0</v>
      </c>
      <c r="W27" s="41">
        <v>5</v>
      </c>
      <c r="X27" s="42">
        <f t="shared" si="5"/>
        <v>0</v>
      </c>
      <c r="Y27" s="42">
        <f t="shared" si="1"/>
        <v>0</v>
      </c>
      <c r="Z27" s="43">
        <f t="shared" si="6"/>
        <v>5.5</v>
      </c>
      <c r="AA27" s="44">
        <f t="shared" si="7"/>
        <v>5</v>
      </c>
      <c r="AB27" s="44">
        <f t="shared" si="8"/>
        <v>5.5</v>
      </c>
    </row>
    <row r="28" spans="1:28" ht="14.25" x14ac:dyDescent="0.45">
      <c r="A28" s="41" t="s">
        <v>210</v>
      </c>
      <c r="B28" s="41" t="s">
        <v>211</v>
      </c>
      <c r="C28" s="41" t="s">
        <v>179</v>
      </c>
      <c r="D28" s="41" t="s">
        <v>212</v>
      </c>
      <c r="E28" s="41" t="s">
        <v>129</v>
      </c>
      <c r="F28" s="41" t="s">
        <v>114</v>
      </c>
      <c r="G28" s="41" t="s">
        <v>136</v>
      </c>
      <c r="H28" s="41">
        <v>30.5</v>
      </c>
      <c r="I28" s="41">
        <v>12</v>
      </c>
      <c r="J28" s="41">
        <v>16</v>
      </c>
      <c r="K28" s="41">
        <v>3</v>
      </c>
      <c r="L28" s="41">
        <v>4</v>
      </c>
      <c r="M28" s="41">
        <v>2</v>
      </c>
      <c r="N28" s="41">
        <v>2</v>
      </c>
      <c r="O28" s="41">
        <v>0</v>
      </c>
      <c r="P28" s="41">
        <v>4</v>
      </c>
      <c r="Q28" s="41">
        <v>4</v>
      </c>
      <c r="R28" s="41">
        <v>3</v>
      </c>
      <c r="S28" s="41">
        <v>0</v>
      </c>
      <c r="T28" s="41">
        <v>1</v>
      </c>
      <c r="U28" s="41">
        <v>2</v>
      </c>
      <c r="V28" s="41">
        <v>0</v>
      </c>
      <c r="W28" s="41">
        <v>29</v>
      </c>
      <c r="X28" s="42">
        <f t="shared" si="5"/>
        <v>0</v>
      </c>
      <c r="Y28" s="42">
        <f t="shared" si="1"/>
        <v>0</v>
      </c>
      <c r="Z28" s="43">
        <f t="shared" si="6"/>
        <v>41</v>
      </c>
      <c r="AA28" s="44">
        <f t="shared" si="7"/>
        <v>38.299999999999997</v>
      </c>
      <c r="AB28" s="44">
        <f t="shared" si="8"/>
        <v>39.799999999999997</v>
      </c>
    </row>
    <row r="29" spans="1:28" ht="14.25" x14ac:dyDescent="0.45">
      <c r="A29" s="41" t="s">
        <v>210</v>
      </c>
      <c r="B29" s="41" t="s">
        <v>211</v>
      </c>
      <c r="C29" s="41" t="s">
        <v>152</v>
      </c>
      <c r="D29" s="41" t="s">
        <v>12</v>
      </c>
      <c r="E29" s="41" t="s">
        <v>129</v>
      </c>
      <c r="F29" s="41" t="s">
        <v>114</v>
      </c>
      <c r="G29" s="41" t="s">
        <v>136</v>
      </c>
      <c r="H29" s="41">
        <v>32.17</v>
      </c>
      <c r="I29" s="41">
        <v>1</v>
      </c>
      <c r="J29" s="41">
        <v>8</v>
      </c>
      <c r="K29" s="41">
        <v>0</v>
      </c>
      <c r="L29" s="41">
        <v>3</v>
      </c>
      <c r="M29" s="41">
        <v>0</v>
      </c>
      <c r="N29" s="41">
        <v>0</v>
      </c>
      <c r="O29" s="41">
        <v>1</v>
      </c>
      <c r="P29" s="41">
        <v>2</v>
      </c>
      <c r="Q29" s="41">
        <v>3</v>
      </c>
      <c r="R29" s="41">
        <v>0</v>
      </c>
      <c r="S29" s="41">
        <v>5</v>
      </c>
      <c r="T29" s="41">
        <v>0</v>
      </c>
      <c r="U29" s="41">
        <v>1</v>
      </c>
      <c r="V29" s="41">
        <v>0</v>
      </c>
      <c r="W29" s="41">
        <v>2</v>
      </c>
      <c r="X29" s="42">
        <f t="shared" si="5"/>
        <v>0</v>
      </c>
      <c r="Y29" s="42">
        <f t="shared" si="1"/>
        <v>0</v>
      </c>
      <c r="Z29" s="43">
        <f t="shared" si="6"/>
        <v>5.25</v>
      </c>
      <c r="AA29" s="44">
        <f t="shared" si="7"/>
        <v>4.5999999999999996</v>
      </c>
      <c r="AB29" s="44">
        <f t="shared" si="8"/>
        <v>4.5999999999999996</v>
      </c>
    </row>
    <row r="30" spans="1:28" ht="14.25" x14ac:dyDescent="0.45">
      <c r="A30" s="41" t="s">
        <v>210</v>
      </c>
      <c r="B30" s="41" t="s">
        <v>211</v>
      </c>
      <c r="C30" s="41" t="s">
        <v>198</v>
      </c>
      <c r="D30" s="41" t="s">
        <v>214</v>
      </c>
      <c r="E30" s="41" t="s">
        <v>129</v>
      </c>
      <c r="F30" s="41" t="s">
        <v>114</v>
      </c>
      <c r="G30" s="41" t="s">
        <v>136</v>
      </c>
      <c r="H30" s="41">
        <v>40.950000000000003</v>
      </c>
      <c r="I30" s="41">
        <v>4</v>
      </c>
      <c r="J30" s="41">
        <v>7</v>
      </c>
      <c r="K30" s="41">
        <v>0</v>
      </c>
      <c r="L30" s="41">
        <v>0</v>
      </c>
      <c r="M30" s="41">
        <v>4</v>
      </c>
      <c r="N30" s="41">
        <v>4</v>
      </c>
      <c r="O30" s="41">
        <v>4</v>
      </c>
      <c r="P30" s="41">
        <v>10</v>
      </c>
      <c r="Q30" s="41">
        <v>14</v>
      </c>
      <c r="R30" s="41">
        <v>2</v>
      </c>
      <c r="S30" s="41">
        <v>3</v>
      </c>
      <c r="T30" s="41">
        <v>0</v>
      </c>
      <c r="U30" s="41">
        <v>3</v>
      </c>
      <c r="V30" s="41">
        <v>2</v>
      </c>
      <c r="W30" s="41">
        <v>12</v>
      </c>
      <c r="X30" s="42">
        <f t="shared" si="5"/>
        <v>1</v>
      </c>
      <c r="Y30" s="42">
        <f t="shared" si="1"/>
        <v>0</v>
      </c>
      <c r="Z30" s="43">
        <f t="shared" si="6"/>
        <v>36.5</v>
      </c>
      <c r="AA30" s="44">
        <f t="shared" si="7"/>
        <v>32.799999999999997</v>
      </c>
      <c r="AB30" s="44">
        <f t="shared" si="8"/>
        <v>32.799999999999997</v>
      </c>
    </row>
    <row r="31" spans="1:28" ht="14.25" x14ac:dyDescent="0.45">
      <c r="A31" s="41" t="s">
        <v>210</v>
      </c>
      <c r="B31" s="41" t="s">
        <v>211</v>
      </c>
      <c r="C31" s="41" t="s">
        <v>227</v>
      </c>
      <c r="D31" s="41" t="s">
        <v>215</v>
      </c>
      <c r="E31" s="41" t="s">
        <v>129</v>
      </c>
      <c r="F31" s="41" t="s">
        <v>114</v>
      </c>
      <c r="G31" s="41" t="s">
        <v>136</v>
      </c>
      <c r="H31" s="41">
        <v>37.65</v>
      </c>
      <c r="I31" s="41">
        <v>9</v>
      </c>
      <c r="J31" s="41">
        <v>17</v>
      </c>
      <c r="K31" s="41">
        <v>3</v>
      </c>
      <c r="L31" s="41">
        <v>7</v>
      </c>
      <c r="M31" s="41">
        <v>5</v>
      </c>
      <c r="N31" s="41">
        <v>5</v>
      </c>
      <c r="O31" s="41">
        <v>0</v>
      </c>
      <c r="P31" s="41">
        <v>2</v>
      </c>
      <c r="Q31" s="41">
        <v>2</v>
      </c>
      <c r="R31" s="41">
        <v>1</v>
      </c>
      <c r="S31" s="41">
        <v>3</v>
      </c>
      <c r="T31" s="41">
        <v>2</v>
      </c>
      <c r="U31" s="41">
        <v>0</v>
      </c>
      <c r="V31" s="41">
        <v>1</v>
      </c>
      <c r="W31" s="41">
        <v>26</v>
      </c>
      <c r="X31" s="42">
        <f t="shared" si="5"/>
        <v>0</v>
      </c>
      <c r="Y31" s="42">
        <f t="shared" si="1"/>
        <v>0</v>
      </c>
      <c r="Z31" s="43">
        <f t="shared" si="6"/>
        <v>37.5</v>
      </c>
      <c r="AA31" s="44">
        <f t="shared" si="7"/>
        <v>35.9</v>
      </c>
      <c r="AB31" s="44">
        <f t="shared" si="8"/>
        <v>37.4</v>
      </c>
    </row>
    <row r="32" spans="1:28" ht="14.25" x14ac:dyDescent="0.45">
      <c r="A32" s="41" t="s">
        <v>210</v>
      </c>
      <c r="B32" s="41" t="s">
        <v>211</v>
      </c>
      <c r="C32" s="41" t="s">
        <v>159</v>
      </c>
      <c r="D32" s="41" t="s">
        <v>217</v>
      </c>
      <c r="E32" s="41" t="s">
        <v>129</v>
      </c>
      <c r="F32" s="41" t="s">
        <v>114</v>
      </c>
      <c r="G32" s="41" t="s">
        <v>136</v>
      </c>
      <c r="H32" s="41">
        <v>38.75</v>
      </c>
      <c r="I32" s="41">
        <v>7</v>
      </c>
      <c r="J32" s="41">
        <v>18</v>
      </c>
      <c r="K32" s="41">
        <v>1</v>
      </c>
      <c r="L32" s="41">
        <v>6</v>
      </c>
      <c r="M32" s="41">
        <v>4</v>
      </c>
      <c r="N32" s="41">
        <v>4</v>
      </c>
      <c r="O32" s="41">
        <v>0</v>
      </c>
      <c r="P32" s="41">
        <v>2</v>
      </c>
      <c r="Q32" s="41">
        <v>2</v>
      </c>
      <c r="R32" s="41">
        <v>6</v>
      </c>
      <c r="S32" s="41">
        <v>2</v>
      </c>
      <c r="T32" s="41">
        <v>2</v>
      </c>
      <c r="U32" s="41">
        <v>1</v>
      </c>
      <c r="V32" s="41">
        <v>1</v>
      </c>
      <c r="W32" s="41">
        <v>19</v>
      </c>
      <c r="X32" s="42">
        <f t="shared" si="5"/>
        <v>0</v>
      </c>
      <c r="Y32" s="42">
        <f t="shared" si="1"/>
        <v>0</v>
      </c>
      <c r="Z32" s="43">
        <f t="shared" si="6"/>
        <v>36.5</v>
      </c>
      <c r="AA32" s="44">
        <f t="shared" si="7"/>
        <v>35.4</v>
      </c>
      <c r="AB32" s="44">
        <f t="shared" si="8"/>
        <v>35.9</v>
      </c>
    </row>
    <row r="33" spans="1:28" x14ac:dyDescent="0.3">
      <c r="A33" s="41" t="s">
        <v>210</v>
      </c>
      <c r="B33" s="41" t="s">
        <v>211</v>
      </c>
      <c r="C33" s="41" t="s">
        <v>228</v>
      </c>
      <c r="D33" s="41" t="s">
        <v>212</v>
      </c>
      <c r="E33" s="41" t="s">
        <v>129</v>
      </c>
      <c r="F33" s="41" t="s">
        <v>114</v>
      </c>
      <c r="G33" s="41" t="s">
        <v>136</v>
      </c>
      <c r="H33" s="41">
        <v>14.1</v>
      </c>
      <c r="I33" s="41">
        <v>1</v>
      </c>
      <c r="J33" s="41">
        <v>1</v>
      </c>
      <c r="K33" s="41">
        <v>0</v>
      </c>
      <c r="L33" s="41">
        <v>0</v>
      </c>
      <c r="M33" s="41">
        <v>0</v>
      </c>
      <c r="N33" s="41">
        <v>0</v>
      </c>
      <c r="O33" s="41">
        <v>0</v>
      </c>
      <c r="P33" s="41">
        <v>0</v>
      </c>
      <c r="Q33" s="41">
        <v>0</v>
      </c>
      <c r="R33" s="41">
        <v>1</v>
      </c>
      <c r="S33" s="41">
        <v>2</v>
      </c>
      <c r="T33" s="41">
        <v>1</v>
      </c>
      <c r="U33" s="41">
        <v>1</v>
      </c>
      <c r="V33" s="41">
        <v>0</v>
      </c>
      <c r="W33" s="41">
        <v>2</v>
      </c>
      <c r="X33" s="42">
        <f t="shared" si="5"/>
        <v>0</v>
      </c>
      <c r="Y33" s="42">
        <f t="shared" si="1"/>
        <v>0</v>
      </c>
      <c r="Z33" s="43">
        <f t="shared" si="6"/>
        <v>5</v>
      </c>
      <c r="AA33" s="44">
        <f t="shared" si="7"/>
        <v>4.5</v>
      </c>
      <c r="AB33" s="44">
        <f t="shared" si="8"/>
        <v>4.5</v>
      </c>
    </row>
    <row r="34" spans="1:28" x14ac:dyDescent="0.3">
      <c r="A34" s="41" t="s">
        <v>210</v>
      </c>
      <c r="B34" s="41" t="s">
        <v>211</v>
      </c>
      <c r="C34" s="41" t="s">
        <v>229</v>
      </c>
      <c r="D34" s="41" t="s">
        <v>12</v>
      </c>
      <c r="E34" s="41" t="s">
        <v>129</v>
      </c>
      <c r="F34" s="41" t="s">
        <v>114</v>
      </c>
      <c r="G34" s="41" t="s">
        <v>136</v>
      </c>
      <c r="H34" s="41">
        <v>17.920000000000002</v>
      </c>
      <c r="I34" s="41">
        <v>2</v>
      </c>
      <c r="J34" s="41">
        <v>6</v>
      </c>
      <c r="K34" s="41">
        <v>1</v>
      </c>
      <c r="L34" s="41">
        <v>2</v>
      </c>
      <c r="M34" s="41">
        <v>0</v>
      </c>
      <c r="N34" s="41">
        <v>0</v>
      </c>
      <c r="O34" s="41">
        <v>0</v>
      </c>
      <c r="P34" s="41">
        <v>2</v>
      </c>
      <c r="Q34" s="41">
        <v>2</v>
      </c>
      <c r="R34" s="41">
        <v>2</v>
      </c>
      <c r="S34" s="41">
        <v>0</v>
      </c>
      <c r="T34" s="41">
        <v>0</v>
      </c>
      <c r="U34" s="41">
        <v>3</v>
      </c>
      <c r="V34" s="41">
        <v>0</v>
      </c>
      <c r="W34" s="41">
        <v>5</v>
      </c>
      <c r="X34" s="42">
        <f t="shared" si="5"/>
        <v>0</v>
      </c>
      <c r="Y34" s="42">
        <f t="shared" si="1"/>
        <v>0</v>
      </c>
      <c r="Z34" s="43">
        <f t="shared" si="6"/>
        <v>9.5</v>
      </c>
      <c r="AA34" s="44">
        <f t="shared" si="7"/>
        <v>7.4</v>
      </c>
      <c r="AB34" s="44">
        <f t="shared" si="8"/>
        <v>7.9</v>
      </c>
    </row>
    <row r="35" spans="1:28" x14ac:dyDescent="0.3">
      <c r="A35" s="41" t="s">
        <v>210</v>
      </c>
      <c r="B35" s="41" t="s">
        <v>211</v>
      </c>
      <c r="C35" s="41" t="s">
        <v>162</v>
      </c>
      <c r="D35" s="41" t="s">
        <v>217</v>
      </c>
      <c r="E35" s="41" t="s">
        <v>129</v>
      </c>
      <c r="F35" s="41" t="s">
        <v>114</v>
      </c>
      <c r="G35" s="41" t="s">
        <v>136</v>
      </c>
      <c r="H35" s="41">
        <v>14.8</v>
      </c>
      <c r="I35" s="41">
        <v>2</v>
      </c>
      <c r="J35" s="41">
        <v>5</v>
      </c>
      <c r="K35" s="41">
        <v>0</v>
      </c>
      <c r="L35" s="41">
        <v>1</v>
      </c>
      <c r="M35" s="41">
        <v>0</v>
      </c>
      <c r="N35" s="41">
        <v>0</v>
      </c>
      <c r="O35" s="41">
        <v>0</v>
      </c>
      <c r="P35" s="41">
        <v>1</v>
      </c>
      <c r="Q35" s="41">
        <v>1</v>
      </c>
      <c r="R35" s="41">
        <v>4</v>
      </c>
      <c r="S35" s="41">
        <v>1</v>
      </c>
      <c r="T35" s="41">
        <v>2</v>
      </c>
      <c r="U35" s="41">
        <v>0</v>
      </c>
      <c r="V35" s="41">
        <v>0</v>
      </c>
      <c r="W35" s="41">
        <v>4</v>
      </c>
      <c r="X35" s="42">
        <f t="shared" si="5"/>
        <v>0</v>
      </c>
      <c r="Y35" s="42">
        <f t="shared" si="1"/>
        <v>0</v>
      </c>
      <c r="Z35" s="43">
        <f t="shared" si="6"/>
        <v>15.25</v>
      </c>
      <c r="AA35" s="44">
        <f t="shared" si="7"/>
        <v>15.2</v>
      </c>
      <c r="AB35" s="44">
        <f t="shared" si="8"/>
        <v>15.2</v>
      </c>
    </row>
    <row r="36" spans="1:28" x14ac:dyDescent="0.3">
      <c r="A36" s="41" t="s">
        <v>210</v>
      </c>
      <c r="B36" s="41" t="s">
        <v>211</v>
      </c>
      <c r="C36" s="41" t="s">
        <v>199</v>
      </c>
      <c r="D36" s="41" t="s">
        <v>214</v>
      </c>
      <c r="E36" s="41" t="s">
        <v>129</v>
      </c>
      <c r="F36" s="41" t="s">
        <v>114</v>
      </c>
      <c r="G36" s="41" t="s">
        <v>136</v>
      </c>
      <c r="H36" s="41">
        <v>4.8499999999999996</v>
      </c>
      <c r="I36" s="41">
        <v>0</v>
      </c>
      <c r="J36" s="41">
        <v>0</v>
      </c>
      <c r="K36" s="41">
        <v>0</v>
      </c>
      <c r="L36" s="41">
        <v>0</v>
      </c>
      <c r="M36" s="41">
        <v>0</v>
      </c>
      <c r="N36" s="41">
        <v>0</v>
      </c>
      <c r="O36" s="41">
        <v>0</v>
      </c>
      <c r="P36" s="41">
        <v>1</v>
      </c>
      <c r="Q36" s="41">
        <v>1</v>
      </c>
      <c r="R36" s="41">
        <v>0</v>
      </c>
      <c r="S36" s="41">
        <v>1</v>
      </c>
      <c r="T36" s="41">
        <v>1</v>
      </c>
      <c r="U36" s="41">
        <v>0</v>
      </c>
      <c r="V36" s="41">
        <v>1</v>
      </c>
      <c r="W36" s="41">
        <v>0</v>
      </c>
      <c r="X36" s="42">
        <f t="shared" si="5"/>
        <v>0</v>
      </c>
      <c r="Y36" s="42">
        <f t="shared" si="1"/>
        <v>0</v>
      </c>
      <c r="Z36" s="43">
        <f t="shared" si="6"/>
        <v>5.25</v>
      </c>
      <c r="AA36" s="44">
        <f t="shared" si="7"/>
        <v>5.2</v>
      </c>
      <c r="AB36" s="44">
        <f t="shared" si="8"/>
        <v>5.2</v>
      </c>
    </row>
    <row r="37" spans="1:28" x14ac:dyDescent="0.3">
      <c r="A37" s="41" t="s">
        <v>210</v>
      </c>
      <c r="B37" s="41" t="s">
        <v>211</v>
      </c>
      <c r="C37" s="41" t="s">
        <v>230</v>
      </c>
      <c r="D37" s="41" t="s">
        <v>217</v>
      </c>
      <c r="E37" s="41" t="s">
        <v>129</v>
      </c>
      <c r="F37" s="41" t="s">
        <v>114</v>
      </c>
      <c r="G37" s="41" t="s">
        <v>136</v>
      </c>
      <c r="H37" s="41">
        <v>8.33</v>
      </c>
      <c r="I37" s="41">
        <v>2</v>
      </c>
      <c r="J37" s="41">
        <v>4</v>
      </c>
      <c r="K37" s="41">
        <v>0</v>
      </c>
      <c r="L37" s="41">
        <v>1</v>
      </c>
      <c r="M37" s="41">
        <v>1</v>
      </c>
      <c r="N37" s="41">
        <v>1</v>
      </c>
      <c r="O37" s="41">
        <v>1</v>
      </c>
      <c r="P37" s="41">
        <v>1</v>
      </c>
      <c r="Q37" s="41">
        <v>2</v>
      </c>
      <c r="R37" s="41">
        <v>0</v>
      </c>
      <c r="S37" s="41">
        <v>2</v>
      </c>
      <c r="T37" s="41">
        <v>0</v>
      </c>
      <c r="U37" s="41">
        <v>0</v>
      </c>
      <c r="V37" s="41">
        <v>0</v>
      </c>
      <c r="W37" s="41">
        <v>5</v>
      </c>
      <c r="X37" s="42">
        <f t="shared" si="5"/>
        <v>0</v>
      </c>
      <c r="Y37" s="42">
        <f t="shared" si="1"/>
        <v>0</v>
      </c>
      <c r="Z37" s="43">
        <f t="shared" si="6"/>
        <v>7.5</v>
      </c>
      <c r="AA37" s="44">
        <f t="shared" si="7"/>
        <v>7.4</v>
      </c>
      <c r="AB37" s="44">
        <f t="shared" si="8"/>
        <v>7.4</v>
      </c>
    </row>
    <row r="38" spans="1:28" x14ac:dyDescent="0.3">
      <c r="A38" s="41" t="s">
        <v>210</v>
      </c>
      <c r="B38" s="41" t="s">
        <v>211</v>
      </c>
      <c r="C38" s="41" t="s">
        <v>187</v>
      </c>
      <c r="D38" s="41" t="s">
        <v>212</v>
      </c>
      <c r="E38" s="41" t="s">
        <v>114</v>
      </c>
      <c r="F38" s="41" t="s">
        <v>129</v>
      </c>
      <c r="G38" s="41" t="s">
        <v>139</v>
      </c>
      <c r="H38" s="41">
        <v>22.35</v>
      </c>
      <c r="I38" s="41">
        <v>0</v>
      </c>
      <c r="J38" s="41">
        <v>2</v>
      </c>
      <c r="K38" s="41">
        <v>0</v>
      </c>
      <c r="L38" s="41">
        <v>1</v>
      </c>
      <c r="M38" s="41">
        <v>0</v>
      </c>
      <c r="N38" s="41">
        <v>0</v>
      </c>
      <c r="O38" s="41">
        <v>0</v>
      </c>
      <c r="P38" s="41">
        <v>1</v>
      </c>
      <c r="Q38" s="41">
        <v>1</v>
      </c>
      <c r="R38" s="41">
        <v>1</v>
      </c>
      <c r="S38" s="41">
        <v>1</v>
      </c>
      <c r="T38" s="41">
        <v>2</v>
      </c>
      <c r="U38" s="41">
        <v>2</v>
      </c>
      <c r="V38" s="41">
        <v>0</v>
      </c>
      <c r="W38" s="41">
        <v>0</v>
      </c>
      <c r="X38" s="42">
        <f t="shared" si="5"/>
        <v>0</v>
      </c>
      <c r="Y38" s="42">
        <f t="shared" si="1"/>
        <v>0</v>
      </c>
      <c r="Z38" s="43">
        <f t="shared" si="6"/>
        <v>5.75</v>
      </c>
      <c r="AA38" s="44">
        <f t="shared" si="7"/>
        <v>4.7</v>
      </c>
      <c r="AB38" s="44">
        <f t="shared" si="8"/>
        <v>4.7</v>
      </c>
    </row>
    <row r="39" spans="1:28" x14ac:dyDescent="0.3">
      <c r="A39" s="41" t="s">
        <v>210</v>
      </c>
      <c r="B39" s="41" t="s">
        <v>211</v>
      </c>
      <c r="C39" s="41" t="s">
        <v>170</v>
      </c>
      <c r="D39" s="41" t="s">
        <v>212</v>
      </c>
      <c r="E39" s="41" t="s">
        <v>114</v>
      </c>
      <c r="F39" s="41" t="s">
        <v>129</v>
      </c>
      <c r="G39" s="41" t="s">
        <v>139</v>
      </c>
      <c r="H39" s="41">
        <v>28.4</v>
      </c>
      <c r="I39" s="41">
        <v>3</v>
      </c>
      <c r="J39" s="41">
        <v>6</v>
      </c>
      <c r="K39" s="41">
        <v>2</v>
      </c>
      <c r="L39" s="41">
        <v>3</v>
      </c>
      <c r="M39" s="41">
        <v>1</v>
      </c>
      <c r="N39" s="41">
        <v>1</v>
      </c>
      <c r="O39" s="41">
        <v>0</v>
      </c>
      <c r="P39" s="41">
        <v>4</v>
      </c>
      <c r="Q39" s="41">
        <v>4</v>
      </c>
      <c r="R39" s="41">
        <v>1</v>
      </c>
      <c r="S39" s="41">
        <v>0</v>
      </c>
      <c r="T39" s="41">
        <v>1</v>
      </c>
      <c r="U39" s="41">
        <v>1</v>
      </c>
      <c r="V39" s="41">
        <v>0</v>
      </c>
      <c r="W39" s="41">
        <v>9</v>
      </c>
      <c r="X39" s="42">
        <f t="shared" si="5"/>
        <v>0</v>
      </c>
      <c r="Y39" s="42">
        <f t="shared" si="1"/>
        <v>0</v>
      </c>
      <c r="Z39" s="43">
        <f t="shared" si="6"/>
        <v>18</v>
      </c>
      <c r="AA39" s="44">
        <f t="shared" si="7"/>
        <v>16.3</v>
      </c>
      <c r="AB39" s="44">
        <f t="shared" si="8"/>
        <v>17.3</v>
      </c>
    </row>
    <row r="40" spans="1:28" x14ac:dyDescent="0.3">
      <c r="A40" s="41" t="s">
        <v>210</v>
      </c>
      <c r="B40" s="41" t="s">
        <v>211</v>
      </c>
      <c r="C40" s="41" t="s">
        <v>202</v>
      </c>
      <c r="D40" s="41" t="s">
        <v>214</v>
      </c>
      <c r="E40" s="41" t="s">
        <v>114</v>
      </c>
      <c r="F40" s="41" t="s">
        <v>129</v>
      </c>
      <c r="G40" s="41" t="s">
        <v>139</v>
      </c>
      <c r="H40" s="41">
        <v>14.57</v>
      </c>
      <c r="I40" s="41">
        <v>1</v>
      </c>
      <c r="J40" s="41">
        <v>4</v>
      </c>
      <c r="K40" s="41">
        <v>0</v>
      </c>
      <c r="L40" s="41">
        <v>0</v>
      </c>
      <c r="M40" s="41">
        <v>0</v>
      </c>
      <c r="N40" s="41">
        <v>0</v>
      </c>
      <c r="O40" s="41">
        <v>0</v>
      </c>
      <c r="P40" s="41">
        <v>1</v>
      </c>
      <c r="Q40" s="41">
        <v>1</v>
      </c>
      <c r="R40" s="41">
        <v>1</v>
      </c>
      <c r="S40" s="41">
        <v>4</v>
      </c>
      <c r="T40" s="41">
        <v>0</v>
      </c>
      <c r="U40" s="41">
        <v>0</v>
      </c>
      <c r="V40" s="41">
        <v>0</v>
      </c>
      <c r="W40" s="41">
        <v>2</v>
      </c>
      <c r="X40" s="42">
        <f t="shared" si="5"/>
        <v>0</v>
      </c>
      <c r="Y40" s="42">
        <f t="shared" si="1"/>
        <v>0</v>
      </c>
      <c r="Z40" s="43">
        <f t="shared" si="6"/>
        <v>4.75</v>
      </c>
      <c r="AA40" s="44">
        <f t="shared" si="7"/>
        <v>4.7</v>
      </c>
      <c r="AB40" s="44">
        <f t="shared" si="8"/>
        <v>4.7</v>
      </c>
    </row>
    <row r="41" spans="1:28" x14ac:dyDescent="0.3">
      <c r="A41" s="41" t="s">
        <v>210</v>
      </c>
      <c r="B41" s="41" t="s">
        <v>211</v>
      </c>
      <c r="C41" s="41" t="s">
        <v>231</v>
      </c>
      <c r="D41" s="41" t="s">
        <v>215</v>
      </c>
      <c r="E41" s="41" t="s">
        <v>114</v>
      </c>
      <c r="F41" s="41" t="s">
        <v>129</v>
      </c>
      <c r="G41" s="41" t="s">
        <v>139</v>
      </c>
      <c r="H41" s="41">
        <v>34.6</v>
      </c>
      <c r="I41" s="41">
        <v>8</v>
      </c>
      <c r="J41" s="41">
        <v>16</v>
      </c>
      <c r="K41" s="41">
        <v>2</v>
      </c>
      <c r="L41" s="41">
        <v>2</v>
      </c>
      <c r="M41" s="41">
        <v>7</v>
      </c>
      <c r="N41" s="41">
        <v>7</v>
      </c>
      <c r="O41" s="41">
        <v>1</v>
      </c>
      <c r="P41" s="41">
        <v>1</v>
      </c>
      <c r="Q41" s="41">
        <v>2</v>
      </c>
      <c r="R41" s="41">
        <v>3</v>
      </c>
      <c r="S41" s="41">
        <v>3</v>
      </c>
      <c r="T41" s="41">
        <v>1</v>
      </c>
      <c r="U41" s="41">
        <v>3</v>
      </c>
      <c r="V41" s="41">
        <v>0</v>
      </c>
      <c r="W41" s="41">
        <v>25</v>
      </c>
      <c r="X41" s="42">
        <f t="shared" si="5"/>
        <v>0</v>
      </c>
      <c r="Y41" s="42">
        <f t="shared" si="1"/>
        <v>0</v>
      </c>
      <c r="Z41" s="43">
        <f t="shared" si="6"/>
        <v>33.5</v>
      </c>
      <c r="AA41" s="44">
        <f t="shared" si="7"/>
        <v>30.9</v>
      </c>
      <c r="AB41" s="44">
        <f t="shared" si="8"/>
        <v>31.9</v>
      </c>
    </row>
    <row r="42" spans="1:28" x14ac:dyDescent="0.3">
      <c r="A42" s="41" t="s">
        <v>210</v>
      </c>
      <c r="B42" s="41" t="s">
        <v>211</v>
      </c>
      <c r="C42" s="41" t="s">
        <v>184</v>
      </c>
      <c r="D42" s="41" t="s">
        <v>217</v>
      </c>
      <c r="E42" s="41" t="s">
        <v>114</v>
      </c>
      <c r="F42" s="41" t="s">
        <v>129</v>
      </c>
      <c r="G42" s="41" t="s">
        <v>139</v>
      </c>
      <c r="H42" s="41">
        <v>35.42</v>
      </c>
      <c r="I42" s="41">
        <v>13</v>
      </c>
      <c r="J42" s="41">
        <v>20</v>
      </c>
      <c r="K42" s="41">
        <v>4</v>
      </c>
      <c r="L42" s="41">
        <v>6</v>
      </c>
      <c r="M42" s="41">
        <v>9</v>
      </c>
      <c r="N42" s="41">
        <v>9</v>
      </c>
      <c r="O42" s="41">
        <v>1</v>
      </c>
      <c r="P42" s="41">
        <v>8</v>
      </c>
      <c r="Q42" s="41">
        <v>9</v>
      </c>
      <c r="R42" s="41">
        <v>6</v>
      </c>
      <c r="S42" s="41">
        <v>3</v>
      </c>
      <c r="T42" s="41">
        <v>0</v>
      </c>
      <c r="U42" s="41">
        <v>4</v>
      </c>
      <c r="V42" s="41">
        <v>0</v>
      </c>
      <c r="W42" s="41">
        <v>39</v>
      </c>
      <c r="X42" s="42">
        <f t="shared" si="5"/>
        <v>0</v>
      </c>
      <c r="Y42" s="42">
        <f t="shared" si="1"/>
        <v>0</v>
      </c>
      <c r="Z42" s="43">
        <f t="shared" si="6"/>
        <v>59.25</v>
      </c>
      <c r="AA42" s="44">
        <f t="shared" si="7"/>
        <v>54.8</v>
      </c>
      <c r="AB42" s="44">
        <f t="shared" si="8"/>
        <v>56.8</v>
      </c>
    </row>
    <row r="43" spans="1:28" x14ac:dyDescent="0.3">
      <c r="A43" s="41" t="s">
        <v>210</v>
      </c>
      <c r="B43" s="41" t="s">
        <v>211</v>
      </c>
      <c r="C43" s="41" t="s">
        <v>175</v>
      </c>
      <c r="D43" s="41" t="s">
        <v>215</v>
      </c>
      <c r="E43" s="41" t="s">
        <v>114</v>
      </c>
      <c r="F43" s="41" t="s">
        <v>129</v>
      </c>
      <c r="G43" s="41" t="s">
        <v>139</v>
      </c>
      <c r="H43" s="41">
        <v>26.02</v>
      </c>
      <c r="I43" s="41">
        <v>1</v>
      </c>
      <c r="J43" s="41">
        <v>7</v>
      </c>
      <c r="K43" s="41">
        <v>0</v>
      </c>
      <c r="L43" s="41">
        <v>0</v>
      </c>
      <c r="M43" s="41">
        <v>1</v>
      </c>
      <c r="N43" s="41">
        <v>1</v>
      </c>
      <c r="O43" s="41">
        <v>0</v>
      </c>
      <c r="P43" s="41">
        <v>5</v>
      </c>
      <c r="Q43" s="41">
        <v>5</v>
      </c>
      <c r="R43" s="41">
        <v>5</v>
      </c>
      <c r="S43" s="41">
        <v>1</v>
      </c>
      <c r="T43" s="41">
        <v>1</v>
      </c>
      <c r="U43" s="41">
        <v>0</v>
      </c>
      <c r="V43" s="41">
        <v>1</v>
      </c>
      <c r="W43" s="41">
        <v>3</v>
      </c>
      <c r="X43" s="42">
        <f t="shared" si="5"/>
        <v>0</v>
      </c>
      <c r="Y43" s="42">
        <f t="shared" si="1"/>
        <v>0</v>
      </c>
      <c r="Z43" s="43">
        <f t="shared" si="6"/>
        <v>20.75</v>
      </c>
      <c r="AA43" s="44">
        <f t="shared" si="7"/>
        <v>20.5</v>
      </c>
      <c r="AB43" s="44">
        <f t="shared" si="8"/>
        <v>20.5</v>
      </c>
    </row>
    <row r="44" spans="1:28" x14ac:dyDescent="0.3">
      <c r="A44" s="41" t="s">
        <v>210</v>
      </c>
      <c r="B44" s="41" t="s">
        <v>211</v>
      </c>
      <c r="C44" s="41" t="s">
        <v>200</v>
      </c>
      <c r="D44" s="41" t="s">
        <v>215</v>
      </c>
      <c r="E44" s="41" t="s">
        <v>114</v>
      </c>
      <c r="F44" s="41" t="s">
        <v>129</v>
      </c>
      <c r="G44" s="41" t="s">
        <v>139</v>
      </c>
      <c r="H44" s="41">
        <v>29.15</v>
      </c>
      <c r="I44" s="41">
        <v>6</v>
      </c>
      <c r="J44" s="41">
        <v>10</v>
      </c>
      <c r="K44" s="41">
        <v>4</v>
      </c>
      <c r="L44" s="41">
        <v>5</v>
      </c>
      <c r="M44" s="41">
        <v>2</v>
      </c>
      <c r="N44" s="41">
        <v>2</v>
      </c>
      <c r="O44" s="41">
        <v>0</v>
      </c>
      <c r="P44" s="41">
        <v>3</v>
      </c>
      <c r="Q44" s="41">
        <v>3</v>
      </c>
      <c r="R44" s="41">
        <v>3</v>
      </c>
      <c r="S44" s="41">
        <v>2</v>
      </c>
      <c r="T44" s="41">
        <v>0</v>
      </c>
      <c r="U44" s="41">
        <v>2</v>
      </c>
      <c r="V44" s="41">
        <v>0</v>
      </c>
      <c r="W44" s="41">
        <v>18</v>
      </c>
      <c r="X44" s="42">
        <f t="shared" si="5"/>
        <v>0</v>
      </c>
      <c r="Y44" s="42">
        <f t="shared" si="1"/>
        <v>0</v>
      </c>
      <c r="Z44" s="43">
        <f t="shared" si="6"/>
        <v>27.25</v>
      </c>
      <c r="AA44" s="44">
        <f t="shared" si="7"/>
        <v>24.1</v>
      </c>
      <c r="AB44" s="44">
        <f t="shared" si="8"/>
        <v>26.1</v>
      </c>
    </row>
    <row r="45" spans="1:28" x14ac:dyDescent="0.3">
      <c r="A45" s="41" t="s">
        <v>210</v>
      </c>
      <c r="B45" s="41" t="s">
        <v>211</v>
      </c>
      <c r="C45" s="41" t="s">
        <v>154</v>
      </c>
      <c r="D45" s="41" t="s">
        <v>12</v>
      </c>
      <c r="E45" s="41" t="s">
        <v>114</v>
      </c>
      <c r="F45" s="41" t="s">
        <v>129</v>
      </c>
      <c r="G45" s="41" t="s">
        <v>139</v>
      </c>
      <c r="H45" s="41">
        <v>24.12</v>
      </c>
      <c r="I45" s="41">
        <v>2</v>
      </c>
      <c r="J45" s="41">
        <v>3</v>
      </c>
      <c r="K45" s="41">
        <v>0</v>
      </c>
      <c r="L45" s="41">
        <v>0</v>
      </c>
      <c r="M45" s="41">
        <v>2</v>
      </c>
      <c r="N45" s="41">
        <v>2</v>
      </c>
      <c r="O45" s="41">
        <v>3</v>
      </c>
      <c r="P45" s="41">
        <v>4</v>
      </c>
      <c r="Q45" s="41">
        <v>7</v>
      </c>
      <c r="R45" s="41">
        <v>1</v>
      </c>
      <c r="S45" s="41">
        <v>2</v>
      </c>
      <c r="T45" s="41">
        <v>0</v>
      </c>
      <c r="U45" s="41">
        <v>0</v>
      </c>
      <c r="V45" s="41">
        <v>1</v>
      </c>
      <c r="W45" s="41">
        <v>6</v>
      </c>
      <c r="X45" s="42">
        <f t="shared" si="5"/>
        <v>0</v>
      </c>
      <c r="Y45" s="42">
        <f t="shared" si="1"/>
        <v>0</v>
      </c>
      <c r="Z45" s="43">
        <f t="shared" si="6"/>
        <v>18.25</v>
      </c>
      <c r="AA45" s="44">
        <f t="shared" si="7"/>
        <v>17.899999999999999</v>
      </c>
      <c r="AB45" s="44">
        <f t="shared" si="8"/>
        <v>17.899999999999999</v>
      </c>
    </row>
    <row r="46" spans="1:28" x14ac:dyDescent="0.3">
      <c r="A46" s="41" t="s">
        <v>210</v>
      </c>
      <c r="B46" s="41" t="s">
        <v>211</v>
      </c>
      <c r="C46" s="41" t="s">
        <v>232</v>
      </c>
      <c r="D46" s="41" t="s">
        <v>12</v>
      </c>
      <c r="E46" s="41" t="s">
        <v>114</v>
      </c>
      <c r="F46" s="41" t="s">
        <v>129</v>
      </c>
      <c r="G46" s="41" t="s">
        <v>139</v>
      </c>
      <c r="H46" s="41">
        <v>16.100000000000001</v>
      </c>
      <c r="I46" s="41">
        <v>5</v>
      </c>
      <c r="J46" s="41">
        <v>5</v>
      </c>
      <c r="K46" s="41">
        <v>1</v>
      </c>
      <c r="L46" s="41">
        <v>1</v>
      </c>
      <c r="M46" s="41">
        <v>0</v>
      </c>
      <c r="N46" s="41">
        <v>0</v>
      </c>
      <c r="O46" s="41">
        <v>0</v>
      </c>
      <c r="P46" s="41">
        <v>1</v>
      </c>
      <c r="Q46" s="41">
        <v>1</v>
      </c>
      <c r="R46" s="41">
        <v>0</v>
      </c>
      <c r="S46" s="41">
        <v>1</v>
      </c>
      <c r="T46" s="41">
        <v>0</v>
      </c>
      <c r="U46" s="41">
        <v>0</v>
      </c>
      <c r="V46" s="41">
        <v>1</v>
      </c>
      <c r="W46" s="41">
        <v>11</v>
      </c>
      <c r="X46" s="42">
        <f t="shared" si="5"/>
        <v>0</v>
      </c>
      <c r="Y46" s="42">
        <f t="shared" si="1"/>
        <v>0</v>
      </c>
      <c r="Z46" s="43">
        <f t="shared" si="6"/>
        <v>14.75</v>
      </c>
      <c r="AA46" s="44">
        <f t="shared" si="7"/>
        <v>14.2</v>
      </c>
      <c r="AB46" s="44">
        <f t="shared" si="8"/>
        <v>14.7</v>
      </c>
    </row>
    <row r="47" spans="1:28" x14ac:dyDescent="0.3">
      <c r="A47" s="41" t="s">
        <v>210</v>
      </c>
      <c r="B47" s="41" t="s">
        <v>211</v>
      </c>
      <c r="C47" s="41" t="s">
        <v>185</v>
      </c>
      <c r="D47" s="41" t="s">
        <v>12</v>
      </c>
      <c r="E47" s="41" t="s">
        <v>114</v>
      </c>
      <c r="F47" s="41" t="s">
        <v>129</v>
      </c>
      <c r="G47" s="41" t="s">
        <v>139</v>
      </c>
      <c r="H47" s="41">
        <v>9.25</v>
      </c>
      <c r="I47" s="41">
        <v>0</v>
      </c>
      <c r="J47" s="41">
        <v>2</v>
      </c>
      <c r="K47" s="41">
        <v>0</v>
      </c>
      <c r="L47" s="41">
        <v>1</v>
      </c>
      <c r="M47" s="41">
        <v>0</v>
      </c>
      <c r="N47" s="41">
        <v>0</v>
      </c>
      <c r="O47" s="41">
        <v>0</v>
      </c>
      <c r="P47" s="41">
        <v>1</v>
      </c>
      <c r="Q47" s="41">
        <v>1</v>
      </c>
      <c r="R47" s="41">
        <v>1</v>
      </c>
      <c r="S47" s="41">
        <v>1</v>
      </c>
      <c r="T47" s="41">
        <v>0</v>
      </c>
      <c r="U47" s="41">
        <v>0</v>
      </c>
      <c r="V47" s="41">
        <v>0</v>
      </c>
      <c r="W47" s="41">
        <v>0</v>
      </c>
      <c r="X47" s="42">
        <f t="shared" si="5"/>
        <v>0</v>
      </c>
      <c r="Y47" s="42">
        <f t="shared" si="1"/>
        <v>0</v>
      </c>
      <c r="Z47" s="43">
        <f t="shared" si="6"/>
        <v>2.75</v>
      </c>
      <c r="AA47" s="44">
        <f t="shared" si="7"/>
        <v>2.7</v>
      </c>
      <c r="AB47" s="44">
        <f t="shared" si="8"/>
        <v>2.7</v>
      </c>
    </row>
    <row r="48" spans="1:28" x14ac:dyDescent="0.3">
      <c r="A48" s="41" t="s">
        <v>210</v>
      </c>
      <c r="B48" s="41" t="s">
        <v>211</v>
      </c>
      <c r="C48" s="41" t="s">
        <v>168</v>
      </c>
      <c r="D48" s="41" t="s">
        <v>212</v>
      </c>
      <c r="E48" s="41" t="s">
        <v>120</v>
      </c>
      <c r="F48" s="41" t="s">
        <v>67</v>
      </c>
      <c r="G48" s="41" t="s">
        <v>136</v>
      </c>
      <c r="H48" s="41">
        <v>32.049999999999997</v>
      </c>
      <c r="I48" s="41">
        <v>10</v>
      </c>
      <c r="J48" s="41">
        <v>21</v>
      </c>
      <c r="K48" s="41">
        <v>0</v>
      </c>
      <c r="L48" s="41">
        <v>3</v>
      </c>
      <c r="M48" s="41">
        <v>15</v>
      </c>
      <c r="N48" s="41">
        <v>15</v>
      </c>
      <c r="O48" s="41">
        <v>3</v>
      </c>
      <c r="P48" s="41">
        <v>2</v>
      </c>
      <c r="Q48" s="41">
        <v>5</v>
      </c>
      <c r="R48" s="41">
        <v>3</v>
      </c>
      <c r="S48" s="41">
        <v>1</v>
      </c>
      <c r="T48" s="41">
        <v>5</v>
      </c>
      <c r="U48" s="41">
        <v>2</v>
      </c>
      <c r="V48" s="41">
        <v>0</v>
      </c>
      <c r="W48" s="41">
        <v>35</v>
      </c>
      <c r="X48" s="42">
        <f t="shared" si="5"/>
        <v>0</v>
      </c>
      <c r="Y48" s="42">
        <f t="shared" si="1"/>
        <v>0</v>
      </c>
      <c r="Z48" s="43">
        <f t="shared" si="6"/>
        <v>54.75</v>
      </c>
      <c r="AA48" s="44">
        <f t="shared" si="7"/>
        <v>53.5</v>
      </c>
      <c r="AB48" s="44">
        <f t="shared" si="8"/>
        <v>53.5</v>
      </c>
    </row>
    <row r="49" spans="1:28" x14ac:dyDescent="0.3">
      <c r="A49" s="41" t="s">
        <v>210</v>
      </c>
      <c r="B49" s="41" t="s">
        <v>211</v>
      </c>
      <c r="C49" s="41" t="s">
        <v>176</v>
      </c>
      <c r="D49" s="41" t="s">
        <v>12</v>
      </c>
      <c r="E49" s="41" t="s">
        <v>120</v>
      </c>
      <c r="F49" s="41" t="s">
        <v>67</v>
      </c>
      <c r="G49" s="41" t="s">
        <v>136</v>
      </c>
      <c r="H49" s="41">
        <v>35.18</v>
      </c>
      <c r="I49" s="41">
        <v>10</v>
      </c>
      <c r="J49" s="41">
        <v>20</v>
      </c>
      <c r="K49" s="41">
        <v>1</v>
      </c>
      <c r="L49" s="41">
        <v>1</v>
      </c>
      <c r="M49" s="41">
        <v>5</v>
      </c>
      <c r="N49" s="41">
        <v>6</v>
      </c>
      <c r="O49" s="41">
        <v>8</v>
      </c>
      <c r="P49" s="41">
        <v>6</v>
      </c>
      <c r="Q49" s="41">
        <v>14</v>
      </c>
      <c r="R49" s="41">
        <v>3</v>
      </c>
      <c r="S49" s="41">
        <v>1</v>
      </c>
      <c r="T49" s="41">
        <v>1</v>
      </c>
      <c r="U49" s="41">
        <v>2</v>
      </c>
      <c r="V49" s="41">
        <v>0</v>
      </c>
      <c r="W49" s="41">
        <v>26</v>
      </c>
      <c r="X49" s="42">
        <f t="shared" si="5"/>
        <v>1</v>
      </c>
      <c r="Y49" s="42">
        <f t="shared" si="1"/>
        <v>0</v>
      </c>
      <c r="Z49" s="43">
        <f t="shared" si="6"/>
        <v>51</v>
      </c>
      <c r="AA49" s="44">
        <f t="shared" si="7"/>
        <v>47.3</v>
      </c>
      <c r="AB49" s="44">
        <f t="shared" si="8"/>
        <v>47.8</v>
      </c>
    </row>
    <row r="50" spans="1:28" x14ac:dyDescent="0.3">
      <c r="A50" s="41" t="s">
        <v>210</v>
      </c>
      <c r="B50" s="41" t="s">
        <v>211</v>
      </c>
      <c r="C50" s="41" t="s">
        <v>233</v>
      </c>
      <c r="D50" s="41" t="s">
        <v>214</v>
      </c>
      <c r="E50" s="41" t="s">
        <v>120</v>
      </c>
      <c r="F50" s="41" t="s">
        <v>67</v>
      </c>
      <c r="G50" s="41" t="s">
        <v>136</v>
      </c>
      <c r="H50" s="41">
        <v>18.27</v>
      </c>
      <c r="I50" s="41">
        <v>1</v>
      </c>
      <c r="J50" s="41">
        <v>4</v>
      </c>
      <c r="K50" s="41">
        <v>0</v>
      </c>
      <c r="L50" s="41">
        <v>0</v>
      </c>
      <c r="M50" s="41">
        <v>0</v>
      </c>
      <c r="N50" s="41">
        <v>0</v>
      </c>
      <c r="O50" s="41">
        <v>0</v>
      </c>
      <c r="P50" s="41">
        <v>4</v>
      </c>
      <c r="Q50" s="41">
        <v>4</v>
      </c>
      <c r="R50" s="41">
        <v>1</v>
      </c>
      <c r="S50" s="41">
        <v>3</v>
      </c>
      <c r="T50" s="41">
        <v>0</v>
      </c>
      <c r="U50" s="41">
        <v>1</v>
      </c>
      <c r="V50" s="41">
        <v>0</v>
      </c>
      <c r="W50" s="41">
        <v>2</v>
      </c>
      <c r="X50" s="42">
        <f t="shared" si="5"/>
        <v>0</v>
      </c>
      <c r="Y50" s="42">
        <f t="shared" si="1"/>
        <v>0</v>
      </c>
      <c r="Z50" s="43">
        <f t="shared" si="6"/>
        <v>8</v>
      </c>
      <c r="AA50" s="44">
        <f t="shared" si="7"/>
        <v>7.3000000000000007</v>
      </c>
      <c r="AB50" s="44">
        <f t="shared" si="8"/>
        <v>7.3000000000000007</v>
      </c>
    </row>
    <row r="51" spans="1:28" x14ac:dyDescent="0.3">
      <c r="A51" s="41" t="s">
        <v>210</v>
      </c>
      <c r="B51" s="41" t="s">
        <v>211</v>
      </c>
      <c r="C51" s="41" t="s">
        <v>234</v>
      </c>
      <c r="D51" s="41" t="s">
        <v>215</v>
      </c>
      <c r="E51" s="41" t="s">
        <v>120</v>
      </c>
      <c r="F51" s="41" t="s">
        <v>67</v>
      </c>
      <c r="G51" s="41" t="s">
        <v>136</v>
      </c>
      <c r="H51" s="41">
        <v>22.4</v>
      </c>
      <c r="I51" s="41">
        <v>1</v>
      </c>
      <c r="J51" s="41">
        <v>1</v>
      </c>
      <c r="K51" s="41">
        <v>1</v>
      </c>
      <c r="L51" s="41">
        <v>1</v>
      </c>
      <c r="M51" s="41">
        <v>0</v>
      </c>
      <c r="N51" s="41">
        <v>0</v>
      </c>
      <c r="O51" s="41">
        <v>2</v>
      </c>
      <c r="P51" s="41">
        <v>2</v>
      </c>
      <c r="Q51" s="41">
        <v>4</v>
      </c>
      <c r="R51" s="41">
        <v>0</v>
      </c>
      <c r="S51" s="41">
        <v>1</v>
      </c>
      <c r="T51" s="41">
        <v>1</v>
      </c>
      <c r="U51" s="41">
        <v>0</v>
      </c>
      <c r="V51" s="41">
        <v>0</v>
      </c>
      <c r="W51" s="41">
        <v>3</v>
      </c>
      <c r="X51" s="42">
        <f t="shared" si="5"/>
        <v>0</v>
      </c>
      <c r="Y51" s="42">
        <f t="shared" si="1"/>
        <v>0</v>
      </c>
      <c r="Z51" s="43">
        <f t="shared" si="6"/>
        <v>10.5</v>
      </c>
      <c r="AA51" s="44">
        <f t="shared" si="7"/>
        <v>9.8000000000000007</v>
      </c>
      <c r="AB51" s="44">
        <f t="shared" si="8"/>
        <v>10.3</v>
      </c>
    </row>
    <row r="52" spans="1:28" x14ac:dyDescent="0.3">
      <c r="A52" s="41" t="s">
        <v>210</v>
      </c>
      <c r="B52" s="41" t="s">
        <v>211</v>
      </c>
      <c r="C52" s="41" t="s">
        <v>167</v>
      </c>
      <c r="D52" s="41" t="s">
        <v>217</v>
      </c>
      <c r="E52" s="41" t="s">
        <v>120</v>
      </c>
      <c r="F52" s="41" t="s">
        <v>67</v>
      </c>
      <c r="G52" s="41" t="s">
        <v>136</v>
      </c>
      <c r="H52" s="41">
        <v>26.47</v>
      </c>
      <c r="I52" s="41">
        <v>4</v>
      </c>
      <c r="J52" s="41">
        <v>9</v>
      </c>
      <c r="K52" s="41">
        <v>1</v>
      </c>
      <c r="L52" s="41">
        <v>2</v>
      </c>
      <c r="M52" s="41">
        <v>0</v>
      </c>
      <c r="N52" s="41">
        <v>0</v>
      </c>
      <c r="O52" s="41">
        <v>0</v>
      </c>
      <c r="P52" s="41">
        <v>3</v>
      </c>
      <c r="Q52" s="41">
        <v>3</v>
      </c>
      <c r="R52" s="41">
        <v>4</v>
      </c>
      <c r="S52" s="41">
        <v>4</v>
      </c>
      <c r="T52" s="41">
        <v>0</v>
      </c>
      <c r="U52" s="41">
        <v>2</v>
      </c>
      <c r="V52" s="41">
        <v>0</v>
      </c>
      <c r="W52" s="41">
        <v>9</v>
      </c>
      <c r="X52" s="42">
        <f t="shared" si="5"/>
        <v>0</v>
      </c>
      <c r="Y52" s="42">
        <f t="shared" si="1"/>
        <v>0</v>
      </c>
      <c r="Z52" s="43">
        <f t="shared" si="6"/>
        <v>18.25</v>
      </c>
      <c r="AA52" s="44">
        <f t="shared" si="7"/>
        <v>16.600000000000001</v>
      </c>
      <c r="AB52" s="44">
        <f t="shared" si="8"/>
        <v>17.100000000000001</v>
      </c>
    </row>
    <row r="53" spans="1:28" x14ac:dyDescent="0.3">
      <c r="A53" s="41" t="s">
        <v>210</v>
      </c>
      <c r="B53" s="41" t="s">
        <v>211</v>
      </c>
      <c r="C53" s="41" t="s">
        <v>235</v>
      </c>
      <c r="D53" s="41" t="s">
        <v>217</v>
      </c>
      <c r="E53" s="41" t="s">
        <v>120</v>
      </c>
      <c r="F53" s="41" t="s">
        <v>67</v>
      </c>
      <c r="G53" s="41" t="s">
        <v>136</v>
      </c>
      <c r="H53" s="41">
        <v>17.850000000000001</v>
      </c>
      <c r="I53" s="41">
        <v>4</v>
      </c>
      <c r="J53" s="41">
        <v>9</v>
      </c>
      <c r="K53" s="41">
        <v>3</v>
      </c>
      <c r="L53" s="41">
        <v>5</v>
      </c>
      <c r="M53" s="41">
        <v>0</v>
      </c>
      <c r="N53" s="41">
        <v>0</v>
      </c>
      <c r="O53" s="41">
        <v>0</v>
      </c>
      <c r="P53" s="41">
        <v>1</v>
      </c>
      <c r="Q53" s="41">
        <v>1</v>
      </c>
      <c r="R53" s="41">
        <v>5</v>
      </c>
      <c r="S53" s="41">
        <v>1</v>
      </c>
      <c r="T53" s="41">
        <v>4</v>
      </c>
      <c r="U53" s="41">
        <v>0</v>
      </c>
      <c r="V53" s="41">
        <v>0</v>
      </c>
      <c r="W53" s="41">
        <v>11</v>
      </c>
      <c r="X53" s="42">
        <f t="shared" si="5"/>
        <v>0</v>
      </c>
      <c r="Y53" s="42">
        <f t="shared" si="1"/>
        <v>0</v>
      </c>
      <c r="Z53" s="43">
        <f t="shared" si="6"/>
        <v>29.25</v>
      </c>
      <c r="AA53" s="44">
        <f t="shared" si="7"/>
        <v>27.7</v>
      </c>
      <c r="AB53" s="44">
        <f t="shared" si="8"/>
        <v>29.2</v>
      </c>
    </row>
    <row r="54" spans="1:28" x14ac:dyDescent="0.3">
      <c r="A54" s="41" t="s">
        <v>210</v>
      </c>
      <c r="B54" s="41" t="s">
        <v>211</v>
      </c>
      <c r="C54" s="41" t="s">
        <v>236</v>
      </c>
      <c r="D54" s="41" t="s">
        <v>215</v>
      </c>
      <c r="E54" s="41" t="s">
        <v>120</v>
      </c>
      <c r="F54" s="41" t="s">
        <v>67</v>
      </c>
      <c r="G54" s="41" t="s">
        <v>136</v>
      </c>
      <c r="H54" s="41">
        <v>28.17</v>
      </c>
      <c r="I54" s="41">
        <v>8</v>
      </c>
      <c r="J54" s="41">
        <v>14</v>
      </c>
      <c r="K54" s="41">
        <v>3</v>
      </c>
      <c r="L54" s="41">
        <v>5</v>
      </c>
      <c r="M54" s="41">
        <v>1</v>
      </c>
      <c r="N54" s="41">
        <v>3</v>
      </c>
      <c r="O54" s="41">
        <v>1</v>
      </c>
      <c r="P54" s="41">
        <v>3</v>
      </c>
      <c r="Q54" s="41">
        <v>4</v>
      </c>
      <c r="R54" s="41">
        <v>3</v>
      </c>
      <c r="S54" s="41">
        <v>2</v>
      </c>
      <c r="T54" s="41">
        <v>0</v>
      </c>
      <c r="U54" s="41">
        <v>2</v>
      </c>
      <c r="V54" s="41">
        <v>1</v>
      </c>
      <c r="W54" s="41">
        <v>20</v>
      </c>
      <c r="X54" s="42">
        <f t="shared" si="5"/>
        <v>0</v>
      </c>
      <c r="Y54" s="42">
        <f t="shared" si="1"/>
        <v>0</v>
      </c>
      <c r="Z54" s="43">
        <f t="shared" si="6"/>
        <v>32</v>
      </c>
      <c r="AA54" s="44">
        <f t="shared" si="7"/>
        <v>29.3</v>
      </c>
      <c r="AB54" s="44">
        <f t="shared" si="8"/>
        <v>30.799999999999997</v>
      </c>
    </row>
    <row r="55" spans="1:28" x14ac:dyDescent="0.3">
      <c r="A55" s="41" t="s">
        <v>210</v>
      </c>
      <c r="B55" s="41" t="s">
        <v>211</v>
      </c>
      <c r="C55" s="41" t="s">
        <v>203</v>
      </c>
      <c r="D55" s="41" t="s">
        <v>214</v>
      </c>
      <c r="E55" s="41" t="s">
        <v>120</v>
      </c>
      <c r="F55" s="41" t="s">
        <v>67</v>
      </c>
      <c r="G55" s="41" t="s">
        <v>136</v>
      </c>
      <c r="H55" s="41">
        <v>16.57</v>
      </c>
      <c r="I55" s="41">
        <v>1</v>
      </c>
      <c r="J55" s="41">
        <v>4</v>
      </c>
      <c r="K55" s="41">
        <v>0</v>
      </c>
      <c r="L55" s="41">
        <v>0</v>
      </c>
      <c r="M55" s="41">
        <v>0</v>
      </c>
      <c r="N55" s="41">
        <v>0</v>
      </c>
      <c r="O55" s="41">
        <v>4</v>
      </c>
      <c r="P55" s="41">
        <v>4</v>
      </c>
      <c r="Q55" s="41">
        <v>8</v>
      </c>
      <c r="R55" s="41">
        <v>0</v>
      </c>
      <c r="S55" s="41">
        <v>3</v>
      </c>
      <c r="T55" s="41">
        <v>1</v>
      </c>
      <c r="U55" s="41">
        <v>1</v>
      </c>
      <c r="V55" s="41">
        <v>2</v>
      </c>
      <c r="W55" s="41">
        <v>2</v>
      </c>
      <c r="X55" s="42">
        <f t="shared" si="5"/>
        <v>0</v>
      </c>
      <c r="Y55" s="42">
        <f t="shared" si="1"/>
        <v>0</v>
      </c>
      <c r="Z55" s="43">
        <f t="shared" si="6"/>
        <v>17.5</v>
      </c>
      <c r="AA55" s="44">
        <f t="shared" si="7"/>
        <v>16.600000000000001</v>
      </c>
      <c r="AB55" s="44">
        <f t="shared" si="8"/>
        <v>16.600000000000001</v>
      </c>
    </row>
    <row r="56" spans="1:28" x14ac:dyDescent="0.3">
      <c r="A56" s="41" t="s">
        <v>210</v>
      </c>
      <c r="B56" s="41" t="s">
        <v>211</v>
      </c>
      <c r="C56" s="41" t="s">
        <v>146</v>
      </c>
      <c r="D56" s="41" t="s">
        <v>12</v>
      </c>
      <c r="E56" s="41" t="s">
        <v>120</v>
      </c>
      <c r="F56" s="41" t="s">
        <v>67</v>
      </c>
      <c r="G56" s="41" t="s">
        <v>136</v>
      </c>
      <c r="H56" s="41">
        <v>11.13</v>
      </c>
      <c r="I56" s="41">
        <v>2</v>
      </c>
      <c r="J56" s="41">
        <v>4</v>
      </c>
      <c r="K56" s="41">
        <v>0</v>
      </c>
      <c r="L56" s="41">
        <v>0</v>
      </c>
      <c r="M56" s="41">
        <v>2</v>
      </c>
      <c r="N56" s="41">
        <v>2</v>
      </c>
      <c r="O56" s="41">
        <v>3</v>
      </c>
      <c r="P56" s="41">
        <v>3</v>
      </c>
      <c r="Q56" s="41">
        <v>6</v>
      </c>
      <c r="R56" s="41">
        <v>2</v>
      </c>
      <c r="S56" s="41">
        <v>1</v>
      </c>
      <c r="T56" s="41">
        <v>0</v>
      </c>
      <c r="U56" s="41">
        <v>2</v>
      </c>
      <c r="V56" s="41">
        <v>0</v>
      </c>
      <c r="W56" s="41">
        <v>6</v>
      </c>
      <c r="X56" s="42">
        <f t="shared" si="5"/>
        <v>0</v>
      </c>
      <c r="Y56" s="42">
        <f t="shared" si="1"/>
        <v>0</v>
      </c>
      <c r="Z56" s="43">
        <f t="shared" si="6"/>
        <v>15.5</v>
      </c>
      <c r="AA56" s="44">
        <f t="shared" si="7"/>
        <v>14.2</v>
      </c>
      <c r="AB56" s="44">
        <f t="shared" si="8"/>
        <v>14.2</v>
      </c>
    </row>
    <row r="57" spans="1:28" x14ac:dyDescent="0.3">
      <c r="A57" s="41" t="s">
        <v>210</v>
      </c>
      <c r="B57" s="41" t="s">
        <v>211</v>
      </c>
      <c r="C57" s="41" t="s">
        <v>166</v>
      </c>
      <c r="D57" s="41" t="s">
        <v>215</v>
      </c>
      <c r="E57" s="41" t="s">
        <v>120</v>
      </c>
      <c r="F57" s="41" t="s">
        <v>67</v>
      </c>
      <c r="G57" s="41" t="s">
        <v>136</v>
      </c>
      <c r="H57" s="41">
        <v>20.87</v>
      </c>
      <c r="I57" s="41">
        <v>4</v>
      </c>
      <c r="J57" s="41">
        <v>10</v>
      </c>
      <c r="K57" s="41">
        <v>2</v>
      </c>
      <c r="L57" s="41">
        <v>6</v>
      </c>
      <c r="M57" s="41">
        <v>0</v>
      </c>
      <c r="N57" s="41">
        <v>0</v>
      </c>
      <c r="O57" s="41">
        <v>0</v>
      </c>
      <c r="P57" s="41">
        <v>5</v>
      </c>
      <c r="Q57" s="41">
        <v>5</v>
      </c>
      <c r="R57" s="41">
        <v>2</v>
      </c>
      <c r="S57" s="41">
        <v>1</v>
      </c>
      <c r="T57" s="41">
        <v>1</v>
      </c>
      <c r="U57" s="41">
        <v>0</v>
      </c>
      <c r="V57" s="41">
        <v>0</v>
      </c>
      <c r="W57" s="41">
        <v>10</v>
      </c>
      <c r="X57" s="42">
        <f t="shared" si="5"/>
        <v>0</v>
      </c>
      <c r="Y57" s="42">
        <f t="shared" si="1"/>
        <v>0</v>
      </c>
      <c r="Z57" s="43">
        <f t="shared" si="6"/>
        <v>22.25</v>
      </c>
      <c r="AA57" s="44">
        <f t="shared" si="7"/>
        <v>21</v>
      </c>
      <c r="AB57" s="44">
        <f t="shared" si="8"/>
        <v>22</v>
      </c>
    </row>
    <row r="58" spans="1:28" x14ac:dyDescent="0.3">
      <c r="A58" s="41" t="s">
        <v>210</v>
      </c>
      <c r="B58" s="41" t="s">
        <v>211</v>
      </c>
      <c r="C58" s="41" t="s">
        <v>237</v>
      </c>
      <c r="D58" s="41" t="s">
        <v>215</v>
      </c>
      <c r="E58" s="41" t="s">
        <v>120</v>
      </c>
      <c r="F58" s="41" t="s">
        <v>67</v>
      </c>
      <c r="G58" s="41" t="s">
        <v>136</v>
      </c>
      <c r="H58" s="41">
        <v>3.68</v>
      </c>
      <c r="I58" s="41">
        <v>0</v>
      </c>
      <c r="J58" s="41">
        <v>0</v>
      </c>
      <c r="K58" s="41">
        <v>0</v>
      </c>
      <c r="L58" s="41">
        <v>0</v>
      </c>
      <c r="M58" s="41">
        <v>0</v>
      </c>
      <c r="N58" s="41">
        <v>0</v>
      </c>
      <c r="O58" s="41">
        <v>0</v>
      </c>
      <c r="P58" s="41">
        <v>0</v>
      </c>
      <c r="Q58" s="41">
        <v>0</v>
      </c>
      <c r="R58" s="41">
        <v>0</v>
      </c>
      <c r="S58" s="41">
        <v>0</v>
      </c>
      <c r="T58" s="41">
        <v>0</v>
      </c>
      <c r="U58" s="41">
        <v>0</v>
      </c>
      <c r="V58" s="41">
        <v>0</v>
      </c>
      <c r="W58" s="41">
        <v>0</v>
      </c>
      <c r="X58" s="42">
        <f t="shared" si="5"/>
        <v>0</v>
      </c>
      <c r="Y58" s="42">
        <f t="shared" si="1"/>
        <v>0</v>
      </c>
      <c r="Z58" s="43">
        <f t="shared" si="6"/>
        <v>0</v>
      </c>
      <c r="AA58" s="44">
        <f t="shared" si="7"/>
        <v>0</v>
      </c>
      <c r="AB58" s="44">
        <f t="shared" si="8"/>
        <v>0</v>
      </c>
    </row>
    <row r="59" spans="1:28" x14ac:dyDescent="0.3">
      <c r="A59" s="41" t="s">
        <v>210</v>
      </c>
      <c r="B59" s="41" t="s">
        <v>211</v>
      </c>
      <c r="C59" s="41" t="s">
        <v>238</v>
      </c>
      <c r="D59" s="41" t="s">
        <v>217</v>
      </c>
      <c r="E59" s="41" t="s">
        <v>120</v>
      </c>
      <c r="F59" s="41" t="s">
        <v>67</v>
      </c>
      <c r="G59" s="41" t="s">
        <v>136</v>
      </c>
      <c r="H59" s="41">
        <v>3.68</v>
      </c>
      <c r="I59" s="41">
        <v>0</v>
      </c>
      <c r="J59" s="41">
        <v>0</v>
      </c>
      <c r="K59" s="41">
        <v>0</v>
      </c>
      <c r="L59" s="41">
        <v>0</v>
      </c>
      <c r="M59" s="41">
        <v>0</v>
      </c>
      <c r="N59" s="41">
        <v>0</v>
      </c>
      <c r="O59" s="41">
        <v>0</v>
      </c>
      <c r="P59" s="41">
        <v>0</v>
      </c>
      <c r="Q59" s="41">
        <v>0</v>
      </c>
      <c r="R59" s="41">
        <v>2</v>
      </c>
      <c r="S59" s="41">
        <v>1</v>
      </c>
      <c r="T59" s="41">
        <v>0</v>
      </c>
      <c r="U59" s="41">
        <v>1</v>
      </c>
      <c r="V59" s="41">
        <v>0</v>
      </c>
      <c r="W59" s="41">
        <v>0</v>
      </c>
      <c r="X59" s="42">
        <f t="shared" si="5"/>
        <v>0</v>
      </c>
      <c r="Y59" s="42">
        <f t="shared" si="1"/>
        <v>0</v>
      </c>
      <c r="Z59" s="43">
        <f t="shared" si="6"/>
        <v>2.5</v>
      </c>
      <c r="AA59" s="44">
        <f t="shared" si="7"/>
        <v>2</v>
      </c>
      <c r="AB59" s="44">
        <f t="shared" si="8"/>
        <v>2</v>
      </c>
    </row>
    <row r="60" spans="1:28" x14ac:dyDescent="0.3">
      <c r="A60" s="41" t="s">
        <v>210</v>
      </c>
      <c r="B60" s="41" t="s">
        <v>211</v>
      </c>
      <c r="C60" s="41" t="s">
        <v>239</v>
      </c>
      <c r="D60" s="41" t="s">
        <v>12</v>
      </c>
      <c r="E60" s="41" t="s">
        <v>120</v>
      </c>
      <c r="F60" s="41" t="s">
        <v>67</v>
      </c>
      <c r="G60" s="41" t="s">
        <v>136</v>
      </c>
      <c r="H60" s="41">
        <v>3.68</v>
      </c>
      <c r="I60" s="41">
        <v>2</v>
      </c>
      <c r="J60" s="41">
        <v>2</v>
      </c>
      <c r="K60" s="41">
        <v>1</v>
      </c>
      <c r="L60" s="41">
        <v>1</v>
      </c>
      <c r="M60" s="41">
        <v>0</v>
      </c>
      <c r="N60" s="41">
        <v>0</v>
      </c>
      <c r="O60" s="41">
        <v>0</v>
      </c>
      <c r="P60" s="41">
        <v>1</v>
      </c>
      <c r="Q60" s="41">
        <v>1</v>
      </c>
      <c r="R60" s="41">
        <v>0</v>
      </c>
      <c r="S60" s="41">
        <v>0</v>
      </c>
      <c r="T60" s="41">
        <v>0</v>
      </c>
      <c r="U60" s="41">
        <v>0</v>
      </c>
      <c r="V60" s="41">
        <v>0</v>
      </c>
      <c r="W60" s="41">
        <v>5</v>
      </c>
      <c r="X60" s="42">
        <f t="shared" si="5"/>
        <v>0</v>
      </c>
      <c r="Y60" s="42">
        <f t="shared" si="1"/>
        <v>0</v>
      </c>
      <c r="Z60" s="43">
        <f t="shared" si="6"/>
        <v>6.75</v>
      </c>
      <c r="AA60" s="44">
        <f t="shared" si="7"/>
        <v>6.2</v>
      </c>
      <c r="AB60" s="44">
        <f t="shared" si="8"/>
        <v>6.7</v>
      </c>
    </row>
    <row r="61" spans="1:28" x14ac:dyDescent="0.3">
      <c r="A61" s="41" t="s">
        <v>210</v>
      </c>
      <c r="B61" s="41" t="s">
        <v>211</v>
      </c>
      <c r="C61" s="41" t="s">
        <v>145</v>
      </c>
      <c r="D61" s="41" t="s">
        <v>212</v>
      </c>
      <c r="E61" s="41" t="s">
        <v>67</v>
      </c>
      <c r="F61" s="41" t="s">
        <v>120</v>
      </c>
      <c r="G61" s="41" t="s">
        <v>139</v>
      </c>
      <c r="H61" s="41">
        <v>36.6</v>
      </c>
      <c r="I61" s="41">
        <v>11</v>
      </c>
      <c r="J61" s="41">
        <v>18</v>
      </c>
      <c r="K61" s="41">
        <v>1</v>
      </c>
      <c r="L61" s="41">
        <v>3</v>
      </c>
      <c r="M61" s="41">
        <v>4</v>
      </c>
      <c r="N61" s="41">
        <v>5</v>
      </c>
      <c r="O61" s="41">
        <v>0</v>
      </c>
      <c r="P61" s="41">
        <v>10</v>
      </c>
      <c r="Q61" s="41">
        <v>10</v>
      </c>
      <c r="R61" s="41">
        <v>4</v>
      </c>
      <c r="S61" s="41">
        <v>2</v>
      </c>
      <c r="T61" s="41">
        <v>2</v>
      </c>
      <c r="U61" s="41">
        <v>0</v>
      </c>
      <c r="V61" s="41">
        <v>2</v>
      </c>
      <c r="W61" s="41">
        <v>27</v>
      </c>
      <c r="X61" s="42">
        <f t="shared" si="5"/>
        <v>1</v>
      </c>
      <c r="Y61" s="42">
        <f t="shared" si="1"/>
        <v>0</v>
      </c>
      <c r="Z61" s="43">
        <f t="shared" si="6"/>
        <v>55.5</v>
      </c>
      <c r="AA61" s="44">
        <f t="shared" si="7"/>
        <v>53</v>
      </c>
      <c r="AB61" s="44">
        <f t="shared" si="8"/>
        <v>53.5</v>
      </c>
    </row>
    <row r="62" spans="1:28" x14ac:dyDescent="0.3">
      <c r="A62" s="41" t="s">
        <v>210</v>
      </c>
      <c r="B62" s="41" t="s">
        <v>211</v>
      </c>
      <c r="C62" s="41" t="s">
        <v>183</v>
      </c>
      <c r="D62" s="41" t="s">
        <v>12</v>
      </c>
      <c r="E62" s="41" t="s">
        <v>67</v>
      </c>
      <c r="F62" s="41" t="s">
        <v>120</v>
      </c>
      <c r="G62" s="41" t="s">
        <v>139</v>
      </c>
      <c r="H62" s="41">
        <v>32.619999999999997</v>
      </c>
      <c r="I62" s="41">
        <v>7</v>
      </c>
      <c r="J62" s="41">
        <v>14</v>
      </c>
      <c r="K62" s="41">
        <v>2</v>
      </c>
      <c r="L62" s="41">
        <v>5</v>
      </c>
      <c r="M62" s="41">
        <v>2</v>
      </c>
      <c r="N62" s="41">
        <v>2</v>
      </c>
      <c r="O62" s="41">
        <v>5</v>
      </c>
      <c r="P62" s="41">
        <v>7</v>
      </c>
      <c r="Q62" s="41">
        <v>12</v>
      </c>
      <c r="R62" s="41">
        <v>6</v>
      </c>
      <c r="S62" s="41">
        <v>2</v>
      </c>
      <c r="T62" s="41">
        <v>5</v>
      </c>
      <c r="U62" s="41">
        <v>2</v>
      </c>
      <c r="V62" s="41">
        <v>1</v>
      </c>
      <c r="W62" s="41">
        <v>18</v>
      </c>
      <c r="X62" s="42">
        <f t="shared" si="5"/>
        <v>1</v>
      </c>
      <c r="Y62" s="42">
        <f t="shared" si="1"/>
        <v>0</v>
      </c>
      <c r="Z62" s="43">
        <f t="shared" si="6"/>
        <v>55.5</v>
      </c>
      <c r="AA62" s="44">
        <f t="shared" si="7"/>
        <v>51.4</v>
      </c>
      <c r="AB62" s="44">
        <f t="shared" si="8"/>
        <v>52.4</v>
      </c>
    </row>
    <row r="63" spans="1:28" x14ac:dyDescent="0.3">
      <c r="A63" s="41" t="s">
        <v>210</v>
      </c>
      <c r="B63" s="41" t="s">
        <v>211</v>
      </c>
      <c r="C63" s="41" t="s">
        <v>180</v>
      </c>
      <c r="D63" s="41" t="s">
        <v>214</v>
      </c>
      <c r="E63" s="41" t="s">
        <v>67</v>
      </c>
      <c r="F63" s="41" t="s">
        <v>120</v>
      </c>
      <c r="G63" s="41" t="s">
        <v>139</v>
      </c>
      <c r="H63" s="41">
        <v>20.079999999999998</v>
      </c>
      <c r="I63" s="41">
        <v>1</v>
      </c>
      <c r="J63" s="41">
        <v>1</v>
      </c>
      <c r="K63" s="41">
        <v>0</v>
      </c>
      <c r="L63" s="41">
        <v>0</v>
      </c>
      <c r="M63" s="41">
        <v>0</v>
      </c>
      <c r="N63" s="41">
        <v>0</v>
      </c>
      <c r="O63" s="41">
        <v>1</v>
      </c>
      <c r="P63" s="41">
        <v>2</v>
      </c>
      <c r="Q63" s="41">
        <v>3</v>
      </c>
      <c r="R63" s="41">
        <v>1</v>
      </c>
      <c r="S63" s="41">
        <v>2</v>
      </c>
      <c r="T63" s="41">
        <v>0</v>
      </c>
      <c r="U63" s="41">
        <v>3</v>
      </c>
      <c r="V63" s="41">
        <v>0</v>
      </c>
      <c r="W63" s="41">
        <v>2</v>
      </c>
      <c r="X63" s="42">
        <f t="shared" si="5"/>
        <v>0</v>
      </c>
      <c r="Y63" s="42">
        <f t="shared" si="1"/>
        <v>0</v>
      </c>
      <c r="Z63" s="43">
        <f t="shared" si="6"/>
        <v>5.75</v>
      </c>
      <c r="AA63" s="44">
        <f t="shared" si="7"/>
        <v>4.0999999999999996</v>
      </c>
      <c r="AB63" s="44">
        <f t="shared" si="8"/>
        <v>4.0999999999999996</v>
      </c>
    </row>
    <row r="64" spans="1:28" x14ac:dyDescent="0.3">
      <c r="A64" s="41" t="s">
        <v>210</v>
      </c>
      <c r="B64" s="41" t="s">
        <v>211</v>
      </c>
      <c r="C64" s="41" t="s">
        <v>148</v>
      </c>
      <c r="D64" s="41" t="s">
        <v>215</v>
      </c>
      <c r="E64" s="41" t="s">
        <v>67</v>
      </c>
      <c r="F64" s="41" t="s">
        <v>120</v>
      </c>
      <c r="G64" s="41" t="s">
        <v>139</v>
      </c>
      <c r="H64" s="41">
        <v>33.35</v>
      </c>
      <c r="I64" s="41">
        <v>5</v>
      </c>
      <c r="J64" s="41">
        <v>13</v>
      </c>
      <c r="K64" s="41">
        <v>1</v>
      </c>
      <c r="L64" s="41">
        <v>6</v>
      </c>
      <c r="M64" s="41">
        <v>0</v>
      </c>
      <c r="N64" s="41">
        <v>0</v>
      </c>
      <c r="O64" s="41">
        <v>0</v>
      </c>
      <c r="P64" s="41">
        <v>1</v>
      </c>
      <c r="Q64" s="41">
        <v>1</v>
      </c>
      <c r="R64" s="41">
        <v>2</v>
      </c>
      <c r="S64" s="41">
        <v>4</v>
      </c>
      <c r="T64" s="41">
        <v>0</v>
      </c>
      <c r="U64" s="41">
        <v>1</v>
      </c>
      <c r="V64" s="41">
        <v>0</v>
      </c>
      <c r="W64" s="41">
        <v>11</v>
      </c>
      <c r="X64" s="42">
        <f t="shared" si="5"/>
        <v>0</v>
      </c>
      <c r="Y64" s="42">
        <f t="shared" si="1"/>
        <v>0</v>
      </c>
      <c r="Z64" s="43">
        <f t="shared" si="6"/>
        <v>15.25</v>
      </c>
      <c r="AA64" s="44">
        <f t="shared" si="7"/>
        <v>14.2</v>
      </c>
      <c r="AB64" s="44">
        <f t="shared" si="8"/>
        <v>14.7</v>
      </c>
    </row>
    <row r="65" spans="1:28" x14ac:dyDescent="0.3">
      <c r="A65" s="41" t="s">
        <v>210</v>
      </c>
      <c r="B65" s="41" t="s">
        <v>211</v>
      </c>
      <c r="C65" s="41" t="s">
        <v>147</v>
      </c>
      <c r="D65" s="41" t="s">
        <v>217</v>
      </c>
      <c r="E65" s="41" t="s">
        <v>67</v>
      </c>
      <c r="F65" s="41" t="s">
        <v>120</v>
      </c>
      <c r="G65" s="41" t="s">
        <v>139</v>
      </c>
      <c r="H65" s="41">
        <v>34.1</v>
      </c>
      <c r="I65" s="41">
        <v>9</v>
      </c>
      <c r="J65" s="41">
        <v>18</v>
      </c>
      <c r="K65" s="41">
        <v>3</v>
      </c>
      <c r="L65" s="41">
        <v>10</v>
      </c>
      <c r="M65" s="41">
        <v>5</v>
      </c>
      <c r="N65" s="41">
        <v>6</v>
      </c>
      <c r="O65" s="41">
        <v>0</v>
      </c>
      <c r="P65" s="41">
        <v>3</v>
      </c>
      <c r="Q65" s="41">
        <v>3</v>
      </c>
      <c r="R65" s="41">
        <v>4</v>
      </c>
      <c r="S65" s="41">
        <v>1</v>
      </c>
      <c r="T65" s="41">
        <v>0</v>
      </c>
      <c r="U65" s="41">
        <v>4</v>
      </c>
      <c r="V65" s="41">
        <v>0</v>
      </c>
      <c r="W65" s="41">
        <v>26</v>
      </c>
      <c r="X65" s="42">
        <f t="shared" si="5"/>
        <v>0</v>
      </c>
      <c r="Y65" s="42">
        <f t="shared" si="1"/>
        <v>0</v>
      </c>
      <c r="Z65" s="43">
        <f t="shared" si="6"/>
        <v>35.25</v>
      </c>
      <c r="AA65" s="44">
        <f t="shared" si="7"/>
        <v>31.6</v>
      </c>
      <c r="AB65" s="44">
        <f t="shared" si="8"/>
        <v>33.1</v>
      </c>
    </row>
    <row r="66" spans="1:28" x14ac:dyDescent="0.3">
      <c r="A66" s="41" t="s">
        <v>210</v>
      </c>
      <c r="B66" s="41" t="s">
        <v>211</v>
      </c>
      <c r="C66" s="41" t="s">
        <v>174</v>
      </c>
      <c r="D66" s="41" t="s">
        <v>212</v>
      </c>
      <c r="E66" s="41" t="s">
        <v>67</v>
      </c>
      <c r="F66" s="41" t="s">
        <v>120</v>
      </c>
      <c r="G66" s="41" t="s">
        <v>139</v>
      </c>
      <c r="H66" s="41">
        <v>26.8</v>
      </c>
      <c r="I66" s="41">
        <v>1</v>
      </c>
      <c r="J66" s="41">
        <v>3</v>
      </c>
      <c r="K66" s="41">
        <v>0</v>
      </c>
      <c r="L66" s="41">
        <v>2</v>
      </c>
      <c r="M66" s="41">
        <v>0</v>
      </c>
      <c r="N66" s="41">
        <v>0</v>
      </c>
      <c r="O66" s="41">
        <v>1</v>
      </c>
      <c r="P66" s="41">
        <v>1</v>
      </c>
      <c r="Q66" s="41">
        <v>2</v>
      </c>
      <c r="R66" s="41">
        <v>3</v>
      </c>
      <c r="S66" s="41">
        <v>3</v>
      </c>
      <c r="T66" s="41">
        <v>1</v>
      </c>
      <c r="U66" s="41">
        <v>1</v>
      </c>
      <c r="V66" s="41">
        <v>0</v>
      </c>
      <c r="W66" s="41">
        <v>2</v>
      </c>
      <c r="X66" s="42">
        <f t="shared" si="5"/>
        <v>0</v>
      </c>
      <c r="Y66" s="42">
        <f t="shared" si="1"/>
        <v>0</v>
      </c>
      <c r="Z66" s="43">
        <f t="shared" si="6"/>
        <v>10.5</v>
      </c>
      <c r="AA66" s="44">
        <f t="shared" si="7"/>
        <v>9.9</v>
      </c>
      <c r="AB66" s="44">
        <f t="shared" si="8"/>
        <v>9.9</v>
      </c>
    </row>
    <row r="67" spans="1:28" x14ac:dyDescent="0.3">
      <c r="A67" s="41" t="s">
        <v>210</v>
      </c>
      <c r="B67" s="41" t="s">
        <v>211</v>
      </c>
      <c r="C67" s="41" t="s">
        <v>201</v>
      </c>
      <c r="D67" s="41" t="s">
        <v>215</v>
      </c>
      <c r="E67" s="41" t="s">
        <v>67</v>
      </c>
      <c r="F67" s="41" t="s">
        <v>120</v>
      </c>
      <c r="G67" s="41" t="s">
        <v>139</v>
      </c>
      <c r="H67" s="41">
        <v>13.37</v>
      </c>
      <c r="I67" s="41">
        <v>2</v>
      </c>
      <c r="J67" s="41">
        <v>8</v>
      </c>
      <c r="K67" s="41">
        <v>0</v>
      </c>
      <c r="L67" s="41">
        <v>4</v>
      </c>
      <c r="M67" s="41">
        <v>1</v>
      </c>
      <c r="N67" s="41">
        <v>2</v>
      </c>
      <c r="O67" s="41">
        <v>0</v>
      </c>
      <c r="P67" s="41">
        <v>0</v>
      </c>
      <c r="Q67" s="41">
        <v>0</v>
      </c>
      <c r="R67" s="41">
        <v>2</v>
      </c>
      <c r="S67" s="41">
        <v>0</v>
      </c>
      <c r="T67" s="41">
        <v>0</v>
      </c>
      <c r="U67" s="41">
        <v>0</v>
      </c>
      <c r="V67" s="41">
        <v>1</v>
      </c>
      <c r="W67" s="41">
        <v>5</v>
      </c>
      <c r="X67" s="42">
        <f t="shared" si="5"/>
        <v>0</v>
      </c>
      <c r="Y67" s="42">
        <f t="shared" ref="Y67:Y117" si="9">+IF(X67=3,1,0)</f>
        <v>0</v>
      </c>
      <c r="Z67" s="43">
        <f t="shared" si="6"/>
        <v>10</v>
      </c>
      <c r="AA67" s="44">
        <f t="shared" si="7"/>
        <v>10</v>
      </c>
      <c r="AB67" s="44">
        <f t="shared" si="8"/>
        <v>10</v>
      </c>
    </row>
    <row r="68" spans="1:28" x14ac:dyDescent="0.3">
      <c r="A68" s="41" t="s">
        <v>210</v>
      </c>
      <c r="B68" s="41" t="s">
        <v>211</v>
      </c>
      <c r="C68" s="41" t="s">
        <v>158</v>
      </c>
      <c r="D68" s="41" t="s">
        <v>12</v>
      </c>
      <c r="E68" s="41" t="s">
        <v>67</v>
      </c>
      <c r="F68" s="41" t="s">
        <v>120</v>
      </c>
      <c r="G68" s="41" t="s">
        <v>139</v>
      </c>
      <c r="H68" s="41">
        <v>10.65</v>
      </c>
      <c r="I68" s="41">
        <v>1</v>
      </c>
      <c r="J68" s="41">
        <v>2</v>
      </c>
      <c r="K68" s="41">
        <v>0</v>
      </c>
      <c r="L68" s="41">
        <v>0</v>
      </c>
      <c r="M68" s="41">
        <v>0</v>
      </c>
      <c r="N68" s="41">
        <v>0</v>
      </c>
      <c r="O68" s="41">
        <v>1</v>
      </c>
      <c r="P68" s="41">
        <v>1</v>
      </c>
      <c r="Q68" s="41">
        <v>2</v>
      </c>
      <c r="R68" s="41">
        <v>0</v>
      </c>
      <c r="S68" s="41">
        <v>2</v>
      </c>
      <c r="T68" s="41">
        <v>1</v>
      </c>
      <c r="U68" s="41">
        <v>4</v>
      </c>
      <c r="V68" s="41">
        <v>1</v>
      </c>
      <c r="W68" s="41">
        <v>2</v>
      </c>
      <c r="X68" s="42">
        <f t="shared" si="5"/>
        <v>0</v>
      </c>
      <c r="Y68" s="42">
        <f t="shared" si="9"/>
        <v>0</v>
      </c>
      <c r="Z68" s="43">
        <f t="shared" si="6"/>
        <v>6.5</v>
      </c>
      <c r="AA68" s="44">
        <f t="shared" si="7"/>
        <v>4.4000000000000004</v>
      </c>
      <c r="AB68" s="44">
        <f t="shared" si="8"/>
        <v>4.4000000000000004</v>
      </c>
    </row>
    <row r="69" spans="1:28" x14ac:dyDescent="0.3">
      <c r="A69" s="41" t="s">
        <v>210</v>
      </c>
      <c r="B69" s="41" t="s">
        <v>211</v>
      </c>
      <c r="C69" s="41" t="s">
        <v>151</v>
      </c>
      <c r="D69" s="41" t="s">
        <v>217</v>
      </c>
      <c r="E69" s="41" t="s">
        <v>67</v>
      </c>
      <c r="F69" s="41" t="s">
        <v>120</v>
      </c>
      <c r="G69" s="41" t="s">
        <v>139</v>
      </c>
      <c r="H69" s="41">
        <v>12.9</v>
      </c>
      <c r="I69" s="41">
        <v>1</v>
      </c>
      <c r="J69" s="41">
        <v>3</v>
      </c>
      <c r="K69" s="41">
        <v>0</v>
      </c>
      <c r="L69" s="41">
        <v>1</v>
      </c>
      <c r="M69" s="41">
        <v>0</v>
      </c>
      <c r="N69" s="41">
        <v>0</v>
      </c>
      <c r="O69" s="41">
        <v>0</v>
      </c>
      <c r="P69" s="41">
        <v>2</v>
      </c>
      <c r="Q69" s="41">
        <v>2</v>
      </c>
      <c r="R69" s="41">
        <v>0</v>
      </c>
      <c r="S69" s="41">
        <v>0</v>
      </c>
      <c r="T69" s="41">
        <v>1</v>
      </c>
      <c r="U69" s="41">
        <v>1</v>
      </c>
      <c r="V69" s="41">
        <v>0</v>
      </c>
      <c r="W69" s="41">
        <v>2</v>
      </c>
      <c r="X69" s="42">
        <f t="shared" si="5"/>
        <v>0</v>
      </c>
      <c r="Y69" s="42">
        <f t="shared" si="9"/>
        <v>0</v>
      </c>
      <c r="Z69" s="43">
        <f t="shared" si="6"/>
        <v>6</v>
      </c>
      <c r="AA69" s="44">
        <f t="shared" si="7"/>
        <v>5.4</v>
      </c>
      <c r="AB69" s="44">
        <f t="shared" si="8"/>
        <v>5.4</v>
      </c>
    </row>
    <row r="70" spans="1:28" x14ac:dyDescent="0.3">
      <c r="A70" s="41" t="s">
        <v>210</v>
      </c>
      <c r="B70" s="41" t="s">
        <v>211</v>
      </c>
      <c r="C70" s="41" t="s">
        <v>240</v>
      </c>
      <c r="D70" s="41" t="s">
        <v>215</v>
      </c>
      <c r="E70" s="41" t="s">
        <v>67</v>
      </c>
      <c r="F70" s="41" t="s">
        <v>120</v>
      </c>
      <c r="G70" s="41" t="s">
        <v>139</v>
      </c>
      <c r="H70" s="41">
        <v>9</v>
      </c>
      <c r="I70" s="41">
        <v>1</v>
      </c>
      <c r="J70" s="41">
        <v>3</v>
      </c>
      <c r="K70" s="41">
        <v>0</v>
      </c>
      <c r="L70" s="41">
        <v>2</v>
      </c>
      <c r="M70" s="41">
        <v>0</v>
      </c>
      <c r="N70" s="41">
        <v>0</v>
      </c>
      <c r="O70" s="41">
        <v>0</v>
      </c>
      <c r="P70" s="41">
        <v>0</v>
      </c>
      <c r="Q70" s="41">
        <v>0</v>
      </c>
      <c r="R70" s="41">
        <v>2</v>
      </c>
      <c r="S70" s="41">
        <v>0</v>
      </c>
      <c r="T70" s="41">
        <v>1</v>
      </c>
      <c r="U70" s="41">
        <v>0</v>
      </c>
      <c r="V70" s="41">
        <v>1</v>
      </c>
      <c r="W70" s="41">
        <v>2</v>
      </c>
      <c r="X70" s="42">
        <f t="shared" si="5"/>
        <v>0</v>
      </c>
      <c r="Y70" s="42">
        <f t="shared" si="9"/>
        <v>0</v>
      </c>
      <c r="Z70" s="43">
        <f t="shared" si="6"/>
        <v>9</v>
      </c>
      <c r="AA70" s="44">
        <f t="shared" si="7"/>
        <v>9</v>
      </c>
      <c r="AB70" s="44">
        <f t="shared" si="8"/>
        <v>9</v>
      </c>
    </row>
    <row r="71" spans="1:28" x14ac:dyDescent="0.3">
      <c r="A71" s="41" t="s">
        <v>210</v>
      </c>
      <c r="B71" s="41" t="s">
        <v>211</v>
      </c>
      <c r="C71" s="41" t="s">
        <v>155</v>
      </c>
      <c r="D71" s="41" t="s">
        <v>214</v>
      </c>
      <c r="E71" s="41" t="s">
        <v>67</v>
      </c>
      <c r="F71" s="41" t="s">
        <v>120</v>
      </c>
      <c r="G71" s="41" t="s">
        <v>139</v>
      </c>
      <c r="H71" s="41">
        <v>3.17</v>
      </c>
      <c r="I71" s="41">
        <v>0</v>
      </c>
      <c r="J71" s="41">
        <v>0</v>
      </c>
      <c r="K71" s="41">
        <v>0</v>
      </c>
      <c r="L71" s="41">
        <v>0</v>
      </c>
      <c r="M71" s="41">
        <v>1</v>
      </c>
      <c r="N71" s="41">
        <v>2</v>
      </c>
      <c r="O71" s="41">
        <v>0</v>
      </c>
      <c r="P71" s="41">
        <v>0</v>
      </c>
      <c r="Q71" s="41">
        <v>0</v>
      </c>
      <c r="R71" s="41">
        <v>0</v>
      </c>
      <c r="S71" s="41">
        <v>3</v>
      </c>
      <c r="T71" s="41">
        <v>0</v>
      </c>
      <c r="U71" s="41">
        <v>0</v>
      </c>
      <c r="V71" s="41">
        <v>0</v>
      </c>
      <c r="W71" s="41">
        <v>1</v>
      </c>
      <c r="X71" s="42">
        <f t="shared" si="5"/>
        <v>0</v>
      </c>
      <c r="Y71" s="42">
        <f t="shared" si="9"/>
        <v>0</v>
      </c>
      <c r="Z71" s="43">
        <f t="shared" si="6"/>
        <v>1</v>
      </c>
      <c r="AA71" s="44">
        <f t="shared" si="7"/>
        <v>1</v>
      </c>
      <c r="AB71" s="44">
        <f t="shared" si="8"/>
        <v>1</v>
      </c>
    </row>
    <row r="72" spans="1:28" x14ac:dyDescent="0.3">
      <c r="A72" s="41" t="s">
        <v>210</v>
      </c>
      <c r="B72" s="41" t="s">
        <v>211</v>
      </c>
      <c r="C72" s="41" t="s">
        <v>241</v>
      </c>
      <c r="D72" s="41" t="s">
        <v>214</v>
      </c>
      <c r="E72" s="41" t="s">
        <v>67</v>
      </c>
      <c r="F72" s="41" t="s">
        <v>120</v>
      </c>
      <c r="G72" s="41" t="s">
        <v>139</v>
      </c>
      <c r="H72" s="41">
        <v>3.68</v>
      </c>
      <c r="I72" s="41">
        <v>1</v>
      </c>
      <c r="J72" s="41">
        <v>2</v>
      </c>
      <c r="K72" s="41">
        <v>0</v>
      </c>
      <c r="L72" s="41">
        <v>0</v>
      </c>
      <c r="M72" s="41">
        <v>0</v>
      </c>
      <c r="N72" s="41">
        <v>1</v>
      </c>
      <c r="O72" s="41">
        <v>0</v>
      </c>
      <c r="P72" s="41">
        <v>0</v>
      </c>
      <c r="Q72" s="41">
        <v>0</v>
      </c>
      <c r="R72" s="41">
        <v>0</v>
      </c>
      <c r="S72" s="41">
        <v>0</v>
      </c>
      <c r="T72" s="41">
        <v>0</v>
      </c>
      <c r="U72" s="41">
        <v>0</v>
      </c>
      <c r="V72" s="41">
        <v>0</v>
      </c>
      <c r="W72" s="41">
        <v>2</v>
      </c>
      <c r="X72" s="42">
        <f t="shared" si="5"/>
        <v>0</v>
      </c>
      <c r="Y72" s="42">
        <f t="shared" si="9"/>
        <v>0</v>
      </c>
      <c r="Z72" s="43">
        <f t="shared" si="6"/>
        <v>2</v>
      </c>
      <c r="AA72" s="44">
        <f t="shared" si="7"/>
        <v>2</v>
      </c>
      <c r="AB72" s="44">
        <f t="shared" si="8"/>
        <v>2</v>
      </c>
    </row>
    <row r="73" spans="1:28" x14ac:dyDescent="0.3">
      <c r="A73" s="41" t="s">
        <v>210</v>
      </c>
      <c r="B73" s="41" t="s">
        <v>211</v>
      </c>
      <c r="C73" s="41" t="s">
        <v>242</v>
      </c>
      <c r="D73" s="41" t="s">
        <v>12</v>
      </c>
      <c r="E73" s="41" t="s">
        <v>67</v>
      </c>
      <c r="F73" s="41" t="s">
        <v>120</v>
      </c>
      <c r="G73" s="41" t="s">
        <v>139</v>
      </c>
      <c r="H73" s="41">
        <v>3.68</v>
      </c>
      <c r="I73" s="41">
        <v>0</v>
      </c>
      <c r="J73" s="41">
        <v>0</v>
      </c>
      <c r="K73" s="41">
        <v>0</v>
      </c>
      <c r="L73" s="41">
        <v>0</v>
      </c>
      <c r="M73" s="41">
        <v>0</v>
      </c>
      <c r="N73" s="41">
        <v>0</v>
      </c>
      <c r="O73" s="41">
        <v>0</v>
      </c>
      <c r="P73" s="41">
        <v>0</v>
      </c>
      <c r="Q73" s="41">
        <v>0</v>
      </c>
      <c r="R73" s="41">
        <v>0</v>
      </c>
      <c r="S73" s="41">
        <v>0</v>
      </c>
      <c r="T73" s="41">
        <v>0</v>
      </c>
      <c r="U73" s="41">
        <v>0</v>
      </c>
      <c r="V73" s="41">
        <v>0</v>
      </c>
      <c r="W73" s="41">
        <v>0</v>
      </c>
      <c r="X73" s="42">
        <f t="shared" si="5"/>
        <v>0</v>
      </c>
      <c r="Y73" s="42">
        <f t="shared" si="9"/>
        <v>0</v>
      </c>
      <c r="Z73" s="43">
        <f t="shared" si="6"/>
        <v>0</v>
      </c>
      <c r="AA73" s="44">
        <f t="shared" si="7"/>
        <v>0</v>
      </c>
      <c r="AB73" s="44">
        <f t="shared" si="8"/>
        <v>0</v>
      </c>
    </row>
    <row r="74" spans="1:28" x14ac:dyDescent="0.3">
      <c r="A74" s="41" t="s">
        <v>257</v>
      </c>
      <c r="B74" s="41" t="s">
        <v>243</v>
      </c>
      <c r="C74" s="41" t="s">
        <v>168</v>
      </c>
      <c r="D74" s="41" t="s">
        <v>212</v>
      </c>
      <c r="E74" s="41" t="s">
        <v>120</v>
      </c>
      <c r="F74" s="41" t="s">
        <v>67</v>
      </c>
      <c r="G74" s="41" t="s">
        <v>136</v>
      </c>
      <c r="H74" s="41">
        <v>23.9</v>
      </c>
      <c r="I74" s="41">
        <v>7</v>
      </c>
      <c r="J74" s="41">
        <v>13</v>
      </c>
      <c r="K74" s="41">
        <v>1</v>
      </c>
      <c r="L74" s="41">
        <v>4</v>
      </c>
      <c r="M74" s="41">
        <v>11</v>
      </c>
      <c r="N74" s="41">
        <v>11</v>
      </c>
      <c r="O74" s="41">
        <v>4</v>
      </c>
      <c r="P74" s="41">
        <v>4</v>
      </c>
      <c r="Q74" s="41">
        <v>8</v>
      </c>
      <c r="R74" s="41">
        <v>3</v>
      </c>
      <c r="S74" s="41">
        <v>2</v>
      </c>
      <c r="T74" s="41">
        <v>1</v>
      </c>
      <c r="U74" s="41">
        <v>1</v>
      </c>
      <c r="V74" s="41">
        <v>0</v>
      </c>
      <c r="W74" s="41">
        <v>26</v>
      </c>
      <c r="X74" s="42">
        <f t="shared" si="5"/>
        <v>0</v>
      </c>
      <c r="Y74" s="42">
        <f t="shared" si="9"/>
        <v>0</v>
      </c>
      <c r="Z74" s="43">
        <f t="shared" si="6"/>
        <v>42.5</v>
      </c>
      <c r="AA74" s="44">
        <f t="shared" si="7"/>
        <v>41.1</v>
      </c>
      <c r="AB74" s="44">
        <f t="shared" si="8"/>
        <v>41.6</v>
      </c>
    </row>
    <row r="75" spans="1:28" x14ac:dyDescent="0.3">
      <c r="A75" s="41" t="s">
        <v>257</v>
      </c>
      <c r="B75" s="41" t="s">
        <v>243</v>
      </c>
      <c r="C75" s="41" t="s">
        <v>176</v>
      </c>
      <c r="D75" s="41" t="s">
        <v>12</v>
      </c>
      <c r="E75" s="41" t="s">
        <v>120</v>
      </c>
      <c r="F75" s="41" t="s">
        <v>67</v>
      </c>
      <c r="G75" s="41" t="s">
        <v>136</v>
      </c>
      <c r="H75" s="41">
        <v>40.22</v>
      </c>
      <c r="I75" s="41">
        <v>11</v>
      </c>
      <c r="J75" s="41">
        <v>24</v>
      </c>
      <c r="K75" s="41">
        <v>1</v>
      </c>
      <c r="L75" s="41">
        <v>2</v>
      </c>
      <c r="M75" s="41">
        <v>5</v>
      </c>
      <c r="N75" s="41">
        <v>6</v>
      </c>
      <c r="O75" s="41">
        <v>2</v>
      </c>
      <c r="P75" s="41">
        <v>6</v>
      </c>
      <c r="Q75" s="41">
        <v>8</v>
      </c>
      <c r="R75" s="41">
        <v>3</v>
      </c>
      <c r="S75" s="41">
        <v>4</v>
      </c>
      <c r="T75" s="41">
        <v>3</v>
      </c>
      <c r="U75" s="41">
        <v>6</v>
      </c>
      <c r="V75" s="41">
        <v>1</v>
      </c>
      <c r="W75" s="41">
        <v>28</v>
      </c>
      <c r="X75" s="42">
        <f t="shared" si="5"/>
        <v>0</v>
      </c>
      <c r="Y75" s="42">
        <f t="shared" si="9"/>
        <v>0</v>
      </c>
      <c r="Z75" s="43">
        <f t="shared" si="6"/>
        <v>48</v>
      </c>
      <c r="AA75" s="44">
        <f t="shared" si="7"/>
        <v>44.1</v>
      </c>
      <c r="AB75" s="44">
        <f t="shared" si="8"/>
        <v>44.6</v>
      </c>
    </row>
    <row r="76" spans="1:28" x14ac:dyDescent="0.3">
      <c r="A76" s="41" t="s">
        <v>257</v>
      </c>
      <c r="B76" s="41" t="s">
        <v>243</v>
      </c>
      <c r="C76" s="41" t="s">
        <v>233</v>
      </c>
      <c r="D76" s="41" t="s">
        <v>214</v>
      </c>
      <c r="E76" s="41" t="s">
        <v>120</v>
      </c>
      <c r="F76" s="41" t="s">
        <v>67</v>
      </c>
      <c r="G76" s="41" t="s">
        <v>136</v>
      </c>
      <c r="H76" s="41">
        <v>16.02</v>
      </c>
      <c r="I76" s="41">
        <v>2</v>
      </c>
      <c r="J76" s="41">
        <v>5</v>
      </c>
      <c r="K76" s="41">
        <v>0</v>
      </c>
      <c r="L76" s="41">
        <v>1</v>
      </c>
      <c r="M76" s="41">
        <v>1</v>
      </c>
      <c r="N76" s="41">
        <v>1</v>
      </c>
      <c r="O76" s="41">
        <v>0</v>
      </c>
      <c r="P76" s="41">
        <v>2</v>
      </c>
      <c r="Q76" s="41">
        <v>2</v>
      </c>
      <c r="R76" s="41">
        <v>1</v>
      </c>
      <c r="S76" s="41">
        <v>5</v>
      </c>
      <c r="T76" s="41">
        <v>1</v>
      </c>
      <c r="U76" s="41">
        <v>1</v>
      </c>
      <c r="V76" s="41">
        <v>1</v>
      </c>
      <c r="W76" s="41">
        <v>5</v>
      </c>
      <c r="X76" s="42">
        <f t="shared" si="5"/>
        <v>0</v>
      </c>
      <c r="Y76" s="42">
        <f t="shared" si="9"/>
        <v>0</v>
      </c>
      <c r="Z76" s="43">
        <f t="shared" si="6"/>
        <v>12.5</v>
      </c>
      <c r="AA76" s="44">
        <f t="shared" si="7"/>
        <v>11.9</v>
      </c>
      <c r="AB76" s="44">
        <f t="shared" si="8"/>
        <v>11.9</v>
      </c>
    </row>
    <row r="77" spans="1:28" x14ac:dyDescent="0.3">
      <c r="A77" s="41" t="s">
        <v>257</v>
      </c>
      <c r="B77" s="41" t="s">
        <v>243</v>
      </c>
      <c r="C77" s="41" t="s">
        <v>169</v>
      </c>
      <c r="D77" s="41" t="s">
        <v>215</v>
      </c>
      <c r="E77" s="41" t="s">
        <v>120</v>
      </c>
      <c r="F77" s="41" t="s">
        <v>67</v>
      </c>
      <c r="G77" s="41" t="s">
        <v>136</v>
      </c>
      <c r="H77" s="41">
        <v>33.200000000000003</v>
      </c>
      <c r="I77" s="41">
        <v>3</v>
      </c>
      <c r="J77" s="41">
        <v>5</v>
      </c>
      <c r="K77" s="41">
        <v>2</v>
      </c>
      <c r="L77" s="41">
        <v>3</v>
      </c>
      <c r="M77" s="41">
        <v>0</v>
      </c>
      <c r="N77" s="41">
        <v>0</v>
      </c>
      <c r="O77" s="41">
        <v>1</v>
      </c>
      <c r="P77" s="41">
        <v>1</v>
      </c>
      <c r="Q77" s="41">
        <v>2</v>
      </c>
      <c r="R77" s="41">
        <v>2</v>
      </c>
      <c r="S77" s="41">
        <v>3</v>
      </c>
      <c r="T77" s="41">
        <v>1</v>
      </c>
      <c r="U77" s="41">
        <v>3</v>
      </c>
      <c r="V77" s="41">
        <v>1</v>
      </c>
      <c r="W77" s="41">
        <v>8</v>
      </c>
      <c r="X77" s="42">
        <f t="shared" si="5"/>
        <v>0</v>
      </c>
      <c r="Y77" s="42">
        <f t="shared" si="9"/>
        <v>0</v>
      </c>
      <c r="Z77" s="43">
        <f t="shared" si="6"/>
        <v>17</v>
      </c>
      <c r="AA77" s="44">
        <f t="shared" si="7"/>
        <v>14.399999999999999</v>
      </c>
      <c r="AB77" s="44">
        <f t="shared" si="8"/>
        <v>15.399999999999999</v>
      </c>
    </row>
    <row r="78" spans="1:28" x14ac:dyDescent="0.3">
      <c r="A78" s="41" t="s">
        <v>257</v>
      </c>
      <c r="B78" s="41" t="s">
        <v>243</v>
      </c>
      <c r="C78" s="41" t="s">
        <v>235</v>
      </c>
      <c r="D78" s="41" t="s">
        <v>217</v>
      </c>
      <c r="E78" s="41" t="s">
        <v>120</v>
      </c>
      <c r="F78" s="41" t="s">
        <v>67</v>
      </c>
      <c r="G78" s="41" t="s">
        <v>136</v>
      </c>
      <c r="H78" s="41">
        <v>37.28</v>
      </c>
      <c r="I78" s="41">
        <v>1</v>
      </c>
      <c r="J78" s="41">
        <v>8</v>
      </c>
      <c r="K78" s="41">
        <v>0</v>
      </c>
      <c r="L78" s="41">
        <v>6</v>
      </c>
      <c r="M78" s="41">
        <v>3</v>
      </c>
      <c r="N78" s="41">
        <v>4</v>
      </c>
      <c r="O78" s="41">
        <v>1</v>
      </c>
      <c r="P78" s="41">
        <v>1</v>
      </c>
      <c r="Q78" s="41">
        <v>2</v>
      </c>
      <c r="R78" s="41">
        <v>3</v>
      </c>
      <c r="S78" s="41">
        <v>3</v>
      </c>
      <c r="T78" s="41">
        <v>2</v>
      </c>
      <c r="U78" s="41">
        <v>1</v>
      </c>
      <c r="V78" s="41">
        <v>0</v>
      </c>
      <c r="W78" s="41">
        <v>5</v>
      </c>
      <c r="X78" s="42">
        <f t="shared" si="5"/>
        <v>0</v>
      </c>
      <c r="Y78" s="42">
        <f t="shared" si="9"/>
        <v>0</v>
      </c>
      <c r="Z78" s="43">
        <f t="shared" si="6"/>
        <v>15.5</v>
      </c>
      <c r="AA78" s="44">
        <f t="shared" si="7"/>
        <v>14.9</v>
      </c>
      <c r="AB78" s="44">
        <f t="shared" si="8"/>
        <v>14.9</v>
      </c>
    </row>
    <row r="79" spans="1:28" x14ac:dyDescent="0.3">
      <c r="A79" s="41" t="s">
        <v>257</v>
      </c>
      <c r="B79" s="41" t="s">
        <v>243</v>
      </c>
      <c r="C79" s="41" t="s">
        <v>236</v>
      </c>
      <c r="D79" s="41" t="s">
        <v>215</v>
      </c>
      <c r="E79" s="41" t="s">
        <v>120</v>
      </c>
      <c r="F79" s="41" t="s">
        <v>67</v>
      </c>
      <c r="G79" s="41" t="s">
        <v>136</v>
      </c>
      <c r="H79" s="41">
        <v>25.55</v>
      </c>
      <c r="I79" s="41">
        <v>4</v>
      </c>
      <c r="J79" s="41">
        <v>9</v>
      </c>
      <c r="K79" s="41">
        <v>2</v>
      </c>
      <c r="L79" s="41">
        <v>3</v>
      </c>
      <c r="M79" s="41">
        <v>2</v>
      </c>
      <c r="N79" s="41">
        <v>2</v>
      </c>
      <c r="O79" s="41">
        <v>1</v>
      </c>
      <c r="P79" s="41">
        <v>0</v>
      </c>
      <c r="Q79" s="41">
        <v>1</v>
      </c>
      <c r="R79" s="41">
        <v>1</v>
      </c>
      <c r="S79" s="41">
        <v>4</v>
      </c>
      <c r="T79" s="41">
        <v>0</v>
      </c>
      <c r="U79" s="41">
        <v>1</v>
      </c>
      <c r="V79" s="41">
        <v>0</v>
      </c>
      <c r="W79" s="41">
        <v>12</v>
      </c>
      <c r="X79" s="42">
        <f t="shared" si="5"/>
        <v>0</v>
      </c>
      <c r="Y79" s="42">
        <f t="shared" si="9"/>
        <v>0</v>
      </c>
      <c r="Z79" s="43">
        <f t="shared" si="6"/>
        <v>15.25</v>
      </c>
      <c r="AA79" s="44">
        <f t="shared" si="7"/>
        <v>13.7</v>
      </c>
      <c r="AB79" s="44">
        <f t="shared" si="8"/>
        <v>14.7</v>
      </c>
    </row>
    <row r="80" spans="1:28" x14ac:dyDescent="0.3">
      <c r="A80" s="41" t="s">
        <v>257</v>
      </c>
      <c r="B80" s="41" t="s">
        <v>243</v>
      </c>
      <c r="C80" s="41" t="s">
        <v>146</v>
      </c>
      <c r="D80" s="41" t="s">
        <v>12</v>
      </c>
      <c r="E80" s="41" t="s">
        <v>120</v>
      </c>
      <c r="F80" s="41" t="s">
        <v>67</v>
      </c>
      <c r="G80" s="41" t="s">
        <v>136</v>
      </c>
      <c r="H80" s="41">
        <v>15.53</v>
      </c>
      <c r="I80" s="41">
        <v>0</v>
      </c>
      <c r="J80" s="41">
        <v>1</v>
      </c>
      <c r="K80" s="41">
        <v>0</v>
      </c>
      <c r="L80" s="41">
        <v>0</v>
      </c>
      <c r="M80" s="41">
        <v>0</v>
      </c>
      <c r="N80" s="41">
        <v>0</v>
      </c>
      <c r="O80" s="41">
        <v>3</v>
      </c>
      <c r="P80" s="41">
        <v>4</v>
      </c>
      <c r="Q80" s="41">
        <v>7</v>
      </c>
      <c r="R80" s="41">
        <v>1</v>
      </c>
      <c r="S80" s="41">
        <v>0</v>
      </c>
      <c r="T80" s="41">
        <v>0</v>
      </c>
      <c r="U80" s="41">
        <v>1</v>
      </c>
      <c r="V80" s="41">
        <v>0</v>
      </c>
      <c r="W80" s="41">
        <v>0</v>
      </c>
      <c r="X80" s="42">
        <f t="shared" si="5"/>
        <v>0</v>
      </c>
      <c r="Y80" s="42">
        <f t="shared" si="9"/>
        <v>0</v>
      </c>
      <c r="Z80" s="43">
        <f t="shared" si="6"/>
        <v>9.75</v>
      </c>
      <c r="AA80" s="44">
        <f t="shared" si="7"/>
        <v>8.9</v>
      </c>
      <c r="AB80" s="44">
        <f t="shared" si="8"/>
        <v>8.9</v>
      </c>
    </row>
    <row r="81" spans="1:28" x14ac:dyDescent="0.3">
      <c r="A81" s="41" t="s">
        <v>257</v>
      </c>
      <c r="B81" s="41" t="s">
        <v>243</v>
      </c>
      <c r="C81" s="41" t="s">
        <v>244</v>
      </c>
      <c r="D81" s="41" t="s">
        <v>217</v>
      </c>
      <c r="E81" s="41" t="s">
        <v>120</v>
      </c>
      <c r="F81" s="41" t="s">
        <v>67</v>
      </c>
      <c r="G81" s="41" t="s">
        <v>136</v>
      </c>
      <c r="H81" s="41">
        <v>12.9</v>
      </c>
      <c r="I81" s="41">
        <v>3</v>
      </c>
      <c r="J81" s="41">
        <v>6</v>
      </c>
      <c r="K81" s="41">
        <v>0</v>
      </c>
      <c r="L81" s="41">
        <v>0</v>
      </c>
      <c r="M81" s="41">
        <v>0</v>
      </c>
      <c r="N81" s="41">
        <v>1</v>
      </c>
      <c r="O81" s="41">
        <v>1</v>
      </c>
      <c r="P81" s="41">
        <v>1</v>
      </c>
      <c r="Q81" s="41">
        <v>2</v>
      </c>
      <c r="R81" s="41">
        <v>2</v>
      </c>
      <c r="S81" s="41">
        <v>1</v>
      </c>
      <c r="T81" s="41">
        <v>1</v>
      </c>
      <c r="U81" s="41">
        <v>1</v>
      </c>
      <c r="V81" s="41">
        <v>1</v>
      </c>
      <c r="W81" s="41">
        <v>6</v>
      </c>
      <c r="X81" s="42">
        <f t="shared" si="5"/>
        <v>0</v>
      </c>
      <c r="Y81" s="42">
        <f t="shared" si="9"/>
        <v>0</v>
      </c>
      <c r="Z81" s="43">
        <f t="shared" si="6"/>
        <v>15</v>
      </c>
      <c r="AA81" s="44">
        <f t="shared" si="7"/>
        <v>14.4</v>
      </c>
      <c r="AB81" s="44">
        <f t="shared" si="8"/>
        <v>14.4</v>
      </c>
    </row>
    <row r="82" spans="1:28" x14ac:dyDescent="0.3">
      <c r="A82" s="41" t="s">
        <v>257</v>
      </c>
      <c r="B82" s="41" t="s">
        <v>243</v>
      </c>
      <c r="C82" s="41" t="s">
        <v>166</v>
      </c>
      <c r="D82" s="41" t="s">
        <v>215</v>
      </c>
      <c r="E82" s="41" t="s">
        <v>120</v>
      </c>
      <c r="F82" s="41" t="s">
        <v>67</v>
      </c>
      <c r="G82" s="41" t="s">
        <v>136</v>
      </c>
      <c r="H82" s="41">
        <v>25.68</v>
      </c>
      <c r="I82" s="41">
        <v>7</v>
      </c>
      <c r="J82" s="41">
        <v>10</v>
      </c>
      <c r="K82" s="41">
        <v>1</v>
      </c>
      <c r="L82" s="41">
        <v>3</v>
      </c>
      <c r="M82" s="41">
        <v>2</v>
      </c>
      <c r="N82" s="41">
        <v>3</v>
      </c>
      <c r="O82" s="41">
        <v>0</v>
      </c>
      <c r="P82" s="41">
        <v>1</v>
      </c>
      <c r="Q82" s="41">
        <v>1</v>
      </c>
      <c r="R82" s="41">
        <v>1</v>
      </c>
      <c r="S82" s="41">
        <v>2</v>
      </c>
      <c r="T82" s="41">
        <v>3</v>
      </c>
      <c r="U82" s="41">
        <v>2</v>
      </c>
      <c r="V82" s="41">
        <v>0</v>
      </c>
      <c r="W82" s="41">
        <v>17</v>
      </c>
      <c r="X82" s="42">
        <f t="shared" si="5"/>
        <v>0</v>
      </c>
      <c r="Y82" s="42">
        <f t="shared" si="9"/>
        <v>0</v>
      </c>
      <c r="Z82" s="43">
        <f t="shared" si="6"/>
        <v>25.25</v>
      </c>
      <c r="AA82" s="44">
        <f t="shared" si="7"/>
        <v>23.7</v>
      </c>
      <c r="AB82" s="44">
        <f t="shared" si="8"/>
        <v>24.2</v>
      </c>
    </row>
    <row r="83" spans="1:28" x14ac:dyDescent="0.3">
      <c r="A83" s="41" t="s">
        <v>257</v>
      </c>
      <c r="B83" s="41" t="s">
        <v>243</v>
      </c>
      <c r="C83" s="41" t="s">
        <v>239</v>
      </c>
      <c r="D83" s="41" t="s">
        <v>12</v>
      </c>
      <c r="E83" s="41" t="s">
        <v>120</v>
      </c>
      <c r="F83" s="41" t="s">
        <v>67</v>
      </c>
      <c r="G83" s="41" t="s">
        <v>136</v>
      </c>
      <c r="H83" s="41">
        <v>0.35</v>
      </c>
      <c r="I83" s="41">
        <v>0</v>
      </c>
      <c r="J83" s="41">
        <v>0</v>
      </c>
      <c r="K83" s="41">
        <v>0</v>
      </c>
      <c r="L83" s="41">
        <v>0</v>
      </c>
      <c r="M83" s="41">
        <v>0</v>
      </c>
      <c r="N83" s="41">
        <v>0</v>
      </c>
      <c r="O83" s="41">
        <v>0</v>
      </c>
      <c r="P83" s="41">
        <v>0</v>
      </c>
      <c r="Q83" s="41">
        <v>0</v>
      </c>
      <c r="R83" s="41">
        <v>0</v>
      </c>
      <c r="S83" s="41">
        <v>0</v>
      </c>
      <c r="T83" s="41">
        <v>0</v>
      </c>
      <c r="U83" s="41">
        <v>0</v>
      </c>
      <c r="V83" s="41">
        <v>0</v>
      </c>
      <c r="W83" s="41">
        <v>0</v>
      </c>
      <c r="X83" s="42">
        <f t="shared" si="5"/>
        <v>0</v>
      </c>
      <c r="Y83" s="42">
        <f t="shared" si="9"/>
        <v>0</v>
      </c>
      <c r="Z83" s="43">
        <f t="shared" si="6"/>
        <v>0</v>
      </c>
      <c r="AA83" s="44">
        <f t="shared" si="7"/>
        <v>0</v>
      </c>
      <c r="AB83" s="44">
        <f t="shared" si="8"/>
        <v>0</v>
      </c>
    </row>
    <row r="84" spans="1:28" x14ac:dyDescent="0.3">
      <c r="A84" s="41" t="s">
        <v>257</v>
      </c>
      <c r="B84" s="41" t="s">
        <v>243</v>
      </c>
      <c r="C84" s="41" t="s">
        <v>234</v>
      </c>
      <c r="D84" s="41" t="s">
        <v>215</v>
      </c>
      <c r="E84" s="41" t="s">
        <v>120</v>
      </c>
      <c r="F84" s="41" t="s">
        <v>67</v>
      </c>
      <c r="G84" s="41" t="s">
        <v>136</v>
      </c>
      <c r="H84" s="41">
        <v>9.4</v>
      </c>
      <c r="I84" s="41">
        <v>2</v>
      </c>
      <c r="J84" s="41">
        <v>3</v>
      </c>
      <c r="K84" s="41">
        <v>0</v>
      </c>
      <c r="L84" s="41">
        <v>0</v>
      </c>
      <c r="M84" s="41">
        <v>0</v>
      </c>
      <c r="N84" s="41">
        <v>0</v>
      </c>
      <c r="O84" s="41">
        <v>1</v>
      </c>
      <c r="P84" s="41">
        <v>3</v>
      </c>
      <c r="Q84" s="41">
        <v>4</v>
      </c>
      <c r="R84" s="41">
        <v>2</v>
      </c>
      <c r="S84" s="41">
        <v>0</v>
      </c>
      <c r="T84" s="41">
        <v>1</v>
      </c>
      <c r="U84" s="41">
        <v>0</v>
      </c>
      <c r="V84" s="41">
        <v>0</v>
      </c>
      <c r="W84" s="41">
        <v>4</v>
      </c>
      <c r="X84" s="42">
        <f t="shared" si="5"/>
        <v>0</v>
      </c>
      <c r="Y84" s="42">
        <f t="shared" si="9"/>
        <v>0</v>
      </c>
      <c r="Z84" s="43">
        <f t="shared" si="6"/>
        <v>14</v>
      </c>
      <c r="AA84" s="44">
        <f t="shared" si="7"/>
        <v>13.8</v>
      </c>
      <c r="AB84" s="44">
        <f t="shared" si="8"/>
        <v>13.8</v>
      </c>
    </row>
    <row r="85" spans="1:28" x14ac:dyDescent="0.3">
      <c r="A85" s="41" t="s">
        <v>257</v>
      </c>
      <c r="B85" s="41" t="s">
        <v>243</v>
      </c>
      <c r="C85" s="41" t="s">
        <v>145</v>
      </c>
      <c r="D85" s="41" t="s">
        <v>212</v>
      </c>
      <c r="E85" s="41" t="s">
        <v>67</v>
      </c>
      <c r="F85" s="41" t="s">
        <v>120</v>
      </c>
      <c r="G85" s="41" t="s">
        <v>139</v>
      </c>
      <c r="H85" s="41">
        <v>38.53</v>
      </c>
      <c r="I85" s="41">
        <v>11</v>
      </c>
      <c r="J85" s="41">
        <v>21</v>
      </c>
      <c r="K85" s="41">
        <v>2</v>
      </c>
      <c r="L85" s="41">
        <v>8</v>
      </c>
      <c r="M85" s="41">
        <v>10</v>
      </c>
      <c r="N85" s="41">
        <v>12</v>
      </c>
      <c r="O85" s="41">
        <v>2</v>
      </c>
      <c r="P85" s="41">
        <v>3</v>
      </c>
      <c r="Q85" s="41">
        <v>5</v>
      </c>
      <c r="R85" s="41">
        <v>4</v>
      </c>
      <c r="S85" s="41">
        <v>4</v>
      </c>
      <c r="T85" s="41">
        <v>1</v>
      </c>
      <c r="U85" s="41">
        <v>3</v>
      </c>
      <c r="V85" s="41">
        <v>4</v>
      </c>
      <c r="W85" s="41">
        <v>34</v>
      </c>
      <c r="X85" s="42">
        <f t="shared" si="5"/>
        <v>0</v>
      </c>
      <c r="Y85" s="42">
        <f t="shared" si="9"/>
        <v>0</v>
      </c>
      <c r="Z85" s="43">
        <f t="shared" si="6"/>
        <v>55.75</v>
      </c>
      <c r="AA85" s="44">
        <f t="shared" si="7"/>
        <v>53</v>
      </c>
      <c r="AB85" s="44">
        <f t="shared" si="8"/>
        <v>54</v>
      </c>
    </row>
    <row r="86" spans="1:28" x14ac:dyDescent="0.3">
      <c r="A86" s="41" t="s">
        <v>257</v>
      </c>
      <c r="B86" s="41" t="s">
        <v>243</v>
      </c>
      <c r="C86" s="41" t="s">
        <v>183</v>
      </c>
      <c r="D86" s="41" t="s">
        <v>12</v>
      </c>
      <c r="E86" s="41" t="s">
        <v>67</v>
      </c>
      <c r="F86" s="41" t="s">
        <v>120</v>
      </c>
      <c r="G86" s="41" t="s">
        <v>139</v>
      </c>
      <c r="H86" s="41">
        <v>36.6</v>
      </c>
      <c r="I86" s="41">
        <v>3</v>
      </c>
      <c r="J86" s="41">
        <v>6</v>
      </c>
      <c r="K86" s="41">
        <v>0</v>
      </c>
      <c r="L86" s="41">
        <v>1</v>
      </c>
      <c r="M86" s="41">
        <v>3</v>
      </c>
      <c r="N86" s="41">
        <v>3</v>
      </c>
      <c r="O86" s="41">
        <v>3</v>
      </c>
      <c r="P86" s="41">
        <v>4</v>
      </c>
      <c r="Q86" s="41">
        <v>7</v>
      </c>
      <c r="R86" s="41">
        <v>7</v>
      </c>
      <c r="S86" s="41">
        <v>5</v>
      </c>
      <c r="T86" s="41">
        <v>2</v>
      </c>
      <c r="U86" s="41">
        <v>3</v>
      </c>
      <c r="V86" s="41">
        <v>0</v>
      </c>
      <c r="W86" s="41">
        <v>9</v>
      </c>
      <c r="X86" s="42">
        <f t="shared" ref="X86:X117" si="10">+COUNTIFS(W86,"&gt;=10",Q86,"&gt;=10")+COUNTIFS(W86,"&gt;=10",R86,"&gt;=10")+COUNTIFS(W86,"&gt;=10",V86,"&gt;=10")+COUNTIFS(W86,"&gt;=10",T86,"&gt;=10")+COUNTIFS(Q86,"&gt;=10",R86,"&gt;=10")+COUNTIFS(Q86,"&gt;=10",V86,"&gt;=10")+COUNTIFS(Q86,"&gt;=10",T86,"&gt;=10")+COUNTIFS(R86,"&gt;=10",V86,"&gt;=10")+COUNTIFS(R86,"&gt;=10",T86,"&gt;=10")+COUNTIFS(V86,"&gt;=10",T86,"&gt;=10")</f>
        <v>0</v>
      </c>
      <c r="Y86" s="42">
        <f t="shared" si="9"/>
        <v>0</v>
      </c>
      <c r="Z86" s="43">
        <f t="shared" ref="Z86:Z117" si="11">+W86+K86*0.5+Q86*1.25+R86*1.5+T86*2+V86*2-U86*0.5+1.5*IF(X86&gt;0,1,0)+3*IF(Y86&gt;0,1,0)</f>
        <v>30.75</v>
      </c>
      <c r="AA86" s="44">
        <f t="shared" ref="AA86:AA117" si="12">+W86+Q86*1.2+R86*1.5+T86*2+V86*2-U86</f>
        <v>28.9</v>
      </c>
      <c r="AB86" s="44">
        <f t="shared" ref="AB86:AB117" si="13">+W86+K86*0.5+Q86*1.2+R86*1.5+T86*2+V86*2-U86</f>
        <v>28.9</v>
      </c>
    </row>
    <row r="87" spans="1:28" x14ac:dyDescent="0.3">
      <c r="A87" s="41" t="s">
        <v>257</v>
      </c>
      <c r="B87" s="41" t="s">
        <v>243</v>
      </c>
      <c r="C87" s="41" t="s">
        <v>180</v>
      </c>
      <c r="D87" s="41" t="s">
        <v>214</v>
      </c>
      <c r="E87" s="41" t="s">
        <v>67</v>
      </c>
      <c r="F87" s="41" t="s">
        <v>120</v>
      </c>
      <c r="G87" s="41" t="s">
        <v>139</v>
      </c>
      <c r="H87" s="41">
        <v>25.58</v>
      </c>
      <c r="I87" s="41">
        <v>4</v>
      </c>
      <c r="J87" s="41">
        <v>6</v>
      </c>
      <c r="K87" s="41">
        <v>0</v>
      </c>
      <c r="L87" s="41">
        <v>0</v>
      </c>
      <c r="M87" s="41">
        <v>3</v>
      </c>
      <c r="N87" s="41">
        <v>4</v>
      </c>
      <c r="O87" s="41">
        <v>5</v>
      </c>
      <c r="P87" s="41">
        <v>4</v>
      </c>
      <c r="Q87" s="41">
        <v>9</v>
      </c>
      <c r="R87" s="41">
        <v>3</v>
      </c>
      <c r="S87" s="41">
        <v>3</v>
      </c>
      <c r="T87" s="41">
        <v>1</v>
      </c>
      <c r="U87" s="41">
        <v>1</v>
      </c>
      <c r="V87" s="41">
        <v>1</v>
      </c>
      <c r="W87" s="41">
        <v>11</v>
      </c>
      <c r="X87" s="42">
        <f t="shared" si="10"/>
        <v>0</v>
      </c>
      <c r="Y87" s="42">
        <f t="shared" si="9"/>
        <v>0</v>
      </c>
      <c r="Z87" s="43">
        <f t="shared" si="11"/>
        <v>30.25</v>
      </c>
      <c r="AA87" s="44">
        <f t="shared" si="12"/>
        <v>29.299999999999997</v>
      </c>
      <c r="AB87" s="44">
        <f t="shared" si="13"/>
        <v>29.299999999999997</v>
      </c>
    </row>
    <row r="88" spans="1:28" x14ac:dyDescent="0.3">
      <c r="A88" s="41" t="s">
        <v>257</v>
      </c>
      <c r="B88" s="41" t="s">
        <v>243</v>
      </c>
      <c r="C88" s="41" t="s">
        <v>148</v>
      </c>
      <c r="D88" s="41" t="s">
        <v>215</v>
      </c>
      <c r="E88" s="41" t="s">
        <v>67</v>
      </c>
      <c r="F88" s="41" t="s">
        <v>120</v>
      </c>
      <c r="G88" s="41" t="s">
        <v>139</v>
      </c>
      <c r="H88" s="41">
        <v>38.68</v>
      </c>
      <c r="I88" s="41">
        <v>2</v>
      </c>
      <c r="J88" s="41">
        <v>11</v>
      </c>
      <c r="K88" s="41">
        <v>1</v>
      </c>
      <c r="L88" s="41">
        <v>3</v>
      </c>
      <c r="M88" s="41">
        <v>1</v>
      </c>
      <c r="N88" s="41">
        <v>2</v>
      </c>
      <c r="O88" s="41">
        <v>1</v>
      </c>
      <c r="P88" s="41">
        <v>3</v>
      </c>
      <c r="Q88" s="41">
        <v>4</v>
      </c>
      <c r="R88" s="41">
        <v>3</v>
      </c>
      <c r="S88" s="41">
        <v>5</v>
      </c>
      <c r="T88" s="41">
        <v>3</v>
      </c>
      <c r="U88" s="41">
        <v>2</v>
      </c>
      <c r="V88" s="41">
        <v>2</v>
      </c>
      <c r="W88" s="41">
        <v>6</v>
      </c>
      <c r="X88" s="42">
        <f t="shared" si="10"/>
        <v>0</v>
      </c>
      <c r="Y88" s="42">
        <f t="shared" si="9"/>
        <v>0</v>
      </c>
      <c r="Z88" s="43">
        <f t="shared" si="11"/>
        <v>25</v>
      </c>
      <c r="AA88" s="44">
        <f t="shared" si="12"/>
        <v>23.3</v>
      </c>
      <c r="AB88" s="44">
        <f t="shared" si="13"/>
        <v>23.8</v>
      </c>
    </row>
    <row r="89" spans="1:28" x14ac:dyDescent="0.3">
      <c r="A89" s="41" t="s">
        <v>257</v>
      </c>
      <c r="B89" s="41" t="s">
        <v>243</v>
      </c>
      <c r="C89" s="41" t="s">
        <v>147</v>
      </c>
      <c r="D89" s="41" t="s">
        <v>217</v>
      </c>
      <c r="E89" s="41" t="s">
        <v>67</v>
      </c>
      <c r="F89" s="41" t="s">
        <v>120</v>
      </c>
      <c r="G89" s="41" t="s">
        <v>139</v>
      </c>
      <c r="H89" s="41">
        <v>39.18</v>
      </c>
      <c r="I89" s="41">
        <v>14</v>
      </c>
      <c r="J89" s="41">
        <v>26</v>
      </c>
      <c r="K89" s="41">
        <v>7</v>
      </c>
      <c r="L89" s="41">
        <v>16</v>
      </c>
      <c r="M89" s="41">
        <v>5</v>
      </c>
      <c r="N89" s="41">
        <v>7</v>
      </c>
      <c r="O89" s="41">
        <v>2</v>
      </c>
      <c r="P89" s="41">
        <v>5</v>
      </c>
      <c r="Q89" s="41">
        <v>7</v>
      </c>
      <c r="R89" s="41">
        <v>3</v>
      </c>
      <c r="S89" s="41">
        <v>0</v>
      </c>
      <c r="T89" s="41">
        <v>3</v>
      </c>
      <c r="U89" s="41">
        <v>4</v>
      </c>
      <c r="V89" s="41">
        <v>0</v>
      </c>
      <c r="W89" s="41">
        <v>40</v>
      </c>
      <c r="X89" s="42">
        <f t="shared" si="10"/>
        <v>0</v>
      </c>
      <c r="Y89" s="42">
        <f t="shared" si="9"/>
        <v>0</v>
      </c>
      <c r="Z89" s="43">
        <f t="shared" si="11"/>
        <v>60.75</v>
      </c>
      <c r="AA89" s="44">
        <f t="shared" si="12"/>
        <v>54.9</v>
      </c>
      <c r="AB89" s="44">
        <f t="shared" si="13"/>
        <v>58.4</v>
      </c>
    </row>
    <row r="90" spans="1:28" x14ac:dyDescent="0.3">
      <c r="A90" s="41" t="s">
        <v>257</v>
      </c>
      <c r="B90" s="41" t="s">
        <v>243</v>
      </c>
      <c r="C90" s="41" t="s">
        <v>174</v>
      </c>
      <c r="D90" s="41" t="s">
        <v>212</v>
      </c>
      <c r="E90" s="41" t="s">
        <v>67</v>
      </c>
      <c r="F90" s="41" t="s">
        <v>120</v>
      </c>
      <c r="G90" s="41" t="s">
        <v>139</v>
      </c>
      <c r="H90" s="41">
        <v>10.199999999999999</v>
      </c>
      <c r="I90" s="41">
        <v>1</v>
      </c>
      <c r="J90" s="41">
        <v>1</v>
      </c>
      <c r="K90" s="41">
        <v>0</v>
      </c>
      <c r="L90" s="41">
        <v>0</v>
      </c>
      <c r="M90" s="41">
        <v>0</v>
      </c>
      <c r="N90" s="41">
        <v>0</v>
      </c>
      <c r="O90" s="41">
        <v>0</v>
      </c>
      <c r="P90" s="41">
        <v>0</v>
      </c>
      <c r="Q90" s="41">
        <v>0</v>
      </c>
      <c r="R90" s="41">
        <v>1</v>
      </c>
      <c r="S90" s="41">
        <v>0</v>
      </c>
      <c r="T90" s="41">
        <v>1</v>
      </c>
      <c r="U90" s="41">
        <v>1</v>
      </c>
      <c r="V90" s="41">
        <v>0</v>
      </c>
      <c r="W90" s="41">
        <v>2</v>
      </c>
      <c r="X90" s="42">
        <f t="shared" si="10"/>
        <v>0</v>
      </c>
      <c r="Y90" s="42">
        <f t="shared" si="9"/>
        <v>0</v>
      </c>
      <c r="Z90" s="43">
        <f t="shared" si="11"/>
        <v>5</v>
      </c>
      <c r="AA90" s="44">
        <f t="shared" si="12"/>
        <v>4.5</v>
      </c>
      <c r="AB90" s="44">
        <f t="shared" si="13"/>
        <v>4.5</v>
      </c>
    </row>
    <row r="91" spans="1:28" x14ac:dyDescent="0.3">
      <c r="A91" s="41" t="s">
        <v>257</v>
      </c>
      <c r="B91" s="41" t="s">
        <v>243</v>
      </c>
      <c r="C91" s="41" t="s">
        <v>241</v>
      </c>
      <c r="D91" s="41" t="s">
        <v>214</v>
      </c>
      <c r="E91" s="41" t="s">
        <v>67</v>
      </c>
      <c r="F91" s="41" t="s">
        <v>120</v>
      </c>
      <c r="G91" s="41" t="s">
        <v>139</v>
      </c>
      <c r="H91" s="41">
        <v>5.32</v>
      </c>
      <c r="I91" s="41">
        <v>0</v>
      </c>
      <c r="J91" s="41">
        <v>0</v>
      </c>
      <c r="K91" s="41">
        <v>0</v>
      </c>
      <c r="L91" s="41">
        <v>0</v>
      </c>
      <c r="M91" s="41">
        <v>1</v>
      </c>
      <c r="N91" s="41">
        <v>2</v>
      </c>
      <c r="O91" s="41">
        <v>0</v>
      </c>
      <c r="P91" s="41">
        <v>1</v>
      </c>
      <c r="Q91" s="41">
        <v>1</v>
      </c>
      <c r="R91" s="41">
        <v>0</v>
      </c>
      <c r="S91" s="41">
        <v>2</v>
      </c>
      <c r="T91" s="41">
        <v>0</v>
      </c>
      <c r="U91" s="41">
        <v>1</v>
      </c>
      <c r="V91" s="41">
        <v>0</v>
      </c>
      <c r="W91" s="41">
        <v>1</v>
      </c>
      <c r="X91" s="42">
        <f t="shared" si="10"/>
        <v>0</v>
      </c>
      <c r="Y91" s="42">
        <f t="shared" si="9"/>
        <v>0</v>
      </c>
      <c r="Z91" s="43">
        <f t="shared" si="11"/>
        <v>1.75</v>
      </c>
      <c r="AA91" s="44">
        <f t="shared" si="12"/>
        <v>1.2000000000000002</v>
      </c>
      <c r="AB91" s="44">
        <f t="shared" si="13"/>
        <v>1.2000000000000002</v>
      </c>
    </row>
    <row r="92" spans="1:28" x14ac:dyDescent="0.3">
      <c r="A92" s="41" t="s">
        <v>257</v>
      </c>
      <c r="B92" s="41" t="s">
        <v>243</v>
      </c>
      <c r="C92" s="41" t="s">
        <v>151</v>
      </c>
      <c r="D92" s="41" t="s">
        <v>217</v>
      </c>
      <c r="E92" s="41" t="s">
        <v>67</v>
      </c>
      <c r="F92" s="41" t="s">
        <v>120</v>
      </c>
      <c r="G92" s="41" t="s">
        <v>139</v>
      </c>
      <c r="H92" s="41">
        <v>23.05</v>
      </c>
      <c r="I92" s="41">
        <v>2</v>
      </c>
      <c r="J92" s="41">
        <v>5</v>
      </c>
      <c r="K92" s="41">
        <v>0</v>
      </c>
      <c r="L92" s="41">
        <v>0</v>
      </c>
      <c r="M92" s="41">
        <v>0</v>
      </c>
      <c r="N92" s="41">
        <v>1</v>
      </c>
      <c r="O92" s="41">
        <v>4</v>
      </c>
      <c r="P92" s="41">
        <v>2</v>
      </c>
      <c r="Q92" s="41">
        <v>6</v>
      </c>
      <c r="R92" s="41">
        <v>1</v>
      </c>
      <c r="S92" s="41">
        <v>1</v>
      </c>
      <c r="T92" s="41">
        <v>1</v>
      </c>
      <c r="U92" s="41">
        <v>1</v>
      </c>
      <c r="V92" s="41">
        <v>0</v>
      </c>
      <c r="W92" s="41">
        <v>4</v>
      </c>
      <c r="X92" s="42">
        <f t="shared" si="10"/>
        <v>0</v>
      </c>
      <c r="Y92" s="42">
        <f t="shared" si="9"/>
        <v>0</v>
      </c>
      <c r="Z92" s="43">
        <f t="shared" si="11"/>
        <v>14.5</v>
      </c>
      <c r="AA92" s="44">
        <f t="shared" si="12"/>
        <v>13.7</v>
      </c>
      <c r="AB92" s="44">
        <f t="shared" si="13"/>
        <v>13.7</v>
      </c>
    </row>
    <row r="93" spans="1:28" x14ac:dyDescent="0.3">
      <c r="A93" s="41" t="s">
        <v>257</v>
      </c>
      <c r="B93" s="41" t="s">
        <v>243</v>
      </c>
      <c r="C93" s="41" t="s">
        <v>158</v>
      </c>
      <c r="D93" s="41" t="s">
        <v>12</v>
      </c>
      <c r="E93" s="41" t="s">
        <v>67</v>
      </c>
      <c r="F93" s="41" t="s">
        <v>120</v>
      </c>
      <c r="G93" s="41" t="s">
        <v>139</v>
      </c>
      <c r="H93" s="41">
        <v>8.0299999999999994</v>
      </c>
      <c r="I93" s="41">
        <v>0</v>
      </c>
      <c r="J93" s="41">
        <v>2</v>
      </c>
      <c r="K93" s="41">
        <v>0</v>
      </c>
      <c r="L93" s="41">
        <v>0</v>
      </c>
      <c r="M93" s="41">
        <v>1</v>
      </c>
      <c r="N93" s="41">
        <v>2</v>
      </c>
      <c r="O93" s="41">
        <v>0</v>
      </c>
      <c r="P93" s="41">
        <v>1</v>
      </c>
      <c r="Q93" s="41">
        <v>1</v>
      </c>
      <c r="R93" s="41">
        <v>0</v>
      </c>
      <c r="S93" s="41">
        <v>3</v>
      </c>
      <c r="T93" s="41">
        <v>1</v>
      </c>
      <c r="U93" s="41">
        <v>2</v>
      </c>
      <c r="V93" s="41">
        <v>1</v>
      </c>
      <c r="W93" s="41">
        <v>1</v>
      </c>
      <c r="X93" s="42">
        <f t="shared" si="10"/>
        <v>0</v>
      </c>
      <c r="Y93" s="42">
        <f t="shared" si="9"/>
        <v>0</v>
      </c>
      <c r="Z93" s="43">
        <f t="shared" si="11"/>
        <v>5.25</v>
      </c>
      <c r="AA93" s="44">
        <f t="shared" si="12"/>
        <v>4.2</v>
      </c>
      <c r="AB93" s="44">
        <f t="shared" si="13"/>
        <v>4.2</v>
      </c>
    </row>
    <row r="94" spans="1:28" x14ac:dyDescent="0.3">
      <c r="A94" s="41" t="s">
        <v>257</v>
      </c>
      <c r="B94" s="41" t="s">
        <v>243</v>
      </c>
      <c r="C94" s="41" t="s">
        <v>177</v>
      </c>
      <c r="D94" s="41" t="s">
        <v>212</v>
      </c>
      <c r="E94" s="41" t="s">
        <v>67</v>
      </c>
      <c r="F94" s="41" t="s">
        <v>120</v>
      </c>
      <c r="G94" s="41" t="s">
        <v>139</v>
      </c>
      <c r="H94" s="41">
        <v>10.130000000000001</v>
      </c>
      <c r="I94" s="41">
        <v>1</v>
      </c>
      <c r="J94" s="41">
        <v>2</v>
      </c>
      <c r="K94" s="41">
        <v>0</v>
      </c>
      <c r="L94" s="41">
        <v>1</v>
      </c>
      <c r="M94" s="41">
        <v>0</v>
      </c>
      <c r="N94" s="41">
        <v>0</v>
      </c>
      <c r="O94" s="41">
        <v>0</v>
      </c>
      <c r="P94" s="41">
        <v>2</v>
      </c>
      <c r="Q94" s="41">
        <v>2</v>
      </c>
      <c r="R94" s="41">
        <v>0</v>
      </c>
      <c r="S94" s="41">
        <v>1</v>
      </c>
      <c r="T94" s="41">
        <v>0</v>
      </c>
      <c r="U94" s="41">
        <v>0</v>
      </c>
      <c r="V94" s="41">
        <v>0</v>
      </c>
      <c r="W94" s="41">
        <v>2</v>
      </c>
      <c r="X94" s="42">
        <f t="shared" si="10"/>
        <v>0</v>
      </c>
      <c r="Y94" s="42">
        <f t="shared" si="9"/>
        <v>0</v>
      </c>
      <c r="Z94" s="43">
        <f t="shared" si="11"/>
        <v>4.5</v>
      </c>
      <c r="AA94" s="44">
        <f t="shared" si="12"/>
        <v>4.4000000000000004</v>
      </c>
      <c r="AB94" s="44">
        <f t="shared" si="13"/>
        <v>4.4000000000000004</v>
      </c>
    </row>
    <row r="95" spans="1:28" x14ac:dyDescent="0.3">
      <c r="A95" s="41" t="s">
        <v>257</v>
      </c>
      <c r="B95" s="41" t="s">
        <v>243</v>
      </c>
      <c r="C95" s="41" t="s">
        <v>201</v>
      </c>
      <c r="D95" s="41" t="s">
        <v>215</v>
      </c>
      <c r="E95" s="41" t="s">
        <v>67</v>
      </c>
      <c r="F95" s="41" t="s">
        <v>120</v>
      </c>
      <c r="G95" s="41" t="s">
        <v>139</v>
      </c>
      <c r="H95" s="41">
        <v>4.68</v>
      </c>
      <c r="I95" s="41">
        <v>1</v>
      </c>
      <c r="J95" s="41">
        <v>1</v>
      </c>
      <c r="K95" s="41">
        <v>1</v>
      </c>
      <c r="L95" s="41">
        <v>1</v>
      </c>
      <c r="M95" s="41">
        <v>0</v>
      </c>
      <c r="N95" s="41">
        <v>0</v>
      </c>
      <c r="O95" s="41">
        <v>0</v>
      </c>
      <c r="P95" s="41">
        <v>1</v>
      </c>
      <c r="Q95" s="41">
        <v>1</v>
      </c>
      <c r="R95" s="41">
        <v>0</v>
      </c>
      <c r="S95" s="41">
        <v>0</v>
      </c>
      <c r="T95" s="41">
        <v>0</v>
      </c>
      <c r="U95" s="41">
        <v>1</v>
      </c>
      <c r="V95" s="41">
        <v>0</v>
      </c>
      <c r="W95" s="41">
        <v>3</v>
      </c>
      <c r="X95" s="42">
        <f t="shared" si="10"/>
        <v>0</v>
      </c>
      <c r="Y95" s="42">
        <f t="shared" si="9"/>
        <v>0</v>
      </c>
      <c r="Z95" s="43">
        <f t="shared" si="11"/>
        <v>4.25</v>
      </c>
      <c r="AA95" s="44">
        <f t="shared" si="12"/>
        <v>3.2</v>
      </c>
      <c r="AB95" s="44">
        <f t="shared" si="13"/>
        <v>3.7</v>
      </c>
    </row>
    <row r="96" spans="1:28" x14ac:dyDescent="0.3">
      <c r="A96" s="41" t="s">
        <v>257</v>
      </c>
      <c r="B96" s="41" t="s">
        <v>245</v>
      </c>
      <c r="C96" s="41" t="s">
        <v>246</v>
      </c>
      <c r="D96" s="41" t="s">
        <v>212</v>
      </c>
      <c r="E96" s="41" t="s">
        <v>132</v>
      </c>
      <c r="F96" s="41" t="s">
        <v>46</v>
      </c>
      <c r="G96" s="41" t="s">
        <v>136</v>
      </c>
      <c r="H96" s="41">
        <v>39.130000000000003</v>
      </c>
      <c r="I96" s="41">
        <v>6</v>
      </c>
      <c r="J96" s="41">
        <v>10</v>
      </c>
      <c r="K96" s="41">
        <v>0</v>
      </c>
      <c r="L96" s="41">
        <v>2</v>
      </c>
      <c r="M96" s="41">
        <v>8</v>
      </c>
      <c r="N96" s="41">
        <v>8</v>
      </c>
      <c r="O96" s="41">
        <v>1</v>
      </c>
      <c r="P96" s="41">
        <v>9</v>
      </c>
      <c r="Q96" s="41">
        <v>10</v>
      </c>
      <c r="R96" s="41">
        <v>2</v>
      </c>
      <c r="S96" s="41">
        <v>1</v>
      </c>
      <c r="T96" s="41">
        <v>2</v>
      </c>
      <c r="U96" s="41">
        <v>1</v>
      </c>
      <c r="V96" s="41">
        <v>1</v>
      </c>
      <c r="W96" s="41">
        <v>20</v>
      </c>
      <c r="X96" s="42">
        <f t="shared" si="10"/>
        <v>1</v>
      </c>
      <c r="Y96" s="42">
        <f t="shared" si="9"/>
        <v>0</v>
      </c>
      <c r="Z96" s="43">
        <f t="shared" si="11"/>
        <v>42.5</v>
      </c>
      <c r="AA96" s="44">
        <f t="shared" si="12"/>
        <v>40</v>
      </c>
      <c r="AB96" s="44">
        <f t="shared" si="13"/>
        <v>40</v>
      </c>
    </row>
    <row r="97" spans="1:28" x14ac:dyDescent="0.3">
      <c r="A97" s="41" t="s">
        <v>257</v>
      </c>
      <c r="B97" s="41" t="s">
        <v>245</v>
      </c>
      <c r="C97" s="41" t="s">
        <v>173</v>
      </c>
      <c r="D97" s="41" t="s">
        <v>12</v>
      </c>
      <c r="E97" s="41" t="s">
        <v>132</v>
      </c>
      <c r="F97" s="41" t="s">
        <v>46</v>
      </c>
      <c r="G97" s="41" t="s">
        <v>136</v>
      </c>
      <c r="H97" s="41">
        <v>41.78</v>
      </c>
      <c r="I97" s="41">
        <v>7</v>
      </c>
      <c r="J97" s="41">
        <v>14</v>
      </c>
      <c r="K97" s="41">
        <v>3</v>
      </c>
      <c r="L97" s="41">
        <v>6</v>
      </c>
      <c r="M97" s="41">
        <v>1</v>
      </c>
      <c r="N97" s="41">
        <v>2</v>
      </c>
      <c r="O97" s="41">
        <v>2</v>
      </c>
      <c r="P97" s="41">
        <v>7</v>
      </c>
      <c r="Q97" s="41">
        <v>9</v>
      </c>
      <c r="R97" s="41">
        <v>2</v>
      </c>
      <c r="S97" s="41">
        <v>4</v>
      </c>
      <c r="T97" s="41">
        <v>1</v>
      </c>
      <c r="U97" s="41">
        <v>3</v>
      </c>
      <c r="V97" s="41">
        <v>1</v>
      </c>
      <c r="W97" s="41">
        <v>18</v>
      </c>
      <c r="X97" s="42">
        <f t="shared" si="10"/>
        <v>0</v>
      </c>
      <c r="Y97" s="42">
        <f t="shared" si="9"/>
        <v>0</v>
      </c>
      <c r="Z97" s="43">
        <f t="shared" si="11"/>
        <v>36.25</v>
      </c>
      <c r="AA97" s="44">
        <f t="shared" si="12"/>
        <v>32.799999999999997</v>
      </c>
      <c r="AB97" s="44">
        <f t="shared" si="13"/>
        <v>34.299999999999997</v>
      </c>
    </row>
    <row r="98" spans="1:28" x14ac:dyDescent="0.3">
      <c r="A98" s="41" t="s">
        <v>257</v>
      </c>
      <c r="B98" s="41" t="s">
        <v>245</v>
      </c>
      <c r="C98" s="41" t="s">
        <v>172</v>
      </c>
      <c r="D98" s="41" t="s">
        <v>214</v>
      </c>
      <c r="E98" s="41" t="s">
        <v>132</v>
      </c>
      <c r="F98" s="41" t="s">
        <v>46</v>
      </c>
      <c r="G98" s="41" t="s">
        <v>136</v>
      </c>
      <c r="H98" s="41">
        <v>32.83</v>
      </c>
      <c r="I98" s="41">
        <v>2</v>
      </c>
      <c r="J98" s="41">
        <v>6</v>
      </c>
      <c r="K98" s="41">
        <v>0</v>
      </c>
      <c r="L98" s="41">
        <v>0</v>
      </c>
      <c r="M98" s="41">
        <v>2</v>
      </c>
      <c r="N98" s="41">
        <v>3</v>
      </c>
      <c r="O98" s="41">
        <v>4</v>
      </c>
      <c r="P98" s="41">
        <v>7</v>
      </c>
      <c r="Q98" s="41">
        <v>11</v>
      </c>
      <c r="R98" s="41">
        <v>0</v>
      </c>
      <c r="S98" s="41">
        <v>3</v>
      </c>
      <c r="T98" s="41">
        <v>1</v>
      </c>
      <c r="U98" s="41">
        <v>4</v>
      </c>
      <c r="V98" s="41">
        <v>1</v>
      </c>
      <c r="W98" s="41">
        <v>6</v>
      </c>
      <c r="X98" s="42">
        <f t="shared" si="10"/>
        <v>0</v>
      </c>
      <c r="Y98" s="42">
        <f t="shared" si="9"/>
        <v>0</v>
      </c>
      <c r="Z98" s="43">
        <f t="shared" si="11"/>
        <v>21.75</v>
      </c>
      <c r="AA98" s="44">
        <f t="shared" si="12"/>
        <v>19.2</v>
      </c>
      <c r="AB98" s="44">
        <f t="shared" si="13"/>
        <v>19.2</v>
      </c>
    </row>
    <row r="99" spans="1:28" x14ac:dyDescent="0.3">
      <c r="A99" s="41" t="s">
        <v>257</v>
      </c>
      <c r="B99" s="41" t="s">
        <v>245</v>
      </c>
      <c r="C99" s="41" t="s">
        <v>181</v>
      </c>
      <c r="D99" s="41" t="s">
        <v>215</v>
      </c>
      <c r="E99" s="41" t="s">
        <v>132</v>
      </c>
      <c r="F99" s="41" t="s">
        <v>46</v>
      </c>
      <c r="G99" s="41" t="s">
        <v>136</v>
      </c>
      <c r="H99" s="41">
        <v>45.92</v>
      </c>
      <c r="I99" s="41">
        <v>12</v>
      </c>
      <c r="J99" s="41">
        <v>22</v>
      </c>
      <c r="K99" s="41">
        <v>5</v>
      </c>
      <c r="L99" s="41">
        <v>10</v>
      </c>
      <c r="M99" s="41">
        <v>9</v>
      </c>
      <c r="N99" s="41">
        <v>10</v>
      </c>
      <c r="O99" s="41">
        <v>1</v>
      </c>
      <c r="P99" s="41">
        <v>3</v>
      </c>
      <c r="Q99" s="41">
        <v>4</v>
      </c>
      <c r="R99" s="41">
        <v>2</v>
      </c>
      <c r="S99" s="41">
        <v>2</v>
      </c>
      <c r="T99" s="41">
        <v>2</v>
      </c>
      <c r="U99" s="41">
        <v>2</v>
      </c>
      <c r="V99" s="41">
        <v>0</v>
      </c>
      <c r="W99" s="41">
        <v>38</v>
      </c>
      <c r="X99" s="42">
        <f t="shared" si="10"/>
        <v>0</v>
      </c>
      <c r="Y99" s="42">
        <f t="shared" si="9"/>
        <v>0</v>
      </c>
      <c r="Z99" s="43">
        <f t="shared" si="11"/>
        <v>51.5</v>
      </c>
      <c r="AA99" s="44">
        <f t="shared" si="12"/>
        <v>47.8</v>
      </c>
      <c r="AB99" s="44">
        <f t="shared" si="13"/>
        <v>50.3</v>
      </c>
    </row>
    <row r="100" spans="1:28" x14ac:dyDescent="0.3">
      <c r="A100" s="41" t="s">
        <v>257</v>
      </c>
      <c r="B100" s="41" t="s">
        <v>245</v>
      </c>
      <c r="C100" s="41" t="s">
        <v>161</v>
      </c>
      <c r="D100" s="41" t="s">
        <v>217</v>
      </c>
      <c r="E100" s="41" t="s">
        <v>132</v>
      </c>
      <c r="F100" s="41" t="s">
        <v>46</v>
      </c>
      <c r="G100" s="41" t="s">
        <v>136</v>
      </c>
      <c r="H100" s="41">
        <v>44.07</v>
      </c>
      <c r="I100" s="41">
        <v>8</v>
      </c>
      <c r="J100" s="41">
        <v>23</v>
      </c>
      <c r="K100" s="41">
        <v>1</v>
      </c>
      <c r="L100" s="41">
        <v>8</v>
      </c>
      <c r="M100" s="41">
        <v>1</v>
      </c>
      <c r="N100" s="41">
        <v>2</v>
      </c>
      <c r="O100" s="41">
        <v>2</v>
      </c>
      <c r="P100" s="41">
        <v>5</v>
      </c>
      <c r="Q100" s="41">
        <v>7</v>
      </c>
      <c r="R100" s="41">
        <v>11</v>
      </c>
      <c r="S100" s="41">
        <v>1</v>
      </c>
      <c r="T100" s="41">
        <v>0</v>
      </c>
      <c r="U100" s="41">
        <v>3</v>
      </c>
      <c r="V100" s="41">
        <v>0</v>
      </c>
      <c r="W100" s="41">
        <v>18</v>
      </c>
      <c r="X100" s="42">
        <f t="shared" si="10"/>
        <v>1</v>
      </c>
      <c r="Y100" s="42">
        <f t="shared" si="9"/>
        <v>0</v>
      </c>
      <c r="Z100" s="43">
        <f t="shared" si="11"/>
        <v>43.75</v>
      </c>
      <c r="AA100" s="44">
        <f t="shared" si="12"/>
        <v>39.9</v>
      </c>
      <c r="AB100" s="44">
        <f t="shared" si="13"/>
        <v>40.4</v>
      </c>
    </row>
    <row r="101" spans="1:28" x14ac:dyDescent="0.3">
      <c r="A101" s="41" t="s">
        <v>257</v>
      </c>
      <c r="B101" s="41" t="s">
        <v>245</v>
      </c>
      <c r="C101" s="41" t="s">
        <v>247</v>
      </c>
      <c r="D101" s="41" t="s">
        <v>212</v>
      </c>
      <c r="E101" s="41" t="s">
        <v>132</v>
      </c>
      <c r="F101" s="41" t="s">
        <v>46</v>
      </c>
      <c r="G101" s="41" t="s">
        <v>136</v>
      </c>
      <c r="H101" s="41">
        <v>16.13</v>
      </c>
      <c r="I101" s="41">
        <v>1</v>
      </c>
      <c r="J101" s="41">
        <v>2</v>
      </c>
      <c r="K101" s="41">
        <v>1</v>
      </c>
      <c r="L101" s="41">
        <v>2</v>
      </c>
      <c r="M101" s="41">
        <v>2</v>
      </c>
      <c r="N101" s="41">
        <v>2</v>
      </c>
      <c r="O101" s="41">
        <v>0</v>
      </c>
      <c r="P101" s="41">
        <v>1</v>
      </c>
      <c r="Q101" s="41">
        <v>1</v>
      </c>
      <c r="R101" s="41">
        <v>0</v>
      </c>
      <c r="S101" s="41">
        <v>0</v>
      </c>
      <c r="T101" s="41">
        <v>0</v>
      </c>
      <c r="U101" s="41">
        <v>0</v>
      </c>
      <c r="V101" s="41">
        <v>0</v>
      </c>
      <c r="W101" s="41">
        <v>5</v>
      </c>
      <c r="X101" s="42">
        <f t="shared" si="10"/>
        <v>0</v>
      </c>
      <c r="Y101" s="42">
        <f t="shared" si="9"/>
        <v>0</v>
      </c>
      <c r="Z101" s="43">
        <f t="shared" si="11"/>
        <v>6.75</v>
      </c>
      <c r="AA101" s="44">
        <f t="shared" si="12"/>
        <v>6.2</v>
      </c>
      <c r="AB101" s="44">
        <f t="shared" si="13"/>
        <v>6.7</v>
      </c>
    </row>
    <row r="102" spans="1:28" x14ac:dyDescent="0.3">
      <c r="A102" s="41" t="s">
        <v>257</v>
      </c>
      <c r="B102" s="41" t="s">
        <v>245</v>
      </c>
      <c r="C102" s="41" t="s">
        <v>143</v>
      </c>
      <c r="D102" s="41" t="s">
        <v>214</v>
      </c>
      <c r="E102" s="41" t="s">
        <v>132</v>
      </c>
      <c r="F102" s="41" t="s">
        <v>46</v>
      </c>
      <c r="G102" s="41" t="s">
        <v>136</v>
      </c>
      <c r="H102" s="41">
        <v>10.77</v>
      </c>
      <c r="I102" s="41">
        <v>0</v>
      </c>
      <c r="J102" s="41">
        <v>1</v>
      </c>
      <c r="K102" s="41">
        <v>0</v>
      </c>
      <c r="L102" s="41">
        <v>0</v>
      </c>
      <c r="M102" s="41">
        <v>0</v>
      </c>
      <c r="N102" s="41">
        <v>2</v>
      </c>
      <c r="O102" s="41">
        <v>0</v>
      </c>
      <c r="P102" s="41">
        <v>0</v>
      </c>
      <c r="Q102" s="41">
        <v>0</v>
      </c>
      <c r="R102" s="41">
        <v>1</v>
      </c>
      <c r="S102" s="41">
        <v>4</v>
      </c>
      <c r="T102" s="41">
        <v>0</v>
      </c>
      <c r="U102" s="41">
        <v>1</v>
      </c>
      <c r="V102" s="41">
        <v>1</v>
      </c>
      <c r="W102" s="41">
        <v>0</v>
      </c>
      <c r="X102" s="42">
        <f t="shared" si="10"/>
        <v>0</v>
      </c>
      <c r="Y102" s="42">
        <f t="shared" si="9"/>
        <v>0</v>
      </c>
      <c r="Z102" s="43">
        <f t="shared" si="11"/>
        <v>3</v>
      </c>
      <c r="AA102" s="44">
        <f t="shared" si="12"/>
        <v>2.5</v>
      </c>
      <c r="AB102" s="44">
        <f t="shared" si="13"/>
        <v>2.5</v>
      </c>
    </row>
    <row r="103" spans="1:28" x14ac:dyDescent="0.3">
      <c r="A103" s="41" t="s">
        <v>257</v>
      </c>
      <c r="B103" s="41" t="s">
        <v>245</v>
      </c>
      <c r="C103" s="41" t="s">
        <v>150</v>
      </c>
      <c r="D103" s="41" t="s">
        <v>217</v>
      </c>
      <c r="E103" s="41" t="s">
        <v>132</v>
      </c>
      <c r="F103" s="41" t="s">
        <v>46</v>
      </c>
      <c r="G103" s="41" t="s">
        <v>136</v>
      </c>
      <c r="H103" s="41">
        <v>5.67</v>
      </c>
      <c r="I103" s="41">
        <v>0</v>
      </c>
      <c r="J103" s="41">
        <v>1</v>
      </c>
      <c r="K103" s="41">
        <v>0</v>
      </c>
      <c r="L103" s="41">
        <v>0</v>
      </c>
      <c r="M103" s="41">
        <v>0</v>
      </c>
      <c r="N103" s="41">
        <v>0</v>
      </c>
      <c r="O103" s="41">
        <v>0</v>
      </c>
      <c r="P103" s="41">
        <v>0</v>
      </c>
      <c r="Q103" s="41">
        <v>0</v>
      </c>
      <c r="R103" s="41">
        <v>0</v>
      </c>
      <c r="S103" s="41">
        <v>1</v>
      </c>
      <c r="T103" s="41">
        <v>0</v>
      </c>
      <c r="U103" s="41">
        <v>1</v>
      </c>
      <c r="V103" s="41">
        <v>0</v>
      </c>
      <c r="W103" s="41">
        <v>0</v>
      </c>
      <c r="X103" s="42">
        <f t="shared" si="10"/>
        <v>0</v>
      </c>
      <c r="Y103" s="42">
        <f t="shared" si="9"/>
        <v>0</v>
      </c>
      <c r="Z103" s="43">
        <f t="shared" si="11"/>
        <v>-0.5</v>
      </c>
      <c r="AA103" s="44">
        <f t="shared" si="12"/>
        <v>-1</v>
      </c>
      <c r="AB103" s="44">
        <f t="shared" si="13"/>
        <v>-1</v>
      </c>
    </row>
    <row r="104" spans="1:28" x14ac:dyDescent="0.3">
      <c r="A104" s="41" t="s">
        <v>257</v>
      </c>
      <c r="B104" s="41" t="s">
        <v>245</v>
      </c>
      <c r="C104" s="41" t="s">
        <v>248</v>
      </c>
      <c r="D104" s="41" t="s">
        <v>212</v>
      </c>
      <c r="E104" s="41" t="s">
        <v>132</v>
      </c>
      <c r="F104" s="41" t="s">
        <v>46</v>
      </c>
      <c r="G104" s="41" t="s">
        <v>136</v>
      </c>
      <c r="H104" s="41">
        <v>0.1</v>
      </c>
      <c r="I104" s="41">
        <v>0</v>
      </c>
      <c r="J104" s="41">
        <v>0</v>
      </c>
      <c r="K104" s="41">
        <v>0</v>
      </c>
      <c r="L104" s="41">
        <v>0</v>
      </c>
      <c r="M104" s="41">
        <v>0</v>
      </c>
      <c r="N104" s="41">
        <v>0</v>
      </c>
      <c r="O104" s="41">
        <v>0</v>
      </c>
      <c r="P104" s="41">
        <v>0</v>
      </c>
      <c r="Q104" s="41">
        <v>0</v>
      </c>
      <c r="R104" s="41">
        <v>0</v>
      </c>
      <c r="S104" s="41">
        <v>0</v>
      </c>
      <c r="T104" s="41">
        <v>0</v>
      </c>
      <c r="U104" s="41">
        <v>0</v>
      </c>
      <c r="V104" s="41">
        <v>0</v>
      </c>
      <c r="W104" s="41">
        <v>0</v>
      </c>
      <c r="X104" s="42">
        <f t="shared" si="10"/>
        <v>0</v>
      </c>
      <c r="Y104" s="42">
        <f t="shared" si="9"/>
        <v>0</v>
      </c>
      <c r="Z104" s="43">
        <f t="shared" si="11"/>
        <v>0</v>
      </c>
      <c r="AA104" s="44">
        <f t="shared" si="12"/>
        <v>0</v>
      </c>
      <c r="AB104" s="44">
        <f t="shared" si="13"/>
        <v>0</v>
      </c>
    </row>
    <row r="105" spans="1:28" x14ac:dyDescent="0.3">
      <c r="A105" s="41" t="s">
        <v>257</v>
      </c>
      <c r="B105" s="41" t="s">
        <v>245</v>
      </c>
      <c r="C105" s="41" t="s">
        <v>249</v>
      </c>
      <c r="D105" s="41" t="s">
        <v>214</v>
      </c>
      <c r="E105" s="41" t="s">
        <v>132</v>
      </c>
      <c r="F105" s="41" t="s">
        <v>46</v>
      </c>
      <c r="G105" s="41" t="s">
        <v>136</v>
      </c>
      <c r="H105" s="41">
        <v>3.3</v>
      </c>
      <c r="I105" s="41">
        <v>0</v>
      </c>
      <c r="J105" s="41">
        <v>0</v>
      </c>
      <c r="K105" s="41">
        <v>0</v>
      </c>
      <c r="L105" s="41">
        <v>0</v>
      </c>
      <c r="M105" s="41">
        <v>0</v>
      </c>
      <c r="N105" s="41">
        <v>0</v>
      </c>
      <c r="O105" s="41">
        <v>0</v>
      </c>
      <c r="P105" s="41">
        <v>1</v>
      </c>
      <c r="Q105" s="41">
        <v>1</v>
      </c>
      <c r="R105" s="41">
        <v>0</v>
      </c>
      <c r="S105" s="41">
        <v>1</v>
      </c>
      <c r="T105" s="41">
        <v>0</v>
      </c>
      <c r="U105" s="41">
        <v>0</v>
      </c>
      <c r="V105" s="41">
        <v>0</v>
      </c>
      <c r="W105" s="41">
        <v>0</v>
      </c>
      <c r="X105" s="42">
        <f t="shared" si="10"/>
        <v>0</v>
      </c>
      <c r="Y105" s="42">
        <f t="shared" si="9"/>
        <v>0</v>
      </c>
      <c r="Z105" s="43">
        <f t="shared" si="11"/>
        <v>1.25</v>
      </c>
      <c r="AA105" s="44">
        <f t="shared" si="12"/>
        <v>1.2</v>
      </c>
      <c r="AB105" s="44">
        <f t="shared" si="13"/>
        <v>1.2</v>
      </c>
    </row>
    <row r="106" spans="1:28" x14ac:dyDescent="0.3">
      <c r="A106" s="41" t="s">
        <v>257</v>
      </c>
      <c r="B106" s="41" t="s">
        <v>245</v>
      </c>
      <c r="C106" s="41" t="s">
        <v>250</v>
      </c>
      <c r="D106" s="41" t="s">
        <v>215</v>
      </c>
      <c r="E106" s="41" t="s">
        <v>132</v>
      </c>
      <c r="F106" s="41" t="s">
        <v>46</v>
      </c>
      <c r="G106" s="41" t="s">
        <v>136</v>
      </c>
      <c r="H106" s="41">
        <v>0.15</v>
      </c>
      <c r="I106" s="41">
        <v>0</v>
      </c>
      <c r="J106" s="41">
        <v>1</v>
      </c>
      <c r="K106" s="41">
        <v>0</v>
      </c>
      <c r="L106" s="41">
        <v>1</v>
      </c>
      <c r="M106" s="41">
        <v>0</v>
      </c>
      <c r="N106" s="41">
        <v>0</v>
      </c>
      <c r="O106" s="41">
        <v>0</v>
      </c>
      <c r="P106" s="41">
        <v>0</v>
      </c>
      <c r="Q106" s="41">
        <v>0</v>
      </c>
      <c r="R106" s="41">
        <v>0</v>
      </c>
      <c r="S106" s="41">
        <v>0</v>
      </c>
      <c r="T106" s="41">
        <v>0</v>
      </c>
      <c r="U106" s="41">
        <v>0</v>
      </c>
      <c r="V106" s="41">
        <v>0</v>
      </c>
      <c r="W106" s="41">
        <v>0</v>
      </c>
      <c r="X106" s="42">
        <f t="shared" si="10"/>
        <v>0</v>
      </c>
      <c r="Y106" s="42">
        <f t="shared" si="9"/>
        <v>0</v>
      </c>
      <c r="Z106" s="43">
        <f t="shared" si="11"/>
        <v>0</v>
      </c>
      <c r="AA106" s="44">
        <f t="shared" si="12"/>
        <v>0</v>
      </c>
      <c r="AB106" s="44">
        <f t="shared" si="13"/>
        <v>0</v>
      </c>
    </row>
    <row r="107" spans="1:28" x14ac:dyDescent="0.3">
      <c r="A107" s="41" t="s">
        <v>257</v>
      </c>
      <c r="B107" s="41" t="s">
        <v>245</v>
      </c>
      <c r="C107" s="41" t="s">
        <v>251</v>
      </c>
      <c r="D107" s="41" t="s">
        <v>215</v>
      </c>
      <c r="E107" s="41" t="s">
        <v>132</v>
      </c>
      <c r="F107" s="41" t="s">
        <v>46</v>
      </c>
      <c r="G107" s="41" t="s">
        <v>136</v>
      </c>
      <c r="H107" s="41">
        <v>0.15</v>
      </c>
      <c r="I107" s="41">
        <v>0</v>
      </c>
      <c r="J107" s="41">
        <v>0</v>
      </c>
      <c r="K107" s="41">
        <v>0</v>
      </c>
      <c r="L107" s="41">
        <v>0</v>
      </c>
      <c r="M107" s="41">
        <v>0</v>
      </c>
      <c r="N107" s="41">
        <v>0</v>
      </c>
      <c r="O107" s="41">
        <v>0</v>
      </c>
      <c r="P107" s="41">
        <v>0</v>
      </c>
      <c r="Q107" s="41">
        <v>0</v>
      </c>
      <c r="R107" s="41">
        <v>0</v>
      </c>
      <c r="S107" s="41">
        <v>0</v>
      </c>
      <c r="T107" s="41">
        <v>0</v>
      </c>
      <c r="U107" s="41">
        <v>0</v>
      </c>
      <c r="V107" s="41">
        <v>0</v>
      </c>
      <c r="W107" s="41">
        <v>0</v>
      </c>
      <c r="X107" s="42">
        <f t="shared" si="10"/>
        <v>0</v>
      </c>
      <c r="Y107" s="42">
        <f t="shared" si="9"/>
        <v>0</v>
      </c>
      <c r="Z107" s="43">
        <f t="shared" si="11"/>
        <v>0</v>
      </c>
      <c r="AA107" s="44">
        <f t="shared" si="12"/>
        <v>0</v>
      </c>
      <c r="AB107" s="44">
        <f t="shared" si="13"/>
        <v>0</v>
      </c>
    </row>
    <row r="108" spans="1:28" x14ac:dyDescent="0.3">
      <c r="A108" s="41" t="s">
        <v>257</v>
      </c>
      <c r="B108" s="41" t="s">
        <v>245</v>
      </c>
      <c r="C108" s="41" t="s">
        <v>182</v>
      </c>
      <c r="D108" s="41" t="s">
        <v>212</v>
      </c>
      <c r="E108" s="41" t="s">
        <v>46</v>
      </c>
      <c r="F108" s="41" t="s">
        <v>132</v>
      </c>
      <c r="G108" s="41" t="s">
        <v>139</v>
      </c>
      <c r="H108" s="41">
        <v>31.92</v>
      </c>
      <c r="I108" s="41">
        <v>7</v>
      </c>
      <c r="J108" s="41">
        <v>12</v>
      </c>
      <c r="K108" s="41">
        <v>0</v>
      </c>
      <c r="L108" s="41">
        <v>4</v>
      </c>
      <c r="M108" s="41">
        <v>0</v>
      </c>
      <c r="N108" s="41">
        <v>0</v>
      </c>
      <c r="O108" s="41">
        <v>0</v>
      </c>
      <c r="P108" s="41">
        <v>5</v>
      </c>
      <c r="Q108" s="41">
        <v>5</v>
      </c>
      <c r="R108" s="41">
        <v>0</v>
      </c>
      <c r="S108" s="41">
        <v>3</v>
      </c>
      <c r="T108" s="41">
        <v>1</v>
      </c>
      <c r="U108" s="41">
        <v>1</v>
      </c>
      <c r="V108" s="41">
        <v>0</v>
      </c>
      <c r="W108" s="41">
        <v>14</v>
      </c>
      <c r="X108" s="42">
        <f t="shared" si="10"/>
        <v>0</v>
      </c>
      <c r="Y108" s="42">
        <f t="shared" si="9"/>
        <v>0</v>
      </c>
      <c r="Z108" s="43">
        <f t="shared" si="11"/>
        <v>21.75</v>
      </c>
      <c r="AA108" s="44">
        <f t="shared" si="12"/>
        <v>21</v>
      </c>
      <c r="AB108" s="44">
        <f t="shared" si="13"/>
        <v>21</v>
      </c>
    </row>
    <row r="109" spans="1:28" x14ac:dyDescent="0.3">
      <c r="A109" s="41" t="s">
        <v>257</v>
      </c>
      <c r="B109" s="41" t="s">
        <v>245</v>
      </c>
      <c r="C109" s="41" t="s">
        <v>153</v>
      </c>
      <c r="D109" s="41" t="s">
        <v>12</v>
      </c>
      <c r="E109" s="41" t="s">
        <v>46</v>
      </c>
      <c r="F109" s="41" t="s">
        <v>132</v>
      </c>
      <c r="G109" s="41" t="s">
        <v>139</v>
      </c>
      <c r="H109" s="41">
        <v>9.65</v>
      </c>
      <c r="I109" s="41">
        <v>0</v>
      </c>
      <c r="J109" s="41">
        <v>1</v>
      </c>
      <c r="K109" s="41">
        <v>0</v>
      </c>
      <c r="L109" s="41">
        <v>0</v>
      </c>
      <c r="M109" s="41">
        <v>0</v>
      </c>
      <c r="N109" s="41">
        <v>0</v>
      </c>
      <c r="O109" s="41">
        <v>1</v>
      </c>
      <c r="P109" s="41">
        <v>0</v>
      </c>
      <c r="Q109" s="41">
        <v>1</v>
      </c>
      <c r="R109" s="41">
        <v>0</v>
      </c>
      <c r="S109" s="41">
        <v>3</v>
      </c>
      <c r="T109" s="41">
        <v>1</v>
      </c>
      <c r="U109" s="41">
        <v>2</v>
      </c>
      <c r="V109" s="41">
        <v>0</v>
      </c>
      <c r="W109" s="41">
        <v>0</v>
      </c>
      <c r="X109" s="42">
        <f t="shared" si="10"/>
        <v>0</v>
      </c>
      <c r="Y109" s="42">
        <f t="shared" si="9"/>
        <v>0</v>
      </c>
      <c r="Z109" s="43">
        <f t="shared" si="11"/>
        <v>2.25</v>
      </c>
      <c r="AA109" s="44">
        <f t="shared" si="12"/>
        <v>1.2000000000000002</v>
      </c>
      <c r="AB109" s="44">
        <f t="shared" si="13"/>
        <v>1.2000000000000002</v>
      </c>
    </row>
    <row r="110" spans="1:28" x14ac:dyDescent="0.3">
      <c r="A110" s="41" t="s">
        <v>257</v>
      </c>
      <c r="B110" s="41" t="s">
        <v>245</v>
      </c>
      <c r="C110" s="41" t="s">
        <v>252</v>
      </c>
      <c r="D110" s="41" t="s">
        <v>214</v>
      </c>
      <c r="E110" s="41" t="s">
        <v>46</v>
      </c>
      <c r="F110" s="41" t="s">
        <v>132</v>
      </c>
      <c r="G110" s="41" t="s">
        <v>139</v>
      </c>
      <c r="H110" s="41">
        <v>39.58</v>
      </c>
      <c r="I110" s="41">
        <v>6</v>
      </c>
      <c r="J110" s="41">
        <v>10</v>
      </c>
      <c r="K110" s="41">
        <v>2</v>
      </c>
      <c r="L110" s="41">
        <v>2</v>
      </c>
      <c r="M110" s="41">
        <v>1</v>
      </c>
      <c r="N110" s="41">
        <v>3</v>
      </c>
      <c r="O110" s="41">
        <v>1</v>
      </c>
      <c r="P110" s="41">
        <v>5</v>
      </c>
      <c r="Q110" s="41">
        <v>6</v>
      </c>
      <c r="R110" s="41">
        <v>5</v>
      </c>
      <c r="S110" s="41">
        <v>0</v>
      </c>
      <c r="T110" s="41">
        <v>1</v>
      </c>
      <c r="U110" s="41">
        <v>1</v>
      </c>
      <c r="V110" s="41">
        <v>0</v>
      </c>
      <c r="W110" s="41">
        <v>15</v>
      </c>
      <c r="X110" s="42">
        <f t="shared" si="10"/>
        <v>0</v>
      </c>
      <c r="Y110" s="42">
        <f t="shared" si="9"/>
        <v>0</v>
      </c>
      <c r="Z110" s="43">
        <f t="shared" si="11"/>
        <v>32.5</v>
      </c>
      <c r="AA110" s="44">
        <f t="shared" si="12"/>
        <v>30.7</v>
      </c>
      <c r="AB110" s="44">
        <f t="shared" si="13"/>
        <v>31.700000000000003</v>
      </c>
    </row>
    <row r="111" spans="1:28" x14ac:dyDescent="0.3">
      <c r="A111" s="41" t="s">
        <v>257</v>
      </c>
      <c r="B111" s="41" t="s">
        <v>245</v>
      </c>
      <c r="C111" s="41" t="s">
        <v>137</v>
      </c>
      <c r="D111" s="41" t="s">
        <v>215</v>
      </c>
      <c r="E111" s="41" t="s">
        <v>46</v>
      </c>
      <c r="F111" s="41" t="s">
        <v>132</v>
      </c>
      <c r="G111" s="41" t="s">
        <v>139</v>
      </c>
      <c r="H111" s="41">
        <v>36.979999999999997</v>
      </c>
      <c r="I111" s="41">
        <v>3</v>
      </c>
      <c r="J111" s="41">
        <v>9</v>
      </c>
      <c r="K111" s="41">
        <v>1</v>
      </c>
      <c r="L111" s="41">
        <v>4</v>
      </c>
      <c r="M111" s="41">
        <v>2</v>
      </c>
      <c r="N111" s="41">
        <v>2</v>
      </c>
      <c r="O111" s="41">
        <v>0</v>
      </c>
      <c r="P111" s="41">
        <v>2</v>
      </c>
      <c r="Q111" s="41">
        <v>2</v>
      </c>
      <c r="R111" s="41">
        <v>1</v>
      </c>
      <c r="S111" s="41">
        <v>3</v>
      </c>
      <c r="T111" s="41">
        <v>1</v>
      </c>
      <c r="U111" s="41">
        <v>1</v>
      </c>
      <c r="V111" s="41">
        <v>1</v>
      </c>
      <c r="W111" s="41">
        <v>9</v>
      </c>
      <c r="X111" s="42">
        <f t="shared" si="10"/>
        <v>0</v>
      </c>
      <c r="Y111" s="42">
        <f t="shared" si="9"/>
        <v>0</v>
      </c>
      <c r="Z111" s="43">
        <f t="shared" si="11"/>
        <v>17</v>
      </c>
      <c r="AA111" s="44">
        <f t="shared" si="12"/>
        <v>15.899999999999999</v>
      </c>
      <c r="AB111" s="44">
        <f t="shared" si="13"/>
        <v>16.399999999999999</v>
      </c>
    </row>
    <row r="112" spans="1:28" x14ac:dyDescent="0.3">
      <c r="A112" s="41" t="s">
        <v>257</v>
      </c>
      <c r="B112" s="41" t="s">
        <v>245</v>
      </c>
      <c r="C112" s="41" t="s">
        <v>178</v>
      </c>
      <c r="D112" s="41" t="s">
        <v>217</v>
      </c>
      <c r="E112" s="41" t="s">
        <v>46</v>
      </c>
      <c r="F112" s="41" t="s">
        <v>132</v>
      </c>
      <c r="G112" s="41" t="s">
        <v>139</v>
      </c>
      <c r="H112" s="41">
        <v>39.729999999999997</v>
      </c>
      <c r="I112" s="41">
        <v>9</v>
      </c>
      <c r="J112" s="41">
        <v>21</v>
      </c>
      <c r="K112" s="41">
        <v>3</v>
      </c>
      <c r="L112" s="41">
        <v>5</v>
      </c>
      <c r="M112" s="41">
        <v>8</v>
      </c>
      <c r="N112" s="41">
        <v>9</v>
      </c>
      <c r="O112" s="41">
        <v>1</v>
      </c>
      <c r="P112" s="41">
        <v>1</v>
      </c>
      <c r="Q112" s="41">
        <v>2</v>
      </c>
      <c r="R112" s="41">
        <v>12</v>
      </c>
      <c r="S112" s="41">
        <v>2</v>
      </c>
      <c r="T112" s="41">
        <v>1</v>
      </c>
      <c r="U112" s="41">
        <v>2</v>
      </c>
      <c r="V112" s="41">
        <v>0</v>
      </c>
      <c r="W112" s="41">
        <v>29</v>
      </c>
      <c r="X112" s="42">
        <f t="shared" si="10"/>
        <v>1</v>
      </c>
      <c r="Y112" s="42">
        <f t="shared" si="9"/>
        <v>0</v>
      </c>
      <c r="Z112" s="43">
        <f t="shared" si="11"/>
        <v>53.5</v>
      </c>
      <c r="AA112" s="44">
        <f t="shared" si="12"/>
        <v>49.4</v>
      </c>
      <c r="AB112" s="44">
        <f t="shared" si="13"/>
        <v>50.9</v>
      </c>
    </row>
    <row r="113" spans="1:28" x14ac:dyDescent="0.3">
      <c r="A113" s="41" t="s">
        <v>257</v>
      </c>
      <c r="B113" s="41" t="s">
        <v>245</v>
      </c>
      <c r="C113" s="41" t="s">
        <v>197</v>
      </c>
      <c r="D113" s="41" t="s">
        <v>214</v>
      </c>
      <c r="E113" s="41" t="s">
        <v>46</v>
      </c>
      <c r="F113" s="41" t="s">
        <v>132</v>
      </c>
      <c r="G113" s="41" t="s">
        <v>139</v>
      </c>
      <c r="H113" s="41">
        <v>28.37</v>
      </c>
      <c r="I113" s="41">
        <v>10</v>
      </c>
      <c r="J113" s="41">
        <v>14</v>
      </c>
      <c r="K113" s="41">
        <v>2</v>
      </c>
      <c r="L113" s="41">
        <v>6</v>
      </c>
      <c r="M113" s="41">
        <v>4</v>
      </c>
      <c r="N113" s="41">
        <v>5</v>
      </c>
      <c r="O113" s="41">
        <v>1</v>
      </c>
      <c r="P113" s="41">
        <v>4</v>
      </c>
      <c r="Q113" s="41">
        <v>5</v>
      </c>
      <c r="R113" s="41">
        <v>4</v>
      </c>
      <c r="S113" s="41">
        <v>5</v>
      </c>
      <c r="T113" s="41">
        <v>0</v>
      </c>
      <c r="U113" s="41">
        <v>1</v>
      </c>
      <c r="V113" s="41">
        <v>0</v>
      </c>
      <c r="W113" s="41">
        <v>26</v>
      </c>
      <c r="X113" s="42">
        <f t="shared" si="10"/>
        <v>0</v>
      </c>
      <c r="Y113" s="42">
        <f t="shared" si="9"/>
        <v>0</v>
      </c>
      <c r="Z113" s="43">
        <f t="shared" si="11"/>
        <v>38.75</v>
      </c>
      <c r="AA113" s="44">
        <f t="shared" si="12"/>
        <v>37</v>
      </c>
      <c r="AB113" s="44">
        <f t="shared" si="13"/>
        <v>38</v>
      </c>
    </row>
    <row r="114" spans="1:28" x14ac:dyDescent="0.3">
      <c r="A114" s="41" t="s">
        <v>257</v>
      </c>
      <c r="B114" s="41" t="s">
        <v>245</v>
      </c>
      <c r="C114" s="41" t="s">
        <v>253</v>
      </c>
      <c r="D114" s="41" t="s">
        <v>217</v>
      </c>
      <c r="E114" s="41" t="s">
        <v>46</v>
      </c>
      <c r="F114" s="41" t="s">
        <v>132</v>
      </c>
      <c r="G114" s="41" t="s">
        <v>139</v>
      </c>
      <c r="H114" s="41">
        <v>29.55</v>
      </c>
      <c r="I114" s="41">
        <v>4</v>
      </c>
      <c r="J114" s="41">
        <v>7</v>
      </c>
      <c r="K114" s="41">
        <v>2</v>
      </c>
      <c r="L114" s="41">
        <v>2</v>
      </c>
      <c r="M114" s="41">
        <v>3</v>
      </c>
      <c r="N114" s="41">
        <v>4</v>
      </c>
      <c r="O114" s="41">
        <v>0</v>
      </c>
      <c r="P114" s="41">
        <v>6</v>
      </c>
      <c r="Q114" s="41">
        <v>6</v>
      </c>
      <c r="R114" s="41">
        <v>4</v>
      </c>
      <c r="S114" s="41">
        <v>4</v>
      </c>
      <c r="T114" s="41">
        <v>0</v>
      </c>
      <c r="U114" s="41">
        <v>0</v>
      </c>
      <c r="V114" s="41">
        <v>2</v>
      </c>
      <c r="W114" s="41">
        <v>13</v>
      </c>
      <c r="X114" s="42">
        <f t="shared" si="10"/>
        <v>0</v>
      </c>
      <c r="Y114" s="42">
        <f t="shared" si="9"/>
        <v>0</v>
      </c>
      <c r="Z114" s="43">
        <f t="shared" si="11"/>
        <v>31.5</v>
      </c>
      <c r="AA114" s="44">
        <f t="shared" si="12"/>
        <v>30.2</v>
      </c>
      <c r="AB114" s="44">
        <f t="shared" si="13"/>
        <v>31.2</v>
      </c>
    </row>
    <row r="115" spans="1:28" x14ac:dyDescent="0.3">
      <c r="A115" s="41" t="s">
        <v>257</v>
      </c>
      <c r="B115" s="41" t="s">
        <v>245</v>
      </c>
      <c r="C115" s="41" t="s">
        <v>254</v>
      </c>
      <c r="D115" s="41" t="s">
        <v>212</v>
      </c>
      <c r="E115" s="41" t="s">
        <v>46</v>
      </c>
      <c r="F115" s="41" t="s">
        <v>132</v>
      </c>
      <c r="G115" s="41" t="s">
        <v>139</v>
      </c>
      <c r="H115" s="41">
        <v>19.670000000000002</v>
      </c>
      <c r="I115" s="41">
        <v>3</v>
      </c>
      <c r="J115" s="41">
        <v>5</v>
      </c>
      <c r="K115" s="41">
        <v>1</v>
      </c>
      <c r="L115" s="41">
        <v>3</v>
      </c>
      <c r="M115" s="41">
        <v>2</v>
      </c>
      <c r="N115" s="41">
        <v>2</v>
      </c>
      <c r="O115" s="41">
        <v>0</v>
      </c>
      <c r="P115" s="41">
        <v>3</v>
      </c>
      <c r="Q115" s="41">
        <v>3</v>
      </c>
      <c r="R115" s="41">
        <v>0</v>
      </c>
      <c r="S115" s="41">
        <v>3</v>
      </c>
      <c r="T115" s="41">
        <v>1</v>
      </c>
      <c r="U115" s="41">
        <v>0</v>
      </c>
      <c r="V115" s="41">
        <v>0</v>
      </c>
      <c r="W115" s="41">
        <v>9</v>
      </c>
      <c r="X115" s="42">
        <f t="shared" si="10"/>
        <v>0</v>
      </c>
      <c r="Y115" s="42">
        <f t="shared" si="9"/>
        <v>0</v>
      </c>
      <c r="Z115" s="43">
        <f t="shared" si="11"/>
        <v>15.25</v>
      </c>
      <c r="AA115" s="44">
        <f t="shared" si="12"/>
        <v>14.6</v>
      </c>
      <c r="AB115" s="44">
        <f t="shared" si="13"/>
        <v>15.1</v>
      </c>
    </row>
    <row r="116" spans="1:28" x14ac:dyDescent="0.3">
      <c r="A116" s="41" t="s">
        <v>257</v>
      </c>
      <c r="B116" s="41" t="s">
        <v>245</v>
      </c>
      <c r="C116" s="41" t="s">
        <v>255</v>
      </c>
      <c r="D116" s="41" t="s">
        <v>217</v>
      </c>
      <c r="E116" s="41" t="s">
        <v>46</v>
      </c>
      <c r="F116" s="41" t="s">
        <v>132</v>
      </c>
      <c r="G116" s="41" t="s">
        <v>139</v>
      </c>
      <c r="H116" s="41">
        <v>4.38</v>
      </c>
      <c r="I116" s="41">
        <v>0</v>
      </c>
      <c r="J116" s="41">
        <v>0</v>
      </c>
      <c r="K116" s="41">
        <v>0</v>
      </c>
      <c r="L116" s="41">
        <v>0</v>
      </c>
      <c r="M116" s="41">
        <v>0</v>
      </c>
      <c r="N116" s="41">
        <v>0</v>
      </c>
      <c r="O116" s="41">
        <v>0</v>
      </c>
      <c r="P116" s="41">
        <v>1</v>
      </c>
      <c r="Q116" s="41">
        <v>1</v>
      </c>
      <c r="R116" s="41">
        <v>1</v>
      </c>
      <c r="S116" s="41">
        <v>1</v>
      </c>
      <c r="T116" s="41">
        <v>1</v>
      </c>
      <c r="U116" s="41">
        <v>0</v>
      </c>
      <c r="V116" s="41">
        <v>1</v>
      </c>
      <c r="W116" s="41">
        <v>0</v>
      </c>
      <c r="X116" s="42">
        <f t="shared" si="10"/>
        <v>0</v>
      </c>
      <c r="Y116" s="42">
        <f t="shared" si="9"/>
        <v>0</v>
      </c>
      <c r="Z116" s="43">
        <f t="shared" si="11"/>
        <v>6.75</v>
      </c>
      <c r="AA116" s="44">
        <f t="shared" si="12"/>
        <v>6.7</v>
      </c>
      <c r="AB116" s="44">
        <f t="shared" si="13"/>
        <v>6.7</v>
      </c>
    </row>
    <row r="117" spans="1:28" x14ac:dyDescent="0.3">
      <c r="A117" s="41" t="s">
        <v>257</v>
      </c>
      <c r="B117" s="41" t="s">
        <v>245</v>
      </c>
      <c r="C117" s="41" t="s">
        <v>256</v>
      </c>
      <c r="D117" s="41" t="s">
        <v>215</v>
      </c>
      <c r="E117" s="41" t="s">
        <v>46</v>
      </c>
      <c r="F117" s="41" t="s">
        <v>132</v>
      </c>
      <c r="G117" s="41" t="s">
        <v>139</v>
      </c>
      <c r="H117" s="41">
        <v>0.15</v>
      </c>
      <c r="I117" s="41">
        <v>0</v>
      </c>
      <c r="J117" s="41">
        <v>0</v>
      </c>
      <c r="K117" s="41">
        <v>0</v>
      </c>
      <c r="L117" s="41">
        <v>0</v>
      </c>
      <c r="M117" s="41">
        <v>0</v>
      </c>
      <c r="N117" s="41">
        <v>0</v>
      </c>
      <c r="O117" s="41">
        <v>0</v>
      </c>
      <c r="P117" s="41">
        <v>0</v>
      </c>
      <c r="Q117" s="41">
        <v>0</v>
      </c>
      <c r="R117" s="41">
        <v>0</v>
      </c>
      <c r="S117" s="41">
        <v>0</v>
      </c>
      <c r="T117" s="41">
        <v>0</v>
      </c>
      <c r="U117" s="41">
        <v>0</v>
      </c>
      <c r="V117" s="41">
        <v>0</v>
      </c>
      <c r="W117" s="41">
        <v>0</v>
      </c>
      <c r="X117" s="42">
        <f t="shared" si="10"/>
        <v>0</v>
      </c>
      <c r="Y117" s="42">
        <f t="shared" si="9"/>
        <v>0</v>
      </c>
      <c r="Z117" s="43">
        <f t="shared" si="11"/>
        <v>0</v>
      </c>
      <c r="AA117" s="44">
        <f t="shared" si="12"/>
        <v>0</v>
      </c>
      <c r="AB117" s="44">
        <f t="shared" si="13"/>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2" sqref="A12"/>
    </sheetView>
  </sheetViews>
  <sheetFormatPr defaultRowHeight="14.4" x14ac:dyDescent="0.3"/>
  <cols>
    <col min="1" max="1" width="6.109375" customWidth="1"/>
    <col min="2" max="3" width="21.33203125" bestFit="1" customWidth="1"/>
    <col min="4" max="4" width="7.109375" customWidth="1"/>
    <col min="5" max="5" width="21.33203125" bestFit="1" customWidth="1"/>
  </cols>
  <sheetData>
    <row r="1" spans="1:5" ht="14.25" x14ac:dyDescent="0.45">
      <c r="A1" t="s">
        <v>258</v>
      </c>
    </row>
    <row r="3" spans="1:5" ht="14.25" x14ac:dyDescent="0.45">
      <c r="A3" s="25" t="s">
        <v>263</v>
      </c>
    </row>
    <row r="4" spans="1:5" ht="21" customHeight="1" x14ac:dyDescent="0.45">
      <c r="A4" t="s">
        <v>264</v>
      </c>
    </row>
    <row r="5" spans="1:5" ht="21" customHeight="1" x14ac:dyDescent="0.45">
      <c r="A5" t="s">
        <v>262</v>
      </c>
    </row>
    <row r="6" spans="1:5" ht="21" customHeight="1" x14ac:dyDescent="0.45">
      <c r="A6" s="26"/>
      <c r="B6" s="26"/>
      <c r="C6" s="26"/>
      <c r="D6" s="26"/>
    </row>
    <row r="7" spans="1:5" ht="21" customHeight="1" x14ac:dyDescent="0.45">
      <c r="A7" s="26"/>
      <c r="B7" s="29" t="s">
        <v>261</v>
      </c>
      <c r="C7" s="30" t="s">
        <v>260</v>
      </c>
      <c r="D7" s="26"/>
      <c r="E7" s="24"/>
    </row>
    <row r="8" spans="1:5" ht="21" customHeight="1" x14ac:dyDescent="0.45">
      <c r="A8" s="26"/>
      <c r="B8" s="31">
        <f>+DATE(RIGHT(C8,4),LEFT(C8,2),MID(C8,4,2))</f>
        <v>42304</v>
      </c>
      <c r="C8" s="32" t="s">
        <v>259</v>
      </c>
      <c r="D8" s="26"/>
      <c r="E8" s="24"/>
    </row>
    <row r="9" spans="1:5" ht="21" customHeight="1" x14ac:dyDescent="0.45">
      <c r="A9" s="26"/>
      <c r="B9" s="27"/>
      <c r="C9" s="28"/>
      <c r="D9" s="26"/>
      <c r="E9" s="24"/>
    </row>
    <row r="10" spans="1:5" ht="21" customHeight="1" x14ac:dyDescent="0.45">
      <c r="A10" t="s">
        <v>265</v>
      </c>
      <c r="D10" s="23"/>
      <c r="E10" s="24"/>
    </row>
    <row r="11" spans="1:5" ht="14.25" x14ac:dyDescent="0.45">
      <c r="D11" s="23"/>
      <c r="E11" s="24"/>
    </row>
    <row r="12" spans="1:5" ht="14.25" x14ac:dyDescent="0.45">
      <c r="D12" s="23"/>
      <c r="E12" s="2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 Data</vt:lpstr>
      <vt:lpstr>Column Descriptions</vt:lpstr>
      <vt:lpstr>Teams-Cities</vt:lpstr>
      <vt:lpstr>DFS Points Calculation</vt:lpstr>
      <vt:lpstr>Convert Date Format Formula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serhatugur</dc:creator>
  <cp:keywords>Personal, General</cp:keywords>
  <cp:lastModifiedBy>Donny Nguyen</cp:lastModifiedBy>
  <dcterms:created xsi:type="dcterms:W3CDTF">2012-03-10T09:26:13Z</dcterms:created>
  <dcterms:modified xsi:type="dcterms:W3CDTF">2017-05-19T16:12:29Z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08f3f068-70ba-4b7c-9fa4-2f4e8c7afc00</vt:lpwstr>
  </property>
  <property fmtid="{D5CDD505-2E9C-101B-9397-08002B2CF9AE}" pid="3" name="KOCTASClassification">
    <vt:lpwstr>General</vt:lpwstr>
  </property>
</Properties>
</file>