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L11" i="1" l="1"/>
  <c r="L10" i="1"/>
  <c r="L9" i="1"/>
  <c r="L8" i="1"/>
  <c r="L7" i="1"/>
  <c r="L6" i="1"/>
  <c r="L5" i="1"/>
  <c r="L4" i="1"/>
  <c r="L3" i="1"/>
  <c r="L2" i="1"/>
  <c r="J11" i="1"/>
  <c r="J10" i="1"/>
  <c r="J9" i="1"/>
  <c r="J8" i="1"/>
  <c r="J7" i="1"/>
  <c r="J6" i="1"/>
  <c r="J5" i="1"/>
  <c r="J4" i="1"/>
  <c r="J3" i="1"/>
  <c r="J2" i="1"/>
  <c r="H11" i="1"/>
  <c r="H10" i="1"/>
  <c r="H9" i="1"/>
  <c r="H8" i="1"/>
  <c r="H7" i="1"/>
  <c r="H6" i="1"/>
  <c r="H5" i="1"/>
  <c r="H4" i="1"/>
  <c r="H3" i="1"/>
  <c r="H2" i="1"/>
  <c r="F10" i="1"/>
  <c r="F9" i="1"/>
  <c r="F8" i="1"/>
  <c r="F7" i="1"/>
  <c r="F6" i="1"/>
  <c r="F5" i="1"/>
  <c r="F4" i="1"/>
  <c r="F3" i="1"/>
  <c r="F2" i="1"/>
  <c r="D2" i="1"/>
  <c r="D3" i="1"/>
  <c r="D4" i="1"/>
  <c r="D5" i="1"/>
  <c r="D6" i="1"/>
  <c r="D7" i="1"/>
  <c r="D8" i="1"/>
  <c r="D9" i="1"/>
  <c r="D10" i="1"/>
  <c r="D11" i="1"/>
  <c r="E3" i="1"/>
  <c r="E4" i="1"/>
  <c r="E5" i="1"/>
  <c r="E6" i="1"/>
  <c r="E7" i="1"/>
  <c r="E8" i="1"/>
  <c r="E9" i="1"/>
  <c r="E10" i="1"/>
  <c r="E11" i="1"/>
  <c r="F11" i="1" s="1"/>
  <c r="E2" i="1"/>
  <c r="B12" i="1"/>
  <c r="L12" i="1" s="1"/>
  <c r="C12" i="1"/>
  <c r="G12" i="1"/>
  <c r="I12" i="1"/>
  <c r="K12" i="1"/>
  <c r="J12" i="1" l="1"/>
  <c r="D12" i="1"/>
  <c r="H12" i="1"/>
  <c r="E12" i="1"/>
  <c r="F12" i="1" s="1"/>
</calcChain>
</file>

<file path=xl/sharedStrings.xml><?xml version="1.0" encoding="utf-8"?>
<sst xmlns="http://schemas.openxmlformats.org/spreadsheetml/2006/main" count="22" uniqueCount="18">
  <si>
    <t>Scholar</t>
  </si>
  <si>
    <t>Sci-hub</t>
  </si>
  <si>
    <t>Cluster</t>
  </si>
  <si>
    <t>Количество статей</t>
  </si>
  <si>
    <t>Скачено PDF</t>
  </si>
  <si>
    <t>Итого:</t>
  </si>
  <si>
    <t>1-я сотня</t>
  </si>
  <si>
    <t>2-я сотня</t>
  </si>
  <si>
    <t>3-я сотня</t>
  </si>
  <si>
    <t>4-я сотня</t>
  </si>
  <si>
    <t>5-я сотня</t>
  </si>
  <si>
    <t>6-я сотня</t>
  </si>
  <si>
    <t>7-я сотня</t>
  </si>
  <si>
    <t>8-я сотня</t>
  </si>
  <si>
    <t>9-я сотня</t>
  </si>
  <si>
    <t>10-я сотня</t>
  </si>
  <si>
    <t>%</t>
  </si>
  <si>
    <t>Не скачено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</si>
</sst>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Методы скачивания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Лист1!$G$1</c:f>
              <c:strCache>
                <c:ptCount val="1"/>
                <c:pt idx="0">
                  <c:v>Scholar</c:v>
                </c:pt>
              </c:strCache>
            </c:strRef>
          </c:tx>
          <c:invertIfNegative val="0"/>
          <c:val>
            <c:numRef>
              <c:f>Лист1!$G$2:$G$11</c:f>
              <c:numCache>
                <c:formatCode>General</c:formatCode>
                <c:ptCount val="10"/>
                <c:pt idx="0">
                  <c:v>39</c:v>
                </c:pt>
                <c:pt idx="1">
                  <c:v>36</c:v>
                </c:pt>
                <c:pt idx="2">
                  <c:v>39</c:v>
                </c:pt>
                <c:pt idx="3">
                  <c:v>34</c:v>
                </c:pt>
                <c:pt idx="4">
                  <c:v>38</c:v>
                </c:pt>
                <c:pt idx="5">
                  <c:v>41</c:v>
                </c:pt>
                <c:pt idx="6">
                  <c:v>43</c:v>
                </c:pt>
                <c:pt idx="7">
                  <c:v>45</c:v>
                </c:pt>
                <c:pt idx="8">
                  <c:v>38</c:v>
                </c:pt>
                <c:pt idx="9">
                  <c:v>25</c:v>
                </c:pt>
              </c:numCache>
            </c:numRef>
          </c:val>
        </c:ser>
        <c:ser>
          <c:idx val="1"/>
          <c:order val="1"/>
          <c:tx>
            <c:strRef>
              <c:f>Лист1!$I$1</c:f>
              <c:strCache>
                <c:ptCount val="1"/>
                <c:pt idx="0">
                  <c:v>Sci-hub</c:v>
                </c:pt>
              </c:strCache>
            </c:strRef>
          </c:tx>
          <c:invertIfNegative val="0"/>
          <c:val>
            <c:numRef>
              <c:f>Лист1!$I$2:$I$11</c:f>
              <c:numCache>
                <c:formatCode>General</c:formatCode>
                <c:ptCount val="10"/>
                <c:pt idx="0">
                  <c:v>42</c:v>
                </c:pt>
                <c:pt idx="1">
                  <c:v>40</c:v>
                </c:pt>
                <c:pt idx="2">
                  <c:v>48</c:v>
                </c:pt>
                <c:pt idx="3">
                  <c:v>6</c:v>
                </c:pt>
                <c:pt idx="4">
                  <c:v>17</c:v>
                </c:pt>
                <c:pt idx="5">
                  <c:v>26</c:v>
                </c:pt>
                <c:pt idx="6">
                  <c:v>34</c:v>
                </c:pt>
                <c:pt idx="7">
                  <c:v>23</c:v>
                </c:pt>
                <c:pt idx="8">
                  <c:v>30</c:v>
                </c:pt>
                <c:pt idx="9">
                  <c:v>16</c:v>
                </c:pt>
              </c:numCache>
            </c:numRef>
          </c:val>
        </c:ser>
        <c:ser>
          <c:idx val="2"/>
          <c:order val="2"/>
          <c:tx>
            <c:strRef>
              <c:f>Лист1!$K$1</c:f>
              <c:strCache>
                <c:ptCount val="1"/>
                <c:pt idx="0">
                  <c:v>Cluster</c:v>
                </c:pt>
              </c:strCache>
            </c:strRef>
          </c:tx>
          <c:invertIfNegative val="0"/>
          <c:val>
            <c:numRef>
              <c:f>Лист1!$K$2:$K$11</c:f>
              <c:numCache>
                <c:formatCode>General</c:formatCode>
                <c:ptCount val="10"/>
                <c:pt idx="0">
                  <c:v>14</c:v>
                </c:pt>
                <c:pt idx="1">
                  <c:v>7</c:v>
                </c:pt>
                <c:pt idx="2">
                  <c:v>6</c:v>
                </c:pt>
                <c:pt idx="3">
                  <c:v>19</c:v>
                </c:pt>
                <c:pt idx="4">
                  <c:v>11</c:v>
                </c:pt>
                <c:pt idx="5">
                  <c:v>12</c:v>
                </c:pt>
                <c:pt idx="6">
                  <c:v>4</c:v>
                </c:pt>
                <c:pt idx="7">
                  <c:v>5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4025856"/>
        <c:axId val="14027392"/>
      </c:barChart>
      <c:catAx>
        <c:axId val="14025856"/>
        <c:scaling>
          <c:orientation val="minMax"/>
        </c:scaling>
        <c:delete val="0"/>
        <c:axPos val="b"/>
        <c:majorTickMark val="none"/>
        <c:minorTickMark val="none"/>
        <c:tickLblPos val="nextTo"/>
        <c:crossAx val="14027392"/>
        <c:crosses val="autoZero"/>
        <c:auto val="1"/>
        <c:lblAlgn val="ctr"/>
        <c:lblOffset val="100"/>
        <c:noMultiLvlLbl val="0"/>
      </c:catAx>
      <c:valAx>
        <c:axId val="1402739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4025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PDF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Скачено PDF</c:v>
                </c:pt>
              </c:strCache>
            </c:strRef>
          </c:tx>
          <c:invertIfNegative val="0"/>
          <c:val>
            <c:numRef>
              <c:f>Лист1!$C$2:$C$11</c:f>
              <c:numCache>
                <c:formatCode>General</c:formatCode>
                <c:ptCount val="10"/>
                <c:pt idx="0">
                  <c:v>95</c:v>
                </c:pt>
                <c:pt idx="1">
                  <c:v>83</c:v>
                </c:pt>
                <c:pt idx="2">
                  <c:v>93</c:v>
                </c:pt>
                <c:pt idx="3">
                  <c:v>59</c:v>
                </c:pt>
                <c:pt idx="4">
                  <c:v>66</c:v>
                </c:pt>
                <c:pt idx="5">
                  <c:v>79</c:v>
                </c:pt>
                <c:pt idx="6">
                  <c:v>81</c:v>
                </c:pt>
                <c:pt idx="7">
                  <c:v>73</c:v>
                </c:pt>
                <c:pt idx="8">
                  <c:v>71</c:v>
                </c:pt>
                <c:pt idx="9">
                  <c:v>46</c:v>
                </c:pt>
              </c:numCache>
            </c:numRef>
          </c:val>
        </c:ser>
        <c:ser>
          <c:idx val="1"/>
          <c:order val="1"/>
          <c:tx>
            <c:strRef>
              <c:f>Лист1!$E$1</c:f>
              <c:strCache>
                <c:ptCount val="1"/>
                <c:pt idx="0">
                  <c:v>Не скачено PDF</c:v>
                </c:pt>
              </c:strCache>
            </c:strRef>
          </c:tx>
          <c:invertIfNegative val="0"/>
          <c:val>
            <c:numRef>
              <c:f>Лист1!$E$2:$E$11</c:f>
              <c:numCache>
                <c:formatCode>General</c:formatCode>
                <c:ptCount val="10"/>
                <c:pt idx="0">
                  <c:v>5</c:v>
                </c:pt>
                <c:pt idx="1">
                  <c:v>17</c:v>
                </c:pt>
                <c:pt idx="2">
                  <c:v>7</c:v>
                </c:pt>
                <c:pt idx="3">
                  <c:v>41</c:v>
                </c:pt>
                <c:pt idx="4">
                  <c:v>34</c:v>
                </c:pt>
                <c:pt idx="5">
                  <c:v>21</c:v>
                </c:pt>
                <c:pt idx="6">
                  <c:v>19</c:v>
                </c:pt>
                <c:pt idx="7">
                  <c:v>27</c:v>
                </c:pt>
                <c:pt idx="8">
                  <c:v>29</c:v>
                </c:pt>
                <c:pt idx="9">
                  <c:v>27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5"/>
        <c:overlap val="100"/>
        <c:axId val="277803776"/>
        <c:axId val="277805312"/>
      </c:barChart>
      <c:catAx>
        <c:axId val="277803776"/>
        <c:scaling>
          <c:orientation val="minMax"/>
        </c:scaling>
        <c:delete val="0"/>
        <c:axPos val="b"/>
        <c:majorTickMark val="none"/>
        <c:minorTickMark val="none"/>
        <c:tickLblPos val="nextTo"/>
        <c:crossAx val="277805312"/>
        <c:crosses val="autoZero"/>
        <c:auto val="1"/>
        <c:lblAlgn val="ctr"/>
        <c:lblOffset val="100"/>
        <c:noMultiLvlLbl val="0"/>
      </c:catAx>
      <c:valAx>
        <c:axId val="277805312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7780377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Лист1!$C$1:$D$1</c:f>
              <c:strCache>
                <c:ptCount val="1"/>
                <c:pt idx="0">
                  <c:v>Скачено PDF %</c:v>
                </c:pt>
              </c:strCache>
            </c:strRef>
          </c:tx>
          <c:invertIfNegative val="0"/>
          <c:val>
            <c:numRef>
              <c:f>Лист1!$D$2:$D$11</c:f>
              <c:numCache>
                <c:formatCode>0.00%</c:formatCode>
                <c:ptCount val="10"/>
                <c:pt idx="0">
                  <c:v>0.95</c:v>
                </c:pt>
                <c:pt idx="1">
                  <c:v>0.83</c:v>
                </c:pt>
                <c:pt idx="2">
                  <c:v>0.93</c:v>
                </c:pt>
                <c:pt idx="3">
                  <c:v>0.59</c:v>
                </c:pt>
                <c:pt idx="4">
                  <c:v>0.66</c:v>
                </c:pt>
                <c:pt idx="5">
                  <c:v>0.79</c:v>
                </c:pt>
                <c:pt idx="6">
                  <c:v>0.81</c:v>
                </c:pt>
                <c:pt idx="7">
                  <c:v>0.73</c:v>
                </c:pt>
                <c:pt idx="8">
                  <c:v>0.71</c:v>
                </c:pt>
                <c:pt idx="9">
                  <c:v>0.63013698630136983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34865280"/>
        <c:axId val="134866816"/>
      </c:barChart>
      <c:catAx>
        <c:axId val="134865280"/>
        <c:scaling>
          <c:orientation val="minMax"/>
        </c:scaling>
        <c:delete val="0"/>
        <c:axPos val="b"/>
        <c:majorTickMark val="none"/>
        <c:minorTickMark val="none"/>
        <c:tickLblPos val="nextTo"/>
        <c:crossAx val="134866816"/>
        <c:crosses val="autoZero"/>
        <c:auto val="1"/>
        <c:lblAlgn val="ctr"/>
        <c:lblOffset val="100"/>
        <c:noMultiLvlLbl val="0"/>
      </c:catAx>
      <c:valAx>
        <c:axId val="134866816"/>
        <c:scaling>
          <c:orientation val="minMax"/>
        </c:scaling>
        <c:delete val="0"/>
        <c:axPos val="l"/>
        <c:majorGridlines/>
        <c:numFmt formatCode="0.00%" sourceLinked="1"/>
        <c:majorTickMark val="none"/>
        <c:minorTickMark val="none"/>
        <c:tickLblPos val="nextTo"/>
        <c:crossAx val="134865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Scholar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Лист1!$G$1</c:f>
              <c:strCache>
                <c:ptCount val="1"/>
                <c:pt idx="0">
                  <c:v>Scholar</c:v>
                </c:pt>
              </c:strCache>
            </c:strRef>
          </c:tx>
          <c:invertIfNegative val="0"/>
          <c:val>
            <c:numRef>
              <c:f>Лист1!$G$2:$G$11</c:f>
              <c:numCache>
                <c:formatCode>General</c:formatCode>
                <c:ptCount val="10"/>
                <c:pt idx="0">
                  <c:v>39</c:v>
                </c:pt>
                <c:pt idx="1">
                  <c:v>36</c:v>
                </c:pt>
                <c:pt idx="2">
                  <c:v>39</c:v>
                </c:pt>
                <c:pt idx="3">
                  <c:v>34</c:v>
                </c:pt>
                <c:pt idx="4">
                  <c:v>38</c:v>
                </c:pt>
                <c:pt idx="5">
                  <c:v>41</c:v>
                </c:pt>
                <c:pt idx="6">
                  <c:v>43</c:v>
                </c:pt>
                <c:pt idx="7">
                  <c:v>45</c:v>
                </c:pt>
                <c:pt idx="8">
                  <c:v>38</c:v>
                </c:pt>
                <c:pt idx="9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36773632"/>
        <c:axId val="136776320"/>
      </c:barChart>
      <c:catAx>
        <c:axId val="136773632"/>
        <c:scaling>
          <c:orientation val="minMax"/>
        </c:scaling>
        <c:delete val="0"/>
        <c:axPos val="b"/>
        <c:majorTickMark val="none"/>
        <c:minorTickMark val="none"/>
        <c:tickLblPos val="nextTo"/>
        <c:crossAx val="136776320"/>
        <c:crosses val="autoZero"/>
        <c:auto val="1"/>
        <c:lblAlgn val="ctr"/>
        <c:lblOffset val="100"/>
        <c:noMultiLvlLbl val="0"/>
      </c:catAx>
      <c:valAx>
        <c:axId val="13677632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67736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Sci-hub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Лист1!$I$1</c:f>
              <c:strCache>
                <c:ptCount val="1"/>
                <c:pt idx="0">
                  <c:v>Sci-hub</c:v>
                </c:pt>
              </c:strCache>
            </c:strRef>
          </c:tx>
          <c:invertIfNegative val="0"/>
          <c:val>
            <c:numRef>
              <c:f>Лист1!$I$2:$I$11</c:f>
              <c:numCache>
                <c:formatCode>General</c:formatCode>
                <c:ptCount val="10"/>
                <c:pt idx="0">
                  <c:v>42</c:v>
                </c:pt>
                <c:pt idx="1">
                  <c:v>40</c:v>
                </c:pt>
                <c:pt idx="2">
                  <c:v>48</c:v>
                </c:pt>
                <c:pt idx="3">
                  <c:v>6</c:v>
                </c:pt>
                <c:pt idx="4">
                  <c:v>17</c:v>
                </c:pt>
                <c:pt idx="5">
                  <c:v>26</c:v>
                </c:pt>
                <c:pt idx="6">
                  <c:v>34</c:v>
                </c:pt>
                <c:pt idx="7">
                  <c:v>23</c:v>
                </c:pt>
                <c:pt idx="8">
                  <c:v>30</c:v>
                </c:pt>
                <c:pt idx="9">
                  <c:v>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280076288"/>
        <c:axId val="280974080"/>
      </c:barChart>
      <c:catAx>
        <c:axId val="280076288"/>
        <c:scaling>
          <c:orientation val="minMax"/>
        </c:scaling>
        <c:delete val="0"/>
        <c:axPos val="b"/>
        <c:majorTickMark val="none"/>
        <c:minorTickMark val="none"/>
        <c:tickLblPos val="nextTo"/>
        <c:crossAx val="280974080"/>
        <c:crosses val="autoZero"/>
        <c:auto val="1"/>
        <c:lblAlgn val="ctr"/>
        <c:lblOffset val="100"/>
        <c:noMultiLvlLbl val="0"/>
      </c:catAx>
      <c:valAx>
        <c:axId val="2809740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80076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Cluster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Лист1!$K$1</c:f>
              <c:strCache>
                <c:ptCount val="1"/>
                <c:pt idx="0">
                  <c:v>Cluster</c:v>
                </c:pt>
              </c:strCache>
            </c:strRef>
          </c:tx>
          <c:invertIfNegative val="0"/>
          <c:val>
            <c:numRef>
              <c:f>Лист1!$K$2:$K$11</c:f>
              <c:numCache>
                <c:formatCode>General</c:formatCode>
                <c:ptCount val="10"/>
                <c:pt idx="0">
                  <c:v>14</c:v>
                </c:pt>
                <c:pt idx="1">
                  <c:v>7</c:v>
                </c:pt>
                <c:pt idx="2">
                  <c:v>6</c:v>
                </c:pt>
                <c:pt idx="3">
                  <c:v>19</c:v>
                </c:pt>
                <c:pt idx="4">
                  <c:v>11</c:v>
                </c:pt>
                <c:pt idx="5">
                  <c:v>12</c:v>
                </c:pt>
                <c:pt idx="6">
                  <c:v>4</c:v>
                </c:pt>
                <c:pt idx="7">
                  <c:v>5</c:v>
                </c:pt>
                <c:pt idx="8">
                  <c:v>3</c:v>
                </c:pt>
                <c:pt idx="9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6449536"/>
        <c:axId val="16451072"/>
      </c:barChart>
      <c:catAx>
        <c:axId val="16449536"/>
        <c:scaling>
          <c:orientation val="minMax"/>
        </c:scaling>
        <c:delete val="0"/>
        <c:axPos val="b"/>
        <c:majorTickMark val="none"/>
        <c:minorTickMark val="none"/>
        <c:tickLblPos val="nextTo"/>
        <c:crossAx val="16451072"/>
        <c:crosses val="autoZero"/>
        <c:auto val="1"/>
        <c:lblAlgn val="ctr"/>
        <c:lblOffset val="100"/>
        <c:noMultiLvlLbl val="0"/>
      </c:catAx>
      <c:valAx>
        <c:axId val="1645107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6449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Лист1!$G$1</c:f>
              <c:strCache>
                <c:ptCount val="1"/>
                <c:pt idx="0">
                  <c:v>Scholar</c:v>
                </c:pt>
              </c:strCache>
            </c:strRef>
          </c:tx>
          <c:invertIfNegative val="0"/>
          <c:val>
            <c:numRef>
              <c:f>Лист1!$G$12</c:f>
              <c:numCache>
                <c:formatCode>General</c:formatCode>
                <c:ptCount val="1"/>
                <c:pt idx="0">
                  <c:v>378</c:v>
                </c:pt>
              </c:numCache>
            </c:numRef>
          </c:val>
        </c:ser>
        <c:ser>
          <c:idx val="1"/>
          <c:order val="1"/>
          <c:tx>
            <c:strRef>
              <c:f>Лист1!$I$1</c:f>
              <c:strCache>
                <c:ptCount val="1"/>
                <c:pt idx="0">
                  <c:v>Sci-hub</c:v>
                </c:pt>
              </c:strCache>
            </c:strRef>
          </c:tx>
          <c:invertIfNegative val="0"/>
          <c:val>
            <c:numRef>
              <c:f>Лист1!$I$12</c:f>
              <c:numCache>
                <c:formatCode>General</c:formatCode>
                <c:ptCount val="1"/>
                <c:pt idx="0">
                  <c:v>282</c:v>
                </c:pt>
              </c:numCache>
            </c:numRef>
          </c:val>
        </c:ser>
        <c:ser>
          <c:idx val="2"/>
          <c:order val="2"/>
          <c:tx>
            <c:strRef>
              <c:f>Лист1!$K$1</c:f>
              <c:strCache>
                <c:ptCount val="1"/>
                <c:pt idx="0">
                  <c:v>Cluster</c:v>
                </c:pt>
              </c:strCache>
            </c:strRef>
          </c:tx>
          <c:invertIfNegative val="0"/>
          <c:val>
            <c:numRef>
              <c:f>Лист1!$K$12</c:f>
              <c:numCache>
                <c:formatCode>General</c:formatCode>
                <c:ptCount val="1"/>
                <c:pt idx="0">
                  <c:v>86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5656192"/>
        <c:axId val="285657728"/>
      </c:barChart>
      <c:catAx>
        <c:axId val="285656192"/>
        <c:scaling>
          <c:orientation val="minMax"/>
        </c:scaling>
        <c:delete val="0"/>
        <c:axPos val="b"/>
        <c:majorTickMark val="out"/>
        <c:minorTickMark val="none"/>
        <c:tickLblPos val="nextTo"/>
        <c:crossAx val="285657728"/>
        <c:crosses val="autoZero"/>
        <c:auto val="1"/>
        <c:lblAlgn val="ctr"/>
        <c:lblOffset val="100"/>
        <c:noMultiLvlLbl val="0"/>
      </c:catAx>
      <c:valAx>
        <c:axId val="2856577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5656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Скачено PDF</c:v>
                </c:pt>
              </c:strCache>
            </c:strRef>
          </c:tx>
          <c:invertIfNegative val="0"/>
          <c:val>
            <c:numRef>
              <c:f>Лист1!$C$12</c:f>
              <c:numCache>
                <c:formatCode>General</c:formatCode>
                <c:ptCount val="1"/>
                <c:pt idx="0">
                  <c:v>746</c:v>
                </c:pt>
              </c:numCache>
            </c:numRef>
          </c:val>
        </c:ser>
        <c:ser>
          <c:idx val="1"/>
          <c:order val="1"/>
          <c:tx>
            <c:strRef>
              <c:f>Лист1!$E$1</c:f>
              <c:strCache>
                <c:ptCount val="1"/>
                <c:pt idx="0">
                  <c:v>Не скачено PDF</c:v>
                </c:pt>
              </c:strCache>
            </c:strRef>
          </c:tx>
          <c:invertIfNegative val="0"/>
          <c:val>
            <c:numRef>
              <c:f>Лист1!$E$12</c:f>
              <c:numCache>
                <c:formatCode>General</c:formatCode>
                <c:ptCount val="1"/>
                <c:pt idx="0">
                  <c:v>227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61220864"/>
        <c:axId val="161278208"/>
      </c:barChart>
      <c:catAx>
        <c:axId val="161220864"/>
        <c:scaling>
          <c:orientation val="minMax"/>
        </c:scaling>
        <c:delete val="0"/>
        <c:axPos val="b"/>
        <c:majorTickMark val="none"/>
        <c:minorTickMark val="none"/>
        <c:tickLblPos val="nextTo"/>
        <c:crossAx val="161278208"/>
        <c:crosses val="autoZero"/>
        <c:auto val="1"/>
        <c:lblAlgn val="ctr"/>
        <c:lblOffset val="100"/>
        <c:noMultiLvlLbl val="0"/>
      </c:catAx>
      <c:valAx>
        <c:axId val="16127820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612208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219075</xdr:colOff>
      <xdr:row>27</xdr:row>
      <xdr:rowOff>180975</xdr:rowOff>
    </xdr:from>
    <xdr:to>
      <xdr:col>15</xdr:col>
      <xdr:colOff>57150</xdr:colOff>
      <xdr:row>42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228600</xdr:colOff>
      <xdr:row>12</xdr:row>
      <xdr:rowOff>161925</xdr:rowOff>
    </xdr:from>
    <xdr:to>
      <xdr:col>14</xdr:col>
      <xdr:colOff>533400</xdr:colOff>
      <xdr:row>27</xdr:row>
      <xdr:rowOff>47625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57150</xdr:colOff>
      <xdr:row>12</xdr:row>
      <xdr:rowOff>161925</xdr:rowOff>
    </xdr:from>
    <xdr:to>
      <xdr:col>22</xdr:col>
      <xdr:colOff>57150</xdr:colOff>
      <xdr:row>27</xdr:row>
      <xdr:rowOff>47625</xdr:rowOff>
    </xdr:to>
    <xdr:graphicFrame macro="">
      <xdr:nvGraphicFramePr>
        <xdr:cNvPr id="4" name="Диаграмма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523875</xdr:colOff>
      <xdr:row>44</xdr:row>
      <xdr:rowOff>28575</xdr:rowOff>
    </xdr:from>
    <xdr:to>
      <xdr:col>7</xdr:col>
      <xdr:colOff>76200</xdr:colOff>
      <xdr:row>58</xdr:row>
      <xdr:rowOff>104775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209550</xdr:colOff>
      <xdr:row>44</xdr:row>
      <xdr:rowOff>28575</xdr:rowOff>
    </xdr:from>
    <xdr:to>
      <xdr:col>14</xdr:col>
      <xdr:colOff>514350</xdr:colOff>
      <xdr:row>58</xdr:row>
      <xdr:rowOff>104775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66675</xdr:colOff>
      <xdr:row>44</xdr:row>
      <xdr:rowOff>9525</xdr:rowOff>
    </xdr:from>
    <xdr:to>
      <xdr:col>22</xdr:col>
      <xdr:colOff>66675</xdr:colOff>
      <xdr:row>58</xdr:row>
      <xdr:rowOff>85725</xdr:rowOff>
    </xdr:to>
    <xdr:graphicFrame macro="">
      <xdr:nvGraphicFramePr>
        <xdr:cNvPr id="10" name="Диаграмма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485775</xdr:colOff>
      <xdr:row>28</xdr:row>
      <xdr:rowOff>9525</xdr:rowOff>
    </xdr:from>
    <xdr:to>
      <xdr:col>7</xdr:col>
      <xdr:colOff>47625</xdr:colOff>
      <xdr:row>42</xdr:row>
      <xdr:rowOff>85725</xdr:rowOff>
    </xdr:to>
    <xdr:graphicFrame macro="">
      <xdr:nvGraphicFramePr>
        <xdr:cNvPr id="12" name="Диаграмма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466725</xdr:colOff>
      <xdr:row>12</xdr:row>
      <xdr:rowOff>171450</xdr:rowOff>
    </xdr:from>
    <xdr:to>
      <xdr:col>7</xdr:col>
      <xdr:colOff>28575</xdr:colOff>
      <xdr:row>27</xdr:row>
      <xdr:rowOff>57150</xdr:rowOff>
    </xdr:to>
    <xdr:graphicFrame macro="">
      <xdr:nvGraphicFramePr>
        <xdr:cNvPr id="13" name="Диаграмма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B1" workbookViewId="0">
      <selection activeCell="U41" sqref="U41"/>
    </sheetView>
  </sheetViews>
  <sheetFormatPr defaultRowHeight="15" x14ac:dyDescent="0.25"/>
  <cols>
    <col min="1" max="1" width="10.140625" customWidth="1"/>
    <col min="2" max="2" width="18" customWidth="1"/>
    <col min="3" max="3" width="13.42578125" customWidth="1"/>
    <col min="4" max="4" width="7.28515625" customWidth="1"/>
    <col min="5" max="5" width="15.85546875" customWidth="1"/>
    <col min="6" max="6" width="7" customWidth="1"/>
    <col min="8" max="8" width="8" customWidth="1"/>
    <col min="10" max="10" width="7.140625" customWidth="1"/>
    <col min="12" max="12" width="7.7109375" customWidth="1"/>
  </cols>
  <sheetData>
    <row r="1" spans="1:12" x14ac:dyDescent="0.25">
      <c r="A1" s="1"/>
      <c r="B1" s="1" t="s">
        <v>3</v>
      </c>
      <c r="C1" s="1" t="s">
        <v>4</v>
      </c>
      <c r="D1" t="s">
        <v>16</v>
      </c>
      <c r="E1" s="1" t="s">
        <v>17</v>
      </c>
      <c r="F1" s="2" t="s">
        <v>16</v>
      </c>
      <c r="G1" s="1" t="s">
        <v>0</v>
      </c>
      <c r="H1" s="2" t="s">
        <v>16</v>
      </c>
      <c r="I1" s="1" t="s">
        <v>1</v>
      </c>
      <c r="J1" s="2" t="s">
        <v>16</v>
      </c>
      <c r="K1" s="1" t="s">
        <v>2</v>
      </c>
      <c r="L1" s="2" t="s">
        <v>16</v>
      </c>
    </row>
    <row r="2" spans="1:12" x14ac:dyDescent="0.25">
      <c r="A2" s="1" t="s">
        <v>6</v>
      </c>
      <c r="B2" s="1">
        <v>100</v>
      </c>
      <c r="C2" s="1">
        <v>95</v>
      </c>
      <c r="D2" s="3">
        <f>C2/$B2</f>
        <v>0.95</v>
      </c>
      <c r="E2" s="1">
        <f>B2-C2</f>
        <v>5</v>
      </c>
      <c r="F2" s="3">
        <f>E2/$B2</f>
        <v>0.05</v>
      </c>
      <c r="G2" s="1">
        <v>39</v>
      </c>
      <c r="H2" s="3">
        <f>G2/$B2</f>
        <v>0.39</v>
      </c>
      <c r="I2" s="1">
        <v>42</v>
      </c>
      <c r="J2" s="3">
        <f>I2/$B2</f>
        <v>0.42</v>
      </c>
      <c r="K2" s="1">
        <v>14</v>
      </c>
      <c r="L2" s="3">
        <f>K2/$B2</f>
        <v>0.14000000000000001</v>
      </c>
    </row>
    <row r="3" spans="1:12" x14ac:dyDescent="0.25">
      <c r="A3" s="1" t="s">
        <v>7</v>
      </c>
      <c r="B3" s="1">
        <v>100</v>
      </c>
      <c r="C3" s="1">
        <v>83</v>
      </c>
      <c r="D3" s="3">
        <f t="shared" ref="D3:F12" si="0">C3/$B3</f>
        <v>0.83</v>
      </c>
      <c r="E3" s="1">
        <f>B3-C3</f>
        <v>17</v>
      </c>
      <c r="F3" s="3">
        <f t="shared" si="0"/>
        <v>0.17</v>
      </c>
      <c r="G3" s="1">
        <v>36</v>
      </c>
      <c r="H3" s="3">
        <f t="shared" ref="H3" si="1">G3/$B3</f>
        <v>0.36</v>
      </c>
      <c r="I3" s="1">
        <v>40</v>
      </c>
      <c r="J3" s="3">
        <f t="shared" ref="J3" si="2">I3/$B3</f>
        <v>0.4</v>
      </c>
      <c r="K3" s="1">
        <v>7</v>
      </c>
      <c r="L3" s="3">
        <f t="shared" ref="L3" si="3">K3/$B3</f>
        <v>7.0000000000000007E-2</v>
      </c>
    </row>
    <row r="4" spans="1:12" x14ac:dyDescent="0.25">
      <c r="A4" s="1" t="s">
        <v>8</v>
      </c>
      <c r="B4" s="1">
        <v>100</v>
      </c>
      <c r="C4" s="1">
        <v>93</v>
      </c>
      <c r="D4" s="3">
        <f t="shared" si="0"/>
        <v>0.93</v>
      </c>
      <c r="E4" s="1">
        <f>B4-C4</f>
        <v>7</v>
      </c>
      <c r="F4" s="3">
        <f t="shared" si="0"/>
        <v>7.0000000000000007E-2</v>
      </c>
      <c r="G4" s="1">
        <v>39</v>
      </c>
      <c r="H4" s="3">
        <f t="shared" ref="H4" si="4">G4/$B4</f>
        <v>0.39</v>
      </c>
      <c r="I4" s="1">
        <v>48</v>
      </c>
      <c r="J4" s="3">
        <f t="shared" ref="J4" si="5">I4/$B4</f>
        <v>0.48</v>
      </c>
      <c r="K4" s="1">
        <v>6</v>
      </c>
      <c r="L4" s="3">
        <f t="shared" ref="L4" si="6">K4/$B4</f>
        <v>0.06</v>
      </c>
    </row>
    <row r="5" spans="1:12" x14ac:dyDescent="0.25">
      <c r="A5" s="1" t="s">
        <v>9</v>
      </c>
      <c r="B5" s="1">
        <v>100</v>
      </c>
      <c r="C5" s="1">
        <v>59</v>
      </c>
      <c r="D5" s="3">
        <f t="shared" si="0"/>
        <v>0.59</v>
      </c>
      <c r="E5" s="1">
        <f>B5-C5</f>
        <v>41</v>
      </c>
      <c r="F5" s="3">
        <f t="shared" si="0"/>
        <v>0.41</v>
      </c>
      <c r="G5" s="1">
        <v>34</v>
      </c>
      <c r="H5" s="3">
        <f t="shared" ref="H5" si="7">G5/$B5</f>
        <v>0.34</v>
      </c>
      <c r="I5" s="1">
        <v>6</v>
      </c>
      <c r="J5" s="3">
        <f t="shared" ref="J5" si="8">I5/$B5</f>
        <v>0.06</v>
      </c>
      <c r="K5" s="1">
        <v>19</v>
      </c>
      <c r="L5" s="3">
        <f t="shared" ref="L5" si="9">K5/$B5</f>
        <v>0.19</v>
      </c>
    </row>
    <row r="6" spans="1:12" x14ac:dyDescent="0.25">
      <c r="A6" s="1" t="s">
        <v>10</v>
      </c>
      <c r="B6" s="1">
        <v>100</v>
      </c>
      <c r="C6" s="1">
        <v>66</v>
      </c>
      <c r="D6" s="3">
        <f t="shared" si="0"/>
        <v>0.66</v>
      </c>
      <c r="E6" s="1">
        <f>B6-C6</f>
        <v>34</v>
      </c>
      <c r="F6" s="3">
        <f t="shared" si="0"/>
        <v>0.34</v>
      </c>
      <c r="G6" s="1">
        <v>38</v>
      </c>
      <c r="H6" s="3">
        <f t="shared" ref="H6" si="10">G6/$B6</f>
        <v>0.38</v>
      </c>
      <c r="I6" s="1">
        <v>17</v>
      </c>
      <c r="J6" s="3">
        <f t="shared" ref="J6" si="11">I6/$B6</f>
        <v>0.17</v>
      </c>
      <c r="K6" s="1">
        <v>11</v>
      </c>
      <c r="L6" s="3">
        <f t="shared" ref="L6" si="12">K6/$B6</f>
        <v>0.11</v>
      </c>
    </row>
    <row r="7" spans="1:12" x14ac:dyDescent="0.25">
      <c r="A7" s="1" t="s">
        <v>11</v>
      </c>
      <c r="B7" s="1">
        <v>100</v>
      </c>
      <c r="C7" s="1">
        <v>79</v>
      </c>
      <c r="D7" s="3">
        <f t="shared" si="0"/>
        <v>0.79</v>
      </c>
      <c r="E7" s="1">
        <f>B7-C7</f>
        <v>21</v>
      </c>
      <c r="F7" s="3">
        <f t="shared" si="0"/>
        <v>0.21</v>
      </c>
      <c r="G7" s="1">
        <v>41</v>
      </c>
      <c r="H7" s="3">
        <f t="shared" ref="H7" si="13">G7/$B7</f>
        <v>0.41</v>
      </c>
      <c r="I7" s="1">
        <v>26</v>
      </c>
      <c r="J7" s="3">
        <f t="shared" ref="J7" si="14">I7/$B7</f>
        <v>0.26</v>
      </c>
      <c r="K7" s="1">
        <v>12</v>
      </c>
      <c r="L7" s="3">
        <f t="shared" ref="L7" si="15">K7/$B7</f>
        <v>0.12</v>
      </c>
    </row>
    <row r="8" spans="1:12" x14ac:dyDescent="0.25">
      <c r="A8" s="1" t="s">
        <v>12</v>
      </c>
      <c r="B8" s="1">
        <v>100</v>
      </c>
      <c r="C8" s="1">
        <v>81</v>
      </c>
      <c r="D8" s="3">
        <f t="shared" si="0"/>
        <v>0.81</v>
      </c>
      <c r="E8" s="1">
        <f>B8-C8</f>
        <v>19</v>
      </c>
      <c r="F8" s="3">
        <f t="shared" si="0"/>
        <v>0.19</v>
      </c>
      <c r="G8" s="1">
        <v>43</v>
      </c>
      <c r="H8" s="3">
        <f t="shared" ref="H8" si="16">G8/$B8</f>
        <v>0.43</v>
      </c>
      <c r="I8" s="1">
        <v>34</v>
      </c>
      <c r="J8" s="3">
        <f t="shared" ref="J8" si="17">I8/$B8</f>
        <v>0.34</v>
      </c>
      <c r="K8" s="1">
        <v>4</v>
      </c>
      <c r="L8" s="3">
        <f t="shared" ref="L8" si="18">K8/$B8</f>
        <v>0.04</v>
      </c>
    </row>
    <row r="9" spans="1:12" x14ac:dyDescent="0.25">
      <c r="A9" s="1" t="s">
        <v>13</v>
      </c>
      <c r="B9" s="1">
        <v>100</v>
      </c>
      <c r="C9" s="1">
        <v>73</v>
      </c>
      <c r="D9" s="3">
        <f t="shared" si="0"/>
        <v>0.73</v>
      </c>
      <c r="E9" s="1">
        <f>B9-C9</f>
        <v>27</v>
      </c>
      <c r="F9" s="3">
        <f t="shared" si="0"/>
        <v>0.27</v>
      </c>
      <c r="G9" s="1">
        <v>45</v>
      </c>
      <c r="H9" s="3">
        <f t="shared" ref="H9" si="19">G9/$B9</f>
        <v>0.45</v>
      </c>
      <c r="I9" s="1">
        <v>23</v>
      </c>
      <c r="J9" s="3">
        <f t="shared" ref="J9" si="20">I9/$B9</f>
        <v>0.23</v>
      </c>
      <c r="K9" s="1">
        <v>5</v>
      </c>
      <c r="L9" s="3">
        <f t="shared" ref="L9" si="21">K9/$B9</f>
        <v>0.05</v>
      </c>
    </row>
    <row r="10" spans="1:12" x14ac:dyDescent="0.25">
      <c r="A10" s="1" t="s">
        <v>14</v>
      </c>
      <c r="B10" s="1">
        <v>100</v>
      </c>
      <c r="C10" s="1">
        <v>71</v>
      </c>
      <c r="D10" s="3">
        <f t="shared" si="0"/>
        <v>0.71</v>
      </c>
      <c r="E10" s="1">
        <f>B10-C10</f>
        <v>29</v>
      </c>
      <c r="F10" s="3">
        <f t="shared" si="0"/>
        <v>0.28999999999999998</v>
      </c>
      <c r="G10" s="1">
        <v>38</v>
      </c>
      <c r="H10" s="3">
        <f t="shared" ref="H10" si="22">G10/$B10</f>
        <v>0.38</v>
      </c>
      <c r="I10" s="1">
        <v>30</v>
      </c>
      <c r="J10" s="3">
        <f t="shared" ref="J10" si="23">I10/$B10</f>
        <v>0.3</v>
      </c>
      <c r="K10" s="1">
        <v>3</v>
      </c>
      <c r="L10" s="3">
        <f t="shared" ref="L10" si="24">K10/$B10</f>
        <v>0.03</v>
      </c>
    </row>
    <row r="11" spans="1:12" x14ac:dyDescent="0.25">
      <c r="A11" s="1" t="s">
        <v>15</v>
      </c>
      <c r="B11" s="1">
        <v>73</v>
      </c>
      <c r="C11" s="1">
        <v>46</v>
      </c>
      <c r="D11" s="3">
        <f t="shared" si="0"/>
        <v>0.63013698630136983</v>
      </c>
      <c r="E11" s="1">
        <f>B11-C11</f>
        <v>27</v>
      </c>
      <c r="F11" s="3">
        <f t="shared" si="0"/>
        <v>0.36986301369863012</v>
      </c>
      <c r="G11" s="1">
        <v>25</v>
      </c>
      <c r="H11" s="3">
        <f t="shared" ref="H11" si="25">G11/$B11</f>
        <v>0.34246575342465752</v>
      </c>
      <c r="I11" s="1">
        <v>16</v>
      </c>
      <c r="J11" s="3">
        <f t="shared" ref="J11" si="26">I11/$B11</f>
        <v>0.21917808219178081</v>
      </c>
      <c r="K11" s="1">
        <v>5</v>
      </c>
      <c r="L11" s="3">
        <f t="shared" ref="L11" si="27">K11/$B11</f>
        <v>6.8493150684931503E-2</v>
      </c>
    </row>
    <row r="12" spans="1:12" x14ac:dyDescent="0.25">
      <c r="A12" s="1" t="s">
        <v>5</v>
      </c>
      <c r="B12" s="1">
        <f>SUM(B2:B11)</f>
        <v>973</v>
      </c>
      <c r="C12" s="1">
        <f t="shared" ref="C12" si="28">SUM(C2:C11)</f>
        <v>746</v>
      </c>
      <c r="D12" s="3">
        <f t="shared" si="0"/>
        <v>0.76670092497430631</v>
      </c>
      <c r="E12" s="1">
        <f>B12-C12</f>
        <v>227</v>
      </c>
      <c r="F12" s="3">
        <f t="shared" si="0"/>
        <v>0.23329907502569372</v>
      </c>
      <c r="G12" s="1">
        <f>SUM(G2:G11)</f>
        <v>378</v>
      </c>
      <c r="H12" s="3">
        <f t="shared" ref="H12" si="29">G12/$B12</f>
        <v>0.38848920863309355</v>
      </c>
      <c r="I12" s="1">
        <f>SUM(I2:I11)</f>
        <v>282</v>
      </c>
      <c r="J12" s="3">
        <f t="shared" ref="J12" si="30">I12/$B12</f>
        <v>0.28982528263103802</v>
      </c>
      <c r="K12" s="1">
        <f>SUM(K2:K11)</f>
        <v>86</v>
      </c>
      <c r="L12" s="3">
        <f t="shared" ref="L12" si="31">K12/$B12</f>
        <v>8.8386433710174711E-2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компьютер</dc:creator>
  <cp:lastModifiedBy>компьютер</cp:lastModifiedBy>
  <dcterms:created xsi:type="dcterms:W3CDTF">2018-03-10T05:59:40Z</dcterms:created>
  <dcterms:modified xsi:type="dcterms:W3CDTF">2018-03-10T07:00:41Z</dcterms:modified>
</cp:coreProperties>
</file>