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DC0E7B-6542-4F55-B630-51147AEC26F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F4" i="1" l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<sst xmlns="http://schemas.openxmlformats.org/spreadsheetml/2006/main" count="11" uniqueCount="11">
  <si>
    <t>Gain</t>
  </si>
  <si>
    <t>freq</t>
  </si>
  <si>
    <t>vpp</t>
  </si>
  <si>
    <t>offset</t>
  </si>
  <si>
    <t>amp usada vpp</t>
  </si>
  <si>
    <t>ratio</t>
  </si>
  <si>
    <t>phase</t>
  </si>
  <si>
    <t>amp maxima pico</t>
  </si>
  <si>
    <t>vd</t>
  </si>
  <si>
    <t>Zinp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</si>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</sst>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K14" sqref="K14"/>
    </sheetView>
  </sheetViews>
  <sheetFormatPr defaultRowHeight="14.4" x14ac:dyDescent="0.3"/>
  <cols>
    <col min="4" max="4" width="16.109375" customWidth="1"/>
    <col min="8" max="8" width="14.332031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x14ac:dyDescent="0.3">
      <c r="A2" s="2" t="s">
        <v>0</v>
      </c>
      <c r="B2" s="2"/>
      <c r="C2" s="6" t="s">
        <v>1</v>
      </c>
      <c r="D2" s="2" t="s">
        <v>7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M2" s="2" t="s">
        <v>10</v>
      </c>
      <c r="N2" s="2" t="s">
        <v>8</v>
      </c>
      <c r="O2" s="2" t="s">
        <v>9</v>
      </c>
      <c r="P2" s="3"/>
      <c r="Q2" s="3"/>
      <c r="R2" s="3"/>
      <c r="S2" s="3"/>
    </row>
    <row r="3" spans="1:19" x14ac:dyDescent="0.3">
      <c r="A3" s="1">
        <v>0.88</v>
      </c>
      <c r="B3" s="1"/>
      <c r="C3" s="7">
        <v>100000</v>
      </c>
      <c r="D3" s="1">
        <f>500000/(2*PI()*C3*A3)</f>
        <v>0.90428944938576905</v>
      </c>
      <c r="E3" s="1"/>
      <c r="F3" s="1">
        <f>2*D3</f>
        <v>1.8085788987715381</v>
      </c>
      <c r="G3" s="1">
        <v>0.5</v>
      </c>
      <c r="H3" s="1">
        <v>0.3</v>
      </c>
      <c r="I3" s="1">
        <v>-1.1000000000000001</v>
      </c>
      <c r="J3" s="1">
        <v>-8</v>
      </c>
      <c r="K3" s="1"/>
      <c r="M3" s="1">
        <v>15.9</v>
      </c>
      <c r="N3" s="4">
        <v>12.4</v>
      </c>
      <c r="O3" s="5">
        <f>(M3*12000)/(M3-N3)</f>
        <v>54514.285714285717</v>
      </c>
    </row>
    <row r="4" spans="1:19" x14ac:dyDescent="0.3">
      <c r="A4" s="1">
        <v>0.88</v>
      </c>
      <c r="B4" s="1"/>
      <c r="C4" s="7">
        <v>300000</v>
      </c>
      <c r="D4" s="1">
        <f t="shared" ref="D4:D12" si="0">500000/(2*PI()*C4*A4)</f>
        <v>0.30142981646192296</v>
      </c>
      <c r="E4" s="1"/>
      <c r="F4" s="1">
        <f t="shared" ref="F4:F12" si="1">2*D4</f>
        <v>0.60285963292384592</v>
      </c>
      <c r="G4" s="1">
        <v>0.5</v>
      </c>
      <c r="H4" s="1">
        <v>0.3</v>
      </c>
      <c r="I4" s="1">
        <v>-1.1000000000000001</v>
      </c>
      <c r="J4" s="1">
        <v>-24</v>
      </c>
      <c r="K4" s="1"/>
      <c r="M4" s="1">
        <v>15.92</v>
      </c>
      <c r="N4" s="4">
        <v>11.18</v>
      </c>
      <c r="O4" s="5">
        <f t="shared" ref="O4:O12" si="2">(M4*12000)/(M4-N4)</f>
        <v>40303.797468354431</v>
      </c>
    </row>
    <row r="5" spans="1:19" x14ac:dyDescent="0.3">
      <c r="A5" s="1">
        <v>0.88</v>
      </c>
      <c r="B5" s="1"/>
      <c r="C5" s="7">
        <v>500000</v>
      </c>
      <c r="D5" s="1">
        <f t="shared" si="0"/>
        <v>0.18085788987715379</v>
      </c>
      <c r="E5" s="1"/>
      <c r="F5" s="1">
        <f t="shared" si="1"/>
        <v>0.36171577975430758</v>
      </c>
      <c r="G5" s="1">
        <v>0.5</v>
      </c>
      <c r="H5" s="1">
        <v>0.3</v>
      </c>
      <c r="I5" s="1">
        <v>-1.7</v>
      </c>
      <c r="J5" s="1">
        <v>-55</v>
      </c>
      <c r="K5" s="1"/>
      <c r="M5" s="1">
        <v>15.95</v>
      </c>
      <c r="N5" s="4">
        <v>9.6</v>
      </c>
      <c r="O5" s="5">
        <f t="shared" si="2"/>
        <v>30141.732283464567</v>
      </c>
    </row>
    <row r="6" spans="1:19" x14ac:dyDescent="0.3">
      <c r="A6" s="1">
        <v>0.88</v>
      </c>
      <c r="B6" s="1"/>
      <c r="C6" s="7">
        <v>700000</v>
      </c>
      <c r="D6" s="1">
        <f t="shared" si="0"/>
        <v>0.12918420705510986</v>
      </c>
      <c r="E6" s="1"/>
      <c r="F6" s="1">
        <f t="shared" si="1"/>
        <v>0.25836841411021971</v>
      </c>
      <c r="G6" s="1">
        <v>0.2</v>
      </c>
      <c r="H6" s="1">
        <v>0.2</v>
      </c>
      <c r="I6" s="1">
        <v>-2</v>
      </c>
      <c r="J6" s="1">
        <v>-80</v>
      </c>
      <c r="K6" s="1"/>
      <c r="M6" s="1">
        <v>15.95</v>
      </c>
      <c r="N6" s="4">
        <v>8.11</v>
      </c>
      <c r="O6" s="5">
        <f t="shared" si="2"/>
        <v>24413.265306122448</v>
      </c>
    </row>
    <row r="7" spans="1:19" x14ac:dyDescent="0.3">
      <c r="A7" s="1">
        <v>0.88</v>
      </c>
      <c r="B7" s="1"/>
      <c r="C7" s="7">
        <v>900000</v>
      </c>
      <c r="D7" s="1">
        <f t="shared" si="0"/>
        <v>0.10047660548730768</v>
      </c>
      <c r="E7" s="1"/>
      <c r="F7" s="1">
        <f t="shared" si="1"/>
        <v>0.20095321097461535</v>
      </c>
      <c r="G7" s="1">
        <v>0.2</v>
      </c>
      <c r="H7" s="1">
        <v>0.12</v>
      </c>
      <c r="I7" s="1">
        <v>-2.4</v>
      </c>
      <c r="J7" s="1">
        <v>-119</v>
      </c>
      <c r="K7" s="1"/>
      <c r="M7" s="1">
        <v>16</v>
      </c>
      <c r="N7" s="4">
        <v>6.9</v>
      </c>
      <c r="O7" s="5">
        <f t="shared" si="2"/>
        <v>21098.9010989011</v>
      </c>
    </row>
    <row r="8" spans="1:19" x14ac:dyDescent="0.3">
      <c r="A8" s="1">
        <v>0.88</v>
      </c>
      <c r="B8" s="1"/>
      <c r="C8" s="7">
        <v>950000</v>
      </c>
      <c r="D8" s="1">
        <f t="shared" si="0"/>
        <v>9.5188363093238831E-2</v>
      </c>
      <c r="E8" s="1"/>
      <c r="F8" s="1">
        <f t="shared" si="1"/>
        <v>0.19037672618647766</v>
      </c>
      <c r="G8" s="1">
        <v>0.2</v>
      </c>
      <c r="H8" s="1">
        <v>0.12</v>
      </c>
      <c r="I8" s="1">
        <v>-3.1</v>
      </c>
      <c r="J8" s="1">
        <v>-125</v>
      </c>
      <c r="K8" s="1"/>
      <c r="M8" s="1">
        <v>16</v>
      </c>
      <c r="N8" s="4">
        <v>6.64</v>
      </c>
      <c r="O8" s="5">
        <f t="shared" si="2"/>
        <v>20512.820512820515</v>
      </c>
    </row>
    <row r="9" spans="1:19" x14ac:dyDescent="0.3">
      <c r="A9" s="1">
        <v>0.88</v>
      </c>
      <c r="B9" s="1"/>
      <c r="C9" s="7">
        <v>1000000</v>
      </c>
      <c r="D9" s="1">
        <f t="shared" si="0"/>
        <v>9.0428944938576894E-2</v>
      </c>
      <c r="E9" s="1"/>
      <c r="F9" s="1">
        <f t="shared" si="1"/>
        <v>0.18085788987715379</v>
      </c>
      <c r="G9" s="1">
        <v>0.2</v>
      </c>
      <c r="H9" s="1">
        <v>0.12</v>
      </c>
      <c r="I9" s="1">
        <v>-3.8</v>
      </c>
      <c r="J9" s="1">
        <v>-132</v>
      </c>
      <c r="K9" s="1"/>
      <c r="M9" s="1">
        <v>16</v>
      </c>
      <c r="N9" s="4">
        <v>6.4</v>
      </c>
      <c r="O9" s="5">
        <f t="shared" si="2"/>
        <v>20000</v>
      </c>
    </row>
    <row r="10" spans="1:19" x14ac:dyDescent="0.3">
      <c r="A10" s="1">
        <v>0.88</v>
      </c>
      <c r="B10" s="1"/>
      <c r="C10" s="7">
        <v>1100000</v>
      </c>
      <c r="D10" s="1">
        <f t="shared" si="0"/>
        <v>8.2208131762342637E-2</v>
      </c>
      <c r="E10" s="1"/>
      <c r="F10" s="1">
        <f t="shared" si="1"/>
        <v>0.16441626352468527</v>
      </c>
      <c r="G10" s="1">
        <v>0.2</v>
      </c>
      <c r="H10" s="1">
        <v>0.12</v>
      </c>
      <c r="I10" s="1">
        <v>-5</v>
      </c>
      <c r="J10" s="1">
        <v>-140</v>
      </c>
      <c r="K10" s="1"/>
      <c r="M10" s="1">
        <v>16</v>
      </c>
      <c r="N10" s="4">
        <v>5.97</v>
      </c>
      <c r="O10" s="5">
        <f t="shared" si="2"/>
        <v>19142.572283150545</v>
      </c>
    </row>
    <row r="11" spans="1:19" x14ac:dyDescent="0.3">
      <c r="A11" s="1">
        <v>0.88</v>
      </c>
      <c r="B11" s="1"/>
      <c r="C11" s="7">
        <v>1300000</v>
      </c>
      <c r="D11" s="1">
        <f t="shared" si="0"/>
        <v>6.9560726875828385E-2</v>
      </c>
      <c r="E11" s="1"/>
      <c r="F11" s="1">
        <f t="shared" si="1"/>
        <v>0.13912145375165677</v>
      </c>
      <c r="G11" s="1">
        <v>0.2</v>
      </c>
      <c r="H11" s="1">
        <v>0.12</v>
      </c>
      <c r="I11" s="1">
        <v>-7.4</v>
      </c>
      <c r="J11" s="1">
        <v>-160</v>
      </c>
      <c r="K11" s="1"/>
      <c r="M11" s="1">
        <v>16</v>
      </c>
      <c r="N11" s="4">
        <v>5.25</v>
      </c>
      <c r="O11" s="5">
        <f t="shared" si="2"/>
        <v>17860.465116279069</v>
      </c>
    </row>
    <row r="12" spans="1:19" x14ac:dyDescent="0.3">
      <c r="A12" s="1">
        <v>0.88</v>
      </c>
      <c r="B12" s="1"/>
      <c r="C12" s="8">
        <v>1500000</v>
      </c>
      <c r="D12" s="1">
        <f t="shared" si="0"/>
        <v>6.0285963292384601E-2</v>
      </c>
      <c r="E12" s="1"/>
      <c r="F12" s="1">
        <f t="shared" si="1"/>
        <v>0.1205719265847692</v>
      </c>
      <c r="G12" s="1">
        <v>0.2</v>
      </c>
      <c r="H12" s="1">
        <v>0.12</v>
      </c>
      <c r="I12" s="1">
        <v>-10</v>
      </c>
      <c r="J12" s="1">
        <v>-178</v>
      </c>
      <c r="K12" s="1"/>
      <c r="M12" s="1">
        <v>16</v>
      </c>
      <c r="N12" s="4">
        <v>4.7</v>
      </c>
      <c r="O12" s="5">
        <f t="shared" si="2"/>
        <v>16991.150442477876</v>
      </c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2018-09-03T15:32:12Z</dcterms:modified>
</cp:coreProperties>
</file>