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<sst xmlns="http://schemas.openxmlformats.org/spreadsheetml/2006/main" count="11" uniqueCount="11">
  <si>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</si>
  <si>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</si>
  <si>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</si>
  <si>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</si>
  <si>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</si>
  <si>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 vpp</t>
  </si>
  <si>
    <t xml:space="preserve">ratio</t>
  </si>
  <si>
    <t xml:space="preserve">phase</t>
  </si>
  <si>
    <t xml:space="preserve">Vin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</si>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</sst>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:F16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7"/>
    <col collapsed="false" customWidth="true" hidden="false" outlineLevel="0" max="7" min="5" style="0" width="8.67"/>
    <col collapsed="false" customWidth="true" hidden="false" outlineLevel="0" max="8" min="8" style="0" width="13.66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3.8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K2" s="2" t="s">
        <v>8</v>
      </c>
      <c r="L2" s="2" t="s">
        <v>9</v>
      </c>
      <c r="M2" s="2" t="s">
        <v>10</v>
      </c>
      <c r="P2" s="2"/>
      <c r="Q2" s="1"/>
    </row>
    <row r="3" customFormat="false" ht="13.8" hidden="false" customHeight="false" outlineLevel="0" collapsed="false">
      <c r="A3" s="1" t="n">
        <v>1.6</v>
      </c>
      <c r="B3" s="4" t="n">
        <v>60000</v>
      </c>
      <c r="C3" s="1" t="n">
        <f aca="false">500000/(2*PI()*B3*A3)</f>
        <v>0.828931995270288</v>
      </c>
      <c r="D3" s="1" t="n">
        <f aca="false">2*C3</f>
        <v>1.65786399054058</v>
      </c>
      <c r="E3" s="1" t="n">
        <v>0.24</v>
      </c>
      <c r="F3" s="1" t="n">
        <v>0.12</v>
      </c>
      <c r="G3" s="1" t="n">
        <v>4.2</v>
      </c>
      <c r="H3" s="1" t="n">
        <v>-5</v>
      </c>
      <c r="I3" s="1"/>
      <c r="K3" s="1" t="n">
        <v>15.75</v>
      </c>
      <c r="L3" s="1" t="n">
        <v>12.57</v>
      </c>
      <c r="M3" s="1" t="n">
        <f aca="false">(K3*1200)/(K3-L3)</f>
        <v>5943.3962264151</v>
      </c>
      <c r="P3" s="1"/>
      <c r="Q3" s="1"/>
    </row>
    <row r="4" customFormat="false" ht="13.8" hidden="false" customHeight="false" outlineLevel="0" collapsed="false">
      <c r="A4" s="1" t="n">
        <v>1.6</v>
      </c>
      <c r="B4" s="4" t="n">
        <v>80000</v>
      </c>
      <c r="C4" s="1" t="n">
        <f aca="false">500000/(2*PI()*B4*A4)</f>
        <v>0.621698996452716</v>
      </c>
      <c r="D4" s="1" t="n">
        <f aca="false">2*C4</f>
        <v>1.24339799290543</v>
      </c>
      <c r="E4" s="1" t="n">
        <v>0.24</v>
      </c>
      <c r="F4" s="1" t="n">
        <v>0.12</v>
      </c>
      <c r="G4" s="1" t="n">
        <v>4.1</v>
      </c>
      <c r="H4" s="1" t="n">
        <v>-9</v>
      </c>
      <c r="I4" s="1"/>
      <c r="K4" s="1" t="n">
        <v>15.77</v>
      </c>
      <c r="L4" s="1" t="n">
        <v>12.58</v>
      </c>
      <c r="M4" s="1" t="n">
        <f aca="false">(K4*1200)/(K4-L4)</f>
        <v>5932.28840125392</v>
      </c>
      <c r="P4" s="1"/>
      <c r="Q4" s="1"/>
    </row>
    <row r="5" customFormat="false" ht="13.8" hidden="false" customHeight="false" outlineLevel="0" collapsed="false">
      <c r="A5" s="1" t="n">
        <v>1.6</v>
      </c>
      <c r="B5" s="4" t="n">
        <v>100000</v>
      </c>
      <c r="C5" s="1" t="n">
        <f aca="false">500000/(2*PI()*B5*A5)</f>
        <v>0.497359197162173</v>
      </c>
      <c r="D5" s="1" t="n">
        <f aca="false">2*C5</f>
        <v>0.994718394324346</v>
      </c>
      <c r="E5" s="1" t="n">
        <v>0.24</v>
      </c>
      <c r="F5" s="1" t="n">
        <v>0.12</v>
      </c>
      <c r="G5" s="1" t="n">
        <v>4</v>
      </c>
      <c r="H5" s="1" t="n">
        <v>-12</v>
      </c>
      <c r="I5" s="1"/>
      <c r="K5" s="1" t="n">
        <v>15.77</v>
      </c>
      <c r="L5" s="1" t="n">
        <v>12.59</v>
      </c>
      <c r="M5" s="1" t="n">
        <f aca="false">(K5*1200)/(K5-L5)</f>
        <v>5950.94339622642</v>
      </c>
      <c r="P5" s="1"/>
      <c r="Q5" s="1"/>
    </row>
    <row r="6" customFormat="false" ht="13.8" hidden="false" customHeight="false" outlineLevel="0" collapsed="false">
      <c r="A6" s="1" t="n">
        <v>1.6</v>
      </c>
      <c r="B6" s="4" t="n">
        <v>200000</v>
      </c>
      <c r="C6" s="1" t="n">
        <f aca="false">500000/(2*PI()*B6*A6)</f>
        <v>0.248679598581086</v>
      </c>
      <c r="D6" s="1" t="n">
        <f aca="false">2*C6</f>
        <v>0.497359197162173</v>
      </c>
      <c r="E6" s="1" t="n">
        <v>0.24</v>
      </c>
      <c r="F6" s="1" t="n">
        <v>0.12</v>
      </c>
      <c r="G6" s="1" t="n">
        <v>3.8</v>
      </c>
      <c r="H6" s="1" t="n">
        <v>-22</v>
      </c>
      <c r="I6" s="1"/>
      <c r="K6" s="1" t="n">
        <v>15.8</v>
      </c>
      <c r="L6" s="1" t="n">
        <v>12.6</v>
      </c>
      <c r="M6" s="1" t="n">
        <f aca="false">(K6*1200)/(K6-L6)</f>
        <v>5925</v>
      </c>
      <c r="P6" s="1"/>
      <c r="Q6" s="1"/>
    </row>
    <row r="7" customFormat="false" ht="13.8" hidden="false" customHeight="false" outlineLevel="0" collapsed="false">
      <c r="A7" s="1" t="n">
        <v>1.6</v>
      </c>
      <c r="B7" s="4" t="n">
        <v>300000</v>
      </c>
      <c r="C7" s="1" t="n">
        <f aca="false">500000/(2*PI()*B7*A7)</f>
        <v>0.165786399054058</v>
      </c>
      <c r="D7" s="1" t="n">
        <f aca="false">2*C7</f>
        <v>0.331572798108115</v>
      </c>
      <c r="E7" s="1" t="n">
        <v>0.24</v>
      </c>
      <c r="F7" s="1" t="n">
        <v>0.12</v>
      </c>
      <c r="G7" s="1" t="n">
        <v>3.3</v>
      </c>
      <c r="H7" s="1" t="n">
        <v>-35</v>
      </c>
      <c r="I7" s="1"/>
      <c r="K7" s="1" t="n">
        <v>15.8</v>
      </c>
      <c r="L7" s="1" t="n">
        <v>12.57</v>
      </c>
      <c r="M7" s="1" t="n">
        <f aca="false">(K7*1200)/(K7-L7)</f>
        <v>5869.96904024768</v>
      </c>
      <c r="P7" s="1"/>
      <c r="Q7" s="1"/>
    </row>
    <row r="8" customFormat="false" ht="13.8" hidden="false" customHeight="false" outlineLevel="0" collapsed="false">
      <c r="A8" s="1" t="n">
        <v>1.6</v>
      </c>
      <c r="B8" s="4" t="n">
        <v>400000</v>
      </c>
      <c r="C8" s="1" t="n">
        <f aca="false">500000/(2*PI()*B8*A8)</f>
        <v>0.124339799290543</v>
      </c>
      <c r="D8" s="1" t="n">
        <f aca="false">2*C8</f>
        <v>0.248679598581086</v>
      </c>
      <c r="E8" s="1" t="n">
        <v>0.24</v>
      </c>
      <c r="F8" s="1" t="n">
        <v>0.12</v>
      </c>
      <c r="G8" s="1" t="n">
        <v>2.5</v>
      </c>
      <c r="H8" s="1" t="n">
        <v>-46</v>
      </c>
      <c r="I8" s="1"/>
      <c r="K8" s="1" t="n">
        <v>15.8</v>
      </c>
      <c r="L8" s="1" t="n">
        <v>12.56</v>
      </c>
      <c r="M8" s="1" t="n">
        <f aca="false">(K8*1200)/(K8-L8)</f>
        <v>5851.85185185185</v>
      </c>
      <c r="P8" s="1"/>
      <c r="Q8" s="1"/>
    </row>
    <row r="9" customFormat="false" ht="13.8" hidden="false" customHeight="false" outlineLevel="0" collapsed="false">
      <c r="A9" s="1" t="n">
        <v>1.6</v>
      </c>
      <c r="B9" s="4" t="n">
        <v>500000</v>
      </c>
      <c r="C9" s="1" t="n">
        <f aca="false">500000/(2*PI()*B9*A9)</f>
        <v>0.0994718394324346</v>
      </c>
      <c r="D9" s="1" t="n">
        <f aca="false">2*C9</f>
        <v>0.198943678864869</v>
      </c>
      <c r="E9" s="1" t="n">
        <v>0.24</v>
      </c>
      <c r="F9" s="1" t="n">
        <v>0.12</v>
      </c>
      <c r="G9" s="1" t="n">
        <v>1.8</v>
      </c>
      <c r="H9" s="1" t="n">
        <v>-56</v>
      </c>
      <c r="I9" s="1"/>
      <c r="K9" s="1" t="n">
        <v>15.8</v>
      </c>
      <c r="L9" s="1" t="n">
        <v>12.52</v>
      </c>
      <c r="M9" s="1" t="n">
        <f aca="false">(K9*1200)/(K9-L9)</f>
        <v>5780.48780487805</v>
      </c>
      <c r="P9" s="1"/>
      <c r="Q9" s="1"/>
    </row>
    <row r="10" customFormat="false" ht="13.8" hidden="false" customHeight="false" outlineLevel="0" collapsed="false">
      <c r="A10" s="1" t="n">
        <v>1.6</v>
      </c>
      <c r="B10" s="4" t="n">
        <v>550000</v>
      </c>
      <c r="C10" s="1" t="n">
        <f aca="false">500000/(2*PI()*B10*A10)</f>
        <v>0.0904289449385769</v>
      </c>
      <c r="D10" s="1" t="n">
        <f aca="false">2*C10</f>
        <v>0.180857889877154</v>
      </c>
      <c r="E10" s="1" t="n">
        <v>0.24</v>
      </c>
      <c r="F10" s="1" t="n">
        <v>0.12</v>
      </c>
      <c r="G10" s="1" t="n">
        <v>1.3</v>
      </c>
      <c r="H10" s="1" t="n">
        <v>-60</v>
      </c>
      <c r="I10" s="1"/>
      <c r="K10" s="1" t="n">
        <v>15.8</v>
      </c>
      <c r="L10" s="1" t="n">
        <v>12.52</v>
      </c>
      <c r="M10" s="1" t="n">
        <f aca="false">(K10*1200)/(K10-L10)</f>
        <v>5780.48780487805</v>
      </c>
      <c r="P10" s="1"/>
      <c r="Q10" s="1"/>
    </row>
    <row r="11" customFormat="false" ht="13.8" hidden="false" customHeight="false" outlineLevel="0" collapsed="false">
      <c r="A11" s="1" t="n">
        <v>1.6</v>
      </c>
      <c r="B11" s="4" t="n">
        <v>600000</v>
      </c>
      <c r="C11" s="1" t="n">
        <f aca="false">500000/(2*PI()*B11*A11)</f>
        <v>0.0828931995270288</v>
      </c>
      <c r="D11" s="1" t="n">
        <f aca="false">2*C11</f>
        <v>0.165786399054058</v>
      </c>
      <c r="E11" s="1" t="n">
        <v>0.24</v>
      </c>
      <c r="F11" s="1" t="n">
        <v>0.12</v>
      </c>
      <c r="G11" s="1" t="n">
        <v>0.9</v>
      </c>
      <c r="H11" s="1" t="n">
        <v>-63</v>
      </c>
      <c r="I11" s="1"/>
      <c r="K11" s="1" t="n">
        <v>15.87</v>
      </c>
      <c r="L11" s="1" t="n">
        <v>12.52</v>
      </c>
      <c r="M11" s="1" t="n">
        <f aca="false">(K11*1200)/(K11-L11)</f>
        <v>5684.77611940299</v>
      </c>
      <c r="P11" s="1"/>
      <c r="Q11" s="1"/>
    </row>
    <row r="12" customFormat="false" ht="13.8" hidden="false" customHeight="false" outlineLevel="0" collapsed="false">
      <c r="A12" s="1" t="n">
        <v>1.6</v>
      </c>
      <c r="B12" s="4" t="n">
        <v>650000</v>
      </c>
      <c r="C12" s="1" t="n">
        <f aca="false">500000/(2*PI()*B12*A12)</f>
        <v>0.0765167995634112</v>
      </c>
      <c r="D12" s="1" t="n">
        <f aca="false">2*C12</f>
        <v>0.153033599126822</v>
      </c>
      <c r="E12" s="1" t="n">
        <v>0.24</v>
      </c>
      <c r="F12" s="1" t="n">
        <v>0.12</v>
      </c>
      <c r="G12" s="1" t="n">
        <v>0.4</v>
      </c>
      <c r="H12" s="1" t="n">
        <v>-68</v>
      </c>
      <c r="I12" s="1"/>
      <c r="K12" s="1" t="n">
        <v>15.9</v>
      </c>
      <c r="L12" s="1" t="n">
        <v>12.51</v>
      </c>
      <c r="M12" s="1" t="n">
        <f aca="false">(K12*1200)/(K12-L12)</f>
        <v>5628.3185840708</v>
      </c>
      <c r="P12" s="1"/>
      <c r="Q12" s="1"/>
    </row>
    <row r="13" customFormat="false" ht="13.8" hidden="false" customHeight="false" outlineLevel="0" collapsed="false">
      <c r="A13" s="1" t="n">
        <v>1.6</v>
      </c>
      <c r="B13" s="4" t="n">
        <v>700000</v>
      </c>
      <c r="C13" s="1" t="n">
        <f aca="false">500000/(2*PI()*B13*A13)</f>
        <v>0.0710513138803104</v>
      </c>
      <c r="D13" s="1" t="n">
        <f aca="false">2*C13</f>
        <v>0.142102627760621</v>
      </c>
      <c r="E13" s="1" t="n">
        <v>0.24</v>
      </c>
      <c r="F13" s="1" t="n">
        <v>0.12</v>
      </c>
      <c r="G13" s="1" t="n">
        <v>-0.1</v>
      </c>
      <c r="H13" s="1" t="n">
        <v>-70</v>
      </c>
      <c r="I13" s="1"/>
      <c r="K13" s="1" t="n">
        <v>15.9</v>
      </c>
      <c r="L13" s="1" t="n">
        <v>12.5</v>
      </c>
      <c r="M13" s="1" t="n">
        <f aca="false">(K13*1200)/(K13-L13)</f>
        <v>5611.76470588235</v>
      </c>
      <c r="P13" s="1"/>
      <c r="Q13" s="1"/>
    </row>
    <row r="14" customFormat="false" ht="13.8" hidden="false" customHeight="false" outlineLevel="0" collapsed="false">
      <c r="A14" s="1" t="n">
        <v>1.6</v>
      </c>
      <c r="B14" s="4" t="n">
        <v>800000</v>
      </c>
      <c r="C14" s="1" t="n">
        <f aca="false">500000/(2*PI()*B14*A14)</f>
        <v>0.0621698996452716</v>
      </c>
      <c r="D14" s="1" t="n">
        <f aca="false">2*C14</f>
        <v>0.124339799290543</v>
      </c>
      <c r="E14" s="1" t="n">
        <v>0.24</v>
      </c>
      <c r="F14" s="1" t="n">
        <v>0.12</v>
      </c>
      <c r="G14" s="1" t="n">
        <v>-1</v>
      </c>
      <c r="H14" s="1" t="n">
        <v>-77</v>
      </c>
      <c r="I14" s="1"/>
      <c r="K14" s="1" t="n">
        <v>15.9</v>
      </c>
      <c r="L14" s="1" t="n">
        <v>12.48</v>
      </c>
      <c r="M14" s="1" t="n">
        <f aca="false">(K14*1200)/(K14-L14)</f>
        <v>5578.94736842105</v>
      </c>
      <c r="P14" s="1"/>
      <c r="Q14" s="1"/>
    </row>
    <row r="15" customFormat="false" ht="13.8" hidden="false" customHeight="false" outlineLevel="0" collapsed="false">
      <c r="A15" s="1"/>
      <c r="B15" s="4" t="n">
        <v>1000000</v>
      </c>
      <c r="C15" s="1"/>
      <c r="D15" s="1"/>
      <c r="E15" s="1"/>
      <c r="F15" s="1" t="n">
        <v>0.12</v>
      </c>
      <c r="G15" s="1"/>
      <c r="H15" s="1"/>
      <c r="I15" s="1"/>
      <c r="J15" s="1"/>
      <c r="K15" s="1" t="n">
        <v>15.9</v>
      </c>
      <c r="L15" s="1" t="n">
        <v>12.42</v>
      </c>
      <c r="M15" s="1" t="n">
        <f aca="false">(K15*1200)/(K15-L15)</f>
        <v>5482.75862068966</v>
      </c>
      <c r="P15" s="1"/>
      <c r="Q15" s="1"/>
    </row>
    <row r="16" customFormat="false" ht="13.8" hidden="false" customHeight="false" outlineLevel="0" collapsed="false">
      <c r="A16" s="1"/>
      <c r="B16" s="5" t="n">
        <v>1500000</v>
      </c>
      <c r="C16" s="1"/>
      <c r="D16" s="1"/>
      <c r="E16" s="1"/>
      <c r="F16" s="1" t="n">
        <v>0.12</v>
      </c>
      <c r="G16" s="1"/>
      <c r="H16" s="1"/>
      <c r="I16" s="1"/>
      <c r="J16" s="1"/>
      <c r="K16" s="1" t="n">
        <v>15.9</v>
      </c>
      <c r="L16" s="1" t="n">
        <v>12.2</v>
      </c>
      <c r="M16" s="1" t="n">
        <f aca="false">(K16*1200)/(K16-L16)</f>
        <v>5156.75675675676</v>
      </c>
      <c r="P16" s="1"/>
      <c r="Q16" s="1"/>
    </row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2018-09-03T20:39:33Z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