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<sst xmlns="http://schemas.openxmlformats.org/spreadsheetml/2006/main" count="11" uniqueCount="11">
  <si>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</si>
  <si>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</si>
  <si>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</si>
  <si>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</si>
  <si>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</si>
  <si>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 vpp</t>
  </si>
  <si>
    <t xml:space="preserve">ratio</t>
  </si>
  <si>
    <t xml:space="preserve">phase</t>
  </si>
  <si>
    <t xml:space="preserve">Vin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</si>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</sst>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K12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11"/>
    <col collapsed="false" customWidth="true" hidden="false" outlineLevel="0" max="7" min="5" style="0" width="8.67"/>
    <col collapsed="false" customWidth="true" hidden="false" outlineLevel="0" max="8" min="8" style="0" width="14.34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P2" s="4"/>
      <c r="Q2" s="4"/>
      <c r="R2" s="4"/>
      <c r="S2" s="4"/>
    </row>
    <row r="3" customFormat="false" ht="13.8" hidden="false" customHeight="false" outlineLevel="0" collapsed="false">
      <c r="A3" s="1" t="n">
        <v>0.88</v>
      </c>
      <c r="B3" s="5" t="n">
        <v>100000</v>
      </c>
      <c r="C3" s="1" t="n">
        <f aca="false">500000/(2*PI()*B3*A3)</f>
        <v>0.904289449385769</v>
      </c>
      <c r="D3" s="1" t="n">
        <f aca="false">2*C3</f>
        <v>1.80857889877154</v>
      </c>
      <c r="E3" s="1" t="n">
        <v>0.5</v>
      </c>
      <c r="F3" s="1" t="n">
        <v>0.3</v>
      </c>
      <c r="G3" s="1" t="n">
        <v>-1.1</v>
      </c>
      <c r="H3" s="1" t="n">
        <v>-8</v>
      </c>
      <c r="I3" s="1" t="n">
        <v>15.9</v>
      </c>
      <c r="J3" s="6" t="n">
        <v>12.4</v>
      </c>
      <c r="K3" s="7" t="n">
        <f aca="false">(I3*12000)/(I3-J3)</f>
        <v>54514.2857142857</v>
      </c>
    </row>
    <row r="4" customFormat="false" ht="13.8" hidden="false" customHeight="false" outlineLevel="0" collapsed="false">
      <c r="A4" s="1" t="n">
        <v>0.88</v>
      </c>
      <c r="B4" s="5" t="n">
        <v>300000</v>
      </c>
      <c r="C4" s="1" t="n">
        <f aca="false">500000/(2*PI()*B4*A4)</f>
        <v>0.301429816461923</v>
      </c>
      <c r="D4" s="1" t="n">
        <f aca="false">2*C4</f>
        <v>0.602859632923846</v>
      </c>
      <c r="E4" s="1" t="n">
        <v>0.5</v>
      </c>
      <c r="F4" s="1" t="n">
        <v>0.3</v>
      </c>
      <c r="G4" s="1" t="n">
        <v>-1.1</v>
      </c>
      <c r="H4" s="1" t="n">
        <v>-24</v>
      </c>
      <c r="I4" s="1" t="n">
        <v>15.92</v>
      </c>
      <c r="J4" s="6" t="n">
        <v>11.18</v>
      </c>
      <c r="K4" s="7" t="n">
        <f aca="false">(I4*12000)/(I4-J4)</f>
        <v>40303.7974683544</v>
      </c>
    </row>
    <row r="5" customFormat="false" ht="13.8" hidden="false" customHeight="false" outlineLevel="0" collapsed="false">
      <c r="A5" s="1" t="n">
        <v>0.88</v>
      </c>
      <c r="B5" s="5" t="n">
        <v>500000</v>
      </c>
      <c r="C5" s="1" t="n">
        <f aca="false">500000/(2*PI()*B5*A5)</f>
        <v>0.180857889877154</v>
      </c>
      <c r="D5" s="1" t="n">
        <f aca="false">2*C5</f>
        <v>0.361715779754308</v>
      </c>
      <c r="E5" s="1" t="n">
        <v>0.5</v>
      </c>
      <c r="F5" s="1" t="n">
        <v>0.3</v>
      </c>
      <c r="G5" s="1" t="n">
        <v>-1.7</v>
      </c>
      <c r="H5" s="1" t="n">
        <v>-55</v>
      </c>
      <c r="I5" s="1" t="n">
        <v>15.95</v>
      </c>
      <c r="J5" s="6" t="n">
        <v>9.6</v>
      </c>
      <c r="K5" s="7" t="n">
        <f aca="false">(I5*12000)/(I5-J5)</f>
        <v>30141.7322834646</v>
      </c>
    </row>
    <row r="6" customFormat="false" ht="13.8" hidden="false" customHeight="false" outlineLevel="0" collapsed="false">
      <c r="A6" s="1" t="n">
        <v>0.88</v>
      </c>
      <c r="B6" s="5" t="n">
        <v>700000</v>
      </c>
      <c r="C6" s="1" t="n">
        <f aca="false">500000/(2*PI()*B6*A6)</f>
        <v>0.12918420705511</v>
      </c>
      <c r="D6" s="1" t="n">
        <f aca="false">2*C6</f>
        <v>0.25836841411022</v>
      </c>
      <c r="E6" s="1" t="n">
        <v>0.2</v>
      </c>
      <c r="F6" s="1" t="n">
        <v>0.2</v>
      </c>
      <c r="G6" s="1" t="n">
        <v>-2</v>
      </c>
      <c r="H6" s="1" t="n">
        <v>-80</v>
      </c>
      <c r="I6" s="1" t="n">
        <v>15.95</v>
      </c>
      <c r="J6" s="6" t="n">
        <v>8.11</v>
      </c>
      <c r="K6" s="7" t="n">
        <f aca="false">(I6*12000)/(I6-J6)</f>
        <v>24413.2653061224</v>
      </c>
    </row>
    <row r="7" customFormat="false" ht="13.8" hidden="false" customHeight="false" outlineLevel="0" collapsed="false">
      <c r="A7" s="1" t="n">
        <v>0.88</v>
      </c>
      <c r="B7" s="5" t="n">
        <v>900000</v>
      </c>
      <c r="C7" s="1" t="n">
        <f aca="false">500000/(2*PI()*B7*A7)</f>
        <v>0.100476605487308</v>
      </c>
      <c r="D7" s="1" t="n">
        <f aca="false">2*C7</f>
        <v>0.200953210974615</v>
      </c>
      <c r="E7" s="1" t="n">
        <v>0.2</v>
      </c>
      <c r="F7" s="1" t="n">
        <v>0.12</v>
      </c>
      <c r="G7" s="1" t="n">
        <v>-2.4</v>
      </c>
      <c r="H7" s="1" t="n">
        <v>-119</v>
      </c>
      <c r="I7" s="1" t="n">
        <v>16</v>
      </c>
      <c r="J7" s="6" t="n">
        <v>6.9</v>
      </c>
      <c r="K7" s="7" t="n">
        <f aca="false">(I7*12000)/(I7-J7)</f>
        <v>21098.9010989011</v>
      </c>
    </row>
    <row r="8" customFormat="false" ht="13.8" hidden="false" customHeight="false" outlineLevel="0" collapsed="false">
      <c r="A8" s="1" t="n">
        <v>0.88</v>
      </c>
      <c r="B8" s="5" t="n">
        <v>950000</v>
      </c>
      <c r="C8" s="1" t="n">
        <f aca="false">500000/(2*PI()*B8*A8)</f>
        <v>0.0951883630932388</v>
      </c>
      <c r="D8" s="1" t="n">
        <f aca="false">2*C8</f>
        <v>0.190376726186478</v>
      </c>
      <c r="E8" s="1" t="n">
        <v>0.2</v>
      </c>
      <c r="F8" s="1" t="n">
        <v>0.12</v>
      </c>
      <c r="G8" s="1" t="n">
        <v>-3.1</v>
      </c>
      <c r="H8" s="1" t="n">
        <v>-125</v>
      </c>
      <c r="I8" s="1" t="n">
        <v>16</v>
      </c>
      <c r="J8" s="6" t="n">
        <v>6.64</v>
      </c>
      <c r="K8" s="7" t="n">
        <f aca="false">(I8*12000)/(I8-J8)</f>
        <v>20512.8205128205</v>
      </c>
    </row>
    <row r="9" customFormat="false" ht="13.8" hidden="false" customHeight="false" outlineLevel="0" collapsed="false">
      <c r="A9" s="1" t="n">
        <v>0.88</v>
      </c>
      <c r="B9" s="5" t="n">
        <v>1000000</v>
      </c>
      <c r="C9" s="1" t="n">
        <f aca="false">500000/(2*PI()*B9*A9)</f>
        <v>0.0904289449385769</v>
      </c>
      <c r="D9" s="1" t="n">
        <f aca="false">2*C9</f>
        <v>0.180857889877154</v>
      </c>
      <c r="E9" s="1" t="n">
        <v>0.2</v>
      </c>
      <c r="F9" s="1" t="n">
        <v>0.12</v>
      </c>
      <c r="G9" s="1" t="n">
        <v>-3.8</v>
      </c>
      <c r="H9" s="1" t="n">
        <v>-132</v>
      </c>
      <c r="I9" s="1" t="n">
        <v>16</v>
      </c>
      <c r="J9" s="6" t="n">
        <v>6.4</v>
      </c>
      <c r="K9" s="7" t="n">
        <f aca="false">(I9*12000)/(I9-J9)</f>
        <v>20000</v>
      </c>
    </row>
    <row r="10" customFormat="false" ht="13.8" hidden="false" customHeight="false" outlineLevel="0" collapsed="false">
      <c r="A10" s="1" t="n">
        <v>0.88</v>
      </c>
      <c r="B10" s="5" t="n">
        <v>1100000</v>
      </c>
      <c r="C10" s="1" t="n">
        <f aca="false">500000/(2*PI()*B10*A10)</f>
        <v>0.0822081317623426</v>
      </c>
      <c r="D10" s="1" t="n">
        <f aca="false">2*C10</f>
        <v>0.164416263524685</v>
      </c>
      <c r="E10" s="1" t="n">
        <v>0.2</v>
      </c>
      <c r="F10" s="1" t="n">
        <v>0.12</v>
      </c>
      <c r="G10" s="1" t="n">
        <v>-5</v>
      </c>
      <c r="H10" s="1" t="n">
        <v>-140</v>
      </c>
      <c r="I10" s="1" t="n">
        <v>16</v>
      </c>
      <c r="J10" s="6" t="n">
        <v>5.97</v>
      </c>
      <c r="K10" s="7" t="n">
        <f aca="false">(I10*12000)/(I10-J10)</f>
        <v>19142.5722831505</v>
      </c>
    </row>
    <row r="11" customFormat="false" ht="13.8" hidden="false" customHeight="false" outlineLevel="0" collapsed="false">
      <c r="A11" s="1" t="n">
        <v>0.88</v>
      </c>
      <c r="B11" s="5" t="n">
        <v>1300000</v>
      </c>
      <c r="C11" s="1" t="n">
        <f aca="false">500000/(2*PI()*B11*A11)</f>
        <v>0.0695607268758284</v>
      </c>
      <c r="D11" s="1" t="n">
        <f aca="false">2*C11</f>
        <v>0.139121453751657</v>
      </c>
      <c r="E11" s="1" t="n">
        <v>0.2</v>
      </c>
      <c r="F11" s="1" t="n">
        <v>0.12</v>
      </c>
      <c r="G11" s="1" t="n">
        <v>-7.4</v>
      </c>
      <c r="H11" s="1" t="n">
        <v>-160</v>
      </c>
      <c r="I11" s="1" t="n">
        <v>16</v>
      </c>
      <c r="J11" s="6" t="n">
        <v>5.25</v>
      </c>
      <c r="K11" s="7" t="n">
        <f aca="false">(I11*12000)/(I11-J11)</f>
        <v>17860.4651162791</v>
      </c>
    </row>
    <row r="12" customFormat="false" ht="13.8" hidden="false" customHeight="false" outlineLevel="0" collapsed="false">
      <c r="A12" s="1" t="n">
        <v>0.88</v>
      </c>
      <c r="B12" s="8" t="n">
        <v>1500000</v>
      </c>
      <c r="C12" s="1" t="n">
        <f aca="false">500000/(2*PI()*B12*A12)</f>
        <v>0.0602859632923846</v>
      </c>
      <c r="D12" s="1" t="n">
        <f aca="false">2*C12</f>
        <v>0.120571926584769</v>
      </c>
      <c r="E12" s="1" t="n">
        <v>0.2</v>
      </c>
      <c r="F12" s="1" t="n">
        <v>0.12</v>
      </c>
      <c r="G12" s="1" t="n">
        <v>-10</v>
      </c>
      <c r="H12" s="1" t="n">
        <v>-178</v>
      </c>
      <c r="I12" s="1" t="n">
        <v>16</v>
      </c>
      <c r="J12" s="6" t="n">
        <v>4.7</v>
      </c>
      <c r="K12" s="7" t="n">
        <f aca="false">(I12*12000)/(I12-J12)</f>
        <v>16991.1504424779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2018-09-03T20:36:06Z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