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Matheus\Dissetação\Anatel\machine-learning-anatel-database\"/>
    </mc:Choice>
  </mc:AlternateContent>
  <bookViews>
    <workbookView xWindow="0" yWindow="0" windowWidth="20490" windowHeight="7755" firstSheet="1" activeTab="1"/>
  </bookViews>
  <sheets>
    <sheet name="Colunas e Relação com Vazio" sheetId="1" r:id="rId1"/>
    <sheet name="Plan1" sheetId="6" r:id="rId2"/>
    <sheet name="Correlação" sheetId="5" r:id="rId3"/>
    <sheet name="Satisfação" sheetId="4" r:id="rId4"/>
    <sheet name="Linhas com Satisfação 99" sheetId="3" r:id="rId5"/>
    <sheet name="Plan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F12" i="6"/>
  <c r="F13" i="6"/>
  <c r="F14" i="6"/>
  <c r="F15" i="6"/>
  <c r="F16" i="6"/>
  <c r="F17" i="6"/>
  <c r="F5" i="6"/>
  <c r="F6" i="6"/>
  <c r="F7" i="6"/>
  <c r="F8" i="6"/>
  <c r="F9" i="6"/>
  <c r="F10" i="6"/>
  <c r="F4" i="6"/>
  <c r="C2" i="6"/>
  <c r="D2" i="6"/>
  <c r="E2" i="6"/>
  <c r="B2" i="6"/>
  <c r="B27" i="5" l="1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1" i="5"/>
  <c r="C3" i="4" l="1"/>
  <c r="C4" i="4"/>
  <c r="C5" i="4"/>
  <c r="C6" i="4"/>
  <c r="C7" i="4"/>
  <c r="C8" i="4"/>
  <c r="C9" i="4"/>
  <c r="C10" i="4"/>
  <c r="C11" i="4"/>
  <c r="C12" i="4"/>
  <c r="C13" i="4"/>
  <c r="C2" i="4"/>
  <c r="D30" i="1"/>
</calcChain>
</file>

<file path=xl/sharedStrings.xml><?xml version="1.0" encoding="utf-8"?>
<sst xmlns="http://schemas.openxmlformats.org/spreadsheetml/2006/main" count="383" uniqueCount="140">
  <si>
    <t>IDTNS</t>
  </si>
  <si>
    <t>TIPO</t>
  </si>
  <si>
    <t>OPERADORA</t>
  </si>
  <si>
    <t>ESTADO</t>
  </si>
  <si>
    <t>DATA</t>
  </si>
  <si>
    <t>ANO_BASE</t>
  </si>
  <si>
    <t>Q1</t>
  </si>
  <si>
    <t>Q2</t>
  </si>
  <si>
    <t>Q2_1</t>
  </si>
  <si>
    <t>Q2_2</t>
  </si>
  <si>
    <t>Q3</t>
  </si>
  <si>
    <t>Q4</t>
  </si>
  <si>
    <t>Q5</t>
  </si>
  <si>
    <t>Q6</t>
  </si>
  <si>
    <t>Q7</t>
  </si>
  <si>
    <t>Q7a</t>
  </si>
  <si>
    <t>Q8</t>
  </si>
  <si>
    <t>J1</t>
  </si>
  <si>
    <t>B1_1</t>
  </si>
  <si>
    <t>B1_2</t>
  </si>
  <si>
    <t>C1_1</t>
  </si>
  <si>
    <t>C1_2</t>
  </si>
  <si>
    <t>C1_3</t>
  </si>
  <si>
    <t>D1_1</t>
  </si>
  <si>
    <t>D1_2</t>
  </si>
  <si>
    <t>A1_1</t>
  </si>
  <si>
    <t>A1_2</t>
  </si>
  <si>
    <t>A1_3</t>
  </si>
  <si>
    <t>A1_4</t>
  </si>
  <si>
    <t>A2_1</t>
  </si>
  <si>
    <t>A2_2</t>
  </si>
  <si>
    <t>A2_3</t>
  </si>
  <si>
    <t>A3</t>
  </si>
  <si>
    <t>A4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</si>
  <si>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</si>
  <si>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</si>
  <si>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</si>
  <si>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</si>
  <si>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</si>
  <si>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</si>
  <si>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</si>
  <si>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</si>
  <si>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</si>
  <si>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F2_1</t>
  </si>
  <si>
    <t>F2_2</t>
  </si>
  <si>
    <t>F2_3</t>
  </si>
  <si>
    <t>F3</t>
  </si>
  <si>
    <t>F4_1</t>
  </si>
  <si>
    <t>F4_2</t>
  </si>
  <si>
    <t>F4_3</t>
  </si>
  <si>
    <t>G1</t>
  </si>
  <si>
    <t>G2_1</t>
  </si>
  <si>
    <t>G2_2</t>
  </si>
  <si>
    <t>G2_3</t>
  </si>
  <si>
    <t>H0</t>
  </si>
  <si>
    <t>COD_IBGE</t>
  </si>
  <si>
    <t>H1</t>
  </si>
  <si>
    <t>H2</t>
  </si>
  <si>
    <t>H2a</t>
  </si>
  <si>
    <t>H3</t>
  </si>
  <si>
    <t>I1</t>
  </si>
  <si>
    <t>I2</t>
  </si>
  <si>
    <t>PESO</t>
  </si>
  <si>
    <t xml:space="preserve"> caso tenha respondido A1_1 </t>
  </si>
  <si>
    <t xml:space="preserve"> </t>
  </si>
  <si>
    <t xml:space="preserve"> Somente se Respondeu A2_1 </t>
  </si>
  <si>
    <t xml:space="preserve"> Somente se respondeu A2_2 </t>
  </si>
  <si>
    <t xml:space="preserve"> no local onde o entrevistado mora:  </t>
  </si>
  <si>
    <t xml:space="preserve"> dados a partir de 2019  </t>
  </si>
  <si>
    <t xml:space="preserve"> dados a partir de 2019: </t>
  </si>
  <si>
    <t xml:space="preserve"> apresentam-se as opções por faixas de renda </t>
  </si>
  <si>
    <t xml:space="preserve"> Identificação  </t>
  </si>
  <si>
    <t xml:space="preserve"> Tipo de Serviço  </t>
  </si>
  <si>
    <t xml:space="preserve"> Operadora  </t>
  </si>
  <si>
    <t xml:space="preserve"> Estado </t>
  </si>
  <si>
    <t xml:space="preserve"> Data </t>
  </si>
  <si>
    <t xml:space="preserve"> Ano </t>
  </si>
  <si>
    <t xml:space="preserve"> Interesse em participar da Pesquisa </t>
  </si>
  <si>
    <t xml:space="preserve"> Área de Trabalho do Entrevistado </t>
  </si>
  <si>
    <t xml:space="preserve"> Área de Trabalho do Entrevistado Atualizado Pós 2016 </t>
  </si>
  <si>
    <t xml:space="preserve"> Usuário é cliente de internet fixa </t>
  </si>
  <si>
    <t xml:space="preserve">  O entrevistado é um dos principais usuários da internet fixa da prestadora citada dentro da residência?  </t>
  </si>
  <si>
    <t xml:space="preserve"> O entrevistado é o responsável pelo pagamento dos gastos da internet fixa da prestadora citada </t>
  </si>
  <si>
    <t xml:space="preserve"> Pessoa Física ou Pessoa Jurídica </t>
  </si>
  <si>
    <t xml:space="preserve"> Idade </t>
  </si>
  <si>
    <t xml:space="preserve"> Reposta caso recusa de responder a Q7 </t>
  </si>
  <si>
    <t xml:space="preserve"> Sexo </t>
  </si>
  <si>
    <t xml:space="preserve"> Nível de satisfação geral do entrevistado com a prestadora citada </t>
  </si>
  <si>
    <t xml:space="preserve"> Nota atribuída com respeito à facilidade de entendimento dos planos e serviços contratados </t>
  </si>
  <si>
    <t xml:space="preserve"> Nota atribuída com respeito ao comprometimento da operadora em cumprir o que foi prometido e divulgado em sua publicidade. </t>
  </si>
  <si>
    <t xml:space="preserve"> Notas atribuídas à cobrança de valores na conta de acordo com o contratado </t>
  </si>
  <si>
    <t xml:space="preserve"> Notas atribuídas à capacidade de manter a conexão sem quedas. </t>
  </si>
  <si>
    <t xml:space="preserve"> Notas atribuídas à velocidade de navegação. </t>
  </si>
  <si>
    <t xml:space="preserve"> Notas atribuídas à cobrança dos valores na conta de acordo com o contratado </t>
  </si>
  <si>
    <t xml:space="preserve"> Notas atribuídas à clareza das informações na conta. </t>
  </si>
  <si>
    <t xml:space="preserve"> o entrevistado utilizou o Atendimento Telefônico da prestadora nos seis meses anteriores à pesquisa? </t>
  </si>
  <si>
    <t xml:space="preserve">  o entrevistado utilizou o Atendimento pela Internet da prestadora nos seis meses anteriores à pesquisa? </t>
  </si>
  <si>
    <t xml:space="preserve">  o entrevistado utilizou o Atendimento na Loja da prestadora nos seis meses anteriores à pesquisa? </t>
  </si>
  <si>
    <t xml:space="preserve"> o entrevistado não utilizou os canais da prestadora citados anteriormente nos seis meses anteriores à pesquisa? </t>
  </si>
  <si>
    <t xml:space="preserve"> Nota Atribuita ao tempo de Espera</t>
  </si>
  <si>
    <t xml:space="preserve"> Notas atribuídas à necessidade de repetir a demanda</t>
  </si>
  <si>
    <t xml:space="preserve"> Notas atribuídas à capacidade de esclarecimento por parte dos atendentes</t>
  </si>
  <si>
    <t xml:space="preserve"> Notas atribuídas à qualidade do Atendimento Telefônico da operadora</t>
  </si>
  <si>
    <t xml:space="preserve">  Notas atribuídas à qualidade do Atendimento pela Internet da operadora</t>
  </si>
  <si>
    <t xml:space="preserve"> Descreve se o entrevistado entrou em contato com a operadora para falar sobre algum problema de cobrança nos 6 meses anteriores à pesquisa. </t>
  </si>
  <si>
    <t xml:space="preserve"> Ocorre somente em caso de SIM ter sido escolhido em (E1). Nota atribuída à resolução do problema de cobrança da prestadora citada. </t>
  </si>
  <si>
    <t xml:space="preserve"> Descreve se o usuário entrou em contato com a prestadora citada para alterar o plano ou alguma condição comercial nos 6 meses anteriores à pesquisa  </t>
  </si>
  <si>
    <t xml:space="preserve">  Ocorre somente em caso de SIM ter sido escolhido em (E3). Nota atribuída à resolução da alteração do plano ou condição comercial. </t>
  </si>
  <si>
    <t xml:space="preserve"> Descreve se o entrevistado entrou em contato com a operadora para cancelar serviços ou pacotes  </t>
  </si>
  <si>
    <t xml:space="preserve"> Ocorre somente em caso de SIM ter sido escolhido em (E5). Nota atribuída à resolução do pedido de cancelamento de serviços ou pacotes </t>
  </si>
  <si>
    <t xml:space="preserve">  Descreve se o entrevistado entrou em contato com a operadora para falar sobre problemas de funcionamento da internet fixa </t>
  </si>
  <si>
    <t xml:space="preserve"> Ocorre somente em caso de SIM ter sido escolhido em (E7). Nota atribuída à resolução do problema de funcionamento da internet fixa  </t>
  </si>
  <si>
    <t xml:space="preserve">  Descreve se o usuário solicitou instalação de internet fixa em seu endereço atual nos 6 meses anteriores à pesquisa.  </t>
  </si>
  <si>
    <t xml:space="preserve"> Notas atribuídas ao tempo de espera entre a solicitação de instalação e a visita do técnico.  </t>
  </si>
  <si>
    <t xml:space="preserve"> Cumprimento do prazo acordado para instalação. </t>
  </si>
  <si>
    <t xml:space="preserve"> Qualidade da instalação do serviço. </t>
  </si>
  <si>
    <t xml:space="preserve"> Descreve se o usuário solicitou algum tipo de reparo na sua internet fixa nos 6 meses anteriores à pesquisa </t>
  </si>
  <si>
    <t xml:space="preserve"> Notas atribuídas ao tempo de espera entre a solicitação de reparo e a visita do técnico. </t>
  </si>
  <si>
    <t xml:space="preserve"> Cumprimento do prazo acordado para reparo. </t>
  </si>
  <si>
    <t xml:space="preserve"> Qualidade do reparo do serviço. </t>
  </si>
  <si>
    <t xml:space="preserve"> Existência de outra operadora que ofereça o mesmo serviço da atual</t>
  </si>
  <si>
    <t xml:space="preserve">  Contrato inclui TV por assinatura</t>
  </si>
  <si>
    <t xml:space="preserve">  Contrato inclui Telefonia Móvel</t>
  </si>
  <si>
    <t xml:space="preserve"> Contrato inclui Telefonia Fixa</t>
  </si>
  <si>
    <t xml:space="preserve"> Município de residência do entrevistado: o entrevistador anota o município conforme informado pelo entrevistado </t>
  </si>
  <si>
    <t xml:space="preserve"> Código IBGE </t>
  </si>
  <si>
    <t xml:space="preserve"> Quantidade de pessoas residentes que contribuem com a renda total do domicílio: o entrevistador anota o valor conforme informado pelo entrevistado </t>
  </si>
  <si>
    <t xml:space="preserve"> Renda mensal familiar: o entrevistador anota o valor conforme informado pelo entrevistado </t>
  </si>
  <si>
    <t xml:space="preserve"> Depois de respondida a questão H2 ou em caso de recusa de identificação correta da renda</t>
  </si>
  <si>
    <t xml:space="preserve"> Não Identificado no Gloassario </t>
  </si>
  <si>
    <t xml:space="preserve">  : Autorização para identificação das respostas para a empresa que solicitou a pesquisa (2015) ou para a Anatel (a partir de 2016). </t>
  </si>
  <si>
    <t xml:space="preserve">  Autorização para identificação das respostas para a operadora citada.  </t>
  </si>
  <si>
    <t xml:space="preserve"> Peso do estrato (UF x prestadora) na amostra</t>
  </si>
  <si>
    <t>Pergunta</t>
  </si>
  <si>
    <t>Descrição</t>
  </si>
  <si>
    <t>Quantidade Vazio</t>
  </si>
  <si>
    <t>Total 82</t>
  </si>
  <si>
    <t>Nota</t>
  </si>
  <si>
    <t>%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</si>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</sst>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9" fontId="0" fillId="0" borderId="0" xfId="1" applyFont="1"/>
    <xf numFmtId="0" fontId="0" fillId="0" borderId="1" xfId="0" applyBorder="1"/>
    <xf numFmtId="0" fontId="0" fillId="0" borderId="1" xfId="0" applyBorder="1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" workbookViewId="0">
      <selection activeCell="B4" sqref="B4"/>
    </sheetView>
  </sheetViews>
  <sheetFormatPr defaultRowHeight="42" customHeight="1" x14ac:dyDescent="0.25"/>
  <cols>
    <col min="1" max="1" width="12.140625" style="1" bestFit="1" customWidth="1"/>
    <col min="2" max="2" width="33.5703125" style="2" customWidth="1"/>
    <col min="3" max="16384" width="9.140625" style="1"/>
  </cols>
  <sheetData>
    <row r="1" spans="1:3" ht="42" customHeight="1" x14ac:dyDescent="0.25">
      <c r="A1" s="3" t="s">
        <v>133</v>
      </c>
      <c r="B1" s="4" t="s">
        <v>134</v>
      </c>
      <c r="C1" s="5" t="s">
        <v>135</v>
      </c>
    </row>
    <row r="2" spans="1:3" ht="42" customHeight="1" x14ac:dyDescent="0.25">
      <c r="A2" s="3" t="s">
        <v>0</v>
      </c>
      <c r="B2" s="6" t="s">
        <v>71</v>
      </c>
      <c r="C2" s="3">
        <v>0</v>
      </c>
    </row>
    <row r="3" spans="1:3" ht="42" customHeight="1" x14ac:dyDescent="0.25">
      <c r="A3" s="3" t="s">
        <v>1</v>
      </c>
      <c r="B3" s="6" t="s">
        <v>72</v>
      </c>
      <c r="C3" s="3">
        <v>0</v>
      </c>
    </row>
    <row r="4" spans="1:3" ht="42" customHeight="1" x14ac:dyDescent="0.25">
      <c r="A4" s="3" t="s">
        <v>2</v>
      </c>
      <c r="B4" s="6" t="s">
        <v>73</v>
      </c>
      <c r="C4" s="3">
        <v>0</v>
      </c>
    </row>
    <row r="5" spans="1:3" ht="42" customHeight="1" x14ac:dyDescent="0.25">
      <c r="A5" s="3" t="s">
        <v>3</v>
      </c>
      <c r="B5" s="6" t="s">
        <v>74</v>
      </c>
      <c r="C5" s="3">
        <v>0</v>
      </c>
    </row>
    <row r="6" spans="1:3" ht="42" customHeight="1" x14ac:dyDescent="0.25">
      <c r="A6" s="3" t="s">
        <v>4</v>
      </c>
      <c r="B6" s="6" t="s">
        <v>75</v>
      </c>
      <c r="C6" s="3">
        <v>0</v>
      </c>
    </row>
    <row r="7" spans="1:3" ht="42" customHeight="1" x14ac:dyDescent="0.25">
      <c r="A7" s="3" t="s">
        <v>5</v>
      </c>
      <c r="B7" s="6" t="s">
        <v>76</v>
      </c>
      <c r="C7" s="3">
        <v>0</v>
      </c>
    </row>
    <row r="8" spans="1:3" ht="42" customHeight="1" x14ac:dyDescent="0.25">
      <c r="A8" s="3" t="s">
        <v>6</v>
      </c>
      <c r="B8" s="6" t="s">
        <v>77</v>
      </c>
      <c r="C8" s="3">
        <v>0</v>
      </c>
    </row>
    <row r="9" spans="1:3" ht="42" customHeight="1" x14ac:dyDescent="0.25">
      <c r="A9" s="3" t="s">
        <v>7</v>
      </c>
      <c r="B9" s="6" t="s">
        <v>78</v>
      </c>
      <c r="C9" s="3">
        <v>24924</v>
      </c>
    </row>
    <row r="10" spans="1:3" ht="42" customHeight="1" x14ac:dyDescent="0.25">
      <c r="A10" s="3" t="s">
        <v>8</v>
      </c>
      <c r="B10" s="6" t="s">
        <v>79</v>
      </c>
      <c r="C10" s="3">
        <v>122853</v>
      </c>
    </row>
    <row r="11" spans="1:3" ht="42" customHeight="1" x14ac:dyDescent="0.25">
      <c r="A11" s="3" t="s">
        <v>9</v>
      </c>
      <c r="B11" s="6" t="s">
        <v>79</v>
      </c>
      <c r="C11" s="3">
        <v>122853</v>
      </c>
    </row>
    <row r="12" spans="1:3" ht="42" customHeight="1" x14ac:dyDescent="0.25">
      <c r="A12" s="3" t="s">
        <v>10</v>
      </c>
      <c r="B12" s="6" t="s">
        <v>80</v>
      </c>
      <c r="C12" s="3">
        <v>0</v>
      </c>
    </row>
    <row r="13" spans="1:3" ht="42" customHeight="1" x14ac:dyDescent="0.25">
      <c r="A13" s="3" t="s">
        <v>11</v>
      </c>
      <c r="B13" s="6" t="s">
        <v>81</v>
      </c>
      <c r="C13" s="3">
        <v>0</v>
      </c>
    </row>
    <row r="14" spans="1:3" ht="42" customHeight="1" x14ac:dyDescent="0.25">
      <c r="A14" s="3" t="s">
        <v>12</v>
      </c>
      <c r="B14" s="6" t="s">
        <v>82</v>
      </c>
      <c r="C14" s="3">
        <v>0</v>
      </c>
    </row>
    <row r="15" spans="1:3" ht="42" customHeight="1" x14ac:dyDescent="0.25">
      <c r="A15" s="3" t="s">
        <v>13</v>
      </c>
      <c r="B15" s="6" t="s">
        <v>83</v>
      </c>
      <c r="C15" s="3">
        <v>0</v>
      </c>
    </row>
    <row r="16" spans="1:3" ht="42" customHeight="1" x14ac:dyDescent="0.25">
      <c r="A16" s="3" t="s">
        <v>14</v>
      </c>
      <c r="B16" s="6" t="s">
        <v>84</v>
      </c>
      <c r="C16" s="3">
        <v>0</v>
      </c>
    </row>
    <row r="17" spans="1:4" ht="42" customHeight="1" x14ac:dyDescent="0.25">
      <c r="A17" s="3" t="s">
        <v>15</v>
      </c>
      <c r="B17" s="6" t="s">
        <v>85</v>
      </c>
      <c r="C17" s="3">
        <v>0</v>
      </c>
    </row>
    <row r="18" spans="1:4" ht="42" customHeight="1" x14ac:dyDescent="0.25">
      <c r="A18" s="3" t="s">
        <v>16</v>
      </c>
      <c r="B18" s="6" t="s">
        <v>86</v>
      </c>
      <c r="C18" s="3">
        <v>0</v>
      </c>
    </row>
    <row r="19" spans="1:4" ht="42" customHeight="1" x14ac:dyDescent="0.25">
      <c r="A19" s="3" t="s">
        <v>17</v>
      </c>
      <c r="B19" s="6" t="s">
        <v>87</v>
      </c>
      <c r="C19" s="3">
        <v>0</v>
      </c>
    </row>
    <row r="20" spans="1:4" ht="42" customHeight="1" x14ac:dyDescent="0.25">
      <c r="A20" s="3" t="s">
        <v>18</v>
      </c>
      <c r="B20" s="6" t="s">
        <v>88</v>
      </c>
      <c r="C20" s="3">
        <v>0</v>
      </c>
    </row>
    <row r="21" spans="1:4" ht="42" customHeight="1" x14ac:dyDescent="0.25">
      <c r="A21" s="3" t="s">
        <v>19</v>
      </c>
      <c r="B21" s="6" t="s">
        <v>89</v>
      </c>
      <c r="C21" s="3">
        <v>0</v>
      </c>
    </row>
    <row r="22" spans="1:4" ht="42" customHeight="1" x14ac:dyDescent="0.25">
      <c r="A22" s="3" t="s">
        <v>20</v>
      </c>
      <c r="B22" s="6" t="s">
        <v>90</v>
      </c>
      <c r="C22" s="3">
        <v>0</v>
      </c>
    </row>
    <row r="23" spans="1:4" ht="42" customHeight="1" x14ac:dyDescent="0.25">
      <c r="A23" s="3" t="s">
        <v>21</v>
      </c>
      <c r="B23" s="6" t="s">
        <v>91</v>
      </c>
      <c r="C23" s="3">
        <v>0</v>
      </c>
    </row>
    <row r="24" spans="1:4" ht="42" customHeight="1" x14ac:dyDescent="0.25">
      <c r="A24" s="3" t="s">
        <v>22</v>
      </c>
      <c r="B24" s="6" t="s">
        <v>92</v>
      </c>
      <c r="C24" s="3">
        <v>0</v>
      </c>
    </row>
    <row r="25" spans="1:4" ht="42" customHeight="1" x14ac:dyDescent="0.25">
      <c r="A25" s="3" t="s">
        <v>23</v>
      </c>
      <c r="B25" s="6" t="s">
        <v>93</v>
      </c>
      <c r="C25" s="3">
        <v>0</v>
      </c>
    </row>
    <row r="26" spans="1:4" ht="42" customHeight="1" x14ac:dyDescent="0.25">
      <c r="A26" s="3" t="s">
        <v>24</v>
      </c>
      <c r="B26" s="6" t="s">
        <v>94</v>
      </c>
      <c r="C26" s="3">
        <v>0</v>
      </c>
    </row>
    <row r="27" spans="1:4" ht="42" customHeight="1" x14ac:dyDescent="0.25">
      <c r="A27" s="3" t="s">
        <v>25</v>
      </c>
      <c r="B27" s="6" t="s">
        <v>95</v>
      </c>
      <c r="C27" s="3">
        <v>33092</v>
      </c>
    </row>
    <row r="28" spans="1:4" ht="42" customHeight="1" x14ac:dyDescent="0.25">
      <c r="A28" s="3" t="s">
        <v>26</v>
      </c>
      <c r="B28" s="6" t="s">
        <v>96</v>
      </c>
      <c r="C28" s="3">
        <v>92062</v>
      </c>
    </row>
    <row r="29" spans="1:4" ht="42" customHeight="1" x14ac:dyDescent="0.25">
      <c r="A29" s="3" t="s">
        <v>27</v>
      </c>
      <c r="B29" s="6" t="s">
        <v>97</v>
      </c>
      <c r="C29" s="3">
        <v>127833</v>
      </c>
    </row>
    <row r="30" spans="1:4" ht="42" customHeight="1" x14ac:dyDescent="0.25">
      <c r="A30" s="3" t="s">
        <v>28</v>
      </c>
      <c r="B30" s="6" t="s">
        <v>98</v>
      </c>
      <c r="C30" s="3">
        <v>130162</v>
      </c>
      <c r="D30" s="1">
        <f>147777 - C30</f>
        <v>17615</v>
      </c>
    </row>
    <row r="31" spans="1:4" ht="42" customHeight="1" x14ac:dyDescent="0.25">
      <c r="A31" s="3" t="s">
        <v>29</v>
      </c>
      <c r="B31" s="6" t="s">
        <v>99</v>
      </c>
      <c r="C31" s="3">
        <v>33092</v>
      </c>
    </row>
    <row r="32" spans="1:4" ht="42" customHeight="1" x14ac:dyDescent="0.25">
      <c r="A32" s="3" t="s">
        <v>30</v>
      </c>
      <c r="B32" s="6" t="s">
        <v>100</v>
      </c>
      <c r="C32" s="3">
        <v>33092</v>
      </c>
    </row>
    <row r="33" spans="1:3" ht="42" customHeight="1" x14ac:dyDescent="0.25">
      <c r="A33" s="3" t="s">
        <v>31</v>
      </c>
      <c r="B33" s="6" t="s">
        <v>101</v>
      </c>
      <c r="C33" s="3">
        <v>33092</v>
      </c>
    </row>
    <row r="34" spans="1:3" ht="42" customHeight="1" x14ac:dyDescent="0.25">
      <c r="A34" s="3" t="s">
        <v>32</v>
      </c>
      <c r="B34" s="6" t="s">
        <v>102</v>
      </c>
      <c r="C34" s="3">
        <v>33092</v>
      </c>
    </row>
    <row r="35" spans="1:3" ht="42" customHeight="1" x14ac:dyDescent="0.25">
      <c r="A35" s="3" t="s">
        <v>33</v>
      </c>
      <c r="B35" s="6" t="s">
        <v>103</v>
      </c>
      <c r="C35" s="3">
        <v>92062</v>
      </c>
    </row>
    <row r="36" spans="1:3" ht="42" customHeight="1" x14ac:dyDescent="0.25">
      <c r="A36" s="3" t="s">
        <v>34</v>
      </c>
      <c r="B36" s="6" t="s">
        <v>104</v>
      </c>
      <c r="C36" s="3">
        <v>0</v>
      </c>
    </row>
    <row r="37" spans="1:3" ht="42" customHeight="1" x14ac:dyDescent="0.25">
      <c r="A37" s="3" t="s">
        <v>35</v>
      </c>
      <c r="B37" s="6" t="s">
        <v>105</v>
      </c>
      <c r="C37" s="3">
        <v>79123</v>
      </c>
    </row>
    <row r="38" spans="1:3" ht="42" customHeight="1" x14ac:dyDescent="0.25">
      <c r="A38" s="3" t="s">
        <v>36</v>
      </c>
      <c r="B38" s="6" t="s">
        <v>106</v>
      </c>
      <c r="C38" s="3">
        <v>0</v>
      </c>
    </row>
    <row r="39" spans="1:3" ht="42" customHeight="1" x14ac:dyDescent="0.25">
      <c r="A39" s="3" t="s">
        <v>37</v>
      </c>
      <c r="B39" s="6" t="s">
        <v>107</v>
      </c>
      <c r="C39" s="3">
        <v>90961</v>
      </c>
    </row>
    <row r="40" spans="1:3" ht="42" customHeight="1" x14ac:dyDescent="0.25">
      <c r="A40" s="3" t="s">
        <v>38</v>
      </c>
      <c r="B40" s="6" t="s">
        <v>108</v>
      </c>
      <c r="C40" s="3">
        <v>55842</v>
      </c>
    </row>
    <row r="41" spans="1:3" ht="42" customHeight="1" x14ac:dyDescent="0.25">
      <c r="A41" s="3" t="s">
        <v>39</v>
      </c>
      <c r="B41" s="6" t="s">
        <v>109</v>
      </c>
      <c r="C41" s="3">
        <v>123364</v>
      </c>
    </row>
    <row r="42" spans="1:3" ht="42" customHeight="1" x14ac:dyDescent="0.25">
      <c r="A42" s="3" t="s">
        <v>40</v>
      </c>
      <c r="B42" s="6" t="s">
        <v>110</v>
      </c>
      <c r="C42" s="3">
        <v>55842</v>
      </c>
    </row>
    <row r="43" spans="1:3" ht="42" customHeight="1" x14ac:dyDescent="0.25">
      <c r="A43" s="3" t="s">
        <v>41</v>
      </c>
      <c r="B43" s="6" t="s">
        <v>111</v>
      </c>
      <c r="C43" s="3">
        <v>87060</v>
      </c>
    </row>
    <row r="44" spans="1:3" ht="42" customHeight="1" x14ac:dyDescent="0.25">
      <c r="A44" s="3" t="s">
        <v>42</v>
      </c>
      <c r="B44" s="6" t="s">
        <v>112</v>
      </c>
      <c r="C44" s="3">
        <v>0</v>
      </c>
    </row>
    <row r="45" spans="1:3" ht="42" customHeight="1" x14ac:dyDescent="0.25">
      <c r="A45" s="3" t="s">
        <v>43</v>
      </c>
      <c r="B45" s="6" t="s">
        <v>113</v>
      </c>
      <c r="C45" s="3">
        <v>125204</v>
      </c>
    </row>
    <row r="46" spans="1:3" ht="42" customHeight="1" x14ac:dyDescent="0.25">
      <c r="A46" s="3" t="s">
        <v>44</v>
      </c>
      <c r="B46" s="6" t="s">
        <v>114</v>
      </c>
      <c r="C46" s="3">
        <v>125204</v>
      </c>
    </row>
    <row r="47" spans="1:3" ht="42" customHeight="1" x14ac:dyDescent="0.25">
      <c r="A47" s="3" t="s">
        <v>45</v>
      </c>
      <c r="B47" s="6" t="s">
        <v>115</v>
      </c>
      <c r="C47" s="3">
        <v>125204</v>
      </c>
    </row>
    <row r="48" spans="1:3" ht="42" customHeight="1" x14ac:dyDescent="0.25">
      <c r="A48" s="3" t="s">
        <v>46</v>
      </c>
      <c r="B48" s="6" t="s">
        <v>116</v>
      </c>
      <c r="C48" s="3">
        <v>0</v>
      </c>
    </row>
    <row r="49" spans="1:3" ht="42" customHeight="1" x14ac:dyDescent="0.25">
      <c r="A49" s="3" t="s">
        <v>47</v>
      </c>
      <c r="B49" s="6" t="s">
        <v>117</v>
      </c>
      <c r="C49" s="3">
        <v>76797</v>
      </c>
    </row>
    <row r="50" spans="1:3" ht="42" customHeight="1" x14ac:dyDescent="0.25">
      <c r="A50" s="3" t="s">
        <v>48</v>
      </c>
      <c r="B50" s="6" t="s">
        <v>118</v>
      </c>
      <c r="C50" s="3">
        <v>76797</v>
      </c>
    </row>
    <row r="51" spans="1:3" ht="42" customHeight="1" x14ac:dyDescent="0.25">
      <c r="A51" s="3" t="s">
        <v>49</v>
      </c>
      <c r="B51" s="6" t="s">
        <v>119</v>
      </c>
      <c r="C51" s="3">
        <v>76797</v>
      </c>
    </row>
    <row r="52" spans="1:3" ht="42" customHeight="1" x14ac:dyDescent="0.25">
      <c r="A52" s="3" t="s">
        <v>50</v>
      </c>
      <c r="B52" s="6" t="s">
        <v>120</v>
      </c>
      <c r="C52" s="3">
        <v>46173</v>
      </c>
    </row>
    <row r="53" spans="1:3" ht="42" customHeight="1" x14ac:dyDescent="0.25">
      <c r="A53" s="3" t="s">
        <v>51</v>
      </c>
      <c r="B53" s="6" t="s">
        <v>121</v>
      </c>
      <c r="C53" s="3">
        <v>101604</v>
      </c>
    </row>
    <row r="54" spans="1:3" ht="42" customHeight="1" x14ac:dyDescent="0.25">
      <c r="A54" s="3" t="s">
        <v>52</v>
      </c>
      <c r="B54" s="6" t="s">
        <v>122</v>
      </c>
      <c r="C54" s="3">
        <v>101604</v>
      </c>
    </row>
    <row r="55" spans="1:3" ht="42" customHeight="1" x14ac:dyDescent="0.25">
      <c r="A55" s="3" t="s">
        <v>53</v>
      </c>
      <c r="B55" s="6" t="s">
        <v>123</v>
      </c>
      <c r="C55" s="3">
        <v>101604</v>
      </c>
    </row>
    <row r="56" spans="1:3" ht="42" customHeight="1" x14ac:dyDescent="0.25">
      <c r="A56" s="3" t="s">
        <v>54</v>
      </c>
      <c r="B56" s="6" t="s">
        <v>124</v>
      </c>
      <c r="C56" s="3">
        <v>31763</v>
      </c>
    </row>
    <row r="57" spans="1:3" ht="42" customHeight="1" x14ac:dyDescent="0.25">
      <c r="A57" s="3" t="s">
        <v>55</v>
      </c>
      <c r="B57" s="6" t="s">
        <v>125</v>
      </c>
      <c r="C57" s="3">
        <v>78584</v>
      </c>
    </row>
    <row r="58" spans="1:3" ht="42" customHeight="1" x14ac:dyDescent="0.25">
      <c r="A58" s="3" t="s">
        <v>56</v>
      </c>
      <c r="B58" s="6" t="s">
        <v>126</v>
      </c>
      <c r="C58" s="3">
        <v>0</v>
      </c>
    </row>
    <row r="59" spans="1:3" ht="42" customHeight="1" x14ac:dyDescent="0.25">
      <c r="A59" s="3" t="s">
        <v>57</v>
      </c>
      <c r="B59" s="6" t="s">
        <v>127</v>
      </c>
      <c r="C59" s="3">
        <v>0</v>
      </c>
    </row>
    <row r="60" spans="1:3" ht="42" customHeight="1" x14ac:dyDescent="0.25">
      <c r="A60" s="3" t="s">
        <v>58</v>
      </c>
      <c r="B60" s="6" t="s">
        <v>128</v>
      </c>
      <c r="C60" s="3">
        <v>0</v>
      </c>
    </row>
    <row r="61" spans="1:3" ht="42" customHeight="1" x14ac:dyDescent="0.25">
      <c r="A61" s="3" t="s">
        <v>59</v>
      </c>
      <c r="B61" s="6" t="s">
        <v>129</v>
      </c>
      <c r="C61" s="3">
        <v>78584</v>
      </c>
    </row>
    <row r="62" spans="1:3" ht="42" customHeight="1" x14ac:dyDescent="0.25">
      <c r="A62" s="3" t="s">
        <v>60</v>
      </c>
      <c r="B62" s="6" t="s">
        <v>130</v>
      </c>
      <c r="C62" s="3">
        <v>0</v>
      </c>
    </row>
    <row r="63" spans="1:3" ht="42" customHeight="1" x14ac:dyDescent="0.25">
      <c r="A63" s="3" t="s">
        <v>61</v>
      </c>
      <c r="B63" s="6" t="s">
        <v>131</v>
      </c>
      <c r="C63" s="3">
        <v>77936</v>
      </c>
    </row>
    <row r="64" spans="1:3" ht="42" customHeight="1" x14ac:dyDescent="0.25">
      <c r="A64" s="3" t="s">
        <v>62</v>
      </c>
      <c r="B64" s="6" t="s">
        <v>132</v>
      </c>
      <c r="C64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C3" sqref="C3:F11"/>
    </sheetView>
  </sheetViews>
  <sheetFormatPr defaultRowHeight="15" x14ac:dyDescent="0.25"/>
  <sheetData>
    <row r="1" spans="2:6" x14ac:dyDescent="0.25">
      <c r="B1">
        <v>3</v>
      </c>
      <c r="C1">
        <v>2</v>
      </c>
      <c r="D1">
        <v>1</v>
      </c>
      <c r="E1">
        <v>0</v>
      </c>
    </row>
    <row r="2" spans="2:6" x14ac:dyDescent="0.25">
      <c r="B2">
        <f>2^B1</f>
        <v>8</v>
      </c>
      <c r="C2">
        <f t="shared" ref="C2:E2" si="0">2^C1</f>
        <v>4</v>
      </c>
      <c r="D2">
        <f t="shared" si="0"/>
        <v>2</v>
      </c>
      <c r="E2">
        <f t="shared" si="0"/>
        <v>1</v>
      </c>
    </row>
    <row r="3" spans="2:6" x14ac:dyDescent="0.25">
      <c r="B3" t="s">
        <v>28</v>
      </c>
      <c r="C3" t="s">
        <v>27</v>
      </c>
      <c r="D3" t="s">
        <v>26</v>
      </c>
      <c r="E3" t="s">
        <v>25</v>
      </c>
    </row>
    <row r="4" spans="2:6" x14ac:dyDescent="0.25">
      <c r="B4">
        <v>0</v>
      </c>
      <c r="C4">
        <v>0</v>
      </c>
      <c r="D4">
        <v>0</v>
      </c>
      <c r="E4">
        <v>0</v>
      </c>
      <c r="F4">
        <f>B4*$B$2+C4*$C$2+D4*$D$2+E4*$E$2</f>
        <v>0</v>
      </c>
    </row>
    <row r="5" spans="2:6" x14ac:dyDescent="0.25">
      <c r="C5">
        <v>0</v>
      </c>
      <c r="D5">
        <v>0</v>
      </c>
      <c r="E5">
        <v>1</v>
      </c>
      <c r="F5">
        <f t="shared" ref="F5:F17" si="1">B5*$B$2+C5*$C$2+D5*$D$2+E5*$E$2</f>
        <v>1</v>
      </c>
    </row>
    <row r="6" spans="2:6" x14ac:dyDescent="0.25">
      <c r="C6">
        <v>0</v>
      </c>
      <c r="D6">
        <v>1</v>
      </c>
      <c r="E6">
        <v>0</v>
      </c>
      <c r="F6">
        <f t="shared" si="1"/>
        <v>2</v>
      </c>
    </row>
    <row r="7" spans="2:6" x14ac:dyDescent="0.25">
      <c r="C7">
        <v>1</v>
      </c>
      <c r="D7">
        <v>0</v>
      </c>
      <c r="E7">
        <v>0</v>
      </c>
      <c r="F7">
        <f t="shared" si="1"/>
        <v>4</v>
      </c>
    </row>
    <row r="8" spans="2:6" x14ac:dyDescent="0.25">
      <c r="C8">
        <v>0</v>
      </c>
      <c r="D8">
        <v>1</v>
      </c>
      <c r="E8">
        <v>1</v>
      </c>
      <c r="F8">
        <f t="shared" si="1"/>
        <v>3</v>
      </c>
    </row>
    <row r="9" spans="2:6" x14ac:dyDescent="0.25">
      <c r="C9">
        <v>1</v>
      </c>
      <c r="D9">
        <v>0</v>
      </c>
      <c r="E9">
        <v>1</v>
      </c>
      <c r="F9">
        <f t="shared" si="1"/>
        <v>5</v>
      </c>
    </row>
    <row r="10" spans="2:6" x14ac:dyDescent="0.25">
      <c r="C10">
        <v>1</v>
      </c>
      <c r="D10">
        <v>1</v>
      </c>
      <c r="E10">
        <v>0</v>
      </c>
      <c r="F10">
        <f t="shared" si="1"/>
        <v>6</v>
      </c>
    </row>
    <row r="11" spans="2:6" x14ac:dyDescent="0.25">
      <c r="C11">
        <v>1</v>
      </c>
      <c r="D11">
        <v>1</v>
      </c>
      <c r="E11">
        <v>1</v>
      </c>
      <c r="F11">
        <f>B11*$B$2+C11*$C$2+D11*$D$2+E11*$E$2</f>
        <v>7</v>
      </c>
    </row>
    <row r="12" spans="2:6" x14ac:dyDescent="0.25">
      <c r="F12">
        <f t="shared" si="1"/>
        <v>0</v>
      </c>
    </row>
    <row r="13" spans="2:6" x14ac:dyDescent="0.25">
      <c r="F13">
        <f t="shared" si="1"/>
        <v>0</v>
      </c>
    </row>
    <row r="14" spans="2:6" x14ac:dyDescent="0.25">
      <c r="F14">
        <f t="shared" si="1"/>
        <v>0</v>
      </c>
    </row>
    <row r="15" spans="2:6" x14ac:dyDescent="0.25">
      <c r="F15">
        <f t="shared" si="1"/>
        <v>0</v>
      </c>
    </row>
    <row r="16" spans="2:6" x14ac:dyDescent="0.25">
      <c r="F16">
        <f t="shared" si="1"/>
        <v>0</v>
      </c>
    </row>
    <row r="17" spans="6:6" x14ac:dyDescent="0.25">
      <c r="F1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58" workbookViewId="0">
      <selection activeCell="B4" sqref="B4"/>
    </sheetView>
  </sheetViews>
  <sheetFormatPr defaultRowHeight="15" x14ac:dyDescent="0.25"/>
  <cols>
    <col min="1" max="1" width="16.42578125" bestFit="1" customWidth="1"/>
    <col min="2" max="2" width="43" customWidth="1"/>
  </cols>
  <sheetData>
    <row r="1" spans="1:3" ht="30" x14ac:dyDescent="0.25">
      <c r="A1" s="8" t="s">
        <v>17</v>
      </c>
      <c r="B1" s="9" t="str">
        <f>VLOOKUP(A1,'Colunas e Relação com Vazio'!A:C,2,FALSE)</f>
        <v xml:space="preserve"> Nível de satisfação geral do entrevistado com a prestadora citada </v>
      </c>
      <c r="C1" s="8">
        <v>1</v>
      </c>
    </row>
    <row r="2" spans="1:3" ht="30" x14ac:dyDescent="0.25">
      <c r="A2" s="8" t="s">
        <v>20</v>
      </c>
      <c r="B2" s="9" t="str">
        <f>VLOOKUP(A2,'Colunas e Relação com Vazio'!A:C,2,FALSE)</f>
        <v xml:space="preserve"> Notas atribuídas à cobrança de valores na conta de acordo com o contratado </v>
      </c>
      <c r="C2" s="8">
        <v>0.46367599999999998</v>
      </c>
    </row>
    <row r="3" spans="1:3" ht="30" x14ac:dyDescent="0.25">
      <c r="A3" s="8" t="s">
        <v>21</v>
      </c>
      <c r="B3" s="9" t="str">
        <f>VLOOKUP(A3,'Colunas e Relação com Vazio'!A:C,2,FALSE)</f>
        <v xml:space="preserve"> Notas atribuídas à capacidade de manter a conexão sem quedas. </v>
      </c>
      <c r="C3" s="8">
        <v>0.40635900000000003</v>
      </c>
    </row>
    <row r="4" spans="1:3" ht="60" x14ac:dyDescent="0.25">
      <c r="A4" s="8" t="s">
        <v>41</v>
      </c>
      <c r="B4" s="9" t="str">
        <f>VLOOKUP(A4,'Colunas e Relação com Vazio'!A:C,2,FALSE)</f>
        <v xml:space="preserve"> Ocorre somente em caso de SIM ter sido escolhido em (E7). Nota atribuída à resolução do problema de funcionamento da internet fixa  </v>
      </c>
      <c r="C4" s="8">
        <v>0.36703400000000003</v>
      </c>
    </row>
    <row r="5" spans="1:3" x14ac:dyDescent="0.25">
      <c r="A5" s="8" t="s">
        <v>22</v>
      </c>
      <c r="B5" s="9" t="str">
        <f>VLOOKUP(A5,'Colunas e Relação com Vazio'!A:C,2,FALSE)</f>
        <v xml:space="preserve"> Notas atribuídas à velocidade de navegação. </v>
      </c>
      <c r="C5" s="8">
        <v>0.31817000000000001</v>
      </c>
    </row>
    <row r="6" spans="1:3" ht="30" x14ac:dyDescent="0.25">
      <c r="A6" s="8" t="s">
        <v>32</v>
      </c>
      <c r="B6" s="9" t="str">
        <f>VLOOKUP(A6,'Colunas e Relação com Vazio'!A:C,2,FALSE)</f>
        <v xml:space="preserve"> Notas atribuídas à qualidade do Atendimento Telefônico da operadora</v>
      </c>
      <c r="C6" s="8">
        <v>0.24831800000000001</v>
      </c>
    </row>
    <row r="7" spans="1:3" ht="60" x14ac:dyDescent="0.25">
      <c r="A7" s="8" t="s">
        <v>19</v>
      </c>
      <c r="B7" s="9" t="str">
        <f>VLOOKUP(A7,'Colunas e Relação com Vazio'!A:C,2,FALSE)</f>
        <v xml:space="preserve"> Nota atribuída com respeito ao comprometimento da operadora em cumprir o que foi prometido e divulgado em sua publicidade. </v>
      </c>
      <c r="C7" s="8">
        <v>0.24438199999999999</v>
      </c>
    </row>
    <row r="8" spans="1:3" x14ac:dyDescent="0.25">
      <c r="A8" s="8" t="s">
        <v>49</v>
      </c>
      <c r="B8" s="9" t="str">
        <f>VLOOKUP(A8,'Colunas e Relação com Vazio'!A:C,2,FALSE)</f>
        <v xml:space="preserve"> Qualidade do reparo do serviço. </v>
      </c>
      <c r="C8" s="8">
        <v>0.24240200000000001</v>
      </c>
    </row>
    <row r="9" spans="1:3" ht="45" x14ac:dyDescent="0.25">
      <c r="A9" s="8" t="s">
        <v>18</v>
      </c>
      <c r="B9" s="9" t="str">
        <f>VLOOKUP(A9,'Colunas e Relação com Vazio'!A:C,2,FALSE)</f>
        <v xml:space="preserve"> Nota atribuída com respeito à facilidade de entendimento dos planos e serviços contratados </v>
      </c>
      <c r="C9" s="8">
        <v>0.234768</v>
      </c>
    </row>
    <row r="10" spans="1:3" x14ac:dyDescent="0.25">
      <c r="A10" s="8" t="s">
        <v>29</v>
      </c>
      <c r="B10" s="9" t="str">
        <f>VLOOKUP(A10,'Colunas e Relação com Vazio'!A:C,2,FALSE)</f>
        <v xml:space="preserve"> Nota Atribuita ao tempo de Espera</v>
      </c>
      <c r="C10" s="8">
        <v>0.23469999999999999</v>
      </c>
    </row>
    <row r="11" spans="1:3" ht="45" x14ac:dyDescent="0.25">
      <c r="A11" s="8" t="s">
        <v>40</v>
      </c>
      <c r="B11" s="9" t="str">
        <f>VLOOKUP(A11,'Colunas e Relação com Vazio'!A:C,2,FALSE)</f>
        <v xml:space="preserve">  Descreve se o entrevistado entrou em contato com a operadora para falar sobre problemas de funcionamento da internet fixa </v>
      </c>
      <c r="C11" s="8">
        <v>0.21820000000000001</v>
      </c>
    </row>
    <row r="12" spans="1:3" ht="30" x14ac:dyDescent="0.25">
      <c r="A12" s="8" t="s">
        <v>31</v>
      </c>
      <c r="B12" s="9" t="str">
        <f>VLOOKUP(A12,'Colunas e Relação com Vazio'!A:C,2,FALSE)</f>
        <v xml:space="preserve"> Notas atribuídas à capacidade de esclarecimento por parte dos atendentes</v>
      </c>
      <c r="C12" s="8">
        <v>0.21807399999999999</v>
      </c>
    </row>
    <row r="13" spans="1:3" ht="60" x14ac:dyDescent="0.25">
      <c r="A13" s="8" t="s">
        <v>35</v>
      </c>
      <c r="B13" s="9" t="str">
        <f>VLOOKUP(A13,'Colunas e Relação com Vazio'!A:C,2,FALSE)</f>
        <v xml:space="preserve"> Ocorre somente em caso de SIM ter sido escolhido em (E1). Nota atribuída à resolução do problema de cobrança da prestadora citada. </v>
      </c>
      <c r="C13" s="8">
        <v>0.21734500000000001</v>
      </c>
    </row>
    <row r="14" spans="1:3" ht="45" x14ac:dyDescent="0.25">
      <c r="A14" s="8" t="s">
        <v>37</v>
      </c>
      <c r="B14" s="9" t="str">
        <f>VLOOKUP(A14,'Colunas e Relação com Vazio'!A:C,2,FALSE)</f>
        <v xml:space="preserve">  Ocorre somente em caso de SIM ter sido escolhido em (E3). Nota atribuída à resolução da alteração do plano ou condição comercial. </v>
      </c>
      <c r="C14" s="8">
        <v>0.19830700000000001</v>
      </c>
    </row>
    <row r="15" spans="1:3" ht="30" x14ac:dyDescent="0.25">
      <c r="A15" s="8" t="s">
        <v>44</v>
      </c>
      <c r="B15" s="9" t="str">
        <f>VLOOKUP(A15,'Colunas e Relação com Vazio'!A:C,2,FALSE)</f>
        <v xml:space="preserve"> Cumprimento do prazo acordado para instalação. </v>
      </c>
      <c r="C15" s="8">
        <v>0.19172400000000001</v>
      </c>
    </row>
    <row r="16" spans="1:3" ht="30" x14ac:dyDescent="0.25">
      <c r="A16" s="8" t="s">
        <v>30</v>
      </c>
      <c r="B16" s="9" t="str">
        <f>VLOOKUP(A16,'Colunas e Relação com Vazio'!A:C,2,FALSE)</f>
        <v xml:space="preserve"> Notas atribuídas à necessidade de repetir a demanda</v>
      </c>
      <c r="C16" s="8">
        <v>0.18455299999999999</v>
      </c>
    </row>
    <row r="17" spans="1:9" ht="45" x14ac:dyDescent="0.25">
      <c r="A17" s="8" t="s">
        <v>46</v>
      </c>
      <c r="B17" s="9" t="str">
        <f>VLOOKUP(A17,'Colunas e Relação com Vazio'!A:C,2,FALSE)</f>
        <v xml:space="preserve"> Descreve se o usuário solicitou algum tipo de reparo na sua internet fixa nos 6 meses anteriores à pesquisa </v>
      </c>
      <c r="C17" s="8">
        <v>0.17915</v>
      </c>
    </row>
    <row r="18" spans="1:9" x14ac:dyDescent="0.25">
      <c r="A18" s="8" t="s">
        <v>45</v>
      </c>
      <c r="B18" s="9" t="str">
        <f>VLOOKUP(A18,'Colunas e Relação com Vazio'!A:C,2,FALSE)</f>
        <v xml:space="preserve"> Qualidade da instalação do serviço. </v>
      </c>
      <c r="C18" s="8">
        <v>0.173761</v>
      </c>
    </row>
    <row r="19" spans="1:9" x14ac:dyDescent="0.25">
      <c r="A19" s="8" t="s">
        <v>48</v>
      </c>
      <c r="B19" s="9" t="str">
        <f>VLOOKUP(A19,'Colunas e Relação com Vazio'!A:C,2,FALSE)</f>
        <v xml:space="preserve"> Cumprimento do prazo acordado para reparo. </v>
      </c>
      <c r="C19" s="8">
        <v>0.170991</v>
      </c>
    </row>
    <row r="20" spans="1:9" ht="30" x14ac:dyDescent="0.25">
      <c r="A20" s="8" t="s">
        <v>23</v>
      </c>
      <c r="B20" s="9" t="str">
        <f>VLOOKUP(A20,'Colunas e Relação com Vazio'!A:C,2,FALSE)</f>
        <v xml:space="preserve"> Notas atribuídas à cobrança dos valores na conta de acordo com o contratado </v>
      </c>
      <c r="C20" s="8">
        <v>0.16100400000000001</v>
      </c>
    </row>
    <row r="21" spans="1:9" ht="30" x14ac:dyDescent="0.25">
      <c r="A21" s="8" t="s">
        <v>43</v>
      </c>
      <c r="B21" s="9" t="str">
        <f>VLOOKUP(A21,'Colunas e Relação com Vazio'!A:C,2,FALSE)</f>
        <v xml:space="preserve"> Notas atribuídas ao tempo de espera entre a solicitação de instalação e a visita do técnico.  </v>
      </c>
      <c r="C21" s="8">
        <v>0.15094399999999999</v>
      </c>
    </row>
    <row r="22" spans="1:9" ht="45" x14ac:dyDescent="0.25">
      <c r="A22" s="8" t="s">
        <v>38</v>
      </c>
      <c r="B22" s="9" t="str">
        <f>VLOOKUP(A22,'Colunas e Relação com Vazio'!A:C,2,FALSE)</f>
        <v xml:space="preserve"> Descreve se o entrevistado entrou em contato com a operadora para cancelar serviços ou pacotes  </v>
      </c>
      <c r="C22" s="8">
        <v>0.13791500000000001</v>
      </c>
    </row>
    <row r="23" spans="1:9" ht="60" x14ac:dyDescent="0.25">
      <c r="A23" s="8" t="s">
        <v>34</v>
      </c>
      <c r="B23" s="9" t="str">
        <f>VLOOKUP(A23,'Colunas e Relação com Vazio'!A:C,2,FALSE)</f>
        <v xml:space="preserve"> Descreve se o entrevistado entrou em contato com a operadora para falar sobre algum problema de cobrança nos 6 meses anteriores à pesquisa. </v>
      </c>
      <c r="C23" s="8">
        <v>0.13303300000000001</v>
      </c>
    </row>
    <row r="24" spans="1:9" ht="30" x14ac:dyDescent="0.25">
      <c r="A24" s="8" t="s">
        <v>33</v>
      </c>
      <c r="B24" s="9" t="str">
        <f>VLOOKUP(A24,'Colunas e Relação com Vazio'!A:C,2,FALSE)</f>
        <v xml:space="preserve">  Notas atribuídas à qualidade do Atendimento pela Internet da operadora</v>
      </c>
      <c r="C24" s="8">
        <v>0.130162</v>
      </c>
    </row>
    <row r="25" spans="1:9" ht="60" x14ac:dyDescent="0.25">
      <c r="A25" s="8" t="s">
        <v>39</v>
      </c>
      <c r="B25" s="9" t="str">
        <f>VLOOKUP(A25,'Colunas e Relação com Vazio'!A:C,2,FALSE)</f>
        <v xml:space="preserve"> Ocorre somente em caso de SIM ter sido escolhido em (E5). Nota atribuída à resolução do pedido de cancelamento de serviços ou pacotes </v>
      </c>
      <c r="C25" s="8">
        <v>0.12554699999999999</v>
      </c>
      <c r="H25" t="s">
        <v>47</v>
      </c>
      <c r="I25">
        <v>9.1004000000000002E-2</v>
      </c>
    </row>
    <row r="26" spans="1:9" ht="30" x14ac:dyDescent="0.25">
      <c r="A26" s="8" t="s">
        <v>24</v>
      </c>
      <c r="B26" s="9" t="str">
        <f>VLOOKUP(A26,'Colunas e Relação com Vazio'!A:C,2,FALSE)</f>
        <v xml:space="preserve"> Notas atribuídas à clareza das informações na conta. </v>
      </c>
      <c r="C26" s="8">
        <v>0.109969</v>
      </c>
      <c r="H26" t="s">
        <v>36</v>
      </c>
      <c r="I26">
        <v>6.9405999999999995E-2</v>
      </c>
    </row>
    <row r="27" spans="1:9" ht="30" x14ac:dyDescent="0.25">
      <c r="A27" t="s">
        <v>47</v>
      </c>
      <c r="B27" s="9" t="str">
        <f>VLOOKUP(A27,'Colunas e Relação com Vazio'!A:C,2,FALSE)</f>
        <v xml:space="preserve"> Notas atribuídas ao tempo de espera entre a solicitação de reparo e a visita do técnico. </v>
      </c>
      <c r="C27">
        <v>9.1004000000000002E-2</v>
      </c>
      <c r="H27" t="s">
        <v>12</v>
      </c>
      <c r="I27">
        <v>3.3274999999999999E-2</v>
      </c>
    </row>
    <row r="28" spans="1:9" ht="60" x14ac:dyDescent="0.25">
      <c r="A28" t="s">
        <v>36</v>
      </c>
      <c r="B28" s="9" t="str">
        <f>VLOOKUP(A28,'Colunas e Relação com Vazio'!A:C,2,FALSE)</f>
        <v xml:space="preserve"> Descreve se o usuário entrou em contato com a prestadora citada para alterar o plano ou alguma condição comercial nos 6 meses anteriores à pesquisa  </v>
      </c>
      <c r="C28">
        <v>6.9405999999999995E-2</v>
      </c>
      <c r="H28" t="s">
        <v>60</v>
      </c>
      <c r="I28">
        <v>3.2423E-2</v>
      </c>
    </row>
    <row r="29" spans="1:9" ht="45" x14ac:dyDescent="0.25">
      <c r="A29" t="s">
        <v>12</v>
      </c>
      <c r="B29" s="9" t="str">
        <f>VLOOKUP(A29,'Colunas e Relação com Vazio'!A:C,2,FALSE)</f>
        <v xml:space="preserve"> O entrevistado é o responsável pelo pagamento dos gastos da internet fixa da prestadora citada </v>
      </c>
      <c r="C29">
        <v>3.3274999999999999E-2</v>
      </c>
      <c r="H29" t="s">
        <v>7</v>
      </c>
      <c r="I29">
        <v>2.9319999999999999E-2</v>
      </c>
    </row>
    <row r="30" spans="1:9" ht="45" x14ac:dyDescent="0.25">
      <c r="A30" t="s">
        <v>60</v>
      </c>
      <c r="B30" s="9" t="str">
        <f>VLOOKUP(A30,'Colunas e Relação com Vazio'!A:C,2,FALSE)</f>
        <v xml:space="preserve">  : Autorização para identificação das respostas para a empresa que solicitou a pesquisa (2015) ou para a Anatel (a partir de 2016). </v>
      </c>
      <c r="C30">
        <v>3.2423E-2</v>
      </c>
      <c r="H30" t="s">
        <v>0</v>
      </c>
      <c r="I30">
        <v>1.4933E-2</v>
      </c>
    </row>
    <row r="31" spans="1:9" x14ac:dyDescent="0.25">
      <c r="A31" t="s">
        <v>7</v>
      </c>
      <c r="B31" s="9" t="str">
        <f>VLOOKUP(A31,'Colunas e Relação com Vazio'!A:C,2,FALSE)</f>
        <v xml:space="preserve"> Área de Trabalho do Entrevistado </v>
      </c>
      <c r="C31">
        <v>2.9319999999999999E-2</v>
      </c>
      <c r="H31" t="s">
        <v>61</v>
      </c>
      <c r="I31">
        <v>1.4855E-2</v>
      </c>
    </row>
    <row r="32" spans="1:9" x14ac:dyDescent="0.25">
      <c r="A32" t="s">
        <v>0</v>
      </c>
      <c r="B32" s="9" t="str">
        <f>VLOOKUP(A32,'Colunas e Relação com Vazio'!A:C,2,FALSE)</f>
        <v xml:space="preserve"> Identificação  </v>
      </c>
      <c r="C32">
        <v>1.4933E-2</v>
      </c>
      <c r="H32" t="s">
        <v>15</v>
      </c>
      <c r="I32">
        <v>1.1804E-2</v>
      </c>
    </row>
    <row r="33" spans="1:9" ht="30" x14ac:dyDescent="0.25">
      <c r="A33" t="s">
        <v>61</v>
      </c>
      <c r="B33" s="9" t="str">
        <f>VLOOKUP(A33,'Colunas e Relação com Vazio'!A:C,2,FALSE)</f>
        <v xml:space="preserve">  Autorização para identificação das respostas para a operadora citada.  </v>
      </c>
      <c r="C33">
        <v>1.4855E-2</v>
      </c>
      <c r="H33" t="s">
        <v>50</v>
      </c>
      <c r="I33">
        <v>6.0959999999999999E-3</v>
      </c>
    </row>
    <row r="34" spans="1:9" x14ac:dyDescent="0.25">
      <c r="A34" t="s">
        <v>15</v>
      </c>
      <c r="B34" s="9" t="str">
        <f>VLOOKUP(A34,'Colunas e Relação com Vazio'!A:C,2,FALSE)</f>
        <v xml:space="preserve"> Reposta caso recusa de responder a Q7 </v>
      </c>
      <c r="C34">
        <v>1.1804E-2</v>
      </c>
      <c r="H34" t="s">
        <v>14</v>
      </c>
      <c r="I34">
        <v>4.8040000000000001E-3</v>
      </c>
    </row>
    <row r="35" spans="1:9" ht="30" x14ac:dyDescent="0.25">
      <c r="A35" t="s">
        <v>50</v>
      </c>
      <c r="B35" s="9" t="str">
        <f>VLOOKUP(A35,'Colunas e Relação com Vazio'!A:C,2,FALSE)</f>
        <v xml:space="preserve"> Existência de outra operadora que ofereça o mesmo serviço da atual</v>
      </c>
      <c r="C35">
        <v>6.0959999999999999E-3</v>
      </c>
      <c r="H35" t="s">
        <v>59</v>
      </c>
      <c r="I35">
        <v>2.6710000000000002E-3</v>
      </c>
    </row>
    <row r="36" spans="1:9" x14ac:dyDescent="0.25">
      <c r="A36" t="s">
        <v>14</v>
      </c>
      <c r="B36" s="9" t="str">
        <f>VLOOKUP(A36,'Colunas e Relação com Vazio'!A:C,2,FALSE)</f>
        <v xml:space="preserve"> Idade </v>
      </c>
      <c r="C36">
        <v>4.8040000000000001E-3</v>
      </c>
      <c r="H36" t="s">
        <v>55</v>
      </c>
      <c r="I36">
        <v>-3.9569999999999996E-3</v>
      </c>
    </row>
    <row r="37" spans="1:9" x14ac:dyDescent="0.25">
      <c r="A37" t="s">
        <v>59</v>
      </c>
      <c r="B37" s="9" t="str">
        <f>VLOOKUP(A37,'Colunas e Relação com Vazio'!A:C,2,FALSE)</f>
        <v xml:space="preserve"> Não Identificado no Gloassario </v>
      </c>
      <c r="C37">
        <v>2.6710000000000002E-3</v>
      </c>
      <c r="H37" t="s">
        <v>56</v>
      </c>
      <c r="I37">
        <v>-5.4549999999999998E-3</v>
      </c>
    </row>
    <row r="38" spans="1:9" x14ac:dyDescent="0.25">
      <c r="A38" t="s">
        <v>55</v>
      </c>
      <c r="B38" s="9" t="str">
        <f>VLOOKUP(A38,'Colunas e Relação com Vazio'!A:C,2,FALSE)</f>
        <v xml:space="preserve"> Código IBGE </v>
      </c>
      <c r="C38">
        <v>-3.9569999999999996E-3</v>
      </c>
      <c r="H38" t="s">
        <v>58</v>
      </c>
      <c r="I38">
        <v>-7.3400000000000002E-3</v>
      </c>
    </row>
    <row r="39" spans="1:9" ht="60" x14ac:dyDescent="0.25">
      <c r="A39" t="s">
        <v>56</v>
      </c>
      <c r="B39" s="9" t="str">
        <f>VLOOKUP(A39,'Colunas e Relação com Vazio'!A:C,2,FALSE)</f>
        <v xml:space="preserve"> Quantidade de pessoas residentes que contribuem com a renda total do domicílio: o entrevistador anota o valor conforme informado pelo entrevistado </v>
      </c>
      <c r="C39">
        <v>-5.4549999999999998E-3</v>
      </c>
      <c r="H39" t="s">
        <v>53</v>
      </c>
      <c r="I39">
        <v>-7.7489999999999998E-3</v>
      </c>
    </row>
    <row r="40" spans="1:9" ht="45" x14ac:dyDescent="0.25">
      <c r="A40" t="s">
        <v>58</v>
      </c>
      <c r="B40" s="9" t="str">
        <f>VLOOKUP(A40,'Colunas e Relação com Vazio'!A:C,2,FALSE)</f>
        <v xml:space="preserve"> Depois de respondida a questão H2 ou em caso de recusa de identificação correta da renda</v>
      </c>
      <c r="C40">
        <v>-7.3400000000000002E-3</v>
      </c>
      <c r="H40" t="s">
        <v>62</v>
      </c>
      <c r="I40">
        <v>-8.1580000000000003E-3</v>
      </c>
    </row>
    <row r="41" spans="1:9" x14ac:dyDescent="0.25">
      <c r="A41" t="s">
        <v>53</v>
      </c>
      <c r="B41" s="9" t="str">
        <f>VLOOKUP(A41,'Colunas e Relação com Vazio'!A:C,2,FALSE)</f>
        <v xml:space="preserve"> Contrato inclui Telefonia Fixa</v>
      </c>
      <c r="C41">
        <v>-7.7489999999999998E-3</v>
      </c>
      <c r="H41" t="s">
        <v>57</v>
      </c>
      <c r="I41">
        <v>-1.3141E-2</v>
      </c>
    </row>
    <row r="42" spans="1:9" x14ac:dyDescent="0.25">
      <c r="A42" t="s">
        <v>62</v>
      </c>
      <c r="B42" s="9" t="str">
        <f>VLOOKUP(A42,'Colunas e Relação com Vazio'!A:C,2,FALSE)</f>
        <v xml:space="preserve"> Peso do estrato (UF x prestadora) na amostra</v>
      </c>
      <c r="C42">
        <v>-8.1580000000000003E-3</v>
      </c>
      <c r="H42" t="s">
        <v>42</v>
      </c>
      <c r="I42">
        <v>-1.5216E-2</v>
      </c>
    </row>
    <row r="43" spans="1:9" ht="30" x14ac:dyDescent="0.25">
      <c r="A43" t="s">
        <v>57</v>
      </c>
      <c r="B43" s="9" t="str">
        <f>VLOOKUP(A43,'Colunas e Relação com Vazio'!A:C,2,FALSE)</f>
        <v xml:space="preserve"> Renda mensal familiar: o entrevistador anota o valor conforme informado pelo entrevistado </v>
      </c>
      <c r="C43">
        <v>-1.3141E-2</v>
      </c>
      <c r="H43" t="s">
        <v>52</v>
      </c>
      <c r="I43">
        <v>-1.738E-2</v>
      </c>
    </row>
    <row r="44" spans="1:9" ht="45" x14ac:dyDescent="0.25">
      <c r="A44" t="s">
        <v>42</v>
      </c>
      <c r="B44" s="9" t="str">
        <f>VLOOKUP(A44,'Colunas e Relação com Vazio'!A:C,2,FALSE)</f>
        <v xml:space="preserve">  Descreve se o usuário solicitou instalação de internet fixa em seu endereço atual nos 6 meses anteriores à pesquisa.  </v>
      </c>
      <c r="C44">
        <v>-1.5216E-2</v>
      </c>
      <c r="H44" t="s">
        <v>51</v>
      </c>
      <c r="I44">
        <v>-1.9531E-2</v>
      </c>
    </row>
    <row r="45" spans="1:9" x14ac:dyDescent="0.25">
      <c r="A45" t="s">
        <v>52</v>
      </c>
      <c r="B45" s="9" t="str">
        <f>VLOOKUP(A45,'Colunas e Relação com Vazio'!A:C,2,FALSE)</f>
        <v xml:space="preserve">  Contrato inclui Telefonia Móvel</v>
      </c>
      <c r="C45">
        <v>-1.738E-2</v>
      </c>
      <c r="H45" t="s">
        <v>5</v>
      </c>
      <c r="I45">
        <v>-2.2051000000000001E-2</v>
      </c>
    </row>
    <row r="46" spans="1:9" x14ac:dyDescent="0.25">
      <c r="A46" t="s">
        <v>51</v>
      </c>
      <c r="B46" s="9" t="str">
        <f>VLOOKUP(A46,'Colunas e Relação com Vazio'!A:C,2,FALSE)</f>
        <v xml:space="preserve">  Contrato inclui TV por assinatura</v>
      </c>
      <c r="C46">
        <v>-1.9531E-2</v>
      </c>
      <c r="H46" t="s">
        <v>16</v>
      </c>
      <c r="I46">
        <v>-3.3201000000000001E-2</v>
      </c>
    </row>
    <row r="47" spans="1:9" x14ac:dyDescent="0.25">
      <c r="A47" t="s">
        <v>5</v>
      </c>
      <c r="B47" s="9" t="str">
        <f>VLOOKUP(A47,'Colunas e Relação com Vazio'!A:C,2,FALSE)</f>
        <v xml:space="preserve"> Ano </v>
      </c>
      <c r="C47">
        <v>-2.2051000000000001E-2</v>
      </c>
      <c r="H47" t="s">
        <v>6</v>
      </c>
      <c r="I47" t="s">
        <v>139</v>
      </c>
    </row>
    <row r="48" spans="1:9" x14ac:dyDescent="0.25">
      <c r="A48" t="s">
        <v>16</v>
      </c>
      <c r="B48" s="9" t="str">
        <f>VLOOKUP(A48,'Colunas e Relação com Vazio'!A:C,2,FALSE)</f>
        <v xml:space="preserve"> Sexo </v>
      </c>
      <c r="C48">
        <v>-3.3201000000000001E-2</v>
      </c>
      <c r="H48" t="s">
        <v>8</v>
      </c>
      <c r="I48" t="s">
        <v>139</v>
      </c>
    </row>
    <row r="49" spans="1:9" x14ac:dyDescent="0.25">
      <c r="A49" t="s">
        <v>6</v>
      </c>
      <c r="B49" s="9" t="str">
        <f>VLOOKUP(A49,'Colunas e Relação com Vazio'!A:C,2,FALSE)</f>
        <v xml:space="preserve"> Interesse em participar da Pesquisa </v>
      </c>
      <c r="C49" t="s">
        <v>139</v>
      </c>
      <c r="H49" t="s">
        <v>9</v>
      </c>
      <c r="I49" t="s">
        <v>139</v>
      </c>
    </row>
    <row r="50" spans="1:9" ht="30" x14ac:dyDescent="0.25">
      <c r="A50" t="s">
        <v>8</v>
      </c>
      <c r="B50" s="9" t="str">
        <f>VLOOKUP(A50,'Colunas e Relação com Vazio'!A:C,2,FALSE)</f>
        <v xml:space="preserve"> Área de Trabalho do Entrevistado Atualizado Pós 2016 </v>
      </c>
      <c r="C50" t="s">
        <v>139</v>
      </c>
      <c r="H50" t="s">
        <v>10</v>
      </c>
      <c r="I50" t="s">
        <v>139</v>
      </c>
    </row>
    <row r="51" spans="1:9" ht="30" x14ac:dyDescent="0.25">
      <c r="A51" t="s">
        <v>9</v>
      </c>
      <c r="B51" s="9" t="str">
        <f>VLOOKUP(A51,'Colunas e Relação com Vazio'!A:C,2,FALSE)</f>
        <v xml:space="preserve"> Área de Trabalho do Entrevistado Atualizado Pós 2016 </v>
      </c>
      <c r="C51" t="s">
        <v>139</v>
      </c>
      <c r="H51" t="s">
        <v>11</v>
      </c>
      <c r="I51" t="s">
        <v>139</v>
      </c>
    </row>
    <row r="52" spans="1:9" x14ac:dyDescent="0.25">
      <c r="A52" t="s">
        <v>10</v>
      </c>
      <c r="B52" s="9" t="str">
        <f>VLOOKUP(A52,'Colunas e Relação com Vazio'!A:C,2,FALSE)</f>
        <v xml:space="preserve"> Usuário é cliente de internet fixa </v>
      </c>
      <c r="C52" t="s">
        <v>139</v>
      </c>
      <c r="H52" t="s">
        <v>13</v>
      </c>
      <c r="I52" t="s">
        <v>139</v>
      </c>
    </row>
    <row r="53" spans="1:9" ht="45" x14ac:dyDescent="0.25">
      <c r="A53" t="s">
        <v>11</v>
      </c>
      <c r="B53" s="9" t="str">
        <f>VLOOKUP(A53,'Colunas e Relação com Vazio'!A:C,2,FALSE)</f>
        <v xml:space="preserve">  O entrevistado é um dos principais usuários da internet fixa da prestadora citada dentro da residência?  </v>
      </c>
      <c r="C53" t="s">
        <v>139</v>
      </c>
      <c r="H53" t="s">
        <v>25</v>
      </c>
      <c r="I53" t="s">
        <v>139</v>
      </c>
    </row>
    <row r="54" spans="1:9" x14ac:dyDescent="0.25">
      <c r="A54" t="s">
        <v>13</v>
      </c>
      <c r="B54" s="9" t="str">
        <f>VLOOKUP(A54,'Colunas e Relação com Vazio'!A:C,2,FALSE)</f>
        <v xml:space="preserve"> Pessoa Física ou Pessoa Jurídica </v>
      </c>
      <c r="C54" t="s">
        <v>139</v>
      </c>
      <c r="H54" t="s">
        <v>26</v>
      </c>
      <c r="I54" t="s">
        <v>139</v>
      </c>
    </row>
    <row r="55" spans="1:9" ht="45" x14ac:dyDescent="0.25">
      <c r="A55" t="s">
        <v>25</v>
      </c>
      <c r="B55" s="9" t="str">
        <f>VLOOKUP(A55,'Colunas e Relação com Vazio'!A:C,2,FALSE)</f>
        <v xml:space="preserve"> o entrevistado utilizou o Atendimento Telefônico da prestadora nos seis meses anteriores à pesquisa? </v>
      </c>
      <c r="C55" t="s">
        <v>139</v>
      </c>
      <c r="H55" t="s">
        <v>27</v>
      </c>
      <c r="I55" t="s">
        <v>139</v>
      </c>
    </row>
    <row r="56" spans="1:9" ht="45" x14ac:dyDescent="0.25">
      <c r="A56" t="s">
        <v>26</v>
      </c>
      <c r="B56" s="9" t="str">
        <f>VLOOKUP(A56,'Colunas e Relação com Vazio'!A:C,2,FALSE)</f>
        <v xml:space="preserve">  o entrevistado utilizou o Atendimento pela Internet da prestadora nos seis meses anteriores à pesquisa? </v>
      </c>
      <c r="C56" t="s">
        <v>139</v>
      </c>
      <c r="H56" t="s">
        <v>28</v>
      </c>
      <c r="I56" t="s">
        <v>139</v>
      </c>
    </row>
    <row r="57" spans="1:9" ht="45" x14ac:dyDescent="0.25">
      <c r="A57" t="s">
        <v>27</v>
      </c>
      <c r="B57" s="9" t="str">
        <f>VLOOKUP(A57,'Colunas e Relação com Vazio'!A:C,2,FALSE)</f>
        <v xml:space="preserve">  o entrevistado utilizou o Atendimento na Loja da prestadora nos seis meses anteriores à pesquisa? </v>
      </c>
      <c r="C57" t="s">
        <v>139</v>
      </c>
    </row>
    <row r="58" spans="1:9" ht="45" x14ac:dyDescent="0.25">
      <c r="A58" t="s">
        <v>28</v>
      </c>
      <c r="B58" s="9" t="str">
        <f>VLOOKUP(A58,'Colunas e Relação com Vazio'!A:C,2,FALSE)</f>
        <v xml:space="preserve"> o entrevistado não utilizou os canais da prestadora citados anteriormente nos seis meses anteriores à pesquisa? </v>
      </c>
      <c r="C58" t="s">
        <v>139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C13"/>
    </sheetView>
  </sheetViews>
  <sheetFormatPr defaultRowHeight="15" x14ac:dyDescent="0.25"/>
  <cols>
    <col min="2" max="2" width="0" hidden="1" customWidth="1"/>
  </cols>
  <sheetData>
    <row r="1" spans="1:4" x14ac:dyDescent="0.25">
      <c r="A1" t="s">
        <v>137</v>
      </c>
      <c r="C1" t="s">
        <v>138</v>
      </c>
    </row>
    <row r="2" spans="1:4" x14ac:dyDescent="0.25">
      <c r="A2">
        <v>8</v>
      </c>
      <c r="B2">
        <v>31403</v>
      </c>
      <c r="C2" s="7">
        <f>B2/$D$2</f>
        <v>0.21250262219425214</v>
      </c>
      <c r="D2">
        <v>147777</v>
      </c>
    </row>
    <row r="3" spans="1:4" x14ac:dyDescent="0.25">
      <c r="A3">
        <v>7</v>
      </c>
      <c r="B3">
        <v>26085</v>
      </c>
      <c r="C3" s="7">
        <f t="shared" ref="C3:C13" si="0">B3/$D$2</f>
        <v>0.17651596662538827</v>
      </c>
    </row>
    <row r="4" spans="1:4" x14ac:dyDescent="0.25">
      <c r="A4">
        <v>5</v>
      </c>
      <c r="B4">
        <v>21823</v>
      </c>
      <c r="C4" s="7">
        <f t="shared" si="0"/>
        <v>0.14767521332819045</v>
      </c>
    </row>
    <row r="5" spans="1:4" x14ac:dyDescent="0.25">
      <c r="A5">
        <v>10</v>
      </c>
      <c r="B5">
        <v>16662</v>
      </c>
      <c r="C5" s="7">
        <f t="shared" si="0"/>
        <v>0.11275096936600418</v>
      </c>
    </row>
    <row r="6" spans="1:4" x14ac:dyDescent="0.25">
      <c r="A6">
        <v>6</v>
      </c>
      <c r="B6">
        <v>14279</v>
      </c>
      <c r="C6" s="7">
        <f t="shared" si="0"/>
        <v>9.6625320584394048E-2</v>
      </c>
    </row>
    <row r="7" spans="1:4" x14ac:dyDescent="0.25">
      <c r="A7">
        <v>9</v>
      </c>
      <c r="B7">
        <v>12078</v>
      </c>
      <c r="C7" s="7">
        <f t="shared" si="0"/>
        <v>8.1731257232180915E-2</v>
      </c>
    </row>
    <row r="8" spans="1:4" x14ac:dyDescent="0.25">
      <c r="A8">
        <v>4</v>
      </c>
      <c r="B8">
        <v>7464</v>
      </c>
      <c r="C8" s="7">
        <f t="shared" si="0"/>
        <v>5.0508536511094416E-2</v>
      </c>
    </row>
    <row r="9" spans="1:4" x14ac:dyDescent="0.25">
      <c r="A9">
        <v>0</v>
      </c>
      <c r="B9">
        <v>7260</v>
      </c>
      <c r="C9" s="7">
        <f t="shared" si="0"/>
        <v>4.912807811770438E-2</v>
      </c>
    </row>
    <row r="10" spans="1:4" x14ac:dyDescent="0.25">
      <c r="A10">
        <v>3</v>
      </c>
      <c r="B10">
        <v>5136</v>
      </c>
      <c r="C10" s="7">
        <f t="shared" si="0"/>
        <v>3.4755070139466902E-2</v>
      </c>
    </row>
    <row r="11" spans="1:4" x14ac:dyDescent="0.25">
      <c r="A11">
        <v>2</v>
      </c>
      <c r="B11">
        <v>3629</v>
      </c>
      <c r="C11" s="7">
        <f t="shared" si="0"/>
        <v>2.4557272105943415E-2</v>
      </c>
    </row>
    <row r="12" spans="1:4" x14ac:dyDescent="0.25">
      <c r="A12">
        <v>1</v>
      </c>
      <c r="B12">
        <v>1876</v>
      </c>
      <c r="C12" s="7">
        <f t="shared" si="0"/>
        <v>1.2694803656861351E-2</v>
      </c>
    </row>
    <row r="13" spans="1:4" x14ac:dyDescent="0.25">
      <c r="A13">
        <v>99</v>
      </c>
      <c r="B13">
        <v>82</v>
      </c>
      <c r="C13" s="7">
        <f t="shared" si="0"/>
        <v>5.5489013851952609E-4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>
        <v>460371</v>
      </c>
    </row>
    <row r="3" spans="1:1" x14ac:dyDescent="0.25">
      <c r="A3">
        <v>393512</v>
      </c>
    </row>
    <row r="4" spans="1:1" x14ac:dyDescent="0.25">
      <c r="A4">
        <v>617112</v>
      </c>
    </row>
    <row r="5" spans="1:1" x14ac:dyDescent="0.25">
      <c r="A5">
        <v>557223</v>
      </c>
    </row>
    <row r="6" spans="1:1" x14ac:dyDescent="0.25">
      <c r="A6">
        <v>486657</v>
      </c>
    </row>
    <row r="7" spans="1:1" x14ac:dyDescent="0.25">
      <c r="A7">
        <v>664283</v>
      </c>
    </row>
    <row r="8" spans="1:1" x14ac:dyDescent="0.25">
      <c r="A8">
        <v>504864</v>
      </c>
    </row>
    <row r="9" spans="1:1" x14ac:dyDescent="0.25">
      <c r="A9">
        <v>373736</v>
      </c>
    </row>
    <row r="10" spans="1:1" x14ac:dyDescent="0.25">
      <c r="A10">
        <v>655270</v>
      </c>
    </row>
    <row r="11" spans="1:1" x14ac:dyDescent="0.25">
      <c r="A11">
        <v>214162</v>
      </c>
    </row>
    <row r="12" spans="1:1" x14ac:dyDescent="0.25">
      <c r="A12">
        <v>491249</v>
      </c>
    </row>
    <row r="13" spans="1:1" x14ac:dyDescent="0.25">
      <c r="A13">
        <v>524992</v>
      </c>
    </row>
    <row r="14" spans="1:1" x14ac:dyDescent="0.25">
      <c r="A14">
        <v>928539</v>
      </c>
    </row>
    <row r="15" spans="1:1" x14ac:dyDescent="0.25">
      <c r="A15">
        <v>930916</v>
      </c>
    </row>
    <row r="16" spans="1:1" x14ac:dyDescent="0.25">
      <c r="A16">
        <v>72862</v>
      </c>
    </row>
    <row r="17" spans="1:1" x14ac:dyDescent="0.25">
      <c r="A17">
        <v>91089</v>
      </c>
    </row>
    <row r="18" spans="1:1" x14ac:dyDescent="0.25">
      <c r="A18">
        <v>113944</v>
      </c>
    </row>
    <row r="19" spans="1:1" x14ac:dyDescent="0.25">
      <c r="A19">
        <v>195564</v>
      </c>
    </row>
    <row r="20" spans="1:1" x14ac:dyDescent="0.25">
      <c r="A20">
        <v>573385</v>
      </c>
    </row>
    <row r="21" spans="1:1" x14ac:dyDescent="0.25">
      <c r="A21">
        <v>624534</v>
      </c>
    </row>
    <row r="22" spans="1:1" x14ac:dyDescent="0.25">
      <c r="A22">
        <v>867398</v>
      </c>
    </row>
    <row r="23" spans="1:1" x14ac:dyDescent="0.25">
      <c r="A23">
        <v>30794</v>
      </c>
    </row>
    <row r="24" spans="1:1" x14ac:dyDescent="0.25">
      <c r="A24">
        <v>625115</v>
      </c>
    </row>
    <row r="25" spans="1:1" x14ac:dyDescent="0.25">
      <c r="A25">
        <v>630294</v>
      </c>
    </row>
    <row r="26" spans="1:1" x14ac:dyDescent="0.25">
      <c r="A26">
        <v>630440</v>
      </c>
    </row>
    <row r="27" spans="1:1" x14ac:dyDescent="0.25">
      <c r="A27">
        <v>1012388</v>
      </c>
    </row>
    <row r="28" spans="1:1" x14ac:dyDescent="0.25">
      <c r="A28">
        <v>101929</v>
      </c>
    </row>
    <row r="29" spans="1:1" x14ac:dyDescent="0.25">
      <c r="A29">
        <v>669422</v>
      </c>
    </row>
    <row r="30" spans="1:1" x14ac:dyDescent="0.25">
      <c r="A30">
        <v>327571</v>
      </c>
    </row>
    <row r="31" spans="1:1" x14ac:dyDescent="0.25">
      <c r="A31">
        <v>337927</v>
      </c>
    </row>
    <row r="32" spans="1:1" x14ac:dyDescent="0.25">
      <c r="A32">
        <v>698290</v>
      </c>
    </row>
    <row r="33" spans="1:1" x14ac:dyDescent="0.25">
      <c r="A33">
        <v>426532</v>
      </c>
    </row>
    <row r="34" spans="1:1" x14ac:dyDescent="0.25">
      <c r="A34">
        <v>442103</v>
      </c>
    </row>
    <row r="35" spans="1:1" x14ac:dyDescent="0.25">
      <c r="A35">
        <v>518204</v>
      </c>
    </row>
    <row r="36" spans="1:1" x14ac:dyDescent="0.25">
      <c r="A36">
        <v>557243</v>
      </c>
    </row>
    <row r="37" spans="1:1" x14ac:dyDescent="0.25">
      <c r="A37">
        <v>726529</v>
      </c>
    </row>
    <row r="38" spans="1:1" x14ac:dyDescent="0.25">
      <c r="A38">
        <v>828295</v>
      </c>
    </row>
    <row r="39" spans="1:1" x14ac:dyDescent="0.25">
      <c r="A39">
        <v>926152</v>
      </c>
    </row>
    <row r="40" spans="1:1" x14ac:dyDescent="0.25">
      <c r="A40">
        <v>931518</v>
      </c>
    </row>
    <row r="41" spans="1:1" x14ac:dyDescent="0.25">
      <c r="A41">
        <v>740091</v>
      </c>
    </row>
    <row r="42" spans="1:1" x14ac:dyDescent="0.25">
      <c r="A42">
        <v>771606</v>
      </c>
    </row>
    <row r="43" spans="1:1" x14ac:dyDescent="0.25">
      <c r="A43">
        <v>406214</v>
      </c>
    </row>
    <row r="44" spans="1:1" x14ac:dyDescent="0.25">
      <c r="A44">
        <v>740978</v>
      </c>
    </row>
    <row r="45" spans="1:1" x14ac:dyDescent="0.25">
      <c r="A45">
        <v>464844</v>
      </c>
    </row>
    <row r="46" spans="1:1" x14ac:dyDescent="0.25">
      <c r="A46">
        <v>541195</v>
      </c>
    </row>
    <row r="47" spans="1:1" x14ac:dyDescent="0.25">
      <c r="A47">
        <v>288917</v>
      </c>
    </row>
    <row r="48" spans="1:1" x14ac:dyDescent="0.25">
      <c r="A48">
        <v>358796</v>
      </c>
    </row>
    <row r="49" spans="1:1" x14ac:dyDescent="0.25">
      <c r="A49">
        <v>780204</v>
      </c>
    </row>
    <row r="50" spans="1:1" x14ac:dyDescent="0.25">
      <c r="A50">
        <v>756742</v>
      </c>
    </row>
    <row r="51" spans="1:1" x14ac:dyDescent="0.25">
      <c r="A51">
        <v>584161</v>
      </c>
    </row>
    <row r="52" spans="1:1" x14ac:dyDescent="0.25">
      <c r="A52">
        <v>836769</v>
      </c>
    </row>
    <row r="53" spans="1:1" x14ac:dyDescent="0.25">
      <c r="A53">
        <v>812304</v>
      </c>
    </row>
    <row r="54" spans="1:1" x14ac:dyDescent="0.25">
      <c r="A54">
        <v>859676</v>
      </c>
    </row>
    <row r="55" spans="1:1" x14ac:dyDescent="0.25">
      <c r="A55">
        <v>836758</v>
      </c>
    </row>
    <row r="56" spans="1:1" x14ac:dyDescent="0.25">
      <c r="A56">
        <v>625736</v>
      </c>
    </row>
    <row r="57" spans="1:1" x14ac:dyDescent="0.25">
      <c r="A57">
        <v>585286</v>
      </c>
    </row>
    <row r="58" spans="1:1" x14ac:dyDescent="0.25">
      <c r="A58">
        <v>862294</v>
      </c>
    </row>
    <row r="59" spans="1:1" x14ac:dyDescent="0.25">
      <c r="A59">
        <v>407542</v>
      </c>
    </row>
    <row r="60" spans="1:1" x14ac:dyDescent="0.25">
      <c r="A60">
        <v>13886</v>
      </c>
    </row>
    <row r="61" spans="1:1" x14ac:dyDescent="0.25">
      <c r="A61">
        <v>177178</v>
      </c>
    </row>
    <row r="62" spans="1:1" x14ac:dyDescent="0.25">
      <c r="A62">
        <v>910504</v>
      </c>
    </row>
    <row r="63" spans="1:1" x14ac:dyDescent="0.25">
      <c r="A63">
        <v>467919</v>
      </c>
    </row>
    <row r="64" spans="1:1" x14ac:dyDescent="0.25">
      <c r="A64">
        <v>186744</v>
      </c>
    </row>
    <row r="65" spans="1:1" x14ac:dyDescent="0.25">
      <c r="A65">
        <v>248022</v>
      </c>
    </row>
    <row r="66" spans="1:1" x14ac:dyDescent="0.25">
      <c r="A66">
        <v>310568</v>
      </c>
    </row>
    <row r="67" spans="1:1" x14ac:dyDescent="0.25">
      <c r="A67">
        <v>419862</v>
      </c>
    </row>
    <row r="68" spans="1:1" x14ac:dyDescent="0.25">
      <c r="A68">
        <v>578470</v>
      </c>
    </row>
    <row r="69" spans="1:1" x14ac:dyDescent="0.25">
      <c r="A69">
        <v>21239312</v>
      </c>
    </row>
    <row r="70" spans="1:1" x14ac:dyDescent="0.25">
      <c r="A70">
        <v>20222726</v>
      </c>
    </row>
    <row r="71" spans="1:1" x14ac:dyDescent="0.25">
      <c r="A71">
        <v>10876194</v>
      </c>
    </row>
    <row r="72" spans="1:1" x14ac:dyDescent="0.25">
      <c r="A72">
        <v>10532189</v>
      </c>
    </row>
    <row r="73" spans="1:1" x14ac:dyDescent="0.25">
      <c r="A73">
        <v>20245604</v>
      </c>
    </row>
    <row r="74" spans="1:1" x14ac:dyDescent="0.25">
      <c r="A74">
        <v>11149425</v>
      </c>
    </row>
    <row r="75" spans="1:1" x14ac:dyDescent="0.25">
      <c r="A75">
        <v>10419702</v>
      </c>
    </row>
    <row r="76" spans="1:1" x14ac:dyDescent="0.25">
      <c r="A76">
        <v>10161268</v>
      </c>
    </row>
    <row r="77" spans="1:1" x14ac:dyDescent="0.25">
      <c r="A77">
        <v>10226764</v>
      </c>
    </row>
    <row r="78" spans="1:1" x14ac:dyDescent="0.25">
      <c r="A78">
        <v>21140976</v>
      </c>
    </row>
    <row r="79" spans="1:1" x14ac:dyDescent="0.25">
      <c r="A79">
        <v>10747120</v>
      </c>
    </row>
    <row r="80" spans="1:1" x14ac:dyDescent="0.25">
      <c r="A80">
        <v>10821051</v>
      </c>
    </row>
    <row r="81" spans="1:1" x14ac:dyDescent="0.25">
      <c r="A81">
        <v>10918535</v>
      </c>
    </row>
    <row r="82" spans="1:1" x14ac:dyDescent="0.25">
      <c r="A82">
        <v>20544139</v>
      </c>
    </row>
    <row r="83" spans="1:1" x14ac:dyDescent="0.25">
      <c r="A83">
        <v>20001614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10" workbookViewId="0">
      <selection activeCell="A26" sqref="A26:B29"/>
    </sheetView>
  </sheetViews>
  <sheetFormatPr defaultRowHeight="15" x14ac:dyDescent="0.25"/>
  <cols>
    <col min="1" max="1" width="12.140625" bestFit="1" customWidth="1"/>
    <col min="2" max="2" width="139.5703125" bestFit="1" customWidth="1"/>
  </cols>
  <sheetData>
    <row r="1" spans="1:2" x14ac:dyDescent="0.25">
      <c r="A1" t="s">
        <v>0</v>
      </c>
      <c r="B1" t="s">
        <v>71</v>
      </c>
    </row>
    <row r="2" spans="1:2" x14ac:dyDescent="0.25">
      <c r="A2" t="s">
        <v>1</v>
      </c>
      <c r="B2" t="s">
        <v>72</v>
      </c>
    </row>
    <row r="3" spans="1:2" x14ac:dyDescent="0.25">
      <c r="A3" t="s">
        <v>2</v>
      </c>
      <c r="B3" t="s">
        <v>73</v>
      </c>
    </row>
    <row r="4" spans="1:2" x14ac:dyDescent="0.25">
      <c r="A4" t="s">
        <v>3</v>
      </c>
      <c r="B4" t="s">
        <v>74</v>
      </c>
    </row>
    <row r="5" spans="1:2" x14ac:dyDescent="0.25">
      <c r="A5" t="s">
        <v>4</v>
      </c>
      <c r="B5" t="s">
        <v>75</v>
      </c>
    </row>
    <row r="6" spans="1:2" x14ac:dyDescent="0.25">
      <c r="A6" t="s">
        <v>5</v>
      </c>
      <c r="B6" t="s">
        <v>76</v>
      </c>
    </row>
    <row r="7" spans="1:2" x14ac:dyDescent="0.25">
      <c r="A7" t="s">
        <v>6</v>
      </c>
      <c r="B7" t="s">
        <v>77</v>
      </c>
    </row>
    <row r="8" spans="1:2" x14ac:dyDescent="0.25">
      <c r="A8" t="s">
        <v>7</v>
      </c>
      <c r="B8" t="s">
        <v>78</v>
      </c>
    </row>
    <row r="9" spans="1:2" x14ac:dyDescent="0.25">
      <c r="A9" t="s">
        <v>8</v>
      </c>
      <c r="B9" t="s">
        <v>79</v>
      </c>
    </row>
    <row r="10" spans="1:2" x14ac:dyDescent="0.25">
      <c r="A10" t="s">
        <v>9</v>
      </c>
      <c r="B10" t="s">
        <v>79</v>
      </c>
    </row>
    <row r="11" spans="1:2" x14ac:dyDescent="0.25">
      <c r="A11" t="s">
        <v>10</v>
      </c>
      <c r="B11" t="s">
        <v>80</v>
      </c>
    </row>
    <row r="12" spans="1:2" x14ac:dyDescent="0.25">
      <c r="A12" t="s">
        <v>11</v>
      </c>
      <c r="B12" t="s">
        <v>81</v>
      </c>
    </row>
    <row r="13" spans="1:2" x14ac:dyDescent="0.25">
      <c r="A13" t="s">
        <v>12</v>
      </c>
      <c r="B13" t="s">
        <v>82</v>
      </c>
    </row>
    <row r="14" spans="1:2" x14ac:dyDescent="0.25">
      <c r="A14" t="s">
        <v>13</v>
      </c>
      <c r="B14" t="s">
        <v>83</v>
      </c>
    </row>
    <row r="15" spans="1:2" x14ac:dyDescent="0.25">
      <c r="A15" t="s">
        <v>14</v>
      </c>
      <c r="B15" t="s">
        <v>84</v>
      </c>
    </row>
    <row r="16" spans="1:2" x14ac:dyDescent="0.25">
      <c r="A16" t="s">
        <v>15</v>
      </c>
      <c r="B16" t="s">
        <v>85</v>
      </c>
    </row>
    <row r="17" spans="1:4" x14ac:dyDescent="0.25">
      <c r="A17" t="s">
        <v>16</v>
      </c>
      <c r="B17" t="s">
        <v>86</v>
      </c>
    </row>
    <row r="18" spans="1:4" x14ac:dyDescent="0.25">
      <c r="A18" t="s">
        <v>17</v>
      </c>
      <c r="B18" t="s">
        <v>87</v>
      </c>
    </row>
    <row r="19" spans="1:4" x14ac:dyDescent="0.25">
      <c r="A19" t="s">
        <v>18</v>
      </c>
      <c r="B19" t="s">
        <v>88</v>
      </c>
    </row>
    <row r="20" spans="1:4" x14ac:dyDescent="0.25">
      <c r="A20" t="s">
        <v>19</v>
      </c>
      <c r="B20" t="s">
        <v>89</v>
      </c>
    </row>
    <row r="21" spans="1:4" x14ac:dyDescent="0.25">
      <c r="A21" t="s">
        <v>20</v>
      </c>
      <c r="B21" t="s">
        <v>90</v>
      </c>
    </row>
    <row r="22" spans="1:4" x14ac:dyDescent="0.25">
      <c r="A22" t="s">
        <v>21</v>
      </c>
      <c r="B22" t="s">
        <v>91</v>
      </c>
    </row>
    <row r="23" spans="1:4" x14ac:dyDescent="0.25">
      <c r="A23" t="s">
        <v>22</v>
      </c>
      <c r="B23" t="s">
        <v>92</v>
      </c>
    </row>
    <row r="24" spans="1:4" x14ac:dyDescent="0.25">
      <c r="A24" t="s">
        <v>23</v>
      </c>
      <c r="B24" t="s">
        <v>93</v>
      </c>
    </row>
    <row r="25" spans="1:4" x14ac:dyDescent="0.25">
      <c r="A25" t="s">
        <v>24</v>
      </c>
      <c r="B25" t="s">
        <v>94</v>
      </c>
    </row>
    <row r="26" spans="1:4" x14ac:dyDescent="0.25">
      <c r="A26" t="s">
        <v>25</v>
      </c>
      <c r="B26" t="s">
        <v>95</v>
      </c>
    </row>
    <row r="27" spans="1:4" x14ac:dyDescent="0.25">
      <c r="A27" t="s">
        <v>26</v>
      </c>
      <c r="B27" t="s">
        <v>96</v>
      </c>
    </row>
    <row r="28" spans="1:4" x14ac:dyDescent="0.25">
      <c r="A28" t="s">
        <v>27</v>
      </c>
      <c r="B28" t="s">
        <v>97</v>
      </c>
    </row>
    <row r="29" spans="1:4" x14ac:dyDescent="0.25">
      <c r="A29" t="s">
        <v>28</v>
      </c>
      <c r="B29" t="s">
        <v>98</v>
      </c>
    </row>
    <row r="30" spans="1:4" x14ac:dyDescent="0.25">
      <c r="A30" t="s">
        <v>29</v>
      </c>
      <c r="B30" t="s">
        <v>99</v>
      </c>
      <c r="C30" t="s">
        <v>63</v>
      </c>
    </row>
    <row r="31" spans="1:4" x14ac:dyDescent="0.25">
      <c r="A31" t="s">
        <v>30</v>
      </c>
      <c r="B31" t="s">
        <v>100</v>
      </c>
      <c r="C31" t="s">
        <v>63</v>
      </c>
    </row>
    <row r="32" spans="1:4" x14ac:dyDescent="0.25">
      <c r="A32" t="s">
        <v>31</v>
      </c>
      <c r="B32" t="s">
        <v>101</v>
      </c>
      <c r="C32" t="s">
        <v>64</v>
      </c>
      <c r="D32" t="s">
        <v>63</v>
      </c>
    </row>
    <row r="33" spans="1:3" x14ac:dyDescent="0.25">
      <c r="A33" t="s">
        <v>32</v>
      </c>
      <c r="B33" t="s">
        <v>102</v>
      </c>
      <c r="C33" t="s">
        <v>65</v>
      </c>
    </row>
    <row r="34" spans="1:3" x14ac:dyDescent="0.25">
      <c r="A34" t="s">
        <v>33</v>
      </c>
      <c r="B34" t="s">
        <v>103</v>
      </c>
      <c r="C34" t="s">
        <v>66</v>
      </c>
    </row>
    <row r="35" spans="1:3" x14ac:dyDescent="0.25">
      <c r="A35" t="s">
        <v>34</v>
      </c>
      <c r="B35" t="s">
        <v>104</v>
      </c>
    </row>
    <row r="36" spans="1:3" x14ac:dyDescent="0.25">
      <c r="A36" t="s">
        <v>35</v>
      </c>
      <c r="B36" t="s">
        <v>105</v>
      </c>
    </row>
    <row r="37" spans="1:3" x14ac:dyDescent="0.25">
      <c r="A37" t="s">
        <v>36</v>
      </c>
      <c r="B37" t="s">
        <v>106</v>
      </c>
    </row>
    <row r="38" spans="1:3" x14ac:dyDescent="0.25">
      <c r="A38" t="s">
        <v>37</v>
      </c>
      <c r="B38" t="s">
        <v>107</v>
      </c>
    </row>
    <row r="39" spans="1:3" x14ac:dyDescent="0.25">
      <c r="A39" t="s">
        <v>38</v>
      </c>
      <c r="B39" t="s">
        <v>108</v>
      </c>
    </row>
    <row r="40" spans="1:3" x14ac:dyDescent="0.25">
      <c r="A40" t="s">
        <v>39</v>
      </c>
      <c r="B40" t="s">
        <v>109</v>
      </c>
    </row>
    <row r="41" spans="1:3" x14ac:dyDescent="0.25">
      <c r="A41" t="s">
        <v>40</v>
      </c>
      <c r="B41" t="s">
        <v>110</v>
      </c>
    </row>
    <row r="42" spans="1:3" x14ac:dyDescent="0.25">
      <c r="A42" t="s">
        <v>41</v>
      </c>
      <c r="B42" t="s">
        <v>111</v>
      </c>
    </row>
    <row r="43" spans="1:3" x14ac:dyDescent="0.25">
      <c r="A43" t="s">
        <v>42</v>
      </c>
      <c r="B43" t="s">
        <v>112</v>
      </c>
    </row>
    <row r="44" spans="1:3" x14ac:dyDescent="0.25">
      <c r="A44" t="s">
        <v>43</v>
      </c>
      <c r="B44" t="s">
        <v>113</v>
      </c>
    </row>
    <row r="45" spans="1:3" x14ac:dyDescent="0.25">
      <c r="A45" t="s">
        <v>44</v>
      </c>
      <c r="B45" t="s">
        <v>114</v>
      </c>
    </row>
    <row r="46" spans="1:3" x14ac:dyDescent="0.25">
      <c r="A46" t="s">
        <v>45</v>
      </c>
      <c r="B46" t="s">
        <v>115</v>
      </c>
    </row>
    <row r="47" spans="1:3" x14ac:dyDescent="0.25">
      <c r="A47" t="s">
        <v>46</v>
      </c>
      <c r="B47" t="s">
        <v>116</v>
      </c>
    </row>
    <row r="48" spans="1:3" x14ac:dyDescent="0.25">
      <c r="A48" t="s">
        <v>47</v>
      </c>
      <c r="B48" t="s">
        <v>117</v>
      </c>
    </row>
    <row r="49" spans="1:3" x14ac:dyDescent="0.25">
      <c r="A49" t="s">
        <v>48</v>
      </c>
      <c r="B49" t="s">
        <v>118</v>
      </c>
    </row>
    <row r="50" spans="1:3" x14ac:dyDescent="0.25">
      <c r="A50" t="s">
        <v>49</v>
      </c>
      <c r="B50" t="s">
        <v>119</v>
      </c>
    </row>
    <row r="51" spans="1:3" x14ac:dyDescent="0.25">
      <c r="A51" t="s">
        <v>50</v>
      </c>
      <c r="B51" t="s">
        <v>120</v>
      </c>
      <c r="C51" t="s">
        <v>67</v>
      </c>
    </row>
    <row r="52" spans="1:3" x14ac:dyDescent="0.25">
      <c r="A52" t="s">
        <v>51</v>
      </c>
      <c r="B52" t="s">
        <v>121</v>
      </c>
      <c r="C52" t="s">
        <v>68</v>
      </c>
    </row>
    <row r="53" spans="1:3" x14ac:dyDescent="0.25">
      <c r="A53" t="s">
        <v>52</v>
      </c>
      <c r="B53" t="s">
        <v>122</v>
      </c>
      <c r="C53" t="s">
        <v>69</v>
      </c>
    </row>
    <row r="54" spans="1:3" x14ac:dyDescent="0.25">
      <c r="A54" t="s">
        <v>53</v>
      </c>
      <c r="B54" t="s">
        <v>123</v>
      </c>
      <c r="C54" t="s">
        <v>69</v>
      </c>
    </row>
    <row r="55" spans="1:3" x14ac:dyDescent="0.25">
      <c r="A55" t="s">
        <v>54</v>
      </c>
      <c r="B55" t="s">
        <v>124</v>
      </c>
    </row>
    <row r="56" spans="1:3" x14ac:dyDescent="0.25">
      <c r="A56" t="s">
        <v>55</v>
      </c>
      <c r="B56" t="s">
        <v>125</v>
      </c>
    </row>
    <row r="57" spans="1:3" x14ac:dyDescent="0.25">
      <c r="A57" t="s">
        <v>56</v>
      </c>
      <c r="B57" t="s">
        <v>126</v>
      </c>
    </row>
    <row r="58" spans="1:3" x14ac:dyDescent="0.25">
      <c r="A58" t="s">
        <v>57</v>
      </c>
      <c r="B58" t="s">
        <v>127</v>
      </c>
    </row>
    <row r="59" spans="1:3" x14ac:dyDescent="0.25">
      <c r="A59" t="s">
        <v>58</v>
      </c>
      <c r="B59" t="s">
        <v>128</v>
      </c>
      <c r="C59" t="s">
        <v>70</v>
      </c>
    </row>
    <row r="60" spans="1:3" x14ac:dyDescent="0.25">
      <c r="A60" t="s">
        <v>59</v>
      </c>
      <c r="B60" t="s">
        <v>129</v>
      </c>
    </row>
    <row r="61" spans="1:3" x14ac:dyDescent="0.25">
      <c r="A61" t="s">
        <v>60</v>
      </c>
      <c r="B61" t="s">
        <v>130</v>
      </c>
    </row>
    <row r="62" spans="1:3" x14ac:dyDescent="0.25">
      <c r="A62" t="s">
        <v>61</v>
      </c>
      <c r="B62" t="s">
        <v>131</v>
      </c>
    </row>
    <row r="63" spans="1:3" x14ac:dyDescent="0.25">
      <c r="A63" t="s">
        <v>62</v>
      </c>
      <c r="B63" t="s">
        <v>132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Colunas e Relação com Vazio</vt:lpstr>
      <vt:lpstr>Plan1</vt:lpstr>
      <vt:lpstr>Correlação</vt:lpstr>
      <vt:lpstr>Satisfação</vt:lpstr>
      <vt:lpstr>Linhas com Satisfação 99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2021-07-25T21:54:50Z</dcterms:created>
  <dcterms:modified xsi:type="dcterms:W3CDTF">2021-08-08T23:02:51Z</dcterms:modified>
</cp:coreProperties>
</file>