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AHP" sheetId="1" r:id="rId3"/>
  </sheets>
  <definedNames/>
  <calcPr/>
</workbook>
</file>

<file path=xl/sharedStrings.xml><?xml version="1.0" encoding="utf-8"?>
<sst xmlns="http://schemas.openxmlformats.org/spreadsheetml/2006/main" count="18" uniqueCount="11">
  <si>
    <t>Criteria</t>
  </si>
  <si>
    <t>Operation Costs</t>
  </si>
  <si>
    <t>Tax Burden</t>
  </si>
  <si>
    <t>Functional Allocation</t>
  </si>
  <si>
    <t>Total</t>
  </si>
  <si>
    <t>Normalized table</t>
  </si>
  <si>
    <t>Average</t>
  </si>
  <si>
    <t>Consistency measure</t>
  </si>
  <si>
    <t>Ci</t>
  </si>
  <si>
    <t>Ri</t>
  </si>
  <si>
    <t>C.Ratio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</si>
</sst>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/>
    <font>
      <b/>
    </font>
    <font>
      <b/>
      <i/>
    </font>
  </fonts>
  <fills count="4">
    <fill>
      <patternFill patternType="none"/>
    </fill>
    <fill>
      <patternFill patternType="lightGray"/>
    </fill>
    <fill>
      <patternFill patternType="solid">
        <fgColor rgb="FFEFEFEF"/>
        <bgColor rgb="FFEFEFEF"/>
      </patternFill>
    </fill>
    <fill>
      <patternFill patternType="solid">
        <fgColor rgb="FFD9D9D9"/>
        <bgColor rgb="FFD9D9D9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2" xfId="0" applyFont="1" applyNumberFormat="1"/>
    <xf borderId="1" fillId="0" fontId="2" numFmtId="2" xfId="0" applyAlignment="1" applyBorder="1" applyFont="1" applyNumberFormat="1">
      <alignment readingOrder="0"/>
    </xf>
    <xf borderId="1" fillId="0" fontId="1" numFmtId="2" xfId="0" applyAlignment="1" applyBorder="1" applyFont="1" applyNumberFormat="1">
      <alignment readingOrder="0"/>
    </xf>
    <xf borderId="1" fillId="0" fontId="1" numFmtId="2" xfId="0" applyBorder="1" applyFont="1" applyNumberFormat="1"/>
    <xf borderId="1" fillId="2" fontId="1" numFmtId="2" xfId="0" applyAlignment="1" applyBorder="1" applyFill="1" applyFont="1" applyNumberFormat="1">
      <alignment readingOrder="0"/>
    </xf>
    <xf borderId="1" fillId="3" fontId="1" numFmtId="2" xfId="0" applyAlignment="1" applyBorder="1" applyFill="1" applyFont="1" applyNumberFormat="1">
      <alignment readingOrder="0"/>
    </xf>
    <xf borderId="1" fillId="3" fontId="1" numFmtId="2" xfId="0" applyBorder="1" applyFont="1" applyNumberFormat="1"/>
    <xf borderId="1" fillId="0" fontId="3" numFmtId="2" xfId="0" applyAlignment="1" applyBorder="1" applyFont="1" applyNumberFormat="1">
      <alignment readingOrder="0"/>
    </xf>
    <xf borderId="0" fillId="0" fontId="1" numFmtId="2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15.14"/>
    <col customWidth="1" min="2" max="2" width="18.43"/>
    <col customWidth="1" min="3" max="3" width="17.43"/>
    <col customWidth="1" min="5" max="5" width="18.29"/>
    <col customWidth="1" min="6" max="6" width="5.57"/>
    <col customWidth="1" min="7" max="7" width="8.43"/>
    <col customWidth="1" min="8" max="8" width="20.29"/>
  </cols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>
      <c r="A2" s="1"/>
      <c r="B2" s="2" t="s">
        <v>0</v>
      </c>
      <c r="C2" s="3" t="s">
        <v>1</v>
      </c>
      <c r="D2" s="3" t="s">
        <v>2</v>
      </c>
      <c r="E2" s="3" t="s">
        <v>3</v>
      </c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</row>
    <row r="3">
      <c r="A3" s="1"/>
      <c r="B3" s="4" t="str">
        <f t="array" ref="B3:B5">TRANSPOSE(C2:E2)</f>
        <v>Operation Costs</v>
      </c>
      <c r="C3" s="5">
        <v>1.0</v>
      </c>
      <c r="D3" s="3">
        <f>1/2</f>
        <v>0.5</v>
      </c>
      <c r="E3" s="3">
        <f>1/3</f>
        <v>0.3333333333</v>
      </c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</row>
    <row r="4">
      <c r="A4" s="1"/>
      <c r="B4" s="4" t="s">
        <v>2</v>
      </c>
      <c r="C4" s="6">
        <f>1/D3</f>
        <v>2</v>
      </c>
      <c r="D4" s="5">
        <v>1.0</v>
      </c>
      <c r="E4" s="3">
        <f>1/9</f>
        <v>0.1111111111</v>
      </c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</row>
    <row r="5">
      <c r="A5" s="1"/>
      <c r="B5" s="4" t="s">
        <v>3</v>
      </c>
      <c r="C5" s="7">
        <f>1/E3</f>
        <v>3</v>
      </c>
      <c r="D5" s="7">
        <f>1/D3</f>
        <v>2</v>
      </c>
      <c r="E5" s="5">
        <v>1.0</v>
      </c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</row>
    <row r="6">
      <c r="A6" s="1"/>
      <c r="B6" s="8" t="s">
        <v>4</v>
      </c>
      <c r="C6" s="4">
        <f t="shared" ref="C6:E6" si="1">SUM(C3:C5)</f>
        <v>6</v>
      </c>
      <c r="D6" s="4">
        <f t="shared" si="1"/>
        <v>3.5</v>
      </c>
      <c r="E6" s="4">
        <f t="shared" si="1"/>
        <v>1.444444444</v>
      </c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</row>
    <row r="7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</row>
    <row r="8">
      <c r="A8" s="9" t="s">
        <v>5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</row>
    <row r="9">
      <c r="A9" s="1"/>
      <c r="B9" s="2" t="s">
        <v>0</v>
      </c>
      <c r="C9" s="3" t="str">
        <f t="shared" ref="C9:E9" si="2">C2</f>
        <v>Operation Costs</v>
      </c>
      <c r="D9" s="3" t="str">
        <f t="shared" si="2"/>
        <v>Tax Burden</v>
      </c>
      <c r="E9" s="3" t="str">
        <f t="shared" si="2"/>
        <v>Functional Allocation</v>
      </c>
      <c r="F9" s="8" t="s">
        <v>4</v>
      </c>
      <c r="G9" s="8" t="s">
        <v>6</v>
      </c>
      <c r="H9" s="8" t="s">
        <v>7</v>
      </c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</row>
    <row r="10">
      <c r="A10" s="1"/>
      <c r="B10" s="4" t="str">
        <f t="array" ref="B10:B12">TRANSPOSE(C9:E9)</f>
        <v>Operation Costs</v>
      </c>
      <c r="C10" s="3">
        <f t="shared" ref="C10:E10" si="3">C3/C$6</f>
        <v>0.1666666667</v>
      </c>
      <c r="D10" s="3">
        <f t="shared" si="3"/>
        <v>0.1428571429</v>
      </c>
      <c r="E10" s="3">
        <f t="shared" si="3"/>
        <v>0.2307692308</v>
      </c>
      <c r="F10" s="4">
        <f t="shared" ref="F10:F12" si="5">SUM(C10:E10)</f>
        <v>0.5402930403</v>
      </c>
      <c r="G10" s="4">
        <f t="shared" ref="G10:G12" si="6">F10/3</f>
        <v>0.1800976801</v>
      </c>
      <c r="H10" s="4">
        <f t="shared" ref="H10:H12" si="7">MMULT(C3:E3,$G$10:$G$12)/G10</f>
        <v>2.096798493</v>
      </c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</row>
    <row r="11">
      <c r="A11" s="1"/>
      <c r="B11" s="4" t="s">
        <v>2</v>
      </c>
      <c r="C11" s="3">
        <f t="shared" ref="C11:E11" si="4">C4/$C$6</f>
        <v>0.3333333333</v>
      </c>
      <c r="D11" s="3">
        <f t="shared" si="4"/>
        <v>0.1666666667</v>
      </c>
      <c r="E11" s="3">
        <f t="shared" si="4"/>
        <v>0.01851851852</v>
      </c>
      <c r="F11" s="4">
        <f t="shared" si="5"/>
        <v>0.5185185185</v>
      </c>
      <c r="G11" s="4">
        <f t="shared" si="6"/>
        <v>0.1728395062</v>
      </c>
      <c r="H11" s="4">
        <f t="shared" si="7"/>
        <v>3.298273155</v>
      </c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</row>
    <row r="12">
      <c r="A12" s="1"/>
      <c r="B12" s="4" t="s">
        <v>3</v>
      </c>
      <c r="C12" s="3">
        <f t="shared" ref="C12:E12" si="8">C5/$C$6</f>
        <v>0.5</v>
      </c>
      <c r="D12" s="3">
        <f t="shared" si="8"/>
        <v>0.3333333333</v>
      </c>
      <c r="E12" s="3">
        <f t="shared" si="8"/>
        <v>0.1666666667</v>
      </c>
      <c r="F12" s="4">
        <f t="shared" si="5"/>
        <v>1</v>
      </c>
      <c r="G12" s="4">
        <f t="shared" si="6"/>
        <v>0.3333333333</v>
      </c>
      <c r="H12" s="4">
        <f t="shared" si="7"/>
        <v>3.657916158</v>
      </c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</row>
    <row r="13">
      <c r="A13" s="1"/>
      <c r="B13" s="8" t="s">
        <v>4</v>
      </c>
      <c r="C13" s="4">
        <f t="shared" ref="C13:E13" si="9">SUM(C10:C12)</f>
        <v>1</v>
      </c>
      <c r="D13" s="4">
        <f t="shared" si="9"/>
        <v>0.6428571429</v>
      </c>
      <c r="E13" s="4">
        <f t="shared" si="9"/>
        <v>0.415954416</v>
      </c>
      <c r="F13" s="1"/>
      <c r="G13" s="8" t="s">
        <v>8</v>
      </c>
      <c r="H13" s="4">
        <f>(AVERAGE(H10:H12)-3)/(2)</f>
        <v>0.008831301123</v>
      </c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</row>
    <row r="14">
      <c r="A14" s="1"/>
      <c r="B14" s="1"/>
      <c r="C14" s="1"/>
      <c r="D14" s="1"/>
      <c r="E14" s="1"/>
      <c r="F14" s="1"/>
      <c r="G14" s="8" t="s">
        <v>9</v>
      </c>
      <c r="H14" s="3">
        <v>0.58</v>
      </c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</row>
    <row r="15">
      <c r="A15" s="1"/>
      <c r="B15" s="1"/>
      <c r="C15" s="1"/>
      <c r="D15" s="1"/>
      <c r="E15" s="1"/>
      <c r="F15" s="1"/>
      <c r="G15" s="8" t="s">
        <v>10</v>
      </c>
      <c r="H15" s="4">
        <f>H13/H14</f>
        <v>0.01522638125</v>
      </c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</row>
  </sheetData>
  <drawing r:id="rId1"/>
</worksheet>
</file>