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DITA\Downloads\"/>
    </mc:Choice>
  </mc:AlternateContent>
  <xr:revisionPtr revIDLastSave="0" documentId="13_ncr:1_{915CD911-33A5-43E4-B722-C684C731254D}" xr6:coauthVersionLast="45" xr6:coauthVersionMax="45" xr10:uidLastSave="{00000000-0000-0000-0000-000000000000}"/>
  <bookViews>
    <workbookView xWindow="-120" yWindow="-120" windowWidth="20730" windowHeight="11310" activeTab="5" xr2:uid="{00000000-000D-0000-FFFF-FFFF00000000}"/>
  </bookViews>
  <sheets>
    <sheet name="TUGAS 1 CASE 1" sheetId="1" r:id="rId1"/>
    <sheet name="TUGAS 1 CASE 2" sheetId="3" r:id="rId2"/>
    <sheet name="TUGAS 1 CASE 3 LABA-RUGI" sheetId="5" r:id="rId3"/>
    <sheet name="TUGAS 1 CASE PERUB.MODAL" sheetId="7" r:id="rId4"/>
    <sheet name="TUGAS 1 CASE 3 NERACA" sheetId="4" r:id="rId5"/>
    <sheet name="TUGAS 1 CASE 3 ARUS KAS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6" l="1"/>
  <c r="F10" i="6"/>
  <c r="F20" i="6" s="1"/>
  <c r="F23" i="6" s="1"/>
  <c r="F26" i="6" s="1"/>
  <c r="F31" i="6" s="1"/>
  <c r="F33" i="6" s="1"/>
  <c r="C20" i="4"/>
  <c r="E20" i="5"/>
  <c r="E11" i="5" l="1"/>
  <c r="E21" i="5" s="1"/>
  <c r="F10" i="7" s="1"/>
  <c r="F11" i="7" s="1"/>
  <c r="F13" i="7" s="1"/>
  <c r="F14" i="4" s="1"/>
  <c r="F20" i="4" s="1"/>
  <c r="G44" i="3"/>
  <c r="F44" i="3"/>
  <c r="G34" i="1"/>
  <c r="F34" i="1"/>
</calcChain>
</file>

<file path=xl/sharedStrings.xml><?xml version="1.0" encoding="utf-8"?>
<sst xmlns="http://schemas.openxmlformats.org/spreadsheetml/2006/main" count="194" uniqueCount="113">
  <si>
    <t>NO</t>
  </si>
  <si>
    <t>TANGGAL</t>
  </si>
  <si>
    <t>KETERANGAN</t>
  </si>
  <si>
    <t>REF</t>
  </si>
  <si>
    <t>DEBET</t>
  </si>
  <si>
    <t>KREDIT</t>
  </si>
  <si>
    <t>AYAT JURNAL</t>
  </si>
  <si>
    <t>1 Februari 2012</t>
  </si>
  <si>
    <t>Kas</t>
  </si>
  <si>
    <t>Modal Awal</t>
  </si>
  <si>
    <t>2 Februari 2012</t>
  </si>
  <si>
    <t>Dibayar dimuka</t>
  </si>
  <si>
    <t>peralatan kantor</t>
  </si>
  <si>
    <t>kas</t>
  </si>
  <si>
    <t>utang usaha</t>
  </si>
  <si>
    <t>3 februari 2012</t>
  </si>
  <si>
    <t>perabot kantor</t>
  </si>
  <si>
    <t>4 februari 2012</t>
  </si>
  <si>
    <t>perlengkapan kantor</t>
  </si>
  <si>
    <t>11 februari 2012</t>
  </si>
  <si>
    <t>pendapatan usaha</t>
  </si>
  <si>
    <t>utang yang masih harus dibayar</t>
  </si>
  <si>
    <t>13 februari 2012</t>
  </si>
  <si>
    <t>16 februari 2012</t>
  </si>
  <si>
    <t>piutang usaha</t>
  </si>
  <si>
    <t>19 februari 2012</t>
  </si>
  <si>
    <t>25 februari 2012</t>
  </si>
  <si>
    <t>beban gaji</t>
  </si>
  <si>
    <t>27 februari 2012</t>
  </si>
  <si>
    <t>28 februari 2012</t>
  </si>
  <si>
    <t>beban utilitas</t>
  </si>
  <si>
    <t xml:space="preserve">Case 1 </t>
  </si>
  <si>
    <t>Tugas Personal ke-1</t>
  </si>
  <si>
    <t>week 2/sesi 3</t>
  </si>
  <si>
    <t>KANTOR AKUNTAN PUBLIK</t>
  </si>
  <si>
    <t>BRENDA SERVICE</t>
  </si>
  <si>
    <t>1 maret 2012</t>
  </si>
  <si>
    <t>beban penyusutan peralatan</t>
  </si>
  <si>
    <t>akumulasi penyusutan peralatan</t>
  </si>
  <si>
    <t>2 maret 2012</t>
  </si>
  <si>
    <t>beban sewa</t>
  </si>
  <si>
    <t>3 maret 2012</t>
  </si>
  <si>
    <t>peralatan</t>
  </si>
  <si>
    <t>peralatan dibayar dimuka</t>
  </si>
  <si>
    <t>5 maret 2012</t>
  </si>
  <si>
    <t>beban iklan</t>
  </si>
  <si>
    <t>7 maret 2012</t>
  </si>
  <si>
    <t>pendapatan jasa</t>
  </si>
  <si>
    <t>9 maret 2012</t>
  </si>
  <si>
    <t>11 maret 2012</t>
  </si>
  <si>
    <t>15 maret 2012</t>
  </si>
  <si>
    <t>17 maret 2012</t>
  </si>
  <si>
    <t>piutang</t>
  </si>
  <si>
    <t>modal awal</t>
  </si>
  <si>
    <t>21 maret 2012</t>
  </si>
  <si>
    <t>prive</t>
  </si>
  <si>
    <t>25 maret 2012</t>
  </si>
  <si>
    <t>beban rupa-rupa</t>
  </si>
  <si>
    <t>27 maret 2012</t>
  </si>
  <si>
    <t>28 maret 2012</t>
  </si>
  <si>
    <t>31 maret 2012</t>
  </si>
  <si>
    <t xml:space="preserve">beban perlengkapan </t>
  </si>
  <si>
    <t>perlengkapan</t>
  </si>
  <si>
    <t>GALAXY PETRA</t>
  </si>
  <si>
    <t>LAPORAN LABA RUGI</t>
  </si>
  <si>
    <t>PERIODE 31 MARET 2012</t>
  </si>
  <si>
    <t>pendapatan diterima dimuka</t>
  </si>
  <si>
    <t>total pendapatan</t>
  </si>
  <si>
    <t>beban penyusutan</t>
  </si>
  <si>
    <t>PENDAPATAN USAHA</t>
  </si>
  <si>
    <t>BEBAN USAHA</t>
  </si>
  <si>
    <t>beban asuransi</t>
  </si>
  <si>
    <t>beban perlengkapan</t>
  </si>
  <si>
    <t>jumlah beban usaha</t>
  </si>
  <si>
    <t>laba bersih</t>
  </si>
  <si>
    <t>AKTIVA</t>
  </si>
  <si>
    <t>AKTIVA LANCAR</t>
  </si>
  <si>
    <t>AKTIVA TETAP</t>
  </si>
  <si>
    <t>akumulasi penyusutan bangunan</t>
  </si>
  <si>
    <t>bangunan</t>
  </si>
  <si>
    <t>asuransi dibayar dimuka</t>
  </si>
  <si>
    <t>jumlah aktiva</t>
  </si>
  <si>
    <t>PASIVA</t>
  </si>
  <si>
    <t>UTANG LANCAR</t>
  </si>
  <si>
    <t>modal</t>
  </si>
  <si>
    <t>GALAXI PETRA</t>
  </si>
  <si>
    <t>NERACA</t>
  </si>
  <si>
    <t>31 MEI 2012</t>
  </si>
  <si>
    <t>piutang jasa</t>
  </si>
  <si>
    <t>ARUS KAS DARI AKTIVITAS OPERASI</t>
  </si>
  <si>
    <t>penerimaan kas dari pelanggan</t>
  </si>
  <si>
    <t>pembayaran kas</t>
  </si>
  <si>
    <t>kas yang dihasilkan dari operasional</t>
  </si>
  <si>
    <t>pembayaran bunga</t>
  </si>
  <si>
    <t xml:space="preserve">pembayaran pajak penghasilan </t>
  </si>
  <si>
    <t>arus kas dari pembelian investasi</t>
  </si>
  <si>
    <t>pembelian perlengkapan</t>
  </si>
  <si>
    <t>arus kas bersih dari investasi</t>
  </si>
  <si>
    <t>arus kas bersih dari operasional</t>
  </si>
  <si>
    <t>arus kas dari pendanaan</t>
  </si>
  <si>
    <t>investasi awal</t>
  </si>
  <si>
    <t xml:space="preserve">arus kas bersih dari pendanaan </t>
  </si>
  <si>
    <t>kenaikan bersih kas dan setara kas</t>
  </si>
  <si>
    <t>kas dan setara kas pada awal periode</t>
  </si>
  <si>
    <t>kas dan setara kas pada akhirl periode</t>
  </si>
  <si>
    <t>LAPORAN ARUS KAS</t>
  </si>
  <si>
    <t>Modal Dian</t>
  </si>
  <si>
    <t>Laba Bersih</t>
  </si>
  <si>
    <t>Prive Dian</t>
  </si>
  <si>
    <t xml:space="preserve">Modal Dian </t>
  </si>
  <si>
    <t>LAPORAN PERUBAHAN MODAL</t>
  </si>
  <si>
    <t>jumlah pasiva</t>
  </si>
  <si>
    <t>Case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</si>
</sst>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 val="singleAccounting"/>
      <sz val="11"/>
      <color theme="1"/>
      <name val="Arial"/>
      <family val="2"/>
    </font>
    <font>
      <b/>
      <u val="singleAccounting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/>
    <xf numFmtId="0" fontId="0" fillId="0" borderId="1" xfId="0" applyBorder="1"/>
    <xf numFmtId="164" fontId="0" fillId="0" borderId="1" xfId="1" applyNumberFormat="1" applyFont="1" applyBorder="1"/>
    <xf numFmtId="43" fontId="0" fillId="0" borderId="1" xfId="1" applyFont="1" applyBorder="1"/>
    <xf numFmtId="164" fontId="2" fillId="0" borderId="1" xfId="1" applyNumberFormat="1" applyFont="1" applyBorder="1"/>
    <xf numFmtId="0" fontId="2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2" fillId="0" borderId="0" xfId="0" applyFont="1"/>
    <xf numFmtId="164" fontId="3" fillId="0" borderId="0" xfId="1" applyNumberFormat="1" applyFont="1"/>
    <xf numFmtId="164" fontId="2" fillId="0" borderId="0" xfId="0" applyNumberFormat="1" applyFont="1"/>
    <xf numFmtId="0" fontId="2" fillId="0" borderId="0" xfId="0" applyFont="1" applyAlignment="1">
      <alignment horizontal="left" vertical="center"/>
    </xf>
    <xf numFmtId="164" fontId="4" fillId="0" borderId="0" xfId="0" applyNumberFormat="1" applyFont="1"/>
    <xf numFmtId="164" fontId="2" fillId="0" borderId="0" xfId="1" applyNumberFormat="1" applyFont="1"/>
    <xf numFmtId="0" fontId="2" fillId="0" borderId="0" xfId="0" applyFont="1" applyBorder="1"/>
    <xf numFmtId="0" fontId="0" fillId="0" borderId="0" xfId="0" applyBorder="1"/>
    <xf numFmtId="164" fontId="0" fillId="0" borderId="4" xfId="1" applyNumberFormat="1" applyFont="1" applyBorder="1"/>
    <xf numFmtId="164" fontId="3" fillId="0" borderId="4" xfId="1" applyNumberFormat="1" applyFont="1" applyBorder="1"/>
    <xf numFmtId="164" fontId="2" fillId="0" borderId="4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6" xfId="0" applyNumberFormat="1" applyFont="1" applyBorder="1"/>
    <xf numFmtId="164" fontId="1" fillId="0" borderId="6" xfId="1" applyNumberFormat="1" applyFont="1" applyBorder="1"/>
    <xf numFmtId="164" fontId="0" fillId="0" borderId="6" xfId="1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opLeftCell="C23" workbookViewId="0">
      <selection activeCell="H36" sqref="H36"/>
    </sheetView>
  </sheetViews>
  <sheetFormatPr defaultRowHeight="14.25" x14ac:dyDescent="0.2"/>
  <cols>
    <col min="1" max="1" width="4.875" style="1" customWidth="1"/>
    <col min="2" max="2" width="14.375" customWidth="1"/>
    <col min="3" max="3" width="9.125" customWidth="1"/>
    <col min="4" max="4" width="27.5" customWidth="1"/>
    <col min="5" max="5" width="7" customWidth="1"/>
    <col min="6" max="6" width="14.75" bestFit="1" customWidth="1"/>
    <col min="7" max="7" width="13.75" bestFit="1" customWidth="1"/>
  </cols>
  <sheetData>
    <row r="1" spans="1:7" x14ac:dyDescent="0.2">
      <c r="A1" s="3" t="s">
        <v>31</v>
      </c>
    </row>
    <row r="2" spans="1:7" x14ac:dyDescent="0.2">
      <c r="A2" s="3" t="s">
        <v>32</v>
      </c>
    </row>
    <row r="3" spans="1:7" x14ac:dyDescent="0.2">
      <c r="A3" s="3" t="s">
        <v>33</v>
      </c>
    </row>
    <row r="4" spans="1:7" ht="15" x14ac:dyDescent="0.25">
      <c r="A4" s="30" t="s">
        <v>6</v>
      </c>
      <c r="B4" s="30"/>
      <c r="C4" s="30"/>
      <c r="D4" s="30"/>
      <c r="E4" s="30"/>
      <c r="F4" s="30"/>
      <c r="G4" s="30"/>
    </row>
    <row r="5" spans="1:7" ht="15" x14ac:dyDescent="0.25">
      <c r="A5" s="30" t="s">
        <v>34</v>
      </c>
      <c r="B5" s="30"/>
      <c r="C5" s="30"/>
      <c r="D5" s="30"/>
      <c r="E5" s="30"/>
      <c r="F5" s="30"/>
      <c r="G5" s="30"/>
    </row>
    <row r="7" spans="1:7" s="1" customFormat="1" ht="15" x14ac:dyDescent="0.2">
      <c r="A7" s="10" t="s">
        <v>0</v>
      </c>
      <c r="B7" s="10" t="s">
        <v>1</v>
      </c>
      <c r="C7" s="31" t="s">
        <v>2</v>
      </c>
      <c r="D7" s="32"/>
      <c r="E7" s="10" t="s">
        <v>3</v>
      </c>
      <c r="F7" s="10" t="s">
        <v>4</v>
      </c>
      <c r="G7" s="10" t="s">
        <v>5</v>
      </c>
    </row>
    <row r="8" spans="1:7" x14ac:dyDescent="0.2">
      <c r="A8" s="4">
        <v>1</v>
      </c>
      <c r="B8" s="5" t="s">
        <v>7</v>
      </c>
      <c r="C8" s="11" t="s">
        <v>8</v>
      </c>
      <c r="D8" s="12"/>
      <c r="E8" s="6"/>
      <c r="F8" s="7">
        <v>30000000</v>
      </c>
      <c r="G8" s="6"/>
    </row>
    <row r="9" spans="1:7" x14ac:dyDescent="0.2">
      <c r="A9" s="4"/>
      <c r="B9" s="6"/>
      <c r="C9" s="11"/>
      <c r="D9" s="12" t="s">
        <v>9</v>
      </c>
      <c r="E9" s="6"/>
      <c r="F9" s="6"/>
      <c r="G9" s="7">
        <v>30000000</v>
      </c>
    </row>
    <row r="10" spans="1:7" x14ac:dyDescent="0.2">
      <c r="A10" s="4">
        <v>2</v>
      </c>
      <c r="B10" s="6" t="s">
        <v>10</v>
      </c>
      <c r="C10" s="11" t="s">
        <v>11</v>
      </c>
      <c r="D10" s="12"/>
      <c r="E10" s="6"/>
      <c r="F10" s="7">
        <v>7000000</v>
      </c>
      <c r="G10" s="6"/>
    </row>
    <row r="11" spans="1:7" x14ac:dyDescent="0.2">
      <c r="A11" s="4"/>
      <c r="B11" s="6"/>
      <c r="C11" s="11"/>
      <c r="D11" s="12" t="s">
        <v>8</v>
      </c>
      <c r="E11" s="6"/>
      <c r="F11" s="7"/>
      <c r="G11" s="7">
        <v>7000000</v>
      </c>
    </row>
    <row r="12" spans="1:7" x14ac:dyDescent="0.2">
      <c r="A12" s="4">
        <v>3</v>
      </c>
      <c r="B12" s="6" t="s">
        <v>10</v>
      </c>
      <c r="C12" s="11" t="s">
        <v>12</v>
      </c>
      <c r="D12" s="12"/>
      <c r="E12" s="6"/>
      <c r="F12" s="7">
        <v>14000000</v>
      </c>
      <c r="G12" s="7"/>
    </row>
    <row r="13" spans="1:7" x14ac:dyDescent="0.2">
      <c r="A13" s="4"/>
      <c r="B13" s="6"/>
      <c r="C13" s="11"/>
      <c r="D13" s="12" t="s">
        <v>13</v>
      </c>
      <c r="E13" s="6"/>
      <c r="F13" s="7"/>
      <c r="G13" s="7">
        <v>10000000</v>
      </c>
    </row>
    <row r="14" spans="1:7" x14ac:dyDescent="0.2">
      <c r="A14" s="4"/>
      <c r="B14" s="6"/>
      <c r="C14" s="11"/>
      <c r="D14" s="12" t="s">
        <v>21</v>
      </c>
      <c r="E14" s="6"/>
      <c r="F14" s="7"/>
      <c r="G14" s="7">
        <v>4000000</v>
      </c>
    </row>
    <row r="15" spans="1:7" x14ac:dyDescent="0.2">
      <c r="A15" s="4">
        <v>4</v>
      </c>
      <c r="B15" s="6" t="s">
        <v>15</v>
      </c>
      <c r="C15" s="11" t="s">
        <v>16</v>
      </c>
      <c r="D15" s="12"/>
      <c r="E15" s="6"/>
      <c r="F15" s="7">
        <v>3000000</v>
      </c>
      <c r="G15" s="7"/>
    </row>
    <row r="16" spans="1:7" x14ac:dyDescent="0.2">
      <c r="A16" s="4"/>
      <c r="B16" s="6"/>
      <c r="C16" s="11"/>
      <c r="D16" s="12" t="s">
        <v>13</v>
      </c>
      <c r="E16" s="6"/>
      <c r="F16" s="7"/>
      <c r="G16" s="7">
        <v>3000000</v>
      </c>
    </row>
    <row r="17" spans="1:7" x14ac:dyDescent="0.2">
      <c r="A17" s="4">
        <v>5</v>
      </c>
      <c r="B17" s="6" t="s">
        <v>17</v>
      </c>
      <c r="C17" s="11" t="s">
        <v>18</v>
      </c>
      <c r="D17" s="12"/>
      <c r="E17" s="6"/>
      <c r="F17" s="7">
        <v>1400000</v>
      </c>
      <c r="G17" s="7"/>
    </row>
    <row r="18" spans="1:7" x14ac:dyDescent="0.2">
      <c r="A18" s="4"/>
      <c r="B18" s="6"/>
      <c r="C18" s="11"/>
      <c r="D18" s="12" t="s">
        <v>13</v>
      </c>
      <c r="E18" s="6"/>
      <c r="F18" s="7"/>
      <c r="G18" s="7">
        <v>1400000</v>
      </c>
    </row>
    <row r="19" spans="1:7" x14ac:dyDescent="0.2">
      <c r="A19" s="4">
        <v>6</v>
      </c>
      <c r="B19" s="6" t="s">
        <v>19</v>
      </c>
      <c r="C19" s="11" t="s">
        <v>13</v>
      </c>
      <c r="D19" s="12"/>
      <c r="E19" s="6"/>
      <c r="F19" s="7">
        <v>1850000</v>
      </c>
      <c r="G19" s="7"/>
    </row>
    <row r="20" spans="1:7" x14ac:dyDescent="0.2">
      <c r="A20" s="4"/>
      <c r="B20" s="6"/>
      <c r="C20" s="11"/>
      <c r="D20" s="12" t="s">
        <v>20</v>
      </c>
      <c r="E20" s="6"/>
      <c r="F20" s="7"/>
      <c r="G20" s="7">
        <v>1850000</v>
      </c>
    </row>
    <row r="21" spans="1:7" x14ac:dyDescent="0.2">
      <c r="A21" s="4">
        <v>7</v>
      </c>
      <c r="B21" s="6" t="s">
        <v>22</v>
      </c>
      <c r="C21" s="11" t="s">
        <v>14</v>
      </c>
      <c r="D21" s="12"/>
      <c r="E21" s="6"/>
      <c r="F21" s="7">
        <v>1500000</v>
      </c>
      <c r="G21" s="7"/>
    </row>
    <row r="22" spans="1:7" x14ac:dyDescent="0.2">
      <c r="A22" s="4"/>
      <c r="B22" s="6"/>
      <c r="C22" s="11"/>
      <c r="D22" s="12" t="s">
        <v>13</v>
      </c>
      <c r="E22" s="6"/>
      <c r="F22" s="7"/>
      <c r="G22" s="7">
        <v>1500000</v>
      </c>
    </row>
    <row r="23" spans="1:7" x14ac:dyDescent="0.2">
      <c r="A23" s="4">
        <v>8</v>
      </c>
      <c r="B23" s="6" t="s">
        <v>23</v>
      </c>
      <c r="C23" s="11" t="s">
        <v>13</v>
      </c>
      <c r="D23" s="12"/>
      <c r="E23" s="6"/>
      <c r="F23" s="7">
        <v>500000</v>
      </c>
      <c r="G23" s="7"/>
    </row>
    <row r="24" spans="1:7" x14ac:dyDescent="0.2">
      <c r="A24" s="4"/>
      <c r="B24" s="6"/>
      <c r="C24" s="11" t="s">
        <v>88</v>
      </c>
      <c r="D24" s="12"/>
      <c r="E24" s="6"/>
      <c r="F24" s="7">
        <v>1500000</v>
      </c>
      <c r="G24" s="7"/>
    </row>
    <row r="25" spans="1:7" x14ac:dyDescent="0.2">
      <c r="A25" s="4"/>
      <c r="B25" s="6"/>
      <c r="C25" s="11"/>
      <c r="D25" s="12" t="s">
        <v>47</v>
      </c>
      <c r="E25" s="6"/>
      <c r="F25" s="7"/>
      <c r="G25" s="7">
        <v>2000000</v>
      </c>
    </row>
    <row r="26" spans="1:7" x14ac:dyDescent="0.2">
      <c r="A26" s="4">
        <v>9</v>
      </c>
      <c r="B26" s="6" t="s">
        <v>25</v>
      </c>
      <c r="C26" s="11" t="s">
        <v>18</v>
      </c>
      <c r="D26" s="12"/>
      <c r="E26" s="6"/>
      <c r="F26" s="7">
        <v>400000</v>
      </c>
      <c r="G26" s="7"/>
    </row>
    <row r="27" spans="1:7" x14ac:dyDescent="0.2">
      <c r="A27" s="4"/>
      <c r="B27" s="6"/>
      <c r="C27" s="11"/>
      <c r="D27" s="12" t="s">
        <v>14</v>
      </c>
      <c r="E27" s="6"/>
      <c r="F27" s="7"/>
      <c r="G27" s="7">
        <v>400000</v>
      </c>
    </row>
    <row r="28" spans="1:7" x14ac:dyDescent="0.2">
      <c r="A28" s="4">
        <v>10</v>
      </c>
      <c r="B28" s="6" t="s">
        <v>26</v>
      </c>
      <c r="C28" s="11" t="s">
        <v>27</v>
      </c>
      <c r="D28" s="12"/>
      <c r="E28" s="6"/>
      <c r="F28" s="7">
        <v>2000000</v>
      </c>
      <c r="G28" s="7"/>
    </row>
    <row r="29" spans="1:7" x14ac:dyDescent="0.2">
      <c r="A29" s="4"/>
      <c r="B29" s="6"/>
      <c r="C29" s="11"/>
      <c r="D29" s="12" t="s">
        <v>13</v>
      </c>
      <c r="E29" s="6"/>
      <c r="F29" s="7"/>
      <c r="G29" s="7">
        <v>2000000</v>
      </c>
    </row>
    <row r="30" spans="1:7" x14ac:dyDescent="0.2">
      <c r="A30" s="4">
        <v>11</v>
      </c>
      <c r="B30" s="6" t="s">
        <v>28</v>
      </c>
      <c r="C30" s="11" t="s">
        <v>14</v>
      </c>
      <c r="D30" s="12"/>
      <c r="E30" s="6"/>
      <c r="F30" s="7">
        <v>400000</v>
      </c>
      <c r="G30" s="8"/>
    </row>
    <row r="31" spans="1:7" x14ac:dyDescent="0.2">
      <c r="A31" s="4"/>
      <c r="B31" s="6"/>
      <c r="C31" s="11"/>
      <c r="D31" s="12" t="s">
        <v>13</v>
      </c>
      <c r="E31" s="6"/>
      <c r="F31" s="7"/>
      <c r="G31" s="8">
        <v>400000</v>
      </c>
    </row>
    <row r="32" spans="1:7" x14ac:dyDescent="0.2">
      <c r="A32" s="4">
        <v>12</v>
      </c>
      <c r="B32" s="6" t="s">
        <v>29</v>
      </c>
      <c r="C32" s="11" t="s">
        <v>30</v>
      </c>
      <c r="D32" s="12"/>
      <c r="E32" s="6"/>
      <c r="F32" s="7">
        <v>250000</v>
      </c>
      <c r="G32" s="7"/>
    </row>
    <row r="33" spans="1:7" x14ac:dyDescent="0.2">
      <c r="A33" s="4"/>
      <c r="B33" s="6"/>
      <c r="C33" s="11"/>
      <c r="D33" s="12" t="s">
        <v>13</v>
      </c>
      <c r="E33" s="6"/>
      <c r="F33" s="7"/>
      <c r="G33" s="7">
        <v>250000</v>
      </c>
    </row>
    <row r="34" spans="1:7" ht="15" x14ac:dyDescent="0.25">
      <c r="A34" s="4"/>
      <c r="B34" s="6"/>
      <c r="C34" s="11"/>
      <c r="D34" s="12"/>
      <c r="E34" s="6"/>
      <c r="F34" s="9">
        <f>SUM(F8:F33)</f>
        <v>63800000</v>
      </c>
      <c r="G34" s="9">
        <f>SUM(G8:G33)</f>
        <v>63800000</v>
      </c>
    </row>
    <row r="35" spans="1:7" x14ac:dyDescent="0.2">
      <c r="F35" s="2"/>
      <c r="G35" s="2"/>
    </row>
    <row r="36" spans="1:7" x14ac:dyDescent="0.2">
      <c r="F36" s="2"/>
      <c r="G36" s="2"/>
    </row>
    <row r="37" spans="1:7" x14ac:dyDescent="0.2">
      <c r="F37" s="2"/>
      <c r="G37" s="2"/>
    </row>
    <row r="38" spans="1:7" x14ac:dyDescent="0.2">
      <c r="F38" s="2"/>
      <c r="G38" s="2"/>
    </row>
    <row r="39" spans="1:7" x14ac:dyDescent="0.2">
      <c r="F39" s="2"/>
      <c r="G39" s="2"/>
    </row>
    <row r="40" spans="1:7" x14ac:dyDescent="0.2">
      <c r="F40" s="2"/>
      <c r="G40" s="2"/>
    </row>
    <row r="41" spans="1:7" x14ac:dyDescent="0.2">
      <c r="F41" s="2"/>
      <c r="G41" s="2"/>
    </row>
    <row r="42" spans="1:7" x14ac:dyDescent="0.2">
      <c r="F42" s="2"/>
      <c r="G42" s="2"/>
    </row>
    <row r="43" spans="1:7" x14ac:dyDescent="0.2">
      <c r="F43" s="2"/>
      <c r="G43" s="2"/>
    </row>
    <row r="44" spans="1:7" x14ac:dyDescent="0.2">
      <c r="F44" s="2"/>
      <c r="G44" s="2"/>
    </row>
  </sheetData>
  <mergeCells count="3">
    <mergeCell ref="A4:G4"/>
    <mergeCell ref="A5:G5"/>
    <mergeCell ref="C7:D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4"/>
  <sheetViews>
    <sheetView topLeftCell="D59" workbookViewId="0">
      <selection activeCell="I17" sqref="I17"/>
    </sheetView>
  </sheetViews>
  <sheetFormatPr defaultRowHeight="14.25" x14ac:dyDescent="0.2"/>
  <cols>
    <col min="1" max="1" width="4.875" style="1" customWidth="1"/>
    <col min="2" max="2" width="14.375" customWidth="1"/>
    <col min="3" max="3" width="6.375" customWidth="1"/>
    <col min="4" max="4" width="36.5" customWidth="1"/>
    <col min="5" max="5" width="7" customWidth="1"/>
    <col min="6" max="6" width="14.75" bestFit="1" customWidth="1"/>
    <col min="7" max="7" width="13.75" bestFit="1" customWidth="1"/>
  </cols>
  <sheetData>
    <row r="1" spans="1:7" x14ac:dyDescent="0.2">
      <c r="A1" s="3" t="s">
        <v>31</v>
      </c>
      <c r="B1" s="37">
        <v>2</v>
      </c>
    </row>
    <row r="2" spans="1:7" x14ac:dyDescent="0.2">
      <c r="A2" s="3" t="s">
        <v>32</v>
      </c>
    </row>
    <row r="3" spans="1:7" x14ac:dyDescent="0.2">
      <c r="A3" s="3" t="s">
        <v>33</v>
      </c>
    </row>
    <row r="4" spans="1:7" ht="15" x14ac:dyDescent="0.25">
      <c r="A4" s="30" t="s">
        <v>6</v>
      </c>
      <c r="B4" s="30"/>
      <c r="C4" s="30"/>
      <c r="D4" s="30"/>
      <c r="E4" s="30"/>
      <c r="F4" s="30"/>
      <c r="G4" s="30"/>
    </row>
    <row r="5" spans="1:7" ht="15" x14ac:dyDescent="0.25">
      <c r="A5" s="30" t="s">
        <v>35</v>
      </c>
      <c r="B5" s="30"/>
      <c r="C5" s="30"/>
      <c r="D5" s="30"/>
      <c r="E5" s="30"/>
      <c r="F5" s="30"/>
      <c r="G5" s="30"/>
    </row>
    <row r="7" spans="1:7" s="1" customFormat="1" ht="15" x14ac:dyDescent="0.2">
      <c r="A7" s="10" t="s">
        <v>0</v>
      </c>
      <c r="B7" s="10" t="s">
        <v>1</v>
      </c>
      <c r="C7" s="31" t="s">
        <v>2</v>
      </c>
      <c r="D7" s="32"/>
      <c r="E7" s="10" t="s">
        <v>3</v>
      </c>
      <c r="F7" s="10" t="s">
        <v>4</v>
      </c>
      <c r="G7" s="10" t="s">
        <v>5</v>
      </c>
    </row>
    <row r="8" spans="1:7" x14ac:dyDescent="0.2">
      <c r="A8" s="4">
        <v>1</v>
      </c>
      <c r="B8" s="5" t="s">
        <v>36</v>
      </c>
      <c r="C8" s="11" t="s">
        <v>8</v>
      </c>
      <c r="D8" s="12"/>
      <c r="E8" s="6"/>
      <c r="F8" s="7">
        <v>2000000</v>
      </c>
      <c r="G8" s="6"/>
    </row>
    <row r="9" spans="1:7" x14ac:dyDescent="0.2">
      <c r="A9" s="4"/>
      <c r="B9" s="6"/>
      <c r="C9" s="11"/>
      <c r="D9" s="12" t="s">
        <v>53</v>
      </c>
      <c r="E9" s="6"/>
      <c r="F9" s="6"/>
      <c r="G9" s="7">
        <v>2000000</v>
      </c>
    </row>
    <row r="10" spans="1:7" x14ac:dyDescent="0.2">
      <c r="A10" s="4">
        <v>2</v>
      </c>
      <c r="B10" s="6" t="s">
        <v>36</v>
      </c>
      <c r="C10" s="11" t="s">
        <v>18</v>
      </c>
      <c r="D10" s="12"/>
      <c r="E10" s="6"/>
      <c r="F10" s="7">
        <v>500000</v>
      </c>
      <c r="G10" s="6"/>
    </row>
    <row r="11" spans="1:7" x14ac:dyDescent="0.2">
      <c r="A11" s="4"/>
      <c r="B11" s="6"/>
      <c r="C11" s="11"/>
      <c r="D11" s="12" t="s">
        <v>53</v>
      </c>
      <c r="E11" s="6"/>
      <c r="F11" s="7"/>
      <c r="G11" s="7">
        <v>500000</v>
      </c>
    </row>
    <row r="12" spans="1:7" x14ac:dyDescent="0.2">
      <c r="A12" s="4">
        <v>3</v>
      </c>
      <c r="B12" s="6" t="s">
        <v>36</v>
      </c>
      <c r="C12" s="11" t="s">
        <v>42</v>
      </c>
      <c r="D12" s="12"/>
      <c r="E12" s="6"/>
      <c r="F12" s="7">
        <v>15000000</v>
      </c>
      <c r="G12" s="7"/>
    </row>
    <row r="13" spans="1:7" x14ac:dyDescent="0.2">
      <c r="A13" s="4"/>
      <c r="B13" s="6"/>
      <c r="C13" s="11"/>
      <c r="D13" s="12" t="s">
        <v>53</v>
      </c>
      <c r="E13" s="6"/>
      <c r="F13" s="7"/>
      <c r="G13" s="7">
        <v>15000000</v>
      </c>
    </row>
    <row r="14" spans="1:7" x14ac:dyDescent="0.2">
      <c r="A14" s="4">
        <v>4</v>
      </c>
      <c r="B14" s="6" t="s">
        <v>39</v>
      </c>
      <c r="C14" s="11" t="s">
        <v>40</v>
      </c>
      <c r="D14" s="12"/>
      <c r="E14" s="6"/>
      <c r="F14" s="7">
        <v>200000</v>
      </c>
      <c r="G14" s="7"/>
    </row>
    <row r="15" spans="1:7" x14ac:dyDescent="0.2">
      <c r="A15" s="4"/>
      <c r="B15" s="6"/>
      <c r="C15" s="11"/>
      <c r="D15" s="12" t="s">
        <v>13</v>
      </c>
      <c r="E15" s="6"/>
      <c r="F15" s="7"/>
      <c r="G15" s="7">
        <v>200000</v>
      </c>
    </row>
    <row r="16" spans="1:7" x14ac:dyDescent="0.2">
      <c r="A16" s="4">
        <v>5</v>
      </c>
      <c r="B16" s="6" t="s">
        <v>41</v>
      </c>
      <c r="C16" s="11" t="s">
        <v>42</v>
      </c>
      <c r="D16" s="12"/>
      <c r="E16" s="6"/>
      <c r="F16" s="7">
        <v>2000000</v>
      </c>
      <c r="G16" s="7"/>
    </row>
    <row r="17" spans="1:7" x14ac:dyDescent="0.2">
      <c r="A17" s="4"/>
      <c r="B17" s="6"/>
      <c r="C17" s="11"/>
      <c r="D17" s="12" t="s">
        <v>43</v>
      </c>
      <c r="E17" s="6"/>
      <c r="F17" s="7"/>
      <c r="G17" s="7">
        <v>500000</v>
      </c>
    </row>
    <row r="18" spans="1:7" x14ac:dyDescent="0.2">
      <c r="A18" s="4"/>
      <c r="B18" s="6"/>
      <c r="C18" s="11"/>
      <c r="D18" s="12" t="s">
        <v>14</v>
      </c>
      <c r="E18" s="6"/>
      <c r="F18" s="7"/>
      <c r="G18" s="7">
        <v>1500000</v>
      </c>
    </row>
    <row r="19" spans="1:7" x14ac:dyDescent="0.2">
      <c r="A19" s="4">
        <v>6</v>
      </c>
      <c r="B19" s="6" t="s">
        <v>44</v>
      </c>
      <c r="C19" s="11" t="s">
        <v>45</v>
      </c>
      <c r="D19" s="12"/>
      <c r="E19" s="6"/>
      <c r="F19" s="7">
        <v>150000</v>
      </c>
      <c r="G19" s="7"/>
    </row>
    <row r="20" spans="1:7" x14ac:dyDescent="0.2">
      <c r="A20" s="4"/>
      <c r="B20" s="6"/>
      <c r="C20" s="11"/>
      <c r="D20" s="12" t="s">
        <v>13</v>
      </c>
      <c r="E20" s="6"/>
      <c r="F20" s="7"/>
      <c r="G20" s="7">
        <v>150000</v>
      </c>
    </row>
    <row r="21" spans="1:7" x14ac:dyDescent="0.2">
      <c r="A21" s="4">
        <v>7</v>
      </c>
      <c r="B21" s="6" t="s">
        <v>46</v>
      </c>
      <c r="C21" s="11" t="s">
        <v>13</v>
      </c>
      <c r="D21" s="12"/>
      <c r="E21" s="6"/>
      <c r="F21" s="7">
        <v>700000</v>
      </c>
      <c r="G21" s="7"/>
    </row>
    <row r="22" spans="1:7" x14ac:dyDescent="0.2">
      <c r="A22" s="4"/>
      <c r="B22" s="6"/>
      <c r="C22" s="11"/>
      <c r="D22" s="12" t="s">
        <v>47</v>
      </c>
      <c r="E22" s="6"/>
      <c r="F22" s="7"/>
      <c r="G22" s="7">
        <v>700000</v>
      </c>
    </row>
    <row r="23" spans="1:7" x14ac:dyDescent="0.2">
      <c r="A23" s="4">
        <v>8</v>
      </c>
      <c r="B23" s="6" t="s">
        <v>48</v>
      </c>
      <c r="C23" s="11" t="s">
        <v>14</v>
      </c>
      <c r="D23" s="12"/>
      <c r="E23" s="6"/>
      <c r="F23" s="7">
        <v>500000</v>
      </c>
      <c r="G23" s="7"/>
    </row>
    <row r="24" spans="1:7" x14ac:dyDescent="0.2">
      <c r="A24" s="4"/>
      <c r="B24" s="6"/>
      <c r="C24" s="11"/>
      <c r="D24" s="12" t="s">
        <v>13</v>
      </c>
      <c r="E24" s="6"/>
      <c r="F24" s="7"/>
      <c r="G24" s="7">
        <v>500000</v>
      </c>
    </row>
    <row r="25" spans="1:7" x14ac:dyDescent="0.2">
      <c r="A25" s="4">
        <v>9</v>
      </c>
      <c r="B25" s="6" t="s">
        <v>49</v>
      </c>
      <c r="C25" s="11" t="s">
        <v>13</v>
      </c>
      <c r="D25" s="12"/>
      <c r="E25" s="6"/>
      <c r="F25" s="7">
        <v>1500000</v>
      </c>
      <c r="G25" s="7"/>
    </row>
    <row r="26" spans="1:7" x14ac:dyDescent="0.2">
      <c r="A26" s="4"/>
      <c r="B26" s="6"/>
      <c r="C26" s="11"/>
      <c r="D26" s="12" t="s">
        <v>47</v>
      </c>
      <c r="E26" s="6"/>
      <c r="F26" s="7"/>
      <c r="G26" s="7">
        <v>1500000</v>
      </c>
    </row>
    <row r="27" spans="1:7" x14ac:dyDescent="0.2">
      <c r="A27" s="4">
        <v>10</v>
      </c>
      <c r="B27" s="6" t="s">
        <v>50</v>
      </c>
      <c r="C27" s="11" t="s">
        <v>18</v>
      </c>
      <c r="D27" s="12"/>
      <c r="E27" s="6"/>
      <c r="F27" s="7">
        <v>200000</v>
      </c>
      <c r="G27" s="7"/>
    </row>
    <row r="28" spans="1:7" x14ac:dyDescent="0.2">
      <c r="A28" s="4"/>
      <c r="B28" s="6"/>
      <c r="C28" s="11"/>
      <c r="D28" s="12" t="s">
        <v>13</v>
      </c>
      <c r="E28" s="6"/>
      <c r="F28" s="7"/>
      <c r="G28" s="7">
        <v>200000</v>
      </c>
    </row>
    <row r="29" spans="1:7" x14ac:dyDescent="0.2">
      <c r="A29" s="4">
        <v>11</v>
      </c>
      <c r="B29" s="6" t="s">
        <v>51</v>
      </c>
      <c r="C29" s="11" t="s">
        <v>13</v>
      </c>
      <c r="D29" s="12"/>
      <c r="E29" s="6"/>
      <c r="F29" s="7">
        <v>500000</v>
      </c>
      <c r="G29" s="8"/>
    </row>
    <row r="30" spans="1:7" x14ac:dyDescent="0.2">
      <c r="A30" s="4"/>
      <c r="B30" s="6"/>
      <c r="C30" s="11" t="s">
        <v>52</v>
      </c>
      <c r="D30" s="12"/>
      <c r="E30" s="6"/>
      <c r="F30" s="7">
        <v>700000</v>
      </c>
      <c r="G30" s="8"/>
    </row>
    <row r="31" spans="1:7" x14ac:dyDescent="0.2">
      <c r="A31" s="4"/>
      <c r="B31" s="6"/>
      <c r="C31" s="11"/>
      <c r="D31" s="12" t="s">
        <v>47</v>
      </c>
      <c r="E31" s="6"/>
      <c r="F31" s="7"/>
      <c r="G31" s="7">
        <v>1200000</v>
      </c>
    </row>
    <row r="32" spans="1:7" x14ac:dyDescent="0.2">
      <c r="A32" s="4">
        <v>12</v>
      </c>
      <c r="B32" s="6" t="s">
        <v>54</v>
      </c>
      <c r="C32" s="11" t="s">
        <v>55</v>
      </c>
      <c r="D32" s="12"/>
      <c r="E32" s="6"/>
      <c r="F32" s="7">
        <v>300000</v>
      </c>
      <c r="G32" s="7"/>
    </row>
    <row r="33" spans="1:7" x14ac:dyDescent="0.2">
      <c r="A33" s="4"/>
      <c r="B33" s="6"/>
      <c r="C33" s="11"/>
      <c r="D33" s="12" t="s">
        <v>13</v>
      </c>
      <c r="E33" s="6"/>
      <c r="F33" s="7"/>
      <c r="G33" s="7">
        <v>300000</v>
      </c>
    </row>
    <row r="34" spans="1:7" x14ac:dyDescent="0.2">
      <c r="A34" s="4">
        <v>13</v>
      </c>
      <c r="B34" s="6" t="s">
        <v>56</v>
      </c>
      <c r="C34" s="11" t="s">
        <v>57</v>
      </c>
      <c r="D34" s="12"/>
      <c r="E34" s="6"/>
      <c r="F34" s="7">
        <v>200000</v>
      </c>
      <c r="G34" s="7"/>
    </row>
    <row r="35" spans="1:7" x14ac:dyDescent="0.2">
      <c r="A35" s="4"/>
      <c r="B35" s="6"/>
      <c r="C35" s="11"/>
      <c r="D35" s="12" t="s">
        <v>13</v>
      </c>
      <c r="E35" s="6"/>
      <c r="F35" s="7"/>
      <c r="G35" s="7">
        <v>200000</v>
      </c>
    </row>
    <row r="36" spans="1:7" x14ac:dyDescent="0.2">
      <c r="A36" s="4">
        <v>14</v>
      </c>
      <c r="B36" s="6" t="s">
        <v>58</v>
      </c>
      <c r="C36" s="11" t="s">
        <v>13</v>
      </c>
      <c r="D36" s="12"/>
      <c r="E36" s="6"/>
      <c r="F36" s="7">
        <v>200000</v>
      </c>
      <c r="G36" s="7"/>
    </row>
    <row r="37" spans="1:7" x14ac:dyDescent="0.2">
      <c r="A37" s="4"/>
      <c r="B37" s="6"/>
      <c r="C37" s="11"/>
      <c r="D37" s="12" t="s">
        <v>24</v>
      </c>
      <c r="E37" s="6"/>
      <c r="F37" s="7"/>
      <c r="G37" s="7">
        <v>200000</v>
      </c>
    </row>
    <row r="38" spans="1:7" x14ac:dyDescent="0.2">
      <c r="A38" s="4">
        <v>15</v>
      </c>
      <c r="B38" s="6" t="s">
        <v>59</v>
      </c>
      <c r="C38" s="11" t="s">
        <v>27</v>
      </c>
      <c r="D38" s="12"/>
      <c r="E38" s="6"/>
      <c r="F38" s="7">
        <v>500000</v>
      </c>
      <c r="G38" s="7"/>
    </row>
    <row r="39" spans="1:7" x14ac:dyDescent="0.2">
      <c r="A39" s="4"/>
      <c r="B39" s="6"/>
      <c r="C39" s="11"/>
      <c r="D39" s="12" t="s">
        <v>13</v>
      </c>
      <c r="E39" s="6"/>
      <c r="F39" s="7"/>
      <c r="G39" s="7">
        <v>500000</v>
      </c>
    </row>
    <row r="40" spans="1:7" x14ac:dyDescent="0.2">
      <c r="A40" s="4">
        <v>16</v>
      </c>
      <c r="B40" s="6" t="s">
        <v>60</v>
      </c>
      <c r="C40" s="11" t="s">
        <v>61</v>
      </c>
      <c r="D40" s="12"/>
      <c r="E40" s="6"/>
      <c r="F40" s="7">
        <v>300000</v>
      </c>
      <c r="G40" s="7"/>
    </row>
    <row r="41" spans="1:7" x14ac:dyDescent="0.2">
      <c r="A41" s="4"/>
      <c r="B41" s="6"/>
      <c r="C41" s="11"/>
      <c r="D41" s="12" t="s">
        <v>62</v>
      </c>
      <c r="E41" s="6"/>
      <c r="F41" s="7"/>
      <c r="G41" s="7">
        <v>300000</v>
      </c>
    </row>
    <row r="42" spans="1:7" x14ac:dyDescent="0.2">
      <c r="A42" s="4">
        <v>17</v>
      </c>
      <c r="B42" s="6" t="s">
        <v>60</v>
      </c>
      <c r="C42" s="11" t="s">
        <v>37</v>
      </c>
      <c r="D42" s="12"/>
      <c r="E42" s="6"/>
      <c r="F42" s="7">
        <v>340000</v>
      </c>
      <c r="G42" s="7"/>
    </row>
    <row r="43" spans="1:7" x14ac:dyDescent="0.2">
      <c r="A43" s="4"/>
      <c r="B43" s="6"/>
      <c r="C43" s="11"/>
      <c r="D43" s="12" t="s">
        <v>38</v>
      </c>
      <c r="E43" s="6"/>
      <c r="F43" s="7"/>
      <c r="G43" s="7">
        <v>340000</v>
      </c>
    </row>
    <row r="44" spans="1:7" ht="15" x14ac:dyDescent="0.25">
      <c r="A44" s="4"/>
      <c r="B44" s="6"/>
      <c r="C44" s="11"/>
      <c r="D44" s="12"/>
      <c r="E44" s="6"/>
      <c r="F44" s="9">
        <f>SUM(F8:F43)</f>
        <v>25790000</v>
      </c>
      <c r="G44" s="9">
        <f>SUM(G8:G43)</f>
        <v>25790000</v>
      </c>
    </row>
    <row r="45" spans="1:7" x14ac:dyDescent="0.2">
      <c r="F45" s="2"/>
      <c r="G45" s="2"/>
    </row>
    <row r="46" spans="1:7" x14ac:dyDescent="0.2">
      <c r="F46" s="2"/>
      <c r="G46" s="2"/>
    </row>
    <row r="47" spans="1:7" x14ac:dyDescent="0.2">
      <c r="F47" s="2"/>
      <c r="G47" s="2"/>
    </row>
    <row r="48" spans="1:7" x14ac:dyDescent="0.2">
      <c r="F48" s="2"/>
      <c r="G48" s="2"/>
    </row>
    <row r="49" spans="6:7" x14ac:dyDescent="0.2">
      <c r="F49" s="2"/>
      <c r="G49" s="2"/>
    </row>
    <row r="50" spans="6:7" x14ac:dyDescent="0.2">
      <c r="F50" s="2"/>
      <c r="G50" s="2"/>
    </row>
    <row r="51" spans="6:7" x14ac:dyDescent="0.2">
      <c r="F51" s="2"/>
      <c r="G51" s="2"/>
    </row>
    <row r="52" spans="6:7" x14ac:dyDescent="0.2">
      <c r="F52" s="2"/>
      <c r="G52" s="2"/>
    </row>
    <row r="53" spans="6:7" x14ac:dyDescent="0.2">
      <c r="F53" s="2"/>
      <c r="G53" s="2"/>
    </row>
    <row r="54" spans="6:7" x14ac:dyDescent="0.2">
      <c r="F54" s="2"/>
      <c r="G54" s="2"/>
    </row>
  </sheetData>
  <mergeCells count="3">
    <mergeCell ref="A4:G4"/>
    <mergeCell ref="A5:G5"/>
    <mergeCell ref="C7:D7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5"/>
  <sheetViews>
    <sheetView workbookViewId="0">
      <selection activeCell="B1" sqref="B1"/>
    </sheetView>
  </sheetViews>
  <sheetFormatPr defaultRowHeight="14.25" x14ac:dyDescent="0.2"/>
  <cols>
    <col min="1" max="1" width="4.875" style="1" customWidth="1"/>
    <col min="2" max="2" width="24.375" customWidth="1"/>
    <col min="3" max="3" width="4.875" customWidth="1"/>
    <col min="4" max="4" width="15.625" customWidth="1"/>
    <col min="5" max="5" width="20.75" customWidth="1"/>
    <col min="6" max="6" width="14.75" bestFit="1" customWidth="1"/>
    <col min="7" max="7" width="13.75" bestFit="1" customWidth="1"/>
  </cols>
  <sheetData>
    <row r="1" spans="1:7" x14ac:dyDescent="0.2">
      <c r="A1" s="3" t="s">
        <v>112</v>
      </c>
      <c r="B1" s="25"/>
    </row>
    <row r="2" spans="1:7" x14ac:dyDescent="0.2">
      <c r="A2" s="3" t="s">
        <v>32</v>
      </c>
    </row>
    <row r="3" spans="1:7" x14ac:dyDescent="0.2">
      <c r="A3" s="3" t="s">
        <v>33</v>
      </c>
    </row>
    <row r="4" spans="1:7" ht="15" x14ac:dyDescent="0.25">
      <c r="A4" s="30" t="s">
        <v>63</v>
      </c>
      <c r="B4" s="30"/>
      <c r="C4" s="30"/>
      <c r="D4" s="30"/>
      <c r="E4" s="30"/>
      <c r="F4" s="30"/>
      <c r="G4" s="30"/>
    </row>
    <row r="5" spans="1:7" ht="15" x14ac:dyDescent="0.25">
      <c r="A5" s="30" t="s">
        <v>64</v>
      </c>
      <c r="B5" s="30"/>
      <c r="C5" s="30"/>
      <c r="D5" s="30"/>
      <c r="E5" s="30"/>
      <c r="F5" s="30"/>
      <c r="G5" s="30"/>
    </row>
    <row r="6" spans="1:7" ht="15" x14ac:dyDescent="0.25">
      <c r="A6" s="30" t="s">
        <v>65</v>
      </c>
      <c r="B6" s="30"/>
      <c r="C6" s="30"/>
      <c r="D6" s="30"/>
      <c r="E6" s="30"/>
      <c r="F6" s="30"/>
      <c r="G6" s="30"/>
    </row>
    <row r="8" spans="1:7" ht="15" x14ac:dyDescent="0.25">
      <c r="A8" s="13" t="s">
        <v>69</v>
      </c>
      <c r="F8" s="2"/>
      <c r="G8" s="2"/>
    </row>
    <row r="9" spans="1:7" x14ac:dyDescent="0.2">
      <c r="B9" t="s">
        <v>47</v>
      </c>
      <c r="D9" s="2">
        <v>65275000</v>
      </c>
      <c r="F9" s="2"/>
      <c r="G9" s="2"/>
    </row>
    <row r="10" spans="1:7" ht="16.5" x14ac:dyDescent="0.35">
      <c r="B10" t="s">
        <v>66</v>
      </c>
      <c r="D10" s="14">
        <v>1050000</v>
      </c>
      <c r="F10" s="2"/>
      <c r="G10" s="2"/>
    </row>
    <row r="11" spans="1:7" ht="15" x14ac:dyDescent="0.25">
      <c r="B11" s="13" t="s">
        <v>67</v>
      </c>
      <c r="D11" s="2"/>
      <c r="E11" s="15">
        <f>D9+D10</f>
        <v>66325000</v>
      </c>
      <c r="F11" s="2"/>
      <c r="G11" s="2"/>
    </row>
    <row r="12" spans="1:7" ht="15" x14ac:dyDescent="0.2">
      <c r="A12" s="16" t="s">
        <v>70</v>
      </c>
      <c r="D12" s="2"/>
      <c r="F12" s="2"/>
      <c r="G12" s="2"/>
    </row>
    <row r="13" spans="1:7" x14ac:dyDescent="0.2">
      <c r="B13" t="s">
        <v>27</v>
      </c>
      <c r="D13" s="2">
        <v>20355000</v>
      </c>
      <c r="F13" s="2"/>
      <c r="G13" s="2"/>
    </row>
    <row r="14" spans="1:7" x14ac:dyDescent="0.2">
      <c r="B14" t="s">
        <v>68</v>
      </c>
      <c r="D14" s="2">
        <v>5550000</v>
      </c>
      <c r="F14" s="2"/>
      <c r="G14" s="2"/>
    </row>
    <row r="15" spans="1:7" x14ac:dyDescent="0.2">
      <c r="B15" t="s">
        <v>71</v>
      </c>
      <c r="D15" s="2">
        <v>425000</v>
      </c>
      <c r="F15" s="2"/>
      <c r="G15" s="2"/>
    </row>
    <row r="16" spans="1:7" x14ac:dyDescent="0.2">
      <c r="B16" t="s">
        <v>72</v>
      </c>
      <c r="D16" s="2">
        <v>980000</v>
      </c>
      <c r="F16" s="2"/>
      <c r="G16" s="2"/>
    </row>
    <row r="17" spans="2:7" x14ac:dyDescent="0.2">
      <c r="B17" t="s">
        <v>40</v>
      </c>
      <c r="D17" s="2">
        <v>5400000</v>
      </c>
      <c r="F17" s="2"/>
      <c r="G17" s="2"/>
    </row>
    <row r="18" spans="2:7" x14ac:dyDescent="0.2">
      <c r="B18" t="s">
        <v>30</v>
      </c>
      <c r="D18" s="2">
        <v>2175000</v>
      </c>
    </row>
    <row r="19" spans="2:7" ht="16.5" x14ac:dyDescent="0.35">
      <c r="B19" t="s">
        <v>57</v>
      </c>
      <c r="D19" s="14">
        <v>1700000</v>
      </c>
    </row>
    <row r="20" spans="2:7" ht="19.5" x14ac:dyDescent="0.55000000000000004">
      <c r="B20" s="13" t="s">
        <v>73</v>
      </c>
      <c r="D20" s="2"/>
      <c r="E20" s="17">
        <f>SUM(D13:D19)</f>
        <v>36585000</v>
      </c>
    </row>
    <row r="21" spans="2:7" ht="15" x14ac:dyDescent="0.25">
      <c r="B21" s="13" t="s">
        <v>74</v>
      </c>
      <c r="D21" s="2"/>
      <c r="E21" s="15">
        <f>E11-E20</f>
        <v>29740000</v>
      </c>
    </row>
    <row r="22" spans="2:7" x14ac:dyDescent="0.2">
      <c r="D22" s="2"/>
    </row>
    <row r="23" spans="2:7" x14ac:dyDescent="0.2">
      <c r="D23" s="2"/>
    </row>
    <row r="24" spans="2:7" x14ac:dyDescent="0.2">
      <c r="D24" s="2"/>
    </row>
    <row r="25" spans="2:7" x14ac:dyDescent="0.2">
      <c r="D25" s="2"/>
    </row>
    <row r="26" spans="2:7" x14ac:dyDescent="0.2">
      <c r="D26" s="2"/>
    </row>
    <row r="27" spans="2:7" x14ac:dyDescent="0.2">
      <c r="D27" s="2"/>
    </row>
    <row r="28" spans="2:7" x14ac:dyDescent="0.2">
      <c r="D28" s="2"/>
    </row>
    <row r="29" spans="2:7" x14ac:dyDescent="0.2">
      <c r="D29" s="2"/>
    </row>
    <row r="30" spans="2:7" x14ac:dyDescent="0.2">
      <c r="D30" s="2"/>
    </row>
    <row r="31" spans="2:7" x14ac:dyDescent="0.2">
      <c r="D31" s="2"/>
    </row>
    <row r="32" spans="2:7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</sheetData>
  <mergeCells count="3">
    <mergeCell ref="A4:G4"/>
    <mergeCell ref="A5:G5"/>
    <mergeCell ref="A6:G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E2" sqref="E2"/>
    </sheetView>
  </sheetViews>
  <sheetFormatPr defaultRowHeight="14.25" x14ac:dyDescent="0.2"/>
  <cols>
    <col min="6" max="6" width="12.625" style="2" bestFit="1" customWidth="1"/>
  </cols>
  <sheetData>
    <row r="1" spans="1:6" x14ac:dyDescent="0.2">
      <c r="A1" s="3" t="s">
        <v>112</v>
      </c>
    </row>
    <row r="2" spans="1:6" x14ac:dyDescent="0.2">
      <c r="A2" s="3" t="s">
        <v>32</v>
      </c>
    </row>
    <row r="3" spans="1:6" x14ac:dyDescent="0.2">
      <c r="A3" s="3" t="s">
        <v>33</v>
      </c>
    </row>
    <row r="5" spans="1:6" x14ac:dyDescent="0.2">
      <c r="A5" s="33" t="s">
        <v>85</v>
      </c>
      <c r="B5" s="33"/>
      <c r="C5" s="33"/>
      <c r="D5" s="33"/>
      <c r="E5" s="33"/>
      <c r="F5" s="33"/>
    </row>
    <row r="6" spans="1:6" x14ac:dyDescent="0.2">
      <c r="A6" s="33" t="s">
        <v>110</v>
      </c>
      <c r="B6" s="33"/>
      <c r="C6" s="33"/>
      <c r="D6" s="33"/>
      <c r="E6" s="33"/>
      <c r="F6" s="33"/>
    </row>
    <row r="7" spans="1:6" x14ac:dyDescent="0.2">
      <c r="A7" s="33" t="s">
        <v>87</v>
      </c>
      <c r="B7" s="33"/>
      <c r="C7" s="33"/>
      <c r="D7" s="33"/>
      <c r="E7" s="33"/>
      <c r="F7" s="33"/>
    </row>
    <row r="8" spans="1:6" x14ac:dyDescent="0.2">
      <c r="A8" s="24"/>
      <c r="B8" s="24"/>
      <c r="C8" s="24"/>
      <c r="D8" s="24"/>
      <c r="E8" s="24"/>
      <c r="F8" s="24"/>
    </row>
    <row r="9" spans="1:6" x14ac:dyDescent="0.2">
      <c r="A9" t="s">
        <v>106</v>
      </c>
      <c r="F9" s="2">
        <v>3100000</v>
      </c>
    </row>
    <row r="10" spans="1:6" x14ac:dyDescent="0.2">
      <c r="A10" t="s">
        <v>107</v>
      </c>
      <c r="F10" s="29">
        <f>'TUGAS 1 CASE 3 LABA-RUGI'!E21</f>
        <v>29740000</v>
      </c>
    </row>
    <row r="11" spans="1:6" ht="15" x14ac:dyDescent="0.25">
      <c r="F11" s="18">
        <f>F9+F10</f>
        <v>32840000</v>
      </c>
    </row>
    <row r="12" spans="1:6" x14ac:dyDescent="0.2">
      <c r="A12" t="s">
        <v>108</v>
      </c>
      <c r="F12" s="29">
        <v>-4700000</v>
      </c>
    </row>
    <row r="13" spans="1:6" ht="15" x14ac:dyDescent="0.25">
      <c r="A13" t="s">
        <v>109</v>
      </c>
      <c r="F13" s="18">
        <f>F11+F12</f>
        <v>28140000</v>
      </c>
    </row>
  </sheetData>
  <mergeCells count="3">
    <mergeCell ref="A5:F5"/>
    <mergeCell ref="A7:F7"/>
    <mergeCell ref="A6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topLeftCell="A3" workbookViewId="0">
      <selection activeCell="C2" sqref="C2"/>
    </sheetView>
  </sheetViews>
  <sheetFormatPr defaultRowHeight="14.25" x14ac:dyDescent="0.2"/>
  <cols>
    <col min="2" max="2" width="19.625" customWidth="1"/>
    <col min="3" max="3" width="16.75" style="2" customWidth="1"/>
    <col min="5" max="5" width="12.625" customWidth="1"/>
    <col min="6" max="6" width="11.125" style="2" bestFit="1" customWidth="1"/>
  </cols>
  <sheetData>
    <row r="1" spans="1:6" x14ac:dyDescent="0.2">
      <c r="A1" s="3" t="s">
        <v>112</v>
      </c>
    </row>
    <row r="2" spans="1:6" x14ac:dyDescent="0.2">
      <c r="A2" s="3" t="s">
        <v>32</v>
      </c>
    </row>
    <row r="3" spans="1:6" x14ac:dyDescent="0.2">
      <c r="A3" s="3" t="s">
        <v>33</v>
      </c>
    </row>
    <row r="4" spans="1:6" x14ac:dyDescent="0.2">
      <c r="A4" s="33"/>
      <c r="B4" s="33"/>
      <c r="C4" s="33"/>
      <c r="D4" s="33"/>
      <c r="E4" s="33"/>
      <c r="F4" s="33"/>
    </row>
    <row r="5" spans="1:6" ht="15" x14ac:dyDescent="0.25">
      <c r="A5" s="30" t="s">
        <v>85</v>
      </c>
      <c r="B5" s="30"/>
      <c r="C5" s="30"/>
      <c r="D5" s="30"/>
      <c r="E5" s="30"/>
      <c r="F5" s="30"/>
    </row>
    <row r="6" spans="1:6" ht="15" x14ac:dyDescent="0.25">
      <c r="A6" s="30" t="s">
        <v>86</v>
      </c>
      <c r="B6" s="30"/>
      <c r="C6" s="30"/>
      <c r="D6" s="30"/>
      <c r="E6" s="30"/>
      <c r="F6" s="30"/>
    </row>
    <row r="7" spans="1:6" ht="15" x14ac:dyDescent="0.25">
      <c r="A7" s="30" t="s">
        <v>87</v>
      </c>
      <c r="B7" s="30"/>
      <c r="C7" s="30"/>
      <c r="D7" s="30"/>
      <c r="E7" s="30"/>
      <c r="F7" s="30"/>
    </row>
    <row r="9" spans="1:6" ht="15" x14ac:dyDescent="0.25">
      <c r="A9" s="34" t="s">
        <v>75</v>
      </c>
      <c r="B9" s="34"/>
      <c r="C9" s="35"/>
      <c r="D9" s="36" t="s">
        <v>82</v>
      </c>
      <c r="E9" s="30"/>
      <c r="F9" s="30"/>
    </row>
    <row r="10" spans="1:6" x14ac:dyDescent="0.2">
      <c r="A10" s="20" t="s">
        <v>76</v>
      </c>
      <c r="B10" s="20"/>
      <c r="C10" s="21"/>
      <c r="D10" t="s">
        <v>83</v>
      </c>
    </row>
    <row r="11" spans="1:6" x14ac:dyDescent="0.2">
      <c r="A11" s="20" t="s">
        <v>8</v>
      </c>
      <c r="B11" s="20"/>
      <c r="C11" s="21">
        <v>3845000</v>
      </c>
      <c r="D11" t="s">
        <v>14</v>
      </c>
      <c r="F11" s="2">
        <v>750000</v>
      </c>
    </row>
    <row r="12" spans="1:6" x14ac:dyDescent="0.2">
      <c r="A12" s="20" t="s">
        <v>24</v>
      </c>
      <c r="B12" s="20"/>
      <c r="C12" s="21">
        <v>10600000</v>
      </c>
    </row>
    <row r="13" spans="1:6" x14ac:dyDescent="0.2">
      <c r="A13" s="20" t="s">
        <v>62</v>
      </c>
      <c r="B13" s="20"/>
      <c r="C13" s="21">
        <v>2560000</v>
      </c>
    </row>
    <row r="14" spans="1:6" x14ac:dyDescent="0.2">
      <c r="A14" s="20" t="s">
        <v>80</v>
      </c>
      <c r="B14" s="20"/>
      <c r="C14" s="21">
        <v>515000</v>
      </c>
      <c r="D14" t="s">
        <v>84</v>
      </c>
      <c r="F14" s="2">
        <f>'TUGAS 1 CASE PERUB.MODAL'!F13</f>
        <v>28140000</v>
      </c>
    </row>
    <row r="15" spans="1:6" x14ac:dyDescent="0.2">
      <c r="A15" s="20"/>
      <c r="B15" s="20"/>
      <c r="C15" s="21"/>
    </row>
    <row r="16" spans="1:6" x14ac:dyDescent="0.2">
      <c r="A16" s="20"/>
      <c r="B16" s="20"/>
      <c r="C16" s="21"/>
    </row>
    <row r="17" spans="1:6" x14ac:dyDescent="0.2">
      <c r="A17" s="20" t="s">
        <v>77</v>
      </c>
      <c r="B17" s="20"/>
      <c r="C17" s="21"/>
    </row>
    <row r="18" spans="1:6" x14ac:dyDescent="0.2">
      <c r="A18" s="20" t="s">
        <v>79</v>
      </c>
      <c r="B18" s="20"/>
      <c r="C18" s="21">
        <v>54850000</v>
      </c>
    </row>
    <row r="19" spans="1:6" ht="16.5" x14ac:dyDescent="0.35">
      <c r="A19" s="20" t="s">
        <v>78</v>
      </c>
      <c r="B19" s="20"/>
      <c r="C19" s="22">
        <v>15250000</v>
      </c>
      <c r="F19" s="14"/>
    </row>
    <row r="20" spans="1:6" ht="15" x14ac:dyDescent="0.25">
      <c r="A20" s="19" t="s">
        <v>81</v>
      </c>
      <c r="B20" s="20"/>
      <c r="C20" s="23">
        <f>SUM(C11:C19)</f>
        <v>87620000</v>
      </c>
      <c r="D20" s="13" t="s">
        <v>111</v>
      </c>
      <c r="F20" s="18">
        <f>F11+F14</f>
        <v>28890000</v>
      </c>
    </row>
  </sheetData>
  <mergeCells count="6">
    <mergeCell ref="A4:F4"/>
    <mergeCell ref="A5:F5"/>
    <mergeCell ref="A6:F6"/>
    <mergeCell ref="A7:F7"/>
    <mergeCell ref="A9:C9"/>
    <mergeCell ref="D9:F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5"/>
  <sheetViews>
    <sheetView tabSelected="1" workbookViewId="0">
      <selection activeCell="F4" sqref="F4"/>
    </sheetView>
  </sheetViews>
  <sheetFormatPr defaultRowHeight="14.25" x14ac:dyDescent="0.2"/>
  <cols>
    <col min="1" max="1" width="3.125" customWidth="1"/>
    <col min="4" max="4" width="13.875" customWidth="1"/>
    <col min="5" max="5" width="13.75" style="2" bestFit="1" customWidth="1"/>
    <col min="6" max="6" width="14" customWidth="1"/>
  </cols>
  <sheetData>
    <row r="1" spans="1:6" x14ac:dyDescent="0.2">
      <c r="B1" s="3" t="s">
        <v>112</v>
      </c>
    </row>
    <row r="2" spans="1:6" x14ac:dyDescent="0.2">
      <c r="B2" s="3" t="s">
        <v>32</v>
      </c>
    </row>
    <row r="3" spans="1:6" x14ac:dyDescent="0.2">
      <c r="B3" s="3" t="s">
        <v>33</v>
      </c>
    </row>
    <row r="5" spans="1:6" ht="15" x14ac:dyDescent="0.25">
      <c r="A5" s="30" t="s">
        <v>85</v>
      </c>
      <c r="B5" s="30"/>
      <c r="C5" s="30"/>
      <c r="D5" s="30"/>
      <c r="E5" s="30"/>
      <c r="F5" s="30"/>
    </row>
    <row r="6" spans="1:6" ht="15" x14ac:dyDescent="0.25">
      <c r="A6" s="30" t="s">
        <v>105</v>
      </c>
      <c r="B6" s="30"/>
      <c r="C6" s="30"/>
      <c r="D6" s="30"/>
      <c r="E6" s="30"/>
      <c r="F6" s="30"/>
    </row>
    <row r="7" spans="1:6" ht="15" x14ac:dyDescent="0.25">
      <c r="A7" s="30" t="s">
        <v>87</v>
      </c>
      <c r="B7" s="30"/>
      <c r="C7" s="30"/>
      <c r="D7" s="30"/>
      <c r="E7" s="30"/>
      <c r="F7" s="30"/>
    </row>
    <row r="9" spans="1:6" ht="15" x14ac:dyDescent="0.25">
      <c r="A9" s="13" t="s">
        <v>89</v>
      </c>
    </row>
    <row r="10" spans="1:6" x14ac:dyDescent="0.2">
      <c r="B10" t="s">
        <v>90</v>
      </c>
      <c r="F10" s="2">
        <f>65275000+1050000</f>
        <v>66325000</v>
      </c>
    </row>
    <row r="11" spans="1:6" x14ac:dyDescent="0.2">
      <c r="B11" t="s">
        <v>91</v>
      </c>
    </row>
    <row r="12" spans="1:6" x14ac:dyDescent="0.2">
      <c r="B12" t="s">
        <v>27</v>
      </c>
      <c r="E12" s="2">
        <v>20355000</v>
      </c>
    </row>
    <row r="13" spans="1:6" x14ac:dyDescent="0.2">
      <c r="B13" t="s">
        <v>68</v>
      </c>
      <c r="E13" s="2">
        <v>5550000</v>
      </c>
    </row>
    <row r="14" spans="1:6" x14ac:dyDescent="0.2">
      <c r="B14" t="s">
        <v>71</v>
      </c>
      <c r="E14" s="2">
        <v>425000</v>
      </c>
    </row>
    <row r="15" spans="1:6" x14ac:dyDescent="0.2">
      <c r="B15" t="s">
        <v>72</v>
      </c>
      <c r="E15" s="2">
        <v>980000</v>
      </c>
    </row>
    <row r="16" spans="1:6" x14ac:dyDescent="0.2">
      <c r="B16" t="s">
        <v>40</v>
      </c>
      <c r="E16" s="2">
        <v>5400000</v>
      </c>
    </row>
    <row r="17" spans="1:6" x14ac:dyDescent="0.2">
      <c r="B17" t="s">
        <v>30</v>
      </c>
      <c r="E17" s="2">
        <v>2175000</v>
      </c>
    </row>
    <row r="18" spans="1:6" x14ac:dyDescent="0.2">
      <c r="B18" t="s">
        <v>57</v>
      </c>
      <c r="E18" s="28">
        <v>1700000</v>
      </c>
    </row>
    <row r="19" spans="1:6" x14ac:dyDescent="0.2">
      <c r="F19" s="27">
        <f>SUM(E12:E18)</f>
        <v>36585000</v>
      </c>
    </row>
    <row r="20" spans="1:6" ht="15" x14ac:dyDescent="0.25">
      <c r="B20" s="26" t="s">
        <v>92</v>
      </c>
      <c r="F20" s="15">
        <f>F10+F19</f>
        <v>102910000</v>
      </c>
    </row>
    <row r="21" spans="1:6" x14ac:dyDescent="0.2">
      <c r="B21" t="s">
        <v>93</v>
      </c>
      <c r="F21" s="2">
        <v>0</v>
      </c>
    </row>
    <row r="22" spans="1:6" x14ac:dyDescent="0.2">
      <c r="B22" t="s">
        <v>94</v>
      </c>
      <c r="F22" s="2">
        <v>0</v>
      </c>
    </row>
    <row r="23" spans="1:6" ht="15" x14ac:dyDescent="0.25">
      <c r="B23" s="26" t="s">
        <v>98</v>
      </c>
      <c r="F23" s="15">
        <f>SUM(F20:F22)</f>
        <v>102910000</v>
      </c>
    </row>
    <row r="24" spans="1:6" ht="15" x14ac:dyDescent="0.25">
      <c r="A24" s="13" t="s">
        <v>95</v>
      </c>
    </row>
    <row r="25" spans="1:6" x14ac:dyDescent="0.2">
      <c r="B25" s="26" t="s">
        <v>96</v>
      </c>
      <c r="F25" s="29">
        <v>-2560000</v>
      </c>
    </row>
    <row r="26" spans="1:6" ht="15" x14ac:dyDescent="0.25">
      <c r="B26" s="26" t="s">
        <v>97</v>
      </c>
      <c r="F26" s="15">
        <f>F23+F25</f>
        <v>100350000</v>
      </c>
    </row>
    <row r="27" spans="1:6" ht="15" x14ac:dyDescent="0.25">
      <c r="A27" s="13" t="s">
        <v>99</v>
      </c>
    </row>
    <row r="28" spans="1:6" x14ac:dyDescent="0.2">
      <c r="B28" t="s">
        <v>100</v>
      </c>
      <c r="E28" s="2">
        <v>0</v>
      </c>
    </row>
    <row r="29" spans="1:6" x14ac:dyDescent="0.2">
      <c r="B29" t="s">
        <v>55</v>
      </c>
      <c r="E29" s="29">
        <v>4700000</v>
      </c>
    </row>
    <row r="30" spans="1:6" x14ac:dyDescent="0.2">
      <c r="B30" t="s">
        <v>101</v>
      </c>
      <c r="F30" s="29">
        <v>4700000</v>
      </c>
    </row>
    <row r="31" spans="1:6" ht="15" x14ac:dyDescent="0.25">
      <c r="B31" t="s">
        <v>102</v>
      </c>
      <c r="F31" s="18">
        <f>F26+F30</f>
        <v>105050000</v>
      </c>
    </row>
    <row r="32" spans="1:6" x14ac:dyDescent="0.2">
      <c r="B32" t="s">
        <v>103</v>
      </c>
      <c r="F32" s="29">
        <v>0</v>
      </c>
    </row>
    <row r="33" spans="2:6" ht="15" x14ac:dyDescent="0.25">
      <c r="B33" t="s">
        <v>104</v>
      </c>
      <c r="F33" s="18">
        <f>F31+F32</f>
        <v>105050000</v>
      </c>
    </row>
    <row r="34" spans="2:6" x14ac:dyDescent="0.2">
      <c r="F34" s="2"/>
    </row>
    <row r="35" spans="2:6" x14ac:dyDescent="0.2">
      <c r="F35" s="2"/>
    </row>
  </sheetData>
  <mergeCells count="3">
    <mergeCell ref="A5:F5"/>
    <mergeCell ref="A6:F6"/>
    <mergeCell ref="A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TUGAS 1 CASE 1</vt:lpstr>
      <vt:lpstr>TUGAS 1 CASE 2</vt:lpstr>
      <vt:lpstr>TUGAS 1 CASE 3 LABA-RUGI</vt:lpstr>
      <vt:lpstr>TUGAS 1 CASE PERUB.MODAL</vt:lpstr>
      <vt:lpstr>TUGAS 1 CASE 3 NERACA</vt:lpstr>
      <vt:lpstr>TUGAS 1 CASE 3 ARUS KAS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SKPD-PACE-2017</dc:creator>
  <cp:lastModifiedBy>DITA</cp:lastModifiedBy>
  <dcterms:created xsi:type="dcterms:W3CDTF">2020-09-13T04:37:21Z</dcterms:created>
  <dcterms:modified xsi:type="dcterms:W3CDTF">2020-09-13T13:39:26Z</dcterms:modified>
</cp:coreProperties>
</file>