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9420027-4548-4D30-9F29-1A4DB4CA4D65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Loader.aspx?ParTree_151311_i_5866848234665627" localSheetId="2">Sheet3!$F$12:$F$14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F15" i="1"/>
  <c r="H16" i="2"/>
  <c r="G16" i="2"/>
  <c r="H16" i="3"/>
  <c r="E16" i="3"/>
  <c r="C11" i="1"/>
  <c r="F16" i="3" l="1"/>
  <c r="G16" i="3" s="1"/>
  <c r="H15" i="3"/>
  <c r="H14" i="3"/>
  <c r="K4" i="1"/>
  <c r="E14" i="3"/>
  <c r="F14" i="3" s="1"/>
  <c r="E15" i="3"/>
  <c r="F15" i="3" s="1"/>
  <c r="C15" i="3"/>
  <c r="C14" i="3"/>
  <c r="G15" i="2"/>
  <c r="G14" i="2"/>
  <c r="J16" i="3" l="1"/>
  <c r="I16" i="3"/>
  <c r="G15" i="3"/>
  <c r="G14" i="3"/>
  <c r="L11" i="1"/>
  <c r="G11" i="1"/>
  <c r="J15" i="3" l="1"/>
  <c r="I15" i="3"/>
  <c r="J14" i="3"/>
  <c r="I14" i="3"/>
  <c r="H13" i="3"/>
  <c r="C13" i="3"/>
  <c r="E13" i="3" s="1"/>
  <c r="G13" i="2"/>
  <c r="E14" i="2"/>
  <c r="E15" i="2"/>
  <c r="E16" i="2"/>
  <c r="E17" i="2"/>
  <c r="E18" i="2"/>
  <c r="E13" i="2"/>
  <c r="F13" i="3" l="1"/>
  <c r="G13" i="3" s="1"/>
  <c r="H8" i="2"/>
  <c r="H17" i="2"/>
  <c r="H18" i="2"/>
  <c r="H3" i="2"/>
  <c r="J13" i="3" l="1"/>
  <c r="I13" i="3"/>
  <c r="F3" i="3"/>
  <c r="E3" i="3"/>
  <c r="H7" i="2" l="1"/>
  <c r="H1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H12" i="3" l="1"/>
  <c r="C5" i="3"/>
  <c r="C6" i="3"/>
  <c r="C7" i="3"/>
  <c r="C8" i="3"/>
  <c r="C9" i="3"/>
  <c r="C10" i="3"/>
  <c r="C11" i="3"/>
  <c r="E11" i="3" s="1"/>
  <c r="F11" i="3" s="1"/>
  <c r="C12" i="3"/>
  <c r="E12" i="3" s="1"/>
  <c r="F12" i="3" s="1"/>
  <c r="C4" i="3"/>
  <c r="G12" i="2"/>
  <c r="E12" i="2"/>
  <c r="H11" i="3"/>
  <c r="G11" i="2"/>
  <c r="E11" i="2"/>
  <c r="G19" i="2" l="1"/>
  <c r="H15" i="2" s="1"/>
  <c r="G12" i="3"/>
  <c r="I12" i="3" s="1"/>
  <c r="G11" i="3"/>
  <c r="I11" i="3" s="1"/>
  <c r="C10" i="1"/>
  <c r="G4" i="2"/>
  <c r="G5" i="2"/>
  <c r="G6" i="2"/>
  <c r="G7" i="2"/>
  <c r="G8" i="2"/>
  <c r="G9" i="2"/>
  <c r="G10" i="2"/>
  <c r="G3" i="2"/>
  <c r="H13" i="2" l="1"/>
  <c r="H14" i="2"/>
  <c r="H12" i="2"/>
  <c r="H4" i="2"/>
  <c r="H5" i="2"/>
  <c r="H9" i="2"/>
  <c r="H6" i="2"/>
  <c r="H11" i="2"/>
  <c r="J12" i="3"/>
  <c r="J11" i="3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H4" i="3"/>
  <c r="H5" i="3"/>
  <c r="H6" i="3"/>
  <c r="H7" i="3"/>
  <c r="H8" i="3"/>
  <c r="H9" i="3"/>
  <c r="H10" i="3"/>
  <c r="H3" i="3"/>
  <c r="E10" i="2"/>
  <c r="E9" i="2"/>
  <c r="E8" i="2"/>
  <c r="E7" i="2"/>
  <c r="E6" i="2"/>
  <c r="E5" i="2"/>
  <c r="E4" i="2"/>
  <c r="E3" i="2"/>
  <c r="C14" i="1" l="1"/>
  <c r="F10" i="3"/>
  <c r="G10" i="3" s="1"/>
  <c r="C13" i="1"/>
  <c r="G4" i="3"/>
  <c r="G3" i="3"/>
  <c r="G7" i="3"/>
  <c r="I7" i="3" s="1"/>
  <c r="G6" i="3"/>
  <c r="I6" i="3" s="1"/>
  <c r="G8" i="3"/>
  <c r="G9" i="3"/>
  <c r="I9" i="3" s="1"/>
  <c r="G5" i="3"/>
  <c r="I5" i="3" s="1"/>
  <c r="G19" i="3" l="1"/>
  <c r="I4" i="3"/>
  <c r="J8" i="3"/>
  <c r="I8" i="3"/>
  <c r="I10" i="3"/>
  <c r="H19" i="2"/>
  <c r="J7" i="3"/>
  <c r="J10" i="3"/>
  <c r="J6" i="3"/>
  <c r="J5" i="3"/>
  <c r="J9" i="3"/>
  <c r="J4" i="3"/>
  <c r="J3" i="3"/>
  <c r="I3" i="3"/>
  <c r="F3" i="1" l="1"/>
  <c r="C9" i="1"/>
  <c r="C8" i="1"/>
  <c r="F4" i="1"/>
  <c r="I5" i="1"/>
  <c r="C12" i="1" l="1"/>
  <c r="F5" i="1"/>
  <c r="K5" i="1" l="1"/>
  <c r="C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E39FB9-7E12-4887-BC04-F92D56B5FC0A}" name="Connection" type="4" refreshedVersion="6" background="1" saveData="1">
    <webPr sourceData="1" parsePre="1" consecutive="1" xl2000="1" url="http://www.tsetmc.com/Loader.aspx?ParTree=151311&amp;i=5866848234665627"/>
  </connection>
</connections>
</file>

<file path=xl/sharedStrings.xml><?xml version="1.0" encoding="utf-8"?>
<sst xmlns="http://schemas.openxmlformats.org/spreadsheetml/2006/main" count="501" uniqueCount="294">
  <si>
    <t>آورده نقدی</t>
  </si>
  <si>
    <t>تاریخ</t>
  </si>
  <si>
    <t>مبلغ</t>
  </si>
  <si>
    <t>مجموع</t>
  </si>
  <si>
    <t>1397/06/26</t>
  </si>
  <si>
    <t>سود</t>
  </si>
  <si>
    <t>باقیمانده</t>
  </si>
  <si>
    <t>بازده سرمایه</t>
  </si>
  <si>
    <t>خرید</t>
  </si>
  <si>
    <t>نماد</t>
  </si>
  <si>
    <t>حجم</t>
  </si>
  <si>
    <t>قیمت</t>
  </si>
  <si>
    <t>کارمزد</t>
  </si>
  <si>
    <t>مبلغ پرداختی</t>
  </si>
  <si>
    <t>فولاد</t>
  </si>
  <si>
    <t>شپنا</t>
  </si>
  <si>
    <t>وغدیر</t>
  </si>
  <si>
    <t>کگل</t>
  </si>
  <si>
    <t>1397/07/27</t>
  </si>
  <si>
    <t>دسبحان</t>
  </si>
  <si>
    <t>کاوه</t>
  </si>
  <si>
    <t>فاراک</t>
  </si>
  <si>
    <t>چکارن</t>
  </si>
  <si>
    <t>فروش</t>
  </si>
  <si>
    <t>مبلغ خرید</t>
  </si>
  <si>
    <t>عملکرد</t>
  </si>
  <si>
    <t>بازده</t>
  </si>
  <si>
    <t>سود/زیان</t>
  </si>
  <si>
    <t>مدت(روز)</t>
  </si>
  <si>
    <t>زیان</t>
  </si>
  <si>
    <t>ارزش روز</t>
  </si>
  <si>
    <t>مبلغ دریافتی</t>
  </si>
  <si>
    <t>شرح</t>
  </si>
  <si>
    <t>نقدی</t>
  </si>
  <si>
    <t>سبد</t>
  </si>
  <si>
    <t>وضعیت سهام</t>
  </si>
  <si>
    <t>مبلغ روز</t>
  </si>
  <si>
    <t>ارزش خرید</t>
  </si>
  <si>
    <t>کل سرمایه تا امروز</t>
  </si>
  <si>
    <t>بازده سبد</t>
  </si>
  <si>
    <t>1397/07/09</t>
  </si>
  <si>
    <t>1397/07/07</t>
  </si>
  <si>
    <t>سود سهام</t>
  </si>
  <si>
    <t>خودرو</t>
  </si>
  <si>
    <t>فملی</t>
  </si>
  <si>
    <t>روز</t>
  </si>
  <si>
    <t>حدضرر</t>
  </si>
  <si>
    <t>وضعیت</t>
  </si>
  <si>
    <t>باقیمانده حساب آگاه</t>
  </si>
  <si>
    <t>ضرر سهام</t>
  </si>
  <si>
    <t>وبملت</t>
  </si>
  <si>
    <t>مقدار</t>
  </si>
  <si>
    <t>پارس - پتروشيمي پارس</t>
  </si>
  <si>
    <t>فولاد - فولاد مباركه اصفهان</t>
  </si>
  <si>
    <t>فملي - ملي‌ صنايع‌ مس‌ ايران‌</t>
  </si>
  <si>
    <t>شپنا - پالايش نفت اصفهان</t>
  </si>
  <si>
    <t>وبملت - بانك ملت</t>
  </si>
  <si>
    <t>شبندر - پالايش نفت بندرعباس</t>
  </si>
  <si>
    <t>ذوب - سهامي ذوب آهن اصفهان</t>
  </si>
  <si>
    <t>وتجارت - بانك تجارت</t>
  </si>
  <si>
    <t>خساپا - سايپا</t>
  </si>
  <si>
    <t>كگل - معدني و صنعتي گل گهر</t>
  </si>
  <si>
    <t>تاپيكو - س. نفت و گاز و پتروشيمي تأمين</t>
  </si>
  <si>
    <t>شبريز - پالايش نفت تبريز</t>
  </si>
  <si>
    <t>شتران - پالايش نفت تهران</t>
  </si>
  <si>
    <t>زاگرس - پتروشيمي زاگرس</t>
  </si>
  <si>
    <t>شاراك - پتروشيمي شازند</t>
  </si>
  <si>
    <t>وغدير - سرمايه‌گذاري‌غدير(هلدينگ‌</t>
  </si>
  <si>
    <t>شپديس - پتروشيمي پرديس</t>
  </si>
  <si>
    <t>پارسان - گسترش نفت و گاز پارسيان</t>
  </si>
  <si>
    <t>كاوه - فولاد كاوه جنوب كيش</t>
  </si>
  <si>
    <t>وصندوق - سرمايه‌گذاري‌صندوق‌بازنشستگي‌</t>
  </si>
  <si>
    <t>رمپنا - گروه مپنا (سهامي عام)</t>
  </si>
  <si>
    <t>فارس - صنايع پتروشيمي خليج فارس</t>
  </si>
  <si>
    <t>مبين - پتروشيمي مبين</t>
  </si>
  <si>
    <t>وخارزم - سرمايه گذاري خوارزمي</t>
  </si>
  <si>
    <t>خصدرا - صنعتي‌ دريايي‌ ايران‌</t>
  </si>
  <si>
    <t>فخوز - فولاد خوزستان</t>
  </si>
  <si>
    <t>چكاپا - گروه صنايع كاغذ پارس</t>
  </si>
  <si>
    <t>كچاد - معدني‌وصنعتي‌چادرملو</t>
  </si>
  <si>
    <t>شسپا - نفت سپاهان</t>
  </si>
  <si>
    <t>سمگا - گروه سرمايه گذاري ميراث فرهنگي</t>
  </si>
  <si>
    <t>هاي وب - داده گسترعصرنوين-هاي وب</t>
  </si>
  <si>
    <t>ومعادن - توسعه‌معادن‌وفلزات‌</t>
  </si>
  <si>
    <t>جم - پتروشيمي جم</t>
  </si>
  <si>
    <t>بفجر - پتروشيمي فجر</t>
  </si>
  <si>
    <t>وبصادر - بانك صادرات ايران</t>
  </si>
  <si>
    <t>واميد - گروه مديريت سرمايه گذاري اميد</t>
  </si>
  <si>
    <t>شاوان - پالايش نفت لاوان</t>
  </si>
  <si>
    <t>فاسمين - كالسيمين‌</t>
  </si>
  <si>
    <t>فاراك - ماشين‌ سازي‌ اراك‌</t>
  </si>
  <si>
    <t>شغدير - پتروشيمي غدير</t>
  </si>
  <si>
    <t>وبانك - سرمايه گذاري گروه توسعه ملي</t>
  </si>
  <si>
    <t>ولساپا - ليزينگ رايان‌ سايپا</t>
  </si>
  <si>
    <t>خودرو - ايران‌ خودرو</t>
  </si>
  <si>
    <t>كنور - توسعه معدني و صنعتي صبانور</t>
  </si>
  <si>
    <t>بترانس - ايران‌ ترانسفو</t>
  </si>
  <si>
    <t>پترول - گروه پتروشيمي س. ايرانيان</t>
  </si>
  <si>
    <t>خپارس - پارس‌ خودرو</t>
  </si>
  <si>
    <t>حكشتي - كشتيراني جمهوري اسلامي ايران</t>
  </si>
  <si>
    <t>خزاميا - زامياد</t>
  </si>
  <si>
    <t>شيراز - پتروشيمي‌شيراز</t>
  </si>
  <si>
    <t>ميدكو - هلدينگ صنايع معدني خاورميانه</t>
  </si>
  <si>
    <t>وساپا - سرمايه‌گذاري‌ سايپا</t>
  </si>
  <si>
    <t>فباهنر - مس‌ شهيدباهنر</t>
  </si>
  <si>
    <t>شراز - پالايش نفت شيراز</t>
  </si>
  <si>
    <t>هرمز - فولاد هرمزگان جنوب</t>
  </si>
  <si>
    <t>واحيا - م .صنايع و معادن احياء سپاهان</t>
  </si>
  <si>
    <t>سرچشمه - سرمايه گذاري مس سرچشمه</t>
  </si>
  <si>
    <t>شخارك - پتروشيمي‌ خارك‌</t>
  </si>
  <si>
    <t>وسينا - بانك سينا</t>
  </si>
  <si>
    <t>ارفع - شركت آهن و فولاد ارفع</t>
  </si>
  <si>
    <t>ريشمك - توليد و صادرات ريشمك</t>
  </si>
  <si>
    <t>خكرمان - گروه اقتصادي كرمان خودرو</t>
  </si>
  <si>
    <t>حفاري - حفاري شمال</t>
  </si>
  <si>
    <t>دي - بانك دي</t>
  </si>
  <si>
    <t>خاذين - سايپاآذين‌</t>
  </si>
  <si>
    <t>لكما - كارخانجات‌مخابراتي‌ايران‌</t>
  </si>
  <si>
    <t>شيران - س. صنايع‌شيميايي‌ايران</t>
  </si>
  <si>
    <t>كروي - توسعه‌ معادن‌ روي‌ ايران‌</t>
  </si>
  <si>
    <t>وخاور - بانك خاورميانه</t>
  </si>
  <si>
    <t>شپلي - پلي اكريل ايران</t>
  </si>
  <si>
    <t>شلرد - كود شيميايي اوره لردگان</t>
  </si>
  <si>
    <t>همراه - شركت ارتباطات سيار ايران</t>
  </si>
  <si>
    <t>تپكو - توليدتجهيزات‌سنگين‌هپكو</t>
  </si>
  <si>
    <t>خبهمن - گروه‌بهمن‌</t>
  </si>
  <si>
    <t>فايرا - آلومينيوم‌ايران‌</t>
  </si>
  <si>
    <t>فنوال - نورد آلومينيوم‌</t>
  </si>
  <si>
    <t>اخابر - مخابرات ايران</t>
  </si>
  <si>
    <t>وپست - پست بانك ايران</t>
  </si>
  <si>
    <t>حريل - ريل پردازسير</t>
  </si>
  <si>
    <t>مرقام - ايران‌ارقام‌</t>
  </si>
  <si>
    <t>وتوكا - سرمايه‌گذاري‌توكافولاد(هلدينگ</t>
  </si>
  <si>
    <t>كاما - باما</t>
  </si>
  <si>
    <t>شپترو - پتروشيمي‌ آبادان‌</t>
  </si>
  <si>
    <t>شفن - پتروشيمي فناوران</t>
  </si>
  <si>
    <t>شكربن - كربن‌ ايران‌</t>
  </si>
  <si>
    <t>فاذر - صنايع‌ آذرآب‌</t>
  </si>
  <si>
    <t>خگستر - گسترش‌سرمايه‌گذاري‌ايران‌خودرو</t>
  </si>
  <si>
    <t>فولاژ - فولاد آلياژي ايران</t>
  </si>
  <si>
    <t>شوينده - مديريت صنعت شوينده ت.ص.بهشهر</t>
  </si>
  <si>
    <t>سپ - پرداخت الكترونيك سامان كيش</t>
  </si>
  <si>
    <t>شبهرن - نفت‌ بهران‌</t>
  </si>
  <si>
    <t>كسرا - سراميك‌هاي‌صنعتي‌اردكان‌</t>
  </si>
  <si>
    <t>خكاوه - سايپا ديزل</t>
  </si>
  <si>
    <t>تبرك - گروه كارخانجات صنعتي تبرك</t>
  </si>
  <si>
    <t>ونفت - سرمايه‌گذاري‌ صنعت‌ نفت‌</t>
  </si>
  <si>
    <t>انرژي3 - ساير اشخاص بورس انرژي</t>
  </si>
  <si>
    <t>غبشهر - صنعتي‌ بهشهر</t>
  </si>
  <si>
    <t>وسپه - سرمايه‌گذاري‌ سپه‌</t>
  </si>
  <si>
    <t>وگستر - گسترش سرمايه گذاري ايرانيان</t>
  </si>
  <si>
    <t>واتي - سرمايه‌ گذاري‌ آتيه‌ دماوند</t>
  </si>
  <si>
    <t>ونيكي - سرمايه‌گذاري‌ ملي‌ايران‌</t>
  </si>
  <si>
    <t>كهمدا - شيشه‌ همدان‌</t>
  </si>
  <si>
    <t>شپاس - نفت پاسارگاد</t>
  </si>
  <si>
    <t>وبيمه - سرمايه‌ گذاري‌ صنعت‌ بيمه‌</t>
  </si>
  <si>
    <t>شجم - صنايع پتروشيمي تخت جمشيد</t>
  </si>
  <si>
    <t>قثابت - قند ثابت‌ خراسان‌</t>
  </si>
  <si>
    <t>ونيرو - سرمايه‌گذاري‌نيرو</t>
  </si>
  <si>
    <t>پرديس - سرمايه گذاري پرديس</t>
  </si>
  <si>
    <t>ورنا - سرمايه‌گذاري‌ رنا(هلدينگ‌</t>
  </si>
  <si>
    <t>خراسان - شركت پتروشيمي خراسان</t>
  </si>
  <si>
    <t>فرآور - فرآوري‌موادمعدني‌ايران‌</t>
  </si>
  <si>
    <t>فلوله - لوله‌وماشين‌سازي‌ايران‌</t>
  </si>
  <si>
    <t>آپ - آسان پرداخت پرشين</t>
  </si>
  <si>
    <t>وآرين - شركت توسعه اقتصادي آرين</t>
  </si>
  <si>
    <t>كرماشا - صنايع پتروشيمي كرمانشاه</t>
  </si>
  <si>
    <t>فاهواز - نورد و لوله اهواز</t>
  </si>
  <si>
    <t>شرانل - نفت ايرانول</t>
  </si>
  <si>
    <t>خاهن - آهنگري‌ تراكتورسازي‌ ايران‌</t>
  </si>
  <si>
    <t>خشرق - الكتريك‌ خودرو شرق‌</t>
  </si>
  <si>
    <t>خمهر - مهركام‌پارس‌</t>
  </si>
  <si>
    <t>چدن - توليدي چدن سازان</t>
  </si>
  <si>
    <t>كطبس - ذغال‌سنگ‌ نگين‌ ط‌بس‌</t>
  </si>
  <si>
    <t>ركيش - كارت اعتباري ايران كيش</t>
  </si>
  <si>
    <t>پلوله - گازلوله‌</t>
  </si>
  <si>
    <t>اميد - تامين سرمايه اميد</t>
  </si>
  <si>
    <t>كبافق - معادن‌ بافق‌</t>
  </si>
  <si>
    <t>وپترو - سرمايه‌گذاري صنايع پتروشيمي‌</t>
  </si>
  <si>
    <t>اپرداز - آتيه داده پرداز</t>
  </si>
  <si>
    <t>جهرم - پتروشيمي جهرم</t>
  </si>
  <si>
    <t>فسرب - ملي‌ سرب‌وروي‌ ايران‌</t>
  </si>
  <si>
    <t>فسا - پتروشيمي فسا</t>
  </si>
  <si>
    <t>تيپيكو - سرمايه گذاري دارويي تامين</t>
  </si>
  <si>
    <t>وصنعت - سرمايه‌ گذاري‌ صنعت‌ ومعدن‌</t>
  </si>
  <si>
    <t>كماسه - تامين‌ ماسه‌ ريخته‌گري‌</t>
  </si>
  <si>
    <t>غشهداب - كشت و صنعت شهداب ناب خراسان</t>
  </si>
  <si>
    <t>فزرين - زرين معدن آسيا</t>
  </si>
  <si>
    <t>بميلا - توسعه بازرگاني آهن وفولادميلاد</t>
  </si>
  <si>
    <t>رانفور - خدمات‌انفورماتيك‌</t>
  </si>
  <si>
    <t>كمنگنز - معادن‌منگنزايران‌</t>
  </si>
  <si>
    <t>خفناور - مهندسي صنعتي روان فن آور</t>
  </si>
  <si>
    <t>كيسون - شركت كيسون</t>
  </si>
  <si>
    <t>تجار - گسترش تجارت و سرمايه ايرانيان</t>
  </si>
  <si>
    <t>زقيام - كشت و دام قيام اصفهان</t>
  </si>
  <si>
    <t>بورس - بورس اوراق بهادار تهران</t>
  </si>
  <si>
    <t>زنجان - صنايع پتروشيمي زنجان</t>
  </si>
  <si>
    <t>كپرور - فرآوري زغال سنگ پروده طبس</t>
  </si>
  <si>
    <t>وسنا - سرمايه گذاري نيروگاهي ايران</t>
  </si>
  <si>
    <t>حسينا - توسعه خدمات دريايي وبندري سينا</t>
  </si>
  <si>
    <t>بهپاك - صنعتي بهپاك</t>
  </si>
  <si>
    <t>كيميا - معدني كيمياي زنجان گستران</t>
  </si>
  <si>
    <t>پكرمان - گروه‌ صنعتي‌ بارز</t>
  </si>
  <si>
    <t>پارسيان - بيمه پارسيان</t>
  </si>
  <si>
    <t>قزوين - كارخانجات‌ قند قزوين‌</t>
  </si>
  <si>
    <t>پاكشو - گروه صنعتي پاكشو</t>
  </si>
  <si>
    <t>سخوز - سيمان خوزستان</t>
  </si>
  <si>
    <t>كرمان - س. توسعه و عمران استان كرمان</t>
  </si>
  <si>
    <t>تكمبا - كمباين‌ سازي‌ ايران‌</t>
  </si>
  <si>
    <t>كفرا - فراورده‌ هاي‌ نسوزايران‌</t>
  </si>
  <si>
    <t>ثاژن - سخت‌ آژند</t>
  </si>
  <si>
    <t>وحافظ - بيمه حافظ</t>
  </si>
  <si>
    <t>وپارس - بانك‌پارسيان‌</t>
  </si>
  <si>
    <t>چكارن - كارتن‌ ايران‌</t>
  </si>
  <si>
    <t>والبر - سرمايه‌ گذاري‌ البرز(هلدينگ‌</t>
  </si>
  <si>
    <t>اوان - مبين وان كيش</t>
  </si>
  <si>
    <t>ثقزوي - شركت عمران و سازندگي قزوين</t>
  </si>
  <si>
    <t>شزنگ - تجهيزنيروي‌زنگان‌</t>
  </si>
  <si>
    <t>ثنوسا - نوسازي‌وساختمان‌تهران‌</t>
  </si>
  <si>
    <t>سدور - سيمان‌ دورود</t>
  </si>
  <si>
    <t>ختوقا - قطعات‌ اتومبيل‌ ايران‌</t>
  </si>
  <si>
    <t>وسكاب - سرمايه گذاري نور كوثر ايرانيان</t>
  </si>
  <si>
    <t>ثتران - سرمايه گذاري مسكن تهران</t>
  </si>
  <si>
    <t>كالا4 - ساير اشخاص بورس كالاي ايران</t>
  </si>
  <si>
    <t>شكلر - نيروكلر</t>
  </si>
  <si>
    <t>رتكو - كنترل‌خوردگي‌تكين‌كو</t>
  </si>
  <si>
    <t>زبينا - كشاورزي و دامپروري بينالود</t>
  </si>
  <si>
    <t>وكادو - تكادو</t>
  </si>
  <si>
    <t>كرازي - كارخانجات‌توليدي‌شيشه‌رازي‌</t>
  </si>
  <si>
    <t>فن آوا - گروه فن آوا</t>
  </si>
  <si>
    <t>وساخت - سرمايه‌ گذاري‌ ساختمان‌ايران‌</t>
  </si>
  <si>
    <t>كتوكا - توليدي و خدمات صنايع نسوز توكا</t>
  </si>
  <si>
    <t>فولاي - صنايع فولاد آلياژي يزد</t>
  </si>
  <si>
    <t>وسين - بيمه سينا</t>
  </si>
  <si>
    <t>خچرخش - چرخشگر</t>
  </si>
  <si>
    <t>حفارس - حمل و نقل بين المللي خليج فارس</t>
  </si>
  <si>
    <t>كقزوي - شيشه‌ قزوين‌</t>
  </si>
  <si>
    <t>سشرق - سيمان‌ شرق‌</t>
  </si>
  <si>
    <t>ثنور - سرمايه گذاري كوه نور</t>
  </si>
  <si>
    <t>دبالك - مواد اوليه دارويي البرز بالك</t>
  </si>
  <si>
    <t>آسيا - بيمه آسيا</t>
  </si>
  <si>
    <t>نيرو - نيرو سرمايه</t>
  </si>
  <si>
    <t>بساما - بيمه سامان</t>
  </si>
  <si>
    <t>دسبحا - گروه دارويي سبحان</t>
  </si>
  <si>
    <t>سفارس - سيمان فارس و خوزستان</t>
  </si>
  <si>
    <t>ونوين - بانك‌اقتصادنوين‌</t>
  </si>
  <si>
    <t>شنفت - نفت‌ پارس‌</t>
  </si>
  <si>
    <t>شگل - گلتاش‌</t>
  </si>
  <si>
    <t>رتاپ - تجارت الكترونيك پارسيان</t>
  </si>
  <si>
    <t>حتايد - تايدواترخاورميانه</t>
  </si>
  <si>
    <t>وبشهر - توسعه‌ صنايع‌ بهشهر(هلدينگ</t>
  </si>
  <si>
    <t>لپارس - پارس‌ الكتريك‌</t>
  </si>
  <si>
    <t>رتبه سه ماه گذشته</t>
  </si>
  <si>
    <t>رتبه دوازده ماه گذشته</t>
  </si>
  <si>
    <t>خكاوه - سايپا ديزل‌</t>
  </si>
  <si>
    <t>خاور - ايران‌ خودروديزل‌</t>
  </si>
  <si>
    <t>شفا - سرمايه گذاري شفادارو</t>
  </si>
  <si>
    <t>پرداخت - به پرداخت ملت</t>
  </si>
  <si>
    <t>قشرين - قند شيرين‌ خراسان‌</t>
  </si>
  <si>
    <t>خرينگ - رينگ‌سازي‌مشهد</t>
  </si>
  <si>
    <t>زنگان - صنعت روي زنگان</t>
  </si>
  <si>
    <t>توريل - توکاريل</t>
  </si>
  <si>
    <t>كترام - توليدي‌ كاشي‌ تكسرام‌</t>
  </si>
  <si>
    <t>شپارس - بين‌ المللي‌ محصولات‌ پارس‌</t>
  </si>
  <si>
    <t>كرمان خودرو - گروه اقتصادي كرمان خودرو-پذيره</t>
  </si>
  <si>
    <t>فالوم - آلومتك‌</t>
  </si>
  <si>
    <t>ثتوسا - س.توسعه و عمران استان اردبيل</t>
  </si>
  <si>
    <t>خكار - ايركا پارت صنعت</t>
  </si>
  <si>
    <t>ثفارس - عمران‌وتوسعه‌فارس‌</t>
  </si>
  <si>
    <t>خوساز - محورسازان‌ايران‌خودرو</t>
  </si>
  <si>
    <t>تايرا - تراكتورسازي‌ايران‌</t>
  </si>
  <si>
    <t>غاذر - كشت‌وصنعت‌پياذر</t>
  </si>
  <si>
    <t>شليا - شركت مواد ويژه ليا</t>
  </si>
  <si>
    <t>كاذر - فرآورده‌هاي‌نسوزآذر</t>
  </si>
  <si>
    <t>ثنام - س ساختماني ب نام آوران مهندسي</t>
  </si>
  <si>
    <t>پلاسك - پلاسكوكار</t>
  </si>
  <si>
    <t>غپاك - لبنيات‌ پاك‌</t>
  </si>
  <si>
    <t>غشاذر - پگاه‌آذربايجان‌غربي‌</t>
  </si>
  <si>
    <t>قجام - فرآوردههاي غذايي وقندتربت‌جام‌</t>
  </si>
  <si>
    <t>تسه9606 - امتياز تسهيلات مسكن شهريور 96</t>
  </si>
  <si>
    <t>محاسبه سود متوسط</t>
  </si>
  <si>
    <t>هدف</t>
  </si>
  <si>
    <t>درصد</t>
  </si>
  <si>
    <t>محاسبه ریسک به ریوارد</t>
  </si>
  <si>
    <t>حد سود</t>
  </si>
  <si>
    <t>حد ضرر</t>
  </si>
  <si>
    <t>ریسک</t>
  </si>
  <si>
    <t>رتبه شرکت</t>
  </si>
  <si>
    <t>سه ماه</t>
  </si>
  <si>
    <t>دوازده ماه</t>
  </si>
  <si>
    <t>امروز</t>
  </si>
  <si>
    <t>برداشت از حساب</t>
  </si>
  <si>
    <t>شبندر</t>
  </si>
  <si>
    <t>رتکو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</si>
</sst>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0_);_(* \(#,##0.000\);_(* &quot;-&quot;???_);_(@_)"/>
    <numFmt numFmtId="165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rgb="FFFF0000"/>
      <name val="B Nazanin"/>
      <charset val="178"/>
    </font>
    <font>
      <b/>
      <sz val="11"/>
      <color theme="1"/>
      <name val="B Nazanin"/>
      <charset val="178"/>
    </font>
    <font>
      <sz val="11"/>
      <color rgb="FF00B050"/>
      <name val="B Nazanin"/>
      <charset val="178"/>
    </font>
    <font>
      <sz val="11"/>
      <name val="B Nazanin"/>
      <charset val="178"/>
    </font>
    <font>
      <b/>
      <sz val="10"/>
      <color rgb="FF555555"/>
      <name val="Tahoma"/>
      <family val="2"/>
    </font>
    <font>
      <sz val="10"/>
      <color rgb="FF000000"/>
      <name val="Tahoma"/>
      <family val="2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/>
    <xf numFmtId="37" fontId="0" fillId="0" borderId="0" xfId="0" applyNumberFormat="1"/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/>
    </xf>
    <xf numFmtId="37" fontId="1" fillId="6" borderId="1" xfId="0" applyNumberFormat="1" applyFont="1" applyFill="1" applyBorder="1" applyAlignment="1">
      <alignment horizontal="center" vertical="center"/>
    </xf>
    <xf numFmtId="37" fontId="1" fillId="7" borderId="1" xfId="0" applyNumberFormat="1" applyFont="1" applyFill="1" applyBorder="1" applyAlignment="1">
      <alignment horizontal="center"/>
    </xf>
    <xf numFmtId="37" fontId="1" fillId="7" borderId="1" xfId="0" applyNumberFormat="1" applyFont="1" applyFill="1" applyBorder="1" applyAlignment="1"/>
    <xf numFmtId="1" fontId="1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0" fillId="7" borderId="1" xfId="0" applyFill="1" applyBorder="1"/>
    <xf numFmtId="1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37" fontId="1" fillId="7" borderId="1" xfId="0" applyNumberFormat="1" applyFont="1" applyFill="1" applyBorder="1"/>
    <xf numFmtId="37" fontId="1" fillId="3" borderId="1" xfId="0" applyNumberFormat="1" applyFont="1" applyFill="1" applyBorder="1" applyAlignment="1">
      <alignment horizontal="center"/>
    </xf>
    <xf numFmtId="37" fontId="1" fillId="6" borderId="5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 vertical="center" wrapText="1"/>
    </xf>
    <xf numFmtId="0" fontId="7" fillId="11" borderId="13" xfId="0" applyFont="1" applyFill="1" applyBorder="1" applyAlignment="1">
      <alignment vertical="center" wrapText="1" readingOrder="1"/>
    </xf>
    <xf numFmtId="0" fontId="7" fillId="10" borderId="13" xfId="0" applyFont="1" applyFill="1" applyBorder="1" applyAlignment="1">
      <alignment vertical="center" wrapText="1" readingOrder="1"/>
    </xf>
    <xf numFmtId="0" fontId="7" fillId="10" borderId="14" xfId="0" applyFont="1" applyFill="1" applyBorder="1" applyAlignment="1">
      <alignment vertical="center" wrapText="1" readingOrder="1"/>
    </xf>
    <xf numFmtId="3" fontId="1" fillId="9" borderId="1" xfId="0" applyNumberFormat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49" fontId="0" fillId="0" borderId="0" xfId="0" applyNumberFormat="1"/>
    <xf numFmtId="49" fontId="6" fillId="10" borderId="12" xfId="0" applyNumberFormat="1" applyFont="1" applyFill="1" applyBorder="1" applyAlignment="1">
      <alignment horizontal="center" vertical="center" wrapText="1"/>
    </xf>
    <xf numFmtId="49" fontId="8" fillId="11" borderId="13" xfId="1" applyNumberFormat="1" applyFill="1" applyBorder="1" applyAlignment="1">
      <alignment vertical="center" wrapText="1"/>
    </xf>
    <xf numFmtId="49" fontId="8" fillId="10" borderId="13" xfId="1" applyNumberFormat="1" applyFill="1" applyBorder="1" applyAlignment="1">
      <alignment vertical="center" wrapText="1"/>
    </xf>
    <xf numFmtId="49" fontId="8" fillId="10" borderId="14" xfId="1" applyNumberFormat="1" applyFill="1" applyBorder="1" applyAlignment="1">
      <alignment vertical="center" wrapText="1"/>
    </xf>
    <xf numFmtId="165" fontId="1" fillId="3" borderId="1" xfId="0" applyNumberFormat="1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3" fillId="8" borderId="7" xfId="0" applyNumberFormat="1" applyFont="1" applyFill="1" applyBorder="1" applyAlignment="1">
      <alignment horizontal="center" vertical="center"/>
    </xf>
    <xf numFmtId="2" fontId="3" fillId="8" borderId="8" xfId="0" applyNumberFormat="1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2" fontId="3" fillId="8" borderId="10" xfId="0" applyNumberFormat="1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4" fillId="2" borderId="2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3" fillId="8" borderId="2" xfId="0" applyNumberFormat="1" applyFont="1" applyFill="1" applyBorder="1" applyAlignment="1">
      <alignment horizontal="center"/>
    </xf>
    <xf numFmtId="3" fontId="3" fillId="8" borderId="3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37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ader.aspx?ParTree=151311&amp;i=5866848234665627" connectionId="1" xr16:uid="{86FE478E-1510-49E5-9121-4FA9EC3AD2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setmc.com/Loader.aspx?ParTree=151311&amp;i=44013656953678055" TargetMode="External"/><Relationship Id="rId299" Type="http://schemas.openxmlformats.org/officeDocument/2006/relationships/hyperlink" Target="http://www.tsetmc.com/Loader.aspx?ParTree=151311&amp;i=33931218652865616" TargetMode="External"/><Relationship Id="rId21" Type="http://schemas.openxmlformats.org/officeDocument/2006/relationships/hyperlink" Target="http://www.tsetmc.com/Loader.aspx?ParTree=151311&amp;i=67126881188552864" TargetMode="External"/><Relationship Id="rId63" Type="http://schemas.openxmlformats.org/officeDocument/2006/relationships/hyperlink" Target="http://www.tsetmc.com/Loader.aspx?ParTree=151311&amp;i=28809886765682162" TargetMode="External"/><Relationship Id="rId159" Type="http://schemas.openxmlformats.org/officeDocument/2006/relationships/hyperlink" Target="http://www.tsetmc.com/Loader.aspx?ParTree=151311&amp;i=22215980602177059" TargetMode="External"/><Relationship Id="rId324" Type="http://schemas.openxmlformats.org/officeDocument/2006/relationships/hyperlink" Target="http://www.tsetmc.com/Loader.aspx?ParTree=151311&amp;i=23837844039713715" TargetMode="External"/><Relationship Id="rId366" Type="http://schemas.openxmlformats.org/officeDocument/2006/relationships/hyperlink" Target="http://www.tsetmc.com/Loader.aspx?ParTree=151311&amp;i=5128151910501174" TargetMode="External"/><Relationship Id="rId170" Type="http://schemas.openxmlformats.org/officeDocument/2006/relationships/hyperlink" Target="http://www.tsetmc.com/Loader.aspx?ParTree=151311&amp;i=11258722998911897" TargetMode="External"/><Relationship Id="rId226" Type="http://schemas.openxmlformats.org/officeDocument/2006/relationships/hyperlink" Target="http://www.tsetmc.com/Loader.aspx?ParTree=151311&amp;i=66701874099226162" TargetMode="External"/><Relationship Id="rId107" Type="http://schemas.openxmlformats.org/officeDocument/2006/relationships/hyperlink" Target="http://www.tsetmc.com/Loader.aspx?ParTree=151311&amp;i=62603302940123327" TargetMode="External"/><Relationship Id="rId268" Type="http://schemas.openxmlformats.org/officeDocument/2006/relationships/hyperlink" Target="http://www.tsetmc.com/Loader.aspx?ParTree=151311&amp;i=33683240001985963" TargetMode="External"/><Relationship Id="rId289" Type="http://schemas.openxmlformats.org/officeDocument/2006/relationships/hyperlink" Target="http://www.tsetmc.com/Loader.aspx?ParTree=151311&amp;i=18865378787186640" TargetMode="External"/><Relationship Id="rId11" Type="http://schemas.openxmlformats.org/officeDocument/2006/relationships/hyperlink" Target="http://www.tsetmc.com/Loader.aspx?ParTree=151311&amp;i=22560050433388046" TargetMode="External"/><Relationship Id="rId32" Type="http://schemas.openxmlformats.org/officeDocument/2006/relationships/hyperlink" Target="http://www.tsetmc.com/Loader.aspx?ParTree=151311&amp;i=58931793851445922" TargetMode="External"/><Relationship Id="rId53" Type="http://schemas.openxmlformats.org/officeDocument/2006/relationships/hyperlink" Target="http://www.tsetmc.com/Loader.aspx?ParTree=151311&amp;i=66772024744156373" TargetMode="External"/><Relationship Id="rId74" Type="http://schemas.openxmlformats.org/officeDocument/2006/relationships/hyperlink" Target="http://www.tsetmc.com/Loader.aspx?ParTree=151311&amp;i=26824673819862694" TargetMode="External"/><Relationship Id="rId128" Type="http://schemas.openxmlformats.org/officeDocument/2006/relationships/hyperlink" Target="http://www.tsetmc.com/Loader.aspx?ParTree=151311&amp;i=63830424809501048" TargetMode="External"/><Relationship Id="rId149" Type="http://schemas.openxmlformats.org/officeDocument/2006/relationships/hyperlink" Target="http://www.tsetmc.com/Loader.aspx?ParTree=151311&amp;i=12746730665870442" TargetMode="External"/><Relationship Id="rId314" Type="http://schemas.openxmlformats.org/officeDocument/2006/relationships/hyperlink" Target="http://www.tsetmc.com/Loader.aspx?ParTree=151311&amp;i=43951910415124966" TargetMode="External"/><Relationship Id="rId335" Type="http://schemas.openxmlformats.org/officeDocument/2006/relationships/hyperlink" Target="http://www.tsetmc.com/Loader.aspx?ParTree=151311&amp;i=3823243780502959" TargetMode="External"/><Relationship Id="rId356" Type="http://schemas.openxmlformats.org/officeDocument/2006/relationships/hyperlink" Target="http://www.tsetmc.com/Loader.aspx?ParTree=151311&amp;i=32845891587040106" TargetMode="External"/><Relationship Id="rId377" Type="http://schemas.openxmlformats.org/officeDocument/2006/relationships/hyperlink" Target="http://www.tsetmc.com/Loader.aspx?ParTree=151311&amp;i=56717416662584054" TargetMode="External"/><Relationship Id="rId398" Type="http://schemas.openxmlformats.org/officeDocument/2006/relationships/hyperlink" Target="http://www.tsetmc.com/Loader.aspx?ParTree=151311&amp;i=33783140337377394" TargetMode="External"/><Relationship Id="rId5" Type="http://schemas.openxmlformats.org/officeDocument/2006/relationships/hyperlink" Target="http://www.tsetmc.com/Loader.aspx?ParTree=151311&amp;i=778253364357513" TargetMode="External"/><Relationship Id="rId95" Type="http://schemas.openxmlformats.org/officeDocument/2006/relationships/hyperlink" Target="http://www.tsetmc.com/Loader.aspx?ParTree=151311&amp;i=33931218652865616" TargetMode="External"/><Relationship Id="rId160" Type="http://schemas.openxmlformats.org/officeDocument/2006/relationships/hyperlink" Target="http://www.tsetmc.com/Loader.aspx?ParTree=151311&amp;i=5128151910501174" TargetMode="External"/><Relationship Id="rId181" Type="http://schemas.openxmlformats.org/officeDocument/2006/relationships/hyperlink" Target="http://www.tsetmc.com/Loader.aspx?ParTree=151311&amp;i=14800142337291217" TargetMode="External"/><Relationship Id="rId216" Type="http://schemas.openxmlformats.org/officeDocument/2006/relationships/hyperlink" Target="http://www.tsetmc.com/Loader.aspx?ParTree=151311&amp;i=7711282667602555" TargetMode="External"/><Relationship Id="rId237" Type="http://schemas.openxmlformats.org/officeDocument/2006/relationships/hyperlink" Target="http://www.tsetmc.com/Loader.aspx?ParTree=151311&amp;i=42354736493447489" TargetMode="External"/><Relationship Id="rId258" Type="http://schemas.openxmlformats.org/officeDocument/2006/relationships/hyperlink" Target="http://www.tsetmc.com/Loader.aspx?ParTree=151311&amp;i=51922189364308501" TargetMode="External"/><Relationship Id="rId279" Type="http://schemas.openxmlformats.org/officeDocument/2006/relationships/hyperlink" Target="http://www.tsetmc.com/Loader.aspx?ParTree=151311&amp;i=49953653111442595" TargetMode="External"/><Relationship Id="rId22" Type="http://schemas.openxmlformats.org/officeDocument/2006/relationships/hyperlink" Target="http://www.tsetmc.com/Loader.aspx?ParTree=151311&amp;i=25244329144808274" TargetMode="External"/><Relationship Id="rId43" Type="http://schemas.openxmlformats.org/officeDocument/2006/relationships/hyperlink" Target="http://www.tsetmc.com/Loader.aspx?ParTree=151311&amp;i=65883838195688438" TargetMode="External"/><Relationship Id="rId64" Type="http://schemas.openxmlformats.org/officeDocument/2006/relationships/hyperlink" Target="http://www.tsetmc.com/Loader.aspx?ParTree=151311&amp;i=44818950263583523" TargetMode="External"/><Relationship Id="rId118" Type="http://schemas.openxmlformats.org/officeDocument/2006/relationships/hyperlink" Target="http://www.tsetmc.com/Loader.aspx?ParTree=151311&amp;i=7483280423474368" TargetMode="External"/><Relationship Id="rId139" Type="http://schemas.openxmlformats.org/officeDocument/2006/relationships/hyperlink" Target="http://www.tsetmc.com/Loader.aspx?ParTree=151311&amp;i=50341528161302545" TargetMode="External"/><Relationship Id="rId290" Type="http://schemas.openxmlformats.org/officeDocument/2006/relationships/hyperlink" Target="http://www.tsetmc.com/Loader.aspx?ParTree=151311&amp;i=23838634016123354" TargetMode="External"/><Relationship Id="rId304" Type="http://schemas.openxmlformats.org/officeDocument/2006/relationships/hyperlink" Target="http://www.tsetmc.com/Loader.aspx?ParTree=151311&amp;i=44967158778304588" TargetMode="External"/><Relationship Id="rId325" Type="http://schemas.openxmlformats.org/officeDocument/2006/relationships/hyperlink" Target="http://www.tsetmc.com/Loader.aspx?ParTree=151311&amp;i=25336820825905643" TargetMode="External"/><Relationship Id="rId346" Type="http://schemas.openxmlformats.org/officeDocument/2006/relationships/hyperlink" Target="http://www.tsetmc.com/Loader.aspx?ParTree=151311&amp;i=44296315953738727" TargetMode="External"/><Relationship Id="rId367" Type="http://schemas.openxmlformats.org/officeDocument/2006/relationships/hyperlink" Target="http://www.tsetmc.com/Loader.aspx?ParTree=151311&amp;i=69847139870135237" TargetMode="External"/><Relationship Id="rId388" Type="http://schemas.openxmlformats.org/officeDocument/2006/relationships/hyperlink" Target="http://www.tsetmc.com/Loader.aspx?ParTree=151311&amp;i=34032872653290886" TargetMode="External"/><Relationship Id="rId85" Type="http://schemas.openxmlformats.org/officeDocument/2006/relationships/hyperlink" Target="http://www.tsetmc.com/Loader.aspx?ParTree=151311&amp;i=27308217070238237" TargetMode="External"/><Relationship Id="rId150" Type="http://schemas.openxmlformats.org/officeDocument/2006/relationships/hyperlink" Target="http://www.tsetmc.com/Loader.aspx?ParTree=151311&amp;i=27814844870305607" TargetMode="External"/><Relationship Id="rId171" Type="http://schemas.openxmlformats.org/officeDocument/2006/relationships/hyperlink" Target="http://www.tsetmc.com/Loader.aspx?ParTree=151311&amp;i=20926459161497908" TargetMode="External"/><Relationship Id="rId192" Type="http://schemas.openxmlformats.org/officeDocument/2006/relationships/hyperlink" Target="http://www.tsetmc.com/Loader.aspx?ParTree=151311&amp;i=43622578471330344" TargetMode="External"/><Relationship Id="rId206" Type="http://schemas.openxmlformats.org/officeDocument/2006/relationships/hyperlink" Target="http://www.tsetmc.com/Loader.aspx?ParTree=151311&amp;i=778253364357513" TargetMode="External"/><Relationship Id="rId227" Type="http://schemas.openxmlformats.org/officeDocument/2006/relationships/hyperlink" Target="http://www.tsetmc.com/Loader.aspx?ParTree=151311&amp;i=37204371816016200" TargetMode="External"/><Relationship Id="rId248" Type="http://schemas.openxmlformats.org/officeDocument/2006/relationships/hyperlink" Target="http://www.tsetmc.com/Loader.aspx?ParTree=151311&amp;i=24018878640527909" TargetMode="External"/><Relationship Id="rId269" Type="http://schemas.openxmlformats.org/officeDocument/2006/relationships/hyperlink" Target="http://www.tsetmc.com/Loader.aspx?ParTree=151311&amp;i=35796086458096255" TargetMode="External"/><Relationship Id="rId12" Type="http://schemas.openxmlformats.org/officeDocument/2006/relationships/hyperlink" Target="http://www.tsetmc.com/Loader.aspx?ParTree=151311&amp;i=48753732042176709" TargetMode="External"/><Relationship Id="rId33" Type="http://schemas.openxmlformats.org/officeDocument/2006/relationships/hyperlink" Target="http://www.tsetmc.com/Loader.aspx?ParTree=151311&amp;i=32357363984168442" TargetMode="External"/><Relationship Id="rId108" Type="http://schemas.openxmlformats.org/officeDocument/2006/relationships/hyperlink" Target="http://www.tsetmc.com/Loader.aspx?ParTree=151311&amp;i=15039949673085566" TargetMode="External"/><Relationship Id="rId129" Type="http://schemas.openxmlformats.org/officeDocument/2006/relationships/hyperlink" Target="http://www.tsetmc.com/Loader.aspx?ParTree=151311&amp;i=49674915481184052" TargetMode="External"/><Relationship Id="rId280" Type="http://schemas.openxmlformats.org/officeDocument/2006/relationships/hyperlink" Target="http://www.tsetmc.com/Loader.aspx?ParTree=151311&amp;i=65122215875355555" TargetMode="External"/><Relationship Id="rId315" Type="http://schemas.openxmlformats.org/officeDocument/2006/relationships/hyperlink" Target="http://www.tsetmc.com/Loader.aspx?ParTree=151311&amp;i=22215980602177059" TargetMode="External"/><Relationship Id="rId336" Type="http://schemas.openxmlformats.org/officeDocument/2006/relationships/hyperlink" Target="http://www.tsetmc.com/Loader.aspx?ParTree=151311&amp;i=1625149423498289" TargetMode="External"/><Relationship Id="rId357" Type="http://schemas.openxmlformats.org/officeDocument/2006/relationships/hyperlink" Target="http://www.tsetmc.com/Loader.aspx?ParTree=151311&amp;i=67170215467608124" TargetMode="External"/><Relationship Id="rId54" Type="http://schemas.openxmlformats.org/officeDocument/2006/relationships/hyperlink" Target="http://www.tsetmc.com/Loader.aspx?ParTree=151311&amp;i=33683240001985963" TargetMode="External"/><Relationship Id="rId75" Type="http://schemas.openxmlformats.org/officeDocument/2006/relationships/hyperlink" Target="http://www.tsetmc.com/Loader.aspx?ParTree=151311&amp;i=65004959184388996" TargetMode="External"/><Relationship Id="rId96" Type="http://schemas.openxmlformats.org/officeDocument/2006/relationships/hyperlink" Target="http://www.tsetmc.com/Loader.aspx?ParTree=151311&amp;i=39171819040364290" TargetMode="External"/><Relationship Id="rId140" Type="http://schemas.openxmlformats.org/officeDocument/2006/relationships/hyperlink" Target="http://www.tsetmc.com/Loader.aspx?ParTree=151311&amp;i=58180284328186631" TargetMode="External"/><Relationship Id="rId161" Type="http://schemas.openxmlformats.org/officeDocument/2006/relationships/hyperlink" Target="http://www.tsetmc.com/Loader.aspx?ParTree=151311&amp;i=33293588228706998" TargetMode="External"/><Relationship Id="rId182" Type="http://schemas.openxmlformats.org/officeDocument/2006/relationships/hyperlink" Target="http://www.tsetmc.com/Loader.aspx?ParTree=151311&amp;i=56591881518499520" TargetMode="External"/><Relationship Id="rId217" Type="http://schemas.openxmlformats.org/officeDocument/2006/relationships/hyperlink" Target="http://www.tsetmc.com/Loader.aspx?ParTree=151311&amp;i=18027801615184692" TargetMode="External"/><Relationship Id="rId378" Type="http://schemas.openxmlformats.org/officeDocument/2006/relationships/hyperlink" Target="http://www.tsetmc.com/Loader.aspx?ParTree=151311&amp;i=30852391633490755" TargetMode="External"/><Relationship Id="rId399" Type="http://schemas.openxmlformats.org/officeDocument/2006/relationships/hyperlink" Target="http://www.tsetmc.com/Loader.aspx?ParTree=151311&amp;i=27218386411183410" TargetMode="External"/><Relationship Id="rId6" Type="http://schemas.openxmlformats.org/officeDocument/2006/relationships/hyperlink" Target="http://www.tsetmc.com/Loader.aspx?ParTree=151311&amp;i=35366681030756042" TargetMode="External"/><Relationship Id="rId238" Type="http://schemas.openxmlformats.org/officeDocument/2006/relationships/hyperlink" Target="http://www.tsetmc.com/Loader.aspx?ParTree=151311&amp;i=2589887561569709" TargetMode="External"/><Relationship Id="rId259" Type="http://schemas.openxmlformats.org/officeDocument/2006/relationships/hyperlink" Target="http://www.tsetmc.com/Loader.aspx?ParTree=151311&amp;i=70498485598181604" TargetMode="External"/><Relationship Id="rId23" Type="http://schemas.openxmlformats.org/officeDocument/2006/relationships/hyperlink" Target="http://www.tsetmc.com/Loader.aspx?ParTree=151311&amp;i=27922860956133067" TargetMode="External"/><Relationship Id="rId119" Type="http://schemas.openxmlformats.org/officeDocument/2006/relationships/hyperlink" Target="http://www.tsetmc.com/Loader.aspx?ParTree=151311&amp;i=63915926161403347" TargetMode="External"/><Relationship Id="rId270" Type="http://schemas.openxmlformats.org/officeDocument/2006/relationships/hyperlink" Target="http://www.tsetmc.com/Loader.aspx?ParTree=151311&amp;i=57875847776839336" TargetMode="External"/><Relationship Id="rId291" Type="http://schemas.openxmlformats.org/officeDocument/2006/relationships/hyperlink" Target="http://www.tsetmc.com/Loader.aspx?ParTree=151311&amp;i=22667016906590506" TargetMode="External"/><Relationship Id="rId305" Type="http://schemas.openxmlformats.org/officeDocument/2006/relationships/hyperlink" Target="http://www.tsetmc.com/Loader.aspx?ParTree=151311&amp;i=59486059679335017" TargetMode="External"/><Relationship Id="rId326" Type="http://schemas.openxmlformats.org/officeDocument/2006/relationships/hyperlink" Target="http://www.tsetmc.com/Loader.aspx?ParTree=151311&amp;i=70289374539527245" TargetMode="External"/><Relationship Id="rId347" Type="http://schemas.openxmlformats.org/officeDocument/2006/relationships/hyperlink" Target="http://www.tsetmc.com/Loader.aspx?ParTree=151311&amp;i=45895339414786358" TargetMode="External"/><Relationship Id="rId44" Type="http://schemas.openxmlformats.org/officeDocument/2006/relationships/hyperlink" Target="http://www.tsetmc.com/Loader.aspx?ParTree=151311&amp;i=20411759370751096" TargetMode="External"/><Relationship Id="rId65" Type="http://schemas.openxmlformats.org/officeDocument/2006/relationships/hyperlink" Target="http://www.tsetmc.com/Loader.aspx?ParTree=151311&amp;i=42075223783409640" TargetMode="External"/><Relationship Id="rId86" Type="http://schemas.openxmlformats.org/officeDocument/2006/relationships/hyperlink" Target="http://www.tsetmc.com/Loader.aspx?ParTree=151311&amp;i=38547060135156069" TargetMode="External"/><Relationship Id="rId130" Type="http://schemas.openxmlformats.org/officeDocument/2006/relationships/hyperlink" Target="http://www.tsetmc.com/Loader.aspx?ParTree=151311&amp;i=54277068923045214" TargetMode="External"/><Relationship Id="rId151" Type="http://schemas.openxmlformats.org/officeDocument/2006/relationships/hyperlink" Target="http://www.tsetmc.com/Loader.aspx?ParTree=151311&amp;i=23214828924506640" TargetMode="External"/><Relationship Id="rId368" Type="http://schemas.openxmlformats.org/officeDocument/2006/relationships/hyperlink" Target="http://www.tsetmc.com/Loader.aspx?ParTree=151311&amp;i=56591881518499520" TargetMode="External"/><Relationship Id="rId389" Type="http://schemas.openxmlformats.org/officeDocument/2006/relationships/hyperlink" Target="http://www.tsetmc.com/Loader.aspx?ParTree=151311&amp;i=12965822877128721" TargetMode="External"/><Relationship Id="rId172" Type="http://schemas.openxmlformats.org/officeDocument/2006/relationships/hyperlink" Target="http://www.tsetmc.com/Loader.aspx?ParTree=151311&amp;i=18136496510495835" TargetMode="External"/><Relationship Id="rId193" Type="http://schemas.openxmlformats.org/officeDocument/2006/relationships/hyperlink" Target="http://www.tsetmc.com/Loader.aspx?ParTree=151311&amp;i=15521712617204216" TargetMode="External"/><Relationship Id="rId207" Type="http://schemas.openxmlformats.org/officeDocument/2006/relationships/hyperlink" Target="http://www.tsetmc.com/Loader.aspx?ParTree=151311&amp;i=35700344742885862" TargetMode="External"/><Relationship Id="rId228" Type="http://schemas.openxmlformats.org/officeDocument/2006/relationships/hyperlink" Target="http://www.tsetmc.com/Loader.aspx?ParTree=151311&amp;i=67126881188552864" TargetMode="External"/><Relationship Id="rId249" Type="http://schemas.openxmlformats.org/officeDocument/2006/relationships/hyperlink" Target="http://www.tsetmc.com/Loader.aspx?ParTree=151311&amp;i=37614886280396031" TargetMode="External"/><Relationship Id="rId13" Type="http://schemas.openxmlformats.org/officeDocument/2006/relationships/hyperlink" Target="http://www.tsetmc.com/Loader.aspx?ParTree=151311&amp;i=51617145873056483" TargetMode="External"/><Relationship Id="rId109" Type="http://schemas.openxmlformats.org/officeDocument/2006/relationships/hyperlink" Target="http://www.tsetmc.com/Loader.aspx?ParTree=151311&amp;i=7385624172574740" TargetMode="External"/><Relationship Id="rId260" Type="http://schemas.openxmlformats.org/officeDocument/2006/relationships/hyperlink" Target="http://www.tsetmc.com/Loader.aspx?ParTree=151311&amp;i=46752599569017089" TargetMode="External"/><Relationship Id="rId281" Type="http://schemas.openxmlformats.org/officeDocument/2006/relationships/hyperlink" Target="http://www.tsetmc.com/Loader.aspx?ParTree=151311&amp;i=47333458678352378" TargetMode="External"/><Relationship Id="rId316" Type="http://schemas.openxmlformats.org/officeDocument/2006/relationships/hyperlink" Target="http://www.tsetmc.com/Loader.aspx?ParTree=151311&amp;i=11640540339380126" TargetMode="External"/><Relationship Id="rId337" Type="http://schemas.openxmlformats.org/officeDocument/2006/relationships/hyperlink" Target="http://www.tsetmc.com/Loader.aspx?ParTree=151311&amp;i=49244604018250364" TargetMode="External"/><Relationship Id="rId34" Type="http://schemas.openxmlformats.org/officeDocument/2006/relationships/hyperlink" Target="http://www.tsetmc.com/Loader.aspx?ParTree=151311&amp;i=46178280540110577" TargetMode="External"/><Relationship Id="rId55" Type="http://schemas.openxmlformats.org/officeDocument/2006/relationships/hyperlink" Target="http://www.tsetmc.com/Loader.aspx?ParTree=151311&amp;i=70498485598181604" TargetMode="External"/><Relationship Id="rId76" Type="http://schemas.openxmlformats.org/officeDocument/2006/relationships/hyperlink" Target="http://www.tsetmc.com/Loader.aspx?ParTree=151311&amp;i=57875847776839336" TargetMode="External"/><Relationship Id="rId97" Type="http://schemas.openxmlformats.org/officeDocument/2006/relationships/hyperlink" Target="http://www.tsetmc.com/Loader.aspx?ParTree=151311&amp;i=42387718866026650" TargetMode="External"/><Relationship Id="rId120" Type="http://schemas.openxmlformats.org/officeDocument/2006/relationships/hyperlink" Target="http://www.tsetmc.com/Loader.aspx?ParTree=151311&amp;i=17330546482145553" TargetMode="External"/><Relationship Id="rId141" Type="http://schemas.openxmlformats.org/officeDocument/2006/relationships/hyperlink" Target="http://www.tsetmc.com/Loader.aspx?ParTree=151311&amp;i=49953653111442595" TargetMode="External"/><Relationship Id="rId358" Type="http://schemas.openxmlformats.org/officeDocument/2006/relationships/hyperlink" Target="http://www.tsetmc.com/Loader.aspx?ParTree=151311&amp;i=65490886290565185" TargetMode="External"/><Relationship Id="rId379" Type="http://schemas.openxmlformats.org/officeDocument/2006/relationships/hyperlink" Target="http://www.tsetmc.com/Loader.aspx?ParTree=151311&amp;i=31879190587976736" TargetMode="External"/><Relationship Id="rId7" Type="http://schemas.openxmlformats.org/officeDocument/2006/relationships/hyperlink" Target="http://www.tsetmc.com/Loader.aspx?ParTree=151311&amp;i=9211775239375291" TargetMode="External"/><Relationship Id="rId162" Type="http://schemas.openxmlformats.org/officeDocument/2006/relationships/hyperlink" Target="http://www.tsetmc.com/Loader.aspx?ParTree=151311&amp;i=53113471126689455" TargetMode="External"/><Relationship Id="rId183" Type="http://schemas.openxmlformats.org/officeDocument/2006/relationships/hyperlink" Target="http://www.tsetmc.com/Loader.aspx?ParTree=151311&amp;i=33783140337377394" TargetMode="External"/><Relationship Id="rId218" Type="http://schemas.openxmlformats.org/officeDocument/2006/relationships/hyperlink" Target="http://www.tsetmc.com/Loader.aspx?ParTree=151311&amp;i=26014913469567886" TargetMode="External"/><Relationship Id="rId239" Type="http://schemas.openxmlformats.org/officeDocument/2006/relationships/hyperlink" Target="http://www.tsetmc.com/Loader.aspx?ParTree=151311&amp;i=32357363984168442" TargetMode="External"/><Relationship Id="rId390" Type="http://schemas.openxmlformats.org/officeDocument/2006/relationships/hyperlink" Target="http://www.tsetmc.com/Loader.aspx?ParTree=151311&amp;i=41048299027409941" TargetMode="External"/><Relationship Id="rId250" Type="http://schemas.openxmlformats.org/officeDocument/2006/relationships/hyperlink" Target="http://www.tsetmc.com/Loader.aspx?ParTree=151311&amp;i=70934270174405743" TargetMode="External"/><Relationship Id="rId271" Type="http://schemas.openxmlformats.org/officeDocument/2006/relationships/hyperlink" Target="http://www.tsetmc.com/Loader.aspx?ParTree=151311&amp;i=42075223783409640" TargetMode="External"/><Relationship Id="rId292" Type="http://schemas.openxmlformats.org/officeDocument/2006/relationships/hyperlink" Target="http://www.tsetmc.com/Loader.aspx?ParTree=151311&amp;i=47232550823972469" TargetMode="External"/><Relationship Id="rId306" Type="http://schemas.openxmlformats.org/officeDocument/2006/relationships/hyperlink" Target="http://www.tsetmc.com/Loader.aspx?ParTree=151311&amp;i=15259343650667588" TargetMode="External"/><Relationship Id="rId24" Type="http://schemas.openxmlformats.org/officeDocument/2006/relationships/hyperlink" Target="http://www.tsetmc.com/Loader.aspx?ParTree=151311&amp;i=7395271748414592" TargetMode="External"/><Relationship Id="rId45" Type="http://schemas.openxmlformats.org/officeDocument/2006/relationships/hyperlink" Target="http://www.tsetmc.com/Loader.aspx?ParTree=151311&amp;i=46752599569017089" TargetMode="External"/><Relationship Id="rId66" Type="http://schemas.openxmlformats.org/officeDocument/2006/relationships/hyperlink" Target="http://www.tsetmc.com/Loader.aspx?ParTree=151311&amp;i=45641540066710190" TargetMode="External"/><Relationship Id="rId87" Type="http://schemas.openxmlformats.org/officeDocument/2006/relationships/hyperlink" Target="http://www.tsetmc.com/Loader.aspx?ParTree=151311&amp;i=48990026850202503" TargetMode="External"/><Relationship Id="rId110" Type="http://schemas.openxmlformats.org/officeDocument/2006/relationships/hyperlink" Target="http://www.tsetmc.com/Loader.aspx?ParTree=151311&amp;i=18865378787186640" TargetMode="External"/><Relationship Id="rId131" Type="http://schemas.openxmlformats.org/officeDocument/2006/relationships/hyperlink" Target="http://www.tsetmc.com/Loader.aspx?ParTree=151311&amp;i=318005355896147" TargetMode="External"/><Relationship Id="rId327" Type="http://schemas.openxmlformats.org/officeDocument/2006/relationships/hyperlink" Target="http://www.tsetmc.com/Loader.aspx?ParTree=151311&amp;i=62786156501584862" TargetMode="External"/><Relationship Id="rId348" Type="http://schemas.openxmlformats.org/officeDocument/2006/relationships/hyperlink" Target="http://www.tsetmc.com/Loader.aspx?ParTree=151311&amp;i=40505767672724777" TargetMode="External"/><Relationship Id="rId369" Type="http://schemas.openxmlformats.org/officeDocument/2006/relationships/hyperlink" Target="http://www.tsetmc.com/Loader.aspx?ParTree=151311&amp;i=14800142337291217" TargetMode="External"/><Relationship Id="rId152" Type="http://schemas.openxmlformats.org/officeDocument/2006/relationships/hyperlink" Target="http://www.tsetmc.com/Loader.aspx?ParTree=151311&amp;i=9481703061634967" TargetMode="External"/><Relationship Id="rId173" Type="http://schemas.openxmlformats.org/officeDocument/2006/relationships/hyperlink" Target="http://www.tsetmc.com/Loader.aspx?ParTree=151311&amp;i=62177651435283872" TargetMode="External"/><Relationship Id="rId194" Type="http://schemas.openxmlformats.org/officeDocument/2006/relationships/hyperlink" Target="http://www.tsetmc.com/Loader.aspx?ParTree=151311&amp;i=47302318535715632" TargetMode="External"/><Relationship Id="rId208" Type="http://schemas.openxmlformats.org/officeDocument/2006/relationships/hyperlink" Target="http://www.tsetmc.com/Loader.aspx?ParTree=151311&amp;i=44891482026867833" TargetMode="External"/><Relationship Id="rId229" Type="http://schemas.openxmlformats.org/officeDocument/2006/relationships/hyperlink" Target="http://www.tsetmc.com/Loader.aspx?ParTree=151311&amp;i=2318736941376687" TargetMode="External"/><Relationship Id="rId380" Type="http://schemas.openxmlformats.org/officeDocument/2006/relationships/hyperlink" Target="http://www.tsetmc.com/Loader.aspx?ParTree=151311&amp;i=19298748452450329" TargetMode="External"/><Relationship Id="rId240" Type="http://schemas.openxmlformats.org/officeDocument/2006/relationships/hyperlink" Target="http://www.tsetmc.com/Loader.aspx?ParTree=151311&amp;i=52232388263291380" TargetMode="External"/><Relationship Id="rId261" Type="http://schemas.openxmlformats.org/officeDocument/2006/relationships/hyperlink" Target="http://www.tsetmc.com/Loader.aspx?ParTree=151311&amp;i=6478064539164167" TargetMode="External"/><Relationship Id="rId14" Type="http://schemas.openxmlformats.org/officeDocument/2006/relationships/hyperlink" Target="http://www.tsetmc.com/Loader.aspx?ParTree=151311&amp;i=13235547361447092" TargetMode="External"/><Relationship Id="rId35" Type="http://schemas.openxmlformats.org/officeDocument/2006/relationships/hyperlink" Target="http://www.tsetmc.com/Loader.aspx?ParTree=151311&amp;i=28320293733348826" TargetMode="External"/><Relationship Id="rId56" Type="http://schemas.openxmlformats.org/officeDocument/2006/relationships/hyperlink" Target="http://www.tsetmc.com/Loader.aspx?ParTree=151311&amp;i=17284166795866794" TargetMode="External"/><Relationship Id="rId77" Type="http://schemas.openxmlformats.org/officeDocument/2006/relationships/hyperlink" Target="http://www.tsetmc.com/Loader.aspx?ParTree=151311&amp;i=22811176775480091" TargetMode="External"/><Relationship Id="rId100" Type="http://schemas.openxmlformats.org/officeDocument/2006/relationships/hyperlink" Target="http://www.tsetmc.com/Loader.aspx?ParTree=151311&amp;i=33541897671561960" TargetMode="External"/><Relationship Id="rId282" Type="http://schemas.openxmlformats.org/officeDocument/2006/relationships/hyperlink" Target="http://www.tsetmc.com/Loader.aspx?ParTree=151311&amp;i=5564768007356822" TargetMode="External"/><Relationship Id="rId317" Type="http://schemas.openxmlformats.org/officeDocument/2006/relationships/hyperlink" Target="http://www.tsetmc.com/Loader.aspx?ParTree=151311&amp;i=22941065011246116" TargetMode="External"/><Relationship Id="rId338" Type="http://schemas.openxmlformats.org/officeDocument/2006/relationships/hyperlink" Target="http://www.tsetmc.com/Loader.aspx?ParTree=151311&amp;i=59607545337891226" TargetMode="External"/><Relationship Id="rId359" Type="http://schemas.openxmlformats.org/officeDocument/2006/relationships/hyperlink" Target="http://www.tsetmc.com/Loader.aspx?ParTree=151311&amp;i=37389789764168256" TargetMode="External"/><Relationship Id="rId8" Type="http://schemas.openxmlformats.org/officeDocument/2006/relationships/hyperlink" Target="http://www.tsetmc.com/Loader.aspx?ParTree=151311&amp;i=63917421733088077" TargetMode="External"/><Relationship Id="rId98" Type="http://schemas.openxmlformats.org/officeDocument/2006/relationships/hyperlink" Target="http://www.tsetmc.com/Loader.aspx?ParTree=151311&amp;i=2328862017676109" TargetMode="External"/><Relationship Id="rId121" Type="http://schemas.openxmlformats.org/officeDocument/2006/relationships/hyperlink" Target="http://www.tsetmc.com/Loader.aspx?ParTree=151311&amp;i=12329519546621752" TargetMode="External"/><Relationship Id="rId142" Type="http://schemas.openxmlformats.org/officeDocument/2006/relationships/hyperlink" Target="http://www.tsetmc.com/Loader.aspx?ParTree=151311&amp;i=34621618468546063" TargetMode="External"/><Relationship Id="rId163" Type="http://schemas.openxmlformats.org/officeDocument/2006/relationships/hyperlink" Target="http://www.tsetmc.com/Loader.aspx?ParTree=151311&amp;i=57944184894703821" TargetMode="External"/><Relationship Id="rId184" Type="http://schemas.openxmlformats.org/officeDocument/2006/relationships/hyperlink" Target="http://www.tsetmc.com/Loader.aspx?ParTree=151311&amp;i=35424116338766901" TargetMode="External"/><Relationship Id="rId219" Type="http://schemas.openxmlformats.org/officeDocument/2006/relationships/hyperlink" Target="http://www.tsetmc.com/Loader.aspx?ParTree=151311&amp;i=28864540805361867" TargetMode="External"/><Relationship Id="rId370" Type="http://schemas.openxmlformats.org/officeDocument/2006/relationships/hyperlink" Target="http://www.tsetmc.com/Loader.aspx?ParTree=151311&amp;i=18136496510495835" TargetMode="External"/><Relationship Id="rId391" Type="http://schemas.openxmlformats.org/officeDocument/2006/relationships/hyperlink" Target="http://www.tsetmc.com/Loader.aspx?ParTree=151311&amp;i=59921975187856916" TargetMode="External"/><Relationship Id="rId230" Type="http://schemas.openxmlformats.org/officeDocument/2006/relationships/hyperlink" Target="http://www.tsetmc.com/Loader.aspx?ParTree=151311&amp;i=46741025610365786" TargetMode="External"/><Relationship Id="rId251" Type="http://schemas.openxmlformats.org/officeDocument/2006/relationships/hyperlink" Target="http://www.tsetmc.com/Loader.aspx?ParTree=151311&amp;i=59266699437480384" TargetMode="External"/><Relationship Id="rId25" Type="http://schemas.openxmlformats.org/officeDocument/2006/relationships/hyperlink" Target="http://www.tsetmc.com/Loader.aspx?ParTree=151311&amp;i=2318736941376687" TargetMode="External"/><Relationship Id="rId46" Type="http://schemas.openxmlformats.org/officeDocument/2006/relationships/hyperlink" Target="http://www.tsetmc.com/Loader.aspx?ParTree=151311&amp;i=69143674941561637" TargetMode="External"/><Relationship Id="rId67" Type="http://schemas.openxmlformats.org/officeDocument/2006/relationships/hyperlink" Target="http://www.tsetmc.com/Loader.aspx?ParTree=151311&amp;i=35796086458096255" TargetMode="External"/><Relationship Id="rId272" Type="http://schemas.openxmlformats.org/officeDocument/2006/relationships/hyperlink" Target="http://www.tsetmc.com/Loader.aspx?ParTree=151311&amp;i=4942127026063388" TargetMode="External"/><Relationship Id="rId293" Type="http://schemas.openxmlformats.org/officeDocument/2006/relationships/hyperlink" Target="http://www.tsetmc.com/Loader.aspx?ParTree=151311&amp;i=7483280423474368" TargetMode="External"/><Relationship Id="rId307" Type="http://schemas.openxmlformats.org/officeDocument/2006/relationships/hyperlink" Target="http://www.tsetmc.com/Loader.aspx?ParTree=151311&amp;i=33611155027418901" TargetMode="External"/><Relationship Id="rId328" Type="http://schemas.openxmlformats.org/officeDocument/2006/relationships/hyperlink" Target="http://www.tsetmc.com/Loader.aspx?ParTree=151311&amp;i=17330546482145553" TargetMode="External"/><Relationship Id="rId349" Type="http://schemas.openxmlformats.org/officeDocument/2006/relationships/hyperlink" Target="http://www.tsetmc.com/Loader.aspx?ParTree=151311&amp;i=62603302940123327" TargetMode="External"/><Relationship Id="rId88" Type="http://schemas.openxmlformats.org/officeDocument/2006/relationships/hyperlink" Target="http://www.tsetmc.com/Loader.aspx?ParTree=151311&amp;i=40808043719554948" TargetMode="External"/><Relationship Id="rId111" Type="http://schemas.openxmlformats.org/officeDocument/2006/relationships/hyperlink" Target="http://www.tsetmc.com/Loader.aspx?ParTree=151311&amp;i=408934423224097" TargetMode="External"/><Relationship Id="rId132" Type="http://schemas.openxmlformats.org/officeDocument/2006/relationships/hyperlink" Target="http://www.tsetmc.com/Loader.aspx?ParTree=151311&amp;i=29758477602878557" TargetMode="External"/><Relationship Id="rId153" Type="http://schemas.openxmlformats.org/officeDocument/2006/relationships/hyperlink" Target="http://www.tsetmc.com/Loader.aspx?ParTree=151311&amp;i=15259343650667588" TargetMode="External"/><Relationship Id="rId174" Type="http://schemas.openxmlformats.org/officeDocument/2006/relationships/hyperlink" Target="http://www.tsetmc.com/Loader.aspx?ParTree=151311&amp;i=3823243780502959" TargetMode="External"/><Relationship Id="rId195" Type="http://schemas.openxmlformats.org/officeDocument/2006/relationships/hyperlink" Target="http://www.tsetmc.com/Loader.aspx?ParTree=151311&amp;i=14073782708315535" TargetMode="External"/><Relationship Id="rId209" Type="http://schemas.openxmlformats.org/officeDocument/2006/relationships/hyperlink" Target="http://www.tsetmc.com/Loader.aspx?ParTree=151311&amp;i=13235547361447092" TargetMode="External"/><Relationship Id="rId360" Type="http://schemas.openxmlformats.org/officeDocument/2006/relationships/hyperlink" Target="http://www.tsetmc.com/Loader.aspx?ParTree=151311&amp;i=24085906177899789" TargetMode="External"/><Relationship Id="rId381" Type="http://schemas.openxmlformats.org/officeDocument/2006/relationships/hyperlink" Target="http://www.tsetmc.com/Loader.aspx?ParTree=151311&amp;i=35158826900216508" TargetMode="External"/><Relationship Id="rId220" Type="http://schemas.openxmlformats.org/officeDocument/2006/relationships/hyperlink" Target="http://www.tsetmc.com/Loader.aspx?ParTree=151311&amp;i=23441366113375722" TargetMode="External"/><Relationship Id="rId241" Type="http://schemas.openxmlformats.org/officeDocument/2006/relationships/hyperlink" Target="http://www.tsetmc.com/Loader.aspx?ParTree=151311&amp;i=60247433951600827" TargetMode="External"/><Relationship Id="rId15" Type="http://schemas.openxmlformats.org/officeDocument/2006/relationships/hyperlink" Target="http://www.tsetmc.com/Loader.aspx?ParTree=151311&amp;i=7711282667602555" TargetMode="External"/><Relationship Id="rId36" Type="http://schemas.openxmlformats.org/officeDocument/2006/relationships/hyperlink" Target="http://www.tsetmc.com/Loader.aspx?ParTree=151311&amp;i=52232388263291380" TargetMode="External"/><Relationship Id="rId57" Type="http://schemas.openxmlformats.org/officeDocument/2006/relationships/hyperlink" Target="http://www.tsetmc.com/Loader.aspx?ParTree=151311&amp;i=35948133957468680" TargetMode="External"/><Relationship Id="rId262" Type="http://schemas.openxmlformats.org/officeDocument/2006/relationships/hyperlink" Target="http://www.tsetmc.com/Loader.aspx?ParTree=151311&amp;i=38568786927478796" TargetMode="External"/><Relationship Id="rId283" Type="http://schemas.openxmlformats.org/officeDocument/2006/relationships/hyperlink" Target="http://www.tsetmc.com/Loader.aspx?ParTree=151311&amp;i=67059303301834130" TargetMode="External"/><Relationship Id="rId318" Type="http://schemas.openxmlformats.org/officeDocument/2006/relationships/hyperlink" Target="http://www.tsetmc.com/Loader.aspx?ParTree=151311&amp;i=8977369674477111" TargetMode="External"/><Relationship Id="rId339" Type="http://schemas.openxmlformats.org/officeDocument/2006/relationships/hyperlink" Target="http://www.tsetmc.com/Loader.aspx?ParTree=151311&amp;i=60523145697836739" TargetMode="External"/><Relationship Id="rId78" Type="http://schemas.openxmlformats.org/officeDocument/2006/relationships/hyperlink" Target="http://www.tsetmc.com/Loader.aspx?ParTree=151311&amp;i=22087269603540841" TargetMode="External"/><Relationship Id="rId99" Type="http://schemas.openxmlformats.org/officeDocument/2006/relationships/hyperlink" Target="http://www.tsetmc.com/Loader.aspx?ParTree=151311&amp;i=43951910415124966" TargetMode="External"/><Relationship Id="rId101" Type="http://schemas.openxmlformats.org/officeDocument/2006/relationships/hyperlink" Target="http://www.tsetmc.com/Loader.aspx?ParTree=151311&amp;i=25336820825905643" TargetMode="External"/><Relationship Id="rId122" Type="http://schemas.openxmlformats.org/officeDocument/2006/relationships/hyperlink" Target="http://www.tsetmc.com/Loader.aspx?ParTree=151311&amp;i=8977369674477111" TargetMode="External"/><Relationship Id="rId143" Type="http://schemas.openxmlformats.org/officeDocument/2006/relationships/hyperlink" Target="http://www.tsetmc.com/Loader.aspx?ParTree=151311&amp;i=71290297158948749" TargetMode="External"/><Relationship Id="rId164" Type="http://schemas.openxmlformats.org/officeDocument/2006/relationships/hyperlink" Target="http://www.tsetmc.com/Loader.aspx?ParTree=151311&amp;i=69847139870135237" TargetMode="External"/><Relationship Id="rId185" Type="http://schemas.openxmlformats.org/officeDocument/2006/relationships/hyperlink" Target="http://www.tsetmc.com/Loader.aspx?ParTree=151311&amp;i=63499217872110599" TargetMode="External"/><Relationship Id="rId350" Type="http://schemas.openxmlformats.org/officeDocument/2006/relationships/hyperlink" Target="http://www.tsetmc.com/Loader.aspx?ParTree=151311&amp;i=35178706978554988" TargetMode="External"/><Relationship Id="rId371" Type="http://schemas.openxmlformats.org/officeDocument/2006/relationships/hyperlink" Target="http://www.tsetmc.com/Loader.aspx?ParTree=151311&amp;i=52888670015136433" TargetMode="External"/><Relationship Id="rId9" Type="http://schemas.openxmlformats.org/officeDocument/2006/relationships/hyperlink" Target="http://www.tsetmc.com/Loader.aspx?ParTree=151311&amp;i=44891482026867833" TargetMode="External"/><Relationship Id="rId210" Type="http://schemas.openxmlformats.org/officeDocument/2006/relationships/hyperlink" Target="http://www.tsetmc.com/Loader.aspx?ParTree=151311&amp;i=63917421733088077" TargetMode="External"/><Relationship Id="rId392" Type="http://schemas.openxmlformats.org/officeDocument/2006/relationships/hyperlink" Target="http://www.tsetmc.com/Loader.aspx?ParTree=151311&amp;i=35424116338766901" TargetMode="External"/><Relationship Id="rId26" Type="http://schemas.openxmlformats.org/officeDocument/2006/relationships/hyperlink" Target="http://www.tsetmc.com/Loader.aspx?ParTree=151311&amp;i=28864540805361867" TargetMode="External"/><Relationship Id="rId231" Type="http://schemas.openxmlformats.org/officeDocument/2006/relationships/hyperlink" Target="http://www.tsetmc.com/Loader.aspx?ParTree=151311&amp;i=43362635835198978" TargetMode="External"/><Relationship Id="rId252" Type="http://schemas.openxmlformats.org/officeDocument/2006/relationships/hyperlink" Target="http://www.tsetmc.com/Loader.aspx?ParTree=151311&amp;i=55254206302462116" TargetMode="External"/><Relationship Id="rId273" Type="http://schemas.openxmlformats.org/officeDocument/2006/relationships/hyperlink" Target="http://www.tsetmc.com/Loader.aspx?ParTree=151311&amp;i=60610861509165508" TargetMode="External"/><Relationship Id="rId294" Type="http://schemas.openxmlformats.org/officeDocument/2006/relationships/hyperlink" Target="http://www.tsetmc.com/Loader.aspx?ParTree=151311&amp;i=54509759694064219" TargetMode="External"/><Relationship Id="rId308" Type="http://schemas.openxmlformats.org/officeDocument/2006/relationships/hyperlink" Target="http://www.tsetmc.com/Loader.aspx?ParTree=151311&amp;i=7385624172574740" TargetMode="External"/><Relationship Id="rId329" Type="http://schemas.openxmlformats.org/officeDocument/2006/relationships/hyperlink" Target="http://www.tsetmc.com/Loader.aspx?ParTree=151311&amp;i=27952969918967492" TargetMode="External"/><Relationship Id="rId47" Type="http://schemas.openxmlformats.org/officeDocument/2006/relationships/hyperlink" Target="http://www.tsetmc.com/Loader.aspx?ParTree=151311&amp;i=42354736493447489" TargetMode="External"/><Relationship Id="rId68" Type="http://schemas.openxmlformats.org/officeDocument/2006/relationships/hyperlink" Target="http://www.tsetmc.com/Loader.aspx?ParTree=151311&amp;i=22787503301679573" TargetMode="External"/><Relationship Id="rId89" Type="http://schemas.openxmlformats.org/officeDocument/2006/relationships/hyperlink" Target="http://www.tsetmc.com/Loader.aspx?ParTree=151311&amp;i=3493306453706327" TargetMode="External"/><Relationship Id="rId112" Type="http://schemas.openxmlformats.org/officeDocument/2006/relationships/hyperlink" Target="http://www.tsetmc.com/Loader.aspx?ParTree=151311&amp;i=48623320733330408" TargetMode="External"/><Relationship Id="rId133" Type="http://schemas.openxmlformats.org/officeDocument/2006/relationships/hyperlink" Target="http://www.tsetmc.com/Loader.aspx?ParTree=151311&amp;i=57309221039930244" TargetMode="External"/><Relationship Id="rId154" Type="http://schemas.openxmlformats.org/officeDocument/2006/relationships/hyperlink" Target="http://www.tsetmc.com/Loader.aspx?ParTree=151311&amp;i=62786156501584862" TargetMode="External"/><Relationship Id="rId175" Type="http://schemas.openxmlformats.org/officeDocument/2006/relationships/hyperlink" Target="http://www.tsetmc.com/Loader.aspx?ParTree=151311&amp;i=54482686501491508" TargetMode="External"/><Relationship Id="rId340" Type="http://schemas.openxmlformats.org/officeDocument/2006/relationships/hyperlink" Target="http://www.tsetmc.com/Loader.aspx?ParTree=151311&amp;i=38547060135156069" TargetMode="External"/><Relationship Id="rId361" Type="http://schemas.openxmlformats.org/officeDocument/2006/relationships/hyperlink" Target="http://www.tsetmc.com/Loader.aspx?ParTree=151311&amp;i=34621618468546063" TargetMode="External"/><Relationship Id="rId196" Type="http://schemas.openxmlformats.org/officeDocument/2006/relationships/hyperlink" Target="http://www.tsetmc.com/Loader.aspx?ParTree=151311&amp;i=44153164692325703" TargetMode="External"/><Relationship Id="rId200" Type="http://schemas.openxmlformats.org/officeDocument/2006/relationships/hyperlink" Target="http://www.tsetmc.com/Loader.aspx?ParTree=151311&amp;i=5187018329202415" TargetMode="External"/><Relationship Id="rId382" Type="http://schemas.openxmlformats.org/officeDocument/2006/relationships/hyperlink" Target="http://www.tsetmc.com/Loader.aspx?ParTree=151311&amp;i=14073782708315535" TargetMode="External"/><Relationship Id="rId16" Type="http://schemas.openxmlformats.org/officeDocument/2006/relationships/hyperlink" Target="http://www.tsetmc.com/Loader.aspx?ParTree=151311&amp;i=26014913469567886" TargetMode="External"/><Relationship Id="rId221" Type="http://schemas.openxmlformats.org/officeDocument/2006/relationships/hyperlink" Target="http://www.tsetmc.com/Loader.aspx?ParTree=151311&amp;i=12329915567896606" TargetMode="External"/><Relationship Id="rId242" Type="http://schemas.openxmlformats.org/officeDocument/2006/relationships/hyperlink" Target="http://www.tsetmc.com/Loader.aspx?ParTree=151311&amp;i=20411759370751096" TargetMode="External"/><Relationship Id="rId263" Type="http://schemas.openxmlformats.org/officeDocument/2006/relationships/hyperlink" Target="http://www.tsetmc.com/Loader.aspx?ParTree=151311&amp;i=56429431740318486" TargetMode="External"/><Relationship Id="rId284" Type="http://schemas.openxmlformats.org/officeDocument/2006/relationships/hyperlink" Target="http://www.tsetmc.com/Loader.aspx?ParTree=151311&amp;i=44818950263583523" TargetMode="External"/><Relationship Id="rId319" Type="http://schemas.openxmlformats.org/officeDocument/2006/relationships/hyperlink" Target="http://www.tsetmc.com/Loader.aspx?ParTree=151311&amp;i=42387718866026650" TargetMode="External"/><Relationship Id="rId37" Type="http://schemas.openxmlformats.org/officeDocument/2006/relationships/hyperlink" Target="http://www.tsetmc.com/Loader.aspx?ParTree=151311&amp;i=60247433951600827" TargetMode="External"/><Relationship Id="rId58" Type="http://schemas.openxmlformats.org/officeDocument/2006/relationships/hyperlink" Target="http://www.tsetmc.com/Loader.aspx?ParTree=151311&amp;i=70934270174405743" TargetMode="External"/><Relationship Id="rId79" Type="http://schemas.openxmlformats.org/officeDocument/2006/relationships/hyperlink" Target="http://www.tsetmc.com/Loader.aspx?ParTree=151311&amp;i=5564768007356822" TargetMode="External"/><Relationship Id="rId102" Type="http://schemas.openxmlformats.org/officeDocument/2006/relationships/hyperlink" Target="http://www.tsetmc.com/Loader.aspx?ParTree=151311&amp;i=67206358287598044" TargetMode="External"/><Relationship Id="rId123" Type="http://schemas.openxmlformats.org/officeDocument/2006/relationships/hyperlink" Target="http://www.tsetmc.com/Loader.aspx?ParTree=151311&amp;i=27952969918967492" TargetMode="External"/><Relationship Id="rId144" Type="http://schemas.openxmlformats.org/officeDocument/2006/relationships/hyperlink" Target="http://www.tsetmc.com/Loader.aspx?ParTree=151311&amp;i=60523145697836739" TargetMode="External"/><Relationship Id="rId330" Type="http://schemas.openxmlformats.org/officeDocument/2006/relationships/hyperlink" Target="http://www.tsetmc.com/Loader.aspx?ParTree=151311&amp;i=36899214178084525" TargetMode="External"/><Relationship Id="rId90" Type="http://schemas.openxmlformats.org/officeDocument/2006/relationships/hyperlink" Target="http://www.tsetmc.com/Loader.aspx?ParTree=151311&amp;i=71856634742001725" TargetMode="External"/><Relationship Id="rId165" Type="http://schemas.openxmlformats.org/officeDocument/2006/relationships/hyperlink" Target="http://www.tsetmc.com/Loader.aspx?ParTree=151311&amp;i=12965822877128721" TargetMode="External"/><Relationship Id="rId186" Type="http://schemas.openxmlformats.org/officeDocument/2006/relationships/hyperlink" Target="http://www.tsetmc.com/Loader.aspx?ParTree=151311&amp;i=26997316501080743" TargetMode="External"/><Relationship Id="rId351" Type="http://schemas.openxmlformats.org/officeDocument/2006/relationships/hyperlink" Target="http://www.tsetmc.com/Loader.aspx?ParTree=151311&amp;i=33293588228706998" TargetMode="External"/><Relationship Id="rId372" Type="http://schemas.openxmlformats.org/officeDocument/2006/relationships/hyperlink" Target="http://www.tsetmc.com/Loader.aspx?ParTree=151311&amp;i=19367527798307032" TargetMode="External"/><Relationship Id="rId393" Type="http://schemas.openxmlformats.org/officeDocument/2006/relationships/hyperlink" Target="http://www.tsetmc.com/Loader.aspx?ParTree=151311&amp;i=20926459161497908" TargetMode="External"/><Relationship Id="rId211" Type="http://schemas.openxmlformats.org/officeDocument/2006/relationships/hyperlink" Target="http://www.tsetmc.com/Loader.aspx?ParTree=151311&amp;i=51617145873056483" TargetMode="External"/><Relationship Id="rId232" Type="http://schemas.openxmlformats.org/officeDocument/2006/relationships/hyperlink" Target="http://www.tsetmc.com/Loader.aspx?ParTree=151311&amp;i=28320293733348826" TargetMode="External"/><Relationship Id="rId253" Type="http://schemas.openxmlformats.org/officeDocument/2006/relationships/hyperlink" Target="http://www.tsetmc.com/Loader.aspx?ParTree=151311&amp;i=35948133957468680" TargetMode="External"/><Relationship Id="rId274" Type="http://schemas.openxmlformats.org/officeDocument/2006/relationships/hyperlink" Target="http://www.tsetmc.com/Loader.aspx?ParTree=151311&amp;i=4614779520007780" TargetMode="External"/><Relationship Id="rId295" Type="http://schemas.openxmlformats.org/officeDocument/2006/relationships/hyperlink" Target="http://www.tsetmc.com/Loader.aspx?ParTree=151311&amp;i=50341528161302545" TargetMode="External"/><Relationship Id="rId309" Type="http://schemas.openxmlformats.org/officeDocument/2006/relationships/hyperlink" Target="http://www.tsetmc.com/Loader.aspx?ParTree=151311&amp;i=318005355896147" TargetMode="External"/><Relationship Id="rId27" Type="http://schemas.openxmlformats.org/officeDocument/2006/relationships/hyperlink" Target="http://www.tsetmc.com/Loader.aspx?ParTree=151311&amp;i=12329915567896606" TargetMode="External"/><Relationship Id="rId48" Type="http://schemas.openxmlformats.org/officeDocument/2006/relationships/hyperlink" Target="http://www.tsetmc.com/Loader.aspx?ParTree=151311&amp;i=60610861509165508" TargetMode="External"/><Relationship Id="rId69" Type="http://schemas.openxmlformats.org/officeDocument/2006/relationships/hyperlink" Target="http://www.tsetmc.com/Loader.aspx?ParTree=151311&amp;i=47333458678352378" TargetMode="External"/><Relationship Id="rId113" Type="http://schemas.openxmlformats.org/officeDocument/2006/relationships/hyperlink" Target="http://www.tsetmc.com/Loader.aspx?ParTree=151311&amp;i=55254206302462116" TargetMode="External"/><Relationship Id="rId134" Type="http://schemas.openxmlformats.org/officeDocument/2006/relationships/hyperlink" Target="http://www.tsetmc.com/Loader.aspx?ParTree=151311&amp;i=67690708346979840" TargetMode="External"/><Relationship Id="rId320" Type="http://schemas.openxmlformats.org/officeDocument/2006/relationships/hyperlink" Target="http://www.tsetmc.com/Loader.aspx?ParTree=151311&amp;i=12303918642491681" TargetMode="External"/><Relationship Id="rId80" Type="http://schemas.openxmlformats.org/officeDocument/2006/relationships/hyperlink" Target="http://www.tsetmc.com/Loader.aspx?ParTree=151311&amp;i=23838634016123354" TargetMode="External"/><Relationship Id="rId155" Type="http://schemas.openxmlformats.org/officeDocument/2006/relationships/hyperlink" Target="http://www.tsetmc.com/Loader.aspx?ParTree=151311&amp;i=41974758296041288" TargetMode="External"/><Relationship Id="rId176" Type="http://schemas.openxmlformats.org/officeDocument/2006/relationships/hyperlink" Target="http://www.tsetmc.com/Loader.aspx?ParTree=151311&amp;i=56717416662584054" TargetMode="External"/><Relationship Id="rId197" Type="http://schemas.openxmlformats.org/officeDocument/2006/relationships/hyperlink" Target="http://www.tsetmc.com/Loader.aspx?ParTree=151311&amp;i=41048299027409941" TargetMode="External"/><Relationship Id="rId341" Type="http://schemas.openxmlformats.org/officeDocument/2006/relationships/hyperlink" Target="http://www.tsetmc.com/Loader.aspx?ParTree=151311&amp;i=16553062355259729" TargetMode="External"/><Relationship Id="rId362" Type="http://schemas.openxmlformats.org/officeDocument/2006/relationships/hyperlink" Target="http://www.tsetmc.com/Loader.aspx?ParTree=151311&amp;i=12746730665870442" TargetMode="External"/><Relationship Id="rId383" Type="http://schemas.openxmlformats.org/officeDocument/2006/relationships/hyperlink" Target="http://www.tsetmc.com/Loader.aspx?ParTree=151311&amp;i=13937270451301973" TargetMode="External"/><Relationship Id="rId201" Type="http://schemas.openxmlformats.org/officeDocument/2006/relationships/hyperlink" Target="http://www.tsetmc.com/Loader.aspx?ParTree=151311&amp;i=46348559193224090" TargetMode="External"/><Relationship Id="rId222" Type="http://schemas.openxmlformats.org/officeDocument/2006/relationships/hyperlink" Target="http://www.tsetmc.com/Loader.aspx?ParTree=151311&amp;i=58931793851445922" TargetMode="External"/><Relationship Id="rId243" Type="http://schemas.openxmlformats.org/officeDocument/2006/relationships/hyperlink" Target="http://www.tsetmc.com/Loader.aspx?ParTree=151311&amp;i=45174198424472334" TargetMode="External"/><Relationship Id="rId264" Type="http://schemas.openxmlformats.org/officeDocument/2006/relationships/hyperlink" Target="http://www.tsetmc.com/Loader.aspx?ParTree=151311&amp;i=17284166795866794" TargetMode="External"/><Relationship Id="rId285" Type="http://schemas.openxmlformats.org/officeDocument/2006/relationships/hyperlink" Target="http://www.tsetmc.com/Loader.aspx?ParTree=151311&amp;i=27308217070238237" TargetMode="External"/><Relationship Id="rId17" Type="http://schemas.openxmlformats.org/officeDocument/2006/relationships/hyperlink" Target="http://www.tsetmc.com/Loader.aspx?ParTree=151311&amp;i=20562694899904339" TargetMode="External"/><Relationship Id="rId38" Type="http://schemas.openxmlformats.org/officeDocument/2006/relationships/hyperlink" Target="http://www.tsetmc.com/Loader.aspx?ParTree=151311&amp;i=66701874099226162" TargetMode="External"/><Relationship Id="rId59" Type="http://schemas.openxmlformats.org/officeDocument/2006/relationships/hyperlink" Target="http://www.tsetmc.com/Loader.aspx?ParTree=151311&amp;i=45050389997905274" TargetMode="External"/><Relationship Id="rId103" Type="http://schemas.openxmlformats.org/officeDocument/2006/relationships/hyperlink" Target="http://www.tsetmc.com/Loader.aspx?ParTree=151311&amp;i=35178706978554988" TargetMode="External"/><Relationship Id="rId124" Type="http://schemas.openxmlformats.org/officeDocument/2006/relationships/hyperlink" Target="http://www.tsetmc.com/Loader.aspx?ParTree=151311&amp;i=29316948750916349" TargetMode="External"/><Relationship Id="rId310" Type="http://schemas.openxmlformats.org/officeDocument/2006/relationships/hyperlink" Target="http://www.tsetmc.com/Loader.aspx?ParTree=151311&amp;i=22087269603540841" TargetMode="External"/><Relationship Id="rId70" Type="http://schemas.openxmlformats.org/officeDocument/2006/relationships/hyperlink" Target="http://www.tsetmc.com/Loader.aspx?ParTree=151311&amp;i=28845264556937486" TargetMode="External"/><Relationship Id="rId91" Type="http://schemas.openxmlformats.org/officeDocument/2006/relationships/hyperlink" Target="http://www.tsetmc.com/Loader.aspx?ParTree=151311&amp;i=22667016906590506" TargetMode="External"/><Relationship Id="rId145" Type="http://schemas.openxmlformats.org/officeDocument/2006/relationships/hyperlink" Target="http://www.tsetmc.com/Loader.aspx?ParTree=151311&amp;i=12303918642491681" TargetMode="External"/><Relationship Id="rId166" Type="http://schemas.openxmlformats.org/officeDocument/2006/relationships/hyperlink" Target="http://www.tsetmc.com/Loader.aspx?ParTree=151311&amp;i=65490886290565185" TargetMode="External"/><Relationship Id="rId187" Type="http://schemas.openxmlformats.org/officeDocument/2006/relationships/hyperlink" Target="http://www.tsetmc.com/Loader.aspx?ParTree=151311&amp;i=63315013743060811" TargetMode="External"/><Relationship Id="rId331" Type="http://schemas.openxmlformats.org/officeDocument/2006/relationships/hyperlink" Target="http://www.tsetmc.com/Loader.aspx?ParTree=151311&amp;i=30719054967088301" TargetMode="External"/><Relationship Id="rId352" Type="http://schemas.openxmlformats.org/officeDocument/2006/relationships/hyperlink" Target="http://www.tsetmc.com/Loader.aspx?ParTree=151311&amp;i=57086055330734195" TargetMode="External"/><Relationship Id="rId373" Type="http://schemas.openxmlformats.org/officeDocument/2006/relationships/hyperlink" Target="http://www.tsetmc.com/Loader.aspx?ParTree=151311&amp;i=47702059190622416" TargetMode="External"/><Relationship Id="rId394" Type="http://schemas.openxmlformats.org/officeDocument/2006/relationships/hyperlink" Target="http://www.tsetmc.com/Loader.aspx?ParTree=151311&amp;i=28230238564334914" TargetMode="External"/><Relationship Id="rId1" Type="http://schemas.openxmlformats.org/officeDocument/2006/relationships/hyperlink" Target="http://www.tsetmc.com/Loader.aspx?ParTree=151311&amp;i=6110133418282108" TargetMode="External"/><Relationship Id="rId212" Type="http://schemas.openxmlformats.org/officeDocument/2006/relationships/hyperlink" Target="http://www.tsetmc.com/Loader.aspx?ParTree=151311&amp;i=25244329144808274" TargetMode="External"/><Relationship Id="rId233" Type="http://schemas.openxmlformats.org/officeDocument/2006/relationships/hyperlink" Target="http://www.tsetmc.com/Loader.aspx?ParTree=151311&amp;i=7395271748414592" TargetMode="External"/><Relationship Id="rId254" Type="http://schemas.openxmlformats.org/officeDocument/2006/relationships/hyperlink" Target="http://www.tsetmc.com/Loader.aspx?ParTree=151311&amp;i=18599703143458101" TargetMode="External"/><Relationship Id="rId28" Type="http://schemas.openxmlformats.org/officeDocument/2006/relationships/hyperlink" Target="http://www.tsetmc.com/Loader.aspx?ParTree=151311&amp;i=18027801615184692" TargetMode="External"/><Relationship Id="rId49" Type="http://schemas.openxmlformats.org/officeDocument/2006/relationships/hyperlink" Target="http://www.tsetmc.com/Loader.aspx?ParTree=151311&amp;i=2589887561569709" TargetMode="External"/><Relationship Id="rId114" Type="http://schemas.openxmlformats.org/officeDocument/2006/relationships/hyperlink" Target="http://www.tsetmc.com/Loader.aspx?ParTree=151311&amp;i=24212636157410845" TargetMode="External"/><Relationship Id="rId275" Type="http://schemas.openxmlformats.org/officeDocument/2006/relationships/hyperlink" Target="http://www.tsetmc.com/Loader.aspx?ParTree=151311&amp;i=22811176775480091" TargetMode="External"/><Relationship Id="rId296" Type="http://schemas.openxmlformats.org/officeDocument/2006/relationships/hyperlink" Target="http://www.tsetmc.com/Loader.aspx?ParTree=151311&amp;i=54277068923045214" TargetMode="External"/><Relationship Id="rId300" Type="http://schemas.openxmlformats.org/officeDocument/2006/relationships/hyperlink" Target="http://www.tsetmc.com/Loader.aspx?ParTree=151311&amp;i=53113471126689455" TargetMode="External"/><Relationship Id="rId60" Type="http://schemas.openxmlformats.org/officeDocument/2006/relationships/hyperlink" Target="http://www.tsetmc.com/Loader.aspx?ParTree=151311&amp;i=59266699437480384" TargetMode="External"/><Relationship Id="rId81" Type="http://schemas.openxmlformats.org/officeDocument/2006/relationships/hyperlink" Target="http://www.tsetmc.com/Loader.aspx?ParTree=151311&amp;i=47232550823972469" TargetMode="External"/><Relationship Id="rId135" Type="http://schemas.openxmlformats.org/officeDocument/2006/relationships/hyperlink" Target="http://www.tsetmc.com/Loader.aspx?ParTree=151311&amp;i=33611155027418901" TargetMode="External"/><Relationship Id="rId156" Type="http://schemas.openxmlformats.org/officeDocument/2006/relationships/hyperlink" Target="http://www.tsetmc.com/Loader.aspx?ParTree=151311&amp;i=50792786683910016" TargetMode="External"/><Relationship Id="rId177" Type="http://schemas.openxmlformats.org/officeDocument/2006/relationships/hyperlink" Target="http://www.tsetmc.com/Loader.aspx?ParTree=151311&amp;i=57086055330734195" TargetMode="External"/><Relationship Id="rId198" Type="http://schemas.openxmlformats.org/officeDocument/2006/relationships/hyperlink" Target="http://www.tsetmc.com/Loader.aspx?ParTree=151311&amp;i=3722699128879020" TargetMode="External"/><Relationship Id="rId321" Type="http://schemas.openxmlformats.org/officeDocument/2006/relationships/hyperlink" Target="http://www.tsetmc.com/Loader.aspx?ParTree=151311&amp;i=29316948750916349" TargetMode="External"/><Relationship Id="rId342" Type="http://schemas.openxmlformats.org/officeDocument/2006/relationships/hyperlink" Target="http://www.tsetmc.com/Loader.aspx?ParTree=151311&amp;i=67206358287598044" TargetMode="External"/><Relationship Id="rId363" Type="http://schemas.openxmlformats.org/officeDocument/2006/relationships/hyperlink" Target="http://www.tsetmc.com/Loader.aspx?ParTree=151311&amp;i=61102694810476197" TargetMode="External"/><Relationship Id="rId384" Type="http://schemas.openxmlformats.org/officeDocument/2006/relationships/hyperlink" Target="http://www.tsetmc.com/Loader.aspx?ParTree=151311&amp;i=50357669250352454" TargetMode="External"/><Relationship Id="rId202" Type="http://schemas.openxmlformats.org/officeDocument/2006/relationships/hyperlink" Target="http://www.tsetmc.com/Loader.aspx?ParTree=151311&amp;i=35425587644337450" TargetMode="External"/><Relationship Id="rId223" Type="http://schemas.openxmlformats.org/officeDocument/2006/relationships/hyperlink" Target="http://www.tsetmc.com/Loader.aspx?ParTree=151311&amp;i=65883838195688438" TargetMode="External"/><Relationship Id="rId244" Type="http://schemas.openxmlformats.org/officeDocument/2006/relationships/hyperlink" Target="http://www.tsetmc.com/Loader.aspx?ParTree=151311&amp;i=65004959184388996" TargetMode="External"/><Relationship Id="rId18" Type="http://schemas.openxmlformats.org/officeDocument/2006/relationships/hyperlink" Target="http://www.tsetmc.com/Loader.aspx?ParTree=151311&amp;i=23441366113375722" TargetMode="External"/><Relationship Id="rId39" Type="http://schemas.openxmlformats.org/officeDocument/2006/relationships/hyperlink" Target="http://www.tsetmc.com/Loader.aspx?ParTree=151311&amp;i=20865316761157979" TargetMode="External"/><Relationship Id="rId265" Type="http://schemas.openxmlformats.org/officeDocument/2006/relationships/hyperlink" Target="http://www.tsetmc.com/Loader.aspx?ParTree=151311&amp;i=68635710163497089" TargetMode="External"/><Relationship Id="rId286" Type="http://schemas.openxmlformats.org/officeDocument/2006/relationships/hyperlink" Target="http://www.tsetmc.com/Loader.aspx?ParTree=151311&amp;i=63830424809501048" TargetMode="External"/><Relationship Id="rId50" Type="http://schemas.openxmlformats.org/officeDocument/2006/relationships/hyperlink" Target="http://www.tsetmc.com/Loader.aspx?ParTree=151311&amp;i=38568786927478796" TargetMode="External"/><Relationship Id="rId104" Type="http://schemas.openxmlformats.org/officeDocument/2006/relationships/hyperlink" Target="http://www.tsetmc.com/Loader.aspx?ParTree=151311&amp;i=11773403764702778" TargetMode="External"/><Relationship Id="rId125" Type="http://schemas.openxmlformats.org/officeDocument/2006/relationships/hyperlink" Target="http://www.tsetmc.com/Loader.aspx?ParTree=151311&amp;i=18599703143458101" TargetMode="External"/><Relationship Id="rId146" Type="http://schemas.openxmlformats.org/officeDocument/2006/relationships/hyperlink" Target="http://www.tsetmc.com/Loader.aspx?ParTree=151311&amp;i=22941065011246116" TargetMode="External"/><Relationship Id="rId167" Type="http://schemas.openxmlformats.org/officeDocument/2006/relationships/hyperlink" Target="http://www.tsetmc.com/Loader.aspx?ParTree=151311&amp;i=32845891587040106" TargetMode="External"/><Relationship Id="rId188" Type="http://schemas.openxmlformats.org/officeDocument/2006/relationships/hyperlink" Target="http://www.tsetmc.com/Loader.aspx?ParTree=151311&amp;i=71510396252618330" TargetMode="External"/><Relationship Id="rId311" Type="http://schemas.openxmlformats.org/officeDocument/2006/relationships/hyperlink" Target="http://www.tsetmc.com/Loader.aspx?ParTree=151311&amp;i=43256212620530446" TargetMode="External"/><Relationship Id="rId332" Type="http://schemas.openxmlformats.org/officeDocument/2006/relationships/hyperlink" Target="http://www.tsetmc.com/Loader.aspx?ParTree=151311&amp;i=43716452378323683" TargetMode="External"/><Relationship Id="rId353" Type="http://schemas.openxmlformats.org/officeDocument/2006/relationships/hyperlink" Target="http://www.tsetmc.com/Loader.aspx?ParTree=151311&amp;i=63915926161403347" TargetMode="External"/><Relationship Id="rId374" Type="http://schemas.openxmlformats.org/officeDocument/2006/relationships/hyperlink" Target="http://www.tsetmc.com/Loader.aspx?ParTree=151311&amp;i=59217041815333317" TargetMode="External"/><Relationship Id="rId395" Type="http://schemas.openxmlformats.org/officeDocument/2006/relationships/hyperlink" Target="http://www.tsetmc.com/Loader.aspx?ParTree=151311&amp;i=55201604487356053" TargetMode="External"/><Relationship Id="rId71" Type="http://schemas.openxmlformats.org/officeDocument/2006/relationships/hyperlink" Target="http://www.tsetmc.com/Loader.aspx?ParTree=151311&amp;i=56429431740318486" TargetMode="External"/><Relationship Id="rId92" Type="http://schemas.openxmlformats.org/officeDocument/2006/relationships/hyperlink" Target="http://www.tsetmc.com/Loader.aspx?ParTree=151311&amp;i=4614779520007780" TargetMode="External"/><Relationship Id="rId213" Type="http://schemas.openxmlformats.org/officeDocument/2006/relationships/hyperlink" Target="http://www.tsetmc.com/Loader.aspx?ParTree=151311&amp;i=48753732042176709" TargetMode="External"/><Relationship Id="rId234" Type="http://schemas.openxmlformats.org/officeDocument/2006/relationships/hyperlink" Target="http://www.tsetmc.com/Loader.aspx?ParTree=151311&amp;i=49188729526980541" TargetMode="External"/><Relationship Id="rId2" Type="http://schemas.openxmlformats.org/officeDocument/2006/relationships/hyperlink" Target="http://www.tsetmc.com/Loader.aspx?ParTree=151311&amp;i=46348559193224090" TargetMode="External"/><Relationship Id="rId29" Type="http://schemas.openxmlformats.org/officeDocument/2006/relationships/hyperlink" Target="http://www.tsetmc.com/Loader.aspx?ParTree=151311&amp;i=49188729526980541" TargetMode="External"/><Relationship Id="rId255" Type="http://schemas.openxmlformats.org/officeDocument/2006/relationships/hyperlink" Target="http://www.tsetmc.com/Loader.aspx?ParTree=151311&amp;i=21607242972640064" TargetMode="External"/><Relationship Id="rId276" Type="http://schemas.openxmlformats.org/officeDocument/2006/relationships/hyperlink" Target="http://www.tsetmc.com/Loader.aspx?ParTree=151311&amp;i=26824673819862694" TargetMode="External"/><Relationship Id="rId297" Type="http://schemas.openxmlformats.org/officeDocument/2006/relationships/hyperlink" Target="http://www.tsetmc.com/Loader.aspx?ParTree=151311&amp;i=49674915481184052" TargetMode="External"/><Relationship Id="rId40" Type="http://schemas.openxmlformats.org/officeDocument/2006/relationships/hyperlink" Target="http://www.tsetmc.com/Loader.aspx?ParTree=151311&amp;i=21607242972640064" TargetMode="External"/><Relationship Id="rId115" Type="http://schemas.openxmlformats.org/officeDocument/2006/relationships/hyperlink" Target="http://www.tsetmc.com/Loader.aspx?ParTree=151311&amp;i=38437201078089290" TargetMode="External"/><Relationship Id="rId136" Type="http://schemas.openxmlformats.org/officeDocument/2006/relationships/hyperlink" Target="http://www.tsetmc.com/Loader.aspx?ParTree=151311&amp;i=43716452378323683" TargetMode="External"/><Relationship Id="rId157" Type="http://schemas.openxmlformats.org/officeDocument/2006/relationships/hyperlink" Target="http://www.tsetmc.com/Loader.aspx?ParTree=151311&amp;i=30719054967088301" TargetMode="External"/><Relationship Id="rId178" Type="http://schemas.openxmlformats.org/officeDocument/2006/relationships/hyperlink" Target="http://www.tsetmc.com/Loader.aspx?ParTree=151311&amp;i=55201604487356053" TargetMode="External"/><Relationship Id="rId301" Type="http://schemas.openxmlformats.org/officeDocument/2006/relationships/hyperlink" Target="http://www.tsetmc.com/Loader.aspx?ParTree=151311&amp;i=408934423224097" TargetMode="External"/><Relationship Id="rId322" Type="http://schemas.openxmlformats.org/officeDocument/2006/relationships/hyperlink" Target="http://www.tsetmc.com/Loader.aspx?ParTree=151311&amp;i=50792786683910016" TargetMode="External"/><Relationship Id="rId343" Type="http://schemas.openxmlformats.org/officeDocument/2006/relationships/hyperlink" Target="http://www.tsetmc.com/Loader.aspx?ParTree=151311&amp;i=44013656953678055" TargetMode="External"/><Relationship Id="rId364" Type="http://schemas.openxmlformats.org/officeDocument/2006/relationships/hyperlink" Target="http://www.tsetmc.com/Loader.aspx?ParTree=151311&amp;i=15039949673085566" TargetMode="External"/><Relationship Id="rId61" Type="http://schemas.openxmlformats.org/officeDocument/2006/relationships/hyperlink" Target="http://www.tsetmc.com/Loader.aspx?ParTree=151311&amp;i=6478064539164167" TargetMode="External"/><Relationship Id="rId82" Type="http://schemas.openxmlformats.org/officeDocument/2006/relationships/hyperlink" Target="http://www.tsetmc.com/Loader.aspx?ParTree=151311&amp;i=4942127026063388" TargetMode="External"/><Relationship Id="rId199" Type="http://schemas.openxmlformats.org/officeDocument/2006/relationships/hyperlink" Target="http://www.tsetmc.com/Loader.aspx?ParTree=151311&amp;i=13937270451301973" TargetMode="External"/><Relationship Id="rId203" Type="http://schemas.openxmlformats.org/officeDocument/2006/relationships/hyperlink" Target="http://www.tsetmc.com/Loader.aspx?ParTree=151311&amp;i=7745894403636165" TargetMode="External"/><Relationship Id="rId385" Type="http://schemas.openxmlformats.org/officeDocument/2006/relationships/hyperlink" Target="http://www.tsetmc.com/Loader.aspx?ParTree=151311&amp;i=49353447565507376" TargetMode="External"/><Relationship Id="rId19" Type="http://schemas.openxmlformats.org/officeDocument/2006/relationships/hyperlink" Target="http://www.tsetmc.com/Loader.aspx?ParTree=151311&amp;i=60350996279289099" TargetMode="External"/><Relationship Id="rId224" Type="http://schemas.openxmlformats.org/officeDocument/2006/relationships/hyperlink" Target="http://www.tsetmc.com/Loader.aspx?ParTree=151311&amp;i=27922860956133067" TargetMode="External"/><Relationship Id="rId245" Type="http://schemas.openxmlformats.org/officeDocument/2006/relationships/hyperlink" Target="http://www.tsetmc.com/Loader.aspx?ParTree=151311&amp;i=22787503301679573" TargetMode="External"/><Relationship Id="rId266" Type="http://schemas.openxmlformats.org/officeDocument/2006/relationships/hyperlink" Target="http://www.tsetmc.com/Loader.aspx?ParTree=151311&amp;i=39171819040364290" TargetMode="External"/><Relationship Id="rId287" Type="http://schemas.openxmlformats.org/officeDocument/2006/relationships/hyperlink" Target="http://www.tsetmc.com/Loader.aspx?ParTree=151311&amp;i=12329519546621752" TargetMode="External"/><Relationship Id="rId30" Type="http://schemas.openxmlformats.org/officeDocument/2006/relationships/hyperlink" Target="http://www.tsetmc.com/Loader.aspx?ParTree=151311&amp;i=46741025610365786" TargetMode="External"/><Relationship Id="rId105" Type="http://schemas.openxmlformats.org/officeDocument/2006/relationships/hyperlink" Target="http://www.tsetmc.com/Loader.aspx?ParTree=151311&amp;i=49244604018250364" TargetMode="External"/><Relationship Id="rId126" Type="http://schemas.openxmlformats.org/officeDocument/2006/relationships/hyperlink" Target="http://www.tsetmc.com/Loader.aspx?ParTree=151311&amp;i=43256212620530446" TargetMode="External"/><Relationship Id="rId147" Type="http://schemas.openxmlformats.org/officeDocument/2006/relationships/hyperlink" Target="http://www.tsetmc.com/Loader.aspx?ParTree=151311&amp;i=24662567615903665" TargetMode="External"/><Relationship Id="rId168" Type="http://schemas.openxmlformats.org/officeDocument/2006/relationships/hyperlink" Target="http://www.tsetmc.com/Loader.aspx?ParTree=151311&amp;i=27218386411183410" TargetMode="External"/><Relationship Id="rId312" Type="http://schemas.openxmlformats.org/officeDocument/2006/relationships/hyperlink" Target="http://www.tsetmc.com/Loader.aspx?ParTree=151311&amp;i=2328862017676109" TargetMode="External"/><Relationship Id="rId333" Type="http://schemas.openxmlformats.org/officeDocument/2006/relationships/hyperlink" Target="http://www.tsetmc.com/Loader.aspx?ParTree=151311&amp;i=23214828924506640" TargetMode="External"/><Relationship Id="rId354" Type="http://schemas.openxmlformats.org/officeDocument/2006/relationships/hyperlink" Target="http://www.tsetmc.com/Loader.aspx?ParTree=151311&amp;i=57309221039930244" TargetMode="External"/><Relationship Id="rId51" Type="http://schemas.openxmlformats.org/officeDocument/2006/relationships/hyperlink" Target="http://www.tsetmc.com/Loader.aspx?ParTree=151311&amp;i=24018878640527909" TargetMode="External"/><Relationship Id="rId72" Type="http://schemas.openxmlformats.org/officeDocument/2006/relationships/hyperlink" Target="http://www.tsetmc.com/Loader.aspx?ParTree=151311&amp;i=68635710163497089" TargetMode="External"/><Relationship Id="rId93" Type="http://schemas.openxmlformats.org/officeDocument/2006/relationships/hyperlink" Target="http://www.tsetmc.com/Loader.aspx?ParTree=151311&amp;i=64842837716888827" TargetMode="External"/><Relationship Id="rId189" Type="http://schemas.openxmlformats.org/officeDocument/2006/relationships/hyperlink" Target="http://www.tsetmc.com/Loader.aspx?ParTree=151311&amp;i=51106317433079213" TargetMode="External"/><Relationship Id="rId375" Type="http://schemas.openxmlformats.org/officeDocument/2006/relationships/hyperlink" Target="http://www.tsetmc.com/Loader.aspx?ParTree=151311&amp;i=63499217872110599" TargetMode="External"/><Relationship Id="rId396" Type="http://schemas.openxmlformats.org/officeDocument/2006/relationships/hyperlink" Target="http://www.tsetmc.com/Loader.aspx?ParTree=151311&amp;i=61978257933030834" TargetMode="External"/><Relationship Id="rId3" Type="http://schemas.openxmlformats.org/officeDocument/2006/relationships/hyperlink" Target="http://www.tsetmc.com/Loader.aspx?ParTree=151311&amp;i=35425587644337450" TargetMode="External"/><Relationship Id="rId214" Type="http://schemas.openxmlformats.org/officeDocument/2006/relationships/hyperlink" Target="http://www.tsetmc.com/Loader.aspx?ParTree=151311&amp;i=60350996279289099" TargetMode="External"/><Relationship Id="rId235" Type="http://schemas.openxmlformats.org/officeDocument/2006/relationships/hyperlink" Target="http://www.tsetmc.com/Loader.aspx?ParTree=151311&amp;i=48010225447410247" TargetMode="External"/><Relationship Id="rId256" Type="http://schemas.openxmlformats.org/officeDocument/2006/relationships/hyperlink" Target="http://www.tsetmc.com/Loader.aspx?ParTree=151311&amp;i=69143674941561637" TargetMode="External"/><Relationship Id="rId277" Type="http://schemas.openxmlformats.org/officeDocument/2006/relationships/hyperlink" Target="http://www.tsetmc.com/Loader.aspx?ParTree=151311&amp;i=45050389997905274" TargetMode="External"/><Relationship Id="rId298" Type="http://schemas.openxmlformats.org/officeDocument/2006/relationships/hyperlink" Target="http://www.tsetmc.com/Loader.aspx?ParTree=151311&amp;i=48623320733330408" TargetMode="External"/><Relationship Id="rId400" Type="http://schemas.openxmlformats.org/officeDocument/2006/relationships/hyperlink" Target="http://www.tsetmc.com/Loader.aspx?ParTree=151311&amp;i=9481703061634967" TargetMode="External"/><Relationship Id="rId116" Type="http://schemas.openxmlformats.org/officeDocument/2006/relationships/hyperlink" Target="http://www.tsetmc.com/Loader.aspx?ParTree=151311&amp;i=44296315953738727" TargetMode="External"/><Relationship Id="rId137" Type="http://schemas.openxmlformats.org/officeDocument/2006/relationships/hyperlink" Target="http://www.tsetmc.com/Loader.aspx?ParTree=151311&amp;i=16553062355259729" TargetMode="External"/><Relationship Id="rId158" Type="http://schemas.openxmlformats.org/officeDocument/2006/relationships/hyperlink" Target="http://www.tsetmc.com/Loader.aspx?ParTree=151311&amp;i=23837844039713715" TargetMode="External"/><Relationship Id="rId302" Type="http://schemas.openxmlformats.org/officeDocument/2006/relationships/hyperlink" Target="http://www.tsetmc.com/Loader.aspx?ParTree=151311&amp;i=33541897671561960" TargetMode="External"/><Relationship Id="rId323" Type="http://schemas.openxmlformats.org/officeDocument/2006/relationships/hyperlink" Target="http://www.tsetmc.com/Loader.aspx?ParTree=151311&amp;i=24212636157410845" TargetMode="External"/><Relationship Id="rId344" Type="http://schemas.openxmlformats.org/officeDocument/2006/relationships/hyperlink" Target="http://www.tsetmc.com/Loader.aspx?ParTree=151311&amp;i=67690708346979840" TargetMode="External"/><Relationship Id="rId20" Type="http://schemas.openxmlformats.org/officeDocument/2006/relationships/hyperlink" Target="http://www.tsetmc.com/Loader.aspx?ParTree=151311&amp;i=37204371816016200" TargetMode="External"/><Relationship Id="rId41" Type="http://schemas.openxmlformats.org/officeDocument/2006/relationships/hyperlink" Target="http://www.tsetmc.com/Loader.aspx?ParTree=151311&amp;i=48010225447410247" TargetMode="External"/><Relationship Id="rId62" Type="http://schemas.openxmlformats.org/officeDocument/2006/relationships/hyperlink" Target="http://www.tsetmc.com/Loader.aspx?ParTree=151311&amp;i=29527985620948695" TargetMode="External"/><Relationship Id="rId83" Type="http://schemas.openxmlformats.org/officeDocument/2006/relationships/hyperlink" Target="http://www.tsetmc.com/Loader.aspx?ParTree=151311&amp;i=11640540339380126" TargetMode="External"/><Relationship Id="rId179" Type="http://schemas.openxmlformats.org/officeDocument/2006/relationships/hyperlink" Target="http://www.tsetmc.com/Loader.aspx?ParTree=151311&amp;i=25514780181345713" TargetMode="External"/><Relationship Id="rId365" Type="http://schemas.openxmlformats.org/officeDocument/2006/relationships/hyperlink" Target="http://www.tsetmc.com/Loader.aspx?ParTree=151311&amp;i=29758477602878557" TargetMode="External"/><Relationship Id="rId386" Type="http://schemas.openxmlformats.org/officeDocument/2006/relationships/hyperlink" Target="http://www.tsetmc.com/Loader.aspx?ParTree=151311&amp;i=831325835570803" TargetMode="External"/><Relationship Id="rId190" Type="http://schemas.openxmlformats.org/officeDocument/2006/relationships/hyperlink" Target="http://www.tsetmc.com/Loader.aspx?ParTree=151311&amp;i=39481233087768672" TargetMode="External"/><Relationship Id="rId204" Type="http://schemas.openxmlformats.org/officeDocument/2006/relationships/hyperlink" Target="http://www.tsetmc.com/Loader.aspx?ParTree=151311&amp;i=9211775239375291" TargetMode="External"/><Relationship Id="rId225" Type="http://schemas.openxmlformats.org/officeDocument/2006/relationships/hyperlink" Target="http://www.tsetmc.com/Loader.aspx?ParTree=151311&amp;i=20562694899904339" TargetMode="External"/><Relationship Id="rId246" Type="http://schemas.openxmlformats.org/officeDocument/2006/relationships/hyperlink" Target="http://www.tsetmc.com/Loader.aspx?ParTree=151311&amp;i=66772024744156373" TargetMode="External"/><Relationship Id="rId267" Type="http://schemas.openxmlformats.org/officeDocument/2006/relationships/hyperlink" Target="http://www.tsetmc.com/Loader.aspx?ParTree=151311&amp;i=48990026850202503" TargetMode="External"/><Relationship Id="rId288" Type="http://schemas.openxmlformats.org/officeDocument/2006/relationships/hyperlink" Target="http://www.tsetmc.com/Loader.aspx?ParTree=151311&amp;i=11773403764702778" TargetMode="External"/><Relationship Id="rId106" Type="http://schemas.openxmlformats.org/officeDocument/2006/relationships/hyperlink" Target="http://www.tsetmc.com/Loader.aspx?ParTree=151311&amp;i=44967158778304588" TargetMode="External"/><Relationship Id="rId127" Type="http://schemas.openxmlformats.org/officeDocument/2006/relationships/hyperlink" Target="http://www.tsetmc.com/Loader.aspx?ParTree=151311&amp;i=59486059679335017" TargetMode="External"/><Relationship Id="rId313" Type="http://schemas.openxmlformats.org/officeDocument/2006/relationships/hyperlink" Target="http://www.tsetmc.com/Loader.aspx?ParTree=151311&amp;i=38437201078089290" TargetMode="External"/><Relationship Id="rId10" Type="http://schemas.openxmlformats.org/officeDocument/2006/relationships/hyperlink" Target="http://www.tsetmc.com/Loader.aspx?ParTree=151311&amp;i=35700344742885862" TargetMode="External"/><Relationship Id="rId31" Type="http://schemas.openxmlformats.org/officeDocument/2006/relationships/hyperlink" Target="http://www.tsetmc.com/Loader.aspx?ParTree=151311&amp;i=43362635835198978" TargetMode="External"/><Relationship Id="rId52" Type="http://schemas.openxmlformats.org/officeDocument/2006/relationships/hyperlink" Target="http://www.tsetmc.com/Loader.aspx?ParTree=151311&amp;i=37614886280396031" TargetMode="External"/><Relationship Id="rId73" Type="http://schemas.openxmlformats.org/officeDocument/2006/relationships/hyperlink" Target="http://www.tsetmc.com/Loader.aspx?ParTree=151311&amp;i=54509759694064219" TargetMode="External"/><Relationship Id="rId94" Type="http://schemas.openxmlformats.org/officeDocument/2006/relationships/hyperlink" Target="http://www.tsetmc.com/Loader.aspx?ParTree=151311&amp;i=53204330224889981" TargetMode="External"/><Relationship Id="rId148" Type="http://schemas.openxmlformats.org/officeDocument/2006/relationships/hyperlink" Target="http://www.tsetmc.com/Loader.aspx?ParTree=151311&amp;i=1625149423498289" TargetMode="External"/><Relationship Id="rId169" Type="http://schemas.openxmlformats.org/officeDocument/2006/relationships/hyperlink" Target="http://www.tsetmc.com/Loader.aspx?ParTree=151311&amp;i=70289374539527245" TargetMode="External"/><Relationship Id="rId334" Type="http://schemas.openxmlformats.org/officeDocument/2006/relationships/hyperlink" Target="http://www.tsetmc.com/Loader.aspx?ParTree=151311&amp;i=27814844870305607" TargetMode="External"/><Relationship Id="rId355" Type="http://schemas.openxmlformats.org/officeDocument/2006/relationships/hyperlink" Target="http://www.tsetmc.com/Loader.aspx?ParTree=151311&amp;i=25514780181345713" TargetMode="External"/><Relationship Id="rId376" Type="http://schemas.openxmlformats.org/officeDocument/2006/relationships/hyperlink" Target="http://www.tsetmc.com/Loader.aspx?ParTree=151311&amp;i=65671173927025645" TargetMode="External"/><Relationship Id="rId397" Type="http://schemas.openxmlformats.org/officeDocument/2006/relationships/hyperlink" Target="http://www.tsetmc.com/Loader.aspx?ParTree=151311&amp;i=41625340598198551" TargetMode="External"/><Relationship Id="rId4" Type="http://schemas.openxmlformats.org/officeDocument/2006/relationships/hyperlink" Target="http://www.tsetmc.com/Loader.aspx?ParTree=151311&amp;i=7745894403636165" TargetMode="External"/><Relationship Id="rId180" Type="http://schemas.openxmlformats.org/officeDocument/2006/relationships/hyperlink" Target="http://www.tsetmc.com/Loader.aspx?ParTree=151311&amp;i=65671173927025645" TargetMode="External"/><Relationship Id="rId215" Type="http://schemas.openxmlformats.org/officeDocument/2006/relationships/hyperlink" Target="http://www.tsetmc.com/Loader.aspx?ParTree=151311&amp;i=22560050433388046" TargetMode="External"/><Relationship Id="rId236" Type="http://schemas.openxmlformats.org/officeDocument/2006/relationships/hyperlink" Target="http://www.tsetmc.com/Loader.aspx?ParTree=151311&amp;i=20865316761157979" TargetMode="External"/><Relationship Id="rId257" Type="http://schemas.openxmlformats.org/officeDocument/2006/relationships/hyperlink" Target="http://www.tsetmc.com/Loader.aspx?ParTree=151311&amp;i=45641540066710190" TargetMode="External"/><Relationship Id="rId278" Type="http://schemas.openxmlformats.org/officeDocument/2006/relationships/hyperlink" Target="http://www.tsetmc.com/Loader.aspx?ParTree=151311&amp;i=28809886765682162" TargetMode="External"/><Relationship Id="rId401" Type="http://schemas.openxmlformats.org/officeDocument/2006/relationships/printerSettings" Target="../printerSettings/printerSettings4.bin"/><Relationship Id="rId303" Type="http://schemas.openxmlformats.org/officeDocument/2006/relationships/hyperlink" Target="http://www.tsetmc.com/Loader.aspx?ParTree=151311&amp;i=40808043719554948" TargetMode="External"/><Relationship Id="rId42" Type="http://schemas.openxmlformats.org/officeDocument/2006/relationships/hyperlink" Target="http://www.tsetmc.com/Loader.aspx?ParTree=151311&amp;i=45174198424472334" TargetMode="External"/><Relationship Id="rId84" Type="http://schemas.openxmlformats.org/officeDocument/2006/relationships/hyperlink" Target="http://www.tsetmc.com/Loader.aspx?ParTree=151311&amp;i=65122215875355555" TargetMode="External"/><Relationship Id="rId138" Type="http://schemas.openxmlformats.org/officeDocument/2006/relationships/hyperlink" Target="http://www.tsetmc.com/Loader.aspx?ParTree=151311&amp;i=40505767672724777" TargetMode="External"/><Relationship Id="rId345" Type="http://schemas.openxmlformats.org/officeDocument/2006/relationships/hyperlink" Target="http://www.tsetmc.com/Loader.aspx?ParTree=151311&amp;i=30535783752961355" TargetMode="External"/><Relationship Id="rId387" Type="http://schemas.openxmlformats.org/officeDocument/2006/relationships/hyperlink" Target="http://www.tsetmc.com/Loader.aspx?ParTree=151311&amp;i=57722642338781674" TargetMode="External"/><Relationship Id="rId191" Type="http://schemas.openxmlformats.org/officeDocument/2006/relationships/hyperlink" Target="http://www.tsetmc.com/Loader.aspx?ParTree=151311&amp;i=41625340598198551" TargetMode="External"/><Relationship Id="rId205" Type="http://schemas.openxmlformats.org/officeDocument/2006/relationships/hyperlink" Target="http://www.tsetmc.com/Loader.aspx?ParTree=151311&amp;i=35366681030756042" TargetMode="External"/><Relationship Id="rId247" Type="http://schemas.openxmlformats.org/officeDocument/2006/relationships/hyperlink" Target="http://www.tsetmc.com/Loader.aspx?ParTree=151311&amp;i=461782805401105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"/>
  <sheetViews>
    <sheetView rightToLeft="1" tabSelected="1" workbookViewId="0">
      <selection activeCell="E12" sqref="E12"/>
    </sheetView>
  </sheetViews>
  <sheetFormatPr defaultRowHeight="15" x14ac:dyDescent="0.25"/>
  <cols>
    <col min="1" max="1" width="12.7109375" customWidth="1"/>
    <col min="2" max="2" width="14.85546875" customWidth="1"/>
    <col min="3" max="3" width="20.42578125" customWidth="1"/>
    <col min="6" max="6" width="14.28515625" customWidth="1"/>
    <col min="7" max="7" width="13.28515625" customWidth="1"/>
  </cols>
  <sheetData>
    <row r="2" spans="1:12" ht="18" x14ac:dyDescent="0.45">
      <c r="A2" s="53" t="s">
        <v>0</v>
      </c>
      <c r="B2" s="53"/>
      <c r="C2" s="52"/>
      <c r="E2" s="51" t="s">
        <v>35</v>
      </c>
      <c r="F2" s="53"/>
      <c r="G2" s="52"/>
      <c r="I2" s="54" t="s">
        <v>39</v>
      </c>
      <c r="J2" s="55"/>
      <c r="K2" s="54" t="s">
        <v>7</v>
      </c>
      <c r="L2" s="55"/>
    </row>
    <row r="3" spans="1:12" ht="18" x14ac:dyDescent="0.45">
      <c r="A3" s="32" t="s">
        <v>1</v>
      </c>
      <c r="B3" s="32" t="s">
        <v>32</v>
      </c>
      <c r="C3" s="32" t="s">
        <v>2</v>
      </c>
      <c r="E3" s="32" t="s">
        <v>5</v>
      </c>
      <c r="F3" s="69">
        <f>SUMIFS(Sheet3!J3:J18,Sheet3!J3:J18,"&gt;0",Sheet3!K3:K18,"&gt;0")</f>
        <v>629718.97320994735</v>
      </c>
      <c r="G3" s="70"/>
      <c r="I3" s="56"/>
      <c r="J3" s="57"/>
      <c r="K3" s="56"/>
      <c r="L3" s="57"/>
    </row>
    <row r="4" spans="1:12" ht="18" x14ac:dyDescent="0.45">
      <c r="A4" s="1" t="s">
        <v>4</v>
      </c>
      <c r="B4" s="2" t="s">
        <v>33</v>
      </c>
      <c r="C4" s="2">
        <v>140000000</v>
      </c>
      <c r="E4" s="32" t="s">
        <v>29</v>
      </c>
      <c r="F4" s="67">
        <f>ABS(SUMIFS(Sheet3!J3:J18,Sheet3!J3:J18,"&lt;0",Sheet3!K3:K18,"&gt;0"))</f>
        <v>4249374.9365835488</v>
      </c>
      <c r="G4" s="68"/>
      <c r="I4" s="64" t="s">
        <v>45</v>
      </c>
      <c r="J4" s="65"/>
      <c r="K4" s="65">
        <f>DATEDIF(Sheet2!B4,F7,"d")</f>
        <v>27</v>
      </c>
      <c r="L4" s="66"/>
    </row>
    <row r="5" spans="1:12" ht="19.5" customHeight="1" x14ac:dyDescent="0.5">
      <c r="A5" s="1" t="s">
        <v>18</v>
      </c>
      <c r="B5" s="2" t="s">
        <v>33</v>
      </c>
      <c r="C5" s="2">
        <v>10000000</v>
      </c>
      <c r="E5" s="32" t="s">
        <v>6</v>
      </c>
      <c r="F5" s="71">
        <f>F3-F4</f>
        <v>-3619655.9633736014</v>
      </c>
      <c r="G5" s="72"/>
      <c r="I5" s="58">
        <f>((C14*100)/C13)-100</f>
        <v>-0.87793587628731018</v>
      </c>
      <c r="J5" s="59"/>
      <c r="K5" s="58">
        <f>((C14*100)/C12)-100</f>
        <v>-0.85470781324170275</v>
      </c>
      <c r="L5" s="59"/>
    </row>
    <row r="6" spans="1:12" ht="19.5" customHeight="1" x14ac:dyDescent="0.45">
      <c r="A6" s="1" t="s">
        <v>41</v>
      </c>
      <c r="B6" s="2" t="s">
        <v>33</v>
      </c>
      <c r="C6" s="2">
        <v>30000000</v>
      </c>
      <c r="I6" s="60"/>
      <c r="J6" s="61"/>
      <c r="K6" s="60"/>
      <c r="L6" s="61"/>
    </row>
    <row r="7" spans="1:12" ht="19.5" customHeight="1" x14ac:dyDescent="0.45">
      <c r="A7" s="1" t="s">
        <v>40</v>
      </c>
      <c r="B7" s="2" t="s">
        <v>33</v>
      </c>
      <c r="C7" s="2">
        <v>70000000</v>
      </c>
      <c r="E7" s="39" t="s">
        <v>290</v>
      </c>
      <c r="F7" s="73">
        <v>35634</v>
      </c>
      <c r="G7" s="73"/>
      <c r="I7" s="62"/>
      <c r="J7" s="63"/>
      <c r="K7" s="62"/>
      <c r="L7" s="63"/>
    </row>
    <row r="8" spans="1:12" ht="19.5" customHeight="1" x14ac:dyDescent="0.45">
      <c r="A8" s="51" t="s">
        <v>42</v>
      </c>
      <c r="B8" s="52"/>
      <c r="C8" s="4">
        <f>SUMIFS(Sheet3!J3:J18,Sheet3!K3:K18,"=0",Sheet3!J3:J18,"&gt;0")</f>
        <v>26800150.399080981</v>
      </c>
    </row>
    <row r="9" spans="1:12" ht="19.5" customHeight="1" x14ac:dyDescent="0.45">
      <c r="A9" s="51" t="s">
        <v>49</v>
      </c>
      <c r="B9" s="52"/>
      <c r="C9" s="4">
        <f>ABS(SUMIFS(Sheet3!J3:J18,Sheet3!K3:K18,"=0",Sheet3!J3:J18,"&lt;0"))</f>
        <v>24459596.960380837</v>
      </c>
      <c r="E9" s="51" t="s">
        <v>280</v>
      </c>
      <c r="F9" s="53"/>
      <c r="G9" s="52"/>
      <c r="I9" s="51" t="s">
        <v>283</v>
      </c>
      <c r="J9" s="53"/>
      <c r="K9" s="53"/>
      <c r="L9" s="52"/>
    </row>
    <row r="10" spans="1:12" ht="18" x14ac:dyDescent="0.45">
      <c r="A10" s="51" t="s">
        <v>0</v>
      </c>
      <c r="B10" s="52"/>
      <c r="C10" s="4">
        <f>SUM(C4:C7)</f>
        <v>250000000</v>
      </c>
      <c r="E10" s="32" t="s">
        <v>8</v>
      </c>
      <c r="F10" s="32" t="s">
        <v>281</v>
      </c>
      <c r="G10" s="32" t="s">
        <v>282</v>
      </c>
      <c r="I10" s="32" t="s">
        <v>8</v>
      </c>
      <c r="J10" s="32" t="s">
        <v>284</v>
      </c>
      <c r="K10" s="32" t="s">
        <v>285</v>
      </c>
      <c r="L10" s="32" t="s">
        <v>286</v>
      </c>
    </row>
    <row r="11" spans="1:12" ht="18" x14ac:dyDescent="0.45">
      <c r="A11" s="51" t="s">
        <v>291</v>
      </c>
      <c r="B11" s="52"/>
      <c r="C11" s="4">
        <f>2400000</f>
        <v>2400000</v>
      </c>
      <c r="E11" s="37">
        <v>8000</v>
      </c>
      <c r="F11" s="37">
        <v>10000</v>
      </c>
      <c r="G11" s="37">
        <f>((F11*100)/E11)-100</f>
        <v>25</v>
      </c>
      <c r="I11" s="37">
        <v>2300</v>
      </c>
      <c r="J11" s="37">
        <v>3500</v>
      </c>
      <c r="K11" s="37">
        <v>2000</v>
      </c>
      <c r="L11" s="37">
        <f>(J11-I11)/(I11-K11)</f>
        <v>4</v>
      </c>
    </row>
    <row r="12" spans="1:12" ht="18" x14ac:dyDescent="0.45">
      <c r="A12" s="51" t="s">
        <v>38</v>
      </c>
      <c r="B12" s="52"/>
      <c r="C12" s="4">
        <f>SUM(C10,(C8-C9))-C11</f>
        <v>249940553.43870014</v>
      </c>
    </row>
    <row r="13" spans="1:12" ht="19.5" x14ac:dyDescent="0.5">
      <c r="A13" s="49" t="s">
        <v>37</v>
      </c>
      <c r="B13" s="50"/>
      <c r="C13" s="26">
        <f>Sheet2!G19</f>
        <v>249999124</v>
      </c>
      <c r="E13" s="51" t="s">
        <v>287</v>
      </c>
      <c r="F13" s="53"/>
      <c r="G13" s="52"/>
    </row>
    <row r="14" spans="1:12" ht="19.5" x14ac:dyDescent="0.5">
      <c r="A14" s="49" t="s">
        <v>30</v>
      </c>
      <c r="B14" s="50"/>
      <c r="C14" s="26">
        <f>SUMIF(Sheet3!K3:K18,"&gt;0",Sheet3!E3:E18)</f>
        <v>247804292</v>
      </c>
      <c r="E14" s="32" t="s">
        <v>9</v>
      </c>
      <c r="F14" s="32" t="s">
        <v>288</v>
      </c>
      <c r="G14" s="32" t="s">
        <v>289</v>
      </c>
    </row>
    <row r="15" spans="1:12" ht="19.5" x14ac:dyDescent="0.5">
      <c r="A15" s="49" t="s">
        <v>48</v>
      </c>
      <c r="B15" s="50"/>
      <c r="C15" s="26">
        <f>C12-C13</f>
        <v>-58570.561299860477</v>
      </c>
      <c r="E15" s="38" t="s">
        <v>293</v>
      </c>
      <c r="F15" s="37" t="b">
        <f>ISNUMBER(SEARCH(E15,Sheet4!A:A))</f>
        <v>0</v>
      </c>
      <c r="G15" s="37" t="b">
        <f>COUNTIF(Sheet4!C:C,"*"&amp;Sheet1!E15&amp;"*")&gt;0</f>
        <v>0</v>
      </c>
    </row>
  </sheetData>
  <mergeCells count="23">
    <mergeCell ref="A2:C2"/>
    <mergeCell ref="E9:G9"/>
    <mergeCell ref="I9:L9"/>
    <mergeCell ref="E13:G13"/>
    <mergeCell ref="I2:J3"/>
    <mergeCell ref="K2:L3"/>
    <mergeCell ref="I5:J7"/>
    <mergeCell ref="K5:L7"/>
    <mergeCell ref="I4:J4"/>
    <mergeCell ref="K4:L4"/>
    <mergeCell ref="F4:G4"/>
    <mergeCell ref="E2:G2"/>
    <mergeCell ref="F3:G3"/>
    <mergeCell ref="F5:G5"/>
    <mergeCell ref="F7:G7"/>
    <mergeCell ref="A8:B8"/>
    <mergeCell ref="A14:B14"/>
    <mergeCell ref="A13:B13"/>
    <mergeCell ref="A15:B15"/>
    <mergeCell ref="A11:B11"/>
    <mergeCell ref="A9:B9"/>
    <mergeCell ref="A10:B10"/>
    <mergeCell ref="A12:B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BCC2-674C-484C-87F5-6C5F654B6C58}">
  <dimension ref="A1:L19"/>
  <sheetViews>
    <sheetView rightToLeft="1" workbookViewId="0">
      <selection activeCell="D10" sqref="D10"/>
    </sheetView>
  </sheetViews>
  <sheetFormatPr defaultRowHeight="15" x14ac:dyDescent="0.2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2.28515625" customWidth="1"/>
    <col min="7" max="7" width="27.42578125" customWidth="1"/>
    <col min="8" max="8" width="7.7109375" customWidth="1"/>
    <col min="12" max="12" width="11.85546875" bestFit="1" customWidth="1"/>
  </cols>
  <sheetData>
    <row r="1" spans="1:12" ht="18" x14ac:dyDescent="0.45">
      <c r="A1" s="77" t="s">
        <v>8</v>
      </c>
      <c r="B1" s="77"/>
      <c r="C1" s="77"/>
      <c r="D1" s="77"/>
      <c r="E1" s="77"/>
      <c r="F1" s="77"/>
      <c r="G1" s="77"/>
      <c r="H1" s="77"/>
      <c r="I1" s="77"/>
    </row>
    <row r="2" spans="1:12" ht="18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24</v>
      </c>
      <c r="F2" s="5" t="s">
        <v>12</v>
      </c>
      <c r="G2" s="5" t="s">
        <v>13</v>
      </c>
      <c r="H2" s="5" t="s">
        <v>34</v>
      </c>
      <c r="I2" s="5" t="s">
        <v>46</v>
      </c>
    </row>
    <row r="3" spans="1:12" ht="18" x14ac:dyDescent="0.45">
      <c r="A3" s="13" t="s">
        <v>14</v>
      </c>
      <c r="B3" s="14">
        <v>35607</v>
      </c>
      <c r="C3" s="13">
        <v>7658</v>
      </c>
      <c r="D3" s="15">
        <v>5199</v>
      </c>
      <c r="E3" s="16">
        <f t="shared" ref="E3:E18" si="0">D3*C3</f>
        <v>39813942</v>
      </c>
      <c r="F3" s="15">
        <v>5223</v>
      </c>
      <c r="G3" s="15">
        <f>F3*C3</f>
        <v>39997734</v>
      </c>
      <c r="H3" s="24">
        <f>IF(Sheet3!K3,(G3*100)/G19,0)</f>
        <v>0</v>
      </c>
      <c r="I3" s="15">
        <f>F3-(F3*0.05)</f>
        <v>4961.8500000000004</v>
      </c>
      <c r="L3" s="10"/>
    </row>
    <row r="4" spans="1:12" ht="18" x14ac:dyDescent="0.45">
      <c r="A4" s="13" t="s">
        <v>15</v>
      </c>
      <c r="B4" s="14">
        <v>35607</v>
      </c>
      <c r="C4" s="13">
        <v>8643</v>
      </c>
      <c r="D4" s="15">
        <v>8070</v>
      </c>
      <c r="E4" s="16">
        <f t="shared" si="0"/>
        <v>69749010</v>
      </c>
      <c r="F4" s="15">
        <v>8107</v>
      </c>
      <c r="G4" s="15">
        <f>F4*C4</f>
        <v>70068801</v>
      </c>
      <c r="H4" s="24">
        <f>IF(Sheet3!K4,(G4*100)/G19,0)</f>
        <v>0</v>
      </c>
      <c r="I4" s="15">
        <f t="shared" ref="I4:I18" si="1">F4-(F4*0.05)</f>
        <v>7701.65</v>
      </c>
    </row>
    <row r="5" spans="1:12" ht="18" x14ac:dyDescent="0.45">
      <c r="A5" s="13" t="s">
        <v>16</v>
      </c>
      <c r="B5" s="14">
        <v>35607</v>
      </c>
      <c r="C5" s="13">
        <v>16452</v>
      </c>
      <c r="D5" s="15">
        <v>1815</v>
      </c>
      <c r="E5" s="16">
        <f t="shared" si="0"/>
        <v>29860380</v>
      </c>
      <c r="F5" s="15">
        <v>1823</v>
      </c>
      <c r="G5" s="15">
        <f t="shared" ref="G5:G16" si="2">F5*C5</f>
        <v>29991996</v>
      </c>
      <c r="H5" s="24">
        <f>IF(Sheet3!K5,(G5*100)/G19,0)</f>
        <v>0</v>
      </c>
      <c r="I5" s="15">
        <f t="shared" si="1"/>
        <v>1731.85</v>
      </c>
    </row>
    <row r="6" spans="1:12" ht="18" x14ac:dyDescent="0.45">
      <c r="A6" s="13" t="s">
        <v>17</v>
      </c>
      <c r="B6" s="14">
        <v>35607</v>
      </c>
      <c r="C6" s="13">
        <v>4760</v>
      </c>
      <c r="D6" s="15">
        <v>6273</v>
      </c>
      <c r="E6" s="16">
        <f t="shared" si="0"/>
        <v>29859480</v>
      </c>
      <c r="F6" s="15">
        <v>6302</v>
      </c>
      <c r="G6" s="15">
        <f t="shared" si="2"/>
        <v>29997520</v>
      </c>
      <c r="H6" s="24">
        <f>IF(Sheet3!K6,(G6*100)/G19,0)</f>
        <v>0</v>
      </c>
      <c r="I6" s="15">
        <f t="shared" si="1"/>
        <v>5986.9</v>
      </c>
    </row>
    <row r="7" spans="1:12" ht="18" x14ac:dyDescent="0.45">
      <c r="A7" s="13" t="s">
        <v>19</v>
      </c>
      <c r="B7" s="14">
        <v>35608</v>
      </c>
      <c r="C7" s="13">
        <v>2448</v>
      </c>
      <c r="D7" s="15">
        <v>4065</v>
      </c>
      <c r="E7" s="16">
        <f t="shared" si="0"/>
        <v>9951120</v>
      </c>
      <c r="F7" s="15">
        <v>4084</v>
      </c>
      <c r="G7" s="15">
        <f t="shared" si="2"/>
        <v>9997632</v>
      </c>
      <c r="H7" s="24">
        <f>IF(Sheet3!K7,(G7*100)/G19,0)</f>
        <v>0</v>
      </c>
      <c r="I7" s="15">
        <f t="shared" si="1"/>
        <v>3879.8</v>
      </c>
    </row>
    <row r="8" spans="1:12" ht="18" x14ac:dyDescent="0.45">
      <c r="A8" s="13" t="s">
        <v>20</v>
      </c>
      <c r="B8" s="14">
        <v>35618</v>
      </c>
      <c r="C8" s="13">
        <v>5809</v>
      </c>
      <c r="D8" s="15">
        <v>5140</v>
      </c>
      <c r="E8" s="16">
        <f t="shared" si="0"/>
        <v>29858260</v>
      </c>
      <c r="F8" s="15">
        <v>5164</v>
      </c>
      <c r="G8" s="15">
        <f t="shared" si="2"/>
        <v>29997676</v>
      </c>
      <c r="H8" s="24">
        <f>IF(Sheet3!K8,(G8*100)/G19,0)</f>
        <v>0</v>
      </c>
      <c r="I8" s="15">
        <f t="shared" si="1"/>
        <v>4905.8</v>
      </c>
    </row>
    <row r="9" spans="1:12" ht="18" x14ac:dyDescent="0.45">
      <c r="A9" s="13" t="s">
        <v>21</v>
      </c>
      <c r="B9" s="14">
        <v>35618</v>
      </c>
      <c r="C9" s="13">
        <v>24903</v>
      </c>
      <c r="D9" s="15">
        <v>1690</v>
      </c>
      <c r="E9" s="16">
        <f t="shared" si="0"/>
        <v>42086070</v>
      </c>
      <c r="F9" s="15">
        <v>1698</v>
      </c>
      <c r="G9" s="15">
        <f t="shared" si="2"/>
        <v>42285294</v>
      </c>
      <c r="H9" s="24">
        <f>IF(Sheet3!K9,(G9*100)/G19,0)</f>
        <v>0</v>
      </c>
      <c r="I9" s="15">
        <f t="shared" si="1"/>
        <v>1613.1</v>
      </c>
    </row>
    <row r="10" spans="1:12" ht="18" x14ac:dyDescent="0.45">
      <c r="A10" s="13" t="s">
        <v>22</v>
      </c>
      <c r="B10" s="14">
        <v>35618</v>
      </c>
      <c r="C10" s="13">
        <v>1694</v>
      </c>
      <c r="D10" s="15">
        <v>8808</v>
      </c>
      <c r="E10" s="16">
        <f t="shared" si="0"/>
        <v>14920752</v>
      </c>
      <c r="F10" s="15">
        <v>8849</v>
      </c>
      <c r="G10" s="15">
        <f t="shared" si="2"/>
        <v>14990206</v>
      </c>
      <c r="H10" s="24">
        <f>IF(Sheet3!K10,(G10*100)/G19,0)</f>
        <v>0</v>
      </c>
      <c r="I10" s="15">
        <f t="shared" si="1"/>
        <v>8406.5499999999993</v>
      </c>
    </row>
    <row r="11" spans="1:12" ht="18" x14ac:dyDescent="0.45">
      <c r="A11" s="13" t="s">
        <v>43</v>
      </c>
      <c r="B11" s="14">
        <v>35620</v>
      </c>
      <c r="C11" s="13">
        <v>14258</v>
      </c>
      <c r="D11" s="15">
        <v>3490</v>
      </c>
      <c r="E11" s="15">
        <f t="shared" si="0"/>
        <v>49760420</v>
      </c>
      <c r="F11" s="15">
        <v>3507</v>
      </c>
      <c r="G11" s="15">
        <f t="shared" si="2"/>
        <v>50002806</v>
      </c>
      <c r="H11" s="24">
        <f>IF(Sheet3!K11,(G11*100)/G19,0)</f>
        <v>0</v>
      </c>
      <c r="I11" s="15">
        <f t="shared" si="1"/>
        <v>3331.65</v>
      </c>
    </row>
    <row r="12" spans="1:12" ht="18" x14ac:dyDescent="0.45">
      <c r="A12" s="13" t="s">
        <v>44</v>
      </c>
      <c r="B12" s="14">
        <v>35620</v>
      </c>
      <c r="C12" s="13">
        <v>2127</v>
      </c>
      <c r="D12" s="15">
        <v>4820</v>
      </c>
      <c r="E12" s="15">
        <f t="shared" si="0"/>
        <v>10252140</v>
      </c>
      <c r="F12" s="15">
        <v>4842</v>
      </c>
      <c r="G12" s="15">
        <f t="shared" si="2"/>
        <v>10298934</v>
      </c>
      <c r="H12" s="24">
        <f>IF(Sheet3!K12,(G12*100)/G19,0)</f>
        <v>0</v>
      </c>
      <c r="I12" s="15">
        <f t="shared" si="1"/>
        <v>4599.8999999999996</v>
      </c>
    </row>
    <row r="13" spans="1:12" ht="18" x14ac:dyDescent="0.45">
      <c r="A13" s="13" t="s">
        <v>50</v>
      </c>
      <c r="B13" s="14">
        <v>35625</v>
      </c>
      <c r="C13" s="13">
        <v>11641</v>
      </c>
      <c r="D13" s="15">
        <v>2300</v>
      </c>
      <c r="E13" s="15">
        <f t="shared" si="0"/>
        <v>26774300</v>
      </c>
      <c r="F13" s="15">
        <v>2311</v>
      </c>
      <c r="G13" s="15">
        <f t="shared" si="2"/>
        <v>26902351</v>
      </c>
      <c r="H13" s="24">
        <f>IF(Sheet3!K13,(G13*100)/G19,0)</f>
        <v>0</v>
      </c>
      <c r="I13" s="15">
        <f t="shared" si="1"/>
        <v>2195.4499999999998</v>
      </c>
    </row>
    <row r="14" spans="1:12" ht="18" x14ac:dyDescent="0.45">
      <c r="A14" s="6" t="s">
        <v>15</v>
      </c>
      <c r="B14" s="12">
        <v>35628</v>
      </c>
      <c r="C14" s="6">
        <v>9288</v>
      </c>
      <c r="D14" s="40">
        <v>10716</v>
      </c>
      <c r="E14" s="40">
        <f t="shared" si="0"/>
        <v>99530208</v>
      </c>
      <c r="F14" s="40">
        <v>10766</v>
      </c>
      <c r="G14" s="17">
        <f t="shared" si="2"/>
        <v>99994608</v>
      </c>
      <c r="H14" s="11">
        <f>IF(Sheet3!K14,(G14*100)/G19,0)</f>
        <v>39.997983352933666</v>
      </c>
      <c r="I14" s="8">
        <f t="shared" si="1"/>
        <v>10227.700000000001</v>
      </c>
    </row>
    <row r="15" spans="1:12" ht="18" x14ac:dyDescent="0.45">
      <c r="A15" s="6" t="s">
        <v>50</v>
      </c>
      <c r="B15" s="12">
        <v>35628</v>
      </c>
      <c r="C15" s="6">
        <v>43276</v>
      </c>
      <c r="D15" s="40">
        <v>2300</v>
      </c>
      <c r="E15" s="40">
        <f t="shared" si="0"/>
        <v>99534800</v>
      </c>
      <c r="F15" s="40">
        <v>2311</v>
      </c>
      <c r="G15" s="17">
        <f t="shared" si="2"/>
        <v>100010836</v>
      </c>
      <c r="H15" s="11">
        <f>IF(Sheet3!K15,(G15*100)/G19,0)</f>
        <v>40.004474575678913</v>
      </c>
      <c r="I15" s="8">
        <f t="shared" si="1"/>
        <v>2195.4499999999998</v>
      </c>
    </row>
    <row r="16" spans="1:12" ht="18" x14ac:dyDescent="0.45">
      <c r="A16" s="6" t="s">
        <v>292</v>
      </c>
      <c r="B16" s="42">
        <v>35629</v>
      </c>
      <c r="C16" s="6">
        <v>3480</v>
      </c>
      <c r="D16" s="41">
        <v>14300</v>
      </c>
      <c r="E16" s="41">
        <f t="shared" si="0"/>
        <v>49764000</v>
      </c>
      <c r="F16" s="41">
        <v>14366</v>
      </c>
      <c r="G16" s="17">
        <f t="shared" si="2"/>
        <v>49993680</v>
      </c>
      <c r="H16" s="11">
        <f>IF(Sheet3!K16,(G16*100)/G19,0)</f>
        <v>19.997542071387418</v>
      </c>
      <c r="I16" s="41">
        <f t="shared" si="1"/>
        <v>13647.7</v>
      </c>
    </row>
    <row r="17" spans="1:9" ht="18" x14ac:dyDescent="0.45">
      <c r="A17" s="6"/>
      <c r="B17" s="6"/>
      <c r="C17" s="6"/>
      <c r="D17" s="9"/>
      <c r="E17" s="29">
        <f t="shared" si="0"/>
        <v>0</v>
      </c>
      <c r="F17" s="9"/>
      <c r="G17" s="18"/>
      <c r="H17" s="11">
        <f>IF(Sheet3!K17,(G17*100)/G33,0)</f>
        <v>0</v>
      </c>
      <c r="I17" s="8">
        <f t="shared" si="1"/>
        <v>0</v>
      </c>
    </row>
    <row r="18" spans="1:9" ht="18" x14ac:dyDescent="0.45">
      <c r="A18" s="6"/>
      <c r="B18" s="6"/>
      <c r="C18" s="6"/>
      <c r="D18" s="9"/>
      <c r="E18" s="29">
        <f t="shared" si="0"/>
        <v>0</v>
      </c>
      <c r="F18" s="9"/>
      <c r="G18" s="18"/>
      <c r="H18" s="11">
        <f>IF(Sheet3!K18,(G18*100)/G34,0)</f>
        <v>0</v>
      </c>
      <c r="I18" s="8">
        <f t="shared" si="1"/>
        <v>0</v>
      </c>
    </row>
    <row r="19" spans="1:9" ht="18" x14ac:dyDescent="0.45">
      <c r="A19" s="74" t="s">
        <v>3</v>
      </c>
      <c r="B19" s="75"/>
      <c r="C19" s="75"/>
      <c r="D19" s="75"/>
      <c r="E19" s="75"/>
      <c r="F19" s="76"/>
      <c r="G19" s="17">
        <f>SUMIF(Sheet3!K3:K18,"&gt;0",Sheet2!G3:G18)</f>
        <v>249999124</v>
      </c>
      <c r="H19" s="17">
        <f>SUM(H4:H18)</f>
        <v>100</v>
      </c>
    </row>
  </sheetData>
  <mergeCells count="2">
    <mergeCell ref="A19:F19"/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56D5-BF3E-49D5-B38A-3E5EE968ED27}">
  <dimension ref="A1:K19"/>
  <sheetViews>
    <sheetView rightToLeft="1" workbookViewId="0">
      <selection activeCell="D15" sqref="D15"/>
    </sheetView>
  </sheetViews>
  <sheetFormatPr defaultRowHeight="18" x14ac:dyDescent="0.45"/>
  <cols>
    <col min="1" max="1" width="10.85546875" customWidth="1"/>
    <col min="2" max="2" width="13.42578125" customWidth="1"/>
    <col min="3" max="3" width="11.140625" customWidth="1"/>
    <col min="4" max="4" width="11.5703125" customWidth="1"/>
    <col min="5" max="5" width="18.28515625" customWidth="1"/>
    <col min="6" max="6" width="18.42578125" customWidth="1"/>
    <col min="7" max="7" width="22.28515625" customWidth="1"/>
    <col min="8" max="8" width="9.140625" style="7"/>
    <col min="9" max="9" width="9.7109375" customWidth="1"/>
    <col min="10" max="10" width="20.140625" customWidth="1"/>
    <col min="11" max="11" width="5.42578125" customWidth="1"/>
  </cols>
  <sheetData>
    <row r="1" spans="1:11" x14ac:dyDescent="0.45">
      <c r="A1" s="78" t="s">
        <v>23</v>
      </c>
      <c r="B1" s="78"/>
      <c r="C1" s="78"/>
      <c r="D1" s="78"/>
      <c r="E1" s="78"/>
      <c r="F1" s="78"/>
      <c r="G1" s="78"/>
      <c r="H1" s="82" t="s">
        <v>25</v>
      </c>
      <c r="I1" s="83"/>
      <c r="J1" s="83"/>
      <c r="K1" s="83"/>
    </row>
    <row r="2" spans="1:11" x14ac:dyDescent="0.45">
      <c r="A2" s="3" t="s">
        <v>9</v>
      </c>
      <c r="B2" s="3" t="s">
        <v>1</v>
      </c>
      <c r="C2" s="3" t="s">
        <v>10</v>
      </c>
      <c r="D2" s="5" t="s">
        <v>11</v>
      </c>
      <c r="E2" s="5" t="s">
        <v>36</v>
      </c>
      <c r="F2" s="5" t="s">
        <v>12</v>
      </c>
      <c r="G2" s="5" t="s">
        <v>31</v>
      </c>
      <c r="H2" s="5" t="s">
        <v>28</v>
      </c>
      <c r="I2" s="5" t="s">
        <v>26</v>
      </c>
      <c r="J2" s="5" t="s">
        <v>27</v>
      </c>
      <c r="K2" s="5" t="s">
        <v>47</v>
      </c>
    </row>
    <row r="3" spans="1:11" x14ac:dyDescent="0.45">
      <c r="A3" s="13" t="s">
        <v>14</v>
      </c>
      <c r="B3" s="14">
        <v>35618</v>
      </c>
      <c r="C3" s="13">
        <v>7658</v>
      </c>
      <c r="D3" s="15">
        <v>5950</v>
      </c>
      <c r="E3" s="16">
        <f>D3*C3</f>
        <v>45565100</v>
      </c>
      <c r="F3" s="15">
        <f>E3*0.00574979534</f>
        <v>261989.99964663398</v>
      </c>
      <c r="G3" s="15">
        <f>E3-F3</f>
        <v>45303110.000353366</v>
      </c>
      <c r="H3" s="23">
        <f>DATEDIF(Sheet2!B3,B3,"d")</f>
        <v>11</v>
      </c>
      <c r="I3" s="31">
        <f>((G3*100)/Sheet2!G3)-100</f>
        <v>13.264191417327197</v>
      </c>
      <c r="J3" s="25">
        <f>Sheet3!G3-Sheet2!G3</f>
        <v>5305376.0003533661</v>
      </c>
      <c r="K3" s="13">
        <v>0</v>
      </c>
    </row>
    <row r="4" spans="1:11" x14ac:dyDescent="0.45">
      <c r="A4" s="13" t="s">
        <v>15</v>
      </c>
      <c r="B4" s="14">
        <v>35626</v>
      </c>
      <c r="C4" s="13">
        <f>Sheet2!C4</f>
        <v>8643</v>
      </c>
      <c r="D4" s="15">
        <v>9810</v>
      </c>
      <c r="E4" s="16">
        <f t="shared" ref="E4:E16" si="0">D4*C4</f>
        <v>84787830</v>
      </c>
      <c r="F4" s="15">
        <f t="shared" ref="F4:F16" si="1">E4*0.00574979534</f>
        <v>487512.6698227122</v>
      </c>
      <c r="G4" s="15">
        <f t="shared" ref="G4:G12" si="2">E4-F4</f>
        <v>84300317.330177292</v>
      </c>
      <c r="H4" s="23">
        <f>DATEDIF(Sheet2!B4,B4,"d")</f>
        <v>19</v>
      </c>
      <c r="I4" s="24">
        <f>((G4*100)/Sheet2!G4)-100</f>
        <v>20.310774734360436</v>
      </c>
      <c r="J4" s="25">
        <f>Sheet3!G4-Sheet2!G4</f>
        <v>14231516.330177292</v>
      </c>
      <c r="K4" s="13">
        <v>0</v>
      </c>
    </row>
    <row r="5" spans="1:11" x14ac:dyDescent="0.45">
      <c r="A5" s="13" t="s">
        <v>16</v>
      </c>
      <c r="B5" s="14">
        <v>35627</v>
      </c>
      <c r="C5" s="13">
        <f>Sheet2!C5</f>
        <v>16452</v>
      </c>
      <c r="D5" s="15">
        <v>1855</v>
      </c>
      <c r="E5" s="16">
        <f t="shared" si="0"/>
        <v>30518460</v>
      </c>
      <c r="F5" s="15">
        <f t="shared" si="1"/>
        <v>175474.8990919764</v>
      </c>
      <c r="G5" s="15">
        <f t="shared" si="2"/>
        <v>30342985.100908022</v>
      </c>
      <c r="H5" s="23">
        <f>DATEDIF(Sheet2!B5,B5,"d")</f>
        <v>20</v>
      </c>
      <c r="I5" s="24">
        <f>((G5*100)/Sheet2!G5)-100</f>
        <v>1.1702758993033342</v>
      </c>
      <c r="J5" s="25">
        <f>Sheet3!G5-Sheet2!G5</f>
        <v>350989.10090802237</v>
      </c>
      <c r="K5" s="13">
        <v>0</v>
      </c>
    </row>
    <row r="6" spans="1:11" x14ac:dyDescent="0.45">
      <c r="A6" s="13" t="s">
        <v>17</v>
      </c>
      <c r="B6" s="14">
        <v>35626</v>
      </c>
      <c r="C6" s="13">
        <f>Sheet2!C6</f>
        <v>4760</v>
      </c>
      <c r="D6" s="15">
        <v>7799</v>
      </c>
      <c r="E6" s="16">
        <f t="shared" si="0"/>
        <v>37123240</v>
      </c>
      <c r="F6" s="15">
        <f t="shared" si="1"/>
        <v>213451.0323577016</v>
      </c>
      <c r="G6" s="15">
        <f t="shared" si="2"/>
        <v>36909788.9676423</v>
      </c>
      <c r="H6" s="23">
        <f>DATEDIF(Sheet2!B6,B6,"d")</f>
        <v>19</v>
      </c>
      <c r="I6" s="24">
        <f>((G6*100)/Sheet2!G6)-100</f>
        <v>23.042801430392572</v>
      </c>
      <c r="J6" s="25">
        <f>Sheet3!G6-Sheet2!G6</f>
        <v>6912268.9676422998</v>
      </c>
      <c r="K6" s="13">
        <v>0</v>
      </c>
    </row>
    <row r="7" spans="1:11" x14ac:dyDescent="0.45">
      <c r="A7" s="13" t="s">
        <v>19</v>
      </c>
      <c r="B7" s="14">
        <v>35625</v>
      </c>
      <c r="C7" s="13">
        <f>Sheet2!C7</f>
        <v>2448</v>
      </c>
      <c r="D7" s="15">
        <v>4082</v>
      </c>
      <c r="E7" s="16">
        <f t="shared" si="0"/>
        <v>9992736</v>
      </c>
      <c r="F7" s="15">
        <f t="shared" si="1"/>
        <v>57456.186886650241</v>
      </c>
      <c r="G7" s="15">
        <f t="shared" si="2"/>
        <v>9935279.8131133504</v>
      </c>
      <c r="H7" s="23">
        <f>DATEDIF(Sheet2!B7,B7,"d")</f>
        <v>17</v>
      </c>
      <c r="I7" s="24">
        <f>((G7*100)/Sheet2!G7)-100</f>
        <v>-0.62366955381683908</v>
      </c>
      <c r="J7" s="25">
        <f>Sheet3!G7-Sheet2!G7</f>
        <v>-62352.186886649579</v>
      </c>
      <c r="K7" s="13">
        <v>0</v>
      </c>
    </row>
    <row r="8" spans="1:11" x14ac:dyDescent="0.45">
      <c r="A8" s="13" t="s">
        <v>20</v>
      </c>
      <c r="B8" s="14">
        <v>35622</v>
      </c>
      <c r="C8" s="13">
        <f>Sheet2!C8</f>
        <v>5809</v>
      </c>
      <c r="D8" s="15">
        <v>4657</v>
      </c>
      <c r="E8" s="16">
        <f t="shared" si="0"/>
        <v>27052513</v>
      </c>
      <c r="F8" s="15">
        <f t="shared" si="1"/>
        <v>155546.4131826894</v>
      </c>
      <c r="G8" s="15">
        <f t="shared" si="2"/>
        <v>26896966.586817309</v>
      </c>
      <c r="H8" s="23">
        <f>DATEDIF(Sheet2!B8,B8,"d")</f>
        <v>4</v>
      </c>
      <c r="I8" s="24">
        <f>((G8*100)/Sheet2!G8)-100</f>
        <v>-10.336498778047641</v>
      </c>
      <c r="J8" s="25">
        <f>Sheet3!G8-Sheet2!G8</f>
        <v>-3100709.4131826907</v>
      </c>
      <c r="K8" s="13">
        <v>0</v>
      </c>
    </row>
    <row r="9" spans="1:11" x14ac:dyDescent="0.45">
      <c r="A9" s="13" t="s">
        <v>21</v>
      </c>
      <c r="B9" s="14">
        <v>35629</v>
      </c>
      <c r="C9" s="13">
        <f>Sheet2!C9</f>
        <v>24903</v>
      </c>
      <c r="D9" s="15">
        <v>1400</v>
      </c>
      <c r="E9" s="16">
        <f t="shared" si="0"/>
        <v>34864200</v>
      </c>
      <c r="F9" s="15">
        <f t="shared" si="1"/>
        <v>200462.014692828</v>
      </c>
      <c r="G9" s="15">
        <f t="shared" si="2"/>
        <v>34663737.985307172</v>
      </c>
      <c r="H9" s="23">
        <f>DATEDIF(Sheet2!B9,B9,"d")</f>
        <v>11</v>
      </c>
      <c r="I9" s="24">
        <f>((G9*100)/Sheet2!G9)-100</f>
        <v>-18.024129179976441</v>
      </c>
      <c r="J9" s="25">
        <f>Sheet3!G9-Sheet2!G9</f>
        <v>-7621556.0146928281</v>
      </c>
      <c r="K9" s="13">
        <v>0</v>
      </c>
    </row>
    <row r="10" spans="1:11" x14ac:dyDescent="0.45">
      <c r="A10" s="13" t="s">
        <v>22</v>
      </c>
      <c r="B10" s="14">
        <v>35625</v>
      </c>
      <c r="C10" s="13">
        <f>Sheet2!C10</f>
        <v>1694</v>
      </c>
      <c r="D10" s="15">
        <v>7712</v>
      </c>
      <c r="E10" s="16">
        <f t="shared" si="0"/>
        <v>13064128</v>
      </c>
      <c r="F10" s="15">
        <f t="shared" si="1"/>
        <v>75116.062295563519</v>
      </c>
      <c r="G10" s="15">
        <f t="shared" si="2"/>
        <v>12989011.937704436</v>
      </c>
      <c r="H10" s="23">
        <f>DATEDIF(Sheet2!B10,B10,"d")</f>
        <v>7</v>
      </c>
      <c r="I10" s="24">
        <f>((G10*100)/Sheet2!G10)-100</f>
        <v>-13.35001041543768</v>
      </c>
      <c r="J10" s="25">
        <f>Sheet3!G10-Sheet2!G10</f>
        <v>-2001194.0622955635</v>
      </c>
      <c r="K10" s="13">
        <v>0</v>
      </c>
    </row>
    <row r="11" spans="1:11" x14ac:dyDescent="0.45">
      <c r="A11" s="13" t="s">
        <v>43</v>
      </c>
      <c r="B11" s="14">
        <v>35628</v>
      </c>
      <c r="C11" s="13">
        <f>Sheet2!C11</f>
        <v>14258</v>
      </c>
      <c r="D11" s="15">
        <v>2790</v>
      </c>
      <c r="E11" s="15">
        <f t="shared" si="0"/>
        <v>39779820</v>
      </c>
      <c r="F11" s="15">
        <f t="shared" si="1"/>
        <v>228725.82366203878</v>
      </c>
      <c r="G11" s="15">
        <f t="shared" si="2"/>
        <v>39551094.176337965</v>
      </c>
      <c r="H11" s="23">
        <f>DATEDIF(Sheet2!B11,B11,"d")</f>
        <v>8</v>
      </c>
      <c r="I11" s="24">
        <f>((G11*100)/Sheet2!G11)-100</f>
        <v>-20.90225061301966</v>
      </c>
      <c r="J11" s="25">
        <f>Sheet3!G11-Sheet2!G11</f>
        <v>-10451711.823662035</v>
      </c>
      <c r="K11" s="13">
        <v>0</v>
      </c>
    </row>
    <row r="12" spans="1:11" x14ac:dyDescent="0.45">
      <c r="A12" s="13" t="s">
        <v>44</v>
      </c>
      <c r="B12" s="14">
        <v>35625</v>
      </c>
      <c r="C12" s="13">
        <f>Sheet2!C12</f>
        <v>2127</v>
      </c>
      <c r="D12" s="15">
        <v>4420</v>
      </c>
      <c r="E12" s="15">
        <f t="shared" si="0"/>
        <v>9401340</v>
      </c>
      <c r="F12" s="30">
        <f t="shared" si="1"/>
        <v>54055.780921755599</v>
      </c>
      <c r="G12" s="15">
        <f t="shared" si="2"/>
        <v>9347284.2190782446</v>
      </c>
      <c r="H12" s="23">
        <f>DATEDIF(Sheet2!B12,B12,"d")</f>
        <v>5</v>
      </c>
      <c r="I12" s="24">
        <f>((G12*100)/Sheet2!G12)-100</f>
        <v>-9.2402745849400958</v>
      </c>
      <c r="J12" s="25">
        <f>Sheet3!G12-Sheet2!G12</f>
        <v>-951649.78092175536</v>
      </c>
      <c r="K12" s="13">
        <v>0</v>
      </c>
    </row>
    <row r="13" spans="1:11" x14ac:dyDescent="0.45">
      <c r="A13" s="13" t="s">
        <v>50</v>
      </c>
      <c r="B13" s="14">
        <v>35627</v>
      </c>
      <c r="C13" s="13">
        <f>Sheet2!C13</f>
        <v>11641</v>
      </c>
      <c r="D13" s="15">
        <v>2301</v>
      </c>
      <c r="E13" s="15">
        <f t="shared" si="0"/>
        <v>26785941</v>
      </c>
      <c r="F13" s="15">
        <f t="shared" si="1"/>
        <v>154013.67873931493</v>
      </c>
      <c r="G13" s="15">
        <f>E13-F13</f>
        <v>26631927.321260683</v>
      </c>
      <c r="H13" s="23">
        <f>DATEDIF(Sheet2!B13,B13,"d")</f>
        <v>2</v>
      </c>
      <c r="I13" s="24">
        <f>((G13*100)/Sheet2!G13)-100</f>
        <v>-1.0052046333769056</v>
      </c>
      <c r="J13" s="25">
        <f>Sheet3!G13-Sheet2!G13</f>
        <v>-270423.67873931676</v>
      </c>
      <c r="K13" s="15">
        <v>0</v>
      </c>
    </row>
    <row r="14" spans="1:11" x14ac:dyDescent="0.45">
      <c r="A14" s="6" t="s">
        <v>15</v>
      </c>
      <c r="B14" s="42">
        <v>35634</v>
      </c>
      <c r="C14" s="6">
        <f>Sheet2!C14</f>
        <v>9288</v>
      </c>
      <c r="D14" s="40">
        <v>10376</v>
      </c>
      <c r="E14" s="40">
        <f t="shared" si="0"/>
        <v>96372288</v>
      </c>
      <c r="F14" s="40">
        <f t="shared" si="1"/>
        <v>554120.9324475379</v>
      </c>
      <c r="G14" s="40">
        <f t="shared" ref="G14:G16" si="3">E14-F14</f>
        <v>95818167.067552462</v>
      </c>
      <c r="H14" s="19">
        <f>DATEDIF(Sheet2!B14,B14,"d")</f>
        <v>6</v>
      </c>
      <c r="I14" s="24">
        <f>((G14*100)/Sheet2!G14)-100</f>
        <v>-4.1766661382857109</v>
      </c>
      <c r="J14" s="20">
        <f>Sheet3!G14-Sheet2!G14</f>
        <v>-4176440.9324475378</v>
      </c>
      <c r="K14" s="27">
        <v>1</v>
      </c>
    </row>
    <row r="15" spans="1:11" x14ac:dyDescent="0.45">
      <c r="A15" s="6" t="s">
        <v>50</v>
      </c>
      <c r="B15" s="48">
        <v>35634</v>
      </c>
      <c r="C15" s="6">
        <f>Sheet2!C15</f>
        <v>43276</v>
      </c>
      <c r="D15" s="40">
        <v>2339</v>
      </c>
      <c r="E15" s="40">
        <f t="shared" si="0"/>
        <v>101222564</v>
      </c>
      <c r="F15" s="40">
        <f t="shared" si="1"/>
        <v>582009.02679005172</v>
      </c>
      <c r="G15" s="40">
        <f t="shared" si="3"/>
        <v>100640554.97320995</v>
      </c>
      <c r="H15" s="19">
        <f>DATEDIF(Sheet2!B15,B15,"d")</f>
        <v>6</v>
      </c>
      <c r="I15" s="24">
        <f>((G15*100)/Sheet2!G15)-100</f>
        <v>0.62965074425530076</v>
      </c>
      <c r="J15" s="20">
        <f>Sheet3!G15-Sheet2!G15</f>
        <v>629718.97320994735</v>
      </c>
      <c r="K15" s="27">
        <v>1</v>
      </c>
    </row>
    <row r="16" spans="1:11" x14ac:dyDescent="0.45">
      <c r="A16" s="6" t="s">
        <v>292</v>
      </c>
      <c r="B16" s="48">
        <v>35634</v>
      </c>
      <c r="C16" s="6">
        <v>3480</v>
      </c>
      <c r="D16" s="41">
        <v>14428</v>
      </c>
      <c r="E16" s="41">
        <f t="shared" si="0"/>
        <v>50209440</v>
      </c>
      <c r="F16" s="41">
        <f t="shared" si="1"/>
        <v>288694.00413600961</v>
      </c>
      <c r="G16" s="41">
        <f t="shared" si="3"/>
        <v>49920745.995863989</v>
      </c>
      <c r="H16" s="19">
        <f>DATEDIF(Sheet2!B16,B16,"d")</f>
        <v>5</v>
      </c>
      <c r="I16" s="24">
        <f>((G16*100)/Sheet2!G16)-100</f>
        <v>-0.14588644831908937</v>
      </c>
      <c r="J16" s="20">
        <f>Sheet3!G16-Sheet2!G16</f>
        <v>-72934.004136011004</v>
      </c>
      <c r="K16" s="17">
        <v>1</v>
      </c>
    </row>
    <row r="17" spans="1:11" x14ac:dyDescent="0.45">
      <c r="A17" s="6"/>
      <c r="B17" s="6"/>
      <c r="C17" s="6"/>
      <c r="D17" s="9"/>
      <c r="E17" s="9"/>
      <c r="F17" s="9"/>
      <c r="G17" s="9"/>
      <c r="H17" s="21"/>
      <c r="I17" s="24"/>
      <c r="J17" s="22"/>
      <c r="K17" s="28"/>
    </row>
    <row r="18" spans="1:11" x14ac:dyDescent="0.45">
      <c r="A18" s="6"/>
      <c r="B18" s="6"/>
      <c r="C18" s="6"/>
      <c r="D18" s="9"/>
      <c r="E18" s="9"/>
      <c r="F18" s="9"/>
      <c r="G18" s="9"/>
      <c r="H18" s="21"/>
      <c r="I18" s="24"/>
      <c r="J18" s="22"/>
      <c r="K18" s="28"/>
    </row>
    <row r="19" spans="1:11" x14ac:dyDescent="0.45">
      <c r="A19" s="79" t="s">
        <v>3</v>
      </c>
      <c r="B19" s="80"/>
      <c r="C19" s="80"/>
      <c r="D19" s="80"/>
      <c r="E19" s="80"/>
      <c r="F19" s="81"/>
      <c r="G19" s="84">
        <f>SUMIF(K3:K18,"&gt;0",G3:G18)</f>
        <v>246379468.0366264</v>
      </c>
      <c r="H19" s="84"/>
      <c r="I19" s="84"/>
      <c r="J19" s="84"/>
      <c r="K19" s="84"/>
    </row>
  </sheetData>
  <mergeCells count="4">
    <mergeCell ref="A1:G1"/>
    <mergeCell ref="A19:F19"/>
    <mergeCell ref="H1:K1"/>
    <mergeCell ref="G19:K19"/>
  </mergeCells>
  <conditionalFormatting sqref="K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C21-904C-4108-B028-C2A0A58612F8}">
  <dimension ref="A1:D202"/>
  <sheetViews>
    <sheetView rightToLeft="1" workbookViewId="0">
      <selection activeCell="E4" sqref="E4"/>
    </sheetView>
  </sheetViews>
  <sheetFormatPr defaultRowHeight="15" x14ac:dyDescent="0.25"/>
  <cols>
    <col min="1" max="1" width="62.28515625" style="43" customWidth="1"/>
    <col min="3" max="3" width="58.85546875" style="43" customWidth="1"/>
  </cols>
  <sheetData>
    <row r="1" spans="1:4" x14ac:dyDescent="0.25">
      <c r="A1" s="43" t="s">
        <v>252</v>
      </c>
      <c r="C1" s="43" t="s">
        <v>253</v>
      </c>
    </row>
    <row r="2" spans="1:4" ht="15.75" thickBot="1" x14ac:dyDescent="0.3">
      <c r="A2" s="44" t="s">
        <v>9</v>
      </c>
      <c r="B2" s="33" t="s">
        <v>51</v>
      </c>
      <c r="C2" s="44" t="s">
        <v>9</v>
      </c>
      <c r="D2" s="33" t="s">
        <v>51</v>
      </c>
    </row>
    <row r="3" spans="1:4" ht="15.75" thickBot="1" x14ac:dyDescent="0.3">
      <c r="A3" s="45" t="s">
        <v>52</v>
      </c>
      <c r="B3" s="34">
        <v>1</v>
      </c>
      <c r="C3" s="45" t="s">
        <v>53</v>
      </c>
      <c r="D3" s="34">
        <v>1</v>
      </c>
    </row>
    <row r="4" spans="1:4" ht="15.75" thickBot="1" x14ac:dyDescent="0.3">
      <c r="A4" s="46" t="s">
        <v>53</v>
      </c>
      <c r="B4" s="35">
        <v>2</v>
      </c>
      <c r="C4" s="46" t="s">
        <v>54</v>
      </c>
      <c r="D4" s="35">
        <v>2</v>
      </c>
    </row>
    <row r="5" spans="1:4" ht="15.75" thickBot="1" x14ac:dyDescent="0.3">
      <c r="A5" s="45" t="s">
        <v>54</v>
      </c>
      <c r="B5" s="34">
        <v>3</v>
      </c>
      <c r="C5" s="45" t="s">
        <v>55</v>
      </c>
      <c r="D5" s="34">
        <v>3</v>
      </c>
    </row>
    <row r="6" spans="1:4" ht="15.75" thickBot="1" x14ac:dyDescent="0.3">
      <c r="A6" s="46" t="s">
        <v>55</v>
      </c>
      <c r="B6" s="35">
        <v>4</v>
      </c>
      <c r="C6" s="46" t="s">
        <v>58</v>
      </c>
      <c r="D6" s="35">
        <v>4</v>
      </c>
    </row>
    <row r="7" spans="1:4" ht="15.75" thickBot="1" x14ac:dyDescent="0.3">
      <c r="A7" s="45" t="s">
        <v>56</v>
      </c>
      <c r="B7" s="34">
        <v>5</v>
      </c>
      <c r="C7" s="45" t="s">
        <v>57</v>
      </c>
      <c r="D7" s="34">
        <v>5</v>
      </c>
    </row>
    <row r="8" spans="1:4" ht="15.75" thickBot="1" x14ac:dyDescent="0.3">
      <c r="A8" s="46" t="s">
        <v>57</v>
      </c>
      <c r="B8" s="35">
        <v>6</v>
      </c>
      <c r="C8" s="46" t="s">
        <v>56</v>
      </c>
      <c r="D8" s="35">
        <v>6</v>
      </c>
    </row>
    <row r="9" spans="1:4" ht="15.75" thickBot="1" x14ac:dyDescent="0.3">
      <c r="A9" s="45" t="s">
        <v>58</v>
      </c>
      <c r="B9" s="34">
        <v>7</v>
      </c>
      <c r="C9" s="45" t="s">
        <v>61</v>
      </c>
      <c r="D9" s="34">
        <v>7</v>
      </c>
    </row>
    <row r="10" spans="1:4" ht="15.75" thickBot="1" x14ac:dyDescent="0.3">
      <c r="A10" s="46" t="s">
        <v>59</v>
      </c>
      <c r="B10" s="35">
        <v>8</v>
      </c>
      <c r="C10" s="46" t="s">
        <v>60</v>
      </c>
      <c r="D10" s="35">
        <v>8</v>
      </c>
    </row>
    <row r="11" spans="1:4" ht="15.75" thickBot="1" x14ac:dyDescent="0.3">
      <c r="A11" s="45" t="s">
        <v>60</v>
      </c>
      <c r="B11" s="34">
        <v>9</v>
      </c>
      <c r="C11" s="45" t="s">
        <v>65</v>
      </c>
      <c r="D11" s="34">
        <v>9</v>
      </c>
    </row>
    <row r="12" spans="1:4" ht="15.75" thickBot="1" x14ac:dyDescent="0.3">
      <c r="A12" s="46" t="s">
        <v>61</v>
      </c>
      <c r="B12" s="35">
        <v>10</v>
      </c>
      <c r="C12" s="46" t="s">
        <v>59</v>
      </c>
      <c r="D12" s="35">
        <v>10</v>
      </c>
    </row>
    <row r="13" spans="1:4" ht="15.75" thickBot="1" x14ac:dyDescent="0.3">
      <c r="A13" s="45" t="s">
        <v>62</v>
      </c>
      <c r="B13" s="34">
        <v>11</v>
      </c>
      <c r="C13" s="45" t="s">
        <v>64</v>
      </c>
      <c r="D13" s="34">
        <v>11</v>
      </c>
    </row>
    <row r="14" spans="1:4" ht="15.75" thickBot="1" x14ac:dyDescent="0.3">
      <c r="A14" s="46" t="s">
        <v>63</v>
      </c>
      <c r="B14" s="35">
        <v>12</v>
      </c>
      <c r="C14" s="46" t="s">
        <v>73</v>
      </c>
      <c r="D14" s="35">
        <v>12</v>
      </c>
    </row>
    <row r="15" spans="1:4" ht="15.75" thickBot="1" x14ac:dyDescent="0.3">
      <c r="A15" s="45" t="s">
        <v>64</v>
      </c>
      <c r="B15" s="34">
        <v>13</v>
      </c>
      <c r="C15" s="45" t="s">
        <v>63</v>
      </c>
      <c r="D15" s="34">
        <v>13</v>
      </c>
    </row>
    <row r="16" spans="1:4" ht="15.75" thickBot="1" x14ac:dyDescent="0.3">
      <c r="A16" s="46" t="s">
        <v>65</v>
      </c>
      <c r="B16" s="35">
        <v>14</v>
      </c>
      <c r="C16" s="46" t="s">
        <v>70</v>
      </c>
      <c r="D16" s="35">
        <v>14</v>
      </c>
    </row>
    <row r="17" spans="1:4" ht="15.75" thickBot="1" x14ac:dyDescent="0.3">
      <c r="A17" s="45" t="s">
        <v>66</v>
      </c>
      <c r="B17" s="34">
        <v>15</v>
      </c>
      <c r="C17" s="45" t="s">
        <v>62</v>
      </c>
      <c r="D17" s="34">
        <v>15</v>
      </c>
    </row>
    <row r="18" spans="1:4" ht="15.75" thickBot="1" x14ac:dyDescent="0.3">
      <c r="A18" s="46" t="s">
        <v>67</v>
      </c>
      <c r="B18" s="35">
        <v>16</v>
      </c>
      <c r="C18" s="46" t="s">
        <v>66</v>
      </c>
      <c r="D18" s="35">
        <v>16</v>
      </c>
    </row>
    <row r="19" spans="1:4" ht="15.75" thickBot="1" x14ac:dyDescent="0.3">
      <c r="A19" s="45" t="s">
        <v>68</v>
      </c>
      <c r="B19" s="34">
        <v>17</v>
      </c>
      <c r="C19" s="45" t="s">
        <v>79</v>
      </c>
      <c r="D19" s="34">
        <v>17</v>
      </c>
    </row>
    <row r="20" spans="1:4" ht="15.75" thickBot="1" x14ac:dyDescent="0.3">
      <c r="A20" s="46" t="s">
        <v>69</v>
      </c>
      <c r="B20" s="35">
        <v>18</v>
      </c>
      <c r="C20" s="46" t="s">
        <v>67</v>
      </c>
      <c r="D20" s="35">
        <v>18</v>
      </c>
    </row>
    <row r="21" spans="1:4" ht="15.75" thickBot="1" x14ac:dyDescent="0.3">
      <c r="A21" s="45" t="s">
        <v>70</v>
      </c>
      <c r="B21" s="34">
        <v>19</v>
      </c>
      <c r="C21" s="45" t="s">
        <v>77</v>
      </c>
      <c r="D21" s="34">
        <v>19</v>
      </c>
    </row>
    <row r="22" spans="1:4" ht="15.75" thickBot="1" x14ac:dyDescent="0.3">
      <c r="A22" s="46" t="s">
        <v>71</v>
      </c>
      <c r="B22" s="35">
        <v>20</v>
      </c>
      <c r="C22" s="46" t="s">
        <v>69</v>
      </c>
      <c r="D22" s="35">
        <v>20</v>
      </c>
    </row>
    <row r="23" spans="1:4" ht="15.75" thickBot="1" x14ac:dyDescent="0.3">
      <c r="A23" s="45" t="s">
        <v>72</v>
      </c>
      <c r="B23" s="34">
        <v>21</v>
      </c>
      <c r="C23" s="45" t="s">
        <v>78</v>
      </c>
      <c r="D23" s="34">
        <v>21</v>
      </c>
    </row>
    <row r="24" spans="1:4" ht="15.75" thickBot="1" x14ac:dyDescent="0.3">
      <c r="A24" s="46" t="s">
        <v>73</v>
      </c>
      <c r="B24" s="35">
        <v>22</v>
      </c>
      <c r="C24" s="46" t="s">
        <v>83</v>
      </c>
      <c r="D24" s="35">
        <v>22</v>
      </c>
    </row>
    <row r="25" spans="1:4" ht="15.75" thickBot="1" x14ac:dyDescent="0.3">
      <c r="A25" s="45" t="s">
        <v>74</v>
      </c>
      <c r="B25" s="34">
        <v>23</v>
      </c>
      <c r="C25" s="45" t="s">
        <v>94</v>
      </c>
      <c r="D25" s="34">
        <v>23</v>
      </c>
    </row>
    <row r="26" spans="1:4" ht="15.75" thickBot="1" x14ac:dyDescent="0.3">
      <c r="A26" s="46" t="s">
        <v>75</v>
      </c>
      <c r="B26" s="35">
        <v>24</v>
      </c>
      <c r="C26" s="46" t="s">
        <v>74</v>
      </c>
      <c r="D26" s="35">
        <v>24</v>
      </c>
    </row>
    <row r="27" spans="1:4" ht="15.75" thickBot="1" x14ac:dyDescent="0.3">
      <c r="A27" s="45" t="s">
        <v>76</v>
      </c>
      <c r="B27" s="34">
        <v>25</v>
      </c>
      <c r="C27" s="45" t="s">
        <v>68</v>
      </c>
      <c r="D27" s="34">
        <v>25</v>
      </c>
    </row>
    <row r="28" spans="1:4" ht="15.75" thickBot="1" x14ac:dyDescent="0.3">
      <c r="A28" s="46" t="s">
        <v>77</v>
      </c>
      <c r="B28" s="35">
        <v>26</v>
      </c>
      <c r="C28" s="46" t="s">
        <v>89</v>
      </c>
      <c r="D28" s="35">
        <v>26</v>
      </c>
    </row>
    <row r="29" spans="1:4" ht="15.75" thickBot="1" x14ac:dyDescent="0.3">
      <c r="A29" s="45" t="s">
        <v>78</v>
      </c>
      <c r="B29" s="34">
        <v>27</v>
      </c>
      <c r="C29" s="45" t="s">
        <v>71</v>
      </c>
      <c r="D29" s="34">
        <v>27</v>
      </c>
    </row>
    <row r="30" spans="1:4" ht="15.75" thickBot="1" x14ac:dyDescent="0.3">
      <c r="A30" s="46" t="s">
        <v>79</v>
      </c>
      <c r="B30" s="35">
        <v>28</v>
      </c>
      <c r="C30" s="46" t="s">
        <v>72</v>
      </c>
      <c r="D30" s="35">
        <v>28</v>
      </c>
    </row>
    <row r="31" spans="1:4" ht="15.75" thickBot="1" x14ac:dyDescent="0.3">
      <c r="A31" s="45" t="s">
        <v>80</v>
      </c>
      <c r="B31" s="34">
        <v>29</v>
      </c>
      <c r="C31" s="45" t="s">
        <v>76</v>
      </c>
      <c r="D31" s="34">
        <v>29</v>
      </c>
    </row>
    <row r="32" spans="1:4" ht="15.75" thickBot="1" x14ac:dyDescent="0.3">
      <c r="A32" s="46" t="s">
        <v>81</v>
      </c>
      <c r="B32" s="35">
        <v>30</v>
      </c>
      <c r="C32" s="46" t="s">
        <v>81</v>
      </c>
      <c r="D32" s="35">
        <v>30</v>
      </c>
    </row>
    <row r="33" spans="1:4" ht="15.75" thickBot="1" x14ac:dyDescent="0.3">
      <c r="A33" s="45" t="s">
        <v>82</v>
      </c>
      <c r="B33" s="34">
        <v>31</v>
      </c>
      <c r="C33" s="45" t="s">
        <v>82</v>
      </c>
      <c r="D33" s="34">
        <v>31</v>
      </c>
    </row>
    <row r="34" spans="1:4" ht="15.75" thickBot="1" x14ac:dyDescent="0.3">
      <c r="A34" s="46" t="s">
        <v>83</v>
      </c>
      <c r="B34" s="35">
        <v>32</v>
      </c>
      <c r="C34" s="46" t="s">
        <v>86</v>
      </c>
      <c r="D34" s="35">
        <v>32</v>
      </c>
    </row>
    <row r="35" spans="1:4" ht="15.75" thickBot="1" x14ac:dyDescent="0.3">
      <c r="A35" s="45" t="s">
        <v>84</v>
      </c>
      <c r="B35" s="34">
        <v>33</v>
      </c>
      <c r="C35" s="45" t="s">
        <v>75</v>
      </c>
      <c r="D35" s="34">
        <v>33</v>
      </c>
    </row>
    <row r="36" spans="1:4" ht="15.75" thickBot="1" x14ac:dyDescent="0.3">
      <c r="A36" s="46" t="s">
        <v>85</v>
      </c>
      <c r="B36" s="35">
        <v>34</v>
      </c>
      <c r="C36" s="46" t="s">
        <v>80</v>
      </c>
      <c r="D36" s="35">
        <v>34</v>
      </c>
    </row>
    <row r="37" spans="1:4" ht="15.75" thickBot="1" x14ac:dyDescent="0.3">
      <c r="A37" s="45" t="s">
        <v>86</v>
      </c>
      <c r="B37" s="34">
        <v>35</v>
      </c>
      <c r="C37" s="45" t="s">
        <v>92</v>
      </c>
      <c r="D37" s="34">
        <v>35</v>
      </c>
    </row>
    <row r="38" spans="1:4" ht="15.75" thickBot="1" x14ac:dyDescent="0.3">
      <c r="A38" s="46" t="s">
        <v>87</v>
      </c>
      <c r="B38" s="35">
        <v>36</v>
      </c>
      <c r="C38" s="46" t="s">
        <v>90</v>
      </c>
      <c r="D38" s="35">
        <v>36</v>
      </c>
    </row>
    <row r="39" spans="1:4" ht="15.75" thickBot="1" x14ac:dyDescent="0.3">
      <c r="A39" s="45" t="s">
        <v>88</v>
      </c>
      <c r="B39" s="34">
        <v>37</v>
      </c>
      <c r="C39" s="45" t="s">
        <v>98</v>
      </c>
      <c r="D39" s="34">
        <v>37</v>
      </c>
    </row>
    <row r="40" spans="1:4" ht="15.75" thickBot="1" x14ac:dyDescent="0.3">
      <c r="A40" s="46" t="s">
        <v>89</v>
      </c>
      <c r="B40" s="35">
        <v>38</v>
      </c>
      <c r="C40" s="46" t="s">
        <v>100</v>
      </c>
      <c r="D40" s="35">
        <v>38</v>
      </c>
    </row>
    <row r="41" spans="1:4" ht="15.75" thickBot="1" x14ac:dyDescent="0.3">
      <c r="A41" s="45" t="s">
        <v>90</v>
      </c>
      <c r="B41" s="34">
        <v>39</v>
      </c>
      <c r="C41" s="45" t="s">
        <v>84</v>
      </c>
      <c r="D41" s="34">
        <v>39</v>
      </c>
    </row>
    <row r="42" spans="1:4" ht="15.75" thickBot="1" x14ac:dyDescent="0.3">
      <c r="A42" s="46" t="s">
        <v>91</v>
      </c>
      <c r="B42" s="35">
        <v>40</v>
      </c>
      <c r="C42" s="46" t="s">
        <v>87</v>
      </c>
      <c r="D42" s="35">
        <v>40</v>
      </c>
    </row>
    <row r="43" spans="1:4" ht="15.75" thickBot="1" x14ac:dyDescent="0.3">
      <c r="A43" s="45" t="s">
        <v>92</v>
      </c>
      <c r="B43" s="34">
        <v>41</v>
      </c>
      <c r="C43" s="45" t="s">
        <v>88</v>
      </c>
      <c r="D43" s="34">
        <v>41</v>
      </c>
    </row>
    <row r="44" spans="1:4" ht="15.75" thickBot="1" x14ac:dyDescent="0.3">
      <c r="A44" s="46" t="s">
        <v>93</v>
      </c>
      <c r="B44" s="35">
        <v>42</v>
      </c>
      <c r="C44" s="46" t="s">
        <v>95</v>
      </c>
      <c r="D44" s="35">
        <v>42</v>
      </c>
    </row>
    <row r="45" spans="1:4" ht="15.75" thickBot="1" x14ac:dyDescent="0.3">
      <c r="A45" s="45" t="s">
        <v>94</v>
      </c>
      <c r="B45" s="34">
        <v>43</v>
      </c>
      <c r="C45" s="45" t="s">
        <v>93</v>
      </c>
      <c r="D45" s="34">
        <v>43</v>
      </c>
    </row>
    <row r="46" spans="1:4" ht="15.75" thickBot="1" x14ac:dyDescent="0.3">
      <c r="A46" s="46" t="s">
        <v>95</v>
      </c>
      <c r="B46" s="35">
        <v>44</v>
      </c>
      <c r="C46" s="46" t="s">
        <v>126</v>
      </c>
      <c r="D46" s="35">
        <v>44</v>
      </c>
    </row>
    <row r="47" spans="1:4" ht="15.75" thickBot="1" x14ac:dyDescent="0.3">
      <c r="A47" s="45" t="s">
        <v>96</v>
      </c>
      <c r="B47" s="34">
        <v>45</v>
      </c>
      <c r="C47" s="45" t="s">
        <v>119</v>
      </c>
      <c r="D47" s="34">
        <v>45</v>
      </c>
    </row>
    <row r="48" spans="1:4" ht="15.75" thickBot="1" x14ac:dyDescent="0.3">
      <c r="A48" s="46" t="s">
        <v>97</v>
      </c>
      <c r="B48" s="35">
        <v>46</v>
      </c>
      <c r="C48" s="46" t="s">
        <v>104</v>
      </c>
      <c r="D48" s="35">
        <v>46</v>
      </c>
    </row>
    <row r="49" spans="1:4" ht="15.75" thickBot="1" x14ac:dyDescent="0.3">
      <c r="A49" s="45" t="s">
        <v>98</v>
      </c>
      <c r="B49" s="34">
        <v>47</v>
      </c>
      <c r="C49" s="45" t="s">
        <v>85</v>
      </c>
      <c r="D49" s="34">
        <v>47</v>
      </c>
    </row>
    <row r="50" spans="1:4" ht="15.75" thickBot="1" x14ac:dyDescent="0.3">
      <c r="A50" s="46" t="s">
        <v>99</v>
      </c>
      <c r="B50" s="35">
        <v>48</v>
      </c>
      <c r="C50" s="46" t="s">
        <v>102</v>
      </c>
      <c r="D50" s="35">
        <v>48</v>
      </c>
    </row>
    <row r="51" spans="1:4" ht="15.75" thickBot="1" x14ac:dyDescent="0.3">
      <c r="A51" s="45" t="s">
        <v>100</v>
      </c>
      <c r="B51" s="34">
        <v>49</v>
      </c>
      <c r="C51" s="45" t="s">
        <v>103</v>
      </c>
      <c r="D51" s="34">
        <v>49</v>
      </c>
    </row>
    <row r="52" spans="1:4" ht="15.75" thickBot="1" x14ac:dyDescent="0.3">
      <c r="A52" s="46" t="s">
        <v>101</v>
      </c>
      <c r="B52" s="35">
        <v>50</v>
      </c>
      <c r="C52" s="46" t="s">
        <v>109</v>
      </c>
      <c r="D52" s="35">
        <v>50</v>
      </c>
    </row>
    <row r="53" spans="1:4" ht="15.75" thickBot="1" x14ac:dyDescent="0.3">
      <c r="A53" s="45" t="s">
        <v>102</v>
      </c>
      <c r="B53" s="34">
        <v>51</v>
      </c>
      <c r="C53" s="45" t="s">
        <v>111</v>
      </c>
      <c r="D53" s="34">
        <v>51</v>
      </c>
    </row>
    <row r="54" spans="1:4" ht="15.75" thickBot="1" x14ac:dyDescent="0.3">
      <c r="A54" s="46" t="s">
        <v>103</v>
      </c>
      <c r="B54" s="35">
        <v>52</v>
      </c>
      <c r="C54" s="46" t="s">
        <v>164</v>
      </c>
      <c r="D54" s="35">
        <v>52</v>
      </c>
    </row>
    <row r="55" spans="1:4" ht="15.75" thickBot="1" x14ac:dyDescent="0.3">
      <c r="A55" s="45" t="s">
        <v>104</v>
      </c>
      <c r="B55" s="34">
        <v>53</v>
      </c>
      <c r="C55" s="45" t="s">
        <v>108</v>
      </c>
      <c r="D55" s="34">
        <v>53</v>
      </c>
    </row>
    <row r="56" spans="1:4" ht="15.75" thickBot="1" x14ac:dyDescent="0.3">
      <c r="A56" s="46" t="s">
        <v>105</v>
      </c>
      <c r="B56" s="35">
        <v>54</v>
      </c>
      <c r="C56" s="46" t="s">
        <v>176</v>
      </c>
      <c r="D56" s="35">
        <v>54</v>
      </c>
    </row>
    <row r="57" spans="1:4" ht="15.75" thickBot="1" x14ac:dyDescent="0.3">
      <c r="A57" s="45" t="s">
        <v>106</v>
      </c>
      <c r="B57" s="34">
        <v>55</v>
      </c>
      <c r="C57" s="45" t="s">
        <v>91</v>
      </c>
      <c r="D57" s="34">
        <v>55</v>
      </c>
    </row>
    <row r="58" spans="1:4" ht="15.75" thickBot="1" x14ac:dyDescent="0.3">
      <c r="A58" s="46" t="s">
        <v>107</v>
      </c>
      <c r="B58" s="35">
        <v>56</v>
      </c>
      <c r="C58" s="46" t="s">
        <v>97</v>
      </c>
      <c r="D58" s="35">
        <v>56</v>
      </c>
    </row>
    <row r="59" spans="1:4" ht="15.75" thickBot="1" x14ac:dyDescent="0.3">
      <c r="A59" s="45" t="s">
        <v>108</v>
      </c>
      <c r="B59" s="34">
        <v>57</v>
      </c>
      <c r="C59" s="45" t="s">
        <v>117</v>
      </c>
      <c r="D59" s="34">
        <v>57</v>
      </c>
    </row>
    <row r="60" spans="1:4" ht="15.75" thickBot="1" x14ac:dyDescent="0.3">
      <c r="A60" s="46" t="s">
        <v>109</v>
      </c>
      <c r="B60" s="35">
        <v>58</v>
      </c>
      <c r="C60" s="46" t="s">
        <v>254</v>
      </c>
      <c r="D60" s="35">
        <v>58</v>
      </c>
    </row>
    <row r="61" spans="1:4" ht="15.75" thickBot="1" x14ac:dyDescent="0.3">
      <c r="A61" s="45" t="s">
        <v>110</v>
      </c>
      <c r="B61" s="34">
        <v>59</v>
      </c>
      <c r="C61" s="45" t="s">
        <v>106</v>
      </c>
      <c r="D61" s="34">
        <v>59</v>
      </c>
    </row>
    <row r="62" spans="1:4" ht="15.75" thickBot="1" x14ac:dyDescent="0.3">
      <c r="A62" s="46" t="s">
        <v>111</v>
      </c>
      <c r="B62" s="35">
        <v>60</v>
      </c>
      <c r="C62" s="46" t="s">
        <v>96</v>
      </c>
      <c r="D62" s="35">
        <v>60</v>
      </c>
    </row>
    <row r="63" spans="1:4" ht="15.75" thickBot="1" x14ac:dyDescent="0.3">
      <c r="A63" s="45" t="s">
        <v>112</v>
      </c>
      <c r="B63" s="34">
        <v>61</v>
      </c>
      <c r="C63" s="45" t="s">
        <v>112</v>
      </c>
      <c r="D63" s="34">
        <v>61</v>
      </c>
    </row>
    <row r="64" spans="1:4" ht="15.75" thickBot="1" x14ac:dyDescent="0.3">
      <c r="A64" s="46" t="s">
        <v>113</v>
      </c>
      <c r="B64" s="35">
        <v>62</v>
      </c>
      <c r="C64" s="46" t="s">
        <v>101</v>
      </c>
      <c r="D64" s="35">
        <v>62</v>
      </c>
    </row>
    <row r="65" spans="1:4" ht="15.75" thickBot="1" x14ac:dyDescent="0.3">
      <c r="A65" s="45" t="s">
        <v>114</v>
      </c>
      <c r="B65" s="34">
        <v>63</v>
      </c>
      <c r="C65" s="45" t="s">
        <v>122</v>
      </c>
      <c r="D65" s="34">
        <v>63</v>
      </c>
    </row>
    <row r="66" spans="1:4" ht="15.75" thickBot="1" x14ac:dyDescent="0.3">
      <c r="A66" s="46" t="s">
        <v>115</v>
      </c>
      <c r="B66" s="35">
        <v>64</v>
      </c>
      <c r="C66" s="46" t="s">
        <v>107</v>
      </c>
      <c r="D66" s="35">
        <v>64</v>
      </c>
    </row>
    <row r="67" spans="1:4" ht="15.75" thickBot="1" x14ac:dyDescent="0.3">
      <c r="A67" s="45" t="s">
        <v>116</v>
      </c>
      <c r="B67" s="34">
        <v>65</v>
      </c>
      <c r="C67" s="45" t="s">
        <v>123</v>
      </c>
      <c r="D67" s="34">
        <v>65</v>
      </c>
    </row>
    <row r="68" spans="1:4" ht="15.75" thickBot="1" x14ac:dyDescent="0.3">
      <c r="A68" s="46" t="s">
        <v>117</v>
      </c>
      <c r="B68" s="35">
        <v>66</v>
      </c>
      <c r="C68" s="46" t="s">
        <v>147</v>
      </c>
      <c r="D68" s="35">
        <v>66</v>
      </c>
    </row>
    <row r="69" spans="1:4" ht="15.75" thickBot="1" x14ac:dyDescent="0.3">
      <c r="A69" s="45" t="s">
        <v>118</v>
      </c>
      <c r="B69" s="34">
        <v>67</v>
      </c>
      <c r="C69" s="45" t="s">
        <v>138</v>
      </c>
      <c r="D69" s="34">
        <v>67</v>
      </c>
    </row>
    <row r="70" spans="1:4" ht="15.75" thickBot="1" x14ac:dyDescent="0.3">
      <c r="A70" s="46" t="s">
        <v>119</v>
      </c>
      <c r="B70" s="35">
        <v>68</v>
      </c>
      <c r="C70" s="46" t="s">
        <v>105</v>
      </c>
      <c r="D70" s="35">
        <v>68</v>
      </c>
    </row>
    <row r="71" spans="1:4" ht="15.75" thickBot="1" x14ac:dyDescent="0.3">
      <c r="A71" s="45" t="s">
        <v>120</v>
      </c>
      <c r="B71" s="34">
        <v>69</v>
      </c>
      <c r="C71" s="45" t="s">
        <v>118</v>
      </c>
      <c r="D71" s="34">
        <v>69</v>
      </c>
    </row>
    <row r="72" spans="1:4" ht="15.75" thickBot="1" x14ac:dyDescent="0.3">
      <c r="A72" s="46" t="s">
        <v>121</v>
      </c>
      <c r="B72" s="35">
        <v>70</v>
      </c>
      <c r="C72" s="46" t="s">
        <v>127</v>
      </c>
      <c r="D72" s="35">
        <v>70</v>
      </c>
    </row>
    <row r="73" spans="1:4" ht="15.75" thickBot="1" x14ac:dyDescent="0.3">
      <c r="A73" s="45" t="s">
        <v>122</v>
      </c>
      <c r="B73" s="34">
        <v>71</v>
      </c>
      <c r="C73" s="45" t="s">
        <v>116</v>
      </c>
      <c r="D73" s="34">
        <v>71</v>
      </c>
    </row>
    <row r="74" spans="1:4" ht="15.75" thickBot="1" x14ac:dyDescent="0.3">
      <c r="A74" s="46" t="s">
        <v>123</v>
      </c>
      <c r="B74" s="35">
        <v>72</v>
      </c>
      <c r="C74" s="46" t="s">
        <v>133</v>
      </c>
      <c r="D74" s="35">
        <v>72</v>
      </c>
    </row>
    <row r="75" spans="1:4" ht="15.75" thickBot="1" x14ac:dyDescent="0.3">
      <c r="A75" s="45" t="s">
        <v>124</v>
      </c>
      <c r="B75" s="34">
        <v>73</v>
      </c>
      <c r="C75" s="45" t="s">
        <v>99</v>
      </c>
      <c r="D75" s="34">
        <v>73</v>
      </c>
    </row>
    <row r="76" spans="1:4" ht="15.75" thickBot="1" x14ac:dyDescent="0.3">
      <c r="A76" s="46" t="s">
        <v>125</v>
      </c>
      <c r="B76" s="35">
        <v>74</v>
      </c>
      <c r="C76" s="46" t="s">
        <v>143</v>
      </c>
      <c r="D76" s="35">
        <v>74</v>
      </c>
    </row>
    <row r="77" spans="1:4" ht="15.75" thickBot="1" x14ac:dyDescent="0.3">
      <c r="A77" s="45" t="s">
        <v>126</v>
      </c>
      <c r="B77" s="34">
        <v>75</v>
      </c>
      <c r="C77" s="45" t="s">
        <v>128</v>
      </c>
      <c r="D77" s="34">
        <v>75</v>
      </c>
    </row>
    <row r="78" spans="1:4" ht="15.75" thickBot="1" x14ac:dyDescent="0.3">
      <c r="A78" s="46" t="s">
        <v>127</v>
      </c>
      <c r="B78" s="35">
        <v>76</v>
      </c>
      <c r="C78" s="46" t="s">
        <v>125</v>
      </c>
      <c r="D78" s="35">
        <v>76</v>
      </c>
    </row>
    <row r="79" spans="1:4" ht="15.75" thickBot="1" x14ac:dyDescent="0.3">
      <c r="A79" s="45" t="s">
        <v>128</v>
      </c>
      <c r="B79" s="34">
        <v>77</v>
      </c>
      <c r="C79" s="45" t="s">
        <v>110</v>
      </c>
      <c r="D79" s="34">
        <v>77</v>
      </c>
    </row>
    <row r="80" spans="1:4" ht="15.75" thickBot="1" x14ac:dyDescent="0.3">
      <c r="A80" s="46" t="s">
        <v>129</v>
      </c>
      <c r="B80" s="35">
        <v>78</v>
      </c>
      <c r="C80" s="46" t="s">
        <v>114</v>
      </c>
      <c r="D80" s="35">
        <v>78</v>
      </c>
    </row>
    <row r="81" spans="1:4" ht="15.75" thickBot="1" x14ac:dyDescent="0.3">
      <c r="A81" s="45" t="s">
        <v>130</v>
      </c>
      <c r="B81" s="34">
        <v>79</v>
      </c>
      <c r="C81" s="45" t="s">
        <v>192</v>
      </c>
      <c r="D81" s="34">
        <v>79</v>
      </c>
    </row>
    <row r="82" spans="1:4" ht="15.75" thickBot="1" x14ac:dyDescent="0.3">
      <c r="A82" s="46" t="s">
        <v>131</v>
      </c>
      <c r="B82" s="35">
        <v>80</v>
      </c>
      <c r="C82" s="46" t="s">
        <v>135</v>
      </c>
      <c r="D82" s="35">
        <v>80</v>
      </c>
    </row>
    <row r="83" spans="1:4" ht="15.75" thickBot="1" x14ac:dyDescent="0.3">
      <c r="A83" s="45" t="s">
        <v>132</v>
      </c>
      <c r="B83" s="34">
        <v>81</v>
      </c>
      <c r="C83" s="45" t="s">
        <v>120</v>
      </c>
      <c r="D83" s="34">
        <v>81</v>
      </c>
    </row>
    <row r="84" spans="1:4" ht="15.75" thickBot="1" x14ac:dyDescent="0.3">
      <c r="A84" s="46" t="s">
        <v>133</v>
      </c>
      <c r="B84" s="35">
        <v>82</v>
      </c>
      <c r="C84" s="46" t="s">
        <v>130</v>
      </c>
      <c r="D84" s="35">
        <v>82</v>
      </c>
    </row>
    <row r="85" spans="1:4" ht="15.75" thickBot="1" x14ac:dyDescent="0.3">
      <c r="A85" s="45" t="s">
        <v>134</v>
      </c>
      <c r="B85" s="34">
        <v>83</v>
      </c>
      <c r="C85" s="45" t="s">
        <v>255</v>
      </c>
      <c r="D85" s="34">
        <v>83</v>
      </c>
    </row>
    <row r="86" spans="1:4" ht="15.75" thickBot="1" x14ac:dyDescent="0.3">
      <c r="A86" s="46" t="s">
        <v>135</v>
      </c>
      <c r="B86" s="35">
        <v>84</v>
      </c>
      <c r="C86" s="46" t="s">
        <v>115</v>
      </c>
      <c r="D86" s="35">
        <v>84</v>
      </c>
    </row>
    <row r="87" spans="1:4" ht="15.75" thickBot="1" x14ac:dyDescent="0.3">
      <c r="A87" s="45" t="s">
        <v>136</v>
      </c>
      <c r="B87" s="34">
        <v>85</v>
      </c>
      <c r="C87" s="45" t="s">
        <v>136</v>
      </c>
      <c r="D87" s="34">
        <v>85</v>
      </c>
    </row>
    <row r="88" spans="1:4" ht="15.75" thickBot="1" x14ac:dyDescent="0.3">
      <c r="A88" s="46" t="s">
        <v>137</v>
      </c>
      <c r="B88" s="35">
        <v>86</v>
      </c>
      <c r="C88" s="46" t="s">
        <v>179</v>
      </c>
      <c r="D88" s="35">
        <v>86</v>
      </c>
    </row>
    <row r="89" spans="1:4" ht="15.75" thickBot="1" x14ac:dyDescent="0.3">
      <c r="A89" s="45" t="s">
        <v>138</v>
      </c>
      <c r="B89" s="34">
        <v>87</v>
      </c>
      <c r="C89" s="45" t="s">
        <v>172</v>
      </c>
      <c r="D89" s="34">
        <v>87</v>
      </c>
    </row>
    <row r="90" spans="1:4" ht="15.75" thickBot="1" x14ac:dyDescent="0.3">
      <c r="A90" s="46" t="s">
        <v>139</v>
      </c>
      <c r="B90" s="35">
        <v>88</v>
      </c>
      <c r="C90" s="46" t="s">
        <v>155</v>
      </c>
      <c r="D90" s="35">
        <v>88</v>
      </c>
    </row>
    <row r="91" spans="1:4" ht="15.75" thickBot="1" x14ac:dyDescent="0.3">
      <c r="A91" s="45" t="s">
        <v>140</v>
      </c>
      <c r="B91" s="34">
        <v>89</v>
      </c>
      <c r="C91" s="45" t="s">
        <v>161</v>
      </c>
      <c r="D91" s="34">
        <v>89</v>
      </c>
    </row>
    <row r="92" spans="1:4" ht="15.75" thickBot="1" x14ac:dyDescent="0.3">
      <c r="A92" s="46" t="s">
        <v>141</v>
      </c>
      <c r="B92" s="35">
        <v>90</v>
      </c>
      <c r="C92" s="46" t="s">
        <v>131</v>
      </c>
      <c r="D92" s="35">
        <v>90</v>
      </c>
    </row>
    <row r="93" spans="1:4" ht="15.75" thickBot="1" x14ac:dyDescent="0.3">
      <c r="A93" s="45" t="s">
        <v>142</v>
      </c>
      <c r="B93" s="34">
        <v>91</v>
      </c>
      <c r="C93" s="45" t="s">
        <v>142</v>
      </c>
      <c r="D93" s="34">
        <v>91</v>
      </c>
    </row>
    <row r="94" spans="1:4" ht="15.75" thickBot="1" x14ac:dyDescent="0.3">
      <c r="A94" s="46" t="s">
        <v>143</v>
      </c>
      <c r="B94" s="35">
        <v>92</v>
      </c>
      <c r="C94" s="46" t="s">
        <v>132</v>
      </c>
      <c r="D94" s="35">
        <v>92</v>
      </c>
    </row>
    <row r="95" spans="1:4" ht="15.75" thickBot="1" x14ac:dyDescent="0.3">
      <c r="A95" s="45" t="s">
        <v>144</v>
      </c>
      <c r="B95" s="34">
        <v>93</v>
      </c>
      <c r="C95" s="45" t="s">
        <v>169</v>
      </c>
      <c r="D95" s="34">
        <v>93</v>
      </c>
    </row>
    <row r="96" spans="1:4" ht="15.75" thickBot="1" x14ac:dyDescent="0.3">
      <c r="A96" s="46" t="s">
        <v>145</v>
      </c>
      <c r="B96" s="35">
        <v>94</v>
      </c>
      <c r="C96" s="46" t="s">
        <v>124</v>
      </c>
      <c r="D96" s="35">
        <v>94</v>
      </c>
    </row>
    <row r="97" spans="1:4" ht="15.75" thickBot="1" x14ac:dyDescent="0.3">
      <c r="A97" s="45" t="s">
        <v>146</v>
      </c>
      <c r="B97" s="34">
        <v>95</v>
      </c>
      <c r="C97" s="45" t="s">
        <v>190</v>
      </c>
      <c r="D97" s="34">
        <v>95</v>
      </c>
    </row>
    <row r="98" spans="1:4" ht="15.75" thickBot="1" x14ac:dyDescent="0.3">
      <c r="A98" s="46" t="s">
        <v>147</v>
      </c>
      <c r="B98" s="35">
        <v>96</v>
      </c>
      <c r="C98" s="46" t="s">
        <v>181</v>
      </c>
      <c r="D98" s="35">
        <v>96</v>
      </c>
    </row>
    <row r="99" spans="1:4" ht="15.75" thickBot="1" x14ac:dyDescent="0.3">
      <c r="A99" s="45" t="s">
        <v>148</v>
      </c>
      <c r="B99" s="34">
        <v>97</v>
      </c>
      <c r="C99" s="45" t="s">
        <v>180</v>
      </c>
      <c r="D99" s="34">
        <v>97</v>
      </c>
    </row>
    <row r="100" spans="1:4" ht="15.75" thickBot="1" x14ac:dyDescent="0.3">
      <c r="A100" s="46" t="s">
        <v>149</v>
      </c>
      <c r="B100" s="35">
        <v>98</v>
      </c>
      <c r="C100" s="46" t="s">
        <v>163</v>
      </c>
      <c r="D100" s="35">
        <v>98</v>
      </c>
    </row>
    <row r="101" spans="1:4" ht="15.75" thickBot="1" x14ac:dyDescent="0.3">
      <c r="A101" s="45" t="s">
        <v>150</v>
      </c>
      <c r="B101" s="34">
        <v>99</v>
      </c>
      <c r="C101" s="45" t="s">
        <v>146</v>
      </c>
      <c r="D101" s="34">
        <v>99</v>
      </c>
    </row>
    <row r="102" spans="1:4" ht="15.75" thickBot="1" x14ac:dyDescent="0.3">
      <c r="A102" s="46" t="s">
        <v>151</v>
      </c>
      <c r="B102" s="35">
        <v>100</v>
      </c>
      <c r="C102" s="46" t="s">
        <v>213</v>
      </c>
      <c r="D102" s="35">
        <v>100</v>
      </c>
    </row>
    <row r="103" spans="1:4" ht="15.75" thickBot="1" x14ac:dyDescent="0.3">
      <c r="A103" s="45" t="s">
        <v>152</v>
      </c>
      <c r="B103" s="34">
        <v>101</v>
      </c>
      <c r="C103" s="45" t="s">
        <v>162</v>
      </c>
      <c r="D103" s="34">
        <v>101</v>
      </c>
    </row>
    <row r="104" spans="1:4" ht="15.75" thickBot="1" x14ac:dyDescent="0.3">
      <c r="A104" s="46" t="s">
        <v>153</v>
      </c>
      <c r="B104" s="35">
        <v>102</v>
      </c>
      <c r="C104" s="46" t="s">
        <v>151</v>
      </c>
      <c r="D104" s="35">
        <v>102</v>
      </c>
    </row>
    <row r="105" spans="1:4" ht="15.75" thickBot="1" x14ac:dyDescent="0.3">
      <c r="A105" s="45" t="s">
        <v>154</v>
      </c>
      <c r="B105" s="34">
        <v>103</v>
      </c>
      <c r="C105" s="45" t="s">
        <v>139</v>
      </c>
      <c r="D105" s="34">
        <v>103</v>
      </c>
    </row>
    <row r="106" spans="1:4" ht="15.75" thickBot="1" x14ac:dyDescent="0.3">
      <c r="A106" s="46" t="s">
        <v>155</v>
      </c>
      <c r="B106" s="35">
        <v>104</v>
      </c>
      <c r="C106" s="46" t="s">
        <v>157</v>
      </c>
      <c r="D106" s="35">
        <v>104</v>
      </c>
    </row>
    <row r="107" spans="1:4" ht="15.75" thickBot="1" x14ac:dyDescent="0.3">
      <c r="A107" s="45" t="s">
        <v>156</v>
      </c>
      <c r="B107" s="34">
        <v>105</v>
      </c>
      <c r="C107" s="45" t="s">
        <v>178</v>
      </c>
      <c r="D107" s="34">
        <v>105</v>
      </c>
    </row>
    <row r="108" spans="1:4" ht="15.75" thickBot="1" x14ac:dyDescent="0.3">
      <c r="A108" s="46" t="s">
        <v>157</v>
      </c>
      <c r="B108" s="35">
        <v>106</v>
      </c>
      <c r="C108" s="46" t="s">
        <v>204</v>
      </c>
      <c r="D108" s="35">
        <v>106</v>
      </c>
    </row>
    <row r="109" spans="1:4" ht="15.75" thickBot="1" x14ac:dyDescent="0.3">
      <c r="A109" s="45" t="s">
        <v>158</v>
      </c>
      <c r="B109" s="34">
        <v>107</v>
      </c>
      <c r="C109" s="45" t="s">
        <v>186</v>
      </c>
      <c r="D109" s="34">
        <v>107</v>
      </c>
    </row>
    <row r="110" spans="1:4" ht="15.75" thickBot="1" x14ac:dyDescent="0.3">
      <c r="A110" s="46" t="s">
        <v>159</v>
      </c>
      <c r="B110" s="35">
        <v>108</v>
      </c>
      <c r="C110" s="46" t="s">
        <v>160</v>
      </c>
      <c r="D110" s="35">
        <v>108</v>
      </c>
    </row>
    <row r="111" spans="1:4" ht="15.75" thickBot="1" x14ac:dyDescent="0.3">
      <c r="A111" s="45" t="s">
        <v>160</v>
      </c>
      <c r="B111" s="34">
        <v>109</v>
      </c>
      <c r="C111" s="45" t="s">
        <v>182</v>
      </c>
      <c r="D111" s="34">
        <v>109</v>
      </c>
    </row>
    <row r="112" spans="1:4" ht="15.75" thickBot="1" x14ac:dyDescent="0.3">
      <c r="A112" s="46" t="s">
        <v>161</v>
      </c>
      <c r="B112" s="35">
        <v>110</v>
      </c>
      <c r="C112" s="46" t="s">
        <v>129</v>
      </c>
      <c r="D112" s="35">
        <v>110</v>
      </c>
    </row>
    <row r="113" spans="1:4" ht="15.75" thickBot="1" x14ac:dyDescent="0.3">
      <c r="A113" s="45" t="s">
        <v>162</v>
      </c>
      <c r="B113" s="34">
        <v>111</v>
      </c>
      <c r="C113" s="45" t="s">
        <v>177</v>
      </c>
      <c r="D113" s="34">
        <v>111</v>
      </c>
    </row>
    <row r="114" spans="1:4" ht="15.75" thickBot="1" x14ac:dyDescent="0.3">
      <c r="A114" s="46" t="s">
        <v>163</v>
      </c>
      <c r="B114" s="35">
        <v>112</v>
      </c>
      <c r="C114" s="46" t="s">
        <v>149</v>
      </c>
      <c r="D114" s="35">
        <v>112</v>
      </c>
    </row>
    <row r="115" spans="1:4" ht="15.75" thickBot="1" x14ac:dyDescent="0.3">
      <c r="A115" s="45" t="s">
        <v>164</v>
      </c>
      <c r="B115" s="34">
        <v>113</v>
      </c>
      <c r="C115" s="45" t="s">
        <v>166</v>
      </c>
      <c r="D115" s="34">
        <v>113</v>
      </c>
    </row>
    <row r="116" spans="1:4" ht="15.75" thickBot="1" x14ac:dyDescent="0.3">
      <c r="A116" s="46" t="s">
        <v>165</v>
      </c>
      <c r="B116" s="35">
        <v>114</v>
      </c>
      <c r="C116" s="46" t="s">
        <v>150</v>
      </c>
      <c r="D116" s="35">
        <v>114</v>
      </c>
    </row>
    <row r="117" spans="1:4" ht="15.75" thickBot="1" x14ac:dyDescent="0.3">
      <c r="A117" s="45" t="s">
        <v>166</v>
      </c>
      <c r="B117" s="34">
        <v>115</v>
      </c>
      <c r="C117" s="45" t="s">
        <v>210</v>
      </c>
      <c r="D117" s="34">
        <v>115</v>
      </c>
    </row>
    <row r="118" spans="1:4" ht="15.75" thickBot="1" x14ac:dyDescent="0.3">
      <c r="A118" s="46" t="s">
        <v>167</v>
      </c>
      <c r="B118" s="35">
        <v>116</v>
      </c>
      <c r="C118" s="46" t="s">
        <v>134</v>
      </c>
      <c r="D118" s="35">
        <v>116</v>
      </c>
    </row>
    <row r="119" spans="1:4" ht="15.75" thickBot="1" x14ac:dyDescent="0.3">
      <c r="A119" s="45" t="s">
        <v>168</v>
      </c>
      <c r="B119" s="34">
        <v>117</v>
      </c>
      <c r="C119" s="45" t="s">
        <v>197</v>
      </c>
      <c r="D119" s="34">
        <v>117</v>
      </c>
    </row>
    <row r="120" spans="1:4" ht="15.75" thickBot="1" x14ac:dyDescent="0.3">
      <c r="A120" s="46" t="s">
        <v>169</v>
      </c>
      <c r="B120" s="35">
        <v>118</v>
      </c>
      <c r="C120" s="46" t="s">
        <v>173</v>
      </c>
      <c r="D120" s="35">
        <v>118</v>
      </c>
    </row>
    <row r="121" spans="1:4" ht="15.75" thickBot="1" x14ac:dyDescent="0.3">
      <c r="A121" s="45" t="s">
        <v>170</v>
      </c>
      <c r="B121" s="34">
        <v>119</v>
      </c>
      <c r="C121" s="45" t="s">
        <v>148</v>
      </c>
      <c r="D121" s="34">
        <v>119</v>
      </c>
    </row>
    <row r="122" spans="1:4" ht="15.75" thickBot="1" x14ac:dyDescent="0.3">
      <c r="A122" s="46" t="s">
        <v>171</v>
      </c>
      <c r="B122" s="35">
        <v>120</v>
      </c>
      <c r="C122" s="46" t="s">
        <v>196</v>
      </c>
      <c r="D122" s="35">
        <v>120</v>
      </c>
    </row>
    <row r="123" spans="1:4" ht="15.75" thickBot="1" x14ac:dyDescent="0.3">
      <c r="A123" s="45" t="s">
        <v>172</v>
      </c>
      <c r="B123" s="34">
        <v>121</v>
      </c>
      <c r="C123" s="45" t="s">
        <v>175</v>
      </c>
      <c r="D123" s="34">
        <v>121</v>
      </c>
    </row>
    <row r="124" spans="1:4" ht="15.75" thickBot="1" x14ac:dyDescent="0.3">
      <c r="A124" s="46" t="s">
        <v>173</v>
      </c>
      <c r="B124" s="35">
        <v>122</v>
      </c>
      <c r="C124" s="46" t="s">
        <v>207</v>
      </c>
      <c r="D124" s="35">
        <v>122</v>
      </c>
    </row>
    <row r="125" spans="1:4" ht="15.75" thickBot="1" x14ac:dyDescent="0.3">
      <c r="A125" s="45" t="s">
        <v>174</v>
      </c>
      <c r="B125" s="34">
        <v>123</v>
      </c>
      <c r="C125" s="45" t="s">
        <v>165</v>
      </c>
      <c r="D125" s="34">
        <v>123</v>
      </c>
    </row>
    <row r="126" spans="1:4" ht="15.75" thickBot="1" x14ac:dyDescent="0.3">
      <c r="A126" s="46" t="s">
        <v>175</v>
      </c>
      <c r="B126" s="35">
        <v>124</v>
      </c>
      <c r="C126" s="46" t="s">
        <v>209</v>
      </c>
      <c r="D126" s="35">
        <v>124</v>
      </c>
    </row>
    <row r="127" spans="1:4" ht="15.75" thickBot="1" x14ac:dyDescent="0.3">
      <c r="A127" s="45" t="s">
        <v>176</v>
      </c>
      <c r="B127" s="34">
        <v>125</v>
      </c>
      <c r="C127" s="45" t="s">
        <v>152</v>
      </c>
      <c r="D127" s="34">
        <v>125</v>
      </c>
    </row>
    <row r="128" spans="1:4" ht="15.75" thickBot="1" x14ac:dyDescent="0.3">
      <c r="A128" s="46" t="s">
        <v>177</v>
      </c>
      <c r="B128" s="35">
        <v>126</v>
      </c>
      <c r="C128" s="46" t="s">
        <v>220</v>
      </c>
      <c r="D128" s="35">
        <v>126</v>
      </c>
    </row>
    <row r="129" spans="1:4" ht="15.75" thickBot="1" x14ac:dyDescent="0.3">
      <c r="A129" s="45" t="s">
        <v>178</v>
      </c>
      <c r="B129" s="34">
        <v>127</v>
      </c>
      <c r="C129" s="45" t="s">
        <v>205</v>
      </c>
      <c r="D129" s="34">
        <v>127</v>
      </c>
    </row>
    <row r="130" spans="1:4" ht="15.75" thickBot="1" x14ac:dyDescent="0.3">
      <c r="A130" s="46" t="s">
        <v>179</v>
      </c>
      <c r="B130" s="35">
        <v>128</v>
      </c>
      <c r="C130" s="46" t="s">
        <v>171</v>
      </c>
      <c r="D130" s="35">
        <v>128</v>
      </c>
    </row>
    <row r="131" spans="1:4" ht="15.75" thickBot="1" x14ac:dyDescent="0.3">
      <c r="A131" s="45" t="s">
        <v>180</v>
      </c>
      <c r="B131" s="34">
        <v>129</v>
      </c>
      <c r="C131" s="45" t="s">
        <v>174</v>
      </c>
      <c r="D131" s="34">
        <v>129</v>
      </c>
    </row>
    <row r="132" spans="1:4" ht="15.75" thickBot="1" x14ac:dyDescent="0.3">
      <c r="A132" s="46" t="s">
        <v>181</v>
      </c>
      <c r="B132" s="35">
        <v>130</v>
      </c>
      <c r="C132" s="46" t="s">
        <v>256</v>
      </c>
      <c r="D132" s="35">
        <v>130</v>
      </c>
    </row>
    <row r="133" spans="1:4" ht="15.75" thickBot="1" x14ac:dyDescent="0.3">
      <c r="A133" s="45" t="s">
        <v>182</v>
      </c>
      <c r="B133" s="34">
        <v>131</v>
      </c>
      <c r="C133" s="45" t="s">
        <v>208</v>
      </c>
      <c r="D133" s="34">
        <v>131</v>
      </c>
    </row>
    <row r="134" spans="1:4" ht="15.75" thickBot="1" x14ac:dyDescent="0.3">
      <c r="A134" s="46" t="s">
        <v>183</v>
      </c>
      <c r="B134" s="35">
        <v>132</v>
      </c>
      <c r="C134" s="46" t="s">
        <v>187</v>
      </c>
      <c r="D134" s="35">
        <v>132</v>
      </c>
    </row>
    <row r="135" spans="1:4" ht="15.75" thickBot="1" x14ac:dyDescent="0.3">
      <c r="A135" s="45" t="s">
        <v>184</v>
      </c>
      <c r="B135" s="34">
        <v>133</v>
      </c>
      <c r="C135" s="45" t="s">
        <v>202</v>
      </c>
      <c r="D135" s="34">
        <v>133</v>
      </c>
    </row>
    <row r="136" spans="1:4" ht="15.75" thickBot="1" x14ac:dyDescent="0.3">
      <c r="A136" s="46" t="s">
        <v>185</v>
      </c>
      <c r="B136" s="35">
        <v>134</v>
      </c>
      <c r="C136" s="46" t="s">
        <v>201</v>
      </c>
      <c r="D136" s="35">
        <v>134</v>
      </c>
    </row>
    <row r="137" spans="1:4" ht="15.75" thickBot="1" x14ac:dyDescent="0.3">
      <c r="A137" s="45" t="s">
        <v>186</v>
      </c>
      <c r="B137" s="34">
        <v>135</v>
      </c>
      <c r="C137" s="45" t="s">
        <v>225</v>
      </c>
      <c r="D137" s="34">
        <v>135</v>
      </c>
    </row>
    <row r="138" spans="1:4" ht="15.75" thickBot="1" x14ac:dyDescent="0.3">
      <c r="A138" s="46" t="s">
        <v>187</v>
      </c>
      <c r="B138" s="35">
        <v>136</v>
      </c>
      <c r="C138" s="46" t="s">
        <v>199</v>
      </c>
      <c r="D138" s="35">
        <v>136</v>
      </c>
    </row>
    <row r="139" spans="1:4" ht="15.75" thickBot="1" x14ac:dyDescent="0.3">
      <c r="A139" s="45" t="s">
        <v>188</v>
      </c>
      <c r="B139" s="34">
        <v>137</v>
      </c>
      <c r="C139" s="45" t="s">
        <v>156</v>
      </c>
      <c r="D139" s="34">
        <v>137</v>
      </c>
    </row>
    <row r="140" spans="1:4" ht="15.75" thickBot="1" x14ac:dyDescent="0.3">
      <c r="A140" s="46" t="s">
        <v>189</v>
      </c>
      <c r="B140" s="35">
        <v>138</v>
      </c>
      <c r="C140" s="46" t="s">
        <v>257</v>
      </c>
      <c r="D140" s="35">
        <v>138</v>
      </c>
    </row>
    <row r="141" spans="1:4" ht="15.75" thickBot="1" x14ac:dyDescent="0.3">
      <c r="A141" s="45" t="s">
        <v>190</v>
      </c>
      <c r="B141" s="34">
        <v>139</v>
      </c>
      <c r="C141" s="45" t="s">
        <v>195</v>
      </c>
      <c r="D141" s="34">
        <v>139</v>
      </c>
    </row>
    <row r="142" spans="1:4" ht="15.75" thickBot="1" x14ac:dyDescent="0.3">
      <c r="A142" s="46" t="s">
        <v>191</v>
      </c>
      <c r="B142" s="35">
        <v>140</v>
      </c>
      <c r="C142" s="46" t="s">
        <v>137</v>
      </c>
      <c r="D142" s="35">
        <v>140</v>
      </c>
    </row>
    <row r="143" spans="1:4" ht="15.75" thickBot="1" x14ac:dyDescent="0.3">
      <c r="A143" s="45" t="s">
        <v>192</v>
      </c>
      <c r="B143" s="34">
        <v>141</v>
      </c>
      <c r="C143" s="45" t="s">
        <v>188</v>
      </c>
      <c r="D143" s="34">
        <v>141</v>
      </c>
    </row>
    <row r="144" spans="1:4" ht="15.75" thickBot="1" x14ac:dyDescent="0.3">
      <c r="A144" s="46" t="s">
        <v>193</v>
      </c>
      <c r="B144" s="35">
        <v>142</v>
      </c>
      <c r="C144" s="46" t="s">
        <v>153</v>
      </c>
      <c r="D144" s="35">
        <v>142</v>
      </c>
    </row>
    <row r="145" spans="1:4" ht="15.75" thickBot="1" x14ac:dyDescent="0.3">
      <c r="A145" s="45" t="s">
        <v>194</v>
      </c>
      <c r="B145" s="34">
        <v>143</v>
      </c>
      <c r="C145" s="45" t="s">
        <v>168</v>
      </c>
      <c r="D145" s="34">
        <v>143</v>
      </c>
    </row>
    <row r="146" spans="1:4" ht="15.75" thickBot="1" x14ac:dyDescent="0.3">
      <c r="A146" s="46" t="s">
        <v>195</v>
      </c>
      <c r="B146" s="35">
        <v>144</v>
      </c>
      <c r="C146" s="46" t="s">
        <v>185</v>
      </c>
      <c r="D146" s="35">
        <v>144</v>
      </c>
    </row>
    <row r="147" spans="1:4" ht="15.75" thickBot="1" x14ac:dyDescent="0.3">
      <c r="A147" s="45" t="s">
        <v>196</v>
      </c>
      <c r="B147" s="34">
        <v>145</v>
      </c>
      <c r="C147" s="45" t="s">
        <v>258</v>
      </c>
      <c r="D147" s="34">
        <v>145</v>
      </c>
    </row>
    <row r="148" spans="1:4" ht="15.75" thickBot="1" x14ac:dyDescent="0.3">
      <c r="A148" s="46" t="s">
        <v>197</v>
      </c>
      <c r="B148" s="35">
        <v>146</v>
      </c>
      <c r="C148" s="46" t="s">
        <v>167</v>
      </c>
      <c r="D148" s="35">
        <v>146</v>
      </c>
    </row>
    <row r="149" spans="1:4" ht="15.75" thickBot="1" x14ac:dyDescent="0.3">
      <c r="A149" s="45" t="s">
        <v>198</v>
      </c>
      <c r="B149" s="34">
        <v>147</v>
      </c>
      <c r="C149" s="45" t="s">
        <v>259</v>
      </c>
      <c r="D149" s="34">
        <v>147</v>
      </c>
    </row>
    <row r="150" spans="1:4" ht="15.75" thickBot="1" x14ac:dyDescent="0.3">
      <c r="A150" s="46" t="s">
        <v>199</v>
      </c>
      <c r="B150" s="35">
        <v>148</v>
      </c>
      <c r="C150" s="46" t="s">
        <v>189</v>
      </c>
      <c r="D150" s="35">
        <v>148</v>
      </c>
    </row>
    <row r="151" spans="1:4" ht="15.75" thickBot="1" x14ac:dyDescent="0.3">
      <c r="A151" s="45" t="s">
        <v>200</v>
      </c>
      <c r="B151" s="34">
        <v>149</v>
      </c>
      <c r="C151" s="45" t="s">
        <v>158</v>
      </c>
      <c r="D151" s="34">
        <v>149</v>
      </c>
    </row>
    <row r="152" spans="1:4" ht="15.75" thickBot="1" x14ac:dyDescent="0.3">
      <c r="A152" s="46" t="s">
        <v>201</v>
      </c>
      <c r="B152" s="35">
        <v>150</v>
      </c>
      <c r="C152" s="46" t="s">
        <v>154</v>
      </c>
      <c r="D152" s="35">
        <v>150</v>
      </c>
    </row>
    <row r="153" spans="1:4" ht="15.75" thickBot="1" x14ac:dyDescent="0.3">
      <c r="A153" s="45" t="s">
        <v>202</v>
      </c>
      <c r="B153" s="34">
        <v>151</v>
      </c>
      <c r="C153" s="45" t="s">
        <v>212</v>
      </c>
      <c r="D153" s="34">
        <v>151</v>
      </c>
    </row>
    <row r="154" spans="1:4" ht="15.75" thickBot="1" x14ac:dyDescent="0.3">
      <c r="A154" s="46" t="s">
        <v>203</v>
      </c>
      <c r="B154" s="35">
        <v>152</v>
      </c>
      <c r="C154" s="46" t="s">
        <v>228</v>
      </c>
      <c r="D154" s="35">
        <v>152</v>
      </c>
    </row>
    <row r="155" spans="1:4" ht="15.75" thickBot="1" x14ac:dyDescent="0.3">
      <c r="A155" s="45" t="s">
        <v>204</v>
      </c>
      <c r="B155" s="34">
        <v>153</v>
      </c>
      <c r="C155" s="45" t="s">
        <v>170</v>
      </c>
      <c r="D155" s="34">
        <v>153</v>
      </c>
    </row>
    <row r="156" spans="1:4" ht="15.75" thickBot="1" x14ac:dyDescent="0.3">
      <c r="A156" s="46" t="s">
        <v>205</v>
      </c>
      <c r="B156" s="35">
        <v>154</v>
      </c>
      <c r="C156" s="46" t="s">
        <v>184</v>
      </c>
      <c r="D156" s="35">
        <v>154</v>
      </c>
    </row>
    <row r="157" spans="1:4" ht="15.75" thickBot="1" x14ac:dyDescent="0.3">
      <c r="A157" s="45" t="s">
        <v>206</v>
      </c>
      <c r="B157" s="34">
        <v>155</v>
      </c>
      <c r="C157" s="45" t="s">
        <v>230</v>
      </c>
      <c r="D157" s="34">
        <v>155</v>
      </c>
    </row>
    <row r="158" spans="1:4" ht="15.75" thickBot="1" x14ac:dyDescent="0.3">
      <c r="A158" s="46" t="s">
        <v>207</v>
      </c>
      <c r="B158" s="35">
        <v>156</v>
      </c>
      <c r="C158" s="46" t="s">
        <v>218</v>
      </c>
      <c r="D158" s="35">
        <v>156</v>
      </c>
    </row>
    <row r="159" spans="1:4" ht="15.75" thickBot="1" x14ac:dyDescent="0.3">
      <c r="A159" s="45" t="s">
        <v>208</v>
      </c>
      <c r="B159" s="34">
        <v>157</v>
      </c>
      <c r="C159" s="45" t="s">
        <v>260</v>
      </c>
      <c r="D159" s="34">
        <v>157</v>
      </c>
    </row>
    <row r="160" spans="1:4" ht="15.75" thickBot="1" x14ac:dyDescent="0.3">
      <c r="A160" s="46" t="s">
        <v>209</v>
      </c>
      <c r="B160" s="35">
        <v>158</v>
      </c>
      <c r="C160" s="46" t="s">
        <v>217</v>
      </c>
      <c r="D160" s="35">
        <v>158</v>
      </c>
    </row>
    <row r="161" spans="1:4" ht="15.75" thickBot="1" x14ac:dyDescent="0.3">
      <c r="A161" s="45" t="s">
        <v>210</v>
      </c>
      <c r="B161" s="34">
        <v>159</v>
      </c>
      <c r="C161" s="45" t="s">
        <v>261</v>
      </c>
      <c r="D161" s="34">
        <v>159</v>
      </c>
    </row>
    <row r="162" spans="1:4" ht="15.75" thickBot="1" x14ac:dyDescent="0.3">
      <c r="A162" s="46" t="s">
        <v>211</v>
      </c>
      <c r="B162" s="35">
        <v>160</v>
      </c>
      <c r="C162" s="46" t="s">
        <v>262</v>
      </c>
      <c r="D162" s="35">
        <v>160</v>
      </c>
    </row>
    <row r="163" spans="1:4" ht="15.75" thickBot="1" x14ac:dyDescent="0.3">
      <c r="A163" s="45" t="s">
        <v>212</v>
      </c>
      <c r="B163" s="34">
        <v>161</v>
      </c>
      <c r="C163" s="45" t="s">
        <v>193</v>
      </c>
      <c r="D163" s="34">
        <v>161</v>
      </c>
    </row>
    <row r="164" spans="1:4" ht="15.75" thickBot="1" x14ac:dyDescent="0.3">
      <c r="A164" s="46" t="s">
        <v>213</v>
      </c>
      <c r="B164" s="35">
        <v>162</v>
      </c>
      <c r="C164" s="46" t="s">
        <v>200</v>
      </c>
      <c r="D164" s="35">
        <v>162</v>
      </c>
    </row>
    <row r="165" spans="1:4" ht="15.75" thickBot="1" x14ac:dyDescent="0.3">
      <c r="A165" s="45" t="s">
        <v>214</v>
      </c>
      <c r="B165" s="34">
        <v>163</v>
      </c>
      <c r="C165" s="45" t="s">
        <v>263</v>
      </c>
      <c r="D165" s="34">
        <v>163</v>
      </c>
    </row>
    <row r="166" spans="1:4" ht="15.75" thickBot="1" x14ac:dyDescent="0.3">
      <c r="A166" s="46" t="s">
        <v>215</v>
      </c>
      <c r="B166" s="35">
        <v>164</v>
      </c>
      <c r="C166" s="46" t="s">
        <v>159</v>
      </c>
      <c r="D166" s="35">
        <v>164</v>
      </c>
    </row>
    <row r="167" spans="1:4" ht="15.75" thickBot="1" x14ac:dyDescent="0.3">
      <c r="A167" s="45" t="s">
        <v>216</v>
      </c>
      <c r="B167" s="34">
        <v>165</v>
      </c>
      <c r="C167" s="45" t="s">
        <v>183</v>
      </c>
      <c r="D167" s="34">
        <v>165</v>
      </c>
    </row>
    <row r="168" spans="1:4" ht="15.75" thickBot="1" x14ac:dyDescent="0.3">
      <c r="A168" s="46" t="s">
        <v>217</v>
      </c>
      <c r="B168" s="35">
        <v>166</v>
      </c>
      <c r="C168" s="46" t="s">
        <v>211</v>
      </c>
      <c r="D168" s="35">
        <v>166</v>
      </c>
    </row>
    <row r="169" spans="1:4" ht="15.75" thickBot="1" x14ac:dyDescent="0.3">
      <c r="A169" s="45" t="s">
        <v>218</v>
      </c>
      <c r="B169" s="34">
        <v>167</v>
      </c>
      <c r="C169" s="45" t="s">
        <v>215</v>
      </c>
      <c r="D169" s="34">
        <v>167</v>
      </c>
    </row>
    <row r="170" spans="1:4" ht="15.75" thickBot="1" x14ac:dyDescent="0.3">
      <c r="A170" s="46" t="s">
        <v>219</v>
      </c>
      <c r="B170" s="35">
        <v>168</v>
      </c>
      <c r="C170" s="46" t="s">
        <v>233</v>
      </c>
      <c r="D170" s="35">
        <v>168</v>
      </c>
    </row>
    <row r="171" spans="1:4" ht="15.75" thickBot="1" x14ac:dyDescent="0.3">
      <c r="A171" s="45" t="s">
        <v>220</v>
      </c>
      <c r="B171" s="34">
        <v>169</v>
      </c>
      <c r="C171" s="45" t="s">
        <v>232</v>
      </c>
      <c r="D171" s="34">
        <v>169</v>
      </c>
    </row>
    <row r="172" spans="1:4" ht="15.75" thickBot="1" x14ac:dyDescent="0.3">
      <c r="A172" s="46" t="s">
        <v>221</v>
      </c>
      <c r="B172" s="35">
        <v>170</v>
      </c>
      <c r="C172" s="46" t="s">
        <v>223</v>
      </c>
      <c r="D172" s="35">
        <v>170</v>
      </c>
    </row>
    <row r="173" spans="1:4" ht="15.75" thickBot="1" x14ac:dyDescent="0.3">
      <c r="A173" s="45" t="s">
        <v>222</v>
      </c>
      <c r="B173" s="34">
        <v>171</v>
      </c>
      <c r="C173" s="45" t="s">
        <v>264</v>
      </c>
      <c r="D173" s="34">
        <v>171</v>
      </c>
    </row>
    <row r="174" spans="1:4" ht="15.75" thickBot="1" x14ac:dyDescent="0.3">
      <c r="A174" s="46" t="s">
        <v>223</v>
      </c>
      <c r="B174" s="35">
        <v>172</v>
      </c>
      <c r="C174" s="46" t="s">
        <v>265</v>
      </c>
      <c r="D174" s="35">
        <v>172</v>
      </c>
    </row>
    <row r="175" spans="1:4" ht="15.75" thickBot="1" x14ac:dyDescent="0.3">
      <c r="A175" s="45" t="s">
        <v>224</v>
      </c>
      <c r="B175" s="34">
        <v>173</v>
      </c>
      <c r="C175" s="45" t="s">
        <v>266</v>
      </c>
      <c r="D175" s="34">
        <v>173</v>
      </c>
    </row>
    <row r="176" spans="1:4" ht="15.75" thickBot="1" x14ac:dyDescent="0.3">
      <c r="A176" s="46" t="s">
        <v>225</v>
      </c>
      <c r="B176" s="35">
        <v>174</v>
      </c>
      <c r="C176" s="46" t="s">
        <v>267</v>
      </c>
      <c r="D176" s="35">
        <v>174</v>
      </c>
    </row>
    <row r="177" spans="1:4" ht="15.75" thickBot="1" x14ac:dyDescent="0.3">
      <c r="A177" s="45" t="s">
        <v>226</v>
      </c>
      <c r="B177" s="34">
        <v>175</v>
      </c>
      <c r="C177" s="45" t="s">
        <v>236</v>
      </c>
      <c r="D177" s="34">
        <v>175</v>
      </c>
    </row>
    <row r="178" spans="1:4" ht="15.75" thickBot="1" x14ac:dyDescent="0.3">
      <c r="A178" s="46" t="s">
        <v>227</v>
      </c>
      <c r="B178" s="35">
        <v>176</v>
      </c>
      <c r="C178" s="46" t="s">
        <v>231</v>
      </c>
      <c r="D178" s="35">
        <v>176</v>
      </c>
    </row>
    <row r="179" spans="1:4" ht="15.75" thickBot="1" x14ac:dyDescent="0.3">
      <c r="A179" s="45" t="s">
        <v>228</v>
      </c>
      <c r="B179" s="34">
        <v>177</v>
      </c>
      <c r="C179" s="45" t="s">
        <v>227</v>
      </c>
      <c r="D179" s="34">
        <v>177</v>
      </c>
    </row>
    <row r="180" spans="1:4" ht="15.75" thickBot="1" x14ac:dyDescent="0.3">
      <c r="A180" s="46" t="s">
        <v>229</v>
      </c>
      <c r="B180" s="35">
        <v>178</v>
      </c>
      <c r="C180" s="46" t="s">
        <v>268</v>
      </c>
      <c r="D180" s="35">
        <v>178</v>
      </c>
    </row>
    <row r="181" spans="1:4" ht="15.75" thickBot="1" x14ac:dyDescent="0.3">
      <c r="A181" s="45" t="s">
        <v>230</v>
      </c>
      <c r="B181" s="34">
        <v>179</v>
      </c>
      <c r="C181" s="45" t="s">
        <v>269</v>
      </c>
      <c r="D181" s="34">
        <v>179</v>
      </c>
    </row>
    <row r="182" spans="1:4" ht="15.75" thickBot="1" x14ac:dyDescent="0.3">
      <c r="A182" s="46" t="s">
        <v>231</v>
      </c>
      <c r="B182" s="35">
        <v>180</v>
      </c>
      <c r="C182" s="46" t="s">
        <v>270</v>
      </c>
      <c r="D182" s="35">
        <v>180</v>
      </c>
    </row>
    <row r="183" spans="1:4" ht="15.75" thickBot="1" x14ac:dyDescent="0.3">
      <c r="A183" s="45" t="s">
        <v>232</v>
      </c>
      <c r="B183" s="34">
        <v>181</v>
      </c>
      <c r="C183" s="45" t="s">
        <v>271</v>
      </c>
      <c r="D183" s="34">
        <v>181</v>
      </c>
    </row>
    <row r="184" spans="1:4" ht="15.75" thickBot="1" x14ac:dyDescent="0.3">
      <c r="A184" s="46" t="s">
        <v>233</v>
      </c>
      <c r="B184" s="35">
        <v>182</v>
      </c>
      <c r="C184" s="46" t="s">
        <v>246</v>
      </c>
      <c r="D184" s="35">
        <v>182</v>
      </c>
    </row>
    <row r="185" spans="1:4" ht="15.75" thickBot="1" x14ac:dyDescent="0.3">
      <c r="A185" s="45" t="s">
        <v>234</v>
      </c>
      <c r="B185" s="34">
        <v>183</v>
      </c>
      <c r="C185" s="45" t="s">
        <v>250</v>
      </c>
      <c r="D185" s="34">
        <v>183</v>
      </c>
    </row>
    <row r="186" spans="1:4" ht="15.75" thickBot="1" x14ac:dyDescent="0.3">
      <c r="A186" s="46" t="s">
        <v>235</v>
      </c>
      <c r="B186" s="35">
        <v>184</v>
      </c>
      <c r="C186" s="47" t="s">
        <v>272</v>
      </c>
      <c r="D186" s="36">
        <v>184</v>
      </c>
    </row>
    <row r="187" spans="1:4" ht="15.75" thickBot="1" x14ac:dyDescent="0.3">
      <c r="A187" s="45" t="s">
        <v>236</v>
      </c>
      <c r="B187" s="34">
        <v>185</v>
      </c>
      <c r="C187" s="45" t="s">
        <v>273</v>
      </c>
      <c r="D187" s="34">
        <v>185</v>
      </c>
    </row>
    <row r="188" spans="1:4" ht="15.75" thickBot="1" x14ac:dyDescent="0.3">
      <c r="A188" s="46" t="s">
        <v>237</v>
      </c>
      <c r="B188" s="35">
        <v>186</v>
      </c>
      <c r="C188" s="46" t="s">
        <v>274</v>
      </c>
      <c r="D188" s="35">
        <v>186</v>
      </c>
    </row>
    <row r="189" spans="1:4" ht="15.75" thickBot="1" x14ac:dyDescent="0.3">
      <c r="A189" s="45" t="s">
        <v>238</v>
      </c>
      <c r="B189" s="34">
        <v>187</v>
      </c>
      <c r="C189" s="45" t="s">
        <v>275</v>
      </c>
      <c r="D189" s="34">
        <v>187</v>
      </c>
    </row>
    <row r="190" spans="1:4" ht="15.75" thickBot="1" x14ac:dyDescent="0.3">
      <c r="A190" s="46" t="s">
        <v>239</v>
      </c>
      <c r="B190" s="35">
        <v>188</v>
      </c>
      <c r="C190" s="46" t="s">
        <v>276</v>
      </c>
      <c r="D190" s="35">
        <v>188</v>
      </c>
    </row>
    <row r="191" spans="1:4" ht="15.75" thickBot="1" x14ac:dyDescent="0.3">
      <c r="A191" s="45" t="s">
        <v>240</v>
      </c>
      <c r="B191" s="34">
        <v>189</v>
      </c>
      <c r="C191" s="45" t="s">
        <v>216</v>
      </c>
      <c r="D191" s="34">
        <v>189</v>
      </c>
    </row>
    <row r="192" spans="1:4" ht="15.75" thickBot="1" x14ac:dyDescent="0.3">
      <c r="A192" s="46" t="s">
        <v>241</v>
      </c>
      <c r="B192" s="35">
        <v>190</v>
      </c>
      <c r="C192" s="46" t="s">
        <v>248</v>
      </c>
      <c r="D192" s="35">
        <v>190</v>
      </c>
    </row>
    <row r="193" spans="1:4" ht="15.75" thickBot="1" x14ac:dyDescent="0.3">
      <c r="A193" s="45" t="s">
        <v>242</v>
      </c>
      <c r="B193" s="34">
        <v>191</v>
      </c>
      <c r="C193" s="45" t="s">
        <v>277</v>
      </c>
      <c r="D193" s="34">
        <v>191</v>
      </c>
    </row>
    <row r="194" spans="1:4" ht="15.75" thickBot="1" x14ac:dyDescent="0.3">
      <c r="A194" s="46" t="s">
        <v>243</v>
      </c>
      <c r="B194" s="35">
        <v>192</v>
      </c>
      <c r="C194" s="46" t="s">
        <v>235</v>
      </c>
      <c r="D194" s="35">
        <v>192</v>
      </c>
    </row>
    <row r="195" spans="1:4" ht="15.75" thickBot="1" x14ac:dyDescent="0.3">
      <c r="A195" s="45" t="s">
        <v>244</v>
      </c>
      <c r="B195" s="34">
        <v>193</v>
      </c>
      <c r="C195" s="45" t="s">
        <v>222</v>
      </c>
      <c r="D195" s="34">
        <v>193</v>
      </c>
    </row>
    <row r="196" spans="1:4" ht="15.75" thickBot="1" x14ac:dyDescent="0.3">
      <c r="A196" s="46" t="s">
        <v>245</v>
      </c>
      <c r="B196" s="35">
        <v>194</v>
      </c>
      <c r="C196" s="46" t="s">
        <v>278</v>
      </c>
      <c r="D196" s="35">
        <v>194</v>
      </c>
    </row>
    <row r="197" spans="1:4" ht="15.75" thickBot="1" x14ac:dyDescent="0.3">
      <c r="A197" s="45" t="s">
        <v>246</v>
      </c>
      <c r="B197" s="34">
        <v>195</v>
      </c>
      <c r="C197" s="45" t="s">
        <v>229</v>
      </c>
      <c r="D197" s="34">
        <v>195</v>
      </c>
    </row>
    <row r="198" spans="1:4" ht="15.75" thickBot="1" x14ac:dyDescent="0.3">
      <c r="A198" s="46" t="s">
        <v>247</v>
      </c>
      <c r="B198" s="35">
        <v>196</v>
      </c>
      <c r="C198" s="46" t="s">
        <v>279</v>
      </c>
      <c r="D198" s="35">
        <v>196</v>
      </c>
    </row>
    <row r="199" spans="1:4" ht="15.75" thickBot="1" x14ac:dyDescent="0.3">
      <c r="A199" s="45" t="s">
        <v>248</v>
      </c>
      <c r="B199" s="34">
        <v>197</v>
      </c>
      <c r="C199" s="45" t="s">
        <v>242</v>
      </c>
      <c r="D199" s="34">
        <v>197</v>
      </c>
    </row>
    <row r="200" spans="1:4" ht="15.75" thickBot="1" x14ac:dyDescent="0.3">
      <c r="A200" s="46" t="s">
        <v>249</v>
      </c>
      <c r="B200" s="35">
        <v>198</v>
      </c>
      <c r="C200" s="46" t="s">
        <v>234</v>
      </c>
      <c r="D200" s="35">
        <v>198</v>
      </c>
    </row>
    <row r="201" spans="1:4" ht="15.75" thickBot="1" x14ac:dyDescent="0.3">
      <c r="A201" s="45" t="s">
        <v>250</v>
      </c>
      <c r="B201" s="34">
        <v>199</v>
      </c>
      <c r="C201" s="45" t="s">
        <v>219</v>
      </c>
      <c r="D201" s="34">
        <v>199</v>
      </c>
    </row>
    <row r="202" spans="1:4" ht="15.75" thickBot="1" x14ac:dyDescent="0.3">
      <c r="A202" s="47" t="s">
        <v>251</v>
      </c>
      <c r="B202" s="36">
        <v>200</v>
      </c>
      <c r="C202" s="46" t="s">
        <v>203</v>
      </c>
      <c r="D202" s="35">
        <v>200</v>
      </c>
    </row>
  </sheetData>
  <hyperlinks>
    <hyperlink ref="A3" r:id="rId1" display="http://www.tsetmc.com/Loader.aspx?ParTree=151311&amp;i=6110133418282108" xr:uid="{C440A5BB-9140-4407-BD68-45E62943A414}"/>
    <hyperlink ref="A4" r:id="rId2" display="http://www.tsetmc.com/Loader.aspx?ParTree=151311&amp;i=46348559193224090" xr:uid="{B90509FA-1B8F-4D13-9272-018ACC4C78A3}"/>
    <hyperlink ref="A5" r:id="rId3" display="http://www.tsetmc.com/Loader.aspx?ParTree=151311&amp;i=35425587644337450" xr:uid="{7001D72F-7C3C-4FA1-B8EB-CE10C55A8866}"/>
    <hyperlink ref="A6" r:id="rId4" display="http://www.tsetmc.com/Loader.aspx?ParTree=151311&amp;i=7745894403636165" xr:uid="{74D06BB3-F18E-4602-A357-7E6EEBCA1356}"/>
    <hyperlink ref="A7" r:id="rId5" display="http://www.tsetmc.com/Loader.aspx?ParTree=151311&amp;i=778253364357513" xr:uid="{858766B1-5622-453B-90DC-9657B91902DE}"/>
    <hyperlink ref="A8" r:id="rId6" display="http://www.tsetmc.com/Loader.aspx?ParTree=151311&amp;i=35366681030756042" xr:uid="{E62CA684-FFBA-4EA1-A624-0F0565B6B71E}"/>
    <hyperlink ref="A9" r:id="rId7" display="http://www.tsetmc.com/Loader.aspx?ParTree=151311&amp;i=9211775239375291" xr:uid="{634C92A1-1C15-41DB-91D2-DBFDC52DB4A5}"/>
    <hyperlink ref="A10" r:id="rId8" display="http://www.tsetmc.com/Loader.aspx?ParTree=151311&amp;i=63917421733088077" xr:uid="{82F82177-D85C-4668-9CC6-37632E9CA2CB}"/>
    <hyperlink ref="A11" r:id="rId9" display="http://www.tsetmc.com/Loader.aspx?ParTree=151311&amp;i=44891482026867833" xr:uid="{D698DB80-FE1D-4D9E-8A6A-912B1501D6EC}"/>
    <hyperlink ref="A12" r:id="rId10" display="http://www.tsetmc.com/Loader.aspx?ParTree=151311&amp;i=35700344742885862" xr:uid="{E6FCB2C1-00E3-41B0-BB85-373B62E14622}"/>
    <hyperlink ref="A13" r:id="rId11" display="http://www.tsetmc.com/Loader.aspx?ParTree=151311&amp;i=22560050433388046" xr:uid="{B8813CD5-93CA-4C48-B8BE-72980C70B63B}"/>
    <hyperlink ref="A14" r:id="rId12" display="http://www.tsetmc.com/Loader.aspx?ParTree=151311&amp;i=48753732042176709" xr:uid="{1A535CE4-C507-4B35-A272-B62F9C596488}"/>
    <hyperlink ref="A15" r:id="rId13" display="http://www.tsetmc.com/Loader.aspx?ParTree=151311&amp;i=51617145873056483" xr:uid="{BB61E0F0-F7F9-4D1A-B016-50D4D3B6B4F8}"/>
    <hyperlink ref="A16" r:id="rId14" display="http://www.tsetmc.com/Loader.aspx?ParTree=151311&amp;i=13235547361447092" xr:uid="{9FE06340-D08D-4DA6-B05B-2A7178DED9A3}"/>
    <hyperlink ref="A17" r:id="rId15" display="http://www.tsetmc.com/Loader.aspx?ParTree=151311&amp;i=7711282667602555" xr:uid="{BBD279C3-2E8C-4799-9BB6-4035CC396FAF}"/>
    <hyperlink ref="A18" r:id="rId16" display="http://www.tsetmc.com/Loader.aspx?ParTree=151311&amp;i=26014913469567886" xr:uid="{D90517BB-7F29-476C-80AA-B1C6D9B9CBC3}"/>
    <hyperlink ref="A19" r:id="rId17" display="http://www.tsetmc.com/Loader.aspx?ParTree=151311&amp;i=20562694899904339" xr:uid="{BE1A92CE-4B1F-4AC2-B76D-D58A0C4777BD}"/>
    <hyperlink ref="A20" r:id="rId18" display="http://www.tsetmc.com/Loader.aspx?ParTree=151311&amp;i=23441366113375722" xr:uid="{56B80169-ECA0-4CA3-9F10-FC10A37BB299}"/>
    <hyperlink ref="A21" r:id="rId19" display="http://www.tsetmc.com/Loader.aspx?ParTree=151311&amp;i=60350996279289099" xr:uid="{0A4B91B1-51CC-4E08-B6C5-DC0BBD86C60D}"/>
    <hyperlink ref="A22" r:id="rId20" display="http://www.tsetmc.com/Loader.aspx?ParTree=151311&amp;i=37204371816016200" xr:uid="{A39E8294-41A1-4F2C-AF26-8BE212E5EF04}"/>
    <hyperlink ref="A23" r:id="rId21" display="http://www.tsetmc.com/Loader.aspx?ParTree=151311&amp;i=67126881188552864" xr:uid="{BDED1D92-72D4-4466-B397-0C9CC40E1BF9}"/>
    <hyperlink ref="A24" r:id="rId22" display="http://www.tsetmc.com/Loader.aspx?ParTree=151311&amp;i=25244329144808274" xr:uid="{29D80C73-A88D-4622-A86F-C955FB8EFFBB}"/>
    <hyperlink ref="A25" r:id="rId23" display="http://www.tsetmc.com/Loader.aspx?ParTree=151311&amp;i=27922860956133067" xr:uid="{069A4BC2-C479-44A9-99AB-EACD5E614AE2}"/>
    <hyperlink ref="A26" r:id="rId24" display="http://www.tsetmc.com/Loader.aspx?ParTree=151311&amp;i=7395271748414592" xr:uid="{0D8E8D68-AA27-4A76-B158-F5D5AE853173}"/>
    <hyperlink ref="A27" r:id="rId25" display="http://www.tsetmc.com/Loader.aspx?ParTree=151311&amp;i=2318736941376687" xr:uid="{143AE1AD-275C-4966-8234-50B0C5E24607}"/>
    <hyperlink ref="A28" r:id="rId26" display="http://www.tsetmc.com/Loader.aspx?ParTree=151311&amp;i=28864540805361867" xr:uid="{F5F67103-D4CC-4BC1-B847-DD585839FA67}"/>
    <hyperlink ref="A29" r:id="rId27" display="http://www.tsetmc.com/Loader.aspx?ParTree=151311&amp;i=12329915567896606" xr:uid="{0D8A6DBE-66DC-43A0-8246-D108BB395BB0}"/>
    <hyperlink ref="A30" r:id="rId28" display="http://www.tsetmc.com/Loader.aspx?ParTree=151311&amp;i=18027801615184692" xr:uid="{B229ECAB-8841-40B8-9B66-A9A154F682F9}"/>
    <hyperlink ref="A31" r:id="rId29" display="http://www.tsetmc.com/Loader.aspx?ParTree=151311&amp;i=49188729526980541" xr:uid="{54F27DED-9C97-4695-8FD5-46D8B3AD433C}"/>
    <hyperlink ref="A32" r:id="rId30" display="http://www.tsetmc.com/Loader.aspx?ParTree=151311&amp;i=46741025610365786" xr:uid="{7D5772CC-8130-4DBB-9B46-5B5EE2CEA3E9}"/>
    <hyperlink ref="A33" r:id="rId31" display="http://www.tsetmc.com/Loader.aspx?ParTree=151311&amp;i=43362635835198978" xr:uid="{CC9AFD8E-E6BD-46E0-AC52-B284BD1625A5}"/>
    <hyperlink ref="A34" r:id="rId32" display="http://www.tsetmc.com/Loader.aspx?ParTree=151311&amp;i=58931793851445922" xr:uid="{B7BE689E-8F7D-4F4A-B2D8-5C68AD08B1A4}"/>
    <hyperlink ref="A35" r:id="rId33" display="http://www.tsetmc.com/Loader.aspx?ParTree=151311&amp;i=32357363984168442" xr:uid="{D10D78F5-77AA-4AE9-B31E-239209B4CE8E}"/>
    <hyperlink ref="A36" r:id="rId34" display="http://www.tsetmc.com/Loader.aspx?ParTree=151311&amp;i=46178280540110577" xr:uid="{5A83B4CE-5EC1-4D57-8162-656EEBB6D110}"/>
    <hyperlink ref="A37" r:id="rId35" display="http://www.tsetmc.com/Loader.aspx?ParTree=151311&amp;i=28320293733348826" xr:uid="{F5562E45-79A0-43A2-9F6F-6341C6EC07B7}"/>
    <hyperlink ref="A38" r:id="rId36" display="http://www.tsetmc.com/Loader.aspx?ParTree=151311&amp;i=52232388263291380" xr:uid="{EB99EDC7-B237-436D-A381-A87C7A726C38}"/>
    <hyperlink ref="A39" r:id="rId37" display="http://www.tsetmc.com/Loader.aspx?ParTree=151311&amp;i=60247433951600827" xr:uid="{611EC1D9-DFD4-432F-93A1-A85C12A0F4CE}"/>
    <hyperlink ref="A40" r:id="rId38" display="http://www.tsetmc.com/Loader.aspx?ParTree=151311&amp;i=66701874099226162" xr:uid="{B93EEEB1-AFE7-4909-923B-9278614810E2}"/>
    <hyperlink ref="A41" r:id="rId39" display="http://www.tsetmc.com/Loader.aspx?ParTree=151311&amp;i=20865316761157979" xr:uid="{239D04B6-8511-4800-ADFB-F876CDDA7ABB}"/>
    <hyperlink ref="A42" r:id="rId40" display="http://www.tsetmc.com/Loader.aspx?ParTree=151311&amp;i=21607242972640064" xr:uid="{78B3D39B-C213-49CC-8E21-7E24997DCD6B}"/>
    <hyperlink ref="A43" r:id="rId41" display="http://www.tsetmc.com/Loader.aspx?ParTree=151311&amp;i=48010225447410247" xr:uid="{7C5D6974-23CD-483A-8424-89EF117CAB28}"/>
    <hyperlink ref="A44" r:id="rId42" display="http://www.tsetmc.com/Loader.aspx?ParTree=151311&amp;i=45174198424472334" xr:uid="{BB19D8D5-4934-4F13-8DD3-28E2B029ED0D}"/>
    <hyperlink ref="A45" r:id="rId43" display="http://www.tsetmc.com/Loader.aspx?ParTree=151311&amp;i=65883838195688438" xr:uid="{447BD8E6-7C18-45FA-95EF-3C6C0682E6FA}"/>
    <hyperlink ref="A46" r:id="rId44" display="http://www.tsetmc.com/Loader.aspx?ParTree=151311&amp;i=20411759370751096" xr:uid="{C4E9C91C-4D66-4271-8865-74A58DD72C8F}"/>
    <hyperlink ref="A47" r:id="rId45" display="http://www.tsetmc.com/Loader.aspx?ParTree=151311&amp;i=46752599569017089" xr:uid="{86A23950-159C-407C-A5E4-CEEE4BDA99E5}"/>
    <hyperlink ref="A48" r:id="rId46" display="http://www.tsetmc.com/Loader.aspx?ParTree=151311&amp;i=69143674941561637" xr:uid="{321EB6E5-64A9-4530-B8C4-D7E646A69ABE}"/>
    <hyperlink ref="A49" r:id="rId47" display="http://www.tsetmc.com/Loader.aspx?ParTree=151311&amp;i=42354736493447489" xr:uid="{9B076D38-F001-4D63-BD6D-484C5FC08F96}"/>
    <hyperlink ref="A50" r:id="rId48" display="http://www.tsetmc.com/Loader.aspx?ParTree=151311&amp;i=60610861509165508" xr:uid="{1F0A54B1-8BCF-4D98-B606-75E67AFB8F0C}"/>
    <hyperlink ref="A51" r:id="rId49" display="http://www.tsetmc.com/Loader.aspx?ParTree=151311&amp;i=2589887561569709" xr:uid="{0B678B5B-F5A6-4B31-8353-2F7FAD0D567F}"/>
    <hyperlink ref="A52" r:id="rId50" display="http://www.tsetmc.com/Loader.aspx?ParTree=151311&amp;i=38568786927478796" xr:uid="{DD057FE9-6DBE-4532-BEC5-1465BCE77C8D}"/>
    <hyperlink ref="A53" r:id="rId51" display="http://www.tsetmc.com/Loader.aspx?ParTree=151311&amp;i=24018878640527909" xr:uid="{4CFA574B-5067-43A2-878B-FE86B66BDEF5}"/>
    <hyperlink ref="A54" r:id="rId52" display="http://www.tsetmc.com/Loader.aspx?ParTree=151311&amp;i=37614886280396031" xr:uid="{0518CB15-ACD6-4E1F-AFC9-A847220FA0AB}"/>
    <hyperlink ref="A55" r:id="rId53" display="http://www.tsetmc.com/Loader.aspx?ParTree=151311&amp;i=66772024744156373" xr:uid="{3E60A8AE-0508-4082-A4F1-9FC95E1A7031}"/>
    <hyperlink ref="A56" r:id="rId54" display="http://www.tsetmc.com/Loader.aspx?ParTree=151311&amp;i=33683240001985963" xr:uid="{AB058ADC-899C-4A33-9EDB-1A9EE8637649}"/>
    <hyperlink ref="A57" r:id="rId55" display="http://www.tsetmc.com/Loader.aspx?ParTree=151311&amp;i=70498485598181604" xr:uid="{99E81992-CAA0-4CB9-AC3F-2C9ACB539B4B}"/>
    <hyperlink ref="A58" r:id="rId56" display="http://www.tsetmc.com/Loader.aspx?ParTree=151311&amp;i=17284166795866794" xr:uid="{18864C1B-187E-4A89-AF8A-9877A51F615D}"/>
    <hyperlink ref="A59" r:id="rId57" display="http://www.tsetmc.com/Loader.aspx?ParTree=151311&amp;i=35948133957468680" xr:uid="{D41A4CF0-6039-45C5-B0B7-A830C3709591}"/>
    <hyperlink ref="A60" r:id="rId58" display="http://www.tsetmc.com/Loader.aspx?ParTree=151311&amp;i=70934270174405743" xr:uid="{310CEA8D-00C7-4E49-9CF0-B0EE27EC513B}"/>
    <hyperlink ref="A61" r:id="rId59" display="http://www.tsetmc.com/Loader.aspx?ParTree=151311&amp;i=45050389997905274" xr:uid="{79C29077-547C-436A-99F3-7C5FCCC8C36D}"/>
    <hyperlink ref="A62" r:id="rId60" display="http://www.tsetmc.com/Loader.aspx?ParTree=151311&amp;i=59266699437480384" xr:uid="{D898DA22-BCA8-4363-A883-203BD2BA2326}"/>
    <hyperlink ref="A63" r:id="rId61" display="http://www.tsetmc.com/Loader.aspx?ParTree=151311&amp;i=6478064539164167" xr:uid="{107D3DF5-30C0-472A-B990-6BE23BE0B4AC}"/>
    <hyperlink ref="A64" r:id="rId62" display="http://www.tsetmc.com/Loader.aspx?ParTree=151311&amp;i=29527985620948695" xr:uid="{F95128AD-59E6-4F50-B9C5-066397149600}"/>
    <hyperlink ref="A65" r:id="rId63" display="http://www.tsetmc.com/Loader.aspx?ParTree=151311&amp;i=28809886765682162" xr:uid="{6D2DF67F-523E-41BA-9B5E-6F42E927EB61}"/>
    <hyperlink ref="A66" r:id="rId64" display="http://www.tsetmc.com/Loader.aspx?ParTree=151311&amp;i=44818950263583523" xr:uid="{1909A563-9977-4B5B-A605-C3889C545F00}"/>
    <hyperlink ref="A67" r:id="rId65" display="http://www.tsetmc.com/Loader.aspx?ParTree=151311&amp;i=42075223783409640" xr:uid="{852E17DF-0AAA-4CCD-87DF-E3F55D55AC0F}"/>
    <hyperlink ref="A68" r:id="rId66" display="http://www.tsetmc.com/Loader.aspx?ParTree=151311&amp;i=45641540066710190" xr:uid="{8D85E520-2BAD-4FD4-81AA-208B3080D171}"/>
    <hyperlink ref="A69" r:id="rId67" display="http://www.tsetmc.com/Loader.aspx?ParTree=151311&amp;i=35796086458096255" xr:uid="{FB23E1C7-621B-4F78-880B-3B29B5C957EE}"/>
    <hyperlink ref="A70" r:id="rId68" display="http://www.tsetmc.com/Loader.aspx?ParTree=151311&amp;i=22787503301679573" xr:uid="{61C47A2C-FEBD-4921-A733-A2B19A2FE91A}"/>
    <hyperlink ref="A71" r:id="rId69" display="http://www.tsetmc.com/Loader.aspx?ParTree=151311&amp;i=47333458678352378" xr:uid="{2E4F3ADC-4E93-4001-B28A-0BD9F1EC70E5}"/>
    <hyperlink ref="A72" r:id="rId70" display="http://www.tsetmc.com/Loader.aspx?ParTree=151311&amp;i=28845264556937486" xr:uid="{F7C27BBB-F9E1-4C0B-B976-6183CE00E875}"/>
    <hyperlink ref="A73" r:id="rId71" display="http://www.tsetmc.com/Loader.aspx?ParTree=151311&amp;i=56429431740318486" xr:uid="{EC1F9C11-0EB8-4CEC-8BDA-451536383721}"/>
    <hyperlink ref="A74" r:id="rId72" display="http://www.tsetmc.com/Loader.aspx?ParTree=151311&amp;i=68635710163497089" xr:uid="{3663E83E-DA62-4254-BD2A-750CB399AC80}"/>
    <hyperlink ref="A75" r:id="rId73" display="http://www.tsetmc.com/Loader.aspx?ParTree=151311&amp;i=54509759694064219" xr:uid="{458A04A2-2BDA-461C-A6A5-C525C2E9C056}"/>
    <hyperlink ref="A76" r:id="rId74" display="http://www.tsetmc.com/Loader.aspx?ParTree=151311&amp;i=26824673819862694" xr:uid="{00F59D0E-E9AA-4F92-9526-925339C1742D}"/>
    <hyperlink ref="A77" r:id="rId75" display="http://www.tsetmc.com/Loader.aspx?ParTree=151311&amp;i=65004959184388996" xr:uid="{7D62F47F-D443-4AE1-BC05-5F6C9ACBD63B}"/>
    <hyperlink ref="A78" r:id="rId76" display="http://www.tsetmc.com/Loader.aspx?ParTree=151311&amp;i=57875847776839336" xr:uid="{75DF352D-02A7-4984-9455-CA2ECD3E5A44}"/>
    <hyperlink ref="A79" r:id="rId77" display="http://www.tsetmc.com/Loader.aspx?ParTree=151311&amp;i=22811176775480091" xr:uid="{E5613352-5EF9-4A98-92DC-313A1AA7B90A}"/>
    <hyperlink ref="A80" r:id="rId78" display="http://www.tsetmc.com/Loader.aspx?ParTree=151311&amp;i=22087269603540841" xr:uid="{4995C21D-EC33-4377-8E4E-342655DF0510}"/>
    <hyperlink ref="A81" r:id="rId79" display="http://www.tsetmc.com/Loader.aspx?ParTree=151311&amp;i=5564768007356822" xr:uid="{D759B0E8-3578-49D5-BDF7-2A8C909D4399}"/>
    <hyperlink ref="A82" r:id="rId80" display="http://www.tsetmc.com/Loader.aspx?ParTree=151311&amp;i=23838634016123354" xr:uid="{22CAF5DE-6165-433A-B28F-889CE93BB5A5}"/>
    <hyperlink ref="A83" r:id="rId81" display="http://www.tsetmc.com/Loader.aspx?ParTree=151311&amp;i=47232550823972469" xr:uid="{CD63988C-F0F6-4181-9F4C-852BEDE4D3EE}"/>
    <hyperlink ref="A84" r:id="rId82" display="http://www.tsetmc.com/Loader.aspx?ParTree=151311&amp;i=4942127026063388" xr:uid="{FD6A0C08-478A-4FE9-9AD4-B65ACC56E804}"/>
    <hyperlink ref="A85" r:id="rId83" display="http://www.tsetmc.com/Loader.aspx?ParTree=151311&amp;i=11640540339380126" xr:uid="{7458F4B0-8676-4FED-8A2C-024AA9A139BF}"/>
    <hyperlink ref="A86" r:id="rId84" display="http://www.tsetmc.com/Loader.aspx?ParTree=151311&amp;i=65122215875355555" xr:uid="{497A0F08-5CC0-42B3-8C7E-8D693D1DE644}"/>
    <hyperlink ref="A87" r:id="rId85" display="http://www.tsetmc.com/Loader.aspx?ParTree=151311&amp;i=27308217070238237" xr:uid="{730E525F-3947-4059-AA0A-63656C7F9910}"/>
    <hyperlink ref="A88" r:id="rId86" display="http://www.tsetmc.com/Loader.aspx?ParTree=151311&amp;i=38547060135156069" xr:uid="{D070F370-599C-4603-ADAF-C59D09B643B2}"/>
    <hyperlink ref="A89" r:id="rId87" display="http://www.tsetmc.com/Loader.aspx?ParTree=151311&amp;i=48990026850202503" xr:uid="{4F1F1945-8C9B-4C75-A3AA-C704B79E2FE6}"/>
    <hyperlink ref="A90" r:id="rId88" display="http://www.tsetmc.com/Loader.aspx?ParTree=151311&amp;i=40808043719554948" xr:uid="{AADBCC71-5629-46C2-A039-51CFD87E0CDC}"/>
    <hyperlink ref="A91" r:id="rId89" display="http://www.tsetmc.com/Loader.aspx?ParTree=151311&amp;i=3493306453706327" xr:uid="{7C2B531C-BEE0-4190-9206-E6DE1E9C2528}"/>
    <hyperlink ref="A92" r:id="rId90" display="http://www.tsetmc.com/Loader.aspx?ParTree=151311&amp;i=71856634742001725" xr:uid="{D34093A3-0D9F-4482-A7E2-0827E0A98DEE}"/>
    <hyperlink ref="A93" r:id="rId91" display="http://www.tsetmc.com/Loader.aspx?ParTree=151311&amp;i=22667016906590506" xr:uid="{52B1C03B-97A2-46FC-A583-9465960ACADD}"/>
    <hyperlink ref="A94" r:id="rId92" display="http://www.tsetmc.com/Loader.aspx?ParTree=151311&amp;i=4614779520007780" xr:uid="{5C6169E6-1D26-4922-98CA-2F914D9411BF}"/>
    <hyperlink ref="A95" r:id="rId93" display="http://www.tsetmc.com/Loader.aspx?ParTree=151311&amp;i=64842837716888827" xr:uid="{87773FB3-CAAC-4244-8F0B-069B9000B6F6}"/>
    <hyperlink ref="A96" r:id="rId94" display="http://www.tsetmc.com/Loader.aspx?ParTree=151311&amp;i=53204330224889981" xr:uid="{485537B7-2FD2-42D7-B86E-786D17FAC45D}"/>
    <hyperlink ref="A97" r:id="rId95" display="http://www.tsetmc.com/Loader.aspx?ParTree=151311&amp;i=33931218652865616" xr:uid="{94CA7ED1-6090-4916-BC5D-DD0A14CB3225}"/>
    <hyperlink ref="A98" r:id="rId96" display="http://www.tsetmc.com/Loader.aspx?ParTree=151311&amp;i=39171819040364290" xr:uid="{CB8BD130-9C11-4249-8AD5-724170454F31}"/>
    <hyperlink ref="A99" r:id="rId97" display="http://www.tsetmc.com/Loader.aspx?ParTree=151311&amp;i=42387718866026650" xr:uid="{605B4D05-1002-4C6E-A229-CC4FE12F7E15}"/>
    <hyperlink ref="A100" r:id="rId98" display="http://www.tsetmc.com/Loader.aspx?ParTree=151311&amp;i=2328862017676109" xr:uid="{A8D3BDEC-15FA-4013-9119-0C3D37CB3E9F}"/>
    <hyperlink ref="A101" r:id="rId99" display="http://www.tsetmc.com/Loader.aspx?ParTree=151311&amp;i=43951910415124966" xr:uid="{BB9BC36F-AEFF-422F-8B51-45848C0591CF}"/>
    <hyperlink ref="A102" r:id="rId100" display="http://www.tsetmc.com/Loader.aspx?ParTree=151311&amp;i=33541897671561960" xr:uid="{10C8E146-7586-4C3D-BFC1-B41E2A10DB78}"/>
    <hyperlink ref="A103" r:id="rId101" display="http://www.tsetmc.com/Loader.aspx?ParTree=151311&amp;i=25336820825905643" xr:uid="{831A5EAA-3C00-4081-A1D8-F2350C5D0F48}"/>
    <hyperlink ref="A104" r:id="rId102" display="http://www.tsetmc.com/Loader.aspx?ParTree=151311&amp;i=67206358287598044" xr:uid="{A1BE88E2-4384-47D1-AC8B-39781D0F4136}"/>
    <hyperlink ref="A105" r:id="rId103" display="http://www.tsetmc.com/Loader.aspx?ParTree=151311&amp;i=35178706978554988" xr:uid="{F4FB0F45-298E-4375-947F-A16E5F10986F}"/>
    <hyperlink ref="A106" r:id="rId104" display="http://www.tsetmc.com/Loader.aspx?ParTree=151311&amp;i=11773403764702778" xr:uid="{460DAF06-C1C6-481A-90D8-017874F0E6A6}"/>
    <hyperlink ref="A107" r:id="rId105" display="http://www.tsetmc.com/Loader.aspx?ParTree=151311&amp;i=49244604018250364" xr:uid="{4B18E418-8911-46F4-B820-299D9EC49B72}"/>
    <hyperlink ref="A108" r:id="rId106" display="http://www.tsetmc.com/Loader.aspx?ParTree=151311&amp;i=44967158778304588" xr:uid="{F44E3AD9-134A-4248-8652-119786832369}"/>
    <hyperlink ref="A109" r:id="rId107" display="http://www.tsetmc.com/Loader.aspx?ParTree=151311&amp;i=62603302940123327" xr:uid="{6CD8AA9D-45E9-403E-A3C0-0CD9518DE849}"/>
    <hyperlink ref="A110" r:id="rId108" display="http://www.tsetmc.com/Loader.aspx?ParTree=151311&amp;i=15039949673085566" xr:uid="{40ED372A-B738-4E26-A3CB-B1035CC1FF84}"/>
    <hyperlink ref="A111" r:id="rId109" display="http://www.tsetmc.com/Loader.aspx?ParTree=151311&amp;i=7385624172574740" xr:uid="{F3C5D79D-7D09-4331-B84B-D69EEEDA5E32}"/>
    <hyperlink ref="A112" r:id="rId110" display="http://www.tsetmc.com/Loader.aspx?ParTree=151311&amp;i=18865378787186640" xr:uid="{14A02735-C250-49C7-9890-D7988E822F85}"/>
    <hyperlink ref="A113" r:id="rId111" display="http://www.tsetmc.com/Loader.aspx?ParTree=151311&amp;i=408934423224097" xr:uid="{789EE92F-7A1B-49FD-BFF5-A3ECCBD7216A}"/>
    <hyperlink ref="A114" r:id="rId112" display="http://www.tsetmc.com/Loader.aspx?ParTree=151311&amp;i=48623320733330408" xr:uid="{17AF6D87-8857-4B91-AD6E-882FD02AB8E9}"/>
    <hyperlink ref="A115" r:id="rId113" display="http://www.tsetmc.com/Loader.aspx?ParTree=151311&amp;i=55254206302462116" xr:uid="{6EA56DA1-69BF-43E3-B08A-D078B0521E75}"/>
    <hyperlink ref="A116" r:id="rId114" display="http://www.tsetmc.com/Loader.aspx?ParTree=151311&amp;i=24212636157410845" xr:uid="{38FC3650-5E15-4040-80E0-17392A1AE0A3}"/>
    <hyperlink ref="A117" r:id="rId115" display="http://www.tsetmc.com/Loader.aspx?ParTree=151311&amp;i=38437201078089290" xr:uid="{4CE4F790-ECBD-4A59-81BA-C9B2AFC40FF9}"/>
    <hyperlink ref="A118" r:id="rId116" display="http://www.tsetmc.com/Loader.aspx?ParTree=151311&amp;i=44296315953738727" xr:uid="{119EA1EB-8F37-4547-BBA5-E0003F49944E}"/>
    <hyperlink ref="A119" r:id="rId117" display="http://www.tsetmc.com/Loader.aspx?ParTree=151311&amp;i=44013656953678055" xr:uid="{E61D7680-1AFD-48C5-B9DD-C60D4DB9A5CE}"/>
    <hyperlink ref="A120" r:id="rId118" display="http://www.tsetmc.com/Loader.aspx?ParTree=151311&amp;i=7483280423474368" xr:uid="{E166790C-C50A-4449-B9F3-FA9819336E8A}"/>
    <hyperlink ref="A121" r:id="rId119" display="http://www.tsetmc.com/Loader.aspx?ParTree=151311&amp;i=63915926161403347" xr:uid="{7D96D38E-4FC1-4685-BE74-04B4E9F5E925}"/>
    <hyperlink ref="A122" r:id="rId120" display="http://www.tsetmc.com/Loader.aspx?ParTree=151311&amp;i=17330546482145553" xr:uid="{ACCC8DCA-37D4-4C53-8525-9EC38CDAB64A}"/>
    <hyperlink ref="A123" r:id="rId121" display="http://www.tsetmc.com/Loader.aspx?ParTree=151311&amp;i=12329519546621752" xr:uid="{9A16CB8D-F32F-4692-ACFF-E1163B93B347}"/>
    <hyperlink ref="A124" r:id="rId122" display="http://www.tsetmc.com/Loader.aspx?ParTree=151311&amp;i=8977369674477111" xr:uid="{578DFAD4-D4A7-4D20-802E-6954A8A2A210}"/>
    <hyperlink ref="A125" r:id="rId123" display="http://www.tsetmc.com/Loader.aspx?ParTree=151311&amp;i=27952969918967492" xr:uid="{6C30F835-6046-4409-9629-A5E88FAB34B9}"/>
    <hyperlink ref="A126" r:id="rId124" display="http://www.tsetmc.com/Loader.aspx?ParTree=151311&amp;i=29316948750916349" xr:uid="{7F99D7FA-E074-4130-A5B8-8BF7F620C135}"/>
    <hyperlink ref="A127" r:id="rId125" display="http://www.tsetmc.com/Loader.aspx?ParTree=151311&amp;i=18599703143458101" xr:uid="{ECD76B0F-E361-4382-A176-2779DC13D9B7}"/>
    <hyperlink ref="A128" r:id="rId126" display="http://www.tsetmc.com/Loader.aspx?ParTree=151311&amp;i=43256212620530446" xr:uid="{66FD05F4-0F17-41CE-AD8E-FD78C34A2034}"/>
    <hyperlink ref="A129" r:id="rId127" display="http://www.tsetmc.com/Loader.aspx?ParTree=151311&amp;i=59486059679335017" xr:uid="{42BC6831-F30B-437B-B034-CB8F4CEA965E}"/>
    <hyperlink ref="A130" r:id="rId128" display="http://www.tsetmc.com/Loader.aspx?ParTree=151311&amp;i=63830424809501048" xr:uid="{C0A917C3-8456-4439-9587-7AAD86216CDF}"/>
    <hyperlink ref="A131" r:id="rId129" display="http://www.tsetmc.com/Loader.aspx?ParTree=151311&amp;i=49674915481184052" xr:uid="{7B0F8F89-AFBF-408E-A7C1-7367FF27258C}"/>
    <hyperlink ref="A132" r:id="rId130" display="http://www.tsetmc.com/Loader.aspx?ParTree=151311&amp;i=54277068923045214" xr:uid="{04E3C1DF-B63D-4E77-8C4A-8604037A7674}"/>
    <hyperlink ref="A133" r:id="rId131" display="http://www.tsetmc.com/Loader.aspx?ParTree=151311&amp;i=318005355896147" xr:uid="{3BDF2E3E-26B1-4272-9F6F-AFB7C3EF4DCE}"/>
    <hyperlink ref="A134" r:id="rId132" display="http://www.tsetmc.com/Loader.aspx?ParTree=151311&amp;i=29758477602878557" xr:uid="{F79A8A85-2574-49BD-AC19-AF8517DB9768}"/>
    <hyperlink ref="A135" r:id="rId133" display="http://www.tsetmc.com/Loader.aspx?ParTree=151311&amp;i=57309221039930244" xr:uid="{90ED4249-14B4-4048-ACB4-DE25EA0D3687}"/>
    <hyperlink ref="A136" r:id="rId134" display="http://www.tsetmc.com/Loader.aspx?ParTree=151311&amp;i=67690708346979840" xr:uid="{BE464C5E-BFC4-48DD-A13F-65F4FA1DFF5A}"/>
    <hyperlink ref="A137" r:id="rId135" display="http://www.tsetmc.com/Loader.aspx?ParTree=151311&amp;i=33611155027418901" xr:uid="{A1DADAD6-64F6-40CE-A426-C2439FBC1C76}"/>
    <hyperlink ref="A138" r:id="rId136" display="http://www.tsetmc.com/Loader.aspx?ParTree=151311&amp;i=43716452378323683" xr:uid="{FE18754D-4900-467B-81D6-3C2A2A55F542}"/>
    <hyperlink ref="A139" r:id="rId137" display="http://www.tsetmc.com/Loader.aspx?ParTree=151311&amp;i=16553062355259729" xr:uid="{81C0B734-5778-4285-A217-1615B6AE1B63}"/>
    <hyperlink ref="A140" r:id="rId138" display="http://www.tsetmc.com/Loader.aspx?ParTree=151311&amp;i=40505767672724777" xr:uid="{25D7280D-2164-4BE1-B224-48D237C525BA}"/>
    <hyperlink ref="A141" r:id="rId139" display="http://www.tsetmc.com/Loader.aspx?ParTree=151311&amp;i=50341528161302545" xr:uid="{08DDC33E-0CEE-4700-BD11-9D71CD34FFB8}"/>
    <hyperlink ref="A142" r:id="rId140" display="http://www.tsetmc.com/Loader.aspx?ParTree=151311&amp;i=58180284328186631" xr:uid="{09E4B645-5F21-4C8D-9231-07D8824A30CE}"/>
    <hyperlink ref="A143" r:id="rId141" display="http://www.tsetmc.com/Loader.aspx?ParTree=151311&amp;i=49953653111442595" xr:uid="{E1D9E8EF-E7BD-4957-BE67-26E4E07595FF}"/>
    <hyperlink ref="A144" r:id="rId142" display="http://www.tsetmc.com/Loader.aspx?ParTree=151311&amp;i=34621618468546063" xr:uid="{DB5F94A3-82AD-48CD-99DC-9576997B6135}"/>
    <hyperlink ref="A145" r:id="rId143" display="http://www.tsetmc.com/Loader.aspx?ParTree=151311&amp;i=71290297158948749" xr:uid="{2CAAEF9F-B2A7-4BBD-971E-FE8D2654F5FF}"/>
    <hyperlink ref="A146" r:id="rId144" display="http://www.tsetmc.com/Loader.aspx?ParTree=151311&amp;i=60523145697836739" xr:uid="{AFFAC502-0600-4E6F-93A7-562D096BD37C}"/>
    <hyperlink ref="A147" r:id="rId145" display="http://www.tsetmc.com/Loader.aspx?ParTree=151311&amp;i=12303918642491681" xr:uid="{5667E97A-CC5D-4CF7-8967-7E0A3316B1DF}"/>
    <hyperlink ref="A148" r:id="rId146" display="http://www.tsetmc.com/Loader.aspx?ParTree=151311&amp;i=22941065011246116" xr:uid="{799F4733-7D2E-40F4-BAB6-91BD17BB25A5}"/>
    <hyperlink ref="A149" r:id="rId147" display="http://www.tsetmc.com/Loader.aspx?ParTree=151311&amp;i=24662567615903665" xr:uid="{BA0014BE-CC3F-44F1-A43A-AE5813F26C3D}"/>
    <hyperlink ref="A150" r:id="rId148" display="http://www.tsetmc.com/Loader.aspx?ParTree=151311&amp;i=1625149423498289" xr:uid="{A433A823-EA55-49EC-80C1-4A12E838E6E5}"/>
    <hyperlink ref="A151" r:id="rId149" display="http://www.tsetmc.com/Loader.aspx?ParTree=151311&amp;i=12746730665870442" xr:uid="{78600290-333E-4542-B976-154C3470554E}"/>
    <hyperlink ref="A152" r:id="rId150" display="http://www.tsetmc.com/Loader.aspx?ParTree=151311&amp;i=27814844870305607" xr:uid="{5B65EA57-6139-4B88-AAA9-A367F6E1CAD2}"/>
    <hyperlink ref="A153" r:id="rId151" display="http://www.tsetmc.com/Loader.aspx?ParTree=151311&amp;i=23214828924506640" xr:uid="{E3599FE1-736F-44C3-A557-267967366AC0}"/>
    <hyperlink ref="A154" r:id="rId152" display="http://www.tsetmc.com/Loader.aspx?ParTree=151311&amp;i=9481703061634967" xr:uid="{C0745532-E661-450C-8758-C8DD1016BC5E}"/>
    <hyperlink ref="A155" r:id="rId153" display="http://www.tsetmc.com/Loader.aspx?ParTree=151311&amp;i=15259343650667588" xr:uid="{CDBB6C2B-70AD-46B3-8AA1-7F236F73CEDF}"/>
    <hyperlink ref="A156" r:id="rId154" display="http://www.tsetmc.com/Loader.aspx?ParTree=151311&amp;i=62786156501584862" xr:uid="{940DFE95-5DFC-4DBE-9D5A-EE4DE21C2379}"/>
    <hyperlink ref="A157" r:id="rId155" display="http://www.tsetmc.com/Loader.aspx?ParTree=151311&amp;i=41974758296041288" xr:uid="{C91E60BC-EFBB-4739-828C-AA46895701D0}"/>
    <hyperlink ref="A158" r:id="rId156" display="http://www.tsetmc.com/Loader.aspx?ParTree=151311&amp;i=50792786683910016" xr:uid="{7389E621-A851-4FB4-B24D-9FBADBB172E8}"/>
    <hyperlink ref="A159" r:id="rId157" display="http://www.tsetmc.com/Loader.aspx?ParTree=151311&amp;i=30719054967088301" xr:uid="{D26E6ABC-ED75-45FA-9945-442ABD65EB0E}"/>
    <hyperlink ref="A160" r:id="rId158" display="http://www.tsetmc.com/Loader.aspx?ParTree=151311&amp;i=23837844039713715" xr:uid="{5BEC139D-4EF5-4B7C-96AC-7CDBC3DA7776}"/>
    <hyperlink ref="A161" r:id="rId159" display="http://www.tsetmc.com/Loader.aspx?ParTree=151311&amp;i=22215980602177059" xr:uid="{27799D6A-8C6A-45D7-A738-1ABCEE4EC3DB}"/>
    <hyperlink ref="A162" r:id="rId160" display="http://www.tsetmc.com/Loader.aspx?ParTree=151311&amp;i=5128151910501174" xr:uid="{2B4765C0-FB37-4066-98B6-4699F11E1999}"/>
    <hyperlink ref="A163" r:id="rId161" display="http://www.tsetmc.com/Loader.aspx?ParTree=151311&amp;i=33293588228706998" xr:uid="{DBC91459-A1CE-41BD-A676-FE985707C06C}"/>
    <hyperlink ref="A164" r:id="rId162" display="http://www.tsetmc.com/Loader.aspx?ParTree=151311&amp;i=53113471126689455" xr:uid="{B2DBCD0F-434F-4218-8A6E-EF838C40780F}"/>
    <hyperlink ref="A165" r:id="rId163" display="http://www.tsetmc.com/Loader.aspx?ParTree=151311&amp;i=57944184894703821" xr:uid="{DC1349B1-35A1-473B-A967-C75220376F7D}"/>
    <hyperlink ref="A166" r:id="rId164" display="http://www.tsetmc.com/Loader.aspx?ParTree=151311&amp;i=69847139870135237" xr:uid="{D6B1D590-DD5F-407F-87C6-EB0255138EA1}"/>
    <hyperlink ref="A167" r:id="rId165" display="http://www.tsetmc.com/Loader.aspx?ParTree=151311&amp;i=12965822877128721" xr:uid="{D0763BD0-8AAF-4E7A-ABED-E63A7EEF8CD9}"/>
    <hyperlink ref="A168" r:id="rId166" display="http://www.tsetmc.com/Loader.aspx?ParTree=151311&amp;i=65490886290565185" xr:uid="{3271272C-C2DA-410C-A355-B8634076C4CE}"/>
    <hyperlink ref="A169" r:id="rId167" display="http://www.tsetmc.com/Loader.aspx?ParTree=151311&amp;i=32845891587040106" xr:uid="{B2079405-CCE2-4068-8E58-F07BB6413FE4}"/>
    <hyperlink ref="A170" r:id="rId168" display="http://www.tsetmc.com/Loader.aspx?ParTree=151311&amp;i=27218386411183410" xr:uid="{18C7D40F-D055-4468-902F-D170C221DF4E}"/>
    <hyperlink ref="A171" r:id="rId169" display="http://www.tsetmc.com/Loader.aspx?ParTree=151311&amp;i=70289374539527245" xr:uid="{63990278-5EAF-42D6-B80D-2A46A0AA93AE}"/>
    <hyperlink ref="A172" r:id="rId170" display="http://www.tsetmc.com/Loader.aspx?ParTree=151311&amp;i=11258722998911897" xr:uid="{30109736-88ED-4497-9AB1-6B12866FF329}"/>
    <hyperlink ref="A173" r:id="rId171" display="http://www.tsetmc.com/Loader.aspx?ParTree=151311&amp;i=20926459161497908" xr:uid="{D67B10FA-C955-47EF-836D-231FCDCDEB7B}"/>
    <hyperlink ref="A174" r:id="rId172" display="http://www.tsetmc.com/Loader.aspx?ParTree=151311&amp;i=18136496510495835" xr:uid="{DA0FD892-E07A-4302-BAAC-812FC36AE595}"/>
    <hyperlink ref="A175" r:id="rId173" display="http://www.tsetmc.com/Loader.aspx?ParTree=151311&amp;i=62177651435283872" xr:uid="{73683813-EF80-4A13-9908-48EBEE47C383}"/>
    <hyperlink ref="A176" r:id="rId174" display="http://www.tsetmc.com/Loader.aspx?ParTree=151311&amp;i=3823243780502959" xr:uid="{9535270C-A1E6-4647-B883-80E67B5C2246}"/>
    <hyperlink ref="A177" r:id="rId175" display="http://www.tsetmc.com/Loader.aspx?ParTree=151311&amp;i=54482686501491508" xr:uid="{A87A755C-9117-42A5-82D8-B620E5929200}"/>
    <hyperlink ref="A178" r:id="rId176" display="http://www.tsetmc.com/Loader.aspx?ParTree=151311&amp;i=56717416662584054" xr:uid="{9B7D7A04-F9A8-4F2F-8649-C5A2B14734A4}"/>
    <hyperlink ref="A179" r:id="rId177" display="http://www.tsetmc.com/Loader.aspx?ParTree=151311&amp;i=57086055330734195" xr:uid="{95263E14-F035-4E7A-AC6A-711A5FE00103}"/>
    <hyperlink ref="A180" r:id="rId178" display="http://www.tsetmc.com/Loader.aspx?ParTree=151311&amp;i=55201604487356053" xr:uid="{77023F7E-AAA6-4846-896F-6AA885800934}"/>
    <hyperlink ref="A181" r:id="rId179" display="http://www.tsetmc.com/Loader.aspx?ParTree=151311&amp;i=25514780181345713" xr:uid="{FC910F85-8AC8-430F-9E5B-DCC5DD6580D2}"/>
    <hyperlink ref="A182" r:id="rId180" display="http://www.tsetmc.com/Loader.aspx?ParTree=151311&amp;i=65671173927025645" xr:uid="{3989ABA5-0783-49D3-8E7E-F7A44576254A}"/>
    <hyperlink ref="A183" r:id="rId181" display="http://www.tsetmc.com/Loader.aspx?ParTree=151311&amp;i=14800142337291217" xr:uid="{00F241E3-9DA4-4D87-B7E3-27B6E9229C8A}"/>
    <hyperlink ref="A184" r:id="rId182" display="http://www.tsetmc.com/Loader.aspx?ParTree=151311&amp;i=56591881518499520" xr:uid="{315ECF45-577C-4710-810C-2A4A54F4A54C}"/>
    <hyperlink ref="A185" r:id="rId183" display="http://www.tsetmc.com/Loader.aspx?ParTree=151311&amp;i=33783140337377394" xr:uid="{4F7996C3-74D2-4E35-ABF6-B3666B2CCD9B}"/>
    <hyperlink ref="A186" r:id="rId184" display="http://www.tsetmc.com/Loader.aspx?ParTree=151311&amp;i=35424116338766901" xr:uid="{5B481C49-B4A9-41BE-A3B8-504140BE5F4E}"/>
    <hyperlink ref="A187" r:id="rId185" display="http://www.tsetmc.com/Loader.aspx?ParTree=151311&amp;i=63499217872110599" xr:uid="{D94C602B-645D-4ADC-A0F7-D3292706FD6E}"/>
    <hyperlink ref="A188" r:id="rId186" display="http://www.tsetmc.com/Loader.aspx?ParTree=151311&amp;i=26997316501080743" xr:uid="{3D2A016B-23D1-4497-A15A-22EA16CFC499}"/>
    <hyperlink ref="A189" r:id="rId187" display="http://www.tsetmc.com/Loader.aspx?ParTree=151311&amp;i=63315013743060811" xr:uid="{D4A6C3D9-1845-462F-B76E-9819DCD4488F}"/>
    <hyperlink ref="A190" r:id="rId188" display="http://www.tsetmc.com/Loader.aspx?ParTree=151311&amp;i=71510396252618330" xr:uid="{1FEC568F-4EEA-4D8D-9ADC-C9FFD8F550C2}"/>
    <hyperlink ref="A191" r:id="rId189" display="http://www.tsetmc.com/Loader.aspx?ParTree=151311&amp;i=51106317433079213" xr:uid="{B4A10B06-2020-479D-8915-98A74C858F33}"/>
    <hyperlink ref="A192" r:id="rId190" display="http://www.tsetmc.com/Loader.aspx?ParTree=151311&amp;i=39481233087768672" xr:uid="{77D4757C-8F72-4CE0-A757-990CE033AB6C}"/>
    <hyperlink ref="A193" r:id="rId191" display="http://www.tsetmc.com/Loader.aspx?ParTree=151311&amp;i=41625340598198551" xr:uid="{56E60F33-F0A6-44AB-A821-C07E58C86DCA}"/>
    <hyperlink ref="A194" r:id="rId192" display="http://www.tsetmc.com/Loader.aspx?ParTree=151311&amp;i=43622578471330344" xr:uid="{BFE02B62-0814-401A-BCBC-8DDB31287A66}"/>
    <hyperlink ref="A195" r:id="rId193" display="http://www.tsetmc.com/Loader.aspx?ParTree=151311&amp;i=15521712617204216" xr:uid="{384E87CF-10B9-4362-800D-9331818F0C79}"/>
    <hyperlink ref="A196" r:id="rId194" display="http://www.tsetmc.com/Loader.aspx?ParTree=151311&amp;i=47302318535715632" xr:uid="{86AC954A-60D8-49CB-B929-20F40175811C}"/>
    <hyperlink ref="A197" r:id="rId195" display="http://www.tsetmc.com/Loader.aspx?ParTree=151311&amp;i=14073782708315535" xr:uid="{1B52E00F-76F5-4502-88B5-75EA98BB55C6}"/>
    <hyperlink ref="A198" r:id="rId196" display="http://www.tsetmc.com/Loader.aspx?ParTree=151311&amp;i=44153164692325703" xr:uid="{219E8EA6-5D32-4DF5-AB74-611C44ADB5D4}"/>
    <hyperlink ref="A199" r:id="rId197" display="http://www.tsetmc.com/Loader.aspx?ParTree=151311&amp;i=41048299027409941" xr:uid="{46DC7B55-9427-4DCA-B8CC-1ED134016511}"/>
    <hyperlink ref="A200" r:id="rId198" display="http://www.tsetmc.com/Loader.aspx?ParTree=151311&amp;i=3722699128879020" xr:uid="{6257696D-8A94-4A45-A0A1-9406352709B8}"/>
    <hyperlink ref="A201" r:id="rId199" display="http://www.tsetmc.com/Loader.aspx?ParTree=151311&amp;i=13937270451301973" xr:uid="{40330CFB-8E8C-4357-A07D-40CFAEB20A3A}"/>
    <hyperlink ref="A202" r:id="rId200" display="http://www.tsetmc.com/Loader.aspx?ParTree=151311&amp;i=5187018329202415" xr:uid="{DBB40D69-6D57-4E20-BEF7-9C563AD552F0}"/>
    <hyperlink ref="C3" r:id="rId201" display="http://www.tsetmc.com/Loader.aspx?ParTree=151311&amp;i=46348559193224090" xr:uid="{7E9B397E-0BE9-4630-959C-8E4972B3A2E1}"/>
    <hyperlink ref="C4" r:id="rId202" display="http://www.tsetmc.com/Loader.aspx?ParTree=151311&amp;i=35425587644337450" xr:uid="{D6BA2776-524C-4E1E-8ED0-A72C91ED44B8}"/>
    <hyperlink ref="C5" r:id="rId203" display="http://www.tsetmc.com/Loader.aspx?ParTree=151311&amp;i=7745894403636165" xr:uid="{8E00B421-BDB5-46C1-ACD8-B1352E1765A4}"/>
    <hyperlink ref="C6" r:id="rId204" display="http://www.tsetmc.com/Loader.aspx?ParTree=151311&amp;i=9211775239375291" xr:uid="{77552039-4836-49CE-9740-2A3E3CD977D5}"/>
    <hyperlink ref="C7" r:id="rId205" display="http://www.tsetmc.com/Loader.aspx?ParTree=151311&amp;i=35366681030756042" xr:uid="{13B90ADF-7A0B-4D88-A0B7-235E509B4DAA}"/>
    <hyperlink ref="C8" r:id="rId206" display="http://www.tsetmc.com/Loader.aspx?ParTree=151311&amp;i=778253364357513" xr:uid="{7C3F5E4E-8511-46D3-A12D-2D8D9E26E66F}"/>
    <hyperlink ref="C9" r:id="rId207" display="http://www.tsetmc.com/Loader.aspx?ParTree=151311&amp;i=35700344742885862" xr:uid="{A2B2F081-1530-44A2-B587-BF0A25316F93}"/>
    <hyperlink ref="C10" r:id="rId208" display="http://www.tsetmc.com/Loader.aspx?ParTree=151311&amp;i=44891482026867833" xr:uid="{45315DA2-396E-42C6-BAD5-D5549D10064B}"/>
    <hyperlink ref="C11" r:id="rId209" display="http://www.tsetmc.com/Loader.aspx?ParTree=151311&amp;i=13235547361447092" xr:uid="{DAE31B19-7C14-4A91-9700-B9B3A72D0472}"/>
    <hyperlink ref="C12" r:id="rId210" display="http://www.tsetmc.com/Loader.aspx?ParTree=151311&amp;i=63917421733088077" xr:uid="{7101011D-579E-4BCE-A6E9-012044F2D90A}"/>
    <hyperlink ref="C13" r:id="rId211" display="http://www.tsetmc.com/Loader.aspx?ParTree=151311&amp;i=51617145873056483" xr:uid="{CD733258-1AA7-4A93-8BA0-1AF0DF628731}"/>
    <hyperlink ref="C14" r:id="rId212" display="http://www.tsetmc.com/Loader.aspx?ParTree=151311&amp;i=25244329144808274" xr:uid="{7D3B102A-F520-4CFB-82DA-AF12F14E36D2}"/>
    <hyperlink ref="C15" r:id="rId213" display="http://www.tsetmc.com/Loader.aspx?ParTree=151311&amp;i=48753732042176709" xr:uid="{529E7FB2-28C2-46F8-AD6E-E944D4C65944}"/>
    <hyperlink ref="C16" r:id="rId214" display="http://www.tsetmc.com/Loader.aspx?ParTree=151311&amp;i=60350996279289099" xr:uid="{A9169F7F-49C2-4FE0-8D60-D9A69D32C448}"/>
    <hyperlink ref="C17" r:id="rId215" display="http://www.tsetmc.com/Loader.aspx?ParTree=151311&amp;i=22560050433388046" xr:uid="{5D68BF4C-5708-4B33-B90F-FEB3C007CA35}"/>
    <hyperlink ref="C18" r:id="rId216" display="http://www.tsetmc.com/Loader.aspx?ParTree=151311&amp;i=7711282667602555" xr:uid="{3381A6E2-5AF0-4EEE-BC2F-0564F0496530}"/>
    <hyperlink ref="C19" r:id="rId217" display="http://www.tsetmc.com/Loader.aspx?ParTree=151311&amp;i=18027801615184692" xr:uid="{5A553BCF-D26C-4A50-9E1A-ABD7304BA0F1}"/>
    <hyperlink ref="C20" r:id="rId218" display="http://www.tsetmc.com/Loader.aspx?ParTree=151311&amp;i=26014913469567886" xr:uid="{CB834FC7-DC31-408A-8BEE-26F8C61B907E}"/>
    <hyperlink ref="C21" r:id="rId219" display="http://www.tsetmc.com/Loader.aspx?ParTree=151311&amp;i=28864540805361867" xr:uid="{1DF1AAC3-6DA5-44B9-B14B-05B10CFD6EA0}"/>
    <hyperlink ref="C22" r:id="rId220" display="http://www.tsetmc.com/Loader.aspx?ParTree=151311&amp;i=23441366113375722" xr:uid="{2BE90313-3988-440C-BA7F-72615C6DC911}"/>
    <hyperlink ref="C23" r:id="rId221" display="http://www.tsetmc.com/Loader.aspx?ParTree=151311&amp;i=12329915567896606" xr:uid="{E15B04F7-EA83-45A5-84DE-2157C775F577}"/>
    <hyperlink ref="C24" r:id="rId222" display="http://www.tsetmc.com/Loader.aspx?ParTree=151311&amp;i=58931793851445922" xr:uid="{57C94D25-C969-46DB-A5BB-550344BC45D7}"/>
    <hyperlink ref="C25" r:id="rId223" display="http://www.tsetmc.com/Loader.aspx?ParTree=151311&amp;i=65883838195688438" xr:uid="{5B7235D1-B2AE-4C97-9CB6-51E08483562D}"/>
    <hyperlink ref="C26" r:id="rId224" display="http://www.tsetmc.com/Loader.aspx?ParTree=151311&amp;i=27922860956133067" xr:uid="{18DCE9FE-A437-4AD0-B051-E83BA2EC797B}"/>
    <hyperlink ref="C27" r:id="rId225" display="http://www.tsetmc.com/Loader.aspx?ParTree=151311&amp;i=20562694899904339" xr:uid="{74675DA4-3E5B-4E31-A069-8D6154E23EE8}"/>
    <hyperlink ref="C28" r:id="rId226" display="http://www.tsetmc.com/Loader.aspx?ParTree=151311&amp;i=66701874099226162" xr:uid="{DB3B950D-EFEA-429B-8F9C-DB6C0ECDA8CA}"/>
    <hyperlink ref="C29" r:id="rId227" display="http://www.tsetmc.com/Loader.aspx?ParTree=151311&amp;i=37204371816016200" xr:uid="{8336B5D0-E01F-41AE-B627-DC890CC5C227}"/>
    <hyperlink ref="C30" r:id="rId228" display="http://www.tsetmc.com/Loader.aspx?ParTree=151311&amp;i=67126881188552864" xr:uid="{883590CE-42B5-463F-9F8B-834B5424E499}"/>
    <hyperlink ref="C31" r:id="rId229" display="http://www.tsetmc.com/Loader.aspx?ParTree=151311&amp;i=2318736941376687" xr:uid="{8A1360F1-AC07-4DAF-ADA5-10DB35270438}"/>
    <hyperlink ref="C32" r:id="rId230" display="http://www.tsetmc.com/Loader.aspx?ParTree=151311&amp;i=46741025610365786" xr:uid="{1AB11D70-9A58-4912-B8D6-043DA5271C25}"/>
    <hyperlink ref="C33" r:id="rId231" display="http://www.tsetmc.com/Loader.aspx?ParTree=151311&amp;i=43362635835198978" xr:uid="{9DEF9BB6-3851-4D3A-875D-180C65D56613}"/>
    <hyperlink ref="C34" r:id="rId232" display="http://www.tsetmc.com/Loader.aspx?ParTree=151311&amp;i=28320293733348826" xr:uid="{377A99BD-5133-4FB2-B2D2-838FF1067207}"/>
    <hyperlink ref="C35" r:id="rId233" display="http://www.tsetmc.com/Loader.aspx?ParTree=151311&amp;i=7395271748414592" xr:uid="{212915C8-9A72-42A7-B76F-9E586D4921D7}"/>
    <hyperlink ref="C36" r:id="rId234" display="http://www.tsetmc.com/Loader.aspx?ParTree=151311&amp;i=49188729526980541" xr:uid="{D712055F-AD65-4E2E-88D3-213F731D0701}"/>
    <hyperlink ref="C37" r:id="rId235" display="http://www.tsetmc.com/Loader.aspx?ParTree=151311&amp;i=48010225447410247" xr:uid="{8DA5E62A-EB2C-4CCF-8CBF-24E71085FC45}"/>
    <hyperlink ref="C38" r:id="rId236" display="http://www.tsetmc.com/Loader.aspx?ParTree=151311&amp;i=20865316761157979" xr:uid="{032587DF-5E1F-4DF2-9A0A-1F2677B0AA94}"/>
    <hyperlink ref="C39" r:id="rId237" display="http://www.tsetmc.com/Loader.aspx?ParTree=151311&amp;i=42354736493447489" xr:uid="{116C195A-8E48-4F1E-8934-5FA16620C1A6}"/>
    <hyperlink ref="C40" r:id="rId238" display="http://www.tsetmc.com/Loader.aspx?ParTree=151311&amp;i=2589887561569709" xr:uid="{8A69CFB0-B018-4EF9-8A67-123749C84879}"/>
    <hyperlink ref="C41" r:id="rId239" display="http://www.tsetmc.com/Loader.aspx?ParTree=151311&amp;i=32357363984168442" xr:uid="{50C3439B-E386-4E48-9EE0-00644767DD7D}"/>
    <hyperlink ref="C42" r:id="rId240" display="http://www.tsetmc.com/Loader.aspx?ParTree=151311&amp;i=52232388263291380" xr:uid="{72E767E4-8735-4093-A8B4-A7CA3A93F13D}"/>
    <hyperlink ref="C43" r:id="rId241" display="http://www.tsetmc.com/Loader.aspx?ParTree=151311&amp;i=60247433951600827" xr:uid="{FFD48CE0-C5EE-4D49-B54E-A679D0DCC70F}"/>
    <hyperlink ref="C44" r:id="rId242" display="http://www.tsetmc.com/Loader.aspx?ParTree=151311&amp;i=20411759370751096" xr:uid="{4C6E095E-798C-48EA-945C-FC103E185A39}"/>
    <hyperlink ref="C45" r:id="rId243" display="http://www.tsetmc.com/Loader.aspx?ParTree=151311&amp;i=45174198424472334" xr:uid="{F17F882C-E11F-4DCA-9384-944930C2D7BE}"/>
    <hyperlink ref="C46" r:id="rId244" display="http://www.tsetmc.com/Loader.aspx?ParTree=151311&amp;i=65004959184388996" xr:uid="{7E03064F-6C4E-436B-9759-3330FF7F78F6}"/>
    <hyperlink ref="C47" r:id="rId245" display="http://www.tsetmc.com/Loader.aspx?ParTree=151311&amp;i=22787503301679573" xr:uid="{4ABC5473-D9C8-46E1-9D0B-B5914FAC2A7C}"/>
    <hyperlink ref="C48" r:id="rId246" display="http://www.tsetmc.com/Loader.aspx?ParTree=151311&amp;i=66772024744156373" xr:uid="{2165A0A8-AA79-4330-B351-E6C59EF73E0D}"/>
    <hyperlink ref="C49" r:id="rId247" display="http://www.tsetmc.com/Loader.aspx?ParTree=151311&amp;i=46178280540110577" xr:uid="{DD499E72-F1D2-4229-B49D-FCA91AD6854B}"/>
    <hyperlink ref="C50" r:id="rId248" display="http://www.tsetmc.com/Loader.aspx?ParTree=151311&amp;i=24018878640527909" xr:uid="{1C2FDF30-9C02-482C-9709-33E549459CC8}"/>
    <hyperlink ref="C51" r:id="rId249" display="http://www.tsetmc.com/Loader.aspx?ParTree=151311&amp;i=37614886280396031" xr:uid="{CA461DCE-4B71-4BB7-8237-935127B93514}"/>
    <hyperlink ref="C52" r:id="rId250" display="http://www.tsetmc.com/Loader.aspx?ParTree=151311&amp;i=70934270174405743" xr:uid="{102D6D09-F8D9-44DB-82E9-B841B42B8A67}"/>
    <hyperlink ref="C53" r:id="rId251" display="http://www.tsetmc.com/Loader.aspx?ParTree=151311&amp;i=59266699437480384" xr:uid="{5B039698-7C70-453C-B8AC-973A3586EC1E}"/>
    <hyperlink ref="C54" r:id="rId252" display="http://www.tsetmc.com/Loader.aspx?ParTree=151311&amp;i=55254206302462116" xr:uid="{A098B0D0-C674-435F-AB6A-D083304D8198}"/>
    <hyperlink ref="C55" r:id="rId253" display="http://www.tsetmc.com/Loader.aspx?ParTree=151311&amp;i=35948133957468680" xr:uid="{3590036A-C1BA-4D96-8512-476E9500A047}"/>
    <hyperlink ref="C56" r:id="rId254" display="http://www.tsetmc.com/Loader.aspx?ParTree=151311&amp;i=18599703143458101" xr:uid="{0114A2BF-A4F1-4156-B6D3-5CD6D8830463}"/>
    <hyperlink ref="C57" r:id="rId255" display="http://www.tsetmc.com/Loader.aspx?ParTree=151311&amp;i=21607242972640064" xr:uid="{725FDB6A-6539-4089-A325-8E619D0554D3}"/>
    <hyperlink ref="C58" r:id="rId256" display="http://www.tsetmc.com/Loader.aspx?ParTree=151311&amp;i=69143674941561637" xr:uid="{7C03E507-9AEF-4F50-8571-FF3BB931A11D}"/>
    <hyperlink ref="C59" r:id="rId257" display="http://www.tsetmc.com/Loader.aspx?ParTree=151311&amp;i=45641540066710190" xr:uid="{D44F9966-DA85-4537-8F73-572C193D2D57}"/>
    <hyperlink ref="C60" r:id="rId258" display="http://www.tsetmc.com/Loader.aspx?ParTree=151311&amp;i=51922189364308501" xr:uid="{5E3629BC-EFC2-4EFD-8DC5-0951B34ADAD4}"/>
    <hyperlink ref="C61" r:id="rId259" display="http://www.tsetmc.com/Loader.aspx?ParTree=151311&amp;i=70498485598181604" xr:uid="{2D915FDC-9D03-4902-97D5-C75D44406E96}"/>
    <hyperlink ref="C62" r:id="rId260" display="http://www.tsetmc.com/Loader.aspx?ParTree=151311&amp;i=46752599569017089" xr:uid="{2FC0E8C0-F13A-4954-B88E-709566505B43}"/>
    <hyperlink ref="C63" r:id="rId261" display="http://www.tsetmc.com/Loader.aspx?ParTree=151311&amp;i=6478064539164167" xr:uid="{39207201-65F2-4057-8068-6D413F929C71}"/>
    <hyperlink ref="C64" r:id="rId262" display="http://www.tsetmc.com/Loader.aspx?ParTree=151311&amp;i=38568786927478796" xr:uid="{3CCBBE10-8C94-4511-8C31-C3DCFC54F89D}"/>
    <hyperlink ref="C65" r:id="rId263" display="http://www.tsetmc.com/Loader.aspx?ParTree=151311&amp;i=56429431740318486" xr:uid="{5DD1D2C4-AA73-41A7-BC84-C2A90EA26129}"/>
    <hyperlink ref="C66" r:id="rId264" display="http://www.tsetmc.com/Loader.aspx?ParTree=151311&amp;i=17284166795866794" xr:uid="{DFA4356D-D09D-4511-AD3D-25A04C4947B3}"/>
    <hyperlink ref="C67" r:id="rId265" display="http://www.tsetmc.com/Loader.aspx?ParTree=151311&amp;i=68635710163497089" xr:uid="{EECAADDA-2D2F-4053-8F14-69F772A83669}"/>
    <hyperlink ref="C68" r:id="rId266" display="http://www.tsetmc.com/Loader.aspx?ParTree=151311&amp;i=39171819040364290" xr:uid="{92514473-D594-43E6-B5A9-6AF703427697}"/>
    <hyperlink ref="C69" r:id="rId267" display="http://www.tsetmc.com/Loader.aspx?ParTree=151311&amp;i=48990026850202503" xr:uid="{C3580DC0-3451-4C84-907A-AF2D359B3A91}"/>
    <hyperlink ref="C70" r:id="rId268" display="http://www.tsetmc.com/Loader.aspx?ParTree=151311&amp;i=33683240001985963" xr:uid="{1D39E186-AC0C-4C01-AA13-DE40AE64DA5C}"/>
    <hyperlink ref="C71" r:id="rId269" display="http://www.tsetmc.com/Loader.aspx?ParTree=151311&amp;i=35796086458096255" xr:uid="{9B0493A1-1AE2-4E12-833B-12E2F6C871EE}"/>
    <hyperlink ref="C72" r:id="rId270" display="http://www.tsetmc.com/Loader.aspx?ParTree=151311&amp;i=57875847776839336" xr:uid="{179BCFB3-7EDD-4F0F-A66A-D70E4501D3CE}"/>
    <hyperlink ref="C73" r:id="rId271" display="http://www.tsetmc.com/Loader.aspx?ParTree=151311&amp;i=42075223783409640" xr:uid="{A38E0378-62C8-42CC-AC91-16ECE4A60C90}"/>
    <hyperlink ref="C74" r:id="rId272" display="http://www.tsetmc.com/Loader.aspx?ParTree=151311&amp;i=4942127026063388" xr:uid="{78370C07-68EE-48B0-AE44-DDA8CC3EC39C}"/>
    <hyperlink ref="C75" r:id="rId273" display="http://www.tsetmc.com/Loader.aspx?ParTree=151311&amp;i=60610861509165508" xr:uid="{5E8FD1A3-F586-4747-B37E-FD660D53C504}"/>
    <hyperlink ref="C76" r:id="rId274" display="http://www.tsetmc.com/Loader.aspx?ParTree=151311&amp;i=4614779520007780" xr:uid="{EE48ECE2-2481-4385-9BF8-685D0E39CE5C}"/>
    <hyperlink ref="C77" r:id="rId275" display="http://www.tsetmc.com/Loader.aspx?ParTree=151311&amp;i=22811176775480091" xr:uid="{87448CBA-E1D2-4394-AEB1-476A44C422E3}"/>
    <hyperlink ref="C78" r:id="rId276" display="http://www.tsetmc.com/Loader.aspx?ParTree=151311&amp;i=26824673819862694" xr:uid="{40FAE049-9721-4EAA-A22E-95DB686BAEE4}"/>
    <hyperlink ref="C79" r:id="rId277" display="http://www.tsetmc.com/Loader.aspx?ParTree=151311&amp;i=45050389997905274" xr:uid="{57B8CC78-C10C-4094-B6B1-167A32B33C8D}"/>
    <hyperlink ref="C80" r:id="rId278" display="http://www.tsetmc.com/Loader.aspx?ParTree=151311&amp;i=28809886765682162" xr:uid="{A7224A62-6AC0-4C8A-940B-F52A939AEA79}"/>
    <hyperlink ref="C81" r:id="rId279" display="http://www.tsetmc.com/Loader.aspx?ParTree=151311&amp;i=49953653111442595" xr:uid="{2DA75B2D-89B0-47DC-87C5-238D2D2A7417}"/>
    <hyperlink ref="C82" r:id="rId280" display="http://www.tsetmc.com/Loader.aspx?ParTree=151311&amp;i=65122215875355555" xr:uid="{8BF27E37-10A4-4BA8-B0C8-8EEFAC2C8C6E}"/>
    <hyperlink ref="C83" r:id="rId281" display="http://www.tsetmc.com/Loader.aspx?ParTree=151311&amp;i=47333458678352378" xr:uid="{BEF9DDA5-DE76-494F-8D24-B5F619038574}"/>
    <hyperlink ref="C84" r:id="rId282" display="http://www.tsetmc.com/Loader.aspx?ParTree=151311&amp;i=5564768007356822" xr:uid="{6C143BAD-DE69-459C-AA9E-EE6037C72E27}"/>
    <hyperlink ref="C85" r:id="rId283" display="http://www.tsetmc.com/Loader.aspx?ParTree=151311&amp;i=67059303301834130" xr:uid="{C562614A-8371-402A-B6C2-C5EC6FC07932}"/>
    <hyperlink ref="C86" r:id="rId284" display="http://www.tsetmc.com/Loader.aspx?ParTree=151311&amp;i=44818950263583523" xr:uid="{F8B2F888-D062-4985-B93D-D58CA83D8CEA}"/>
    <hyperlink ref="C87" r:id="rId285" display="http://www.tsetmc.com/Loader.aspx?ParTree=151311&amp;i=27308217070238237" xr:uid="{5A5C401A-6303-4CF2-B853-A13FB66CE3B5}"/>
    <hyperlink ref="C88" r:id="rId286" display="http://www.tsetmc.com/Loader.aspx?ParTree=151311&amp;i=63830424809501048" xr:uid="{6636100C-4823-4B31-933A-6E97BA6C159D}"/>
    <hyperlink ref="C89" r:id="rId287" display="http://www.tsetmc.com/Loader.aspx?ParTree=151311&amp;i=12329519546621752" xr:uid="{EE774152-6E8B-4A9A-9556-B6C9E2F3AD05}"/>
    <hyperlink ref="C90" r:id="rId288" display="http://www.tsetmc.com/Loader.aspx?ParTree=151311&amp;i=11773403764702778" xr:uid="{5377B79A-0088-4BED-A564-40194823186B}"/>
    <hyperlink ref="C91" r:id="rId289" display="http://www.tsetmc.com/Loader.aspx?ParTree=151311&amp;i=18865378787186640" xr:uid="{345020CD-978B-4AAA-80E2-EFD02F95B129}"/>
    <hyperlink ref="C92" r:id="rId290" display="http://www.tsetmc.com/Loader.aspx?ParTree=151311&amp;i=23838634016123354" xr:uid="{939DC4C9-5670-458B-9E5F-C618FF07E410}"/>
    <hyperlink ref="C93" r:id="rId291" display="http://www.tsetmc.com/Loader.aspx?ParTree=151311&amp;i=22667016906590506" xr:uid="{887E2BDC-503C-4326-88F4-4C7F00505094}"/>
    <hyperlink ref="C94" r:id="rId292" display="http://www.tsetmc.com/Loader.aspx?ParTree=151311&amp;i=47232550823972469" xr:uid="{8DD02DE2-273B-4670-8C44-A3C185430291}"/>
    <hyperlink ref="C95" r:id="rId293" display="http://www.tsetmc.com/Loader.aspx?ParTree=151311&amp;i=7483280423474368" xr:uid="{62464DE0-5AF8-4661-80DC-841CC12A6D91}"/>
    <hyperlink ref="C96" r:id="rId294" display="http://www.tsetmc.com/Loader.aspx?ParTree=151311&amp;i=54509759694064219" xr:uid="{BC42E9D4-3EA3-4DE0-B354-B1FA4CE2CA1F}"/>
    <hyperlink ref="C97" r:id="rId295" display="http://www.tsetmc.com/Loader.aspx?ParTree=151311&amp;i=50341528161302545" xr:uid="{C2B2D593-C040-4711-8095-B0C906C0CB11}"/>
    <hyperlink ref="C98" r:id="rId296" display="http://www.tsetmc.com/Loader.aspx?ParTree=151311&amp;i=54277068923045214" xr:uid="{BCD4AE4B-2E69-4C2B-975E-77B2E07BB3BC}"/>
    <hyperlink ref="C99" r:id="rId297" display="http://www.tsetmc.com/Loader.aspx?ParTree=151311&amp;i=49674915481184052" xr:uid="{75E039B5-F902-4170-B2F7-57FD314C8BED}"/>
    <hyperlink ref="C100" r:id="rId298" display="http://www.tsetmc.com/Loader.aspx?ParTree=151311&amp;i=48623320733330408" xr:uid="{C8FA3702-DF7B-46AD-8000-E7D386E40E13}"/>
    <hyperlink ref="C101" r:id="rId299" display="http://www.tsetmc.com/Loader.aspx?ParTree=151311&amp;i=33931218652865616" xr:uid="{22B3C927-65B3-4768-9213-8AF6E1BA2F8E}"/>
    <hyperlink ref="C102" r:id="rId300" display="http://www.tsetmc.com/Loader.aspx?ParTree=151311&amp;i=53113471126689455" xr:uid="{D609867F-85C0-4743-9F63-D75834A1EDE6}"/>
    <hyperlink ref="C103" r:id="rId301" display="http://www.tsetmc.com/Loader.aspx?ParTree=151311&amp;i=408934423224097" xr:uid="{A524696D-F1FA-4E3D-8814-611C54D7F7E3}"/>
    <hyperlink ref="C104" r:id="rId302" display="http://www.tsetmc.com/Loader.aspx?ParTree=151311&amp;i=33541897671561960" xr:uid="{50E658EF-4DA4-4789-ADD2-F6D2993D1926}"/>
    <hyperlink ref="C105" r:id="rId303" display="http://www.tsetmc.com/Loader.aspx?ParTree=151311&amp;i=40808043719554948" xr:uid="{07DA135D-67C3-4CC4-907F-F556D77423EC}"/>
    <hyperlink ref="C106" r:id="rId304" display="http://www.tsetmc.com/Loader.aspx?ParTree=151311&amp;i=44967158778304588" xr:uid="{84EAB766-C4D2-4929-9F02-6CBE33A6A6A8}"/>
    <hyperlink ref="C107" r:id="rId305" display="http://www.tsetmc.com/Loader.aspx?ParTree=151311&amp;i=59486059679335017" xr:uid="{B7EA881B-DBF0-4B19-9341-5A033F34692C}"/>
    <hyperlink ref="C108" r:id="rId306" display="http://www.tsetmc.com/Loader.aspx?ParTree=151311&amp;i=15259343650667588" xr:uid="{25E36711-DEF1-421C-9CD2-1EA708053D59}"/>
    <hyperlink ref="C109" r:id="rId307" display="http://www.tsetmc.com/Loader.aspx?ParTree=151311&amp;i=33611155027418901" xr:uid="{E6979659-8E9A-4A4D-8487-E83254F9479C}"/>
    <hyperlink ref="C110" r:id="rId308" display="http://www.tsetmc.com/Loader.aspx?ParTree=151311&amp;i=7385624172574740" xr:uid="{566D924B-F7BD-4D47-863E-35E55449420C}"/>
    <hyperlink ref="C111" r:id="rId309" display="http://www.tsetmc.com/Loader.aspx?ParTree=151311&amp;i=318005355896147" xr:uid="{7FEAB227-76BF-4537-A62C-EDEE302A7ACB}"/>
    <hyperlink ref="C112" r:id="rId310" display="http://www.tsetmc.com/Loader.aspx?ParTree=151311&amp;i=22087269603540841" xr:uid="{0AF30A13-052E-4399-A4E4-E02EE3F4CAF7}"/>
    <hyperlink ref="C113" r:id="rId311" display="http://www.tsetmc.com/Loader.aspx?ParTree=151311&amp;i=43256212620530446" xr:uid="{1B98CCED-C497-45D2-A9C9-A11D1652C3F6}"/>
    <hyperlink ref="C114" r:id="rId312" display="http://www.tsetmc.com/Loader.aspx?ParTree=151311&amp;i=2328862017676109" xr:uid="{082EFB3F-2C4A-4B61-9389-20DA383429AD}"/>
    <hyperlink ref="C115" r:id="rId313" display="http://www.tsetmc.com/Loader.aspx?ParTree=151311&amp;i=38437201078089290" xr:uid="{0A47E742-B83A-4F52-B1E8-5E0F5148C9B1}"/>
    <hyperlink ref="C116" r:id="rId314" display="http://www.tsetmc.com/Loader.aspx?ParTree=151311&amp;i=43951910415124966" xr:uid="{0750E6D0-172E-4CF8-8C36-46704EC63AFD}"/>
    <hyperlink ref="C117" r:id="rId315" display="http://www.tsetmc.com/Loader.aspx?ParTree=151311&amp;i=22215980602177059" xr:uid="{E7357447-DB6B-4C27-8EB2-60E0A27E0CB7}"/>
    <hyperlink ref="C118" r:id="rId316" display="http://www.tsetmc.com/Loader.aspx?ParTree=151311&amp;i=11640540339380126" xr:uid="{2E8143E1-73D4-4284-9F7E-1559F3E8A061}"/>
    <hyperlink ref="C119" r:id="rId317" display="http://www.tsetmc.com/Loader.aspx?ParTree=151311&amp;i=22941065011246116" xr:uid="{6846BC12-41E3-47CE-8D5C-DB2F0C7134D4}"/>
    <hyperlink ref="C120" r:id="rId318" display="http://www.tsetmc.com/Loader.aspx?ParTree=151311&amp;i=8977369674477111" xr:uid="{EECFBD52-944D-4493-B2BC-FECB723731A6}"/>
    <hyperlink ref="C121" r:id="rId319" display="http://www.tsetmc.com/Loader.aspx?ParTree=151311&amp;i=42387718866026650" xr:uid="{E8A806E3-ED8A-418D-9E2A-12966398F411}"/>
    <hyperlink ref="C122" r:id="rId320" display="http://www.tsetmc.com/Loader.aspx?ParTree=151311&amp;i=12303918642491681" xr:uid="{78583B61-22C2-4FAC-A8B8-B0D492F2D9D1}"/>
    <hyperlink ref="C123" r:id="rId321" display="http://www.tsetmc.com/Loader.aspx?ParTree=151311&amp;i=29316948750916349" xr:uid="{F020F1CC-2656-4A7C-8394-998248EF9456}"/>
    <hyperlink ref="C124" r:id="rId322" display="http://www.tsetmc.com/Loader.aspx?ParTree=151311&amp;i=50792786683910016" xr:uid="{3C54D635-522E-4B88-AA7E-CD1E916B0C2A}"/>
    <hyperlink ref="C125" r:id="rId323" display="http://www.tsetmc.com/Loader.aspx?ParTree=151311&amp;i=24212636157410845" xr:uid="{1CAF12A1-C527-4E8C-99C8-64CA40087701}"/>
    <hyperlink ref="C126" r:id="rId324" display="http://www.tsetmc.com/Loader.aspx?ParTree=151311&amp;i=23837844039713715" xr:uid="{68AAB04B-5526-4AA4-A67E-10C63851FFFD}"/>
    <hyperlink ref="C127" r:id="rId325" display="http://www.tsetmc.com/Loader.aspx?ParTree=151311&amp;i=25336820825905643" xr:uid="{5AC442FE-E06B-4284-9093-994A31FFECDD}"/>
    <hyperlink ref="C128" r:id="rId326" display="http://www.tsetmc.com/Loader.aspx?ParTree=151311&amp;i=70289374539527245" xr:uid="{30D517E7-E9E6-4C83-B715-52B2CAE25E21}"/>
    <hyperlink ref="C129" r:id="rId327" display="http://www.tsetmc.com/Loader.aspx?ParTree=151311&amp;i=62786156501584862" xr:uid="{B9E14D7C-718A-4658-A1B1-4CF4962CA563}"/>
    <hyperlink ref="C130" r:id="rId328" display="http://www.tsetmc.com/Loader.aspx?ParTree=151311&amp;i=17330546482145553" xr:uid="{E3B50614-499E-4902-9B66-E6910682344E}"/>
    <hyperlink ref="C131" r:id="rId329" display="http://www.tsetmc.com/Loader.aspx?ParTree=151311&amp;i=27952969918967492" xr:uid="{94BC2EB2-1A59-49BB-A301-6D5BD48291BE}"/>
    <hyperlink ref="C132" r:id="rId330" display="http://www.tsetmc.com/Loader.aspx?ParTree=151311&amp;i=36899214178084525" xr:uid="{BB7A1A51-F60C-474B-9C99-6CC3D0856796}"/>
    <hyperlink ref="C133" r:id="rId331" display="http://www.tsetmc.com/Loader.aspx?ParTree=151311&amp;i=30719054967088301" xr:uid="{860EDAE5-BF28-430A-8E94-310786947CFD}"/>
    <hyperlink ref="C134" r:id="rId332" display="http://www.tsetmc.com/Loader.aspx?ParTree=151311&amp;i=43716452378323683" xr:uid="{D7DDB03E-A6DE-4735-8F51-52B5E3AABCD4}"/>
    <hyperlink ref="C135" r:id="rId333" display="http://www.tsetmc.com/Loader.aspx?ParTree=151311&amp;i=23214828924506640" xr:uid="{AF279011-6F75-4C45-AB3B-313A4AF03012}"/>
    <hyperlink ref="C136" r:id="rId334" display="http://www.tsetmc.com/Loader.aspx?ParTree=151311&amp;i=27814844870305607" xr:uid="{18BADC8A-0969-411F-A886-0437C4CF20CF}"/>
    <hyperlink ref="C137" r:id="rId335" display="http://www.tsetmc.com/Loader.aspx?ParTree=151311&amp;i=3823243780502959" xr:uid="{EE77F881-E96A-44C9-9B99-EEF85F7BA425}"/>
    <hyperlink ref="C138" r:id="rId336" display="http://www.tsetmc.com/Loader.aspx?ParTree=151311&amp;i=1625149423498289" xr:uid="{093685D2-0ABE-4308-915A-F2F406383385}"/>
    <hyperlink ref="C139" r:id="rId337" display="http://www.tsetmc.com/Loader.aspx?ParTree=151311&amp;i=49244604018250364" xr:uid="{488321CE-3CF6-4134-A00F-BA9CD6C21CAE}"/>
    <hyperlink ref="C140" r:id="rId338" display="http://www.tsetmc.com/Loader.aspx?ParTree=151311&amp;i=59607545337891226" xr:uid="{B5D917CC-6043-4555-BE58-A2F66354B916}"/>
    <hyperlink ref="C141" r:id="rId339" display="http://www.tsetmc.com/Loader.aspx?ParTree=151311&amp;i=60523145697836739" xr:uid="{F8FDDFC0-1E8F-4E8F-8B6C-E4E07A994925}"/>
    <hyperlink ref="C142" r:id="rId340" display="http://www.tsetmc.com/Loader.aspx?ParTree=151311&amp;i=38547060135156069" xr:uid="{B8532DD3-9B0D-4DC1-8A6B-3A6D2069F7A5}"/>
    <hyperlink ref="C143" r:id="rId341" display="http://www.tsetmc.com/Loader.aspx?ParTree=151311&amp;i=16553062355259729" xr:uid="{25CBE43F-BF27-484B-BFFC-EDED5CAE0242}"/>
    <hyperlink ref="C144" r:id="rId342" display="http://www.tsetmc.com/Loader.aspx?ParTree=151311&amp;i=67206358287598044" xr:uid="{ADA09E2C-B134-4976-A65A-EE00D1D0F954}"/>
    <hyperlink ref="C145" r:id="rId343" display="http://www.tsetmc.com/Loader.aspx?ParTree=151311&amp;i=44013656953678055" xr:uid="{93744EEE-AFD5-489C-A995-82630801EE22}"/>
    <hyperlink ref="C146" r:id="rId344" display="http://www.tsetmc.com/Loader.aspx?ParTree=151311&amp;i=67690708346979840" xr:uid="{03C7511B-7758-484A-80BE-FB942616541B}"/>
    <hyperlink ref="C147" r:id="rId345" display="http://www.tsetmc.com/Loader.aspx?ParTree=151311&amp;i=30535783752961355" xr:uid="{2D6660DC-DE60-4533-A0DF-165A421EEAAA}"/>
    <hyperlink ref="C148" r:id="rId346" display="http://www.tsetmc.com/Loader.aspx?ParTree=151311&amp;i=44296315953738727" xr:uid="{269FF304-FF91-42A6-94B1-C66156EFF742}"/>
    <hyperlink ref="C149" r:id="rId347" display="http://www.tsetmc.com/Loader.aspx?ParTree=151311&amp;i=45895339414786358" xr:uid="{C1A577BF-6037-462E-8148-2A80334644E0}"/>
    <hyperlink ref="C150" r:id="rId348" display="http://www.tsetmc.com/Loader.aspx?ParTree=151311&amp;i=40505767672724777" xr:uid="{261AC1B7-C38B-44B5-A7CA-2962348EDF64}"/>
    <hyperlink ref="C151" r:id="rId349" display="http://www.tsetmc.com/Loader.aspx?ParTree=151311&amp;i=62603302940123327" xr:uid="{29972E58-2588-4012-BB6D-3D63CFF3D2D7}"/>
    <hyperlink ref="C152" r:id="rId350" display="http://www.tsetmc.com/Loader.aspx?ParTree=151311&amp;i=35178706978554988" xr:uid="{724FF0DA-ED8D-4EFE-83AD-4F7F27582F0E}"/>
    <hyperlink ref="C153" r:id="rId351" display="http://www.tsetmc.com/Loader.aspx?ParTree=151311&amp;i=33293588228706998" xr:uid="{3CB4D38D-2D50-4143-9A8D-15C525B0265D}"/>
    <hyperlink ref="C154" r:id="rId352" display="http://www.tsetmc.com/Loader.aspx?ParTree=151311&amp;i=57086055330734195" xr:uid="{0D9BFC05-097A-4E8B-AAAB-75BC88F297D5}"/>
    <hyperlink ref="C155" r:id="rId353" display="http://www.tsetmc.com/Loader.aspx?ParTree=151311&amp;i=63915926161403347" xr:uid="{71EEDFC4-314C-4C00-AE51-5E9DBF1EC66A}"/>
    <hyperlink ref="C156" r:id="rId354" display="http://www.tsetmc.com/Loader.aspx?ParTree=151311&amp;i=57309221039930244" xr:uid="{F8F42A00-D777-45E5-8A6B-565EDADF6B5C}"/>
    <hyperlink ref="C157" r:id="rId355" display="http://www.tsetmc.com/Loader.aspx?ParTree=151311&amp;i=25514780181345713" xr:uid="{77EF90F7-2E5B-4471-BAB2-6982C1F7A61E}"/>
    <hyperlink ref="C158" r:id="rId356" display="http://www.tsetmc.com/Loader.aspx?ParTree=151311&amp;i=32845891587040106" xr:uid="{D5F00018-F4E7-4F1D-BAC6-86143D935A4F}"/>
    <hyperlink ref="C159" r:id="rId357" display="http://www.tsetmc.com/Loader.aspx?ParTree=151311&amp;i=67170215467608124" xr:uid="{60C3D422-794C-4180-B8EB-8EAAB00AED2D}"/>
    <hyperlink ref="C160" r:id="rId358" display="http://www.tsetmc.com/Loader.aspx?ParTree=151311&amp;i=65490886290565185" xr:uid="{1D5FA793-92C6-488C-B2A5-5A91A5C7B6E2}"/>
    <hyperlink ref="C161" r:id="rId359" display="http://www.tsetmc.com/Loader.aspx?ParTree=151311&amp;i=37389789764168256" xr:uid="{D2FEF11E-1960-4A76-A456-499505F7B2CC}"/>
    <hyperlink ref="C162" r:id="rId360" display="http://www.tsetmc.com/Loader.aspx?ParTree=151311&amp;i=24085906177899789" xr:uid="{A1AB71A3-9855-458D-B480-249F53361D50}"/>
    <hyperlink ref="C163" r:id="rId361" display="http://www.tsetmc.com/Loader.aspx?ParTree=151311&amp;i=34621618468546063" xr:uid="{983DB46B-135E-4D41-A740-ADFCD3ED67EB}"/>
    <hyperlink ref="C164" r:id="rId362" display="http://www.tsetmc.com/Loader.aspx?ParTree=151311&amp;i=12746730665870442" xr:uid="{8DAF5ED2-EB68-4DA6-93C2-D240180D1493}"/>
    <hyperlink ref="C165" r:id="rId363" display="http://www.tsetmc.com/Loader.aspx?ParTree=151311&amp;i=61102694810476197" xr:uid="{81FAA1AB-BAD1-43E9-A00E-57606A15C4C9}"/>
    <hyperlink ref="C166" r:id="rId364" display="http://www.tsetmc.com/Loader.aspx?ParTree=151311&amp;i=15039949673085566" xr:uid="{62AE88E0-3950-420A-8AC6-CFAFDA1529C5}"/>
    <hyperlink ref="C167" r:id="rId365" display="http://www.tsetmc.com/Loader.aspx?ParTree=151311&amp;i=29758477602878557" xr:uid="{F3255181-D8C8-4EA0-8F9B-C71BA1E4B965}"/>
    <hyperlink ref="C168" r:id="rId366" display="http://www.tsetmc.com/Loader.aspx?ParTree=151311&amp;i=5128151910501174" xr:uid="{EA476810-80E4-4F02-9E45-DC4D48B6D1DC}"/>
    <hyperlink ref="C169" r:id="rId367" display="http://www.tsetmc.com/Loader.aspx?ParTree=151311&amp;i=69847139870135237" xr:uid="{0AF1BA57-E2E8-471F-A08E-B0832BF3EA25}"/>
    <hyperlink ref="C170" r:id="rId368" display="http://www.tsetmc.com/Loader.aspx?ParTree=151311&amp;i=56591881518499520" xr:uid="{9CB645BD-8021-46E4-B685-FB895F6F4D1B}"/>
    <hyperlink ref="C171" r:id="rId369" display="http://www.tsetmc.com/Loader.aspx?ParTree=151311&amp;i=14800142337291217" xr:uid="{A8C34B2B-71B6-41E4-8C6F-F3DBC4707F35}"/>
    <hyperlink ref="C172" r:id="rId370" display="http://www.tsetmc.com/Loader.aspx?ParTree=151311&amp;i=18136496510495835" xr:uid="{C52E077D-132A-43A4-8848-3FDF487BDA60}"/>
    <hyperlink ref="C173" r:id="rId371" display="http://www.tsetmc.com/Loader.aspx?ParTree=151311&amp;i=52888670015136433" xr:uid="{1AD04677-7F4E-4A82-8233-32EBCDB99792}"/>
    <hyperlink ref="C174" r:id="rId372" display="http://www.tsetmc.com/Loader.aspx?ParTree=151311&amp;i=19367527798307032" xr:uid="{F58CC310-A521-4C87-94DB-1EA831117E4F}"/>
    <hyperlink ref="C175" r:id="rId373" display="http://www.tsetmc.com/Loader.aspx?ParTree=151311&amp;i=47702059190622416" xr:uid="{FF2988A7-FDE1-4BA0-A7FF-BF9D8350DE87}"/>
    <hyperlink ref="C176" r:id="rId374" display="http://www.tsetmc.com/Loader.aspx?ParTree=151311&amp;i=59217041815333317" xr:uid="{63ACAD56-D33B-4AF5-8016-89D9EF6D6260}"/>
    <hyperlink ref="C177" r:id="rId375" display="http://www.tsetmc.com/Loader.aspx?ParTree=151311&amp;i=63499217872110599" xr:uid="{B4BD5882-0A2E-45C8-99EF-8DA678700ACA}"/>
    <hyperlink ref="C178" r:id="rId376" display="http://www.tsetmc.com/Loader.aspx?ParTree=151311&amp;i=65671173927025645" xr:uid="{146EDABA-95E8-42FD-9221-4254FE7AC8F9}"/>
    <hyperlink ref="C179" r:id="rId377" display="http://www.tsetmc.com/Loader.aspx?ParTree=151311&amp;i=56717416662584054" xr:uid="{4DEAA7DC-A0B9-4C49-B18B-39F1C1411C84}"/>
    <hyperlink ref="C180" r:id="rId378" display="http://www.tsetmc.com/Loader.aspx?ParTree=151311&amp;i=30852391633490755" xr:uid="{C35F69FA-126E-4D2C-AB93-FD5794D87E33}"/>
    <hyperlink ref="C181" r:id="rId379" display="http://www.tsetmc.com/Loader.aspx?ParTree=151311&amp;i=31879190587976736" xr:uid="{F43D673C-495A-48F6-B95D-231130939E2B}"/>
    <hyperlink ref="C182" r:id="rId380" display="http://www.tsetmc.com/Loader.aspx?ParTree=151311&amp;i=19298748452450329" xr:uid="{6811188D-F29C-4AD2-93A4-F3283C86579D}"/>
    <hyperlink ref="C183" r:id="rId381" display="http://www.tsetmc.com/Loader.aspx?ParTree=151311&amp;i=35158826900216508" xr:uid="{2EDDB1D8-FB6C-4E56-AD7E-41C1558C4234}"/>
    <hyperlink ref="C184" r:id="rId382" display="http://www.tsetmc.com/Loader.aspx?ParTree=151311&amp;i=14073782708315535" xr:uid="{48F9082D-0C9F-4FE3-9591-BF20DB9D47B7}"/>
    <hyperlink ref="C185" r:id="rId383" display="http://www.tsetmc.com/Loader.aspx?ParTree=151311&amp;i=13937270451301973" xr:uid="{A5243395-CC93-440E-9E4E-54DEEFA2278A}"/>
    <hyperlink ref="C186" r:id="rId384" display="http://www.tsetmc.com/Loader.aspx?ParTree=151311&amp;i=50357669250352454" xr:uid="{8F77F300-C579-4EA4-B1CC-CF916CC52D53}"/>
    <hyperlink ref="C187" r:id="rId385" display="http://www.tsetmc.com/Loader.aspx?ParTree=151311&amp;i=49353447565507376" xr:uid="{D4EF62BB-A9E0-4A93-AB83-22BF9DB0211F}"/>
    <hyperlink ref="C188" r:id="rId386" display="http://www.tsetmc.com/Loader.aspx?ParTree=151311&amp;i=831325835570803" xr:uid="{4A31A1E3-1137-4DAB-BEBA-D3C1AD186DEA}"/>
    <hyperlink ref="C189" r:id="rId387" display="http://www.tsetmc.com/Loader.aspx?ParTree=151311&amp;i=57722642338781674" xr:uid="{7E28A6A8-C008-449E-8ADA-973CEFBD385A}"/>
    <hyperlink ref="C190" r:id="rId388" display="http://www.tsetmc.com/Loader.aspx?ParTree=151311&amp;i=34032872653290886" xr:uid="{9CAD611E-B228-4D1A-9270-0BE31179FF32}"/>
    <hyperlink ref="C191" r:id="rId389" display="http://www.tsetmc.com/Loader.aspx?ParTree=151311&amp;i=12965822877128721" xr:uid="{4BA1C0BA-1E83-4EB8-BF0F-0A49DAAD0FC1}"/>
    <hyperlink ref="C192" r:id="rId390" display="http://www.tsetmc.com/Loader.aspx?ParTree=151311&amp;i=41048299027409941" xr:uid="{F04C153C-97D0-4C09-BD07-9397EF7A6BAE}"/>
    <hyperlink ref="C193" r:id="rId391" display="http://www.tsetmc.com/Loader.aspx?ParTree=151311&amp;i=59921975187856916" xr:uid="{F8DABE30-95FB-42A3-8DBE-9FC56A47870B}"/>
    <hyperlink ref="C194" r:id="rId392" display="http://www.tsetmc.com/Loader.aspx?ParTree=151311&amp;i=35424116338766901" xr:uid="{3746321D-08FD-457E-B872-59A8254994F5}"/>
    <hyperlink ref="C195" r:id="rId393" display="http://www.tsetmc.com/Loader.aspx?ParTree=151311&amp;i=20926459161497908" xr:uid="{2F02AC0E-925B-45D8-B222-85D1AD04BDDE}"/>
    <hyperlink ref="C196" r:id="rId394" display="http://www.tsetmc.com/Loader.aspx?ParTree=151311&amp;i=28230238564334914" xr:uid="{9E220586-8672-4B68-9EE5-A91A82748142}"/>
    <hyperlink ref="C197" r:id="rId395" display="http://www.tsetmc.com/Loader.aspx?ParTree=151311&amp;i=55201604487356053" xr:uid="{3BA34269-D6B7-41DC-8B49-E8E9EA2DB109}"/>
    <hyperlink ref="C198" r:id="rId396" display="http://www.tsetmc.com/Loader.aspx?ParTree=151311&amp;i=61978257933030834" xr:uid="{387BA450-FD15-4592-AAB9-B01AA1419074}"/>
    <hyperlink ref="C199" r:id="rId397" display="http://www.tsetmc.com/Loader.aspx?ParTree=151311&amp;i=41625340598198551" xr:uid="{6199785E-75FC-4B34-820F-43F247168315}"/>
    <hyperlink ref="C200" r:id="rId398" display="http://www.tsetmc.com/Loader.aspx?ParTree=151311&amp;i=33783140337377394" xr:uid="{AA9B7132-DF5B-4527-9A83-1FCC36D3CD6E}"/>
    <hyperlink ref="C201" r:id="rId399" display="http://www.tsetmc.com/Loader.aspx?ParTree=151311&amp;i=27218386411183410" xr:uid="{F438778D-CE08-4E85-9BF5-15FB2C408961}"/>
    <hyperlink ref="C202" r:id="rId400" display="http://www.tsetmc.com/Loader.aspx?ParTree=151311&amp;i=9481703061634967" xr:uid="{564F308D-308C-429F-973C-4397B6520E94}"/>
  </hyperlinks>
  <pageMargins left="0.7" right="0.7" top="0.75" bottom="0.75" header="0.3" footer="0.3"/>
  <pageSetup orientation="portrait" r:id="rId4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Sheet3!Loader.aspx?ParTree_151311_i_5866848234665627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2018-10-15T09:03:41Z</dcterms:modified>
</cp:coreProperties>
</file>