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pwork\BlogWritingRishab\ArticleWithExcel\"/>
    </mc:Choice>
  </mc:AlternateContent>
  <bookViews>
    <workbookView xWindow="15060" yWindow="-420" windowWidth="28560" windowHeight="27300" tabRatio="500"/>
  </bookViews>
  <sheets>
    <sheet name="Sheet1" sheetId="1" r:id="rId1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0" i="1" l="1"/>
  <c r="J20" i="1" s="1"/>
  <c r="F21" i="1" s="1"/>
  <c r="L20" i="1" l="1"/>
  <c r="H21" i="1" s="1"/>
  <c r="M20" i="1"/>
  <c r="N20" i="1" s="1"/>
  <c r="K20" i="1"/>
  <c r="G21" i="1" s="1"/>
  <c r="I21" i="1" l="1"/>
  <c r="K21" i="1" l="1"/>
  <c r="G22" i="1" s="1"/>
  <c r="J21" i="1"/>
  <c r="F22" i="1" s="1"/>
  <c r="L21" i="1"/>
  <c r="H22" i="1" s="1"/>
  <c r="M21" i="1"/>
  <c r="N21" i="1" s="1"/>
  <c r="I22" i="1" l="1"/>
  <c r="J22" i="1" s="1"/>
  <c r="F23" i="1" s="1"/>
  <c r="K22" i="1" l="1"/>
  <c r="G23" i="1" s="1"/>
  <c r="L22" i="1"/>
  <c r="H23" i="1" s="1"/>
  <c r="M22" i="1"/>
  <c r="N22" i="1" s="1"/>
  <c r="I23" i="1" l="1"/>
  <c r="L23" i="1" s="1"/>
  <c r="H24" i="1" s="1"/>
  <c r="K23" i="1" l="1"/>
  <c r="G24" i="1" s="1"/>
  <c r="J23" i="1"/>
  <c r="F24" i="1" s="1"/>
  <c r="M23" i="1"/>
  <c r="N23" i="1" s="1"/>
  <c r="I24" i="1" l="1"/>
  <c r="M24" i="1" s="1"/>
  <c r="N24" i="1" s="1"/>
  <c r="J24" i="1" l="1"/>
  <c r="F25" i="1" s="1"/>
  <c r="L24" i="1"/>
  <c r="H25" i="1" s="1"/>
  <c r="K24" i="1"/>
  <c r="G25" i="1" s="1"/>
  <c r="I25" i="1" l="1"/>
  <c r="L25" i="1" s="1"/>
  <c r="H26" i="1" s="1"/>
  <c r="J25" i="1" l="1"/>
  <c r="F26" i="1" s="1"/>
  <c r="K25" i="1"/>
  <c r="G26" i="1" s="1"/>
  <c r="M25" i="1"/>
  <c r="N25" i="1" s="1"/>
  <c r="I26" i="1" l="1"/>
  <c r="K26" i="1" s="1"/>
  <c r="G27" i="1" s="1"/>
  <c r="L26" i="1" l="1"/>
  <c r="H27" i="1" s="1"/>
  <c r="M26" i="1"/>
  <c r="N26" i="1" s="1"/>
  <c r="J26" i="1"/>
  <c r="F27" i="1" s="1"/>
  <c r="I27" i="1" l="1"/>
  <c r="K27" i="1" s="1"/>
  <c r="G28" i="1" s="1"/>
  <c r="J27" i="1" l="1"/>
  <c r="F28" i="1" s="1"/>
  <c r="M27" i="1"/>
  <c r="N27" i="1" s="1"/>
  <c r="L27" i="1"/>
  <c r="H28" i="1" s="1"/>
  <c r="I28" i="1" l="1"/>
  <c r="J28" i="1" s="1"/>
  <c r="F29" i="1" s="1"/>
  <c r="M28" i="1" l="1"/>
  <c r="N28" i="1" s="1"/>
  <c r="L28" i="1"/>
  <c r="H29" i="1" s="1"/>
  <c r="K28" i="1"/>
  <c r="G29" i="1" s="1"/>
  <c r="I29" i="1" l="1"/>
  <c r="K29" i="1" s="1"/>
  <c r="G30" i="1" s="1"/>
  <c r="M29" i="1" l="1"/>
  <c r="L29" i="1"/>
  <c r="H30" i="1" s="1"/>
  <c r="J29" i="1"/>
  <c r="F30" i="1" s="1"/>
  <c r="N29" i="1"/>
  <c r="O29" i="1" s="1"/>
  <c r="I30" i="1"/>
  <c r="J30" i="1" s="1"/>
  <c r="F31" i="1" s="1"/>
  <c r="L30" i="1" l="1"/>
  <c r="H31" i="1" s="1"/>
  <c r="K30" i="1"/>
  <c r="G31" i="1" s="1"/>
  <c r="M30" i="1"/>
  <c r="N30" i="1" s="1"/>
  <c r="I31" i="1" l="1"/>
  <c r="J31" i="1" l="1"/>
  <c r="F32" i="1" s="1"/>
  <c r="L31" i="1"/>
  <c r="H32" i="1" s="1"/>
  <c r="M31" i="1"/>
  <c r="N31" i="1" s="1"/>
  <c r="K31" i="1"/>
  <c r="G32" i="1" s="1"/>
  <c r="I32" i="1" l="1"/>
  <c r="M32" i="1" s="1"/>
  <c r="N32" i="1" s="1"/>
  <c r="J32" i="1" l="1"/>
  <c r="F33" i="1" s="1"/>
  <c r="K32" i="1"/>
  <c r="G33" i="1" s="1"/>
  <c r="L32" i="1"/>
  <c r="H33" i="1" s="1"/>
  <c r="I33" i="1" l="1"/>
  <c r="K33" i="1" s="1"/>
  <c r="G34" i="1" s="1"/>
  <c r="J33" i="1" l="1"/>
  <c r="F34" i="1" s="1"/>
  <c r="L33" i="1"/>
  <c r="H34" i="1" s="1"/>
  <c r="M33" i="1"/>
  <c r="N33" i="1" s="1"/>
  <c r="I34" i="1" l="1"/>
  <c r="M34" i="1" s="1"/>
  <c r="N34" i="1" s="1"/>
  <c r="J34" i="1" l="1"/>
  <c r="F35" i="1" s="1"/>
  <c r="L34" i="1"/>
  <c r="H35" i="1" s="1"/>
  <c r="K34" i="1"/>
  <c r="G35" i="1" s="1"/>
  <c r="I35" i="1" l="1"/>
  <c r="M35" i="1" s="1"/>
  <c r="N35" i="1" s="1"/>
  <c r="L35" i="1" l="1"/>
  <c r="H36" i="1" s="1"/>
  <c r="K35" i="1"/>
  <c r="G36" i="1" s="1"/>
  <c r="J35" i="1"/>
  <c r="F36" i="1" s="1"/>
  <c r="I36" i="1" l="1"/>
  <c r="J36" i="1" s="1"/>
  <c r="F37" i="1" s="1"/>
  <c r="K36" i="1" l="1"/>
  <c r="G37" i="1" s="1"/>
  <c r="L36" i="1"/>
  <c r="H37" i="1" s="1"/>
  <c r="M36" i="1"/>
  <c r="N36" i="1" s="1"/>
  <c r="I37" i="1" l="1"/>
  <c r="K37" i="1" s="1"/>
  <c r="G38" i="1" s="1"/>
  <c r="J37" i="1" l="1"/>
  <c r="F38" i="1" s="1"/>
  <c r="M37" i="1"/>
  <c r="N37" i="1" s="1"/>
  <c r="L37" i="1"/>
  <c r="H38" i="1" s="1"/>
  <c r="I38" i="1" l="1"/>
  <c r="K38" i="1" s="1"/>
  <c r="G39" i="1" s="1"/>
  <c r="J38" i="1" l="1"/>
  <c r="F39" i="1" s="1"/>
  <c r="L38" i="1"/>
  <c r="H39" i="1" s="1"/>
  <c r="M38" i="1"/>
  <c r="N38" i="1" s="1"/>
  <c r="I39" i="1" l="1"/>
  <c r="J39" i="1" s="1"/>
  <c r="A45" i="1" s="1"/>
  <c r="M39" i="1" l="1"/>
  <c r="N39" i="1" s="1"/>
  <c r="O39" i="1" s="1"/>
  <c r="L39" i="1"/>
  <c r="C45" i="1" s="1"/>
  <c r="K39" i="1"/>
  <c r="B45" i="1" s="1"/>
  <c r="Q119" i="1" l="1"/>
  <c r="C55" i="1" l="1"/>
  <c r="D55" i="1" s="1"/>
  <c r="F55" i="1" s="1"/>
  <c r="C57" i="1"/>
  <c r="D57" i="1" s="1"/>
  <c r="F57" i="1" s="1"/>
  <c r="C54" i="1"/>
  <c r="D54" i="1" s="1"/>
  <c r="F54" i="1" s="1"/>
  <c r="C49" i="1"/>
  <c r="D49" i="1" s="1"/>
  <c r="F49" i="1" s="1"/>
  <c r="C51" i="1"/>
  <c r="D51" i="1" s="1"/>
  <c r="F51" i="1" s="1"/>
  <c r="C58" i="1"/>
  <c r="D58" i="1" s="1"/>
  <c r="F58" i="1" s="1"/>
  <c r="C56" i="1"/>
  <c r="D56" i="1" s="1"/>
  <c r="F56" i="1" s="1"/>
  <c r="C53" i="1"/>
  <c r="D53" i="1" s="1"/>
  <c r="F53" i="1" s="1"/>
  <c r="C50" i="1"/>
  <c r="D50" i="1" s="1"/>
  <c r="F50" i="1" s="1"/>
  <c r="C52" i="1"/>
  <c r="D52" i="1" s="1"/>
  <c r="F52" i="1" s="1"/>
  <c r="G58" i="1" l="1"/>
</calcChain>
</file>

<file path=xl/sharedStrings.xml><?xml version="1.0" encoding="utf-8"?>
<sst xmlns="http://schemas.openxmlformats.org/spreadsheetml/2006/main" count="34" uniqueCount="29">
  <si>
    <t>Iteration</t>
  </si>
  <si>
    <t>Bias</t>
  </si>
  <si>
    <t>B0</t>
  </si>
  <si>
    <t>B1</t>
  </si>
  <si>
    <t>B2</t>
  </si>
  <si>
    <t>Prediction</t>
  </si>
  <si>
    <t>Error</t>
  </si>
  <si>
    <t>Accuracy</t>
  </si>
  <si>
    <t>Learning Rate</t>
    <phoneticPr fontId="2" type="noConversion"/>
  </si>
  <si>
    <t>B1(t+1)</t>
    <phoneticPr fontId="2" type="noConversion"/>
  </si>
  <si>
    <t>B2(t+1)</t>
    <phoneticPr fontId="2" type="noConversion"/>
  </si>
  <si>
    <t>Prediction</t>
    <phoneticPr fontId="2" type="noConversion"/>
  </si>
  <si>
    <t>Prediction</t>
    <phoneticPr fontId="2" type="noConversion"/>
  </si>
  <si>
    <t>Coefficients</t>
    <phoneticPr fontId="2" type="noConversion"/>
  </si>
  <si>
    <t>B1</t>
    <phoneticPr fontId="2" type="noConversion"/>
  </si>
  <si>
    <t>B0</t>
    <phoneticPr fontId="2" type="noConversion"/>
  </si>
  <si>
    <t>B2</t>
    <phoneticPr fontId="2" type="noConversion"/>
  </si>
  <si>
    <t>Error</t>
    <phoneticPr fontId="2" type="noConversion"/>
  </si>
  <si>
    <t>Accuracy</t>
    <phoneticPr fontId="2" type="noConversion"/>
  </si>
  <si>
    <t>B0(t+1)</t>
  </si>
  <si>
    <t xml:space="preserve"> </t>
  </si>
  <si>
    <t xml:space="preserve">Logistic Regression </t>
  </si>
  <si>
    <t>Hypothetical Dataset of Technical(1) and non-technical(0) article</t>
  </si>
  <si>
    <t>Time(Hr)</t>
  </si>
  <si>
    <t>Sentences</t>
  </si>
  <si>
    <t>Article Type</t>
  </si>
  <si>
    <t>Time</t>
  </si>
  <si>
    <t>Actual Type</t>
  </si>
  <si>
    <t>Predicted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</si>
</sst>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05125829859499E-2"/>
          <c:y val="8.0283353010625738E-2"/>
          <c:w val="0.86886546240543461"/>
          <c:h val="0.73046807165633221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2.7</c:v>
                </c:pt>
                <c:pt idx="1">
                  <c:v>1.4</c:v>
                </c:pt>
                <c:pt idx="2">
                  <c:v>3.3</c:v>
                </c:pt>
                <c:pt idx="3">
                  <c:v>1.3</c:v>
                </c:pt>
                <c:pt idx="4">
                  <c:v>3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2.5</c:v>
                </c:pt>
                <c:pt idx="1">
                  <c:v>2.2999999999999998</c:v>
                </c:pt>
                <c:pt idx="2">
                  <c:v>4.4000000000000004</c:v>
                </c:pt>
                <c:pt idx="3">
                  <c:v>1.8</c:v>
                </c:pt>
                <c:pt idx="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7.6</c:v>
                </c:pt>
                <c:pt idx="1">
                  <c:v>5.9</c:v>
                </c:pt>
                <c:pt idx="2">
                  <c:v>6.9</c:v>
                </c:pt>
                <c:pt idx="3">
                  <c:v>8.6</c:v>
                </c:pt>
                <c:pt idx="4">
                  <c:v>7.7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2.7</c:v>
                </c:pt>
                <c:pt idx="1">
                  <c:v>2.2000000000000002</c:v>
                </c:pt>
                <c:pt idx="2">
                  <c:v>1.8</c:v>
                </c:pt>
                <c:pt idx="3">
                  <c:v>4.5</c:v>
                </c:pt>
                <c:pt idx="4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89040"/>
        <c:axId val="290589432"/>
      </c:scatterChart>
      <c:valAx>
        <c:axId val="2905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9432"/>
        <c:crosses val="autoZero"/>
        <c:crossBetween val="midCat"/>
      </c:valAx>
      <c:valAx>
        <c:axId val="2905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0</xdr:row>
      <xdr:rowOff>104775</xdr:rowOff>
    </xdr:from>
    <xdr:to>
      <xdr:col>11</xdr:col>
      <xdr:colOff>244475</xdr:colOff>
      <xdr:row>17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Q119"/>
  <sheetViews>
    <sheetView tabSelected="1" topLeftCell="A37" zoomScaleNormal="100" workbookViewId="0">
      <selection activeCell="E49" sqref="E49"/>
    </sheetView>
  </sheetViews>
  <sheetFormatPr defaultColWidth="11" defaultRowHeight="12.75" x14ac:dyDescent="0.2"/>
  <cols>
    <col min="13" max="13" width="14.375" customWidth="1"/>
  </cols>
  <sheetData>
    <row r="1" spans="1:3" x14ac:dyDescent="0.2">
      <c r="A1" s="4" t="s">
        <v>21</v>
      </c>
      <c r="B1" s="3"/>
      <c r="C1" s="3" t="s">
        <v>20</v>
      </c>
    </row>
    <row r="3" spans="1:3" x14ac:dyDescent="0.2">
      <c r="A3" s="1" t="s">
        <v>22</v>
      </c>
    </row>
    <row r="4" spans="1:3" x14ac:dyDescent="0.2">
      <c r="A4" s="1" t="s">
        <v>23</v>
      </c>
      <c r="B4" s="1" t="s">
        <v>24</v>
      </c>
      <c r="C4" s="4" t="s">
        <v>25</v>
      </c>
    </row>
    <row r="5" spans="1:3" x14ac:dyDescent="0.2">
      <c r="A5">
        <v>2.7</v>
      </c>
      <c r="B5">
        <v>2.5</v>
      </c>
      <c r="C5">
        <v>0</v>
      </c>
    </row>
    <row r="6" spans="1:3" x14ac:dyDescent="0.2">
      <c r="A6">
        <v>1.4</v>
      </c>
      <c r="B6">
        <v>2.2999999999999998</v>
      </c>
      <c r="C6">
        <v>0</v>
      </c>
    </row>
    <row r="7" spans="1:3" x14ac:dyDescent="0.2">
      <c r="A7">
        <v>3.3</v>
      </c>
      <c r="B7">
        <v>4.4000000000000004</v>
      </c>
      <c r="C7">
        <v>0</v>
      </c>
    </row>
    <row r="8" spans="1:3" x14ac:dyDescent="0.2">
      <c r="A8">
        <v>1.3</v>
      </c>
      <c r="B8">
        <v>1.8</v>
      </c>
      <c r="C8">
        <v>0</v>
      </c>
    </row>
    <row r="9" spans="1:3" x14ac:dyDescent="0.2">
      <c r="A9">
        <v>3</v>
      </c>
      <c r="B9">
        <v>3</v>
      </c>
      <c r="C9">
        <v>0</v>
      </c>
    </row>
    <row r="10" spans="1:3" x14ac:dyDescent="0.2">
      <c r="A10">
        <v>7.6</v>
      </c>
      <c r="B10">
        <v>2.7</v>
      </c>
      <c r="C10">
        <v>1</v>
      </c>
    </row>
    <row r="11" spans="1:3" x14ac:dyDescent="0.2">
      <c r="A11">
        <v>5.9</v>
      </c>
      <c r="B11">
        <v>2.2000000000000002</v>
      </c>
      <c r="C11">
        <v>1</v>
      </c>
    </row>
    <row r="12" spans="1:3" x14ac:dyDescent="0.2">
      <c r="A12">
        <v>6.9</v>
      </c>
      <c r="B12">
        <v>1.8</v>
      </c>
      <c r="C12">
        <v>1</v>
      </c>
    </row>
    <row r="13" spans="1:3" x14ac:dyDescent="0.2">
      <c r="A13">
        <v>8.6</v>
      </c>
      <c r="B13">
        <v>4.5</v>
      </c>
      <c r="C13">
        <v>1</v>
      </c>
    </row>
    <row r="14" spans="1:3" x14ac:dyDescent="0.2">
      <c r="A14">
        <v>7.7</v>
      </c>
      <c r="B14">
        <v>3.5</v>
      </c>
      <c r="C14">
        <v>1</v>
      </c>
    </row>
    <row r="16" spans="1:3" x14ac:dyDescent="0.2">
      <c r="A16" s="1" t="s">
        <v>8</v>
      </c>
    </row>
    <row r="17" spans="1:15" x14ac:dyDescent="0.2">
      <c r="A17">
        <v>0.3</v>
      </c>
    </row>
    <row r="19" spans="1:15" x14ac:dyDescent="0.2">
      <c r="A19" s="1" t="s">
        <v>0</v>
      </c>
      <c r="B19" s="1" t="s">
        <v>1</v>
      </c>
      <c r="C19" s="1" t="s">
        <v>26</v>
      </c>
      <c r="D19" s="1" t="s">
        <v>24</v>
      </c>
      <c r="E19" s="1" t="s">
        <v>27</v>
      </c>
      <c r="F19" s="1" t="s">
        <v>2</v>
      </c>
      <c r="G19" s="1" t="s">
        <v>3</v>
      </c>
      <c r="H19" s="1" t="s">
        <v>4</v>
      </c>
      <c r="I19" s="1" t="s">
        <v>5</v>
      </c>
      <c r="J19" s="1" t="s">
        <v>19</v>
      </c>
      <c r="K19" s="1" t="s">
        <v>9</v>
      </c>
      <c r="L19" s="1" t="s">
        <v>10</v>
      </c>
      <c r="M19" s="1" t="s">
        <v>28</v>
      </c>
      <c r="N19" s="1" t="s">
        <v>6</v>
      </c>
      <c r="O19" s="1" t="s">
        <v>7</v>
      </c>
    </row>
    <row r="20" spans="1:15" x14ac:dyDescent="0.2">
      <c r="A20">
        <v>1</v>
      </c>
      <c r="B20">
        <v>1</v>
      </c>
      <c r="C20">
        <v>2.7</v>
      </c>
      <c r="D20">
        <v>2.5</v>
      </c>
      <c r="E20">
        <v>0</v>
      </c>
      <c r="F20">
        <v>0</v>
      </c>
      <c r="G20">
        <v>0</v>
      </c>
      <c r="H20">
        <v>0</v>
      </c>
      <c r="I20">
        <f>1/(1+EXP(-(B20*F20+C20*G20+D20*H20)))</f>
        <v>0.5</v>
      </c>
      <c r="J20">
        <f>F20+$A$17*($E20-$I20)*$I20*(1-$I20)*B20</f>
        <v>-3.7499999999999999E-2</v>
      </c>
      <c r="K20">
        <f>G20+$A$17*($E20-$I20)*$I20*(1-$I20)*C20</f>
        <v>-0.10125000000000001</v>
      </c>
      <c r="L20">
        <f>H20+$A$17*($E20-$I20)*$I20*(1-$I20)*D20</f>
        <v>-9.375E-2</v>
      </c>
      <c r="M20">
        <f>IF(I20&lt;0.5,0,1)</f>
        <v>1</v>
      </c>
      <c r="N20">
        <f>IF(M20=E20,0,1)</f>
        <v>1</v>
      </c>
    </row>
    <row r="21" spans="1:15" x14ac:dyDescent="0.2">
      <c r="A21">
        <v>2</v>
      </c>
      <c r="B21">
        <v>1</v>
      </c>
      <c r="C21">
        <v>1.4</v>
      </c>
      <c r="D21">
        <v>2.2999999999999998</v>
      </c>
      <c r="E21">
        <v>0</v>
      </c>
      <c r="F21">
        <f>J20</f>
        <v>-3.7499999999999999E-2</v>
      </c>
      <c r="G21">
        <f>K20</f>
        <v>-0.10125000000000001</v>
      </c>
      <c r="H21">
        <f>L20</f>
        <v>-9.375E-2</v>
      </c>
      <c r="I21">
        <f t="shared" ref="I21:I29" si="0">1/(1+EXP(-(B21*F21+C21*G21+D21*H21)))</f>
        <v>0.40254429660495977</v>
      </c>
      <c r="J21">
        <f t="shared" ref="J21:J29" si="1">F21+$A$17*($E21-$I21)*$I21*(1-$I21)*B21</f>
        <v>-6.6543859126253893E-2</v>
      </c>
      <c r="K21">
        <f t="shared" ref="K21:L29" si="2">G21+$A$17*($E21-$I21)*$I21*(1-$I21)*C21</f>
        <v>-0.14191140277675546</v>
      </c>
      <c r="L21">
        <f t="shared" si="2"/>
        <v>-0.16055087599038395</v>
      </c>
      <c r="M21">
        <f t="shared" ref="M21:M29" si="3">IF(I21&lt;0.5,0,1)</f>
        <v>0</v>
      </c>
      <c r="N21">
        <f t="shared" ref="N21:N29" si="4">IF(M21=E21,0,1)</f>
        <v>0</v>
      </c>
    </row>
    <row r="22" spans="1:15" x14ac:dyDescent="0.2">
      <c r="A22">
        <v>3</v>
      </c>
      <c r="B22">
        <v>1</v>
      </c>
      <c r="C22">
        <v>3.3</v>
      </c>
      <c r="D22">
        <v>4.4000000000000004</v>
      </c>
      <c r="E22">
        <v>0</v>
      </c>
      <c r="F22">
        <f t="shared" ref="F22:F29" si="5">J21</f>
        <v>-6.6543859126253893E-2</v>
      </c>
      <c r="G22">
        <f t="shared" ref="G22:G29" si="6">K21</f>
        <v>-0.14191140277675546</v>
      </c>
      <c r="H22">
        <f t="shared" ref="H22:H29" si="7">L21</f>
        <v>-0.16055087599038395</v>
      </c>
      <c r="I22">
        <f t="shared" si="0"/>
        <v>0.22421407190296477</v>
      </c>
      <c r="J22">
        <f t="shared" si="1"/>
        <v>-7.8243940551801561E-2</v>
      </c>
      <c r="K22">
        <f t="shared" si="2"/>
        <v>-0.18052167148106277</v>
      </c>
      <c r="L22">
        <f t="shared" si="2"/>
        <v>-0.21203123426279369</v>
      </c>
      <c r="M22">
        <f t="shared" si="3"/>
        <v>0</v>
      </c>
      <c r="N22">
        <f t="shared" si="4"/>
        <v>0</v>
      </c>
    </row>
    <row r="23" spans="1:15" x14ac:dyDescent="0.2">
      <c r="A23">
        <v>4</v>
      </c>
      <c r="B23">
        <v>1</v>
      </c>
      <c r="C23">
        <v>1.3</v>
      </c>
      <c r="D23">
        <v>1.8</v>
      </c>
      <c r="E23">
        <v>0</v>
      </c>
      <c r="F23">
        <f t="shared" si="5"/>
        <v>-7.8243940551801561E-2</v>
      </c>
      <c r="G23">
        <f t="shared" si="6"/>
        <v>-0.18052167148106277</v>
      </c>
      <c r="H23">
        <f t="shared" si="7"/>
        <v>-0.21203123426279369</v>
      </c>
      <c r="I23">
        <f t="shared" si="0"/>
        <v>0.33301537487549548</v>
      </c>
      <c r="J23">
        <f t="shared" si="1"/>
        <v>-0.10043436693788345</v>
      </c>
      <c r="K23">
        <f t="shared" si="2"/>
        <v>-0.20936922578296924</v>
      </c>
      <c r="L23">
        <f t="shared" si="2"/>
        <v>-0.2519740017577411</v>
      </c>
      <c r="M23">
        <f t="shared" si="3"/>
        <v>0</v>
      </c>
      <c r="N23">
        <f t="shared" si="4"/>
        <v>0</v>
      </c>
    </row>
    <row r="24" spans="1:15" x14ac:dyDescent="0.2">
      <c r="A24">
        <v>5</v>
      </c>
      <c r="B24">
        <v>1</v>
      </c>
      <c r="C24">
        <v>3</v>
      </c>
      <c r="D24">
        <v>3</v>
      </c>
      <c r="E24">
        <v>0</v>
      </c>
      <c r="F24">
        <f t="shared" si="5"/>
        <v>-0.10043436693788345</v>
      </c>
      <c r="G24">
        <f t="shared" si="6"/>
        <v>-0.20936922578296924</v>
      </c>
      <c r="H24">
        <f t="shared" si="7"/>
        <v>-0.2519740017577411</v>
      </c>
      <c r="I24">
        <f t="shared" si="0"/>
        <v>0.18475409762486911</v>
      </c>
      <c r="J24">
        <f t="shared" si="1"/>
        <v>-0.10878266675908974</v>
      </c>
      <c r="K24">
        <f t="shared" si="2"/>
        <v>-0.23441412524658808</v>
      </c>
      <c r="L24">
        <f t="shared" si="2"/>
        <v>-0.27701890122135991</v>
      </c>
      <c r="M24">
        <f t="shared" si="3"/>
        <v>0</v>
      </c>
      <c r="N24">
        <f t="shared" si="4"/>
        <v>0</v>
      </c>
    </row>
    <row r="25" spans="1:15" x14ac:dyDescent="0.2">
      <c r="A25">
        <v>6</v>
      </c>
      <c r="B25">
        <v>1</v>
      </c>
      <c r="C25">
        <v>7.6</v>
      </c>
      <c r="D25">
        <v>2.7</v>
      </c>
      <c r="E25">
        <v>1</v>
      </c>
      <c r="F25">
        <f t="shared" si="5"/>
        <v>-0.10878266675908974</v>
      </c>
      <c r="G25">
        <f t="shared" si="6"/>
        <v>-0.23441412524658808</v>
      </c>
      <c r="H25">
        <f t="shared" si="7"/>
        <v>-0.27701890122135991</v>
      </c>
      <c r="I25">
        <f t="shared" si="0"/>
        <v>6.6714984640364947E-2</v>
      </c>
      <c r="J25">
        <f t="shared" si="1"/>
        <v>-9.1349622571423622E-2</v>
      </c>
      <c r="K25">
        <f t="shared" si="2"/>
        <v>-0.10192298942032557</v>
      </c>
      <c r="L25">
        <f t="shared" si="2"/>
        <v>-0.22994968191466139</v>
      </c>
      <c r="M25">
        <f t="shared" si="3"/>
        <v>0</v>
      </c>
      <c r="N25">
        <f t="shared" si="4"/>
        <v>1</v>
      </c>
    </row>
    <row r="26" spans="1:15" x14ac:dyDescent="0.2">
      <c r="A26">
        <v>7</v>
      </c>
      <c r="B26">
        <v>1</v>
      </c>
      <c r="C26">
        <v>5.9</v>
      </c>
      <c r="D26">
        <v>2.2000000000000002</v>
      </c>
      <c r="E26">
        <v>1</v>
      </c>
      <c r="F26">
        <f t="shared" si="5"/>
        <v>-9.1349622571423622E-2</v>
      </c>
      <c r="G26">
        <f t="shared" si="6"/>
        <v>-0.10192298942032557</v>
      </c>
      <c r="H26">
        <f t="shared" si="7"/>
        <v>-0.22994968191466139</v>
      </c>
      <c r="I26">
        <f t="shared" si="0"/>
        <v>0.23172711104154753</v>
      </c>
      <c r="J26">
        <f t="shared" si="1"/>
        <v>-5.0317014888824126E-2</v>
      </c>
      <c r="K26">
        <f t="shared" si="2"/>
        <v>0.14016939590701147</v>
      </c>
      <c r="L26">
        <f t="shared" si="2"/>
        <v>-0.13967794501294251</v>
      </c>
      <c r="M26">
        <f t="shared" si="3"/>
        <v>0</v>
      </c>
      <c r="N26">
        <f t="shared" si="4"/>
        <v>1</v>
      </c>
    </row>
    <row r="27" spans="1:15" x14ac:dyDescent="0.2">
      <c r="A27">
        <v>8</v>
      </c>
      <c r="B27">
        <v>1</v>
      </c>
      <c r="C27">
        <v>6.9</v>
      </c>
      <c r="D27">
        <v>1.8</v>
      </c>
      <c r="E27">
        <v>1</v>
      </c>
      <c r="F27">
        <f t="shared" si="5"/>
        <v>-5.0317014888824126E-2</v>
      </c>
      <c r="G27">
        <f t="shared" si="6"/>
        <v>0.14016939590701147</v>
      </c>
      <c r="H27">
        <f t="shared" si="7"/>
        <v>-0.13967794501294251</v>
      </c>
      <c r="I27">
        <f t="shared" si="0"/>
        <v>0.66047944563158267</v>
      </c>
      <c r="J27">
        <f t="shared" si="1"/>
        <v>-2.7476141620303034E-2</v>
      </c>
      <c r="K27">
        <f t="shared" si="2"/>
        <v>0.29777142145980701</v>
      </c>
      <c r="L27">
        <f t="shared" si="2"/>
        <v>-9.8564373129604532E-2</v>
      </c>
      <c r="M27">
        <f t="shared" si="3"/>
        <v>1</v>
      </c>
      <c r="N27">
        <f t="shared" si="4"/>
        <v>0</v>
      </c>
    </row>
    <row r="28" spans="1:15" x14ac:dyDescent="0.2">
      <c r="A28">
        <v>9</v>
      </c>
      <c r="B28">
        <v>1</v>
      </c>
      <c r="C28">
        <v>8.6</v>
      </c>
      <c r="D28">
        <v>4.5</v>
      </c>
      <c r="E28">
        <v>1</v>
      </c>
      <c r="F28">
        <f t="shared" si="5"/>
        <v>-2.7476141620303034E-2</v>
      </c>
      <c r="G28">
        <f t="shared" si="6"/>
        <v>0.29777142145980701</v>
      </c>
      <c r="H28">
        <f t="shared" si="7"/>
        <v>-9.8564373129604532E-2</v>
      </c>
      <c r="I28">
        <f t="shared" si="0"/>
        <v>0.88990963583601823</v>
      </c>
      <c r="J28">
        <f t="shared" si="1"/>
        <v>-2.4240460010145255E-2</v>
      </c>
      <c r="K28">
        <f t="shared" si="2"/>
        <v>0.32559828330716389</v>
      </c>
      <c r="L28">
        <f t="shared" si="2"/>
        <v>-8.4003805883894528E-2</v>
      </c>
      <c r="M28">
        <f t="shared" si="3"/>
        <v>1</v>
      </c>
      <c r="N28">
        <f t="shared" si="4"/>
        <v>0</v>
      </c>
    </row>
    <row r="29" spans="1:15" x14ac:dyDescent="0.2">
      <c r="A29">
        <v>10</v>
      </c>
      <c r="B29">
        <v>1</v>
      </c>
      <c r="C29">
        <v>7.7</v>
      </c>
      <c r="D29">
        <v>3.5</v>
      </c>
      <c r="E29">
        <v>1</v>
      </c>
      <c r="F29">
        <f t="shared" si="5"/>
        <v>-2.4240460010145255E-2</v>
      </c>
      <c r="G29">
        <f t="shared" si="6"/>
        <v>0.32559828330716389</v>
      </c>
      <c r="H29">
        <f t="shared" si="7"/>
        <v>-8.4003805883894528E-2</v>
      </c>
      <c r="I29">
        <f t="shared" si="0"/>
        <v>0.8992440310716473</v>
      </c>
      <c r="J29">
        <f t="shared" si="1"/>
        <v>-2.1501785711713316E-2</v>
      </c>
      <c r="K29">
        <f t="shared" si="2"/>
        <v>0.34668607540508983</v>
      </c>
      <c r="L29">
        <f t="shared" si="2"/>
        <v>-7.4418445839382744E-2</v>
      </c>
      <c r="M29">
        <f t="shared" si="3"/>
        <v>1</v>
      </c>
      <c r="N29">
        <f t="shared" si="4"/>
        <v>0</v>
      </c>
      <c r="O29" s="2">
        <f>1-(SUM(N20:N29)/COUNT(N20:N29))</f>
        <v>0.7</v>
      </c>
    </row>
    <row r="30" spans="1:15" x14ac:dyDescent="0.2">
      <c r="A30">
        <v>11</v>
      </c>
      <c r="B30">
        <v>1</v>
      </c>
      <c r="C30">
        <v>2.9</v>
      </c>
      <c r="D30">
        <v>2</v>
      </c>
      <c r="E30">
        <v>0</v>
      </c>
      <c r="F30">
        <f>J29</f>
        <v>-2.1501785711713316E-2</v>
      </c>
      <c r="G30">
        <f>K29</f>
        <v>0.34668607540508983</v>
      </c>
      <c r="H30">
        <f>L29</f>
        <v>-7.4418445839382744E-2</v>
      </c>
      <c r="I30">
        <f t="shared" ref="I30" si="8">1/(1+EXP(-(B30*F30+C30*G30+D30*H30)))</f>
        <v>0.69742186436851106</v>
      </c>
      <c r="J30">
        <f t="shared" ref="J30" si="9">F30+$A$17*($E30-$I30)*$I30*(1-$I30)*B30</f>
        <v>-6.5653738262366923E-2</v>
      </c>
      <c r="K30">
        <f t="shared" ref="K30" si="10">G30+$A$17*($E30-$I30)*$I30*(1-$I30)*C30</f>
        <v>0.21864541300819434</v>
      </c>
      <c r="L30">
        <f t="shared" ref="L30" si="11">H30+$A$17*($E30-$I30)*$I30*(1-$I30)*D30</f>
        <v>-0.16272235094068999</v>
      </c>
      <c r="M30">
        <f t="shared" ref="M30" si="12">IF(I30&lt;0.5,0,1)</f>
        <v>1</v>
      </c>
      <c r="N30">
        <f t="shared" ref="N30" si="13">IF(M30=E30,0,1)</f>
        <v>1</v>
      </c>
    </row>
    <row r="31" spans="1:15" x14ac:dyDescent="0.2">
      <c r="A31">
        <v>12</v>
      </c>
      <c r="B31">
        <v>1</v>
      </c>
      <c r="C31">
        <v>1.5</v>
      </c>
      <c r="D31">
        <v>2.2999999999999998</v>
      </c>
      <c r="E31">
        <v>0</v>
      </c>
      <c r="F31">
        <f t="shared" ref="F31:F39" si="14">J30</f>
        <v>-6.5653738262366923E-2</v>
      </c>
      <c r="G31">
        <f t="shared" ref="G31:G39" si="15">K30</f>
        <v>0.21864541300819434</v>
      </c>
      <c r="H31">
        <f t="shared" ref="H31:H39" si="16">L30</f>
        <v>-0.16272235094068999</v>
      </c>
      <c r="I31">
        <f t="shared" ref="I31:I39" si="17">1/(1+EXP(-(B31*F31+C31*G31+D31*H31)))</f>
        <v>0.47204243476056101</v>
      </c>
      <c r="J31">
        <f t="shared" ref="J31:J38" si="18">F31+$A$17*($E31-$I31)*$I31*(1-$I31)*B31</f>
        <v>-0.10094623275467926</v>
      </c>
      <c r="K31">
        <f t="shared" ref="K31:K39" si="19">G31+$A$17*($E31-$I31)*$I31*(1-$I31)*C31</f>
        <v>0.16570667126972582</v>
      </c>
      <c r="L31">
        <f t="shared" ref="L31:L39" si="20">H31+$A$17*($E31-$I31)*$I31*(1-$I31)*D31</f>
        <v>-0.24389508827300838</v>
      </c>
      <c r="M31">
        <f t="shared" ref="M31:M39" si="21">IF(I31&lt;0.5,0,1)</f>
        <v>0</v>
      </c>
      <c r="N31">
        <f t="shared" ref="N31:N39" si="22">IF(M31=E31,0,1)</f>
        <v>0</v>
      </c>
    </row>
    <row r="32" spans="1:15" x14ac:dyDescent="0.2">
      <c r="A32">
        <v>13</v>
      </c>
      <c r="B32">
        <v>1</v>
      </c>
      <c r="C32">
        <v>3.4</v>
      </c>
      <c r="D32">
        <v>4.9000000000000004</v>
      </c>
      <c r="E32">
        <v>0</v>
      </c>
      <c r="F32">
        <f t="shared" si="14"/>
        <v>-0.10094623275467926</v>
      </c>
      <c r="G32">
        <f t="shared" si="15"/>
        <v>0.16570667126972582</v>
      </c>
      <c r="H32">
        <f t="shared" si="16"/>
        <v>-0.24389508827300838</v>
      </c>
      <c r="I32">
        <f t="shared" si="17"/>
        <v>0.32461797091531902</v>
      </c>
      <c r="J32">
        <f t="shared" si="18"/>
        <v>-0.12229711733435233</v>
      </c>
      <c r="K32">
        <f t="shared" si="19"/>
        <v>9.311366369883739E-2</v>
      </c>
      <c r="L32">
        <f t="shared" si="20"/>
        <v>-0.34851442271340644</v>
      </c>
      <c r="M32">
        <f t="shared" si="21"/>
        <v>0</v>
      </c>
      <c r="N32">
        <f t="shared" si="22"/>
        <v>0</v>
      </c>
    </row>
    <row r="33" spans="1:15" x14ac:dyDescent="0.2">
      <c r="A33">
        <v>14</v>
      </c>
      <c r="B33">
        <v>1</v>
      </c>
      <c r="C33">
        <v>1.7</v>
      </c>
      <c r="D33">
        <v>1.8</v>
      </c>
      <c r="E33">
        <v>0</v>
      </c>
      <c r="F33">
        <f t="shared" si="14"/>
        <v>-0.12229711733435233</v>
      </c>
      <c r="G33">
        <f t="shared" si="15"/>
        <v>9.311366369883739E-2</v>
      </c>
      <c r="H33">
        <f t="shared" si="16"/>
        <v>-0.34851442271340644</v>
      </c>
      <c r="I33">
        <f t="shared" si="17"/>
        <v>0.35632978318799718</v>
      </c>
      <c r="J33">
        <f t="shared" si="18"/>
        <v>-0.14681533613200426</v>
      </c>
      <c r="K33">
        <f t="shared" si="19"/>
        <v>5.1432691742829127E-2</v>
      </c>
      <c r="L33">
        <f t="shared" si="20"/>
        <v>-0.39264721654917989</v>
      </c>
      <c r="M33">
        <f t="shared" si="21"/>
        <v>0</v>
      </c>
      <c r="N33">
        <f t="shared" si="22"/>
        <v>0</v>
      </c>
    </row>
    <row r="34" spans="1:15" x14ac:dyDescent="0.2">
      <c r="A34">
        <v>15</v>
      </c>
      <c r="B34">
        <v>1</v>
      </c>
      <c r="C34">
        <v>3</v>
      </c>
      <c r="D34">
        <v>3.1</v>
      </c>
      <c r="E34">
        <v>0</v>
      </c>
      <c r="F34">
        <f t="shared" si="14"/>
        <v>-0.14681533613200426</v>
      </c>
      <c r="G34">
        <f t="shared" si="15"/>
        <v>5.1432691742829127E-2</v>
      </c>
      <c r="H34">
        <f t="shared" si="16"/>
        <v>-0.39264721654917989</v>
      </c>
      <c r="I34">
        <f t="shared" si="17"/>
        <v>0.22974995470317403</v>
      </c>
      <c r="J34">
        <f t="shared" si="18"/>
        <v>-0.1590126403569207</v>
      </c>
      <c r="K34">
        <f t="shared" si="19"/>
        <v>1.4840779068079797E-2</v>
      </c>
      <c r="L34">
        <f t="shared" si="20"/>
        <v>-0.43045885964642083</v>
      </c>
      <c r="M34">
        <f t="shared" si="21"/>
        <v>0</v>
      </c>
      <c r="N34">
        <f t="shared" si="22"/>
        <v>0</v>
      </c>
    </row>
    <row r="35" spans="1:15" x14ac:dyDescent="0.2">
      <c r="A35">
        <v>16</v>
      </c>
      <c r="B35">
        <v>1</v>
      </c>
      <c r="C35">
        <v>7.6</v>
      </c>
      <c r="D35">
        <v>3.7</v>
      </c>
      <c r="E35">
        <v>1</v>
      </c>
      <c r="F35">
        <f t="shared" si="14"/>
        <v>-0.1590126403569207</v>
      </c>
      <c r="G35">
        <f t="shared" si="15"/>
        <v>1.4840779068079797E-2</v>
      </c>
      <c r="H35">
        <f t="shared" si="16"/>
        <v>-0.43045885964642083</v>
      </c>
      <c r="I35">
        <f t="shared" si="17"/>
        <v>0.16261200383361027</v>
      </c>
      <c r="J35">
        <f t="shared" si="18"/>
        <v>-0.12480466911759161</v>
      </c>
      <c r="K35">
        <f t="shared" si="19"/>
        <v>0.27482136048698086</v>
      </c>
      <c r="L35">
        <f t="shared" si="20"/>
        <v>-0.30388936606090322</v>
      </c>
      <c r="M35">
        <f t="shared" si="21"/>
        <v>0</v>
      </c>
      <c r="N35">
        <f t="shared" si="22"/>
        <v>1</v>
      </c>
    </row>
    <row r="36" spans="1:15" x14ac:dyDescent="0.2">
      <c r="A36">
        <v>17</v>
      </c>
      <c r="B36">
        <v>1</v>
      </c>
      <c r="C36">
        <v>6.1</v>
      </c>
      <c r="D36">
        <v>2.1</v>
      </c>
      <c r="E36">
        <v>1</v>
      </c>
      <c r="F36">
        <f t="shared" si="14"/>
        <v>-0.12480466911759161</v>
      </c>
      <c r="G36">
        <f t="shared" si="15"/>
        <v>0.27482136048698086</v>
      </c>
      <c r="H36">
        <f t="shared" si="16"/>
        <v>-0.30388936606090322</v>
      </c>
      <c r="I36">
        <f t="shared" si="17"/>
        <v>0.71370316044891313</v>
      </c>
      <c r="J36">
        <f t="shared" si="18"/>
        <v>-0.10725487676395599</v>
      </c>
      <c r="K36">
        <f t="shared" si="19"/>
        <v>0.38187509384415808</v>
      </c>
      <c r="L36">
        <f t="shared" si="20"/>
        <v>-0.26703480211826841</v>
      </c>
      <c r="M36">
        <f t="shared" si="21"/>
        <v>1</v>
      </c>
      <c r="N36">
        <f t="shared" si="22"/>
        <v>0</v>
      </c>
    </row>
    <row r="37" spans="1:15" x14ac:dyDescent="0.2">
      <c r="A37">
        <v>18</v>
      </c>
      <c r="B37">
        <v>1</v>
      </c>
      <c r="C37">
        <v>9</v>
      </c>
      <c r="D37">
        <v>3.1</v>
      </c>
      <c r="E37">
        <v>1</v>
      </c>
      <c r="F37">
        <f t="shared" si="14"/>
        <v>-0.10725487676395599</v>
      </c>
      <c r="G37">
        <f t="shared" si="15"/>
        <v>0.38187509384415808</v>
      </c>
      <c r="H37">
        <f t="shared" si="16"/>
        <v>-0.26703480211826841</v>
      </c>
      <c r="I37">
        <f t="shared" si="17"/>
        <v>0.9242688260110733</v>
      </c>
      <c r="J37">
        <f t="shared" si="18"/>
        <v>-0.10566461382196131</v>
      </c>
      <c r="K37">
        <f t="shared" si="19"/>
        <v>0.39618746032211022</v>
      </c>
      <c r="L37">
        <f t="shared" si="20"/>
        <v>-0.26210498699808488</v>
      </c>
      <c r="M37">
        <f t="shared" si="21"/>
        <v>1</v>
      </c>
      <c r="N37">
        <f t="shared" si="22"/>
        <v>0</v>
      </c>
    </row>
    <row r="38" spans="1:15" x14ac:dyDescent="0.2">
      <c r="A38">
        <v>19</v>
      </c>
      <c r="B38">
        <v>1</v>
      </c>
      <c r="C38">
        <v>8.6</v>
      </c>
      <c r="D38">
        <v>2.4</v>
      </c>
      <c r="E38">
        <v>1</v>
      </c>
      <c r="F38">
        <f t="shared" si="14"/>
        <v>-0.10566461382196131</v>
      </c>
      <c r="G38">
        <f t="shared" si="15"/>
        <v>0.39618746032211022</v>
      </c>
      <c r="H38">
        <f t="shared" si="16"/>
        <v>-0.26210498699808488</v>
      </c>
      <c r="I38">
        <f t="shared" si="17"/>
        <v>0.93538402986553881</v>
      </c>
      <c r="J38">
        <f t="shared" si="18"/>
        <v>-0.10449298257999928</v>
      </c>
      <c r="K38">
        <f t="shared" si="19"/>
        <v>0.40626348900298365</v>
      </c>
      <c r="L38">
        <f t="shared" si="20"/>
        <v>-0.259293072017376</v>
      </c>
      <c r="M38">
        <f t="shared" si="21"/>
        <v>1</v>
      </c>
      <c r="N38">
        <f t="shared" si="22"/>
        <v>0</v>
      </c>
    </row>
    <row r="39" spans="1:15" x14ac:dyDescent="0.2">
      <c r="A39">
        <v>20</v>
      </c>
      <c r="B39">
        <v>1</v>
      </c>
      <c r="C39">
        <v>9.1</v>
      </c>
      <c r="D39">
        <v>3.5</v>
      </c>
      <c r="E39">
        <v>1</v>
      </c>
      <c r="F39">
        <f t="shared" si="14"/>
        <v>-0.10449298257999928</v>
      </c>
      <c r="G39">
        <f t="shared" si="15"/>
        <v>0.40626348900298365</v>
      </c>
      <c r="H39">
        <f t="shared" si="16"/>
        <v>-0.259293072017376</v>
      </c>
      <c r="I39">
        <f t="shared" si="17"/>
        <v>0.93613444990048256</v>
      </c>
      <c r="J39">
        <f>F39+$A$17*($E39-$I39)*$I39*(1-$I39)*B39</f>
        <v>-0.1033474886375251</v>
      </c>
      <c r="K39">
        <f t="shared" si="19"/>
        <v>0.41668748387949861</v>
      </c>
      <c r="L39">
        <f t="shared" si="20"/>
        <v>-0.25528384321871639</v>
      </c>
      <c r="M39">
        <f t="shared" si="21"/>
        <v>1</v>
      </c>
      <c r="N39">
        <f t="shared" si="22"/>
        <v>0</v>
      </c>
      <c r="O39" s="2">
        <f>1-(SUM(N30:N39)/COUNT(N30:N39))</f>
        <v>0.8</v>
      </c>
    </row>
    <row r="43" spans="1:15" x14ac:dyDescent="0.2">
      <c r="A43" s="1" t="s">
        <v>13</v>
      </c>
    </row>
    <row r="44" spans="1:15" x14ac:dyDescent="0.2">
      <c r="A44" s="1" t="s">
        <v>15</v>
      </c>
      <c r="B44" s="1" t="s">
        <v>14</v>
      </c>
      <c r="C44" s="1" t="s">
        <v>16</v>
      </c>
    </row>
    <row r="45" spans="1:15" x14ac:dyDescent="0.2">
      <c r="A45">
        <f>J39</f>
        <v>-0.1033474886375251</v>
      </c>
      <c r="B45">
        <f>K39</f>
        <v>0.41668748387949861</v>
      </c>
      <c r="C45">
        <f>L39</f>
        <v>-0.25528384321871639</v>
      </c>
    </row>
    <row r="47" spans="1:15" x14ac:dyDescent="0.2">
      <c r="A47" s="1" t="s">
        <v>11</v>
      </c>
    </row>
    <row r="48" spans="1:15" x14ac:dyDescent="0.2">
      <c r="A48" s="1" t="s">
        <v>26</v>
      </c>
      <c r="B48" s="1" t="s">
        <v>24</v>
      </c>
      <c r="C48" s="1" t="s">
        <v>12</v>
      </c>
      <c r="D48" s="1" t="s">
        <v>28</v>
      </c>
      <c r="E48" s="1" t="s">
        <v>27</v>
      </c>
      <c r="F48" s="1" t="s">
        <v>17</v>
      </c>
      <c r="G48" s="1" t="s">
        <v>18</v>
      </c>
    </row>
    <row r="49" spans="1:7" x14ac:dyDescent="0.2">
      <c r="A49">
        <v>1.9</v>
      </c>
      <c r="B49">
        <v>3.1</v>
      </c>
      <c r="C49">
        <f>1/(1+EXP(-($A$45+$B$45*A49+$C$45*B49)))</f>
        <v>0.47426745923296071</v>
      </c>
      <c r="D49">
        <f>IF(C49&lt;0.5,0,1)</f>
        <v>0</v>
      </c>
      <c r="E49">
        <v>0</v>
      </c>
      <c r="F49">
        <f>IF(E49=D49,0,1)</f>
        <v>0</v>
      </c>
    </row>
    <row r="50" spans="1:7" x14ac:dyDescent="0.2">
      <c r="A50">
        <v>1.4</v>
      </c>
      <c r="B50">
        <v>2.2999999999999998</v>
      </c>
      <c r="C50">
        <f t="shared" ref="C50:C58" si="23">1/(1+EXP(-($A$45+$B$45*A50+$C$45*B50)))</f>
        <v>0.47324112847029282</v>
      </c>
      <c r="D50">
        <f t="shared" ref="D50:D58" si="24">IF(C50&lt;0.5,0,1)</f>
        <v>0</v>
      </c>
      <c r="E50">
        <v>0</v>
      </c>
      <c r="F50">
        <f t="shared" ref="F50:F58" si="25">IF(E50=D50,0,1)</f>
        <v>0</v>
      </c>
    </row>
    <row r="51" spans="1:7" x14ac:dyDescent="0.2">
      <c r="A51">
        <v>3.3</v>
      </c>
      <c r="B51">
        <v>4.4000000000000004</v>
      </c>
      <c r="C51">
        <f t="shared" si="23"/>
        <v>0.53705003850055044</v>
      </c>
      <c r="D51">
        <f t="shared" si="24"/>
        <v>1</v>
      </c>
      <c r="E51">
        <v>0</v>
      </c>
      <c r="F51">
        <f t="shared" si="25"/>
        <v>1</v>
      </c>
    </row>
    <row r="52" spans="1:7" x14ac:dyDescent="0.2">
      <c r="A52">
        <v>1.8</v>
      </c>
      <c r="B52">
        <v>1.8</v>
      </c>
      <c r="C52">
        <f t="shared" si="23"/>
        <v>0.54665861799925952</v>
      </c>
      <c r="D52">
        <f t="shared" si="24"/>
        <v>1</v>
      </c>
      <c r="E52">
        <v>0</v>
      </c>
      <c r="F52">
        <f t="shared" si="25"/>
        <v>1</v>
      </c>
    </row>
    <row r="53" spans="1:7" x14ac:dyDescent="0.2">
      <c r="A53">
        <v>3</v>
      </c>
      <c r="B53">
        <v>3.9</v>
      </c>
      <c r="C53">
        <f t="shared" si="23"/>
        <v>0.53770527524032474</v>
      </c>
      <c r="D53">
        <f t="shared" si="24"/>
        <v>1</v>
      </c>
      <c r="E53">
        <v>0</v>
      </c>
      <c r="F53">
        <f t="shared" si="25"/>
        <v>1</v>
      </c>
    </row>
    <row r="54" spans="1:7" x14ac:dyDescent="0.2">
      <c r="A54">
        <v>7.7</v>
      </c>
      <c r="B54">
        <v>3.7</v>
      </c>
      <c r="C54">
        <f t="shared" si="23"/>
        <v>0.89665478226514705</v>
      </c>
      <c r="D54">
        <f t="shared" si="24"/>
        <v>1</v>
      </c>
      <c r="E54">
        <v>1</v>
      </c>
      <c r="F54">
        <f t="shared" si="25"/>
        <v>0</v>
      </c>
    </row>
    <row r="55" spans="1:7" x14ac:dyDescent="0.2">
      <c r="A55">
        <v>5.3</v>
      </c>
      <c r="B55">
        <v>2</v>
      </c>
      <c r="C55">
        <f t="shared" si="23"/>
        <v>0.8312522762425627</v>
      </c>
      <c r="D55">
        <f t="shared" si="24"/>
        <v>1</v>
      </c>
      <c r="E55">
        <v>1</v>
      </c>
      <c r="F55">
        <f t="shared" si="25"/>
        <v>0</v>
      </c>
    </row>
    <row r="56" spans="1:7" x14ac:dyDescent="0.2">
      <c r="A56">
        <v>6.9</v>
      </c>
      <c r="B56">
        <v>1.9</v>
      </c>
      <c r="C56">
        <f t="shared" si="23"/>
        <v>0.90777429181058766</v>
      </c>
      <c r="D56">
        <f t="shared" si="24"/>
        <v>1</v>
      </c>
      <c r="E56">
        <v>1</v>
      </c>
      <c r="F56">
        <f t="shared" si="25"/>
        <v>0</v>
      </c>
    </row>
    <row r="57" spans="1:7" x14ac:dyDescent="0.2">
      <c r="A57">
        <v>8.8000000000000007</v>
      </c>
      <c r="B57">
        <v>0.5</v>
      </c>
      <c r="C57">
        <f t="shared" si="23"/>
        <v>0.96880665974869917</v>
      </c>
      <c r="D57">
        <f t="shared" si="24"/>
        <v>1</v>
      </c>
      <c r="E57">
        <v>1</v>
      </c>
      <c r="F57">
        <f t="shared" si="25"/>
        <v>0</v>
      </c>
    </row>
    <row r="58" spans="1:7" x14ac:dyDescent="0.2">
      <c r="A58">
        <v>9.3000000000000007</v>
      </c>
      <c r="B58">
        <v>3.5</v>
      </c>
      <c r="C58">
        <f t="shared" si="23"/>
        <v>0.94676589837167213</v>
      </c>
      <c r="D58">
        <f t="shared" si="24"/>
        <v>1</v>
      </c>
      <c r="E58">
        <v>1</v>
      </c>
      <c r="F58">
        <f t="shared" si="25"/>
        <v>0</v>
      </c>
      <c r="G58">
        <f>(1-(SUM(F49:F58)/COUNT(F49:F58)))*100</f>
        <v>70</v>
      </c>
    </row>
    <row r="119" spans="17:17" x14ac:dyDescent="0.2">
      <c r="Q119" s="2" t="e">
        <f>1-(SUM(P110:P119)/COUNT(P110:P119))</f>
        <v>#DIV/0!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Bishal</cp:lastModifiedBy>
  <dcterms:created xsi:type="dcterms:W3CDTF">2016-02-13T18:59:39Z</dcterms:created>
  <dcterms:modified xsi:type="dcterms:W3CDTF">2017-07-19T11:29:55Z</dcterms:modified>
</cp:coreProperties>
</file>