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Upwork\BlogWritingRishab\ArticleWithExcel\"/>
    </mc:Choice>
  </mc:AlternateContent>
  <bookViews>
    <workbookView xWindow="13935" yWindow="-420" windowWidth="26235" windowHeight="26355" tabRatio="500"/>
  </bookViews>
  <sheets>
    <sheet name="Sheet1" sheetId="1" r:id="rId1"/>
  </sheet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45" i="1" l="1"/>
  <c r="E49" i="1" l="1"/>
  <c r="E20" i="1"/>
  <c r="H20" i="1"/>
  <c r="I20" i="1" s="1"/>
  <c r="F21" i="1" s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K20" i="1"/>
  <c r="L20" i="1" s="1"/>
  <c r="M20" i="1" s="1"/>
  <c r="J20" i="1" l="1"/>
  <c r="G21" i="1" s="1"/>
  <c r="K21" i="1" s="1"/>
  <c r="L21" i="1" s="1"/>
  <c r="M21" i="1" s="1"/>
  <c r="H21" i="1" l="1"/>
  <c r="J21" i="1" l="1"/>
  <c r="G22" i="1" s="1"/>
  <c r="I21" i="1"/>
  <c r="F22" i="1" s="1"/>
  <c r="K22" i="1" l="1"/>
  <c r="L22" i="1" s="1"/>
  <c r="M22" i="1" s="1"/>
  <c r="H22" i="1"/>
  <c r="I22" i="1" l="1"/>
  <c r="F23" i="1" s="1"/>
  <c r="J22" i="1"/>
  <c r="G23" i="1" s="1"/>
  <c r="K23" i="1" l="1"/>
  <c r="L23" i="1" s="1"/>
  <c r="M23" i="1" s="1"/>
  <c r="H23" i="1"/>
  <c r="J23" i="1" l="1"/>
  <c r="G24" i="1" s="1"/>
  <c r="I23" i="1"/>
  <c r="F24" i="1" s="1"/>
  <c r="H24" i="1" l="1"/>
  <c r="K24" i="1"/>
  <c r="L24" i="1" s="1"/>
  <c r="M24" i="1" s="1"/>
  <c r="I24" i="1" l="1"/>
  <c r="F25" i="1" s="1"/>
  <c r="J24" i="1"/>
  <c r="G25" i="1" s="1"/>
  <c r="H25" i="1" l="1"/>
  <c r="K25" i="1"/>
  <c r="L25" i="1" s="1"/>
  <c r="M25" i="1" s="1"/>
  <c r="J25" i="1" l="1"/>
  <c r="G26" i="1" s="1"/>
  <c r="I25" i="1"/>
  <c r="F26" i="1" s="1"/>
  <c r="K26" i="1" l="1"/>
  <c r="L26" i="1" s="1"/>
  <c r="M26" i="1" s="1"/>
  <c r="H26" i="1"/>
  <c r="I26" i="1" l="1"/>
  <c r="F27" i="1" s="1"/>
  <c r="J26" i="1"/>
  <c r="G27" i="1" s="1"/>
  <c r="H27" i="1" l="1"/>
  <c r="K27" i="1"/>
  <c r="L27" i="1" s="1"/>
  <c r="M27" i="1" s="1"/>
  <c r="I27" i="1" l="1"/>
  <c r="F28" i="1" s="1"/>
  <c r="J27" i="1"/>
  <c r="G28" i="1" s="1"/>
  <c r="H28" i="1" l="1"/>
  <c r="K28" i="1"/>
  <c r="L28" i="1" s="1"/>
  <c r="M28" i="1" s="1"/>
  <c r="J28" i="1" l="1"/>
  <c r="G29" i="1" s="1"/>
  <c r="I28" i="1"/>
  <c r="F29" i="1" s="1"/>
  <c r="K29" i="1" l="1"/>
  <c r="L29" i="1" s="1"/>
  <c r="M29" i="1" s="1"/>
  <c r="H29" i="1"/>
  <c r="J29" i="1" l="1"/>
  <c r="G30" i="1" s="1"/>
  <c r="I29" i="1"/>
  <c r="F30" i="1" s="1"/>
  <c r="H30" i="1" l="1"/>
  <c r="K30" i="1"/>
  <c r="L30" i="1" s="1"/>
  <c r="M30" i="1" s="1"/>
  <c r="I30" i="1" l="1"/>
  <c r="F31" i="1" s="1"/>
  <c r="J30" i="1"/>
  <c r="G31" i="1" s="1"/>
  <c r="H31" i="1" l="1"/>
  <c r="K31" i="1"/>
  <c r="L31" i="1" s="1"/>
  <c r="M31" i="1" s="1"/>
  <c r="I31" i="1" l="1"/>
  <c r="F32" i="1" s="1"/>
  <c r="J31" i="1"/>
  <c r="G32" i="1" s="1"/>
  <c r="H32" i="1" l="1"/>
  <c r="K32" i="1"/>
  <c r="L32" i="1" s="1"/>
  <c r="M32" i="1" s="1"/>
  <c r="J32" i="1" l="1"/>
  <c r="G33" i="1" s="1"/>
  <c r="I32" i="1"/>
  <c r="F33" i="1" s="1"/>
  <c r="K33" i="1" l="1"/>
  <c r="L33" i="1" s="1"/>
  <c r="M33" i="1" s="1"/>
  <c r="H33" i="1"/>
  <c r="J33" i="1" l="1"/>
  <c r="G34" i="1" s="1"/>
  <c r="I33" i="1"/>
  <c r="F34" i="1" s="1"/>
  <c r="H34" i="1" l="1"/>
  <c r="K34" i="1"/>
  <c r="L34" i="1" s="1"/>
  <c r="M34" i="1" s="1"/>
  <c r="I34" i="1" l="1"/>
  <c r="F35" i="1" s="1"/>
  <c r="J34" i="1"/>
  <c r="G35" i="1" s="1"/>
  <c r="H35" i="1" l="1"/>
  <c r="K35" i="1"/>
  <c r="L35" i="1" s="1"/>
  <c r="M35" i="1" s="1"/>
  <c r="I35" i="1" l="1"/>
  <c r="F36" i="1" s="1"/>
  <c r="J35" i="1"/>
  <c r="G36" i="1" s="1"/>
  <c r="H36" i="1" l="1"/>
  <c r="K36" i="1"/>
  <c r="L36" i="1" s="1"/>
  <c r="M36" i="1" s="1"/>
  <c r="J36" i="1" l="1"/>
  <c r="G37" i="1" s="1"/>
  <c r="I36" i="1"/>
  <c r="F37" i="1" s="1"/>
  <c r="K37" i="1" l="1"/>
  <c r="L37" i="1" s="1"/>
  <c r="M37" i="1" s="1"/>
  <c r="H37" i="1"/>
  <c r="I37" i="1" l="1"/>
  <c r="F38" i="1" s="1"/>
  <c r="J37" i="1"/>
  <c r="G38" i="1" s="1"/>
  <c r="K38" i="1" l="1"/>
  <c r="L38" i="1" s="1"/>
  <c r="M38" i="1" s="1"/>
  <c r="H38" i="1"/>
  <c r="I38" i="1" l="1"/>
  <c r="F39" i="1" s="1"/>
  <c r="J38" i="1"/>
  <c r="G39" i="1" s="1"/>
  <c r="H39" i="1" l="1"/>
  <c r="K39" i="1"/>
  <c r="L39" i="1" s="1"/>
  <c r="M39" i="1" s="1"/>
  <c r="N30" i="1" s="1"/>
  <c r="I39" i="1" l="1"/>
  <c r="F40" i="1" s="1"/>
  <c r="J39" i="1"/>
  <c r="G40" i="1" s="1"/>
  <c r="K40" i="1" l="1"/>
  <c r="L40" i="1" s="1"/>
  <c r="M40" i="1" s="1"/>
  <c r="N40" i="1" s="1"/>
  <c r="H40" i="1"/>
  <c r="J40" i="1" l="1"/>
  <c r="I40" i="1"/>
  <c r="A45" i="1" s="1"/>
  <c r="C57" i="1" l="1"/>
  <c r="D57" i="1" s="1"/>
  <c r="F57" i="1" s="1"/>
  <c r="C56" i="1"/>
  <c r="D56" i="1" s="1"/>
  <c r="F56" i="1" s="1"/>
  <c r="C50" i="1"/>
  <c r="D50" i="1" s="1"/>
  <c r="F50" i="1" s="1"/>
  <c r="C51" i="1"/>
  <c r="D51" i="1" s="1"/>
  <c r="F51" i="1" s="1"/>
  <c r="C58" i="1"/>
  <c r="D58" i="1" s="1"/>
  <c r="F58" i="1" s="1"/>
  <c r="C53" i="1"/>
  <c r="D53" i="1" s="1"/>
  <c r="F53" i="1" s="1"/>
  <c r="C54" i="1"/>
  <c r="D54" i="1" s="1"/>
  <c r="F54" i="1" s="1"/>
  <c r="C49" i="1"/>
  <c r="D49" i="1" s="1"/>
  <c r="F49" i="1" s="1"/>
  <c r="C52" i="1"/>
  <c r="D52" i="1" s="1"/>
  <c r="F52" i="1" s="1"/>
  <c r="C55" i="1"/>
  <c r="D55" i="1" s="1"/>
  <c r="F55" i="1" s="1"/>
  <c r="G49" i="1" l="1"/>
</calcChain>
</file>

<file path=xl/sharedStrings.xml><?xml version="1.0" encoding="utf-8"?>
<sst xmlns="http://schemas.openxmlformats.org/spreadsheetml/2006/main" count="32" uniqueCount="29">
  <si>
    <t>Support Vector Machines</t>
    <phoneticPr fontId="2" type="noConversion"/>
  </si>
  <si>
    <t>Iteration</t>
  </si>
  <si>
    <t>1/t</t>
  </si>
  <si>
    <t>B1</t>
  </si>
  <si>
    <t>B2</t>
  </si>
  <si>
    <t>Output</t>
  </si>
  <si>
    <t>Prediction</t>
  </si>
  <si>
    <t>Error</t>
  </si>
  <si>
    <t>Accuracy</t>
  </si>
  <si>
    <t>Lambda</t>
    <phoneticPr fontId="2" type="noConversion"/>
  </si>
  <si>
    <t>Training</t>
    <phoneticPr fontId="2" type="noConversion"/>
  </si>
  <si>
    <t>B1</t>
    <phoneticPr fontId="2" type="noConversion"/>
  </si>
  <si>
    <t>B2</t>
    <phoneticPr fontId="2" type="noConversion"/>
  </si>
  <si>
    <t>Coefficients</t>
    <phoneticPr fontId="2" type="noConversion"/>
  </si>
  <si>
    <t>Predictions</t>
    <phoneticPr fontId="2" type="noConversion"/>
  </si>
  <si>
    <t>Output</t>
    <phoneticPr fontId="2" type="noConversion"/>
  </si>
  <si>
    <t>Error</t>
    <phoneticPr fontId="2" type="noConversion"/>
  </si>
  <si>
    <t>Accuracy</t>
    <phoneticPr fontId="2" type="noConversion"/>
  </si>
  <si>
    <t>B1(t+1)</t>
  </si>
  <si>
    <t>B2(t+2)</t>
  </si>
  <si>
    <t>Hypothetical Dataset of Technical(1) and non-technical(-1) article</t>
  </si>
  <si>
    <t>Time(Hr)</t>
  </si>
  <si>
    <t>Sentences</t>
  </si>
  <si>
    <t>Article Type</t>
  </si>
  <si>
    <t>Time</t>
  </si>
  <si>
    <t>Actual Type</t>
  </si>
  <si>
    <t>Predicted Type</t>
  </si>
  <si>
    <t xml:space="preserve">Predicted </t>
  </si>
  <si>
    <t xml:space="preserve">Actual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</si>
</sst>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b/>
      <sz val="10"/>
      <name val="Verdana"/>
    </font>
    <font>
      <sz val="8"/>
      <name val="Verdana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95663042119734E-2"/>
          <c:y val="0.14167650531286896"/>
          <c:w val="0.85279640044994376"/>
          <c:h val="0.73046807165633221"/>
        </c:manualLayout>
      </c:layout>
      <c:scatterChart>
        <c:scatterStyle val="lineMarker"/>
        <c:varyColors val="0"/>
        <c:ser>
          <c:idx val="0"/>
          <c:order val="0"/>
          <c:tx>
            <c:v>-1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Sheet1!$A$5:$A$9</c:f>
              <c:numCache>
                <c:formatCode>General</c:formatCode>
                <c:ptCount val="5"/>
                <c:pt idx="0">
                  <c:v>2.7</c:v>
                </c:pt>
                <c:pt idx="1">
                  <c:v>1.4</c:v>
                </c:pt>
                <c:pt idx="2">
                  <c:v>3.3</c:v>
                </c:pt>
                <c:pt idx="3">
                  <c:v>1.3</c:v>
                </c:pt>
                <c:pt idx="4">
                  <c:v>3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2.5</c:v>
                </c:pt>
                <c:pt idx="1">
                  <c:v>2.2999999999999998</c:v>
                </c:pt>
                <c:pt idx="2">
                  <c:v>2.4</c:v>
                </c:pt>
                <c:pt idx="3">
                  <c:v>1.8</c:v>
                </c:pt>
                <c:pt idx="4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Sheet1!$A$10:$A$14</c:f>
              <c:numCache>
                <c:formatCode>General</c:formatCode>
                <c:ptCount val="5"/>
                <c:pt idx="0">
                  <c:v>7.6</c:v>
                </c:pt>
                <c:pt idx="1">
                  <c:v>5.9</c:v>
                </c:pt>
                <c:pt idx="2">
                  <c:v>6.9</c:v>
                </c:pt>
                <c:pt idx="3">
                  <c:v>8.6</c:v>
                </c:pt>
                <c:pt idx="4">
                  <c:v>7.7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2.7</c:v>
                </c:pt>
                <c:pt idx="1">
                  <c:v>2.2000000000000002</c:v>
                </c:pt>
                <c:pt idx="2">
                  <c:v>1.8</c:v>
                </c:pt>
                <c:pt idx="3">
                  <c:v>4.5</c:v>
                </c:pt>
                <c:pt idx="4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758672"/>
        <c:axId val="302766904"/>
      </c:scatterChart>
      <c:valAx>
        <c:axId val="3027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66904"/>
        <c:crosses val="autoZero"/>
        <c:crossBetween val="midCat"/>
      </c:valAx>
      <c:valAx>
        <c:axId val="30276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5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10</xdr:col>
      <xdr:colOff>647700</xdr:colOff>
      <xdr:row>16</xdr:row>
      <xdr:rowOff>98425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N58"/>
  <sheetViews>
    <sheetView tabSelected="1" workbookViewId="0">
      <selection activeCell="C49" sqref="C49"/>
    </sheetView>
  </sheetViews>
  <sheetFormatPr defaultColWidth="11" defaultRowHeight="12.75" x14ac:dyDescent="0.2"/>
  <cols>
    <col min="2" max="2" width="11.875" bestFit="1" customWidth="1"/>
  </cols>
  <sheetData>
    <row r="1" spans="1:3" x14ac:dyDescent="0.2">
      <c r="A1" s="1" t="s">
        <v>0</v>
      </c>
    </row>
    <row r="3" spans="1:3" x14ac:dyDescent="0.2">
      <c r="A3" s="1" t="s">
        <v>20</v>
      </c>
    </row>
    <row r="4" spans="1:3" x14ac:dyDescent="0.2">
      <c r="A4" s="1" t="s">
        <v>21</v>
      </c>
      <c r="B4" s="1" t="s">
        <v>22</v>
      </c>
      <c r="C4" s="1" t="s">
        <v>23</v>
      </c>
    </row>
    <row r="5" spans="1:3" x14ac:dyDescent="0.2">
      <c r="A5">
        <v>2.7</v>
      </c>
      <c r="B5">
        <v>2.5</v>
      </c>
      <c r="C5">
        <v>-1</v>
      </c>
    </row>
    <row r="6" spans="1:3" x14ac:dyDescent="0.2">
      <c r="A6">
        <v>1.4</v>
      </c>
      <c r="B6">
        <v>2.2999999999999998</v>
      </c>
      <c r="C6">
        <v>-1</v>
      </c>
    </row>
    <row r="7" spans="1:3" x14ac:dyDescent="0.2">
      <c r="A7">
        <v>3.3</v>
      </c>
      <c r="B7">
        <v>2.4</v>
      </c>
      <c r="C7">
        <v>-1</v>
      </c>
    </row>
    <row r="8" spans="1:3" x14ac:dyDescent="0.2">
      <c r="A8">
        <v>1.3</v>
      </c>
      <c r="B8">
        <v>1.8</v>
      </c>
      <c r="C8">
        <v>-1</v>
      </c>
    </row>
    <row r="9" spans="1:3" x14ac:dyDescent="0.2">
      <c r="A9">
        <v>3</v>
      </c>
      <c r="B9">
        <v>3</v>
      </c>
      <c r="C9">
        <v>-1</v>
      </c>
    </row>
    <row r="10" spans="1:3" x14ac:dyDescent="0.2">
      <c r="A10">
        <v>7.6</v>
      </c>
      <c r="B10">
        <v>2.7</v>
      </c>
      <c r="C10">
        <v>1</v>
      </c>
    </row>
    <row r="11" spans="1:3" x14ac:dyDescent="0.2">
      <c r="A11">
        <v>5.9</v>
      </c>
      <c r="B11">
        <v>2.2000000000000002</v>
      </c>
      <c r="C11">
        <v>1</v>
      </c>
    </row>
    <row r="12" spans="1:3" x14ac:dyDescent="0.2">
      <c r="A12">
        <v>6.9</v>
      </c>
      <c r="B12">
        <v>1.8</v>
      </c>
      <c r="C12">
        <v>1</v>
      </c>
    </row>
    <row r="13" spans="1:3" x14ac:dyDescent="0.2">
      <c r="A13">
        <v>8.6</v>
      </c>
      <c r="B13">
        <v>4.5</v>
      </c>
      <c r="C13">
        <v>1</v>
      </c>
    </row>
    <row r="14" spans="1:3" x14ac:dyDescent="0.2">
      <c r="A14">
        <v>7.7</v>
      </c>
      <c r="B14">
        <v>3.5</v>
      </c>
      <c r="C14">
        <v>1</v>
      </c>
    </row>
    <row r="16" spans="1:3" x14ac:dyDescent="0.2">
      <c r="A16" s="1" t="s">
        <v>9</v>
      </c>
    </row>
    <row r="17" spans="1:14" x14ac:dyDescent="0.2">
      <c r="A17">
        <v>0.45</v>
      </c>
    </row>
    <row r="18" spans="1:14" x14ac:dyDescent="0.2">
      <c r="A18" s="1" t="s">
        <v>10</v>
      </c>
    </row>
    <row r="19" spans="1:14" s="1" customFormat="1" x14ac:dyDescent="0.2">
      <c r="A19" s="1" t="s">
        <v>1</v>
      </c>
      <c r="B19" s="1" t="s">
        <v>24</v>
      </c>
      <c r="C19" s="1" t="s">
        <v>22</v>
      </c>
      <c r="D19" s="2" t="s">
        <v>25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18</v>
      </c>
      <c r="J19" s="1" t="s">
        <v>19</v>
      </c>
      <c r="K19" s="1" t="s">
        <v>6</v>
      </c>
      <c r="L19" s="2" t="s">
        <v>26</v>
      </c>
      <c r="M19" s="1" t="s">
        <v>7</v>
      </c>
      <c r="N19" s="1" t="s">
        <v>8</v>
      </c>
    </row>
    <row r="20" spans="1:14" x14ac:dyDescent="0.2">
      <c r="A20">
        <v>1</v>
      </c>
      <c r="B20">
        <v>2.7</v>
      </c>
      <c r="C20">
        <v>2.5</v>
      </c>
      <c r="D20">
        <v>-1</v>
      </c>
      <c r="E20">
        <f>1/A20</f>
        <v>1</v>
      </c>
      <c r="F20">
        <v>0</v>
      </c>
      <c r="G20">
        <v>0</v>
      </c>
      <c r="H20">
        <f>D20*(B20*F20+C20*G20)</f>
        <v>0</v>
      </c>
      <c r="I20">
        <f>IF($H20&lt;1,((1-$E20)*F20+(1/($A$17*$A20))*$D20*B20),((1-$E20)*F20))</f>
        <v>-6.0000000000000009</v>
      </c>
      <c r="J20">
        <f>IF($H20&lt;1,((1-$E20)*G20+(1/($A$17*$A20))*$D20*C20),((1-$E20)*G20))</f>
        <v>-5.5555555555555554</v>
      </c>
      <c r="K20">
        <f>B20*F20+C20*G20</f>
        <v>0</v>
      </c>
      <c r="L20">
        <f>IF(K20&lt;0,-1,1)</f>
        <v>1</v>
      </c>
      <c r="M20">
        <f>IF(L20=D20,0,1)</f>
        <v>1</v>
      </c>
    </row>
    <row r="21" spans="1:14" x14ac:dyDescent="0.2">
      <c r="A21">
        <v>2</v>
      </c>
      <c r="B21">
        <v>1.4</v>
      </c>
      <c r="C21">
        <v>2.2999999999999998</v>
      </c>
      <c r="D21">
        <v>-1</v>
      </c>
      <c r="E21">
        <f>1/A21</f>
        <v>0.5</v>
      </c>
      <c r="F21">
        <f>I20</f>
        <v>-6.0000000000000009</v>
      </c>
      <c r="G21">
        <f>J20</f>
        <v>-5.5555555555555554</v>
      </c>
      <c r="H21">
        <f t="shared" ref="H21:H29" si="0">D21*(B21*F21+C21*G21)</f>
        <v>21.177777777777777</v>
      </c>
      <c r="I21">
        <f>IF($H21&lt;1,((1-$E21)*F21+(1/($A$17*$A21))*$D21*B21),((1-$E21)*F21))</f>
        <v>-3.0000000000000004</v>
      </c>
      <c r="J21">
        <f t="shared" ref="J21:J29" si="1">IF($H21&lt;1,((1-$E21)*G21+(1/($A$17*$A21))*$D21*C21),((1-$E21)*G21))</f>
        <v>-2.7777777777777777</v>
      </c>
      <c r="K21">
        <f>B21*F21+C21*G21</f>
        <v>-21.177777777777777</v>
      </c>
      <c r="L21">
        <f t="shared" ref="L21:L39" si="2">IF(K21&lt;0,-1,1)</f>
        <v>-1</v>
      </c>
      <c r="M21">
        <f t="shared" ref="M21:M29" si="3">IF(L21=D21,0,1)</f>
        <v>0</v>
      </c>
    </row>
    <row r="22" spans="1:14" x14ac:dyDescent="0.2">
      <c r="A22">
        <v>3</v>
      </c>
      <c r="B22">
        <v>3.3</v>
      </c>
      <c r="C22">
        <v>2.4</v>
      </c>
      <c r="D22">
        <v>-1</v>
      </c>
      <c r="E22">
        <f t="shared" ref="E22:E40" si="4">1/A22</f>
        <v>0.33333333333333331</v>
      </c>
      <c r="F22">
        <f>I21</f>
        <v>-3.0000000000000004</v>
      </c>
      <c r="G22">
        <f t="shared" ref="G22:G29" si="5">J21</f>
        <v>-2.7777777777777777</v>
      </c>
      <c r="H22">
        <f t="shared" si="0"/>
        <v>16.566666666666666</v>
      </c>
      <c r="I22">
        <f t="shared" ref="I22:I29" si="6">IF($H22&lt;1,((1-$E22)*F22+(1/($A$17*$A22))*$D22*B22),((1-$E22)*F22))</f>
        <v>-2.0000000000000004</v>
      </c>
      <c r="J22">
        <f t="shared" si="1"/>
        <v>-1.8518518518518521</v>
      </c>
      <c r="K22">
        <f t="shared" ref="K22:K29" si="7">B22*F22+C22*G22</f>
        <v>-16.566666666666666</v>
      </c>
      <c r="L22">
        <f t="shared" si="2"/>
        <v>-1</v>
      </c>
      <c r="M22">
        <f t="shared" si="3"/>
        <v>0</v>
      </c>
    </row>
    <row r="23" spans="1:14" x14ac:dyDescent="0.2">
      <c r="A23">
        <v>4</v>
      </c>
      <c r="B23">
        <v>1.3</v>
      </c>
      <c r="C23">
        <v>1.8</v>
      </c>
      <c r="D23">
        <v>-1</v>
      </c>
      <c r="E23">
        <f>1/A23</f>
        <v>0.25</v>
      </c>
      <c r="F23">
        <f t="shared" ref="F23:F29" si="8">I22</f>
        <v>-2.0000000000000004</v>
      </c>
      <c r="G23">
        <f t="shared" si="5"/>
        <v>-1.8518518518518521</v>
      </c>
      <c r="H23">
        <f t="shared" si="0"/>
        <v>5.9333333333333345</v>
      </c>
      <c r="I23">
        <f t="shared" si="6"/>
        <v>-1.5000000000000004</v>
      </c>
      <c r="J23">
        <f t="shared" si="1"/>
        <v>-1.3888888888888891</v>
      </c>
      <c r="K23">
        <f t="shared" si="7"/>
        <v>-5.9333333333333345</v>
      </c>
      <c r="L23">
        <f t="shared" si="2"/>
        <v>-1</v>
      </c>
      <c r="M23">
        <f t="shared" si="3"/>
        <v>0</v>
      </c>
    </row>
    <row r="24" spans="1:14" x14ac:dyDescent="0.2">
      <c r="A24">
        <v>5</v>
      </c>
      <c r="B24">
        <v>3</v>
      </c>
      <c r="C24">
        <v>3</v>
      </c>
      <c r="D24">
        <v>-1</v>
      </c>
      <c r="E24">
        <f t="shared" si="4"/>
        <v>0.2</v>
      </c>
      <c r="F24">
        <f t="shared" si="8"/>
        <v>-1.5000000000000004</v>
      </c>
      <c r="G24">
        <f t="shared" si="5"/>
        <v>-1.3888888888888891</v>
      </c>
      <c r="H24">
        <f t="shared" si="0"/>
        <v>8.6666666666666679</v>
      </c>
      <c r="I24">
        <f t="shared" si="6"/>
        <v>-1.2000000000000004</v>
      </c>
      <c r="J24">
        <f t="shared" si="1"/>
        <v>-1.1111111111111114</v>
      </c>
      <c r="K24">
        <f t="shared" si="7"/>
        <v>-8.6666666666666679</v>
      </c>
      <c r="L24">
        <f t="shared" si="2"/>
        <v>-1</v>
      </c>
      <c r="M24">
        <f t="shared" si="3"/>
        <v>0</v>
      </c>
    </row>
    <row r="25" spans="1:14" x14ac:dyDescent="0.2">
      <c r="A25">
        <v>6</v>
      </c>
      <c r="B25">
        <v>7.6</v>
      </c>
      <c r="C25">
        <v>2.7</v>
      </c>
      <c r="D25">
        <v>1</v>
      </c>
      <c r="E25">
        <f t="shared" si="4"/>
        <v>0.16666666666666666</v>
      </c>
      <c r="F25">
        <f t="shared" si="8"/>
        <v>-1.2000000000000004</v>
      </c>
      <c r="G25">
        <f t="shared" si="5"/>
        <v>-1.1111111111111114</v>
      </c>
      <c r="H25">
        <f t="shared" si="0"/>
        <v>-12.120000000000005</v>
      </c>
      <c r="I25">
        <f t="shared" si="6"/>
        <v>1.814814814814814</v>
      </c>
      <c r="J25">
        <f t="shared" si="1"/>
        <v>7.4074074074073848E-2</v>
      </c>
      <c r="K25">
        <f t="shared" si="7"/>
        <v>-12.120000000000005</v>
      </c>
      <c r="L25">
        <f t="shared" si="2"/>
        <v>-1</v>
      </c>
      <c r="M25">
        <f t="shared" si="3"/>
        <v>1</v>
      </c>
    </row>
    <row r="26" spans="1:14" x14ac:dyDescent="0.2">
      <c r="A26">
        <v>7</v>
      </c>
      <c r="B26">
        <v>5.9</v>
      </c>
      <c r="C26">
        <v>2.2000000000000002</v>
      </c>
      <c r="D26">
        <v>1</v>
      </c>
      <c r="E26">
        <f t="shared" si="4"/>
        <v>0.14285714285714285</v>
      </c>
      <c r="F26">
        <f t="shared" si="8"/>
        <v>1.814814814814814</v>
      </c>
      <c r="G26">
        <f t="shared" si="5"/>
        <v>7.4074074074073848E-2</v>
      </c>
      <c r="H26">
        <f t="shared" si="0"/>
        <v>10.870370370370367</v>
      </c>
      <c r="I26">
        <f t="shared" si="6"/>
        <v>1.5555555555555549</v>
      </c>
      <c r="J26">
        <f t="shared" si="1"/>
        <v>6.3492063492063308E-2</v>
      </c>
      <c r="K26">
        <f t="shared" si="7"/>
        <v>10.870370370370367</v>
      </c>
      <c r="L26">
        <f t="shared" si="2"/>
        <v>1</v>
      </c>
      <c r="M26">
        <f t="shared" si="3"/>
        <v>0</v>
      </c>
    </row>
    <row r="27" spans="1:14" x14ac:dyDescent="0.2">
      <c r="A27">
        <v>8</v>
      </c>
      <c r="B27">
        <v>6.9</v>
      </c>
      <c r="C27">
        <v>1.8</v>
      </c>
      <c r="D27">
        <v>1</v>
      </c>
      <c r="E27">
        <f t="shared" si="4"/>
        <v>0.125</v>
      </c>
      <c r="F27">
        <f t="shared" si="8"/>
        <v>1.5555555555555549</v>
      </c>
      <c r="G27">
        <f t="shared" si="5"/>
        <v>6.3492063492063308E-2</v>
      </c>
      <c r="H27">
        <f t="shared" si="0"/>
        <v>10.847619047619043</v>
      </c>
      <c r="I27">
        <f t="shared" si="6"/>
        <v>1.3611111111111105</v>
      </c>
      <c r="J27">
        <f t="shared" si="1"/>
        <v>5.5555555555555393E-2</v>
      </c>
      <c r="K27">
        <f t="shared" si="7"/>
        <v>10.847619047619043</v>
      </c>
      <c r="L27">
        <f t="shared" si="2"/>
        <v>1</v>
      </c>
      <c r="M27">
        <f t="shared" si="3"/>
        <v>0</v>
      </c>
    </row>
    <row r="28" spans="1:14" x14ac:dyDescent="0.2">
      <c r="A28">
        <v>9</v>
      </c>
      <c r="B28">
        <v>8.6</v>
      </c>
      <c r="C28">
        <v>4.5</v>
      </c>
      <c r="D28">
        <v>1</v>
      </c>
      <c r="E28">
        <f t="shared" si="4"/>
        <v>0.1111111111111111</v>
      </c>
      <c r="F28">
        <f t="shared" si="8"/>
        <v>1.3611111111111105</v>
      </c>
      <c r="G28">
        <f t="shared" si="5"/>
        <v>5.5555555555555393E-2</v>
      </c>
      <c r="H28">
        <f t="shared" si="0"/>
        <v>11.95555555555555</v>
      </c>
      <c r="I28">
        <f t="shared" si="6"/>
        <v>1.2098765432098759</v>
      </c>
      <c r="J28">
        <f t="shared" si="1"/>
        <v>4.9382716049382568E-2</v>
      </c>
      <c r="K28">
        <f>B28*F28+C28*G28</f>
        <v>11.95555555555555</v>
      </c>
      <c r="L28">
        <f t="shared" si="2"/>
        <v>1</v>
      </c>
      <c r="M28">
        <f t="shared" si="3"/>
        <v>0</v>
      </c>
    </row>
    <row r="29" spans="1:14" x14ac:dyDescent="0.2">
      <c r="A29">
        <v>10</v>
      </c>
      <c r="B29">
        <v>7.7</v>
      </c>
      <c r="C29">
        <v>3.5</v>
      </c>
      <c r="D29">
        <v>1</v>
      </c>
      <c r="E29">
        <f t="shared" si="4"/>
        <v>0.1</v>
      </c>
      <c r="F29">
        <f t="shared" si="8"/>
        <v>1.2098765432098759</v>
      </c>
      <c r="G29">
        <f t="shared" si="5"/>
        <v>4.9382716049382568E-2</v>
      </c>
      <c r="H29">
        <f t="shared" si="0"/>
        <v>9.4888888888888836</v>
      </c>
      <c r="I29">
        <f t="shared" si="6"/>
        <v>1.0888888888888884</v>
      </c>
      <c r="J29">
        <f t="shared" si="1"/>
        <v>4.4444444444444314E-2</v>
      </c>
      <c r="K29">
        <f t="shared" si="7"/>
        <v>9.4888888888888836</v>
      </c>
      <c r="L29">
        <f t="shared" si="2"/>
        <v>1</v>
      </c>
      <c r="M29">
        <f t="shared" si="3"/>
        <v>0</v>
      </c>
    </row>
    <row r="30" spans="1:14" x14ac:dyDescent="0.2">
      <c r="A30">
        <v>11</v>
      </c>
      <c r="B30">
        <v>2.9</v>
      </c>
      <c r="C30">
        <v>2</v>
      </c>
      <c r="D30">
        <v>-1</v>
      </c>
      <c r="E30">
        <f t="shared" si="4"/>
        <v>9.0909090909090912E-2</v>
      </c>
      <c r="F30">
        <f t="shared" ref="F30" si="9">I29</f>
        <v>1.0888888888888884</v>
      </c>
      <c r="G30">
        <f t="shared" ref="G30" si="10">J29</f>
        <v>4.4444444444444314E-2</v>
      </c>
      <c r="H30">
        <f t="shared" ref="H30" si="11">D30*(B30*F30+C30*G30)</f>
        <v>-3.2466666666666648</v>
      </c>
      <c r="I30">
        <f t="shared" ref="I30" si="12">IF($H30&lt;1,((1-$E30)*F30+(1/($A$17*$A30))*$D30*B30),((1-$E30)*F30))</f>
        <v>0.40404040404040353</v>
      </c>
      <c r="J30">
        <f t="shared" ref="J30" si="13">IF($H30&lt;1,((1-$E30)*G30+(1/($A$17*$A30))*$D30*C30),((1-$E30)*G30))</f>
        <v>-0.36363636363636376</v>
      </c>
      <c r="K30">
        <f t="shared" ref="K30" si="14">B30*F30+C30*G30</f>
        <v>3.2466666666666648</v>
      </c>
      <c r="L30">
        <f t="shared" si="2"/>
        <v>1</v>
      </c>
      <c r="M30">
        <f t="shared" ref="M30" si="15">IF(L30=D30,0,1)</f>
        <v>1</v>
      </c>
      <c r="N30">
        <f>(1-(SUM(M20:M30)/COUNT(M30:M39)))*100</f>
        <v>70</v>
      </c>
    </row>
    <row r="31" spans="1:14" x14ac:dyDescent="0.2">
      <c r="A31">
        <v>12</v>
      </c>
      <c r="B31">
        <v>1.5</v>
      </c>
      <c r="C31">
        <v>2.2999999999999998</v>
      </c>
      <c r="D31">
        <v>-1</v>
      </c>
      <c r="E31">
        <f t="shared" si="4"/>
        <v>8.3333333333333329E-2</v>
      </c>
      <c r="F31">
        <f t="shared" ref="F31:F38" si="16">I30</f>
        <v>0.40404040404040353</v>
      </c>
      <c r="G31">
        <f t="shared" ref="G31:G40" si="17">J30</f>
        <v>-0.36363636363636376</v>
      </c>
      <c r="H31">
        <f t="shared" ref="H31:H40" si="18">D31*(B31*F31+C31*G31)</f>
        <v>0.23030303030303123</v>
      </c>
      <c r="I31">
        <f t="shared" ref="I31:I40" si="19">IF($H31&lt;1,((1-$E31)*F31+(1/($A$17*$A31))*$D31*B31),((1-$E31)*F31))</f>
        <v>9.2592592592592116E-2</v>
      </c>
      <c r="J31">
        <f t="shared" ref="J31:J40" si="20">IF($H31&lt;1,((1-$E31)*G31+(1/($A$17*$A31))*$D31*C31),((1-$E31)*G31))</f>
        <v>-0.7592592592592593</v>
      </c>
      <c r="K31">
        <f t="shared" ref="K31:K39" si="21">B31*F31+C31*G31</f>
        <v>-0.23030303030303123</v>
      </c>
      <c r="L31">
        <f t="shared" si="2"/>
        <v>-1</v>
      </c>
      <c r="M31">
        <f t="shared" ref="M31:M40" si="22">IF(L31=D31,0,1)</f>
        <v>0</v>
      </c>
    </row>
    <row r="32" spans="1:14" x14ac:dyDescent="0.2">
      <c r="A32">
        <v>13</v>
      </c>
      <c r="B32">
        <v>3.4</v>
      </c>
      <c r="C32">
        <v>4.9000000000000004</v>
      </c>
      <c r="D32">
        <v>-1</v>
      </c>
      <c r="E32">
        <f t="shared" si="4"/>
        <v>7.6923076923076927E-2</v>
      </c>
      <c r="F32">
        <f t="shared" si="16"/>
        <v>9.2592592592592116E-2</v>
      </c>
      <c r="G32">
        <f t="shared" si="17"/>
        <v>-0.7592592592592593</v>
      </c>
      <c r="H32">
        <f t="shared" si="18"/>
        <v>3.4055555555555577</v>
      </c>
      <c r="I32">
        <f t="shared" si="19"/>
        <v>8.5470085470085028E-2</v>
      </c>
      <c r="J32">
        <f t="shared" si="20"/>
        <v>-0.70085470085470092</v>
      </c>
      <c r="K32">
        <f t="shared" si="21"/>
        <v>-3.4055555555555577</v>
      </c>
      <c r="L32">
        <f t="shared" si="2"/>
        <v>-1</v>
      </c>
      <c r="M32">
        <f t="shared" si="22"/>
        <v>0</v>
      </c>
    </row>
    <row r="33" spans="1:14" x14ac:dyDescent="0.2">
      <c r="A33">
        <v>14</v>
      </c>
      <c r="B33">
        <v>1.7</v>
      </c>
      <c r="C33">
        <v>1.8</v>
      </c>
      <c r="D33">
        <v>-1</v>
      </c>
      <c r="E33">
        <f t="shared" si="4"/>
        <v>7.1428571428571425E-2</v>
      </c>
      <c r="F33">
        <f t="shared" si="16"/>
        <v>8.5470085470085028E-2</v>
      </c>
      <c r="G33">
        <f t="shared" si="17"/>
        <v>-0.70085470085470092</v>
      </c>
      <c r="H33">
        <f t="shared" si="18"/>
        <v>1.1162393162393172</v>
      </c>
      <c r="I33">
        <f t="shared" si="19"/>
        <v>7.9365079365078958E-2</v>
      </c>
      <c r="J33">
        <f t="shared" si="20"/>
        <v>-0.65079365079365092</v>
      </c>
      <c r="K33">
        <f t="shared" si="21"/>
        <v>-1.1162393162393172</v>
      </c>
      <c r="L33">
        <f t="shared" si="2"/>
        <v>-1</v>
      </c>
      <c r="M33">
        <f t="shared" si="22"/>
        <v>0</v>
      </c>
    </row>
    <row r="34" spans="1:14" x14ac:dyDescent="0.2">
      <c r="A34">
        <v>15</v>
      </c>
      <c r="B34">
        <v>3</v>
      </c>
      <c r="C34">
        <v>3.1</v>
      </c>
      <c r="D34">
        <v>-1</v>
      </c>
      <c r="E34">
        <f t="shared" si="4"/>
        <v>6.6666666666666666E-2</v>
      </c>
      <c r="F34">
        <f t="shared" si="16"/>
        <v>7.9365079365078958E-2</v>
      </c>
      <c r="G34">
        <f t="shared" si="17"/>
        <v>-0.65079365079365092</v>
      </c>
      <c r="H34">
        <f t="shared" si="18"/>
        <v>1.779365079365081</v>
      </c>
      <c r="I34">
        <f t="shared" si="19"/>
        <v>7.4074074074073695E-2</v>
      </c>
      <c r="J34">
        <f t="shared" si="20"/>
        <v>-0.60740740740740751</v>
      </c>
      <c r="K34">
        <f t="shared" si="21"/>
        <v>-1.779365079365081</v>
      </c>
      <c r="L34">
        <f t="shared" si="2"/>
        <v>-1</v>
      </c>
      <c r="M34">
        <f t="shared" si="22"/>
        <v>0</v>
      </c>
    </row>
    <row r="35" spans="1:14" x14ac:dyDescent="0.2">
      <c r="A35">
        <v>16</v>
      </c>
      <c r="B35">
        <v>7.6</v>
      </c>
      <c r="C35">
        <v>3.7</v>
      </c>
      <c r="D35">
        <v>1</v>
      </c>
      <c r="E35">
        <f t="shared" si="4"/>
        <v>6.25E-2</v>
      </c>
      <c r="F35">
        <f t="shared" si="16"/>
        <v>7.4074074074073695E-2</v>
      </c>
      <c r="G35">
        <f t="shared" si="17"/>
        <v>-0.60740740740740751</v>
      </c>
      <c r="H35">
        <f t="shared" si="18"/>
        <v>-1.6844444444444475</v>
      </c>
      <c r="I35">
        <f t="shared" si="19"/>
        <v>1.1249999999999996</v>
      </c>
      <c r="J35">
        <f t="shared" si="20"/>
        <v>-5.555555555555558E-2</v>
      </c>
      <c r="K35">
        <f t="shared" si="21"/>
        <v>-1.6844444444444475</v>
      </c>
      <c r="L35">
        <f t="shared" si="2"/>
        <v>-1</v>
      </c>
      <c r="M35">
        <f t="shared" si="22"/>
        <v>1</v>
      </c>
    </row>
    <row r="36" spans="1:14" x14ac:dyDescent="0.2">
      <c r="A36">
        <v>17</v>
      </c>
      <c r="B36">
        <v>6.1</v>
      </c>
      <c r="C36">
        <v>2.1</v>
      </c>
      <c r="D36">
        <v>1</v>
      </c>
      <c r="E36">
        <f t="shared" si="4"/>
        <v>5.8823529411764705E-2</v>
      </c>
      <c r="F36">
        <f t="shared" si="16"/>
        <v>1.1249999999999996</v>
      </c>
      <c r="G36">
        <f t="shared" si="17"/>
        <v>-5.555555555555558E-2</v>
      </c>
      <c r="H36">
        <f t="shared" si="18"/>
        <v>6.74583333333333</v>
      </c>
      <c r="I36">
        <f t="shared" si="19"/>
        <v>1.0588235294117643</v>
      </c>
      <c r="J36">
        <f t="shared" si="20"/>
        <v>-5.2287581699346428E-2</v>
      </c>
      <c r="K36">
        <f t="shared" si="21"/>
        <v>6.74583333333333</v>
      </c>
      <c r="L36">
        <f t="shared" si="2"/>
        <v>1</v>
      </c>
      <c r="M36">
        <f t="shared" si="22"/>
        <v>0</v>
      </c>
    </row>
    <row r="37" spans="1:14" x14ac:dyDescent="0.2">
      <c r="A37">
        <v>18</v>
      </c>
      <c r="B37">
        <v>9</v>
      </c>
      <c r="C37">
        <v>3.1</v>
      </c>
      <c r="D37">
        <v>1</v>
      </c>
      <c r="E37">
        <f t="shared" si="4"/>
        <v>5.5555555555555552E-2</v>
      </c>
      <c r="F37">
        <f t="shared" si="16"/>
        <v>1.0588235294117643</v>
      </c>
      <c r="G37">
        <f t="shared" si="17"/>
        <v>-5.2287581699346428E-2</v>
      </c>
      <c r="H37">
        <f t="shared" si="18"/>
        <v>9.3673202614379054</v>
      </c>
      <c r="I37">
        <f t="shared" si="19"/>
        <v>0.99999999999999956</v>
      </c>
      <c r="J37">
        <f t="shared" si="20"/>
        <v>-4.9382716049382734E-2</v>
      </c>
      <c r="K37">
        <f t="shared" si="21"/>
        <v>9.3673202614379054</v>
      </c>
      <c r="L37">
        <f t="shared" si="2"/>
        <v>1</v>
      </c>
      <c r="M37">
        <f t="shared" si="22"/>
        <v>0</v>
      </c>
    </row>
    <row r="38" spans="1:14" x14ac:dyDescent="0.2">
      <c r="A38">
        <v>19</v>
      </c>
      <c r="B38">
        <v>8.6</v>
      </c>
      <c r="C38">
        <v>2.4</v>
      </c>
      <c r="D38">
        <v>1</v>
      </c>
      <c r="E38">
        <f t="shared" si="4"/>
        <v>5.2631578947368418E-2</v>
      </c>
      <c r="F38">
        <f t="shared" si="16"/>
        <v>0.99999999999999956</v>
      </c>
      <c r="G38">
        <f t="shared" si="17"/>
        <v>-4.9382716049382734E-2</v>
      </c>
      <c r="H38">
        <f t="shared" si="18"/>
        <v>8.4814814814814774</v>
      </c>
      <c r="I38">
        <f t="shared" si="19"/>
        <v>0.94736842105263119</v>
      </c>
      <c r="J38">
        <f t="shared" si="20"/>
        <v>-4.678362573099417E-2</v>
      </c>
      <c r="K38">
        <f t="shared" si="21"/>
        <v>8.4814814814814774</v>
      </c>
      <c r="L38">
        <f t="shared" si="2"/>
        <v>1</v>
      </c>
      <c r="M38">
        <f t="shared" si="22"/>
        <v>0</v>
      </c>
    </row>
    <row r="39" spans="1:14" x14ac:dyDescent="0.2">
      <c r="A39">
        <v>20</v>
      </c>
      <c r="B39">
        <v>9.1</v>
      </c>
      <c r="C39">
        <v>3.5</v>
      </c>
      <c r="D39">
        <v>1</v>
      </c>
      <c r="E39">
        <f t="shared" si="4"/>
        <v>0.05</v>
      </c>
      <c r="F39">
        <f>I38</f>
        <v>0.94736842105263119</v>
      </c>
      <c r="G39">
        <f t="shared" si="17"/>
        <v>-4.678362573099417E-2</v>
      </c>
      <c r="H39">
        <f t="shared" si="18"/>
        <v>8.4573099415204638</v>
      </c>
      <c r="I39">
        <f t="shared" si="19"/>
        <v>0.89999999999999958</v>
      </c>
      <c r="J39">
        <f t="shared" si="20"/>
        <v>-4.444444444444446E-2</v>
      </c>
      <c r="K39">
        <f t="shared" si="21"/>
        <v>8.4573099415204638</v>
      </c>
      <c r="L39">
        <f t="shared" si="2"/>
        <v>1</v>
      </c>
      <c r="M39">
        <f t="shared" si="22"/>
        <v>0</v>
      </c>
    </row>
    <row r="40" spans="1:14" x14ac:dyDescent="0.2">
      <c r="A40">
        <v>21</v>
      </c>
      <c r="B40">
        <v>6.3</v>
      </c>
      <c r="C40">
        <v>1.2</v>
      </c>
      <c r="D40">
        <v>-1</v>
      </c>
      <c r="E40">
        <f t="shared" si="4"/>
        <v>4.7619047619047616E-2</v>
      </c>
      <c r="F40">
        <f>I39</f>
        <v>0.89999999999999958</v>
      </c>
      <c r="G40">
        <f t="shared" si="17"/>
        <v>-4.444444444444446E-2</v>
      </c>
      <c r="H40">
        <f t="shared" si="18"/>
        <v>-5.6166666666666636</v>
      </c>
      <c r="I40">
        <f t="shared" si="19"/>
        <v>0.19047619047619002</v>
      </c>
      <c r="J40">
        <f t="shared" si="20"/>
        <v>-0.1693121693121693</v>
      </c>
      <c r="K40">
        <f>B40*F40+C40*G40</f>
        <v>5.6166666666666636</v>
      </c>
      <c r="L40">
        <f>IF(K40&lt;0,-1,1)</f>
        <v>1</v>
      </c>
      <c r="M40">
        <f t="shared" si="22"/>
        <v>1</v>
      </c>
      <c r="N40">
        <f>(1-(SUM(M31:M40)/COUNT(M31:M40)))*100</f>
        <v>80</v>
      </c>
    </row>
    <row r="43" spans="1:14" x14ac:dyDescent="0.2">
      <c r="A43" s="1" t="s">
        <v>13</v>
      </c>
    </row>
    <row r="44" spans="1:14" x14ac:dyDescent="0.2">
      <c r="A44" s="1" t="s">
        <v>11</v>
      </c>
      <c r="B44" s="1" t="s">
        <v>12</v>
      </c>
    </row>
    <row r="45" spans="1:14" x14ac:dyDescent="0.2">
      <c r="A45">
        <f>I40</f>
        <v>0.19047619047619002</v>
      </c>
      <c r="B45">
        <f>J40</f>
        <v>-0.1693121693121693</v>
      </c>
    </row>
    <row r="47" spans="1:14" x14ac:dyDescent="0.2">
      <c r="A47" s="1" t="s">
        <v>14</v>
      </c>
    </row>
    <row r="48" spans="1:14" x14ac:dyDescent="0.2">
      <c r="A48" s="1" t="s">
        <v>24</v>
      </c>
      <c r="B48" s="1" t="s">
        <v>22</v>
      </c>
      <c r="C48" s="1" t="s">
        <v>15</v>
      </c>
      <c r="D48" s="2" t="s">
        <v>27</v>
      </c>
      <c r="E48" s="2" t="s">
        <v>28</v>
      </c>
      <c r="F48" s="1" t="s">
        <v>16</v>
      </c>
      <c r="G48" s="1" t="s">
        <v>17</v>
      </c>
    </row>
    <row r="49" spans="1:7" x14ac:dyDescent="0.2">
      <c r="A49">
        <v>1.9</v>
      </c>
      <c r="B49">
        <v>3.1</v>
      </c>
      <c r="C49">
        <f>$A$45*A49+B49*$B$45</f>
        <v>-0.16296296296296381</v>
      </c>
      <c r="D49">
        <f>IF(C49&lt;0,-1,1)</f>
        <v>-1</v>
      </c>
      <c r="E49">
        <f>-1</f>
        <v>-1</v>
      </c>
      <c r="F49">
        <f>IF(D49=E49,0,1)</f>
        <v>0</v>
      </c>
      <c r="G49">
        <f>(1-(SUM(F49:F58)/COUNT(F49:F58)))*100</f>
        <v>80</v>
      </c>
    </row>
    <row r="50" spans="1:7" x14ac:dyDescent="0.2">
      <c r="A50">
        <v>1.4</v>
      </c>
      <c r="B50">
        <v>2.2999999999999998</v>
      </c>
      <c r="C50">
        <f t="shared" ref="C50:C54" si="23">$A$45*A50+B50*$B$45</f>
        <v>-0.12275132275132339</v>
      </c>
      <c r="D50">
        <f t="shared" ref="D50:D51" si="24">IF(C50&lt;0,-1,1)</f>
        <v>-1</v>
      </c>
      <c r="E50">
        <v>-1</v>
      </c>
      <c r="F50">
        <f t="shared" ref="F50:F58" si="25">IF(D50=E50,0,1)</f>
        <v>0</v>
      </c>
    </row>
    <row r="51" spans="1:7" x14ac:dyDescent="0.2">
      <c r="A51">
        <v>3.3</v>
      </c>
      <c r="B51">
        <v>4.4000000000000004</v>
      </c>
      <c r="C51">
        <f t="shared" si="23"/>
        <v>-0.11640211640211795</v>
      </c>
      <c r="D51">
        <f t="shared" si="24"/>
        <v>-1</v>
      </c>
      <c r="E51">
        <v>-1</v>
      </c>
      <c r="F51">
        <f t="shared" si="25"/>
        <v>0</v>
      </c>
    </row>
    <row r="52" spans="1:7" x14ac:dyDescent="0.2">
      <c r="A52">
        <v>1.8</v>
      </c>
      <c r="B52">
        <v>1.8</v>
      </c>
      <c r="C52">
        <f t="shared" si="23"/>
        <v>3.8095238095237294E-2</v>
      </c>
      <c r="D52">
        <f t="shared" ref="D52:D58" si="26">IF(C52&lt;0,-1,1)</f>
        <v>1</v>
      </c>
      <c r="E52">
        <v>-1</v>
      </c>
      <c r="F52">
        <f t="shared" si="25"/>
        <v>1</v>
      </c>
    </row>
    <row r="53" spans="1:7" x14ac:dyDescent="0.2">
      <c r="A53">
        <v>3</v>
      </c>
      <c r="B53">
        <v>3.9</v>
      </c>
      <c r="C53">
        <f>A45*A53+B45*B53</f>
        <v>-8.8888888888890238E-2</v>
      </c>
      <c r="D53">
        <f t="shared" si="26"/>
        <v>-1</v>
      </c>
      <c r="E53">
        <v>-1</v>
      </c>
      <c r="F53">
        <f t="shared" si="25"/>
        <v>0</v>
      </c>
    </row>
    <row r="54" spans="1:7" x14ac:dyDescent="0.2">
      <c r="A54">
        <v>7.7</v>
      </c>
      <c r="B54">
        <v>3.7</v>
      </c>
      <c r="C54">
        <f t="shared" si="23"/>
        <v>0.84021164021163675</v>
      </c>
      <c r="D54">
        <f t="shared" si="26"/>
        <v>1</v>
      </c>
      <c r="E54">
        <v>1</v>
      </c>
      <c r="F54">
        <f t="shared" si="25"/>
        <v>0</v>
      </c>
    </row>
    <row r="55" spans="1:7" x14ac:dyDescent="0.2">
      <c r="A55">
        <v>5.3</v>
      </c>
      <c r="B55">
        <v>2</v>
      </c>
      <c r="C55">
        <f>$A45*A55+B55*$B45</f>
        <v>0.67089947089946844</v>
      </c>
      <c r="D55">
        <f t="shared" si="26"/>
        <v>1</v>
      </c>
      <c r="E55">
        <v>1</v>
      </c>
      <c r="F55">
        <f t="shared" si="25"/>
        <v>0</v>
      </c>
    </row>
    <row r="56" spans="1:7" x14ac:dyDescent="0.2">
      <c r="A56">
        <v>6.9</v>
      </c>
      <c r="B56">
        <v>1.9</v>
      </c>
      <c r="C56">
        <f>A45*A56+B45*B56</f>
        <v>0.99259259259258958</v>
      </c>
      <c r="D56">
        <f t="shared" si="26"/>
        <v>1</v>
      </c>
      <c r="E56">
        <v>1</v>
      </c>
      <c r="F56">
        <f t="shared" si="25"/>
        <v>0</v>
      </c>
    </row>
    <row r="57" spans="1:7" x14ac:dyDescent="0.2">
      <c r="A57">
        <v>8.8000000000000007</v>
      </c>
      <c r="B57">
        <v>0.5</v>
      </c>
      <c r="C57">
        <f>A45*A57+B45*B57</f>
        <v>1.5915343915343876</v>
      </c>
      <c r="D57">
        <f t="shared" si="26"/>
        <v>1</v>
      </c>
      <c r="E57">
        <v>1</v>
      </c>
      <c r="F57">
        <f t="shared" si="25"/>
        <v>0</v>
      </c>
    </row>
    <row r="58" spans="1:7" x14ac:dyDescent="0.2">
      <c r="A58">
        <v>9.3000000000000007</v>
      </c>
      <c r="B58">
        <v>3.5</v>
      </c>
      <c r="C58">
        <f>A45*A58+B45*B58</f>
        <v>1.1788359788359748</v>
      </c>
      <c r="D58">
        <f t="shared" si="26"/>
        <v>1</v>
      </c>
      <c r="E58">
        <v>-1</v>
      </c>
      <c r="F58">
        <f t="shared" si="25"/>
        <v>1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Bishal</cp:lastModifiedBy>
  <dcterms:created xsi:type="dcterms:W3CDTF">2016-02-13T22:04:01Z</dcterms:created>
  <dcterms:modified xsi:type="dcterms:W3CDTF">2017-07-11T10:13:25Z</dcterms:modified>
</cp:coreProperties>
</file>