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franco\Documents\Python\cg_reports_root\input\eod\"/>
    </mc:Choice>
  </mc:AlternateContent>
  <xr:revisionPtr revIDLastSave="0" documentId="13_ncr:1_{686172B5-E264-4BF6-9D2E-436DB7D82C55}" xr6:coauthVersionLast="47" xr6:coauthVersionMax="47" xr10:uidLastSave="{00000000-0000-0000-0000-000000000000}"/>
  <bookViews>
    <workbookView xWindow="28680" yWindow="-120" windowWidth="29040" windowHeight="15720" xr2:uid="{B00F3ABA-4ADF-4F8B-953B-44080F46F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I9" i="1" l="1"/>
  <c r="S8" i="1" l="1"/>
  <c r="T8" i="1"/>
  <c r="S9" i="1"/>
  <c r="T9" i="1"/>
  <c r="L8" i="1"/>
  <c r="M8" i="1"/>
  <c r="L9" i="1"/>
  <c r="M9" i="1"/>
  <c r="F10" i="1"/>
  <c r="E9" i="1"/>
  <c r="E10" i="1"/>
  <c r="D10" i="1"/>
  <c r="C10" i="1"/>
  <c r="B10" i="1"/>
  <c r="R9" i="1"/>
  <c r="Q9" i="1"/>
  <c r="P9" i="1"/>
  <c r="K9" i="1"/>
  <c r="J9" i="1"/>
  <c r="D9" i="1"/>
  <c r="C9" i="1"/>
  <c r="B9" i="1"/>
  <c r="R8" i="1"/>
  <c r="Q8" i="1"/>
  <c r="P8" i="1"/>
  <c r="K8" i="1"/>
  <c r="J8" i="1"/>
  <c r="I8" i="1"/>
</calcChain>
</file>

<file path=xl/sharedStrings.xml><?xml version="1.0" encoding="utf-8"?>
<sst xmlns="http://schemas.openxmlformats.org/spreadsheetml/2006/main" count="31" uniqueCount="13">
  <si>
    <t>Agreed Capacity</t>
  </si>
  <si>
    <t>Open Orders SOD</t>
  </si>
  <si>
    <t>Fulfilled</t>
  </si>
  <si>
    <t>Cancelled</t>
  </si>
  <si>
    <t>BKO</t>
  </si>
  <si>
    <t>Open Orders EOD</t>
  </si>
  <si>
    <t>Activation Errors</t>
  </si>
  <si>
    <t>Capacity Usage %</t>
  </si>
  <si>
    <t>Completed Orders %</t>
  </si>
  <si>
    <t>USAC</t>
  </si>
  <si>
    <t>DMEC</t>
  </si>
  <si>
    <t>WEX</t>
  </si>
  <si>
    <t>Time to send: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</si>
</sst>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Lucida Grande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1" fontId="0" fillId="0" borderId="0" xfId="1" applyNumberFormat="1" applyFont="1" applyProtection="1"/>
    <xf numFmtId="0" fontId="3" fillId="3" borderId="0" xfId="0" applyFont="1" applyFill="1" applyAlignment="1">
      <alignment horizontal="center"/>
    </xf>
    <xf numFmtId="0" fontId="3" fillId="0" borderId="0" xfId="0" applyFont="1"/>
    <xf numFmtId="18" fontId="0" fillId="0" borderId="0" xfId="0" applyNumberFormat="1" applyProtection="1">
      <protection locked="0"/>
    </xf>
    <xf numFmtId="0" fontId="0" fillId="0" borderId="0" xfId="0" applyProtection="1">
      <protection locked="0" hidden="1"/>
    </xf>
    <xf numFmtId="18" fontId="4" fillId="0" borderId="0" xfId="0" applyNumberFormat="1" applyFont="1" applyProtection="1">
      <protection locked="0"/>
    </xf>
    <xf numFmtId="14" fontId="2" fillId="2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">
    <cellStyle name="Comma" xfId="1" builtinId="3"/>
    <cellStyle name="Comma 2" xfId="3" xr:uid="{9F160E54-F81C-40BF-BF1D-B15A3BE8769D}"/>
    <cellStyle name="Normal" xfId="0" builtinId="0"/>
    <cellStyle name="Normal 2" xfId="2" xr:uid="{AA602CE1-2EE6-4CD0-AD89-29E6B1C8E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D$15" lockText="1" noThreeD="1"/>
</file>

<file path=xl/ctrlProps/ctrlProp2.xml><?xml version="1.0" encoding="utf-8"?>
<formControlPr xmlns="http://schemas.microsoft.com/office/spreadsheetml/2009/9/main" objectType="CheckBox" fmlaLink="$K$15" lockText="1" noThreeD="1"/>
</file>

<file path=xl/ctrlProps/ctrlProp3.xml><?xml version="1.0" encoding="utf-8"?>
<formControlPr xmlns="http://schemas.microsoft.com/office/spreadsheetml/2009/9/main" objectType="CheckBox" checked="Checked" fmlaLink="$R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104775</xdr:rowOff>
        </xdr:from>
        <xdr:to>
          <xdr:col>6</xdr:col>
          <xdr:colOff>304800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USAC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13</xdr:row>
          <xdr:rowOff>114300</xdr:rowOff>
        </xdr:from>
        <xdr:to>
          <xdr:col>13</xdr:col>
          <xdr:colOff>571500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DMEC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13</xdr:row>
          <xdr:rowOff>104775</xdr:rowOff>
        </xdr:from>
        <xdr:to>
          <xdr:col>20</xdr:col>
          <xdr:colOff>571500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WEX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0D4-F611-49C2-B013-2E50BF349C53}">
  <dimension ref="A1:U15"/>
  <sheetViews>
    <sheetView tabSelected="1" workbookViewId="0">
      <selection activeCell="I9" sqref="I9"/>
    </sheetView>
  </sheetViews>
  <sheetFormatPr defaultColWidth="12.42578125" defaultRowHeight="15"/>
  <cols>
    <col min="1" max="1" width="20.7109375" style="1" bestFit="1" customWidth="1"/>
    <col min="2" max="7" width="12.42578125" style="1"/>
    <col min="8" max="8" width="20.140625" style="1" bestFit="1" customWidth="1"/>
    <col min="9" max="14" width="12.42578125" style="1"/>
    <col min="15" max="15" width="20.140625" style="1" bestFit="1" customWidth="1"/>
    <col min="16" max="16384" width="12.42578125" style="1"/>
  </cols>
  <sheetData>
    <row r="1" spans="1:21" ht="15.75">
      <c r="B1" s="11">
        <v>45576</v>
      </c>
      <c r="C1" s="11">
        <v>45579</v>
      </c>
      <c r="D1" s="11">
        <v>45580</v>
      </c>
      <c r="E1" s="11">
        <v>45581</v>
      </c>
      <c r="F1" s="11">
        <v>45582</v>
      </c>
      <c r="G1" s="3"/>
      <c r="I1" s="2">
        <v>45576</v>
      </c>
      <c r="J1" s="2">
        <v>45579</v>
      </c>
      <c r="K1" s="2">
        <v>45580</v>
      </c>
      <c r="L1" s="2">
        <v>45581</v>
      </c>
      <c r="M1" s="2">
        <v>45582</v>
      </c>
      <c r="N1" s="3"/>
      <c r="P1" s="2">
        <v>45576</v>
      </c>
      <c r="Q1" s="2">
        <v>45579</v>
      </c>
      <c r="R1" s="2">
        <v>45580</v>
      </c>
      <c r="S1" s="2">
        <v>45581</v>
      </c>
      <c r="T1" s="2">
        <v>45582</v>
      </c>
      <c r="U1" s="3"/>
    </row>
    <row r="2" spans="1:21">
      <c r="A2" t="s">
        <v>0</v>
      </c>
      <c r="B2" s="12">
        <v>1500</v>
      </c>
      <c r="C2" s="12">
        <v>1500</v>
      </c>
      <c r="D2" s="12">
        <v>1500</v>
      </c>
      <c r="E2" s="12">
        <v>1500</v>
      </c>
      <c r="F2" s="12">
        <v>1500</v>
      </c>
      <c r="H2" t="s">
        <v>0</v>
      </c>
      <c r="I2" s="1">
        <v>500</v>
      </c>
      <c r="J2" s="1">
        <v>500</v>
      </c>
      <c r="K2" s="1">
        <v>500</v>
      </c>
      <c r="L2" s="1">
        <v>500</v>
      </c>
      <c r="M2" s="1">
        <v>500</v>
      </c>
      <c r="O2" t="s">
        <v>0</v>
      </c>
      <c r="P2" s="13">
        <v>1000</v>
      </c>
      <c r="Q2" s="13">
        <v>1000</v>
      </c>
      <c r="R2" s="13">
        <v>1000</v>
      </c>
      <c r="S2" s="13">
        <v>1000</v>
      </c>
      <c r="T2" s="13">
        <v>1000</v>
      </c>
    </row>
    <row r="3" spans="1:21">
      <c r="A3" t="s">
        <v>1</v>
      </c>
      <c r="B3" s="12">
        <v>1509</v>
      </c>
      <c r="C3" s="12">
        <v>2609</v>
      </c>
      <c r="D3" s="12">
        <v>2500</v>
      </c>
      <c r="E3" s="12">
        <v>1537</v>
      </c>
      <c r="F3" s="12">
        <v>1099</v>
      </c>
      <c r="H3" t="s">
        <v>2</v>
      </c>
      <c r="I3" s="1">
        <v>358</v>
      </c>
      <c r="J3" s="1">
        <v>545</v>
      </c>
      <c r="K3" s="1">
        <v>563</v>
      </c>
      <c r="L3" s="1">
        <v>251</v>
      </c>
      <c r="M3" s="1">
        <v>306</v>
      </c>
      <c r="O3" t="s">
        <v>2</v>
      </c>
      <c r="P3" s="1">
        <v>458</v>
      </c>
      <c r="Q3" s="1">
        <v>688</v>
      </c>
      <c r="R3" s="1">
        <v>485</v>
      </c>
      <c r="S3" s="1">
        <v>275</v>
      </c>
      <c r="T3" s="1">
        <v>330</v>
      </c>
    </row>
    <row r="4" spans="1:21">
      <c r="A4" t="s">
        <v>3</v>
      </c>
      <c r="B4">
        <v>0</v>
      </c>
      <c r="C4">
        <v>0</v>
      </c>
      <c r="D4">
        <v>0</v>
      </c>
      <c r="E4">
        <v>1</v>
      </c>
      <c r="F4">
        <v>0</v>
      </c>
      <c r="H4" t="s">
        <v>1</v>
      </c>
      <c r="I4" s="1">
        <v>350</v>
      </c>
      <c r="J4" s="1">
        <v>867</v>
      </c>
      <c r="K4" s="1">
        <v>563</v>
      </c>
      <c r="L4" s="1">
        <v>250</v>
      </c>
      <c r="M4" s="1">
        <v>305</v>
      </c>
      <c r="O4" t="s">
        <v>1</v>
      </c>
      <c r="P4" s="1">
        <v>468</v>
      </c>
      <c r="Q4" s="1">
        <v>537</v>
      </c>
      <c r="R4" s="1">
        <v>410</v>
      </c>
      <c r="S4" s="1">
        <v>119</v>
      </c>
      <c r="T4" s="1">
        <v>309</v>
      </c>
    </row>
    <row r="5" spans="1:21">
      <c r="A5" t="s">
        <v>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H5" t="s">
        <v>5</v>
      </c>
      <c r="I5" s="1">
        <v>0</v>
      </c>
      <c r="J5" s="1">
        <v>317</v>
      </c>
      <c r="K5" s="1">
        <v>0</v>
      </c>
      <c r="L5" s="1">
        <v>0</v>
      </c>
      <c r="M5" s="1">
        <v>0</v>
      </c>
      <c r="O5" t="s">
        <v>5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1">
      <c r="A6" t="s">
        <v>6</v>
      </c>
      <c r="B6" s="12">
        <v>360</v>
      </c>
      <c r="C6" s="12">
        <v>390</v>
      </c>
      <c r="D6" s="12">
        <v>406</v>
      </c>
      <c r="E6" s="12">
        <v>413</v>
      </c>
      <c r="F6" s="12">
        <v>421</v>
      </c>
      <c r="H6" t="s">
        <v>4</v>
      </c>
      <c r="I6" s="1">
        <v>7</v>
      </c>
      <c r="J6" s="1">
        <v>53</v>
      </c>
      <c r="K6" s="1">
        <v>12</v>
      </c>
      <c r="L6" s="1">
        <v>2</v>
      </c>
      <c r="M6" s="1">
        <v>8</v>
      </c>
      <c r="O6" t="s">
        <v>4</v>
      </c>
      <c r="P6" s="1">
        <v>84</v>
      </c>
      <c r="Q6" s="1">
        <v>57</v>
      </c>
      <c r="R6" s="1">
        <v>11</v>
      </c>
      <c r="S6" s="1">
        <v>18</v>
      </c>
      <c r="T6" s="1">
        <v>8</v>
      </c>
    </row>
    <row r="7" spans="1:21">
      <c r="A7" t="s">
        <v>5</v>
      </c>
      <c r="B7" s="12">
        <v>0</v>
      </c>
      <c r="C7" s="12">
        <v>384</v>
      </c>
      <c r="D7" s="12">
        <v>0</v>
      </c>
      <c r="E7" s="12">
        <v>0</v>
      </c>
      <c r="F7" s="12">
        <v>0</v>
      </c>
      <c r="H7" t="s">
        <v>3</v>
      </c>
      <c r="I7" s="1">
        <v>0</v>
      </c>
      <c r="J7" s="1">
        <v>5</v>
      </c>
      <c r="K7" s="1">
        <v>0</v>
      </c>
      <c r="L7" s="1">
        <v>0</v>
      </c>
      <c r="M7" s="1">
        <v>0</v>
      </c>
      <c r="O7" t="s">
        <v>3</v>
      </c>
      <c r="P7" s="1">
        <v>30</v>
      </c>
      <c r="Q7" s="1">
        <v>50</v>
      </c>
      <c r="R7" s="1">
        <v>46</v>
      </c>
      <c r="S7" s="1">
        <v>19</v>
      </c>
      <c r="T7" s="1">
        <v>9</v>
      </c>
    </row>
    <row r="8" spans="1:21">
      <c r="A8" t="s">
        <v>2</v>
      </c>
      <c r="B8" s="4">
        <v>2279</v>
      </c>
      <c r="C8" s="4">
        <v>1473</v>
      </c>
      <c r="D8" s="1">
        <v>1525</v>
      </c>
      <c r="E8" s="1">
        <v>1515</v>
      </c>
      <c r="F8" s="1">
        <v>1090</v>
      </c>
      <c r="H8" t="s">
        <v>7</v>
      </c>
      <c r="I8" s="5">
        <f>(I3/I2)*100</f>
        <v>71.599999999999994</v>
      </c>
      <c r="J8" s="5">
        <f>(J3/J2)*100</f>
        <v>109.00000000000001</v>
      </c>
      <c r="K8" s="5">
        <f>(K3/K2)*100</f>
        <v>112.6</v>
      </c>
      <c r="L8" s="5">
        <f t="shared" ref="L8:M8" si="0">(L3/L2)*100</f>
        <v>50.2</v>
      </c>
      <c r="M8" s="5">
        <f t="shared" si="0"/>
        <v>61.199999999999996</v>
      </c>
      <c r="O8" t="s">
        <v>7</v>
      </c>
      <c r="P8" s="5">
        <f>(P3/P2)*100</f>
        <v>45.800000000000004</v>
      </c>
      <c r="Q8" s="5">
        <f>(Q3/Q2)*100</f>
        <v>68.8</v>
      </c>
      <c r="R8" s="5">
        <f>(R3/R2)*100</f>
        <v>48.5</v>
      </c>
      <c r="S8" s="5">
        <f t="shared" ref="S8:T8" si="1">(S3/S2)*100</f>
        <v>27.500000000000004</v>
      </c>
      <c r="T8" s="5">
        <f t="shared" si="1"/>
        <v>33</v>
      </c>
    </row>
    <row r="9" spans="1:21">
      <c r="A9" t="s">
        <v>7</v>
      </c>
      <c r="B9" s="5">
        <f>(B8/B2)*100</f>
        <v>151.93333333333334</v>
      </c>
      <c r="C9" s="5">
        <f>(C8/C2)*100</f>
        <v>98.2</v>
      </c>
      <c r="D9" s="5">
        <f>(D8/D2)*100</f>
        <v>101.66666666666666</v>
      </c>
      <c r="E9" s="5">
        <f>(E8/E2)*100</f>
        <v>101</v>
      </c>
      <c r="F9" s="5">
        <f>(F8/F2)*100</f>
        <v>72.666666666666671</v>
      </c>
      <c r="H9" t="s">
        <v>8</v>
      </c>
      <c r="I9" s="5">
        <f>I3/(I4-I7)*100</f>
        <v>102.28571428571429</v>
      </c>
      <c r="J9" s="5">
        <f>J3/(J4-J7)*100</f>
        <v>63.225058004640367</v>
      </c>
      <c r="K9" s="5">
        <f>K3/(K4-K7)*100</f>
        <v>100</v>
      </c>
      <c r="L9" s="5">
        <f t="shared" ref="L9:M9" si="2">L3/(L4-L7)*100</f>
        <v>100.4</v>
      </c>
      <c r="M9" s="5">
        <f t="shared" si="2"/>
        <v>100.32786885245901</v>
      </c>
      <c r="O9" t="s">
        <v>8</v>
      </c>
      <c r="P9" s="5">
        <f>P3/(P4-P7)*100</f>
        <v>104.56621004566212</v>
      </c>
      <c r="Q9" s="5">
        <f>Q3/(Q4-Q7)*100</f>
        <v>141.27310061601642</v>
      </c>
      <c r="R9" s="5">
        <f>R3/(R4-R7)*100</f>
        <v>133.24175824175825</v>
      </c>
      <c r="S9" s="5">
        <f t="shared" ref="S9:T9" si="3">S3/(S4-S7)*100</f>
        <v>275</v>
      </c>
      <c r="T9" s="5">
        <f t="shared" si="3"/>
        <v>110.00000000000001</v>
      </c>
    </row>
    <row r="10" spans="1:21">
      <c r="A10" t="s">
        <v>8</v>
      </c>
      <c r="B10" s="5">
        <f>B8/(B3-B6-B4)*100</f>
        <v>198.34638816362053</v>
      </c>
      <c r="C10" s="5">
        <f>C8/(C3-C6-C4)*100</f>
        <v>66.381252816584052</v>
      </c>
      <c r="D10" s="5">
        <f>D8/(D3-D6-D4)*100</f>
        <v>72.827125119388725</v>
      </c>
      <c r="E10" s="5">
        <f>E8/(E3-E6-E4)*100</f>
        <v>134.90650044523596</v>
      </c>
      <c r="F10" s="5">
        <f>F8/(F3-F6-F4)*100</f>
        <v>160.7669616519174</v>
      </c>
    </row>
    <row r="13" spans="1:21" ht="15.75">
      <c r="D13" s="6" t="s">
        <v>9</v>
      </c>
      <c r="J13" s="6" t="s">
        <v>10</v>
      </c>
      <c r="Q13" s="6" t="s">
        <v>11</v>
      </c>
    </row>
    <row r="15" spans="1:21" ht="15.75">
      <c r="A15" s="7" t="s">
        <v>12</v>
      </c>
      <c r="B15" s="8">
        <v>0.95000000000000007</v>
      </c>
      <c r="D15" s="9" t="b">
        <v>1</v>
      </c>
      <c r="H15" s="7" t="s">
        <v>12</v>
      </c>
      <c r="I15" s="10">
        <v>0.66666666666666663</v>
      </c>
      <c r="K15" s="9" t="b">
        <v>0</v>
      </c>
      <c r="O15" s="7" t="s">
        <v>12</v>
      </c>
      <c r="P15" s="8">
        <v>0.95000000000000007</v>
      </c>
      <c r="R15" s="9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104775</xdr:rowOff>
                  </from>
                  <to>
                    <xdr:col>6</xdr:col>
                    <xdr:colOff>304800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266700</xdr:colOff>
                    <xdr:row>13</xdr:row>
                    <xdr:rowOff>114300</xdr:rowOff>
                  </from>
                  <to>
                    <xdr:col>13</xdr:col>
                    <xdr:colOff>571500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18</xdr:col>
                    <xdr:colOff>266700</xdr:colOff>
                    <xdr:row>13</xdr:row>
                    <xdr:rowOff>104775</xdr:rowOff>
                  </from>
                  <to>
                    <xdr:col>20</xdr:col>
                    <xdr:colOff>571500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Peacock</dc:creator>
  <cp:lastModifiedBy>Francisco Franco</cp:lastModifiedBy>
  <dcterms:created xsi:type="dcterms:W3CDTF">2024-08-27T20:15:15Z</dcterms:created>
  <dcterms:modified xsi:type="dcterms:W3CDTF">2024-10-17T20:10:32Z</dcterms:modified>
</cp:coreProperties>
</file>