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45" windowWidth="28665" windowHeight="12855" tabRatio="777" activeTab="2"/>
  </bookViews>
  <sheets>
    <sheet name="ERS-Common-VarDef" sheetId="17" r:id="rId1"/>
    <sheet name="organisations" sheetId="15" r:id="rId2"/>
    <sheet name="direct_business_services" sheetId="14" r:id="rId3"/>
    <sheet name="directly_bookable" sheetId="19" r:id="rId4"/>
  </sheets>
  <calcPr calcId="145621"/>
  <customWorkbookViews>
    <customWorkbookView name="scott.redden - Personal View" guid="{52682C99-57FE-48BC-BC5D-83A675EDE95B}" mergeInterval="0" personalView="1" maximized="1" xWindow="1" yWindow="1" windowWidth="1280" windowHeight="794" tabRatio="777" activeSheetId="4"/>
    <customWorkbookView name="Ian Malone - Personal View" guid="{B77EFD40-8824-47B1-AEEE-A13E43E39756}" mergeInterval="0" personalView="1" maximized="1" windowWidth="1280" windowHeight="838" tabRatio="697" activeSheetId="7"/>
    <customWorkbookView name="mubsher.hussain - Personal View" guid="{E11A1E3A-FF88-4F26-BB3E-D49EC287A590}" mergeInterval="0" personalView="1" maximized="1" xWindow="1" yWindow="1" windowWidth="1280" windowHeight="794" tabRatio="777" activeSheetId="10"/>
  </customWorkbookViews>
</workbook>
</file>

<file path=xl/calcChain.xml><?xml version="1.0" encoding="utf-8"?>
<calcChain xmlns="http://schemas.openxmlformats.org/spreadsheetml/2006/main">
  <c r="X46" i="14" l="1"/>
  <c r="W46" i="14"/>
  <c r="V46" i="14"/>
  <c r="H34" i="15" l="1"/>
  <c r="H33" i="15"/>
  <c r="G34" i="15"/>
  <c r="G33" i="15"/>
  <c r="L29" i="15"/>
  <c r="K7" i="15"/>
  <c r="D46" i="14"/>
  <c r="F34" i="15"/>
  <c r="F33" i="15"/>
  <c r="AN46" i="14" l="1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K29" i="15"/>
  <c r="J7" i="15"/>
  <c r="I41" i="15"/>
  <c r="I42" i="15"/>
  <c r="I39" i="15"/>
  <c r="J29" i="15"/>
  <c r="I7" i="15"/>
  <c r="Y46" i="14"/>
  <c r="U46" i="14"/>
  <c r="T46" i="14"/>
  <c r="S46" i="14"/>
  <c r="R46" i="14"/>
  <c r="Q46" i="14"/>
  <c r="P46" i="14"/>
  <c r="AO32" i="14"/>
  <c r="AO31" i="14"/>
  <c r="AN32" i="14"/>
  <c r="AN31" i="14"/>
  <c r="AM32" i="14"/>
  <c r="AM31" i="14"/>
  <c r="AI32" i="14"/>
  <c r="AI31" i="14"/>
  <c r="AH32" i="14"/>
  <c r="AH31" i="14"/>
  <c r="S32" i="14"/>
  <c r="S31" i="14"/>
  <c r="R32" i="14"/>
  <c r="R31" i="14"/>
  <c r="Q32" i="14"/>
  <c r="Q31" i="14"/>
  <c r="P32" i="14"/>
  <c r="P31" i="14"/>
  <c r="O32" i="14" l="1"/>
  <c r="O31" i="14"/>
  <c r="L32" i="14"/>
  <c r="L31" i="14"/>
  <c r="M32" i="14"/>
  <c r="M31" i="14"/>
  <c r="N31" i="14"/>
  <c r="N32" i="14"/>
  <c r="O46" i="14" l="1"/>
  <c r="N46" i="14"/>
  <c r="M46" i="14"/>
  <c r="L46" i="14"/>
  <c r="H41" i="15" l="1"/>
  <c r="K46" i="14"/>
  <c r="J46" i="14"/>
  <c r="I46" i="14"/>
  <c r="H46" i="14"/>
  <c r="G46" i="14"/>
  <c r="F46" i="14"/>
  <c r="E46" i="14"/>
  <c r="H42" i="15"/>
  <c r="H39" i="15"/>
  <c r="I29" i="15"/>
  <c r="H7" i="15"/>
  <c r="BE60" i="14" l="1"/>
  <c r="BD60" i="14"/>
  <c r="BC60" i="14"/>
  <c r="BB60" i="14"/>
  <c r="BE59" i="14"/>
  <c r="BD59" i="14"/>
  <c r="BC59" i="14"/>
  <c r="BE4" i="14"/>
  <c r="BD4" i="14"/>
  <c r="BC4" i="14"/>
  <c r="BB4" i="14"/>
  <c r="BB59" i="14"/>
  <c r="BA60" i="14" l="1"/>
  <c r="AZ60" i="14"/>
  <c r="BA59" i="14"/>
  <c r="AZ59" i="14"/>
  <c r="AY59" i="14"/>
  <c r="AY60" i="14"/>
  <c r="AX60" i="14"/>
  <c r="AX59" i="14"/>
  <c r="D60" i="14"/>
  <c r="BA4" i="14"/>
  <c r="AZ4" i="14"/>
  <c r="AY4" i="14"/>
  <c r="AX4" i="14"/>
  <c r="H94" i="15"/>
  <c r="G93" i="15"/>
  <c r="G94" i="15"/>
  <c r="H80" i="15"/>
  <c r="G80" i="15"/>
  <c r="F93" i="15"/>
  <c r="E93" i="15"/>
  <c r="H93" i="15"/>
  <c r="F94" i="15"/>
  <c r="E94" i="15"/>
  <c r="F80" i="15"/>
  <c r="E80" i="15"/>
  <c r="F68" i="15"/>
  <c r="E68" i="15"/>
  <c r="H29" i="15" l="1"/>
  <c r="H4" i="15"/>
  <c r="G7" i="15"/>
  <c r="D52" i="15" l="1"/>
  <c r="AR70" i="14"/>
  <c r="AQ70" i="14"/>
  <c r="AP70" i="14"/>
  <c r="AK70" i="14"/>
  <c r="AI70" i="14"/>
  <c r="AH70" i="14"/>
  <c r="AD70" i="14"/>
  <c r="AC70" i="14"/>
  <c r="AB70" i="14"/>
  <c r="AA70" i="14"/>
  <c r="Z70" i="14"/>
  <c r="Y70" i="14"/>
  <c r="X70" i="14"/>
  <c r="S70" i="14"/>
  <c r="R70" i="14"/>
  <c r="O70" i="14"/>
  <c r="N70" i="14"/>
  <c r="K70" i="14"/>
  <c r="J70" i="14"/>
  <c r="G70" i="14"/>
  <c r="F70" i="14"/>
  <c r="EB13" i="19"/>
  <c r="EA13" i="19"/>
  <c r="DZ13" i="19"/>
  <c r="ED12" i="19"/>
  <c r="EC12" i="19"/>
  <c r="EB12" i="19"/>
  <c r="EA12" i="19"/>
  <c r="DZ12" i="19"/>
  <c r="EB11" i="19"/>
  <c r="EA11" i="19"/>
  <c r="DZ11" i="19"/>
  <c r="ED8" i="19"/>
  <c r="EC8" i="19"/>
  <c r="EB8" i="19"/>
  <c r="EA8" i="19"/>
  <c r="DZ8" i="19"/>
  <c r="ED4" i="19"/>
  <c r="EC4" i="19"/>
  <c r="EB4" i="19"/>
  <c r="EA4" i="19"/>
  <c r="DZ4" i="19"/>
  <c r="DV13" i="19"/>
  <c r="DU13" i="19"/>
  <c r="DT13" i="19"/>
  <c r="DV11" i="19"/>
  <c r="DU11" i="19"/>
  <c r="DT11" i="19"/>
  <c r="DX8" i="19"/>
  <c r="DW8" i="19"/>
  <c r="DV8" i="19"/>
  <c r="DU8" i="19"/>
  <c r="DT8" i="19"/>
  <c r="DX4" i="19"/>
  <c r="DW4" i="19"/>
  <c r="DV4" i="19"/>
  <c r="DU4" i="19"/>
  <c r="DT4" i="19"/>
  <c r="DQ13" i="19"/>
  <c r="DP13" i="19"/>
  <c r="DO13" i="19"/>
  <c r="DQ11" i="19"/>
  <c r="DP11" i="19"/>
  <c r="DO11" i="19"/>
  <c r="DS8" i="19"/>
  <c r="DR8" i="19"/>
  <c r="DQ8" i="19"/>
  <c r="DP8" i="19"/>
  <c r="DO8" i="19"/>
  <c r="DS4" i="19"/>
  <c r="DR4" i="19"/>
  <c r="DQ4" i="19"/>
  <c r="DP4" i="19"/>
  <c r="DO4" i="19"/>
  <c r="DL13" i="19"/>
  <c r="DK13" i="19"/>
  <c r="DJ13" i="19"/>
  <c r="DL11" i="19"/>
  <c r="DK11" i="19"/>
  <c r="DJ11" i="19"/>
  <c r="DN8" i="19"/>
  <c r="DM8" i="19"/>
  <c r="DL8" i="19"/>
  <c r="DK8" i="19"/>
  <c r="DJ8" i="19"/>
  <c r="DN4" i="19"/>
  <c r="DM4" i="19"/>
  <c r="DL4" i="19"/>
  <c r="DK4" i="19"/>
  <c r="DJ4" i="19"/>
  <c r="DG13" i="19"/>
  <c r="DF13" i="19"/>
  <c r="DE13" i="19"/>
  <c r="DG11" i="19"/>
  <c r="DF11" i="19"/>
  <c r="DE11" i="19"/>
  <c r="DI8" i="19"/>
  <c r="DH8" i="19"/>
  <c r="DG8" i="19"/>
  <c r="DF8" i="19"/>
  <c r="DE8" i="19"/>
  <c r="DI4" i="19"/>
  <c r="DH4" i="19"/>
  <c r="DG4" i="19"/>
  <c r="DF4" i="19"/>
  <c r="DE4" i="19"/>
  <c r="DB13" i="19"/>
  <c r="DA13" i="19"/>
  <c r="CZ13" i="19"/>
  <c r="DB11" i="19"/>
  <c r="DA11" i="19"/>
  <c r="CZ11" i="19"/>
  <c r="DD8" i="19"/>
  <c r="DC8" i="19"/>
  <c r="DB8" i="19"/>
  <c r="DA8" i="19"/>
  <c r="CZ8" i="19"/>
  <c r="DD4" i="19"/>
  <c r="DC4" i="19"/>
  <c r="DB4" i="19"/>
  <c r="DA4" i="19"/>
  <c r="CZ4" i="19"/>
  <c r="CW13" i="19"/>
  <c r="CV13" i="19"/>
  <c r="CU13" i="19"/>
  <c r="CW11" i="19"/>
  <c r="CV11" i="19"/>
  <c r="CU11" i="19"/>
  <c r="CY8" i="19"/>
  <c r="CX8" i="19"/>
  <c r="CW8" i="19"/>
  <c r="CV8" i="19"/>
  <c r="CU8" i="19"/>
  <c r="CY4" i="19"/>
  <c r="CX4" i="19"/>
  <c r="CW4" i="19"/>
  <c r="CV4" i="19"/>
  <c r="CU4" i="19"/>
  <c r="CR13" i="19"/>
  <c r="CQ13" i="19"/>
  <c r="CP13" i="19"/>
  <c r="CR11" i="19"/>
  <c r="CQ11" i="19"/>
  <c r="CP11" i="19"/>
  <c r="CT8" i="19"/>
  <c r="CS8" i="19"/>
  <c r="CR8" i="19"/>
  <c r="CQ8" i="19"/>
  <c r="CP8" i="19"/>
  <c r="CT4" i="19"/>
  <c r="CS4" i="19"/>
  <c r="CR4" i="19"/>
  <c r="CQ4" i="19"/>
  <c r="CP4" i="19"/>
  <c r="CM13" i="19"/>
  <c r="CL13" i="19"/>
  <c r="CK13" i="19"/>
  <c r="CM11" i="19"/>
  <c r="CL11" i="19"/>
  <c r="CK11" i="19"/>
  <c r="CO8" i="19"/>
  <c r="CN8" i="19"/>
  <c r="CM8" i="19"/>
  <c r="CL8" i="19"/>
  <c r="CK8" i="19"/>
  <c r="CO4" i="19"/>
  <c r="CN4" i="19"/>
  <c r="CM4" i="19"/>
  <c r="CL4" i="19"/>
  <c r="CK4" i="19"/>
  <c r="CH13" i="19"/>
  <c r="CG13" i="19"/>
  <c r="CF13" i="19"/>
  <c r="CH11" i="19"/>
  <c r="CG11" i="19"/>
  <c r="CF11" i="19"/>
  <c r="CJ8" i="19"/>
  <c r="CI8" i="19"/>
  <c r="CH8" i="19"/>
  <c r="CG8" i="19"/>
  <c r="CF8" i="19"/>
  <c r="CJ4" i="19"/>
  <c r="CI4" i="19"/>
  <c r="CH4" i="19"/>
  <c r="CG4" i="19"/>
  <c r="CF4" i="19"/>
  <c r="CC13" i="19"/>
  <c r="CB13" i="19"/>
  <c r="CA13" i="19"/>
  <c r="CC11" i="19"/>
  <c r="CB11" i="19"/>
  <c r="CA11" i="19"/>
  <c r="CE8" i="19"/>
  <c r="CD8" i="19"/>
  <c r="CC8" i="19"/>
  <c r="CB8" i="19"/>
  <c r="CA8" i="19"/>
  <c r="CE4" i="19"/>
  <c r="CD4" i="19"/>
  <c r="CC4" i="19"/>
  <c r="CB4" i="19"/>
  <c r="CA4" i="19"/>
  <c r="BX13" i="19"/>
  <c r="BW13" i="19"/>
  <c r="BV13" i="19"/>
  <c r="BX11" i="19"/>
  <c r="BW11" i="19"/>
  <c r="BV11" i="19"/>
  <c r="BZ8" i="19"/>
  <c r="BY8" i="19"/>
  <c r="BX8" i="19"/>
  <c r="BW8" i="19"/>
  <c r="BV8" i="19"/>
  <c r="BZ4" i="19"/>
  <c r="BY4" i="19"/>
  <c r="BX4" i="19"/>
  <c r="BW4" i="19"/>
  <c r="BV4" i="19"/>
  <c r="BS13" i="19"/>
  <c r="BR13" i="19"/>
  <c r="BQ13" i="19"/>
  <c r="BS11" i="19"/>
  <c r="BR11" i="19"/>
  <c r="BQ11" i="19"/>
  <c r="BU8" i="19"/>
  <c r="BT8" i="19"/>
  <c r="BS8" i="19"/>
  <c r="BR8" i="19"/>
  <c r="BQ8" i="19"/>
  <c r="BU4" i="19"/>
  <c r="BT4" i="19"/>
  <c r="BS4" i="19"/>
  <c r="BR4" i="19"/>
  <c r="BQ4" i="19"/>
  <c r="BN13" i="19"/>
  <c r="BM13" i="19"/>
  <c r="BL13" i="19"/>
  <c r="BN11" i="19"/>
  <c r="BM11" i="19"/>
  <c r="BL11" i="19"/>
  <c r="BP8" i="19"/>
  <c r="BO8" i="19"/>
  <c r="BN8" i="19"/>
  <c r="BM8" i="19"/>
  <c r="BL8" i="19"/>
  <c r="BP4" i="19"/>
  <c r="BO4" i="19"/>
  <c r="BN4" i="19"/>
  <c r="BM4" i="19"/>
  <c r="BL4" i="19"/>
  <c r="BI13" i="19"/>
  <c r="BH13" i="19"/>
  <c r="BG13" i="19"/>
  <c r="BI11" i="19"/>
  <c r="BH11" i="19"/>
  <c r="BG11" i="19"/>
  <c r="BK8" i="19"/>
  <c r="BJ8" i="19"/>
  <c r="BI8" i="19"/>
  <c r="BH8" i="19"/>
  <c r="BG8" i="19"/>
  <c r="BK4" i="19"/>
  <c r="BJ4" i="19"/>
  <c r="BI4" i="19"/>
  <c r="BH4" i="19"/>
  <c r="BG4" i="19"/>
  <c r="BD13" i="19"/>
  <c r="BC13" i="19"/>
  <c r="BB13" i="19"/>
  <c r="BD11" i="19"/>
  <c r="BC11" i="19"/>
  <c r="BB11" i="19"/>
  <c r="BF8" i="19"/>
  <c r="BE8" i="19"/>
  <c r="BD8" i="19"/>
  <c r="BC8" i="19"/>
  <c r="BB8" i="19"/>
  <c r="BF4" i="19"/>
  <c r="BE4" i="19"/>
  <c r="BD4" i="19"/>
  <c r="BC4" i="19"/>
  <c r="BB4" i="19"/>
  <c r="AY13" i="19"/>
  <c r="AX13" i="19"/>
  <c r="AW13" i="19"/>
  <c r="AY11" i="19"/>
  <c r="AX11" i="19"/>
  <c r="AW11" i="19"/>
  <c r="BA8" i="19"/>
  <c r="AZ8" i="19"/>
  <c r="AY8" i="19"/>
  <c r="AX8" i="19"/>
  <c r="AW8" i="19"/>
  <c r="BA4" i="19"/>
  <c r="AZ4" i="19"/>
  <c r="AY4" i="19"/>
  <c r="AX4" i="19"/>
  <c r="AW4" i="19"/>
  <c r="AT13" i="19"/>
  <c r="AS13" i="19"/>
  <c r="AR13" i="19"/>
  <c r="AT11" i="19"/>
  <c r="AS11" i="19"/>
  <c r="AR11" i="19"/>
  <c r="AV8" i="19"/>
  <c r="AU8" i="19"/>
  <c r="AT8" i="19"/>
  <c r="AS8" i="19"/>
  <c r="AR8" i="19"/>
  <c r="AV4" i="19"/>
  <c r="AU4" i="19"/>
  <c r="AT4" i="19"/>
  <c r="AS4" i="19"/>
  <c r="AR4" i="19"/>
  <c r="AO13" i="19"/>
  <c r="AN13" i="19"/>
  <c r="AM13" i="19"/>
  <c r="AO11" i="19"/>
  <c r="AN11" i="19"/>
  <c r="AM11" i="19"/>
  <c r="AQ8" i="19"/>
  <c r="AP8" i="19"/>
  <c r="AO8" i="19"/>
  <c r="AN8" i="19"/>
  <c r="AM8" i="19"/>
  <c r="AQ4" i="19"/>
  <c r="AP4" i="19"/>
  <c r="AO4" i="19"/>
  <c r="AN4" i="19"/>
  <c r="AM4" i="19"/>
  <c r="AJ13" i="19"/>
  <c r="AI13" i="19"/>
  <c r="AH13" i="19"/>
  <c r="AJ11" i="19"/>
  <c r="AI11" i="19"/>
  <c r="AH11" i="19"/>
  <c r="AL8" i="19"/>
  <c r="AK8" i="19"/>
  <c r="AJ8" i="19"/>
  <c r="AI8" i="19"/>
  <c r="AH8" i="19"/>
  <c r="AL4" i="19"/>
  <c r="AK4" i="19"/>
  <c r="AJ4" i="19"/>
  <c r="AI4" i="19"/>
  <c r="AH4" i="19"/>
  <c r="AE13" i="19"/>
  <c r="AD13" i="19"/>
  <c r="AC13" i="19"/>
  <c r="AE11" i="19"/>
  <c r="AD11" i="19"/>
  <c r="AC11" i="19"/>
  <c r="AG8" i="19"/>
  <c r="AF8" i="19"/>
  <c r="AE8" i="19"/>
  <c r="AD8" i="19"/>
  <c r="AC8" i="19"/>
  <c r="AG4" i="19"/>
  <c r="AF4" i="19"/>
  <c r="AE4" i="19"/>
  <c r="AD4" i="19"/>
  <c r="AC4" i="19"/>
  <c r="K11" i="19"/>
  <c r="J11" i="19"/>
  <c r="I11" i="19"/>
  <c r="P11" i="19"/>
  <c r="O11" i="19"/>
  <c r="N11" i="19"/>
  <c r="U11" i="19"/>
  <c r="T11" i="19"/>
  <c r="S11" i="19"/>
  <c r="Z11" i="19"/>
  <c r="Y11" i="19"/>
  <c r="X11" i="19"/>
  <c r="Z13" i="19"/>
  <c r="Y13" i="19"/>
  <c r="X13" i="19"/>
  <c r="AB8" i="19"/>
  <c r="AA8" i="19"/>
  <c r="Z8" i="19"/>
  <c r="Y8" i="19"/>
  <c r="X8" i="19"/>
  <c r="AB4" i="19"/>
  <c r="AA4" i="19"/>
  <c r="Z4" i="19"/>
  <c r="Y4" i="19"/>
  <c r="X4" i="19"/>
  <c r="U13" i="19"/>
  <c r="T13" i="19"/>
  <c r="S13" i="19"/>
  <c r="W8" i="19"/>
  <c r="V8" i="19"/>
  <c r="U8" i="19"/>
  <c r="T8" i="19"/>
  <c r="S8" i="19"/>
  <c r="W4" i="19"/>
  <c r="V4" i="19"/>
  <c r="U4" i="19"/>
  <c r="T4" i="19"/>
  <c r="S4" i="19"/>
  <c r="P13" i="19"/>
  <c r="O13" i="19"/>
  <c r="N13" i="19"/>
  <c r="R8" i="19"/>
  <c r="Q8" i="19"/>
  <c r="P8" i="19"/>
  <c r="O8" i="19"/>
  <c r="N8" i="19"/>
  <c r="R4" i="19"/>
  <c r="Q4" i="19"/>
  <c r="P4" i="19"/>
  <c r="O4" i="19"/>
  <c r="N4" i="19"/>
  <c r="M4" i="19"/>
  <c r="L4" i="19"/>
  <c r="K4" i="19"/>
  <c r="J4" i="19"/>
  <c r="M8" i="19"/>
  <c r="L8" i="19"/>
  <c r="K8" i="19"/>
  <c r="J8" i="19"/>
  <c r="I8" i="19"/>
  <c r="K13" i="19"/>
  <c r="J13" i="19"/>
  <c r="I13" i="19"/>
  <c r="E4" i="19"/>
  <c r="H4" i="19"/>
  <c r="G4" i="19"/>
  <c r="F4" i="19"/>
  <c r="F13" i="19"/>
  <c r="E13" i="19"/>
  <c r="D13" i="19"/>
  <c r="H8" i="19"/>
  <c r="G8" i="19"/>
  <c r="F8" i="19"/>
  <c r="E8" i="19"/>
  <c r="D8" i="19"/>
  <c r="I4" i="19"/>
  <c r="D4" i="19"/>
  <c r="AR76" i="14"/>
  <c r="AQ76" i="14"/>
  <c r="AP76" i="14"/>
  <c r="AK76" i="14"/>
  <c r="AI76" i="14"/>
  <c r="AH76" i="14"/>
  <c r="AD76" i="14"/>
  <c r="AC76" i="14"/>
  <c r="AB76" i="14"/>
  <c r="AA76" i="14"/>
  <c r="Z76" i="14"/>
  <c r="Y76" i="14"/>
  <c r="X76" i="14"/>
  <c r="S76" i="14"/>
  <c r="R76" i="14"/>
  <c r="O76" i="14"/>
  <c r="N76" i="14"/>
  <c r="K76" i="14"/>
  <c r="J76" i="14"/>
  <c r="G76" i="14"/>
  <c r="F76" i="14"/>
  <c r="AW65" i="14"/>
  <c r="AW70" i="14" s="1"/>
  <c r="AV65" i="14"/>
  <c r="AV70" i="14" s="1"/>
  <c r="AU65" i="14"/>
  <c r="AU70" i="14" s="1"/>
  <c r="AT65" i="14"/>
  <c r="AT70" i="14" s="1"/>
  <c r="AS65" i="14"/>
  <c r="AS70" i="14" s="1"/>
  <c r="AO65" i="14"/>
  <c r="AO70" i="14" s="1"/>
  <c r="AN65" i="14"/>
  <c r="AN70" i="14" s="1"/>
  <c r="AM65" i="14"/>
  <c r="AM70" i="14" s="1"/>
  <c r="AL65" i="14"/>
  <c r="AL70" i="14" s="1"/>
  <c r="AJ65" i="14"/>
  <c r="AJ70" i="14" s="1"/>
  <c r="AG65" i="14"/>
  <c r="AG70" i="14" s="1"/>
  <c r="AF65" i="14"/>
  <c r="AF70" i="14" s="1"/>
  <c r="AE65" i="14"/>
  <c r="AE70" i="14" s="1"/>
  <c r="W65" i="14"/>
  <c r="W70" i="14" s="1"/>
  <c r="V65" i="14"/>
  <c r="V70" i="14" s="1"/>
  <c r="U65" i="14"/>
  <c r="U70" i="14" s="1"/>
  <c r="T65" i="14"/>
  <c r="T70" i="14" s="1"/>
  <c r="Q65" i="14"/>
  <c r="Q70" i="14" s="1"/>
  <c r="P65" i="14"/>
  <c r="P70" i="14" s="1"/>
  <c r="M65" i="14"/>
  <c r="M70" i="14" s="1"/>
  <c r="L65" i="14"/>
  <c r="L70" i="14" s="1"/>
  <c r="I65" i="14"/>
  <c r="I70" i="14" s="1"/>
  <c r="H65" i="14"/>
  <c r="H70" i="14" s="1"/>
  <c r="E65" i="14"/>
  <c r="E70" i="14" s="1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X62" i="14"/>
  <c r="W62" i="14"/>
  <c r="V62" i="14"/>
  <c r="U62" i="14"/>
  <c r="T62" i="14"/>
  <c r="S62" i="14"/>
  <c r="R62" i="14"/>
  <c r="Q62" i="14"/>
  <c r="P62" i="14"/>
  <c r="O62" i="14"/>
  <c r="N62" i="14"/>
  <c r="M62" i="14"/>
  <c r="L62" i="14"/>
  <c r="K62" i="14"/>
  <c r="J62" i="14"/>
  <c r="I62" i="14"/>
  <c r="H62" i="14"/>
  <c r="G62" i="14"/>
  <c r="F62" i="14"/>
  <c r="E62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X59" i="14"/>
  <c r="W59" i="14"/>
  <c r="V59" i="14"/>
  <c r="U59" i="14"/>
  <c r="T59" i="14"/>
  <c r="S59" i="14"/>
  <c r="R59" i="14"/>
  <c r="Q59" i="14"/>
  <c r="P59" i="14"/>
  <c r="O59" i="14"/>
  <c r="N59" i="14"/>
  <c r="M59" i="14"/>
  <c r="L59" i="14"/>
  <c r="K59" i="14"/>
  <c r="J59" i="14"/>
  <c r="I59" i="14"/>
  <c r="H59" i="14"/>
  <c r="G59" i="14"/>
  <c r="F59" i="14"/>
  <c r="E59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X56" i="14"/>
  <c r="W56" i="14"/>
  <c r="V56" i="14"/>
  <c r="U56" i="14"/>
  <c r="T56" i="14"/>
  <c r="S56" i="14"/>
  <c r="R56" i="14"/>
  <c r="Q56" i="14"/>
  <c r="P56" i="14"/>
  <c r="O56" i="14"/>
  <c r="N56" i="14"/>
  <c r="M56" i="14"/>
  <c r="L56" i="14"/>
  <c r="K56" i="14"/>
  <c r="J56" i="14"/>
  <c r="I56" i="14"/>
  <c r="H56" i="14"/>
  <c r="G56" i="14"/>
  <c r="F56" i="14"/>
  <c r="E56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X53" i="14"/>
  <c r="W53" i="14"/>
  <c r="V53" i="14"/>
  <c r="U53" i="14"/>
  <c r="T53" i="14"/>
  <c r="S53" i="14"/>
  <c r="R53" i="14"/>
  <c r="Q53" i="14"/>
  <c r="P53" i="14"/>
  <c r="O53" i="14"/>
  <c r="N53" i="14"/>
  <c r="M53" i="14"/>
  <c r="L53" i="14"/>
  <c r="K53" i="14"/>
  <c r="J53" i="14"/>
  <c r="I53" i="14"/>
  <c r="H53" i="14"/>
  <c r="G53" i="14"/>
  <c r="F53" i="14"/>
  <c r="E53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AN6" i="17" l="1"/>
  <c r="AM6" i="17"/>
  <c r="AL6" i="17"/>
  <c r="AK6" i="17"/>
  <c r="AJ6" i="17"/>
  <c r="R6" i="17"/>
  <c r="O6" i="17"/>
  <c r="CE3" i="17"/>
  <c r="CD3" i="17"/>
  <c r="CC3" i="17"/>
  <c r="CB3" i="17"/>
  <c r="CA3" i="17"/>
  <c r="BZ3" i="17"/>
  <c r="BY3" i="17"/>
  <c r="BX3" i="17"/>
  <c r="BW3" i="17"/>
  <c r="BV3" i="17"/>
  <c r="BU3" i="17"/>
  <c r="BT3" i="17"/>
  <c r="BS3" i="17"/>
  <c r="BR3" i="17"/>
  <c r="BQ3" i="17"/>
  <c r="BP3" i="17"/>
  <c r="BO3" i="17"/>
  <c r="BN3" i="17"/>
  <c r="BM3" i="17"/>
  <c r="BL3" i="17"/>
  <c r="BK3" i="17"/>
  <c r="BJ3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D53" i="14" l="1"/>
  <c r="D56" i="14"/>
  <c r="D59" i="14"/>
  <c r="D62" i="14"/>
  <c r="D65" i="14"/>
  <c r="D60" i="15" l="1"/>
  <c r="D107" i="15" s="1"/>
  <c r="D57" i="14" l="1"/>
  <c r="D96" i="15"/>
  <c r="D106" i="15" s="1"/>
  <c r="D80" i="15" l="1"/>
  <c r="D68" i="15"/>
  <c r="F44" i="15"/>
  <c r="E44" i="15"/>
  <c r="D44" i="15"/>
  <c r="F7" i="15"/>
  <c r="E7" i="15"/>
  <c r="D7" i="15"/>
  <c r="D39" i="15" s="1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G4" i="15"/>
  <c r="F4" i="15"/>
  <c r="E4" i="15"/>
  <c r="D4" i="15"/>
  <c r="D4" i="14"/>
  <c r="D104" i="15" l="1"/>
  <c r="D47" i="14"/>
  <c r="D29" i="15"/>
  <c r="D70" i="14"/>
  <c r="E33" i="15"/>
  <c r="D41" i="15"/>
  <c r="D42" i="15"/>
  <c r="D93" i="15"/>
  <c r="D48" i="14"/>
  <c r="D58" i="15"/>
  <c r="F53" i="15"/>
  <c r="D33" i="15"/>
  <c r="E52" i="15"/>
  <c r="F52" i="15" s="1"/>
  <c r="D94" i="15"/>
  <c r="E53" i="15"/>
  <c r="E55" i="15"/>
  <c r="D53" i="15"/>
  <c r="D55" i="15"/>
  <c r="E29" i="15"/>
  <c r="F29" i="15"/>
  <c r="G29" i="15" s="1"/>
  <c r="E34" i="15" l="1"/>
</calcChain>
</file>

<file path=xl/sharedStrings.xml><?xml version="1.0" encoding="utf-8"?>
<sst xmlns="http://schemas.openxmlformats.org/spreadsheetml/2006/main" count="2358" uniqueCount="553">
  <si>
    <t>Table Name</t>
  </si>
  <si>
    <t>Column</t>
  </si>
  <si>
    <t>Source System</t>
  </si>
  <si>
    <t>Test Conditions</t>
  </si>
  <si>
    <t>Directly bookable available service</t>
  </si>
  <si>
    <t>Indirectly bookable available service</t>
  </si>
  <si>
    <t>Directly bookable unavailable service</t>
  </si>
  <si>
    <t>Indirectly bookable unavailable service</t>
  </si>
  <si>
    <t>Directly bookable available service.
Max name length</t>
  </si>
  <si>
    <t>Directly bookable available service.
Hyphen in Name</t>
  </si>
  <si>
    <t>Directly bookable available service.
Apostrophe in Name</t>
  </si>
  <si>
    <t>Directly bookable available service.
Special Chars in Name</t>
  </si>
  <si>
    <t>Directly bookable unavailable service TAS</t>
  </si>
  <si>
    <t>Indirectly bookable unavailable service TAS</t>
  </si>
  <si>
    <t>Directly bookable available service
TAS</t>
  </si>
  <si>
    <t>Indirectly bookable available service
TAS</t>
  </si>
  <si>
    <t>Indirectly bookable available service.
Max name length</t>
  </si>
  <si>
    <t>Indirectly bookable available service.
Hyphen in Name</t>
  </si>
  <si>
    <t>Indirectly bookable available service.
Apostrophe in Name</t>
  </si>
  <si>
    <t>Indirectly bookable available service.
Special Chars in Name</t>
  </si>
  <si>
    <t>DB_AVAIL_F2F_SERVICE1</t>
  </si>
  <si>
    <t>DB_AVAIL_F2F_SERVICE2</t>
  </si>
  <si>
    <t>DB_AVAIL_TAS_SERVICE1</t>
  </si>
  <si>
    <t>DB_AVAIL_TAS_SERVICE2</t>
  </si>
  <si>
    <t>DB_UNAVAIL_F2F_SERVICE1</t>
  </si>
  <si>
    <t>DB_UNAVAIL_F2F_SERVICE2</t>
  </si>
  <si>
    <t>DB_UNAVAIL_TAS_SERVICE1</t>
  </si>
  <si>
    <t>DB_UNAVAIL_TAS_SERVICE2</t>
  </si>
  <si>
    <t>DB_AVAIL_F2F_MAXLEN_SERVICE</t>
  </si>
  <si>
    <t>DB_AVAIL_F2F_HYPHEN_SERVICE</t>
  </si>
  <si>
    <t>DB_AVAIL_F2F_APOS_SERVICE</t>
  </si>
  <si>
    <t>DB_AVAIL_F2F_SPEC_SERVICE</t>
  </si>
  <si>
    <t>INDB_AVAIL_F2F_SERVICE1</t>
  </si>
  <si>
    <t>INDB_AVAIL_F2F_SERVICE2</t>
  </si>
  <si>
    <t>INDB_AVAIL_TAS_SERVICE1</t>
  </si>
  <si>
    <t>INDB_AVAIL_TAS_SERVICE2</t>
  </si>
  <si>
    <t>INDB_UNAVAIL_F2F_SERVICE1</t>
  </si>
  <si>
    <t>INDB_UNAVAIL_F2F_SERVICE2</t>
  </si>
  <si>
    <t>INDB_UNAVAIL_TAS_SERVICE1</t>
  </si>
  <si>
    <t>INDB_UNAVAIL_TAS_SERVICE2</t>
  </si>
  <si>
    <t>INDB_AVAIL_F2F_MAXLEN_SERVICE</t>
  </si>
  <si>
    <t>INDB_AVAIL_F2F_HYPHEN_SERVICE</t>
  </si>
  <si>
    <t>INDB_AVAIL_F2F_APOS_SERVICE</t>
  </si>
  <si>
    <t>INDB_AVAIL_F2F_SPEC_SERVICE</t>
  </si>
  <si>
    <t>DB_UNAVAIL_TAS_MAXLEN_SERVICE1</t>
  </si>
  <si>
    <t>Directly bookable unavailable service TAS
Special Chars in Name</t>
  </si>
  <si>
    <t>Directly bookable unavailable service TAS
Apostrophe in Name</t>
  </si>
  <si>
    <t>Directly bookable unavailable service TAS
Hyphen in Name</t>
  </si>
  <si>
    <t>Directly bookable unavailable service TAS
Max name length</t>
  </si>
  <si>
    <t>Indirectly bookable unavailable service TAS
Special Chars in Name</t>
  </si>
  <si>
    <t>Indirectly bookable unavailable service TAS
Apostrophe in Name</t>
  </si>
  <si>
    <t>Indirectly bookable unavailable service TAS
Hyphen in Name</t>
  </si>
  <si>
    <t>Indirectly bookable unavailable service TAS
Max name length</t>
  </si>
  <si>
    <t>Directly bookable available service TAS
Special Chars in Name</t>
  </si>
  <si>
    <t>Directly bookable available service TAS
Apostrophe in Name</t>
  </si>
  <si>
    <t>Directly bookable available service TAS
Hyphen in Name</t>
  </si>
  <si>
    <t>Directly bookable available service TAS
Max name length</t>
  </si>
  <si>
    <t>Indirectly bookable available service TAS
Special Chars in Name</t>
  </si>
  <si>
    <t>Indirectly bookable available service TAS
Apostrophe in Name</t>
  </si>
  <si>
    <t>Indirectly bookable available service TAS
Hyphen in Name</t>
  </si>
  <si>
    <t>DB_AVAIL_TAS_MAXLEN_SERVICE</t>
  </si>
  <si>
    <t>DB_AVAIL_TAS_SPEC_SERVICE</t>
  </si>
  <si>
    <t>DB_AVAIL_TAS_HYPHEN_SERVICE</t>
  </si>
  <si>
    <t>DB_AVAIL_TAS_APOS_SERVICE</t>
  </si>
  <si>
    <t>INDB_AVAIL_TAS_MAXLEN_SERVICE</t>
  </si>
  <si>
    <t>INDB_AVAIL_TAS_SPEC_SERVICE</t>
  </si>
  <si>
    <t>INDB_AVAIL_TAS_HYPHEN_SERVICE</t>
  </si>
  <si>
    <t>INDB_AVAIL_TAS_APOS_SERVICE</t>
  </si>
  <si>
    <t>DB_UNAVAIL_TAS_APOS_SERVICE</t>
  </si>
  <si>
    <t>DDF_tag</t>
  </si>
  <si>
    <t>created</t>
  </si>
  <si>
    <t>LOCALTIMESTAMP</t>
  </si>
  <si>
    <t>test</t>
  </si>
  <si>
    <t>version</t>
  </si>
  <si>
    <t>URGENT</t>
  </si>
  <si>
    <t>{C_DB_AVAIL_F2F_SERVICE1}</t>
  </si>
  <si>
    <t>false</t>
  </si>
  <si>
    <t>name</t>
  </si>
  <si>
    <t>ROUTINE</t>
  </si>
  <si>
    <t>FIRST_OUTPATIENT</t>
  </si>
  <si>
    <t>TELEPHONE_ASSESSMENT</t>
  </si>
  <si>
    <t>{C_DB_AVAIL_F2F_SERVICE2}</t>
  </si>
  <si>
    <t>{C_INDB_AVAIL_F2F_SERVICE1}</t>
  </si>
  <si>
    <t>{C_INDB_AVAIL_F2F_SERVICE2}</t>
  </si>
  <si>
    <t>{C_DB_AVAIL_TAS_SERVICE1}</t>
  </si>
  <si>
    <t>{C_DB_AVAIL_TAS_SERVICE2}</t>
  </si>
  <si>
    <t>{C_INDB_AVAIL_TAS_SERVICE1}</t>
  </si>
  <si>
    <t>{C_INDB_AVAIL_TAS_SERVICE2}</t>
  </si>
  <si>
    <t>{C_DB_UNAVAIL_F2F_SERVICE1}</t>
  </si>
  <si>
    <t>{C_DB_UNAVAIL_F2F_SERVICE2}</t>
  </si>
  <si>
    <t>{C_INDB_UNAVAIL_F2F_SERVICE1}</t>
  </si>
  <si>
    <t>{C_INDB_UNAVAIL_F2F_SERVICE2}</t>
  </si>
  <si>
    <t>{C_DB_UNAVAIL_TAS_SERVICE1}</t>
  </si>
  <si>
    <t>{C_DB_UNAVAIL_TAS_SERVICE2}</t>
  </si>
  <si>
    <t>{C_INDB_UNAVAIL_TAS_SERVICE1}</t>
  </si>
  <si>
    <t>{C_INDB_UNAVAIL_TAS_SERVICE2}</t>
  </si>
  <si>
    <t>auto test</t>
  </si>
  <si>
    <t>TWO_WEEK_WAIT</t>
  </si>
  <si>
    <t>DB_AVAIL_F2F_SPESERVICE</t>
  </si>
  <si>
    <t>DB_UNAVAIL_TAS_MAXLEN_SERVICE</t>
  </si>
  <si>
    <t>DB_UNAVAIL_TAS_SPEC_SERVICE</t>
  </si>
  <si>
    <t>DB_UNAVAIL_TAS_HYPHEN_SERVICE</t>
  </si>
  <si>
    <t>INDB_UNAVAIL_TAS_SPEC_SERVICE</t>
  </si>
  <si>
    <t>INDB_UNAVAIL_TAS_APOS_SERVICE</t>
  </si>
  <si>
    <t>INDB_UNAVAIL_TAS_HYPHEN_SERVICE</t>
  </si>
  <si>
    <t>INDB_UNAVAIL_TAS_MAXLEN_SERVICE</t>
  </si>
  <si>
    <t>@date(999)</t>
  </si>
  <si>
    <t>business_service</t>
  </si>
  <si>
    <t xml:space="preserve"> created_by</t>
  </si>
  <si>
    <t xml:space="preserve"> created</t>
  </si>
  <si>
    <t xml:space="preserve"> deleted</t>
  </si>
  <si>
    <t xml:space="preserve"> last_modified_by</t>
  </si>
  <si>
    <t xml:space="preserve"> last_modified</t>
  </si>
  <si>
    <t xml:space="preserve"> version</t>
  </si>
  <si>
    <t xml:space="preserve"> age_range_treated_from_unit</t>
  </si>
  <si>
    <t xml:space="preserve"> age_range_treated_from_value</t>
  </si>
  <si>
    <t xml:space="preserve"> age_range_treated_to_unit</t>
  </si>
  <si>
    <t xml:space="preserve"> age_range_treated_to_value</t>
  </si>
  <si>
    <t xml:space="preserve"> l_type</t>
  </si>
  <si>
    <t xml:space="preserve"> clinical_information_requirement</t>
  </si>
  <si>
    <t xml:space="preserve"> comments</t>
  </si>
  <si>
    <t xml:space="preserve"> commissioning_type</t>
  </si>
  <si>
    <t xml:space="preserve"> booking_telephone_number</t>
  </si>
  <si>
    <t xml:space="preserve"> address_line</t>
  </si>
  <si>
    <t xml:space="preserve"> post_code</t>
  </si>
  <si>
    <t xml:space="preserve"> contact_email_address</t>
  </si>
  <si>
    <t xml:space="preserve"> contact_name</t>
  </si>
  <si>
    <t xml:space="preserve"> contact_telephone_number</t>
  </si>
  <si>
    <t xml:space="preserve"> fax_number</t>
  </si>
  <si>
    <t xml:space="preserve"> hours_of_operation</t>
  </si>
  <si>
    <t xml:space="preserve"> text_telephone_number</t>
  </si>
  <si>
    <t xml:space="preserve"> end_date</t>
  </si>
  <si>
    <t xml:space="preserve"> start_date</t>
  </si>
  <si>
    <t xml:space="preserve"> transition_date</t>
  </si>
  <si>
    <t xml:space="preserve"> instructions</t>
  </si>
  <si>
    <t xml:space="preserve"> name</t>
  </si>
  <si>
    <t xml:space="preserve"> published_status</t>
  </si>
  <si>
    <t xml:space="preserve"> referrer_alert_message</t>
  </si>
  <si>
    <t xml:space="preserve"> administrative_requirements</t>
  </si>
  <si>
    <t xml:space="preserve"> alternative_services</t>
  </si>
  <si>
    <t xml:space="preserve"> booking_details</t>
  </si>
  <si>
    <t xml:space="preserve"> conditions_treated</t>
  </si>
  <si>
    <t xml:space="preserve"> exclusions</t>
  </si>
  <si>
    <t xml:space="preserve"> notes</t>
  </si>
  <si>
    <t xml:space="preserve"> procedures_performed</t>
  </si>
  <si>
    <t xml:space="preserve"> suggested_investigations</t>
  </si>
  <si>
    <t xml:space="preserve"> genders_treated</t>
  </si>
  <si>
    <t xml:space="preserve"> previously_published</t>
  </si>
  <si>
    <t xml:space="preserve"> true</t>
  </si>
  <si>
    <t>business_service_accepted_request_priorities</t>
  </si>
  <si>
    <t>accepted_request_priorities</t>
  </si>
  <si>
    <t>business_service_supported_request_types</t>
  </si>
  <si>
    <t>supported_request_types</t>
  </si>
  <si>
    <t>directly_bookable_service</t>
  </si>
  <si>
    <t>directly_bookable_service_polling_days</t>
  </si>
  <si>
    <t>frequency_type</t>
  </si>
  <si>
    <t xml:space="preserve"> polling_interval</t>
  </si>
  <si>
    <t xml:space="preserve"> polling_range</t>
  </si>
  <si>
    <t xml:space="preserve"> polling_time</t>
  </si>
  <si>
    <t xml:space="preserve"> slot_reservation_period</t>
  </si>
  <si>
    <t xml:space="preserve"> exclude_saturday_indicator</t>
  </si>
  <si>
    <t xml:space="preserve"> exclude_sunday_indicator</t>
  </si>
  <si>
    <t xml:space="preserve"> freeze_time</t>
  </si>
  <si>
    <t xml:space="preserve"> polling_days</t>
  </si>
  <si>
    <t>directly_bookable_service_slot_protection_days</t>
  </si>
  <si>
    <t xml:space="preserve"> slot_protection_days</t>
  </si>
  <si>
    <t xml:space="preserve"> request_priority</t>
  </si>
  <si>
    <t>000-001</t>
  </si>
  <si>
    <t>REQUIRED</t>
  </si>
  <si>
    <t>011312345678</t>
  </si>
  <si>
    <t>address line</t>
  </si>
  <si>
    <t>LS1 AB1</t>
  </si>
  <si>
    <t>Mon 9-5</t>
  </si>
  <si>
    <t>Instructions</t>
  </si>
  <si>
    <t>PUBLISHED</t>
  </si>
  <si>
    <t>MALE</t>
  </si>
  <si>
    <t xml:space="preserve"> internet_email_address</t>
  </si>
  <si>
    <t xml:space="preserve"> main_fax_number</t>
  </si>
  <si>
    <t xml:space="preserve"> main_switchboard_telephone_number</t>
  </si>
  <si>
    <t xml:space="preserve"> nacs_organisation_code</t>
  </si>
  <si>
    <t xml:space="preserve"> open_date</t>
  </si>
  <si>
    <t xml:space="preserve"> country</t>
  </si>
  <si>
    <t xml:space="preserve"> postal_organisation_name</t>
  </si>
  <si>
    <t xml:space="preserve"> postcode</t>
  </si>
  <si>
    <t xml:space="preserve"> web_page</t>
  </si>
  <si>
    <t xml:space="preserve"> business_id</t>
  </si>
  <si>
    <t>abstract_organisation</t>
  </si>
  <si>
    <t>abstract_organisation_organisation_roles</t>
  </si>
  <si>
    <t>organisation_roles</t>
  </si>
  <si>
    <t>organisation</t>
  </si>
  <si>
    <t>organisation_site</t>
  </si>
  <si>
    <t>advocacy</t>
  </si>
  <si>
    <t xml:space="preserve"> interpreter</t>
  </si>
  <si>
    <t xml:space="preserve"> transport</t>
  </si>
  <si>
    <t>organisation_organisation_sites</t>
  </si>
  <si>
    <t>abstract_provider_clinical_system</t>
  </si>
  <si>
    <t>organisation_provider_clinical_systems</t>
  </si>
  <si>
    <t>system_compliant_provider_clinical_system</t>
  </si>
  <si>
    <t>provider_system_endpoint</t>
  </si>
  <si>
    <t>system_non_compliant_provider_clinical_system</t>
  </si>
  <si>
    <t>professional_user</t>
  </si>
  <si>
    <t>specialty</t>
  </si>
  <si>
    <t xml:space="preserve"> effective_end_date</t>
  </si>
  <si>
    <t xml:space="preserve"> effective_start_date</t>
  </si>
  <si>
    <t>clinic_type</t>
  </si>
  <si>
    <t>specialty_clinic_types</t>
  </si>
  <si>
    <t>service_provider_workgroup</t>
  </si>
  <si>
    <t>business_service_allocated_users</t>
  </si>
  <si>
    <t>business_service_clinic_types</t>
  </si>
  <si>
    <t xml:space="preserve"> 2013-10-08 14:15:26.458</t>
  </si>
  <si>
    <t xml:space="preserve"> NACS_ORG_CODE</t>
  </si>
  <si>
    <t xml:space="preserve"> UK</t>
  </si>
  <si>
    <t xml:space="preserve"> LS1 TUV</t>
  </si>
  <si>
    <t>@date(-999)</t>
  </si>
  <si>
    <t>SERVICE_LOCATION</t>
  </si>
  <si>
    <t>SERVICE_PROVIDING_ORGANISATION</t>
  </si>
  <si>
    <t>COMMISSIONING_ORGANISATION</t>
  </si>
  <si>
    <t>endpoint-1</t>
  </si>
  <si>
    <t>endpoint-2</t>
  </si>
  <si>
    <t>MONDAY</t>
  </si>
  <si>
    <t>TUESDAY</t>
  </si>
  <si>
    <t>WEDNESDAY</t>
  </si>
  <si>
    <t>THURSDAY</t>
  </si>
  <si>
    <t>FRIDAY</t>
  </si>
  <si>
    <t>@date(-10)</t>
  </si>
  <si>
    <t>Clinic type 1</t>
  </si>
  <si>
    <t>workgroup 1</t>
  </si>
  <si>
    <t>01142444771</t>
  </si>
  <si>
    <t>000-002</t>
  </si>
  <si>
    <t>000-003</t>
  </si>
  <si>
    <t>000-004</t>
  </si>
  <si>
    <t>DOBS</t>
  </si>
  <si>
    <t xml:space="preserve"> organisation_id [DDF_tag]</t>
  </si>
  <si>
    <t xml:space="preserve"> clinic_types_id [DDF_tag]</t>
  </si>
  <si>
    <t>specialty_id [DDF_tag]</t>
  </si>
  <si>
    <t>provider_clinical_systems_id [DDF_tag]</t>
  </si>
  <si>
    <t>organisation_id [DDF_tag]</t>
  </si>
  <si>
    <t>organisation_sites_id [DDF_tag]</t>
  </si>
  <si>
    <t xml:space="preserve"> parent_id [DDF_tag]</t>
  </si>
  <si>
    <t>allocated_users_id [DDF_tag]</t>
  </si>
  <si>
    <t>created_by</t>
  </si>
  <si>
    <t>deleted</t>
  </si>
  <si>
    <t>last_modified_by</t>
  </si>
  <si>
    <t>last_modified</t>
  </si>
  <si>
    <t>close_date</t>
  </si>
  <si>
    <t>NACS_ORG_CODE</t>
  </si>
  <si>
    <t>DAILY</t>
  </si>
  <si>
    <t>clinic_types_id [DDF_tag]</t>
  </si>
  <si>
    <t xml:space="preserve"> locating_organisation_id [DDF_tag]</t>
  </si>
  <si>
    <t xml:space="preserve"> providing_organisation_id [DDF_tag]</t>
  </si>
  <si>
    <t xml:space="preserve"> specialty_id [DDF_tag]</t>
  </si>
  <si>
    <t>abstract_organisation_id[DDF_tag]</t>
  </si>
  <si>
    <t>id [DDF_tag]</t>
  </si>
  <si>
    <t xml:space="preserve"> system_compliant_provider_clinical_system_id [DDF_tag]</t>
  </si>
  <si>
    <t>ADVICE</t>
  </si>
  <si>
    <t>APPOINTMENT</t>
  </si>
  <si>
    <t>04:00</t>
  </si>
  <si>
    <t>id</t>
  </si>
  <si>
    <t>Y</t>
  </si>
  <si>
    <t>const</t>
  </si>
  <si>
    <t>APPOINTMENT_REQUEST</t>
  </si>
  <si>
    <t>BOOKED_INITIAL_REFERRAL</t>
  </si>
  <si>
    <t>ORG2</t>
  </si>
  <si>
    <t>CLIN2</t>
  </si>
  <si>
    <t>ORG1^+_</t>
  </si>
  <si>
    <t>ORG'1</t>
  </si>
  <si>
    <t>ORG-1</t>
  </si>
  <si>
    <t>ORG112345678901234567890</t>
  </si>
  <si>
    <t>ORG1</t>
  </si>
  <si>
    <t>CLIN1£$^</t>
  </si>
  <si>
    <t>CLIN'1</t>
  </si>
  <si>
    <t>CLIN-1</t>
  </si>
  <si>
    <t>CLIN12345678901234567890</t>
  </si>
  <si>
    <t>CLIN1</t>
  </si>
  <si>
    <t>CLIN3</t>
  </si>
  <si>
    <t>Password01</t>
  </si>
  <si>
    <t>value</t>
  </si>
  <si>
    <t>C_INDB_UNAVAIL_TAS_SPEC_SERVICE</t>
  </si>
  <si>
    <t>C_INDB_UNAVAIL_TAS_MAXLEN_SERVICE1</t>
  </si>
  <si>
    <t>C_INDB_UNAVAIL_TAS_SERVICE1</t>
  </si>
  <si>
    <t>C_INDB_UNAVAIL_TAS_HYPHEN_SERVICE1</t>
  </si>
  <si>
    <t>C_INDB_UNAVAIL_TAS_APOS_SERVICE</t>
  </si>
  <si>
    <t>C_INDB_AVAIL_TAS_SPEC_SERVICE</t>
  </si>
  <si>
    <t>C_INDB_AVAIL_TAS_SERVICE1</t>
  </si>
  <si>
    <t>C_INDB_AVAIL_TAS_MAXLEN_SERVICE</t>
  </si>
  <si>
    <t>C_INDB_AVAIL_TAS_HYPHEN_SERVICE</t>
  </si>
  <si>
    <t>C_INDB_AVAIL_TAS_APOS_SERVICE</t>
  </si>
  <si>
    <t>C_INC_DB_UNAVAIL_TAS_MAXLEN_SERVICE1</t>
  </si>
  <si>
    <t>C_DB_UNAVAIL_TAS_MAXLEN_SERVICE1</t>
  </si>
  <si>
    <t>C_DB_UNAVAIL_TAS_APOS_SERVICE</t>
  </si>
  <si>
    <t>C_DB_AVAIL_TAS_SPEC_SERVICE</t>
  </si>
  <si>
    <t>C_DB_AVAIL_TAS_SERVICE1</t>
  </si>
  <si>
    <t>C_DB_AVAIL_TAS_HYPHEN_SERVICE</t>
  </si>
  <si>
    <t>C_DB_AVAIL_TAS_APOS_SERVICE</t>
  </si>
  <si>
    <t>C_DB_AVAIL_F2F_SERVICE1</t>
  </si>
  <si>
    <t>C_DB_UNAVAIL_TAS_HYPHEN_SERVICE</t>
  </si>
  <si>
    <t>C_DB_UNAVAIL_TAS_SPEC_SERVICE</t>
  </si>
  <si>
    <t>C_DB_UNAVAIL_TAS_MAXLEN_SERVICE</t>
  </si>
  <si>
    <t>C_DB_AVAIL_TAS_MAXLEN_SERVICE</t>
  </si>
  <si>
    <t>C_DB_AVAIL_F2F_SPESERVICE</t>
  </si>
  <si>
    <t>C_INDB_AVAIL_F2F_SPEC_SERVICE</t>
  </si>
  <si>
    <t>C_INDB_AVAIL_F2F_APOS_SERVICE</t>
  </si>
  <si>
    <t>C_INDB_AVAIL_F2F_HYPHEN_SERVICE</t>
  </si>
  <si>
    <t>C_INDB_AVAIL_F2F_MAXLEN_SERVICE</t>
  </si>
  <si>
    <t>C_DB_AVAIL_F2F_SPEC_SERVICE</t>
  </si>
  <si>
    <t>C_DB_AVAIL_F2F_APOS_SERVICE</t>
  </si>
  <si>
    <t>C_DB_AVAIL_F2F_HYPHEN_SERVICE</t>
  </si>
  <si>
    <t>C_DB_AVAIL_F2F_MAXLEN_SERVICE</t>
  </si>
  <si>
    <t>C_INDB_UNAVAIL_TAS_SERVICE2</t>
  </si>
  <si>
    <t>C_DB_UNAVAIL_TAS_SERVICE2</t>
  </si>
  <si>
    <t>C_DB_UNAVAIL_TAS_SERVICE1</t>
  </si>
  <si>
    <t>C_INDB_UNAVAIL_F2F_SERVICE2</t>
  </si>
  <si>
    <t>C_INDB_UNAVAIL_F2F_SERVICE1</t>
  </si>
  <si>
    <t>C_DB_UNAVAIL_F2F_SERVICE2</t>
  </si>
  <si>
    <t>C_DB_UNAVAIL_F2F_SERVICE1</t>
  </si>
  <si>
    <t>C_INDB_AVAIL_TAS_SERVICE2</t>
  </si>
  <si>
    <t>C_DB_AVAIL_TAS_SERVICE2</t>
  </si>
  <si>
    <t>C_INDB_AVAIL_F2F_SERVICE2</t>
  </si>
  <si>
    <t>C_INDB_AVAIL_F2F_SERVICE1</t>
  </si>
  <si>
    <t>C_DB_AVAIL_F2F_SERVICE2</t>
  </si>
  <si>
    <t>V_REFERRAL_COUNTER</t>
  </si>
  <si>
    <t>C_INCREMENT_BY_ONE</t>
  </si>
  <si>
    <t>C_NUM_EXTRA_REFERRALS</t>
  </si>
  <si>
    <t>pastDate</t>
  </si>
  <si>
    <t>futureDate</t>
  </si>
  <si>
    <t>requestType</t>
  </si>
  <si>
    <t>requestPriority</t>
  </si>
  <si>
    <t>appointmentBookingStatus</t>
  </si>
  <si>
    <t>appointmentRequestState</t>
  </si>
  <si>
    <t>registeredOrg</t>
  </si>
  <si>
    <t>registeredGp</t>
  </si>
  <si>
    <t>referringOrgSpec</t>
  </si>
  <si>
    <t>referringOrgApos</t>
  </si>
  <si>
    <t>referringOrgHyphen</t>
  </si>
  <si>
    <t>referringOrgMaxFieldLength</t>
  </si>
  <si>
    <t>referringOrg</t>
  </si>
  <si>
    <t>referringClinicianSpec</t>
  </si>
  <si>
    <t>referringClinicianApos</t>
  </si>
  <si>
    <t>referringClinicianHyphen</t>
  </si>
  <si>
    <t>referringClinicianMaxFieldLength</t>
  </si>
  <si>
    <t>referringClinician</t>
  </si>
  <si>
    <t>namedClinician</t>
  </si>
  <si>
    <t>contentSensitive</t>
  </si>
  <si>
    <t>createdBy</t>
  </si>
  <si>
    <t>password</t>
  </si>
  <si>
    <t>serviceId</t>
  </si>
  <si>
    <t>tableId</t>
  </si>
  <si>
    <t>APPBTag</t>
  </si>
  <si>
    <t>APPSTag</t>
  </si>
  <si>
    <t>APPRTag</t>
  </si>
  <si>
    <t>partTestNo</t>
  </si>
  <si>
    <t>testNo</t>
  </si>
  <si>
    <t>nhsNumber</t>
  </si>
  <si>
    <t>ubrn</t>
  </si>
  <si>
    <t>story</t>
  </si>
  <si>
    <t>VarDef</t>
  </si>
  <si>
    <t>business_service_id</t>
  </si>
  <si>
    <t>directly_bookable_service_id</t>
  </si>
  <si>
    <t>appointment_type</t>
  </si>
  <si>
    <t>indirectly_bookable_service</t>
  </si>
  <si>
    <t>LS1 AB2</t>
  </si>
  <si>
    <t>01142444772</t>
  </si>
  <si>
    <t>LS1 AB3</t>
  </si>
  <si>
    <t>LS1 AB4</t>
  </si>
  <si>
    <t>LS1 AB5</t>
  </si>
  <si>
    <t>LS1 AB6</t>
  </si>
  <si>
    <t>LS1 AB7</t>
  </si>
  <si>
    <t>LS1 AB8</t>
  </si>
  <si>
    <t>LS1 AB9</t>
  </si>
  <si>
    <t>LS1 AB10</t>
  </si>
  <si>
    <t>LS1 AB11</t>
  </si>
  <si>
    <t>LS1 AB12</t>
  </si>
  <si>
    <t>LS1 AB13</t>
  </si>
  <si>
    <t>LS1 AB14</t>
  </si>
  <si>
    <t>LS1 AB15</t>
  </si>
  <si>
    <t>LS1 AB16</t>
  </si>
  <si>
    <t>01142444773</t>
  </si>
  <si>
    <t>01142444774</t>
  </si>
  <si>
    <t>01142444775</t>
  </si>
  <si>
    <t>01142444776</t>
  </si>
  <si>
    <t>01142444777</t>
  </si>
  <si>
    <t>01142444778</t>
  </si>
  <si>
    <t>01142444779</t>
  </si>
  <si>
    <t>01142444780</t>
  </si>
  <si>
    <t>01142444781</t>
  </si>
  <si>
    <t>01142444782</t>
  </si>
  <si>
    <t>01142444783</t>
  </si>
  <si>
    <t>01142444784</t>
  </si>
  <si>
    <t>01142444785</t>
  </si>
  <si>
    <t>01142444786</t>
  </si>
  <si>
    <t>04:01</t>
  </si>
  <si>
    <t>04:04</t>
  </si>
  <si>
    <t>04:05</t>
  </si>
  <si>
    <t>04:08</t>
  </si>
  <si>
    <t>04:09</t>
  </si>
  <si>
    <t>04:12</t>
  </si>
  <si>
    <t>04:13</t>
  </si>
  <si>
    <t>04:14</t>
  </si>
  <si>
    <t>04:15</t>
  </si>
  <si>
    <t>LS1 AB17</t>
  </si>
  <si>
    <t>LS1 AB18</t>
  </si>
  <si>
    <t>LS1 AB19</t>
  </si>
  <si>
    <t>LS1 AB20</t>
  </si>
  <si>
    <t>01142444787</t>
  </si>
  <si>
    <t>01142444788</t>
  </si>
  <si>
    <t>01142444789</t>
  </si>
  <si>
    <t>01142444790</t>
  </si>
  <si>
    <t>04:16</t>
  </si>
  <si>
    <t>{C_DB_AVAIL_F2F_MAXLEN_SERVICE}</t>
  </si>
  <si>
    <t>{C_DB_AVAIL_F2F_HYPHEN_SERVICE}</t>
  </si>
  <si>
    <t>{C_DB_AVAIL_F2F_APOS_SERVICE}</t>
  </si>
  <si>
    <t>{C_DB_AVAIL_F2F_SPEC_SERVICE}</t>
  </si>
  <si>
    <t>LS1 AB21</t>
  </si>
  <si>
    <t>01142444791</t>
  </si>
  <si>
    <t>{C_INDB_AVAIL_F2F_MAXLEN_SERVICE}</t>
  </si>
  <si>
    <t>{C_INDB_AVAIL_F2F_HYPHEN_SERVICE}</t>
  </si>
  <si>
    <t>{C_INDB_AVAIL_F2F_APOS_SERVICE}</t>
  </si>
  <si>
    <t>{C_INDB_AVAIL_F2F_SPEC_SERVICE}</t>
  </si>
  <si>
    <t>LS1 AB22</t>
  </si>
  <si>
    <t>LS1 AB23</t>
  </si>
  <si>
    <t>LS1 AB24</t>
  </si>
  <si>
    <t>01142444792</t>
  </si>
  <si>
    <t>01142444793</t>
  </si>
  <si>
    <t>01142444794</t>
  </si>
  <si>
    <t>LS1 AB25</t>
  </si>
  <si>
    <t>LS1 AB26</t>
  </si>
  <si>
    <t>LS1 AB27</t>
  </si>
  <si>
    <t>LS1 AB28</t>
  </si>
  <si>
    <t>01142444795</t>
  </si>
  <si>
    <t>01142444796</t>
  </si>
  <si>
    <t>01142444797</t>
  </si>
  <si>
    <t>01142444798</t>
  </si>
  <si>
    <t>04:17</t>
  </si>
  <si>
    <t>04:18</t>
  </si>
  <si>
    <t>{C_INDB_AVAIL_TAS_HYPHEN_SERVICE}</t>
  </si>
  <si>
    <t>{C_INDB_AVAIL_TAS_APOS_SERVICE}</t>
  </si>
  <si>
    <t>{C_INDB_AVAIL_TAS_SPEC_SERVICE}</t>
  </si>
  <si>
    <t>{C_DB_AVAIL_TAS_MAXLEN_SERVICE}</t>
  </si>
  <si>
    <t>{C_DB_AVAIL_TAS_HYPHEN_SERVICE}</t>
  </si>
  <si>
    <t>{C_DB_AVAIL_TAS_APOS_SERVICE}</t>
  </si>
  <si>
    <t>{C_DB_AVAIL_TAS_SPEC_SERVICE}</t>
  </si>
  <si>
    <t>LS1 AB29</t>
  </si>
  <si>
    <t>LS1 AB31</t>
  </si>
  <si>
    <t>LS1 AB32</t>
  </si>
  <si>
    <t>LS1 AB33</t>
  </si>
  <si>
    <t>01142444799</t>
  </si>
  <si>
    <t>01142444801</t>
  </si>
  <si>
    <t>01142444802</t>
  </si>
  <si>
    <t>01142444803</t>
  </si>
  <si>
    <t>04:19</t>
  </si>
  <si>
    <t>{C_INDB_UNAVAIL_TAS_MAXLEN_SERVICE1}</t>
  </si>
  <si>
    <t>{C_INDB_UNAVAIL_TAS_HYPHEN_SERVICE1}</t>
  </si>
  <si>
    <t>04:20</t>
  </si>
  <si>
    <t>04:21</t>
  </si>
  <si>
    <t>{C_DB_AVAIL_F2F_SPESERVICE}</t>
  </si>
  <si>
    <t>{C_INDB_AVAIL_TAS_MAXLEN_SERVICE}</t>
  </si>
  <si>
    <t>LS1 AB40</t>
  </si>
  <si>
    <t>LS1 AB44</t>
  </si>
  <si>
    <t>01142444810</t>
  </si>
  <si>
    <t>01142444814</t>
  </si>
  <si>
    <t>two_week_wait</t>
  </si>
  <si>
    <t>INC_DB_UNAVAIL_TAS_MAXLEN_SERVICE1</t>
  </si>
  <si>
    <t>{C_DB_UNAVAIL_TAS_APOS_SERVICE}</t>
  </si>
  <si>
    <t>LS1 AB45</t>
  </si>
  <si>
    <t>LS1 AB50</t>
  </si>
  <si>
    <t>LS1 AB51</t>
  </si>
  <si>
    <t>LS1 AB52</t>
  </si>
  <si>
    <t>LS1 AB55</t>
  </si>
  <si>
    <t>LS1 AB56</t>
  </si>
  <si>
    <t>01142444815</t>
  </si>
  <si>
    <t>01142444820</t>
  </si>
  <si>
    <t>01142444821</t>
  </si>
  <si>
    <t>01142444822</t>
  </si>
  <si>
    <t>01142444825</t>
  </si>
  <si>
    <t>01142444826</t>
  </si>
  <si>
    <t>{C_INC_DB_UNAVAIL_TAS_MAXLEN_SERVICE1}</t>
  </si>
  <si>
    <t>LS1 AB57</t>
  </si>
  <si>
    <t>LS1 AB58</t>
  </si>
  <si>
    <t>01142444827</t>
  </si>
  <si>
    <t>01142444828</t>
  </si>
  <si>
    <t>{C_NUM_EXTRA_REFERRALS}</t>
  </si>
  <si>
    <t>{C_INCREMENT_BY_ONE}</t>
  </si>
  <si>
    <t>{V_REFERRAL_COUNTER}</t>
  </si>
  <si>
    <t>{C_DB_UNAVAIL_TAS_MAXLEN_SERVICE1}</t>
  </si>
  <si>
    <t>{C_INDB_UNAVAIL_TAS_APOS_SERVICE}</t>
  </si>
  <si>
    <t>{C_INDB_UNAVAIL_TAS_SPEC_SERVICE}</t>
  </si>
  <si>
    <t>{C_DB_UNAVAIL_TAS_MAXLEN_SERVICE}</t>
  </si>
  <si>
    <t>{C_DB_UNAVAIL_TAS_SPEC_SERVICE}</t>
  </si>
  <si>
    <t>{C_DB_UNAVAIL_TAS_HYPHEN_SERVICE}</t>
  </si>
  <si>
    <t>NUM_EXTRA_REFERRALS</t>
  </si>
  <si>
    <t>INCREMENT_BY_ONE</t>
  </si>
  <si>
    <t>REFERRAL_COUNTER</t>
  </si>
  <si>
    <t>LS1 AB53</t>
  </si>
  <si>
    <t>LS1 AB54</t>
  </si>
  <si>
    <t>LS1 AB59</t>
  </si>
  <si>
    <t>LS1 AB60</t>
  </si>
  <si>
    <t>01142444823</t>
  </si>
  <si>
    <t>01142444824</t>
  </si>
  <si>
    <t>01142444829</t>
  </si>
  <si>
    <t>01142444830</t>
  </si>
  <si>
    <t>04:22</t>
  </si>
  <si>
    <t>service_provider_workgroup_users</t>
  </si>
  <si>
    <t>service_provider_workgroup_id [DDF_tag]</t>
  </si>
  <si>
    <t>users_id [DDF_tag]</t>
  </si>
  <si>
    <t>ASOG000-001</t>
  </si>
  <si>
    <t>SPEC000-001</t>
  </si>
  <si>
    <t>ASOG000-003</t>
  </si>
  <si>
    <t>PRUS000-001</t>
  </si>
  <si>
    <t>CLTY000-001</t>
  </si>
  <si>
    <t>YOUR_SERVICE_NAME</t>
  </si>
  <si>
    <t>SAMPLE</t>
  </si>
  <si>
    <t>2</t>
  </si>
  <si>
    <t>5</t>
  </si>
  <si>
    <t>1</t>
  </si>
  <si>
    <t/>
  </si>
  <si>
    <t>organisation_type</t>
  </si>
  <si>
    <t>NHS TRUST</t>
  </si>
  <si>
    <t>000-005</t>
  </si>
  <si>
    <t>000-006</t>
  </si>
  <si>
    <t>000-007</t>
  </si>
  <si>
    <t>UNPUBLISHED</t>
  </si>
  <si>
    <t>Some Comments to display about the service</t>
  </si>
  <si>
    <t>Referrer Alert</t>
  </si>
  <si>
    <t>2WW</t>
  </si>
  <si>
    <t>Allergy</t>
  </si>
  <si>
    <t>Cardiology</t>
  </si>
  <si>
    <t>Clinic type 2</t>
  </si>
  <si>
    <t>Clinic type 3</t>
  </si>
  <si>
    <t>Clinic type 4</t>
  </si>
  <si>
    <t>Clinic type 5</t>
  </si>
  <si>
    <t>@date(990)</t>
  </si>
  <si>
    <t>NATIONALLY_AVAILABLE</t>
  </si>
  <si>
    <t>LOCALLY_COMMISSIONABLE</t>
  </si>
  <si>
    <t>FEMALE</t>
  </si>
  <si>
    <t>BOTH</t>
  </si>
  <si>
    <t>R6001</t>
  </si>
  <si>
    <t>R6002</t>
  </si>
  <si>
    <t>R6004</t>
  </si>
  <si>
    <t>R6005</t>
  </si>
  <si>
    <t>R6006</t>
  </si>
  <si>
    <t>R6003</t>
  </si>
  <si>
    <t>R6007</t>
  </si>
  <si>
    <t>000-008</t>
  </si>
  <si>
    <t>R6008</t>
  </si>
  <si>
    <t>ASOG000-008</t>
  </si>
  <si>
    <t>Org A (51)</t>
  </si>
  <si>
    <t xml:space="preserve"> Org B (52)</t>
  </si>
  <si>
    <t xml:space="preserve"> Org C (53)</t>
  </si>
  <si>
    <t xml:space="preserve"> Org D (54)</t>
  </si>
  <si>
    <t xml:space="preserve"> Org E (55)</t>
  </si>
  <si>
    <t xml:space="preserve"> Org F (56)</t>
  </si>
  <si>
    <t xml:space="preserve"> Org G (57)</t>
  </si>
  <si>
    <t xml:space="preserve"> Org H (58)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</si>
</sst>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7" borderId="1" xfId="0" applyFill="1" applyBorder="1"/>
    <xf numFmtId="0" fontId="2" fillId="7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quotePrefix="1" applyBorder="1"/>
    <xf numFmtId="47" fontId="0" fillId="7" borderId="1" xfId="0" applyNumberFormat="1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 applyAlignment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Fill="1" applyBorder="1"/>
    <xf numFmtId="0" fontId="4" fillId="0" borderId="1" xfId="0" applyFont="1" applyFill="1" applyBorder="1"/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49" fontId="0" fillId="0" borderId="6" xfId="0" applyNumberFormat="1" applyBorder="1"/>
    <xf numFmtId="0" fontId="0" fillId="9" borderId="1" xfId="0" applyFill="1" applyBorder="1"/>
    <xf numFmtId="0" fontId="4" fillId="9" borderId="1" xfId="0" applyFont="1" applyFill="1" applyBorder="1"/>
    <xf numFmtId="0" fontId="4" fillId="9" borderId="0" xfId="0" applyFont="1" applyFill="1"/>
    <xf numFmtId="0" fontId="0" fillId="0" borderId="4" xfId="0" applyBorder="1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3" xfId="0" applyBorder="1" applyAlignment="1"/>
    <xf numFmtId="0" fontId="0" fillId="0" borderId="4" xfId="0" applyBorder="1" applyAlignment="1"/>
    <xf numFmtId="0" fontId="2" fillId="2" borderId="2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5" xfId="0" applyFont="1" applyFill="1" applyBorder="1" applyAlignment="1">
      <alignment horizontal="center" vertical="top"/>
    </xf>
    <xf numFmtId="0" fontId="3" fillId="5" borderId="6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 vertical="top"/>
    </xf>
    <xf numFmtId="0" fontId="0" fillId="0" borderId="3" xfId="0" applyBorder="1" applyAlignment="1">
      <alignment vertical="center"/>
    </xf>
    <xf numFmtId="0" fontId="0" fillId="0" borderId="3" xfId="0" applyBorder="1" applyAlignment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zoomScale="55" zoomScaleNormal="55" workbookViewId="0">
      <pane xSplit="3" ySplit="4" topLeftCell="AX5" activePane="bottomRight" state="frozen"/>
      <selection pane="topRight" activeCell="D1" sqref="D1"/>
      <selection pane="bottomLeft" activeCell="A6" sqref="A6"/>
      <selection pane="bottomRight" activeCell="BG6" sqref="BG6"/>
    </sheetView>
  </sheetViews>
  <sheetFormatPr defaultRowHeight="15" x14ac:dyDescent="0.25"/>
  <cols>
    <col min="1" max="1" width="20" style="3" bestFit="1" customWidth="1"/>
    <col min="2" max="2" width="16.7109375" style="3" bestFit="1" customWidth="1"/>
    <col min="3" max="3" width="11.140625" style="3" bestFit="1" customWidth="1"/>
    <col min="4" max="12" width="17.28515625" style="3" bestFit="1" customWidth="1"/>
    <col min="13" max="16" width="19" style="3" bestFit="1" customWidth="1"/>
    <col min="17" max="17" width="20.140625" style="3" bestFit="1" customWidth="1"/>
    <col min="18" max="20" width="19" style="3" bestFit="1" customWidth="1"/>
    <col min="21" max="21" width="33" style="3" bestFit="1" customWidth="1"/>
    <col min="22" max="22" width="24.85546875" style="3" bestFit="1" customWidth="1"/>
    <col min="23" max="23" width="22.42578125" style="3" bestFit="1" customWidth="1"/>
    <col min="24" max="24" width="22.5703125" style="3" bestFit="1" customWidth="1"/>
    <col min="25" max="25" width="19" style="3" bestFit="1" customWidth="1"/>
    <col min="26" max="26" width="31.140625" style="3" bestFit="1" customWidth="1"/>
    <col min="27" max="27" width="20.140625" style="3" bestFit="1" customWidth="1"/>
    <col min="28" max="28" width="19" style="3" bestFit="1" customWidth="1"/>
    <col min="29" max="31" width="19" style="21" bestFit="1" customWidth="1"/>
    <col min="32" max="33" width="30.28515625" style="21" bestFit="1" customWidth="1"/>
    <col min="34" max="34" width="19" style="21" bestFit="1" customWidth="1"/>
    <col min="35" max="35" width="27.28515625" style="21" bestFit="1" customWidth="1"/>
    <col min="36" max="37" width="19" style="21" bestFit="1" customWidth="1"/>
    <col min="38" max="38" width="30.28515625" style="21" bestFit="1" customWidth="1"/>
    <col min="39" max="39" width="25.42578125" style="21" bestFit="1" customWidth="1"/>
    <col min="40" max="40" width="26" style="21" bestFit="1" customWidth="1"/>
    <col min="41" max="41" width="32.28515625" style="21" bestFit="1" customWidth="1"/>
    <col min="42" max="42" width="30.5703125" style="21" bestFit="1" customWidth="1"/>
    <col min="43" max="43" width="32.140625" style="21" bestFit="1" customWidth="1"/>
    <col min="44" max="44" width="32.5703125" style="21" customWidth="1"/>
    <col min="45" max="45" width="30.5703125" style="21" bestFit="1" customWidth="1"/>
    <col min="46" max="46" width="31" style="21" bestFit="1" customWidth="1"/>
    <col min="47" max="47" width="32.5703125" style="21" bestFit="1" customWidth="1"/>
    <col min="48" max="48" width="33" style="21" bestFit="1" customWidth="1"/>
    <col min="49" max="49" width="33.140625" style="21" bestFit="1" customWidth="1"/>
    <col min="50" max="50" width="33.5703125" style="21" bestFit="1" customWidth="1"/>
    <col min="51" max="51" width="35" style="21" bestFit="1" customWidth="1"/>
    <col min="52" max="52" width="35.42578125" style="21" bestFit="1" customWidth="1"/>
    <col min="53" max="53" width="33.5703125" style="21" bestFit="1" customWidth="1"/>
    <col min="54" max="54" width="34" style="21" bestFit="1" customWidth="1"/>
    <col min="55" max="55" width="35.42578125" style="21" bestFit="1" customWidth="1"/>
    <col min="56" max="56" width="35.85546875" style="21" bestFit="1" customWidth="1"/>
    <col min="57" max="57" width="64" style="21" customWidth="1"/>
    <col min="58" max="58" width="39.28515625" style="21" bestFit="1" customWidth="1"/>
    <col min="59" max="59" width="36.85546875" style="21" bestFit="1" customWidth="1"/>
    <col min="60" max="60" width="36.28515625" style="21" bestFit="1" customWidth="1"/>
    <col min="61" max="61" width="58" style="21" customWidth="1"/>
    <col min="62" max="62" width="41.140625" style="21" bestFit="1" customWidth="1"/>
    <col min="63" max="63" width="38.7109375" style="21" bestFit="1" customWidth="1"/>
    <col min="64" max="64" width="38.28515625" style="21" bestFit="1" customWidth="1"/>
    <col min="65" max="65" width="33.5703125" style="3" bestFit="1" customWidth="1"/>
    <col min="66" max="66" width="39.7109375" style="3" bestFit="1" customWidth="1"/>
    <col min="67" max="67" width="36.85546875" style="3" bestFit="1" customWidth="1"/>
    <col min="68" max="68" width="39.7109375" style="3" bestFit="1" customWidth="1"/>
    <col min="69" max="69" width="37.28515625" style="3" bestFit="1" customWidth="1"/>
    <col min="70" max="70" width="42.85546875" style="3" bestFit="1" customWidth="1"/>
    <col min="71" max="71" width="39.7109375" style="3" bestFit="1" customWidth="1"/>
    <col min="72" max="72" width="42.85546875" style="3" bestFit="1" customWidth="1"/>
    <col min="73" max="73" width="42.42578125" style="3" bestFit="1" customWidth="1"/>
    <col min="74" max="74" width="40.7109375" style="3" bestFit="1" customWidth="1"/>
    <col min="75" max="75" width="45.28515625" style="3" bestFit="1" customWidth="1"/>
    <col min="76" max="76" width="39.140625" style="3" bestFit="1" customWidth="1"/>
    <col min="77" max="77" width="54.7109375" style="3" customWidth="1"/>
    <col min="78" max="78" width="41.7109375" style="3" bestFit="1" customWidth="1"/>
    <col min="79" max="79" width="38.7109375" style="3" bestFit="1" customWidth="1"/>
    <col min="80" max="80" width="39.28515625" style="3" bestFit="1" customWidth="1"/>
    <col min="81" max="82" width="42.85546875" style="3" bestFit="1" customWidth="1"/>
    <col min="83" max="83" width="50" style="3" customWidth="1"/>
    <col min="84" max="16384" width="9.140625" style="3"/>
  </cols>
  <sheetData>
    <row r="1" spans="1:83" x14ac:dyDescent="0.25">
      <c r="D1" s="9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>
        <v>11</v>
      </c>
      <c r="O1" s="10">
        <v>12</v>
      </c>
      <c r="P1" s="10">
        <v>13</v>
      </c>
      <c r="Q1" s="10">
        <v>14</v>
      </c>
      <c r="R1" s="10">
        <v>15</v>
      </c>
      <c r="S1" s="10">
        <v>16</v>
      </c>
      <c r="T1" s="10">
        <v>17</v>
      </c>
      <c r="U1" s="10">
        <v>18</v>
      </c>
      <c r="V1" s="10">
        <v>19</v>
      </c>
      <c r="W1" s="10">
        <v>20</v>
      </c>
      <c r="X1" s="10">
        <v>21</v>
      </c>
      <c r="Y1" s="10">
        <v>22</v>
      </c>
      <c r="Z1" s="10">
        <v>23</v>
      </c>
      <c r="AA1" s="10">
        <v>24</v>
      </c>
      <c r="AB1" s="10">
        <v>25</v>
      </c>
      <c r="AC1" s="10">
        <v>26</v>
      </c>
      <c r="AD1" s="10">
        <v>27</v>
      </c>
      <c r="AE1" s="10">
        <v>28</v>
      </c>
      <c r="AF1" s="10">
        <v>29</v>
      </c>
      <c r="AG1" s="10">
        <v>30</v>
      </c>
      <c r="AH1" s="10">
        <v>31</v>
      </c>
      <c r="AI1" s="10">
        <v>32</v>
      </c>
      <c r="AJ1" s="10">
        <v>33</v>
      </c>
      <c r="AK1" s="10">
        <v>34</v>
      </c>
      <c r="AL1" s="10">
        <v>35</v>
      </c>
      <c r="AM1" s="10">
        <v>36</v>
      </c>
      <c r="AN1" s="10">
        <v>37</v>
      </c>
      <c r="AO1" s="25">
        <v>38</v>
      </c>
      <c r="AP1" s="25">
        <v>39</v>
      </c>
      <c r="AQ1" s="25">
        <v>40</v>
      </c>
      <c r="AR1" s="25">
        <v>41</v>
      </c>
      <c r="AS1" s="25">
        <v>42</v>
      </c>
      <c r="AT1" s="25">
        <v>43</v>
      </c>
      <c r="AU1" s="25">
        <v>44</v>
      </c>
      <c r="AV1" s="25">
        <v>45</v>
      </c>
      <c r="AW1" s="25">
        <v>46</v>
      </c>
      <c r="AX1" s="25">
        <v>47</v>
      </c>
      <c r="AY1" s="25">
        <v>48</v>
      </c>
      <c r="AZ1" s="25">
        <v>49</v>
      </c>
      <c r="BA1" s="25">
        <v>50</v>
      </c>
      <c r="BB1" s="25">
        <v>51</v>
      </c>
      <c r="BC1" s="25">
        <v>52</v>
      </c>
      <c r="BD1" s="25">
        <v>53</v>
      </c>
      <c r="BE1" s="25">
        <v>54</v>
      </c>
      <c r="BF1" s="25">
        <v>55</v>
      </c>
      <c r="BG1" s="25">
        <v>56</v>
      </c>
      <c r="BH1" s="25">
        <v>57</v>
      </c>
      <c r="BI1" s="25">
        <v>58</v>
      </c>
      <c r="BJ1" s="25">
        <v>59</v>
      </c>
      <c r="BK1" s="25">
        <v>60</v>
      </c>
      <c r="BL1" s="25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78</v>
      </c>
      <c r="BW1" s="3">
        <v>79</v>
      </c>
      <c r="BX1" s="3">
        <v>80</v>
      </c>
      <c r="BY1" s="3">
        <v>81</v>
      </c>
      <c r="BZ1" s="3">
        <v>82</v>
      </c>
      <c r="CA1" s="3">
        <v>84</v>
      </c>
      <c r="CB1" s="3">
        <v>85</v>
      </c>
      <c r="CC1" s="3">
        <v>87</v>
      </c>
      <c r="CD1" s="3">
        <v>89</v>
      </c>
      <c r="CE1" s="3">
        <v>90</v>
      </c>
    </row>
    <row r="2" spans="1:83" ht="21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6"/>
    </row>
    <row r="3" spans="1:83" s="1" customFormat="1" ht="67.5" customHeight="1" x14ac:dyDescent="0.35">
      <c r="A3" s="24" t="s">
        <v>2</v>
      </c>
      <c r="B3" s="24" t="s">
        <v>0</v>
      </c>
      <c r="C3" s="24" t="s">
        <v>1</v>
      </c>
      <c r="D3" s="23" t="str">
        <f t="shared" ref="D3:BO3" si="0">CONCATENATE("VarDef SET ",D1)</f>
        <v>VarDef SET 1</v>
      </c>
      <c r="E3" s="23" t="str">
        <f t="shared" si="0"/>
        <v>VarDef SET 2</v>
      </c>
      <c r="F3" s="23" t="str">
        <f t="shared" si="0"/>
        <v>VarDef SET 3</v>
      </c>
      <c r="G3" s="23" t="str">
        <f t="shared" si="0"/>
        <v>VarDef SET 4</v>
      </c>
      <c r="H3" s="23" t="str">
        <f t="shared" si="0"/>
        <v>VarDef SET 5</v>
      </c>
      <c r="I3" s="23" t="str">
        <f t="shared" si="0"/>
        <v>VarDef SET 6</v>
      </c>
      <c r="J3" s="23" t="str">
        <f t="shared" si="0"/>
        <v>VarDef SET 7</v>
      </c>
      <c r="K3" s="23" t="str">
        <f t="shared" si="0"/>
        <v>VarDef SET 8</v>
      </c>
      <c r="L3" s="23" t="str">
        <f t="shared" si="0"/>
        <v>VarDef SET 9</v>
      </c>
      <c r="M3" s="23" t="str">
        <f t="shared" si="0"/>
        <v>VarDef SET 10</v>
      </c>
      <c r="N3" s="23" t="str">
        <f t="shared" si="0"/>
        <v>VarDef SET 11</v>
      </c>
      <c r="O3" s="23" t="str">
        <f t="shared" si="0"/>
        <v>VarDef SET 12</v>
      </c>
      <c r="P3" s="23" t="str">
        <f t="shared" si="0"/>
        <v>VarDef SET 13</v>
      </c>
      <c r="Q3" s="23" t="str">
        <f t="shared" si="0"/>
        <v>VarDef SET 14</v>
      </c>
      <c r="R3" s="23" t="str">
        <f t="shared" si="0"/>
        <v>VarDef SET 15</v>
      </c>
      <c r="S3" s="23" t="str">
        <f t="shared" si="0"/>
        <v>VarDef SET 16</v>
      </c>
      <c r="T3" s="23" t="str">
        <f t="shared" si="0"/>
        <v>VarDef SET 17</v>
      </c>
      <c r="U3" s="23" t="str">
        <f t="shared" si="0"/>
        <v>VarDef SET 18</v>
      </c>
      <c r="V3" s="23" t="str">
        <f t="shared" si="0"/>
        <v>VarDef SET 19</v>
      </c>
      <c r="W3" s="23" t="str">
        <f t="shared" si="0"/>
        <v>VarDef SET 20</v>
      </c>
      <c r="X3" s="23" t="str">
        <f t="shared" si="0"/>
        <v>VarDef SET 21</v>
      </c>
      <c r="Y3" s="23" t="str">
        <f t="shared" si="0"/>
        <v>VarDef SET 22</v>
      </c>
      <c r="Z3" s="23" t="str">
        <f t="shared" si="0"/>
        <v>VarDef SET 23</v>
      </c>
      <c r="AA3" s="23" t="str">
        <f t="shared" si="0"/>
        <v>VarDef SET 24</v>
      </c>
      <c r="AB3" s="23" t="str">
        <f t="shared" si="0"/>
        <v>VarDef SET 25</v>
      </c>
      <c r="AC3" s="23" t="str">
        <f t="shared" si="0"/>
        <v>VarDef SET 26</v>
      </c>
      <c r="AD3" s="23" t="str">
        <f t="shared" si="0"/>
        <v>VarDef SET 27</v>
      </c>
      <c r="AE3" s="23" t="str">
        <f t="shared" si="0"/>
        <v>VarDef SET 28</v>
      </c>
      <c r="AF3" s="23" t="str">
        <f t="shared" si="0"/>
        <v>VarDef SET 29</v>
      </c>
      <c r="AG3" s="23" t="str">
        <f t="shared" si="0"/>
        <v>VarDef SET 30</v>
      </c>
      <c r="AH3" s="23" t="str">
        <f t="shared" si="0"/>
        <v>VarDef SET 31</v>
      </c>
      <c r="AI3" s="23" t="str">
        <f t="shared" si="0"/>
        <v>VarDef SET 32</v>
      </c>
      <c r="AJ3" s="23" t="str">
        <f t="shared" si="0"/>
        <v>VarDef SET 33</v>
      </c>
      <c r="AK3" s="23" t="str">
        <f t="shared" si="0"/>
        <v>VarDef SET 34</v>
      </c>
      <c r="AL3" s="23" t="str">
        <f t="shared" si="0"/>
        <v>VarDef SET 35</v>
      </c>
      <c r="AM3" s="23" t="str">
        <f t="shared" si="0"/>
        <v>VarDef SET 36</v>
      </c>
      <c r="AN3" s="23" t="str">
        <f t="shared" si="0"/>
        <v>VarDef SET 37</v>
      </c>
      <c r="AO3" s="23" t="str">
        <f t="shared" si="0"/>
        <v>VarDef SET 38</v>
      </c>
      <c r="AP3" s="23" t="str">
        <f t="shared" si="0"/>
        <v>VarDef SET 39</v>
      </c>
      <c r="AQ3" s="23" t="str">
        <f t="shared" si="0"/>
        <v>VarDef SET 40</v>
      </c>
      <c r="AR3" s="23" t="str">
        <f t="shared" si="0"/>
        <v>VarDef SET 41</v>
      </c>
      <c r="AS3" s="23" t="str">
        <f t="shared" si="0"/>
        <v>VarDef SET 42</v>
      </c>
      <c r="AT3" s="23" t="str">
        <f t="shared" si="0"/>
        <v>VarDef SET 43</v>
      </c>
      <c r="AU3" s="23" t="str">
        <f t="shared" si="0"/>
        <v>VarDef SET 44</v>
      </c>
      <c r="AV3" s="23" t="str">
        <f t="shared" si="0"/>
        <v>VarDef SET 45</v>
      </c>
      <c r="AW3" s="23" t="str">
        <f t="shared" si="0"/>
        <v>VarDef SET 46</v>
      </c>
      <c r="AX3" s="23" t="str">
        <f t="shared" si="0"/>
        <v>VarDef SET 47</v>
      </c>
      <c r="AY3" s="23" t="str">
        <f t="shared" si="0"/>
        <v>VarDef SET 48</v>
      </c>
      <c r="AZ3" s="23" t="str">
        <f t="shared" si="0"/>
        <v>VarDef SET 49</v>
      </c>
      <c r="BA3" s="23" t="str">
        <f t="shared" si="0"/>
        <v>VarDef SET 50</v>
      </c>
      <c r="BB3" s="23" t="str">
        <f t="shared" si="0"/>
        <v>VarDef SET 51</v>
      </c>
      <c r="BC3" s="23" t="str">
        <f t="shared" si="0"/>
        <v>VarDef SET 52</v>
      </c>
      <c r="BD3" s="23" t="str">
        <f t="shared" si="0"/>
        <v>VarDef SET 53</v>
      </c>
      <c r="BE3" s="23" t="str">
        <f t="shared" si="0"/>
        <v>VarDef SET 54</v>
      </c>
      <c r="BF3" s="23" t="str">
        <f t="shared" si="0"/>
        <v>VarDef SET 55</v>
      </c>
      <c r="BG3" s="23" t="str">
        <f t="shared" si="0"/>
        <v>VarDef SET 56</v>
      </c>
      <c r="BH3" s="23" t="str">
        <f t="shared" si="0"/>
        <v>VarDef SET 57</v>
      </c>
      <c r="BI3" s="23" t="str">
        <f t="shared" si="0"/>
        <v>VarDef SET 58</v>
      </c>
      <c r="BJ3" s="23" t="str">
        <f t="shared" si="0"/>
        <v>VarDef SET 59</v>
      </c>
      <c r="BK3" s="23" t="str">
        <f t="shared" si="0"/>
        <v>VarDef SET 60</v>
      </c>
      <c r="BL3" s="23" t="str">
        <f t="shared" si="0"/>
        <v>VarDef SET 61</v>
      </c>
      <c r="BM3" s="23" t="str">
        <f t="shared" si="0"/>
        <v>VarDef SET 62</v>
      </c>
      <c r="BN3" s="23" t="str">
        <f t="shared" si="0"/>
        <v>VarDef SET 63</v>
      </c>
      <c r="BO3" s="23" t="str">
        <f t="shared" si="0"/>
        <v>VarDef SET 64</v>
      </c>
      <c r="BP3" s="23" t="str">
        <f t="shared" ref="BP3:CE3" si="1">CONCATENATE("VarDef SET ",BP1)</f>
        <v>VarDef SET 65</v>
      </c>
      <c r="BQ3" s="23" t="str">
        <f t="shared" si="1"/>
        <v>VarDef SET 66</v>
      </c>
      <c r="BR3" s="23" t="str">
        <f t="shared" si="1"/>
        <v>VarDef SET 67</v>
      </c>
      <c r="BS3" s="23" t="str">
        <f t="shared" si="1"/>
        <v>VarDef SET 68</v>
      </c>
      <c r="BT3" s="23" t="str">
        <f t="shared" si="1"/>
        <v>VarDef SET 69</v>
      </c>
      <c r="BU3" s="23" t="str">
        <f t="shared" si="1"/>
        <v>VarDef SET 70</v>
      </c>
      <c r="BV3" s="23" t="str">
        <f t="shared" si="1"/>
        <v>VarDef SET 78</v>
      </c>
      <c r="BW3" s="23" t="str">
        <f t="shared" si="1"/>
        <v>VarDef SET 79</v>
      </c>
      <c r="BX3" s="23" t="str">
        <f t="shared" si="1"/>
        <v>VarDef SET 80</v>
      </c>
      <c r="BY3" s="23" t="str">
        <f t="shared" si="1"/>
        <v>VarDef SET 81</v>
      </c>
      <c r="BZ3" s="23" t="str">
        <f t="shared" si="1"/>
        <v>VarDef SET 82</v>
      </c>
      <c r="CA3" s="23" t="str">
        <f t="shared" si="1"/>
        <v>VarDef SET 84</v>
      </c>
      <c r="CB3" s="23" t="str">
        <f t="shared" si="1"/>
        <v>VarDef SET 85</v>
      </c>
      <c r="CC3" s="23" t="str">
        <f t="shared" si="1"/>
        <v>VarDef SET 87</v>
      </c>
      <c r="CD3" s="23" t="str">
        <f t="shared" si="1"/>
        <v>VarDef SET 89</v>
      </c>
      <c r="CE3" s="23" t="str">
        <f t="shared" si="1"/>
        <v>VarDef SET 90</v>
      </c>
    </row>
    <row r="4" spans="1:83" ht="15" customHeight="1" x14ac:dyDescent="0.25">
      <c r="A4" s="5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83" x14ac:dyDescent="0.25">
      <c r="A5" s="37" t="s">
        <v>231</v>
      </c>
      <c r="B5" s="38" t="s">
        <v>355</v>
      </c>
      <c r="C5" s="3" t="s">
        <v>77</v>
      </c>
      <c r="D5" s="3" t="s">
        <v>354</v>
      </c>
      <c r="E5" s="3" t="s">
        <v>353</v>
      </c>
      <c r="F5" s="3" t="s">
        <v>352</v>
      </c>
      <c r="G5" s="3" t="s">
        <v>351</v>
      </c>
      <c r="H5" s="3" t="s">
        <v>350</v>
      </c>
      <c r="I5" s="3" t="s">
        <v>349</v>
      </c>
      <c r="J5" s="3" t="s">
        <v>348</v>
      </c>
      <c r="K5" s="3" t="s">
        <v>347</v>
      </c>
      <c r="L5" s="3" t="s">
        <v>346</v>
      </c>
      <c r="M5" s="3" t="s">
        <v>345</v>
      </c>
      <c r="N5" s="3" t="s">
        <v>344</v>
      </c>
      <c r="O5" s="3" t="s">
        <v>73</v>
      </c>
      <c r="P5" s="3" t="s">
        <v>343</v>
      </c>
      <c r="Q5" s="3" t="s">
        <v>70</v>
      </c>
      <c r="R5" s="3" t="s">
        <v>342</v>
      </c>
      <c r="S5" s="3" t="s">
        <v>341</v>
      </c>
      <c r="T5" s="3" t="s">
        <v>340</v>
      </c>
      <c r="U5" s="3" t="s">
        <v>339</v>
      </c>
      <c r="V5" s="3" t="s">
        <v>338</v>
      </c>
      <c r="W5" s="3" t="s">
        <v>337</v>
      </c>
      <c r="X5" s="3" t="s">
        <v>336</v>
      </c>
      <c r="Y5" s="3" t="s">
        <v>335</v>
      </c>
      <c r="Z5" s="3" t="s">
        <v>334</v>
      </c>
      <c r="AA5" s="3" t="s">
        <v>333</v>
      </c>
      <c r="AB5" s="3" t="s">
        <v>332</v>
      </c>
      <c r="AC5" s="21" t="s">
        <v>331</v>
      </c>
      <c r="AD5" s="21" t="s">
        <v>330</v>
      </c>
      <c r="AE5" s="21" t="s">
        <v>329</v>
      </c>
      <c r="AF5" s="21" t="s">
        <v>328</v>
      </c>
      <c r="AG5" s="21" t="s">
        <v>327</v>
      </c>
      <c r="AH5" s="21" t="s">
        <v>326</v>
      </c>
      <c r="AI5" s="21" t="s">
        <v>325</v>
      </c>
      <c r="AJ5" s="21" t="s">
        <v>324</v>
      </c>
      <c r="AK5" s="21" t="s">
        <v>323</v>
      </c>
      <c r="AL5" s="26" t="s">
        <v>322</v>
      </c>
      <c r="AM5" s="26" t="s">
        <v>321</v>
      </c>
      <c r="AN5" s="26" t="s">
        <v>320</v>
      </c>
      <c r="AO5" s="26" t="s">
        <v>294</v>
      </c>
      <c r="AP5" s="26" t="s">
        <v>319</v>
      </c>
      <c r="AQ5" s="26" t="s">
        <v>318</v>
      </c>
      <c r="AR5" s="26" t="s">
        <v>317</v>
      </c>
      <c r="AS5" s="26" t="s">
        <v>291</v>
      </c>
      <c r="AT5" s="26" t="s">
        <v>316</v>
      </c>
      <c r="AU5" s="26" t="s">
        <v>283</v>
      </c>
      <c r="AV5" s="26" t="s">
        <v>315</v>
      </c>
      <c r="AW5" s="26" t="s">
        <v>314</v>
      </c>
      <c r="AX5" s="26" t="s">
        <v>313</v>
      </c>
      <c r="AY5" s="26" t="s">
        <v>312</v>
      </c>
      <c r="AZ5" s="26" t="s">
        <v>311</v>
      </c>
      <c r="BA5" s="26" t="s">
        <v>310</v>
      </c>
      <c r="BB5" s="26" t="s">
        <v>309</v>
      </c>
      <c r="BC5" s="26" t="s">
        <v>279</v>
      </c>
      <c r="BD5" s="26" t="s">
        <v>308</v>
      </c>
      <c r="BE5" s="26" t="s">
        <v>307</v>
      </c>
      <c r="BF5" s="26" t="s">
        <v>306</v>
      </c>
      <c r="BG5" s="26" t="s">
        <v>305</v>
      </c>
      <c r="BH5" s="26" t="s">
        <v>304</v>
      </c>
      <c r="BI5" s="26" t="s">
        <v>303</v>
      </c>
      <c r="BJ5" s="26" t="s">
        <v>302</v>
      </c>
      <c r="BK5" s="26" t="s">
        <v>301</v>
      </c>
      <c r="BL5" s="26" t="s">
        <v>300</v>
      </c>
      <c r="BM5" s="26" t="s">
        <v>299</v>
      </c>
      <c r="BN5" s="26" t="s">
        <v>298</v>
      </c>
      <c r="BO5" s="26" t="s">
        <v>290</v>
      </c>
      <c r="BP5" s="26" t="s">
        <v>292</v>
      </c>
      <c r="BQ5" s="26" t="s">
        <v>293</v>
      </c>
      <c r="BR5" s="26" t="s">
        <v>297</v>
      </c>
      <c r="BS5" s="26" t="s">
        <v>296</v>
      </c>
      <c r="BT5" s="26" t="s">
        <v>295</v>
      </c>
      <c r="BU5" s="26" t="s">
        <v>289</v>
      </c>
      <c r="BV5" s="27" t="s">
        <v>288</v>
      </c>
      <c r="BW5" s="27" t="s">
        <v>287</v>
      </c>
      <c r="BX5" s="26" t="s">
        <v>286</v>
      </c>
      <c r="BY5" s="26" t="s">
        <v>285</v>
      </c>
      <c r="BZ5" s="26" t="s">
        <v>284</v>
      </c>
      <c r="CA5" s="26" t="s">
        <v>282</v>
      </c>
      <c r="CB5" s="27" t="s">
        <v>281</v>
      </c>
      <c r="CC5" s="27" t="s">
        <v>280</v>
      </c>
      <c r="CD5" s="28" t="s">
        <v>278</v>
      </c>
      <c r="CE5" s="26" t="s">
        <v>277</v>
      </c>
    </row>
    <row r="6" spans="1:83" x14ac:dyDescent="0.25">
      <c r="A6" s="37"/>
      <c r="B6" s="38"/>
      <c r="C6" s="3" t="s">
        <v>276</v>
      </c>
      <c r="N6" s="3" t="s">
        <v>275</v>
      </c>
      <c r="O6" s="3" t="str">
        <f>"0"</f>
        <v>0</v>
      </c>
      <c r="P6" s="3" t="s">
        <v>72</v>
      </c>
      <c r="Q6" s="3" t="s">
        <v>71</v>
      </c>
      <c r="R6" s="3" t="str">
        <f>"false"</f>
        <v>false</v>
      </c>
      <c r="S6" s="3" t="s">
        <v>274</v>
      </c>
      <c r="T6" s="3" t="s">
        <v>273</v>
      </c>
      <c r="U6" s="3" t="s">
        <v>272</v>
      </c>
      <c r="V6" s="3" t="s">
        <v>271</v>
      </c>
      <c r="W6" s="3" t="s">
        <v>270</v>
      </c>
      <c r="X6" s="3" t="s">
        <v>269</v>
      </c>
      <c r="Y6" s="3" t="s">
        <v>268</v>
      </c>
      <c r="Z6" s="3" t="s">
        <v>267</v>
      </c>
      <c r="AA6" s="3" t="s">
        <v>266</v>
      </c>
      <c r="AB6" s="3" t="s">
        <v>265</v>
      </c>
      <c r="AC6" s="21" t="s">
        <v>264</v>
      </c>
      <c r="AD6" s="21" t="s">
        <v>263</v>
      </c>
      <c r="AE6" s="21" t="s">
        <v>262</v>
      </c>
      <c r="AF6" s="21" t="s">
        <v>261</v>
      </c>
      <c r="AG6" s="21" t="s">
        <v>261</v>
      </c>
      <c r="AH6" s="21" t="s">
        <v>78</v>
      </c>
      <c r="AI6" s="21" t="s">
        <v>260</v>
      </c>
      <c r="AJ6" s="21" t="str">
        <f>"@date(365)"</f>
        <v>@date(365)</v>
      </c>
      <c r="AK6" s="21" t="str">
        <f>"@date(-365)"</f>
        <v>@date(-365)</v>
      </c>
      <c r="AL6" s="21" t="str">
        <f>"2"</f>
        <v>2</v>
      </c>
      <c r="AM6" s="21" t="str">
        <f>"1"</f>
        <v>1</v>
      </c>
      <c r="AN6" s="21" t="str">
        <f>"0"</f>
        <v>0</v>
      </c>
      <c r="AO6" s="20">
        <v>38</v>
      </c>
      <c r="AP6" s="20">
        <v>39</v>
      </c>
      <c r="AQ6" s="20">
        <v>40</v>
      </c>
      <c r="AR6" s="20">
        <v>41</v>
      </c>
      <c r="AS6" s="20">
        <v>42</v>
      </c>
      <c r="AT6" s="20">
        <v>43</v>
      </c>
      <c r="AU6" s="20">
        <v>44</v>
      </c>
      <c r="AV6" s="20">
        <v>45</v>
      </c>
      <c r="AW6" s="20">
        <v>46</v>
      </c>
      <c r="AX6" s="20">
        <v>47</v>
      </c>
      <c r="AY6" s="20">
        <v>48</v>
      </c>
      <c r="AZ6" s="20">
        <v>49</v>
      </c>
      <c r="BA6" s="20">
        <v>50</v>
      </c>
      <c r="BB6" s="20">
        <v>51</v>
      </c>
      <c r="BC6" s="20">
        <v>52</v>
      </c>
      <c r="BD6" s="20">
        <v>53</v>
      </c>
      <c r="BE6" s="20">
        <v>54</v>
      </c>
      <c r="BF6" s="20">
        <v>55</v>
      </c>
      <c r="BG6" s="20">
        <v>56</v>
      </c>
      <c r="BH6" s="20">
        <v>57</v>
      </c>
      <c r="BI6" s="20">
        <v>58</v>
      </c>
      <c r="BJ6" s="20">
        <v>59</v>
      </c>
      <c r="BK6" s="20">
        <v>60</v>
      </c>
      <c r="BL6" s="20">
        <v>61</v>
      </c>
      <c r="BM6" s="3">
        <v>62</v>
      </c>
      <c r="BN6" s="3">
        <v>63</v>
      </c>
      <c r="BO6" s="3">
        <v>64</v>
      </c>
      <c r="BP6" s="3">
        <v>65</v>
      </c>
      <c r="BQ6" s="3">
        <v>66</v>
      </c>
      <c r="BR6" s="3">
        <v>67</v>
      </c>
      <c r="BS6" s="3">
        <v>68</v>
      </c>
      <c r="BT6" s="3">
        <v>69</v>
      </c>
      <c r="BU6" s="3">
        <v>70</v>
      </c>
      <c r="BV6" s="3">
        <v>78</v>
      </c>
      <c r="BW6" s="3">
        <v>79</v>
      </c>
      <c r="BX6" s="3">
        <v>80</v>
      </c>
      <c r="BY6" s="3">
        <v>81</v>
      </c>
      <c r="BZ6" s="3">
        <v>82</v>
      </c>
      <c r="CA6" s="3">
        <v>84</v>
      </c>
      <c r="CB6" s="3">
        <v>85</v>
      </c>
      <c r="CC6" s="3">
        <v>87</v>
      </c>
      <c r="CD6" s="3">
        <v>89</v>
      </c>
      <c r="CE6" s="3">
        <v>90</v>
      </c>
    </row>
    <row r="7" spans="1:83" x14ac:dyDescent="0.25">
      <c r="A7" s="37"/>
      <c r="B7" s="38"/>
      <c r="C7" s="3" t="s">
        <v>259</v>
      </c>
      <c r="AL7" s="21" t="s">
        <v>258</v>
      </c>
      <c r="AM7" s="21" t="s">
        <v>258</v>
      </c>
      <c r="AO7" s="21" t="s">
        <v>258</v>
      </c>
      <c r="AP7" s="21" t="s">
        <v>258</v>
      </c>
      <c r="AQ7" s="21" t="s">
        <v>258</v>
      </c>
      <c r="AR7" s="21" t="s">
        <v>258</v>
      </c>
      <c r="AS7" s="21" t="s">
        <v>258</v>
      </c>
      <c r="AT7" s="21" t="s">
        <v>258</v>
      </c>
      <c r="AU7" s="21" t="s">
        <v>258</v>
      </c>
      <c r="AV7" s="21" t="s">
        <v>258</v>
      </c>
      <c r="AW7" s="21" t="s">
        <v>258</v>
      </c>
      <c r="AX7" s="21" t="s">
        <v>258</v>
      </c>
      <c r="AY7" s="21" t="s">
        <v>258</v>
      </c>
      <c r="AZ7" s="21" t="s">
        <v>258</v>
      </c>
      <c r="BA7" s="21" t="s">
        <v>258</v>
      </c>
      <c r="BB7" s="21" t="s">
        <v>258</v>
      </c>
      <c r="BC7" s="21" t="s">
        <v>258</v>
      </c>
      <c r="BD7" s="21" t="s">
        <v>258</v>
      </c>
      <c r="BE7" s="21" t="s">
        <v>258</v>
      </c>
      <c r="BF7" s="21" t="s">
        <v>258</v>
      </c>
      <c r="BG7" s="21" t="s">
        <v>258</v>
      </c>
      <c r="BH7" s="21" t="s">
        <v>258</v>
      </c>
      <c r="BI7" s="21" t="s">
        <v>258</v>
      </c>
      <c r="BJ7" s="21" t="s">
        <v>258</v>
      </c>
      <c r="BK7" s="21" t="s">
        <v>258</v>
      </c>
      <c r="BL7" s="21" t="s">
        <v>258</v>
      </c>
      <c r="BM7" s="3" t="s">
        <v>258</v>
      </c>
      <c r="BN7" s="3" t="s">
        <v>258</v>
      </c>
      <c r="BO7" s="3" t="s">
        <v>258</v>
      </c>
      <c r="BP7" s="3" t="s">
        <v>258</v>
      </c>
      <c r="BQ7" s="3" t="s">
        <v>258</v>
      </c>
      <c r="BR7" s="3" t="s">
        <v>258</v>
      </c>
      <c r="BS7" s="3" t="s">
        <v>258</v>
      </c>
      <c r="BT7" s="3" t="s">
        <v>258</v>
      </c>
      <c r="BU7" s="3" t="s">
        <v>258</v>
      </c>
      <c r="BV7" s="3" t="s">
        <v>258</v>
      </c>
      <c r="BW7" s="3" t="s">
        <v>258</v>
      </c>
      <c r="BX7" s="3" t="s">
        <v>258</v>
      </c>
      <c r="BY7" s="3" t="s">
        <v>258</v>
      </c>
      <c r="BZ7" s="3" t="s">
        <v>258</v>
      </c>
      <c r="CA7" s="3" t="s">
        <v>258</v>
      </c>
      <c r="CB7" s="3" t="s">
        <v>258</v>
      </c>
      <c r="CC7" s="3" t="s">
        <v>258</v>
      </c>
      <c r="CD7" s="3" t="s">
        <v>258</v>
      </c>
      <c r="CE7" s="3" t="s">
        <v>258</v>
      </c>
    </row>
  </sheetData>
  <mergeCells count="3">
    <mergeCell ref="A2:BL2"/>
    <mergeCell ref="A5:A7"/>
    <mergeCell ref="B5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4"/>
  <sheetViews>
    <sheetView topLeftCell="A7" zoomScale="86" zoomScaleNormal="86" workbookViewId="0">
      <selection activeCell="A7" sqref="A7:A105"/>
    </sheetView>
  </sheetViews>
  <sheetFormatPr defaultRowHeight="15" x14ac:dyDescent="0.25"/>
  <cols>
    <col min="1" max="1" width="20" style="3" bestFit="1" customWidth="1"/>
    <col min="2" max="2" width="46.85546875" style="3" bestFit="1" customWidth="1"/>
    <col min="3" max="3" width="44.85546875" style="3" bestFit="1" customWidth="1"/>
    <col min="4" max="4" width="35.140625" style="3" bestFit="1" customWidth="1"/>
    <col min="5" max="5" width="42.42578125" style="3" bestFit="1" customWidth="1"/>
    <col min="6" max="6" width="37.85546875" style="3" bestFit="1" customWidth="1"/>
    <col min="7" max="7" width="42.42578125" style="3" bestFit="1" customWidth="1"/>
    <col min="8" max="8" width="35.7109375" style="3" customWidth="1"/>
    <col min="9" max="10" width="34.28515625" style="3" bestFit="1" customWidth="1"/>
    <col min="11" max="12" width="35.7109375" style="3" bestFit="1" customWidth="1"/>
    <col min="13" max="14" width="36.85546875" style="3" bestFit="1" customWidth="1"/>
    <col min="15" max="16" width="38.28515625" style="3" bestFit="1" customWidth="1"/>
    <col min="17" max="18" width="41.42578125" style="3" bestFit="1" customWidth="1"/>
    <col min="19" max="20" width="43" style="3" bestFit="1" customWidth="1"/>
    <col min="21" max="21" width="102.5703125" style="3" bestFit="1" customWidth="1"/>
    <col min="22" max="22" width="42.5703125" style="3" bestFit="1" customWidth="1"/>
    <col min="23" max="23" width="39.28515625" style="3" bestFit="1" customWidth="1"/>
    <col min="24" max="24" width="44.42578125" style="3" bestFit="1" customWidth="1"/>
    <col min="25" max="25" width="104.5703125" style="3" bestFit="1" customWidth="1"/>
    <col min="26" max="26" width="44.42578125" style="3" bestFit="1" customWidth="1"/>
    <col min="27" max="27" width="41.140625" style="3" bestFit="1" customWidth="1"/>
    <col min="28" max="28" width="46.28515625" style="3" bestFit="1" customWidth="1"/>
    <col min="29" max="31" width="40.28515625" style="11" bestFit="1" customWidth="1"/>
    <col min="32" max="35" width="38.85546875" style="11" bestFit="1" customWidth="1"/>
    <col min="36" max="39" width="43" style="11" bestFit="1" customWidth="1"/>
    <col min="40" max="43" width="41.42578125" style="11" bestFit="1" customWidth="1"/>
    <col min="44" max="44" width="30.7109375" style="3" bestFit="1" customWidth="1"/>
    <col min="45" max="46" width="42.85546875" style="3" bestFit="1" customWidth="1"/>
    <col min="47" max="47" width="40.7109375" style="3" bestFit="1" customWidth="1"/>
    <col min="48" max="48" width="38.85546875" style="3" bestFit="1" customWidth="1"/>
    <col min="49" max="16384" width="9.140625" style="3"/>
  </cols>
  <sheetData>
    <row r="1" spans="1:48" x14ac:dyDescent="0.25">
      <c r="D1" s="9" t="s">
        <v>167</v>
      </c>
      <c r="E1" s="9" t="s">
        <v>228</v>
      </c>
      <c r="F1" s="9" t="s">
        <v>229</v>
      </c>
      <c r="G1" s="9" t="s">
        <v>230</v>
      </c>
      <c r="H1" s="9" t="s">
        <v>517</v>
      </c>
      <c r="I1" s="9" t="s">
        <v>518</v>
      </c>
      <c r="J1" s="9" t="s">
        <v>519</v>
      </c>
      <c r="K1" s="9" t="s">
        <v>542</v>
      </c>
      <c r="L1" s="10">
        <v>8</v>
      </c>
      <c r="M1" s="10">
        <v>9</v>
      </c>
      <c r="N1" s="10">
        <v>10</v>
      </c>
      <c r="O1" s="10">
        <v>11</v>
      </c>
      <c r="P1" s="10">
        <v>12</v>
      </c>
      <c r="Q1" s="10">
        <v>13</v>
      </c>
      <c r="R1" s="10">
        <v>14</v>
      </c>
      <c r="S1" s="10">
        <v>15</v>
      </c>
      <c r="T1" s="10">
        <v>16</v>
      </c>
      <c r="U1" s="10">
        <v>17</v>
      </c>
      <c r="V1" s="10">
        <v>18</v>
      </c>
      <c r="W1" s="10">
        <v>19</v>
      </c>
      <c r="X1" s="10">
        <v>20</v>
      </c>
      <c r="Y1" s="10">
        <v>21</v>
      </c>
      <c r="Z1" s="10">
        <v>22</v>
      </c>
      <c r="AA1" s="10">
        <v>23</v>
      </c>
      <c r="AB1" s="10">
        <v>24</v>
      </c>
      <c r="AC1" s="10">
        <v>26</v>
      </c>
      <c r="AD1" s="10">
        <v>27</v>
      </c>
      <c r="AE1" s="10">
        <v>28</v>
      </c>
      <c r="AF1" s="10">
        <v>29</v>
      </c>
      <c r="AG1" s="10">
        <v>29</v>
      </c>
      <c r="AH1" s="10">
        <v>30</v>
      </c>
      <c r="AI1" s="10">
        <v>31</v>
      </c>
      <c r="AJ1" s="10">
        <v>32</v>
      </c>
      <c r="AK1" s="10">
        <v>33</v>
      </c>
      <c r="AL1" s="10">
        <v>34</v>
      </c>
      <c r="AM1" s="10">
        <v>35</v>
      </c>
      <c r="AN1" s="10">
        <v>36</v>
      </c>
      <c r="AO1" s="10">
        <v>37</v>
      </c>
      <c r="AP1" s="10">
        <v>38</v>
      </c>
      <c r="AQ1" s="10">
        <v>39</v>
      </c>
      <c r="AR1" s="10">
        <v>40</v>
      </c>
    </row>
    <row r="2" spans="1:48" ht="21" x14ac:dyDescent="0.25">
      <c r="D2" s="44" t="s">
        <v>3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6"/>
      <c r="AR2" s="11"/>
    </row>
    <row r="3" spans="1:48" ht="70.5" customHeight="1" x14ac:dyDescent="0.25">
      <c r="D3" s="7" t="s">
        <v>4</v>
      </c>
      <c r="E3" s="7" t="s">
        <v>4</v>
      </c>
      <c r="F3" s="7" t="s">
        <v>5</v>
      </c>
      <c r="G3" s="7" t="s">
        <v>5</v>
      </c>
      <c r="H3" s="7"/>
      <c r="I3" s="7" t="s">
        <v>14</v>
      </c>
      <c r="J3" s="7" t="s">
        <v>14</v>
      </c>
      <c r="K3" s="7" t="s">
        <v>15</v>
      </c>
      <c r="L3" s="7" t="s">
        <v>15</v>
      </c>
      <c r="M3" s="7" t="s">
        <v>6</v>
      </c>
      <c r="N3" s="7" t="s">
        <v>6</v>
      </c>
      <c r="O3" s="7" t="s">
        <v>7</v>
      </c>
      <c r="P3" s="7" t="s">
        <v>7</v>
      </c>
      <c r="Q3" s="7" t="s">
        <v>12</v>
      </c>
      <c r="R3" s="7" t="s">
        <v>12</v>
      </c>
      <c r="S3" s="7" t="s">
        <v>13</v>
      </c>
      <c r="T3" s="7" t="s">
        <v>13</v>
      </c>
      <c r="U3" s="7" t="s">
        <v>8</v>
      </c>
      <c r="V3" s="7" t="s">
        <v>9</v>
      </c>
      <c r="W3" s="7" t="s">
        <v>10</v>
      </c>
      <c r="X3" s="7" t="s">
        <v>11</v>
      </c>
      <c r="Y3" s="7" t="s">
        <v>16</v>
      </c>
      <c r="Z3" s="7" t="s">
        <v>17</v>
      </c>
      <c r="AA3" s="7" t="s">
        <v>18</v>
      </c>
      <c r="AB3" s="7" t="s">
        <v>19</v>
      </c>
      <c r="AC3" s="13" t="s">
        <v>59</v>
      </c>
      <c r="AD3" s="13" t="s">
        <v>58</v>
      </c>
      <c r="AE3" s="13" t="s">
        <v>57</v>
      </c>
      <c r="AF3" s="13" t="s">
        <v>56</v>
      </c>
      <c r="AG3" s="13" t="s">
        <v>55</v>
      </c>
      <c r="AH3" s="13" t="s">
        <v>54</v>
      </c>
      <c r="AI3" s="13" t="s">
        <v>53</v>
      </c>
      <c r="AJ3" s="13" t="s">
        <v>52</v>
      </c>
      <c r="AK3" s="13" t="s">
        <v>51</v>
      </c>
      <c r="AL3" s="13" t="s">
        <v>50</v>
      </c>
      <c r="AM3" s="13" t="s">
        <v>49</v>
      </c>
      <c r="AN3" s="13" t="s">
        <v>48</v>
      </c>
      <c r="AO3" s="13" t="s">
        <v>47</v>
      </c>
      <c r="AP3" s="13" t="s">
        <v>46</v>
      </c>
      <c r="AQ3" s="13" t="s">
        <v>45</v>
      </c>
      <c r="AR3" s="13"/>
    </row>
    <row r="4" spans="1:48" s="1" customFormat="1" ht="67.5" customHeight="1" x14ac:dyDescent="0.35">
      <c r="A4" s="8" t="s">
        <v>2</v>
      </c>
      <c r="B4" s="8" t="s">
        <v>0</v>
      </c>
      <c r="C4" s="8" t="s">
        <v>1</v>
      </c>
      <c r="D4" s="2" t="str">
        <f>CONCATENATE("Service Data Set ",D1)</f>
        <v>Service Data Set 000-001</v>
      </c>
      <c r="E4" s="2" t="str">
        <f t="shared" ref="E4:AV4" si="0">CONCATENATE("Service Data Set ",E1)</f>
        <v>Service Data Set 000-002</v>
      </c>
      <c r="F4" s="2" t="str">
        <f t="shared" si="0"/>
        <v>Service Data Set 000-003</v>
      </c>
      <c r="G4" s="2" t="str">
        <f t="shared" si="0"/>
        <v>Service Data Set 000-004</v>
      </c>
      <c r="H4" s="2" t="str">
        <f t="shared" si="0"/>
        <v>Service Data Set 000-005</v>
      </c>
      <c r="I4" s="2" t="str">
        <f t="shared" si="0"/>
        <v>Service Data Set 000-006</v>
      </c>
      <c r="J4" s="2" t="str">
        <f t="shared" si="0"/>
        <v>Service Data Set 000-007</v>
      </c>
      <c r="K4" s="2" t="str">
        <f t="shared" si="0"/>
        <v>Service Data Set 000-008</v>
      </c>
      <c r="L4" s="2" t="str">
        <f t="shared" si="0"/>
        <v>Service Data Set 8</v>
      </c>
      <c r="M4" s="2" t="str">
        <f t="shared" si="0"/>
        <v>Service Data Set 9</v>
      </c>
      <c r="N4" s="2" t="str">
        <f t="shared" si="0"/>
        <v>Service Data Set 10</v>
      </c>
      <c r="O4" s="2" t="str">
        <f t="shared" si="0"/>
        <v>Service Data Set 11</v>
      </c>
      <c r="P4" s="2" t="str">
        <f t="shared" si="0"/>
        <v>Service Data Set 12</v>
      </c>
      <c r="Q4" s="2" t="str">
        <f t="shared" si="0"/>
        <v>Service Data Set 13</v>
      </c>
      <c r="R4" s="2" t="str">
        <f t="shared" si="0"/>
        <v>Service Data Set 14</v>
      </c>
      <c r="S4" s="2" t="str">
        <f t="shared" si="0"/>
        <v>Service Data Set 15</v>
      </c>
      <c r="T4" s="2" t="str">
        <f t="shared" si="0"/>
        <v>Service Data Set 16</v>
      </c>
      <c r="U4" s="2" t="str">
        <f t="shared" si="0"/>
        <v>Service Data Set 17</v>
      </c>
      <c r="V4" s="2" t="str">
        <f t="shared" si="0"/>
        <v>Service Data Set 18</v>
      </c>
      <c r="W4" s="2" t="str">
        <f t="shared" si="0"/>
        <v>Service Data Set 19</v>
      </c>
      <c r="X4" s="2" t="str">
        <f t="shared" si="0"/>
        <v>Service Data Set 20</v>
      </c>
      <c r="Y4" s="2" t="str">
        <f t="shared" si="0"/>
        <v>Service Data Set 21</v>
      </c>
      <c r="Z4" s="2" t="str">
        <f t="shared" si="0"/>
        <v>Service Data Set 22</v>
      </c>
      <c r="AA4" s="2" t="str">
        <f t="shared" si="0"/>
        <v>Service Data Set 23</v>
      </c>
      <c r="AB4" s="2" t="str">
        <f t="shared" si="0"/>
        <v>Service Data Set 24</v>
      </c>
      <c r="AC4" s="12" t="str">
        <f t="shared" si="0"/>
        <v>Service Data Set 26</v>
      </c>
      <c r="AD4" s="12" t="str">
        <f t="shared" si="0"/>
        <v>Service Data Set 27</v>
      </c>
      <c r="AE4" s="12" t="str">
        <f t="shared" si="0"/>
        <v>Service Data Set 28</v>
      </c>
      <c r="AF4" s="12" t="str">
        <f t="shared" si="0"/>
        <v>Service Data Set 29</v>
      </c>
      <c r="AG4" s="12" t="str">
        <f t="shared" si="0"/>
        <v>Service Data Set 29</v>
      </c>
      <c r="AH4" s="12" t="str">
        <f t="shared" si="0"/>
        <v>Service Data Set 30</v>
      </c>
      <c r="AI4" s="12" t="str">
        <f t="shared" si="0"/>
        <v>Service Data Set 31</v>
      </c>
      <c r="AJ4" s="12" t="str">
        <f t="shared" si="0"/>
        <v>Service Data Set 32</v>
      </c>
      <c r="AK4" s="12" t="str">
        <f t="shared" si="0"/>
        <v>Service Data Set 33</v>
      </c>
      <c r="AL4" s="12" t="str">
        <f t="shared" si="0"/>
        <v>Service Data Set 34</v>
      </c>
      <c r="AM4" s="12" t="str">
        <f t="shared" si="0"/>
        <v>Service Data Set 35</v>
      </c>
      <c r="AN4" s="12" t="str">
        <f t="shared" si="0"/>
        <v>Service Data Set 36</v>
      </c>
      <c r="AO4" s="12" t="str">
        <f t="shared" si="0"/>
        <v>Service Data Set 37</v>
      </c>
      <c r="AP4" s="12" t="str">
        <f t="shared" si="0"/>
        <v>Service Data Set 38</v>
      </c>
      <c r="AQ4" s="12" t="str">
        <f t="shared" si="0"/>
        <v>Service Data Set 39</v>
      </c>
      <c r="AR4" s="12" t="str">
        <f t="shared" si="0"/>
        <v>Service Data Set 40</v>
      </c>
      <c r="AS4" s="12" t="str">
        <f t="shared" si="0"/>
        <v xml:space="preserve">Service Data Set </v>
      </c>
      <c r="AT4" s="12" t="str">
        <f t="shared" si="0"/>
        <v xml:space="preserve">Service Data Set </v>
      </c>
      <c r="AU4" s="12" t="str">
        <f t="shared" si="0"/>
        <v xml:space="preserve">Service Data Set </v>
      </c>
      <c r="AV4" s="12" t="str">
        <f t="shared" si="0"/>
        <v xml:space="preserve">Service Data Set </v>
      </c>
    </row>
    <row r="5" spans="1:48" x14ac:dyDescent="0.25">
      <c r="A5" s="16"/>
    </row>
    <row r="6" spans="1:48" x14ac:dyDescent="0.25">
      <c r="A6" s="16"/>
    </row>
    <row r="7" spans="1:48" x14ac:dyDescent="0.25">
      <c r="A7" s="47" t="s">
        <v>231</v>
      </c>
      <c r="B7" s="39" t="s">
        <v>186</v>
      </c>
      <c r="C7" s="3" t="s">
        <v>69</v>
      </c>
      <c r="D7" s="3" t="str">
        <f>CONCATENATE("ASOG",D1)</f>
        <v>ASOG000-001</v>
      </c>
      <c r="E7" s="3" t="str">
        <f t="shared" ref="E7:F7" si="1">CONCATENATE("ASOG",E1)</f>
        <v>ASOG000-002</v>
      </c>
      <c r="F7" s="3" t="str">
        <f t="shared" si="1"/>
        <v>ASOG000-003</v>
      </c>
      <c r="G7" s="3" t="str">
        <f t="shared" ref="G7:H7" si="2">CONCATENATE("ASOG",G1)</f>
        <v>ASOG000-004</v>
      </c>
      <c r="H7" s="3" t="str">
        <f t="shared" si="2"/>
        <v>ASOG000-005</v>
      </c>
      <c r="I7" s="3" t="str">
        <f t="shared" ref="I7:J7" si="3">CONCATENATE("ASOG",I1)</f>
        <v>ASOG000-006</v>
      </c>
      <c r="J7" s="3" t="str">
        <f t="shared" si="3"/>
        <v>ASOG000-007</v>
      </c>
      <c r="K7" s="3" t="str">
        <f t="shared" ref="K7" si="4">CONCATENATE("ASOG",K1)</f>
        <v>ASOG000-008</v>
      </c>
    </row>
    <row r="8" spans="1:48" x14ac:dyDescent="0.25">
      <c r="A8" s="47"/>
      <c r="B8" s="48"/>
      <c r="C8" s="3" t="s">
        <v>240</v>
      </c>
      <c r="D8" s="3" t="s">
        <v>96</v>
      </c>
      <c r="E8" s="3" t="s">
        <v>96</v>
      </c>
      <c r="F8" s="3" t="s">
        <v>96</v>
      </c>
      <c r="G8" s="3" t="s">
        <v>96</v>
      </c>
      <c r="H8" s="3" t="s">
        <v>96</v>
      </c>
      <c r="I8" s="3" t="s">
        <v>96</v>
      </c>
      <c r="J8" s="3" t="s">
        <v>96</v>
      </c>
      <c r="K8" s="3" t="s">
        <v>96</v>
      </c>
    </row>
    <row r="9" spans="1:48" x14ac:dyDescent="0.25">
      <c r="A9" s="47"/>
      <c r="B9" s="48"/>
      <c r="C9" s="3" t="s">
        <v>70</v>
      </c>
      <c r="D9" s="3" t="s">
        <v>71</v>
      </c>
      <c r="E9" s="3" t="s">
        <v>209</v>
      </c>
      <c r="F9" s="3" t="s">
        <v>209</v>
      </c>
      <c r="G9" s="3" t="s">
        <v>209</v>
      </c>
      <c r="H9" s="3" t="s">
        <v>209</v>
      </c>
      <c r="I9" s="3" t="s">
        <v>209</v>
      </c>
      <c r="J9" s="3" t="s">
        <v>209</v>
      </c>
      <c r="K9" s="3" t="s">
        <v>209</v>
      </c>
    </row>
    <row r="10" spans="1:48" x14ac:dyDescent="0.25">
      <c r="A10" s="47"/>
      <c r="B10" s="48"/>
      <c r="C10" s="3" t="s">
        <v>241</v>
      </c>
    </row>
    <row r="11" spans="1:48" x14ac:dyDescent="0.25">
      <c r="A11" s="47"/>
      <c r="B11" s="48"/>
      <c r="C11" s="3" t="s">
        <v>242</v>
      </c>
    </row>
    <row r="12" spans="1:48" x14ac:dyDescent="0.25">
      <c r="A12" s="47"/>
      <c r="B12" s="48"/>
      <c r="C12" s="3" t="s">
        <v>243</v>
      </c>
    </row>
    <row r="13" spans="1:48" x14ac:dyDescent="0.25">
      <c r="A13" s="47"/>
      <c r="B13" s="48"/>
      <c r="C13" s="3" t="s">
        <v>73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48" x14ac:dyDescent="0.25">
      <c r="A14" s="47"/>
      <c r="B14" s="48"/>
      <c r="C14" s="3" t="s">
        <v>244</v>
      </c>
    </row>
    <row r="15" spans="1:48" x14ac:dyDescent="0.25">
      <c r="A15" s="47"/>
      <c r="B15" s="48"/>
      <c r="C15" s="3" t="s">
        <v>176</v>
      </c>
    </row>
    <row r="16" spans="1:48" x14ac:dyDescent="0.25">
      <c r="A16" s="47"/>
      <c r="B16" s="48"/>
      <c r="C16" s="3" t="s">
        <v>177</v>
      </c>
    </row>
    <row r="17" spans="1:12" x14ac:dyDescent="0.25">
      <c r="A17" s="47"/>
      <c r="B17" s="48"/>
      <c r="C17" s="3" t="s">
        <v>178</v>
      </c>
    </row>
    <row r="18" spans="1:12" x14ac:dyDescent="0.25">
      <c r="A18" s="47"/>
      <c r="B18" s="48"/>
      <c r="C18" s="3" t="s">
        <v>179</v>
      </c>
      <c r="D18" s="3" t="s">
        <v>245</v>
      </c>
      <c r="E18" s="3" t="s">
        <v>210</v>
      </c>
      <c r="F18" s="3" t="s">
        <v>210</v>
      </c>
      <c r="G18" s="3" t="s">
        <v>210</v>
      </c>
      <c r="H18" s="3" t="s">
        <v>210</v>
      </c>
      <c r="I18" s="3" t="s">
        <v>210</v>
      </c>
      <c r="J18" s="3" t="s">
        <v>210</v>
      </c>
      <c r="K18" s="3" t="s">
        <v>210</v>
      </c>
    </row>
    <row r="19" spans="1:12" x14ac:dyDescent="0.25">
      <c r="A19" s="47"/>
      <c r="B19" s="48"/>
      <c r="C19" s="3" t="s">
        <v>135</v>
      </c>
      <c r="D19" s="3" t="s">
        <v>545</v>
      </c>
      <c r="E19" s="3" t="s">
        <v>546</v>
      </c>
      <c r="F19" s="3" t="s">
        <v>547</v>
      </c>
      <c r="G19" s="3" t="s">
        <v>548</v>
      </c>
      <c r="H19" s="3" t="s">
        <v>549</v>
      </c>
      <c r="I19" s="3" t="s">
        <v>550</v>
      </c>
      <c r="J19" s="3" t="s">
        <v>551</v>
      </c>
      <c r="K19" s="3" t="s">
        <v>552</v>
      </c>
    </row>
    <row r="20" spans="1:12" x14ac:dyDescent="0.25">
      <c r="A20" s="47"/>
      <c r="B20" s="48"/>
      <c r="C20" s="3" t="s">
        <v>180</v>
      </c>
      <c r="D20" s="4" t="s">
        <v>213</v>
      </c>
      <c r="E20" s="4" t="s">
        <v>213</v>
      </c>
      <c r="F20" s="4" t="s">
        <v>213</v>
      </c>
      <c r="G20" s="4" t="s">
        <v>213</v>
      </c>
      <c r="H20" s="4" t="s">
        <v>213</v>
      </c>
      <c r="I20" s="4" t="s">
        <v>213</v>
      </c>
      <c r="J20" s="4" t="s">
        <v>213</v>
      </c>
      <c r="K20" s="4" t="s">
        <v>213</v>
      </c>
    </row>
    <row r="21" spans="1:12" x14ac:dyDescent="0.25">
      <c r="A21" s="47"/>
      <c r="B21" s="48"/>
      <c r="C21" s="3" t="s">
        <v>181</v>
      </c>
      <c r="D21" s="3" t="s">
        <v>211</v>
      </c>
      <c r="E21" s="3" t="s">
        <v>211</v>
      </c>
      <c r="F21" s="3" t="s">
        <v>211</v>
      </c>
      <c r="G21" s="3" t="s">
        <v>211</v>
      </c>
      <c r="H21" s="3" t="s">
        <v>211</v>
      </c>
      <c r="I21" s="3" t="s">
        <v>211</v>
      </c>
      <c r="J21" s="3" t="s">
        <v>211</v>
      </c>
      <c r="K21" s="3" t="s">
        <v>211</v>
      </c>
    </row>
    <row r="22" spans="1:12" x14ac:dyDescent="0.25">
      <c r="A22" s="47"/>
      <c r="B22" s="48"/>
      <c r="C22" s="3" t="s">
        <v>182</v>
      </c>
    </row>
    <row r="23" spans="1:12" x14ac:dyDescent="0.25">
      <c r="A23" s="47"/>
      <c r="B23" s="48"/>
      <c r="C23" s="3" t="s">
        <v>183</v>
      </c>
      <c r="D23" s="3" t="s">
        <v>212</v>
      </c>
      <c r="E23" s="3" t="s">
        <v>212</v>
      </c>
      <c r="F23" s="3" t="s">
        <v>212</v>
      </c>
      <c r="G23" s="3" t="s">
        <v>212</v>
      </c>
      <c r="H23" s="3" t="s">
        <v>212</v>
      </c>
      <c r="I23" s="3" t="s">
        <v>212</v>
      </c>
      <c r="J23" s="3" t="s">
        <v>212</v>
      </c>
      <c r="K23" s="3" t="s">
        <v>212</v>
      </c>
    </row>
    <row r="24" spans="1:12" x14ac:dyDescent="0.25">
      <c r="A24" s="47"/>
      <c r="B24" s="48"/>
      <c r="C24" s="3" t="s">
        <v>184</v>
      </c>
    </row>
    <row r="25" spans="1:12" x14ac:dyDescent="0.25">
      <c r="A25" s="47"/>
      <c r="B25" s="48"/>
      <c r="C25" s="3" t="s">
        <v>185</v>
      </c>
      <c r="D25" s="3" t="s">
        <v>535</v>
      </c>
      <c r="E25" s="3" t="s">
        <v>536</v>
      </c>
      <c r="F25" s="3" t="s">
        <v>540</v>
      </c>
      <c r="G25" s="3" t="s">
        <v>537</v>
      </c>
      <c r="H25" s="3" t="s">
        <v>538</v>
      </c>
      <c r="I25" s="3" t="s">
        <v>539</v>
      </c>
      <c r="J25" s="3" t="s">
        <v>541</v>
      </c>
      <c r="K25" s="3" t="s">
        <v>543</v>
      </c>
    </row>
    <row r="26" spans="1:12" x14ac:dyDescent="0.25">
      <c r="A26" s="47"/>
      <c r="B26" s="40"/>
      <c r="C26" s="3" t="s">
        <v>515</v>
      </c>
      <c r="D26" s="3" t="s">
        <v>516</v>
      </c>
      <c r="E26" s="3" t="s">
        <v>516</v>
      </c>
      <c r="F26" s="3" t="s">
        <v>516</v>
      </c>
      <c r="G26" s="3" t="s">
        <v>516</v>
      </c>
      <c r="H26" s="3" t="s">
        <v>516</v>
      </c>
      <c r="I26" s="3" t="s">
        <v>516</v>
      </c>
      <c r="J26" s="3" t="s">
        <v>516</v>
      </c>
      <c r="K26" s="3" t="s">
        <v>516</v>
      </c>
    </row>
    <row r="27" spans="1:12" x14ac:dyDescent="0.25">
      <c r="A27" s="47"/>
    </row>
    <row r="28" spans="1:12" x14ac:dyDescent="0.25">
      <c r="A28" s="47"/>
    </row>
    <row r="29" spans="1:12" x14ac:dyDescent="0.25">
      <c r="A29" s="47"/>
      <c r="B29" s="39" t="s">
        <v>187</v>
      </c>
      <c r="C29" s="3" t="s">
        <v>251</v>
      </c>
      <c r="D29" s="3" t="str">
        <f>D7</f>
        <v>ASOG000-001</v>
      </c>
      <c r="E29" s="3" t="str">
        <f t="shared" ref="E29:F29" si="5">E7</f>
        <v>ASOG000-002</v>
      </c>
      <c r="F29" s="3" t="str">
        <f t="shared" si="5"/>
        <v>ASOG000-003</v>
      </c>
      <c r="G29" s="3" t="str">
        <f>F29</f>
        <v>ASOG000-003</v>
      </c>
      <c r="H29" s="3" t="str">
        <f>G7</f>
        <v>ASOG000-004</v>
      </c>
      <c r="I29" s="3" t="str">
        <f>H7</f>
        <v>ASOG000-005</v>
      </c>
      <c r="J29" s="3" t="str">
        <f>I7</f>
        <v>ASOG000-006</v>
      </c>
      <c r="K29" s="3" t="str">
        <f>J7</f>
        <v>ASOG000-007</v>
      </c>
      <c r="L29" s="3" t="str">
        <f>K7</f>
        <v>ASOG000-008</v>
      </c>
    </row>
    <row r="30" spans="1:12" x14ac:dyDescent="0.25">
      <c r="A30" s="47"/>
      <c r="B30" s="40"/>
      <c r="C30" s="3" t="s">
        <v>188</v>
      </c>
      <c r="D30" s="3" t="s">
        <v>214</v>
      </c>
      <c r="E30" s="3" t="s">
        <v>215</v>
      </c>
      <c r="F30" s="3" t="s">
        <v>216</v>
      </c>
      <c r="G30" s="3" t="s">
        <v>215</v>
      </c>
      <c r="H30" s="3" t="s">
        <v>214</v>
      </c>
      <c r="I30" s="3" t="s">
        <v>214</v>
      </c>
      <c r="J30" s="3" t="s">
        <v>214</v>
      </c>
      <c r="K30" s="3" t="s">
        <v>214</v>
      </c>
      <c r="L30" s="3" t="s">
        <v>215</v>
      </c>
    </row>
    <row r="31" spans="1:12" x14ac:dyDescent="0.25">
      <c r="A31" s="47"/>
    </row>
    <row r="32" spans="1:12" x14ac:dyDescent="0.25">
      <c r="A32" s="47"/>
    </row>
    <row r="33" spans="1:10" x14ac:dyDescent="0.25">
      <c r="A33" s="47"/>
      <c r="B33" s="39" t="s">
        <v>189</v>
      </c>
      <c r="C33" s="3" t="s">
        <v>252</v>
      </c>
      <c r="D33" s="3" t="str">
        <f>E7</f>
        <v>ASOG000-002</v>
      </c>
      <c r="E33" s="3" t="str">
        <f>F7</f>
        <v>ASOG000-003</v>
      </c>
      <c r="F33" s="3" t="str">
        <f>G7</f>
        <v>ASOG000-004</v>
      </c>
      <c r="G33" s="3" t="str">
        <f>K7</f>
        <v>ASOG000-008</v>
      </c>
      <c r="H33" s="3" t="str">
        <f>J7</f>
        <v>ASOG000-007</v>
      </c>
    </row>
    <row r="34" spans="1:10" x14ac:dyDescent="0.25">
      <c r="A34" s="47"/>
      <c r="B34" s="40"/>
      <c r="C34" s="3" t="s">
        <v>238</v>
      </c>
      <c r="E34" s="3" t="str">
        <f>D33</f>
        <v>ASOG000-002</v>
      </c>
      <c r="F34" s="3" t="str">
        <f>E33</f>
        <v>ASOG000-003</v>
      </c>
      <c r="G34" s="3" t="str">
        <f>F7</f>
        <v>ASOG000-003</v>
      </c>
      <c r="H34" s="3" t="str">
        <f>K7</f>
        <v>ASOG000-008</v>
      </c>
    </row>
    <row r="35" spans="1:10" x14ac:dyDescent="0.25">
      <c r="A35" s="47"/>
    </row>
    <row r="36" spans="1:10" x14ac:dyDescent="0.25">
      <c r="A36" s="47"/>
      <c r="B36" s="39" t="s">
        <v>190</v>
      </c>
      <c r="C36" s="3" t="s">
        <v>191</v>
      </c>
      <c r="D36" s="4" t="s">
        <v>76</v>
      </c>
      <c r="E36" s="4"/>
      <c r="F36" s="4"/>
      <c r="G36" s="4"/>
      <c r="H36" s="4" t="s">
        <v>76</v>
      </c>
      <c r="I36" s="4" t="s">
        <v>76</v>
      </c>
      <c r="J36" s="4"/>
    </row>
    <row r="37" spans="1:10" x14ac:dyDescent="0.25">
      <c r="A37" s="47"/>
      <c r="B37" s="48"/>
      <c r="C37" s="3" t="s">
        <v>192</v>
      </c>
      <c r="D37" s="4" t="s">
        <v>76</v>
      </c>
      <c r="E37" s="4"/>
      <c r="F37" s="4"/>
      <c r="G37" s="4"/>
      <c r="H37" s="4" t="s">
        <v>76</v>
      </c>
      <c r="I37" s="4" t="s">
        <v>76</v>
      </c>
      <c r="J37" s="4"/>
    </row>
    <row r="38" spans="1:10" x14ac:dyDescent="0.25">
      <c r="A38" s="47"/>
      <c r="B38" s="48"/>
      <c r="C38" s="3" t="s">
        <v>193</v>
      </c>
      <c r="D38" s="4" t="s">
        <v>76</v>
      </c>
      <c r="E38" s="4"/>
      <c r="F38" s="4"/>
      <c r="G38" s="4"/>
      <c r="H38" s="4" t="s">
        <v>76</v>
      </c>
      <c r="I38" s="4" t="s">
        <v>76</v>
      </c>
      <c r="J38" s="4"/>
    </row>
    <row r="39" spans="1:10" x14ac:dyDescent="0.25">
      <c r="A39" s="47"/>
      <c r="B39" s="40"/>
      <c r="C39" s="3" t="s">
        <v>252</v>
      </c>
      <c r="D39" s="3" t="str">
        <f>D7</f>
        <v>ASOG000-001</v>
      </c>
      <c r="H39" s="3" t="str">
        <f>H7</f>
        <v>ASOG000-005</v>
      </c>
      <c r="I39" s="3" t="str">
        <f>I7</f>
        <v>ASOG000-006</v>
      </c>
    </row>
    <row r="40" spans="1:10" x14ac:dyDescent="0.25">
      <c r="A40" s="47"/>
    </row>
    <row r="41" spans="1:10" x14ac:dyDescent="0.25">
      <c r="A41" s="47"/>
      <c r="B41" s="39" t="s">
        <v>194</v>
      </c>
      <c r="C41" s="3" t="s">
        <v>236</v>
      </c>
      <c r="D41" s="3" t="str">
        <f>F7</f>
        <v>ASOG000-003</v>
      </c>
      <c r="H41" s="3" t="str">
        <f>F7</f>
        <v>ASOG000-003</v>
      </c>
      <c r="I41" s="3" t="str">
        <f>F7</f>
        <v>ASOG000-003</v>
      </c>
    </row>
    <row r="42" spans="1:10" x14ac:dyDescent="0.25">
      <c r="A42" s="47"/>
      <c r="B42" s="40"/>
      <c r="C42" s="3" t="s">
        <v>237</v>
      </c>
      <c r="D42" s="3" t="str">
        <f>D39</f>
        <v>ASOG000-001</v>
      </c>
      <c r="H42" s="3" t="str">
        <f>H39</f>
        <v>ASOG000-005</v>
      </c>
      <c r="I42" s="3" t="str">
        <f>I39</f>
        <v>ASOG000-006</v>
      </c>
    </row>
    <row r="43" spans="1:10" x14ac:dyDescent="0.25">
      <c r="A43" s="47"/>
    </row>
    <row r="44" spans="1:10" x14ac:dyDescent="0.25">
      <c r="A44" s="47"/>
      <c r="B44" s="39" t="s">
        <v>195</v>
      </c>
      <c r="C44" s="3" t="s">
        <v>69</v>
      </c>
      <c r="D44" s="3" t="str">
        <f>CONCATENATE("APCS",D1)</f>
        <v>APCS000-001</v>
      </c>
      <c r="E44" s="3" t="str">
        <f t="shared" ref="E44:F44" si="6">CONCATENATE("APCS",E1)</f>
        <v>APCS000-002</v>
      </c>
      <c r="F44" s="3" t="str">
        <f t="shared" si="6"/>
        <v>APCS000-003</v>
      </c>
    </row>
    <row r="45" spans="1:10" x14ac:dyDescent="0.25">
      <c r="A45" s="47"/>
      <c r="B45" s="48"/>
      <c r="C45" s="3" t="s">
        <v>108</v>
      </c>
      <c r="D45" s="3" t="s">
        <v>96</v>
      </c>
      <c r="E45" s="3" t="s">
        <v>96</v>
      </c>
      <c r="F45" s="3" t="s">
        <v>96</v>
      </c>
    </row>
    <row r="46" spans="1:10" x14ac:dyDescent="0.25">
      <c r="A46" s="47"/>
      <c r="B46" s="48"/>
      <c r="C46" s="3" t="s">
        <v>109</v>
      </c>
      <c r="D46" s="4" t="s">
        <v>224</v>
      </c>
      <c r="E46" s="4" t="s">
        <v>224</v>
      </c>
      <c r="F46" s="4" t="s">
        <v>224</v>
      </c>
      <c r="G46" s="4"/>
      <c r="H46" s="4"/>
    </row>
    <row r="47" spans="1:10" x14ac:dyDescent="0.25">
      <c r="A47" s="47"/>
      <c r="B47" s="48"/>
      <c r="C47" s="3" t="s">
        <v>110</v>
      </c>
    </row>
    <row r="48" spans="1:10" x14ac:dyDescent="0.25">
      <c r="A48" s="47"/>
      <c r="B48" s="48"/>
      <c r="C48" s="3" t="s">
        <v>111</v>
      </c>
    </row>
    <row r="49" spans="1:6" x14ac:dyDescent="0.25">
      <c r="A49" s="47"/>
      <c r="B49" s="48"/>
      <c r="C49" s="3" t="s">
        <v>112</v>
      </c>
    </row>
    <row r="50" spans="1:6" x14ac:dyDescent="0.25">
      <c r="A50" s="47"/>
      <c r="B50" s="40"/>
      <c r="C50" s="3" t="s">
        <v>113</v>
      </c>
      <c r="D50" s="3">
        <v>0</v>
      </c>
      <c r="E50" s="3">
        <v>0</v>
      </c>
      <c r="F50" s="3">
        <v>0</v>
      </c>
    </row>
    <row r="51" spans="1:6" x14ac:dyDescent="0.25">
      <c r="A51" s="47"/>
    </row>
    <row r="52" spans="1:6" x14ac:dyDescent="0.25">
      <c r="A52" s="47"/>
      <c r="B52" s="39" t="s">
        <v>196</v>
      </c>
      <c r="C52" s="3" t="s">
        <v>236</v>
      </c>
      <c r="D52" s="3" t="str">
        <f>F7</f>
        <v>ASOG000-003</v>
      </c>
      <c r="E52" s="3" t="str">
        <f>D52</f>
        <v>ASOG000-003</v>
      </c>
      <c r="F52" s="3" t="str">
        <f>E52</f>
        <v>ASOG000-003</v>
      </c>
    </row>
    <row r="53" spans="1:6" x14ac:dyDescent="0.25">
      <c r="A53" s="47"/>
      <c r="B53" s="40"/>
      <c r="C53" s="3" t="s">
        <v>235</v>
      </c>
      <c r="D53" s="3" t="str">
        <f>D44</f>
        <v>APCS000-001</v>
      </c>
      <c r="E53" s="3" t="str">
        <f>E44</f>
        <v>APCS000-002</v>
      </c>
      <c r="F53" s="3" t="str">
        <f>F44</f>
        <v>APCS000-003</v>
      </c>
    </row>
    <row r="54" spans="1:6" x14ac:dyDescent="0.25">
      <c r="A54" s="47"/>
    </row>
    <row r="55" spans="1:6" x14ac:dyDescent="0.25">
      <c r="A55" s="47"/>
      <c r="B55" s="39" t="s">
        <v>197</v>
      </c>
      <c r="C55" s="3" t="s">
        <v>252</v>
      </c>
      <c r="D55" s="3" t="str">
        <f>D44</f>
        <v>APCS000-001</v>
      </c>
      <c r="E55" s="3" t="str">
        <f>E44</f>
        <v>APCS000-002</v>
      </c>
    </row>
    <row r="56" spans="1:6" x14ac:dyDescent="0.25">
      <c r="A56" s="47"/>
      <c r="B56" s="40"/>
      <c r="C56" s="3" t="s">
        <v>198</v>
      </c>
      <c r="D56" s="3" t="s">
        <v>217</v>
      </c>
      <c r="E56" s="3" t="s">
        <v>218</v>
      </c>
    </row>
    <row r="57" spans="1:6" x14ac:dyDescent="0.25">
      <c r="A57" s="47"/>
    </row>
    <row r="58" spans="1:6" x14ac:dyDescent="0.25">
      <c r="A58" s="47"/>
      <c r="B58" s="3" t="s">
        <v>199</v>
      </c>
      <c r="C58" s="3" t="s">
        <v>252</v>
      </c>
      <c r="D58" s="3" t="str">
        <f>F44</f>
        <v>APCS000-003</v>
      </c>
    </row>
    <row r="59" spans="1:6" x14ac:dyDescent="0.25">
      <c r="A59" s="47"/>
    </row>
    <row r="60" spans="1:6" x14ac:dyDescent="0.25">
      <c r="A60" s="47"/>
      <c r="B60" s="39" t="s">
        <v>200</v>
      </c>
      <c r="C60" s="3" t="s">
        <v>69</v>
      </c>
      <c r="D60" s="19" t="str">
        <f>CONCATENATE("PRUS",D1)</f>
        <v>PRUS000-001</v>
      </c>
    </row>
    <row r="61" spans="1:6" x14ac:dyDescent="0.25">
      <c r="A61" s="47"/>
      <c r="B61" s="48"/>
      <c r="C61" s="3" t="s">
        <v>108</v>
      </c>
      <c r="D61" s="3" t="s">
        <v>96</v>
      </c>
    </row>
    <row r="62" spans="1:6" x14ac:dyDescent="0.25">
      <c r="A62" s="47"/>
      <c r="B62" s="48"/>
      <c r="C62" s="3" t="s">
        <v>109</v>
      </c>
      <c r="D62" s="3" t="s">
        <v>71</v>
      </c>
    </row>
    <row r="63" spans="1:6" x14ac:dyDescent="0.25">
      <c r="A63" s="47"/>
      <c r="B63" s="48"/>
      <c r="C63" s="3" t="s">
        <v>110</v>
      </c>
    </row>
    <row r="64" spans="1:6" x14ac:dyDescent="0.25">
      <c r="A64" s="47"/>
      <c r="B64" s="48"/>
      <c r="C64" s="3" t="s">
        <v>111</v>
      </c>
    </row>
    <row r="65" spans="1:8" x14ac:dyDescent="0.25">
      <c r="A65" s="47"/>
      <c r="B65" s="48"/>
      <c r="C65" s="3" t="s">
        <v>112</v>
      </c>
    </row>
    <row r="66" spans="1:8" x14ac:dyDescent="0.25">
      <c r="A66" s="47"/>
      <c r="B66" s="40"/>
      <c r="C66" s="3" t="s">
        <v>113</v>
      </c>
      <c r="D66" s="3">
        <v>0</v>
      </c>
    </row>
    <row r="67" spans="1:8" x14ac:dyDescent="0.25">
      <c r="A67" s="47"/>
    </row>
    <row r="68" spans="1:8" x14ac:dyDescent="0.25">
      <c r="A68" s="47"/>
      <c r="B68" s="39" t="s">
        <v>201</v>
      </c>
      <c r="C68" s="3" t="s">
        <v>69</v>
      </c>
      <c r="D68" s="3" t="str">
        <f>CONCATENATE("SPEC",D1)</f>
        <v>SPEC000-001</v>
      </c>
      <c r="E68" s="3" t="str">
        <f>CONCATENATE("SPEC",E1)</f>
        <v>SPEC000-002</v>
      </c>
      <c r="F68" s="3" t="str">
        <f>CONCATENATE("SPEC",F1)</f>
        <v>SPEC000-003</v>
      </c>
    </row>
    <row r="69" spans="1:8" x14ac:dyDescent="0.25">
      <c r="A69" s="47"/>
      <c r="B69" s="48"/>
      <c r="C69" s="3" t="s">
        <v>108</v>
      </c>
      <c r="D69" s="3" t="s">
        <v>96</v>
      </c>
      <c r="E69" s="3" t="s">
        <v>96</v>
      </c>
      <c r="F69" s="3" t="s">
        <v>96</v>
      </c>
    </row>
    <row r="70" spans="1:8" x14ac:dyDescent="0.25">
      <c r="A70" s="47"/>
      <c r="B70" s="48"/>
      <c r="C70" s="3" t="s">
        <v>109</v>
      </c>
      <c r="D70" s="3" t="s">
        <v>71</v>
      </c>
      <c r="E70" s="3" t="s">
        <v>71</v>
      </c>
      <c r="F70" s="3" t="s">
        <v>71</v>
      </c>
    </row>
    <row r="71" spans="1:8" x14ac:dyDescent="0.25">
      <c r="A71" s="47"/>
      <c r="B71" s="48"/>
      <c r="C71" s="3" t="s">
        <v>110</v>
      </c>
    </row>
    <row r="72" spans="1:8" x14ac:dyDescent="0.25">
      <c r="A72" s="47"/>
      <c r="B72" s="48"/>
      <c r="C72" s="3" t="s">
        <v>111</v>
      </c>
    </row>
    <row r="73" spans="1:8" x14ac:dyDescent="0.25">
      <c r="A73" s="47"/>
      <c r="B73" s="48"/>
      <c r="C73" s="3" t="s">
        <v>112</v>
      </c>
    </row>
    <row r="74" spans="1:8" x14ac:dyDescent="0.25">
      <c r="A74" s="47"/>
      <c r="B74" s="48"/>
      <c r="C74" s="3" t="s">
        <v>113</v>
      </c>
      <c r="D74" s="3">
        <v>1</v>
      </c>
      <c r="E74" s="3">
        <v>1</v>
      </c>
      <c r="F74" s="3">
        <v>1</v>
      </c>
    </row>
    <row r="75" spans="1:8" x14ac:dyDescent="0.25">
      <c r="A75" s="47"/>
      <c r="B75" s="48"/>
      <c r="C75" s="3" t="s">
        <v>185</v>
      </c>
      <c r="D75" s="3">
        <v>9001</v>
      </c>
      <c r="E75" s="3">
        <v>9001</v>
      </c>
      <c r="F75" s="3">
        <v>9001</v>
      </c>
    </row>
    <row r="76" spans="1:8" x14ac:dyDescent="0.25">
      <c r="A76" s="47"/>
      <c r="B76" s="48"/>
      <c r="C76" s="3" t="s">
        <v>202</v>
      </c>
      <c r="D76" s="4" t="s">
        <v>106</v>
      </c>
      <c r="E76" s="4" t="s">
        <v>106</v>
      </c>
      <c r="F76" s="4" t="s">
        <v>106</v>
      </c>
    </row>
    <row r="77" spans="1:8" x14ac:dyDescent="0.25">
      <c r="A77" s="47"/>
      <c r="B77" s="48"/>
      <c r="C77" s="3" t="s">
        <v>203</v>
      </c>
      <c r="D77" s="4" t="s">
        <v>71</v>
      </c>
      <c r="E77" s="4" t="s">
        <v>71</v>
      </c>
      <c r="F77" s="4" t="s">
        <v>71</v>
      </c>
    </row>
    <row r="78" spans="1:8" x14ac:dyDescent="0.25">
      <c r="A78" s="47"/>
      <c r="B78" s="40"/>
      <c r="C78" s="3" t="s">
        <v>135</v>
      </c>
      <c r="D78" s="14" t="s">
        <v>523</v>
      </c>
      <c r="E78" s="14" t="s">
        <v>524</v>
      </c>
      <c r="F78" s="14" t="s">
        <v>525</v>
      </c>
    </row>
    <row r="79" spans="1:8" x14ac:dyDescent="0.25">
      <c r="A79" s="47"/>
    </row>
    <row r="80" spans="1:8" x14ac:dyDescent="0.25">
      <c r="A80" s="47"/>
      <c r="B80" s="41" t="s">
        <v>204</v>
      </c>
      <c r="C80" s="3" t="s">
        <v>69</v>
      </c>
      <c r="D80" s="3" t="str">
        <f>CONCATENATE("CLTY",D1)</f>
        <v>CLTY000-001</v>
      </c>
      <c r="E80" s="3" t="str">
        <f>CONCATENATE("CLTY",E1)</f>
        <v>CLTY000-002</v>
      </c>
      <c r="F80" s="3" t="str">
        <f>CONCATENATE("CLTY",F1)</f>
        <v>CLTY000-003</v>
      </c>
      <c r="G80" s="3" t="str">
        <f>CONCATENATE("CLTY",G1)</f>
        <v>CLTY000-004</v>
      </c>
      <c r="H80" s="3" t="str">
        <f>CONCATENATE("CLTY",H1)</f>
        <v>CLTY000-005</v>
      </c>
    </row>
    <row r="81" spans="1:8" x14ac:dyDescent="0.25">
      <c r="A81" s="47"/>
      <c r="B81" s="42"/>
      <c r="C81" s="3" t="s">
        <v>108</v>
      </c>
      <c r="D81" s="3" t="s">
        <v>96</v>
      </c>
      <c r="E81" s="3" t="s">
        <v>96</v>
      </c>
      <c r="F81" s="3" t="s">
        <v>96</v>
      </c>
      <c r="G81" s="3" t="s">
        <v>96</v>
      </c>
      <c r="H81" s="3" t="s">
        <v>96</v>
      </c>
    </row>
    <row r="82" spans="1:8" x14ac:dyDescent="0.25">
      <c r="A82" s="47"/>
      <c r="B82" s="42"/>
      <c r="C82" s="3" t="s">
        <v>109</v>
      </c>
      <c r="D82" s="3" t="s">
        <v>71</v>
      </c>
      <c r="E82" s="3" t="s">
        <v>71</v>
      </c>
      <c r="F82" s="3" t="s">
        <v>71</v>
      </c>
      <c r="G82" s="3" t="s">
        <v>71</v>
      </c>
      <c r="H82" s="3" t="s">
        <v>71</v>
      </c>
    </row>
    <row r="83" spans="1:8" x14ac:dyDescent="0.25">
      <c r="A83" s="47"/>
      <c r="B83" s="42"/>
      <c r="C83" s="3" t="s">
        <v>110</v>
      </c>
    </row>
    <row r="84" spans="1:8" x14ac:dyDescent="0.25">
      <c r="A84" s="47"/>
      <c r="B84" s="42"/>
      <c r="C84" s="3" t="s">
        <v>111</v>
      </c>
    </row>
    <row r="85" spans="1:8" x14ac:dyDescent="0.25">
      <c r="A85" s="47"/>
      <c r="B85" s="42"/>
      <c r="C85" s="3" t="s">
        <v>112</v>
      </c>
    </row>
    <row r="86" spans="1:8" x14ac:dyDescent="0.25">
      <c r="A86" s="47"/>
      <c r="B86" s="42"/>
      <c r="C86" s="3" t="s">
        <v>113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25">
      <c r="A87" s="47"/>
      <c r="B87" s="42"/>
      <c r="C87" s="3" t="s">
        <v>185</v>
      </c>
      <c r="D87" s="3">
        <v>2001</v>
      </c>
      <c r="E87" s="3">
        <v>2001</v>
      </c>
      <c r="F87" s="3">
        <v>2001</v>
      </c>
      <c r="G87" s="3">
        <v>2001</v>
      </c>
      <c r="H87" s="3">
        <v>2001</v>
      </c>
    </row>
    <row r="88" spans="1:8" x14ac:dyDescent="0.25">
      <c r="A88" s="47"/>
      <c r="B88" s="42"/>
      <c r="C88" s="3" t="s">
        <v>202</v>
      </c>
      <c r="D88" s="4" t="s">
        <v>106</v>
      </c>
      <c r="E88" s="4" t="s">
        <v>106</v>
      </c>
      <c r="F88" s="4" t="s">
        <v>106</v>
      </c>
      <c r="G88" s="4" t="s">
        <v>106</v>
      </c>
      <c r="H88" s="4" t="s">
        <v>106</v>
      </c>
    </row>
    <row r="89" spans="1:8" x14ac:dyDescent="0.25">
      <c r="A89" s="47"/>
      <c r="B89" s="42"/>
      <c r="C89" s="3" t="s">
        <v>203</v>
      </c>
      <c r="D89" s="4" t="s">
        <v>71</v>
      </c>
      <c r="E89" s="4" t="s">
        <v>71</v>
      </c>
      <c r="F89" s="4" t="s">
        <v>71</v>
      </c>
      <c r="G89" s="4" t="s">
        <v>71</v>
      </c>
      <c r="H89" s="4" t="s">
        <v>71</v>
      </c>
    </row>
    <row r="90" spans="1:8" x14ac:dyDescent="0.25">
      <c r="A90" s="47"/>
      <c r="B90" s="42"/>
      <c r="C90" s="3" t="s">
        <v>135</v>
      </c>
      <c r="D90" s="3" t="s">
        <v>225</v>
      </c>
      <c r="E90" s="3" t="s">
        <v>526</v>
      </c>
      <c r="F90" s="3" t="s">
        <v>527</v>
      </c>
      <c r="G90" s="3" t="s">
        <v>528</v>
      </c>
      <c r="H90" s="3" t="s">
        <v>529</v>
      </c>
    </row>
    <row r="91" spans="1:8" x14ac:dyDescent="0.25">
      <c r="A91" s="47"/>
      <c r="B91" s="43"/>
      <c r="C91" s="3" t="s">
        <v>460</v>
      </c>
      <c r="D91" s="4"/>
      <c r="E91" s="4"/>
      <c r="F91" s="4"/>
      <c r="G91" s="4"/>
      <c r="H91" s="4"/>
    </row>
    <row r="92" spans="1:8" x14ac:dyDescent="0.25">
      <c r="A92" s="47"/>
    </row>
    <row r="93" spans="1:8" x14ac:dyDescent="0.25">
      <c r="A93" s="47"/>
      <c r="B93" s="39" t="s">
        <v>205</v>
      </c>
      <c r="C93" s="3" t="s">
        <v>234</v>
      </c>
      <c r="D93" s="3" t="str">
        <f>D68</f>
        <v>SPEC000-001</v>
      </c>
      <c r="E93" s="3" t="str">
        <f>D68</f>
        <v>SPEC000-001</v>
      </c>
      <c r="F93" s="3" t="str">
        <f>D68</f>
        <v>SPEC000-001</v>
      </c>
      <c r="G93" s="3" t="str">
        <f>E68</f>
        <v>SPEC000-002</v>
      </c>
      <c r="H93" s="3" t="str">
        <f>F68</f>
        <v>SPEC000-003</v>
      </c>
    </row>
    <row r="94" spans="1:8" x14ac:dyDescent="0.25">
      <c r="A94" s="47"/>
      <c r="B94" s="40"/>
      <c r="C94" s="3" t="s">
        <v>233</v>
      </c>
      <c r="D94" s="3" t="str">
        <f>D80</f>
        <v>CLTY000-001</v>
      </c>
      <c r="E94" s="3" t="str">
        <f>E80</f>
        <v>CLTY000-002</v>
      </c>
      <c r="F94" s="3" t="str">
        <f>F80</f>
        <v>CLTY000-003</v>
      </c>
      <c r="G94" s="3" t="str">
        <f>G80</f>
        <v>CLTY000-004</v>
      </c>
      <c r="H94" s="3" t="str">
        <f>H80</f>
        <v>CLTY000-005</v>
      </c>
    </row>
    <row r="95" spans="1:8" x14ac:dyDescent="0.25">
      <c r="A95" s="47"/>
    </row>
    <row r="96" spans="1:8" x14ac:dyDescent="0.25">
      <c r="A96" s="47"/>
      <c r="B96" s="39" t="s">
        <v>206</v>
      </c>
      <c r="C96" s="3" t="s">
        <v>69</v>
      </c>
      <c r="D96" s="3" t="str">
        <f>CONCATENATE("SPWG",D1)</f>
        <v>SPWG000-001</v>
      </c>
    </row>
    <row r="97" spans="1:4" x14ac:dyDescent="0.25">
      <c r="A97" s="47"/>
      <c r="B97" s="48"/>
      <c r="C97" s="3" t="s">
        <v>108</v>
      </c>
      <c r="D97" s="3" t="s">
        <v>96</v>
      </c>
    </row>
    <row r="98" spans="1:4" x14ac:dyDescent="0.25">
      <c r="A98" s="47"/>
      <c r="B98" s="48"/>
      <c r="C98" s="3" t="s">
        <v>109</v>
      </c>
      <c r="D98" s="3" t="s">
        <v>71</v>
      </c>
    </row>
    <row r="99" spans="1:4" x14ac:dyDescent="0.25">
      <c r="A99" s="47"/>
      <c r="B99" s="48"/>
      <c r="C99" s="3" t="s">
        <v>110</v>
      </c>
    </row>
    <row r="100" spans="1:4" x14ac:dyDescent="0.25">
      <c r="A100" s="47"/>
      <c r="B100" s="48"/>
      <c r="C100" s="3" t="s">
        <v>111</v>
      </c>
    </row>
    <row r="101" spans="1:4" x14ac:dyDescent="0.25">
      <c r="A101" s="47"/>
      <c r="B101" s="48"/>
      <c r="C101" s="3" t="s">
        <v>112</v>
      </c>
    </row>
    <row r="102" spans="1:4" x14ac:dyDescent="0.25">
      <c r="A102" s="47"/>
      <c r="B102" s="48"/>
      <c r="C102" s="3" t="s">
        <v>113</v>
      </c>
      <c r="D102" s="3">
        <v>0</v>
      </c>
    </row>
    <row r="103" spans="1:4" x14ac:dyDescent="0.25">
      <c r="A103" s="47"/>
      <c r="B103" s="48"/>
      <c r="C103" s="3" t="s">
        <v>135</v>
      </c>
      <c r="D103" s="3" t="s">
        <v>226</v>
      </c>
    </row>
    <row r="104" spans="1:4" x14ac:dyDescent="0.25">
      <c r="A104" s="47"/>
      <c r="B104" s="40"/>
      <c r="C104" s="3" t="s">
        <v>232</v>
      </c>
      <c r="D104" s="3" t="str">
        <f>F7</f>
        <v>ASOG000-003</v>
      </c>
    </row>
    <row r="105" spans="1:4" x14ac:dyDescent="0.25">
      <c r="A105" s="47"/>
    </row>
    <row r="106" spans="1:4" x14ac:dyDescent="0.25">
      <c r="A106" s="16"/>
      <c r="B106" s="39" t="s">
        <v>501</v>
      </c>
      <c r="C106" s="3" t="s">
        <v>502</v>
      </c>
      <c r="D106" s="3" t="str">
        <f>D96</f>
        <v>SPWG000-001</v>
      </c>
    </row>
    <row r="107" spans="1:4" x14ac:dyDescent="0.25">
      <c r="A107" s="16"/>
      <c r="B107" s="40"/>
      <c r="C107" s="3" t="s">
        <v>503</v>
      </c>
      <c r="D107" s="3" t="str">
        <f>D60</f>
        <v>PRUS000-001</v>
      </c>
    </row>
    <row r="108" spans="1:4" x14ac:dyDescent="0.25">
      <c r="A108" s="16"/>
    </row>
    <row r="109" spans="1:4" x14ac:dyDescent="0.25">
      <c r="A109" s="16"/>
    </row>
    <row r="110" spans="1:4" x14ac:dyDescent="0.25">
      <c r="A110" s="16"/>
    </row>
    <row r="111" spans="1:4" x14ac:dyDescent="0.25">
      <c r="A111" s="16"/>
    </row>
    <row r="112" spans="1:4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7"/>
    </row>
  </sheetData>
  <mergeCells count="16">
    <mergeCell ref="B106:B107"/>
    <mergeCell ref="B80:B91"/>
    <mergeCell ref="D2:AB2"/>
    <mergeCell ref="A7:A105"/>
    <mergeCell ref="B7:B26"/>
    <mergeCell ref="B29:B30"/>
    <mergeCell ref="B33:B34"/>
    <mergeCell ref="B36:B39"/>
    <mergeCell ref="B41:B42"/>
    <mergeCell ref="B93:B94"/>
    <mergeCell ref="B96:B104"/>
    <mergeCell ref="B44:B50"/>
    <mergeCell ref="B52:B53"/>
    <mergeCell ref="B55:B56"/>
    <mergeCell ref="B60:B66"/>
    <mergeCell ref="B68:B7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6"/>
  <sheetViews>
    <sheetView tabSelected="1" topLeftCell="A6" zoomScale="75" zoomScaleNormal="75" workbookViewId="0">
      <pane xSplit="3" topLeftCell="AT1" activePane="topRight" state="frozen"/>
      <selection pane="topRight" activeCell="C30" sqref="C30"/>
    </sheetView>
  </sheetViews>
  <sheetFormatPr defaultRowHeight="15" x14ac:dyDescent="0.25"/>
  <cols>
    <col min="1" max="1" width="20" style="3" bestFit="1" customWidth="1"/>
    <col min="2" max="2" width="48.5703125" style="3" bestFit="1" customWidth="1"/>
    <col min="3" max="3" width="57.7109375" style="3" bestFit="1" customWidth="1"/>
    <col min="4" max="5" width="34.28515625" style="3" bestFit="1" customWidth="1"/>
    <col min="6" max="7" width="35.7109375" style="3" bestFit="1" customWidth="1"/>
    <col min="8" max="9" width="34.28515625" style="3" bestFit="1" customWidth="1"/>
    <col min="10" max="11" width="35.7109375" style="3" bestFit="1" customWidth="1"/>
    <col min="12" max="13" width="36.85546875" style="3" bestFit="1" customWidth="1"/>
    <col min="14" max="15" width="38.28515625" style="3" bestFit="1" customWidth="1"/>
    <col min="16" max="17" width="41.42578125" style="3" bestFit="1" customWidth="1"/>
    <col min="18" max="19" width="43" style="3" bestFit="1" customWidth="1"/>
    <col min="20" max="20" width="102.5703125" style="3" bestFit="1" customWidth="1"/>
    <col min="21" max="21" width="42.5703125" style="3" bestFit="1" customWidth="1"/>
    <col min="22" max="22" width="39.28515625" style="3" bestFit="1" customWidth="1"/>
    <col min="23" max="23" width="44.42578125" style="3" bestFit="1" customWidth="1"/>
    <col min="24" max="24" width="46.42578125" style="3" bestFit="1" customWidth="1"/>
    <col min="25" max="25" width="44.42578125" style="3" bestFit="1" customWidth="1"/>
    <col min="26" max="26" width="41.140625" style="3" bestFit="1" customWidth="1"/>
    <col min="27" max="27" width="46.28515625" style="3" bestFit="1" customWidth="1"/>
    <col min="28" max="28" width="43.85546875" style="11" bestFit="1" customWidth="1"/>
    <col min="29" max="29" width="41.140625" style="11" bestFit="1" customWidth="1"/>
    <col min="30" max="30" width="40.7109375" style="11" bestFit="1" customWidth="1"/>
    <col min="31" max="32" width="42" style="11" bestFit="1" customWidth="1"/>
    <col min="33" max="33" width="38.85546875" style="11" bestFit="1" customWidth="1"/>
    <col min="34" max="35" width="46.85546875" style="11" bestFit="1" customWidth="1"/>
    <col min="36" max="36" width="34.85546875" style="3" bestFit="1" customWidth="1"/>
    <col min="37" max="37" width="43" style="3" bestFit="1" customWidth="1"/>
    <col min="38" max="38" width="38.5703125" style="3" bestFit="1" customWidth="1"/>
    <col min="39" max="39" width="41.42578125" style="3" bestFit="1" customWidth="1"/>
    <col min="40" max="40" width="44.85546875" style="3" bestFit="1" customWidth="1"/>
    <col min="41" max="41" width="49.5703125" style="3" bestFit="1" customWidth="1"/>
    <col min="42" max="42" width="30.28515625" style="3" bestFit="1" customWidth="1"/>
    <col min="43" max="43" width="25.85546875" style="3" customWidth="1"/>
    <col min="44" max="44" width="33.28515625" style="3" customWidth="1"/>
    <col min="45" max="45" width="39.28515625" style="3" customWidth="1"/>
    <col min="46" max="46" width="43.5703125" style="3" customWidth="1"/>
    <col min="47" max="47" width="42.140625" style="3" customWidth="1"/>
    <col min="48" max="48" width="41.42578125" style="3" customWidth="1"/>
    <col min="49" max="49" width="43" style="3" customWidth="1"/>
    <col min="50" max="50" width="25.140625" style="3" customWidth="1"/>
    <col min="51" max="51" width="17.85546875" style="3" customWidth="1"/>
    <col min="52" max="52" width="22.140625" style="3" customWidth="1"/>
    <col min="53" max="53" width="16.7109375" style="3" customWidth="1"/>
    <col min="54" max="54" width="27.42578125" style="3" customWidth="1"/>
    <col min="55" max="55" width="15.85546875" style="3" customWidth="1"/>
    <col min="56" max="56" width="14.28515625" style="3" customWidth="1"/>
    <col min="57" max="57" width="14.7109375" style="3" customWidth="1"/>
    <col min="58" max="16384" width="9.140625" style="3"/>
  </cols>
  <sheetData>
    <row r="1" spans="1:57" x14ac:dyDescent="0.25">
      <c r="D1" s="9" t="s">
        <v>167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>
        <v>11</v>
      </c>
      <c r="O1" s="10">
        <v>12</v>
      </c>
      <c r="P1" s="10">
        <v>13</v>
      </c>
      <c r="Q1" s="10">
        <v>14</v>
      </c>
      <c r="R1" s="10">
        <v>15</v>
      </c>
      <c r="S1" s="10">
        <v>16</v>
      </c>
      <c r="T1" s="10">
        <v>17</v>
      </c>
      <c r="U1" s="10">
        <v>18</v>
      </c>
      <c r="V1" s="10">
        <v>19</v>
      </c>
      <c r="W1" s="10">
        <v>20</v>
      </c>
      <c r="X1" s="10">
        <v>21</v>
      </c>
      <c r="Y1" s="10">
        <v>22</v>
      </c>
      <c r="Z1" s="10">
        <v>23</v>
      </c>
      <c r="AA1" s="10">
        <v>24</v>
      </c>
      <c r="AB1" s="10">
        <v>25</v>
      </c>
      <c r="AC1" s="10">
        <v>26</v>
      </c>
      <c r="AD1" s="10">
        <v>27</v>
      </c>
      <c r="AE1" s="10">
        <v>28</v>
      </c>
      <c r="AF1" s="10">
        <v>29</v>
      </c>
      <c r="AG1" s="10">
        <v>30</v>
      </c>
      <c r="AH1" s="10">
        <v>31</v>
      </c>
      <c r="AI1" s="10">
        <v>32</v>
      </c>
      <c r="AJ1" s="10">
        <v>33</v>
      </c>
      <c r="AK1" s="10">
        <v>34</v>
      </c>
      <c r="AL1" s="10">
        <v>35</v>
      </c>
      <c r="AM1" s="10">
        <v>36</v>
      </c>
      <c r="AN1" s="10">
        <v>37</v>
      </c>
      <c r="AO1" s="10">
        <v>38</v>
      </c>
      <c r="AP1" s="10">
        <v>39</v>
      </c>
      <c r="AQ1" s="10">
        <v>40</v>
      </c>
      <c r="AR1" s="10">
        <v>41</v>
      </c>
      <c r="AS1" s="10">
        <v>42</v>
      </c>
      <c r="AT1" s="10">
        <v>43</v>
      </c>
      <c r="AU1" s="10">
        <v>44</v>
      </c>
      <c r="AV1" s="10">
        <v>45</v>
      </c>
      <c r="AW1" s="10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</row>
    <row r="2" spans="1:57" ht="21" x14ac:dyDescent="0.25">
      <c r="D2" s="44" t="s">
        <v>3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6"/>
      <c r="AJ2" s="11"/>
    </row>
    <row r="3" spans="1:57" ht="70.5" customHeight="1" x14ac:dyDescent="0.25">
      <c r="D3" s="7" t="s">
        <v>4</v>
      </c>
      <c r="E3" s="7" t="s">
        <v>4</v>
      </c>
      <c r="F3" s="7" t="s">
        <v>5</v>
      </c>
      <c r="G3" s="7" t="s">
        <v>5</v>
      </c>
      <c r="H3" s="7" t="s">
        <v>14</v>
      </c>
      <c r="I3" s="7" t="s">
        <v>14</v>
      </c>
      <c r="J3" s="7" t="s">
        <v>15</v>
      </c>
      <c r="K3" s="7" t="s">
        <v>15</v>
      </c>
      <c r="L3" s="7" t="s">
        <v>6</v>
      </c>
      <c r="M3" s="7" t="s">
        <v>6</v>
      </c>
      <c r="N3" s="7" t="s">
        <v>7</v>
      </c>
      <c r="O3" s="7" t="s">
        <v>7</v>
      </c>
      <c r="P3" s="7" t="s">
        <v>12</v>
      </c>
      <c r="Q3" s="7" t="s">
        <v>12</v>
      </c>
      <c r="R3" s="7" t="s">
        <v>13</v>
      </c>
      <c r="S3" s="7" t="s">
        <v>13</v>
      </c>
      <c r="T3" s="7" t="s">
        <v>8</v>
      </c>
      <c r="U3" s="7" t="s">
        <v>9</v>
      </c>
      <c r="V3" s="7" t="s">
        <v>10</v>
      </c>
      <c r="W3" s="7" t="s">
        <v>11</v>
      </c>
      <c r="X3" s="7" t="s">
        <v>16</v>
      </c>
      <c r="Y3" s="7" t="s">
        <v>17</v>
      </c>
      <c r="Z3" s="7" t="s">
        <v>18</v>
      </c>
      <c r="AA3" s="7" t="s">
        <v>19</v>
      </c>
      <c r="AB3" s="13" t="s">
        <v>59</v>
      </c>
      <c r="AC3" s="13" t="s">
        <v>58</v>
      </c>
      <c r="AD3" s="13" t="s">
        <v>57</v>
      </c>
      <c r="AE3" s="13" t="s">
        <v>56</v>
      </c>
      <c r="AF3" s="13" t="s">
        <v>55</v>
      </c>
      <c r="AG3" s="13" t="s">
        <v>53</v>
      </c>
      <c r="AH3" s="13" t="s">
        <v>52</v>
      </c>
      <c r="AI3" s="13" t="s">
        <v>51</v>
      </c>
      <c r="AJ3" s="13"/>
    </row>
    <row r="4" spans="1:57" s="1" customFormat="1" ht="67.5" customHeight="1" x14ac:dyDescent="0.35">
      <c r="A4" s="8" t="s">
        <v>2</v>
      </c>
      <c r="B4" s="8" t="s">
        <v>0</v>
      </c>
      <c r="C4" s="8" t="s">
        <v>1</v>
      </c>
      <c r="D4" s="2" t="str">
        <f>CONCATENATE("Service Data Set ",D1)</f>
        <v>Service Data Set 000-001</v>
      </c>
      <c r="E4" s="2" t="str">
        <f t="shared" ref="E4:BE4" si="0">CONCATENATE("Service Data Set ",E1)</f>
        <v>Service Data Set 2</v>
      </c>
      <c r="F4" s="2" t="str">
        <f t="shared" si="0"/>
        <v>Service Data Set 3</v>
      </c>
      <c r="G4" s="2" t="str">
        <f t="shared" si="0"/>
        <v>Service Data Set 4</v>
      </c>
      <c r="H4" s="2" t="str">
        <f t="shared" si="0"/>
        <v>Service Data Set 5</v>
      </c>
      <c r="I4" s="2" t="str">
        <f t="shared" si="0"/>
        <v>Service Data Set 6</v>
      </c>
      <c r="J4" s="2" t="str">
        <f t="shared" si="0"/>
        <v>Service Data Set 7</v>
      </c>
      <c r="K4" s="2" t="str">
        <f t="shared" si="0"/>
        <v>Service Data Set 8</v>
      </c>
      <c r="L4" s="2" t="str">
        <f t="shared" si="0"/>
        <v>Service Data Set 9</v>
      </c>
      <c r="M4" s="2" t="str">
        <f t="shared" si="0"/>
        <v>Service Data Set 10</v>
      </c>
      <c r="N4" s="2" t="str">
        <f t="shared" si="0"/>
        <v>Service Data Set 11</v>
      </c>
      <c r="O4" s="2" t="str">
        <f t="shared" si="0"/>
        <v>Service Data Set 12</v>
      </c>
      <c r="P4" s="2" t="str">
        <f t="shared" si="0"/>
        <v>Service Data Set 13</v>
      </c>
      <c r="Q4" s="2" t="str">
        <f t="shared" si="0"/>
        <v>Service Data Set 14</v>
      </c>
      <c r="R4" s="2" t="str">
        <f t="shared" si="0"/>
        <v>Service Data Set 15</v>
      </c>
      <c r="S4" s="2" t="str">
        <f t="shared" si="0"/>
        <v>Service Data Set 16</v>
      </c>
      <c r="T4" s="2" t="str">
        <f t="shared" si="0"/>
        <v>Service Data Set 17</v>
      </c>
      <c r="U4" s="2" t="str">
        <f t="shared" si="0"/>
        <v>Service Data Set 18</v>
      </c>
      <c r="V4" s="2" t="str">
        <f t="shared" si="0"/>
        <v>Service Data Set 19</v>
      </c>
      <c r="W4" s="2" t="str">
        <f t="shared" si="0"/>
        <v>Service Data Set 20</v>
      </c>
      <c r="X4" s="2" t="str">
        <f t="shared" si="0"/>
        <v>Service Data Set 21</v>
      </c>
      <c r="Y4" s="2" t="str">
        <f t="shared" si="0"/>
        <v>Service Data Set 22</v>
      </c>
      <c r="Z4" s="2" t="str">
        <f t="shared" si="0"/>
        <v>Service Data Set 23</v>
      </c>
      <c r="AA4" s="2" t="str">
        <f t="shared" si="0"/>
        <v>Service Data Set 24</v>
      </c>
      <c r="AB4" s="2" t="str">
        <f t="shared" si="0"/>
        <v>Service Data Set 25</v>
      </c>
      <c r="AC4" s="2" t="str">
        <f t="shared" si="0"/>
        <v>Service Data Set 26</v>
      </c>
      <c r="AD4" s="2" t="str">
        <f t="shared" si="0"/>
        <v>Service Data Set 27</v>
      </c>
      <c r="AE4" s="2" t="str">
        <f t="shared" si="0"/>
        <v>Service Data Set 28</v>
      </c>
      <c r="AF4" s="2" t="str">
        <f t="shared" si="0"/>
        <v>Service Data Set 29</v>
      </c>
      <c r="AG4" s="2" t="str">
        <f t="shared" si="0"/>
        <v>Service Data Set 30</v>
      </c>
      <c r="AH4" s="2" t="str">
        <f t="shared" si="0"/>
        <v>Service Data Set 31</v>
      </c>
      <c r="AI4" s="2" t="str">
        <f t="shared" si="0"/>
        <v>Service Data Set 32</v>
      </c>
      <c r="AJ4" s="2" t="str">
        <f t="shared" si="0"/>
        <v>Service Data Set 33</v>
      </c>
      <c r="AK4" s="2" t="str">
        <f t="shared" si="0"/>
        <v>Service Data Set 34</v>
      </c>
      <c r="AL4" s="2" t="str">
        <f t="shared" si="0"/>
        <v>Service Data Set 35</v>
      </c>
      <c r="AM4" s="2" t="str">
        <f t="shared" si="0"/>
        <v>Service Data Set 36</v>
      </c>
      <c r="AN4" s="2" t="str">
        <f t="shared" si="0"/>
        <v>Service Data Set 37</v>
      </c>
      <c r="AO4" s="2" t="str">
        <f t="shared" si="0"/>
        <v>Service Data Set 38</v>
      </c>
      <c r="AP4" s="2" t="str">
        <f t="shared" si="0"/>
        <v>Service Data Set 39</v>
      </c>
      <c r="AQ4" s="2" t="str">
        <f t="shared" si="0"/>
        <v>Service Data Set 40</v>
      </c>
      <c r="AR4" s="2" t="str">
        <f t="shared" si="0"/>
        <v>Service Data Set 41</v>
      </c>
      <c r="AS4" s="2" t="str">
        <f t="shared" si="0"/>
        <v>Service Data Set 42</v>
      </c>
      <c r="AT4" s="2" t="str">
        <f t="shared" si="0"/>
        <v>Service Data Set 43</v>
      </c>
      <c r="AU4" s="2" t="str">
        <f t="shared" si="0"/>
        <v>Service Data Set 44</v>
      </c>
      <c r="AV4" s="2" t="str">
        <f t="shared" si="0"/>
        <v>Service Data Set 45</v>
      </c>
      <c r="AW4" s="2" t="str">
        <f t="shared" si="0"/>
        <v>Service Data Set 46</v>
      </c>
      <c r="AX4" s="2" t="str">
        <f t="shared" si="0"/>
        <v>Service Data Set 47</v>
      </c>
      <c r="AY4" s="2" t="str">
        <f t="shared" si="0"/>
        <v>Service Data Set 48</v>
      </c>
      <c r="AZ4" s="2" t="str">
        <f t="shared" si="0"/>
        <v>Service Data Set 49</v>
      </c>
      <c r="BA4" s="2" t="str">
        <f t="shared" si="0"/>
        <v>Service Data Set 50</v>
      </c>
      <c r="BB4" s="2" t="str">
        <f t="shared" si="0"/>
        <v>Service Data Set 51</v>
      </c>
      <c r="BC4" s="2" t="str">
        <f t="shared" si="0"/>
        <v>Service Data Set 52</v>
      </c>
      <c r="BD4" s="2" t="str">
        <f t="shared" si="0"/>
        <v>Service Data Set 53</v>
      </c>
      <c r="BE4" s="2" t="str">
        <f t="shared" si="0"/>
        <v>Service Data Set 54</v>
      </c>
    </row>
    <row r="5" spans="1:57" ht="15" customHeight="1" x14ac:dyDescent="0.2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J5" s="11"/>
    </row>
    <row r="6" spans="1:57" s="21" customFormat="1" x14ac:dyDescent="0.25">
      <c r="A6" s="52" t="s">
        <v>231</v>
      </c>
      <c r="B6" s="49" t="s">
        <v>107</v>
      </c>
      <c r="C6" s="21" t="s">
        <v>257</v>
      </c>
      <c r="D6" s="21" t="s">
        <v>75</v>
      </c>
      <c r="E6" s="21" t="s">
        <v>81</v>
      </c>
      <c r="F6" s="21" t="s">
        <v>82</v>
      </c>
      <c r="G6" s="21" t="s">
        <v>83</v>
      </c>
      <c r="H6" s="21" t="s">
        <v>84</v>
      </c>
      <c r="I6" s="21" t="s">
        <v>85</v>
      </c>
      <c r="J6" s="21" t="s">
        <v>86</v>
      </c>
      <c r="K6" s="21" t="s">
        <v>87</v>
      </c>
      <c r="L6" s="21" t="s">
        <v>88</v>
      </c>
      <c r="M6" s="21" t="s">
        <v>89</v>
      </c>
      <c r="N6" s="21" t="s">
        <v>90</v>
      </c>
      <c r="O6" s="21" t="s">
        <v>91</v>
      </c>
      <c r="P6" s="21" t="s">
        <v>92</v>
      </c>
      <c r="Q6" s="21" t="s">
        <v>93</v>
      </c>
      <c r="R6" s="21" t="s">
        <v>94</v>
      </c>
      <c r="S6" s="21" t="s">
        <v>95</v>
      </c>
      <c r="T6" s="21" t="s">
        <v>408</v>
      </c>
      <c r="U6" s="21" t="s">
        <v>409</v>
      </c>
      <c r="V6" s="21" t="s">
        <v>410</v>
      </c>
      <c r="W6" s="21" t="s">
        <v>411</v>
      </c>
      <c r="X6" s="21" t="s">
        <v>414</v>
      </c>
      <c r="Y6" s="21" t="s">
        <v>415</v>
      </c>
      <c r="Z6" s="21" t="s">
        <v>416</v>
      </c>
      <c r="AA6" s="21" t="s">
        <v>417</v>
      </c>
      <c r="AB6" s="21" t="s">
        <v>434</v>
      </c>
      <c r="AC6" s="21" t="s">
        <v>435</v>
      </c>
      <c r="AD6" s="21" t="s">
        <v>436</v>
      </c>
      <c r="AE6" s="21" t="s">
        <v>437</v>
      </c>
      <c r="AF6" s="21" t="s">
        <v>438</v>
      </c>
      <c r="AG6" s="21" t="s">
        <v>440</v>
      </c>
      <c r="AH6" s="21" t="s">
        <v>450</v>
      </c>
      <c r="AI6" s="21" t="s">
        <v>451</v>
      </c>
      <c r="AJ6" s="21" t="s">
        <v>454</v>
      </c>
      <c r="AK6" s="21" t="s">
        <v>455</v>
      </c>
      <c r="AL6" s="21" t="s">
        <v>439</v>
      </c>
      <c r="AM6" s="21" t="s">
        <v>462</v>
      </c>
      <c r="AN6" s="21" t="s">
        <v>483</v>
      </c>
      <c r="AO6" s="21" t="s">
        <v>475</v>
      </c>
      <c r="AP6" s="21" t="s">
        <v>480</v>
      </c>
      <c r="AQ6" s="21" t="s">
        <v>481</v>
      </c>
      <c r="AR6" s="21" t="s">
        <v>482</v>
      </c>
      <c r="AS6" s="22" t="s">
        <v>484</v>
      </c>
      <c r="AT6" s="21" t="s">
        <v>485</v>
      </c>
      <c r="AU6" s="21" t="s">
        <v>486</v>
      </c>
      <c r="AV6" s="21" t="s">
        <v>487</v>
      </c>
      <c r="AW6" s="21" t="s">
        <v>488</v>
      </c>
    </row>
    <row r="7" spans="1:57" x14ac:dyDescent="0.25">
      <c r="A7" s="52"/>
      <c r="B7" s="50"/>
      <c r="C7" s="3" t="s">
        <v>108</v>
      </c>
      <c r="D7" s="3" t="s">
        <v>96</v>
      </c>
      <c r="E7" s="3" t="s">
        <v>96</v>
      </c>
      <c r="F7" s="3" t="s">
        <v>96</v>
      </c>
      <c r="G7" s="3" t="s">
        <v>96</v>
      </c>
      <c r="H7" s="3" t="s">
        <v>96</v>
      </c>
      <c r="I7" s="3" t="s">
        <v>96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  <c r="O7" s="3" t="s">
        <v>96</v>
      </c>
      <c r="P7" s="3" t="s">
        <v>96</v>
      </c>
      <c r="Q7" s="3" t="s">
        <v>96</v>
      </c>
      <c r="R7" s="3" t="s">
        <v>96</v>
      </c>
      <c r="S7" s="3" t="s">
        <v>96</v>
      </c>
      <c r="T7" s="3" t="s">
        <v>96</v>
      </c>
      <c r="U7" s="3" t="s">
        <v>96</v>
      </c>
      <c r="V7" s="3" t="s">
        <v>96</v>
      </c>
      <c r="W7" s="3" t="s">
        <v>96</v>
      </c>
      <c r="X7" s="3" t="s">
        <v>96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96</v>
      </c>
      <c r="AD7" s="3" t="s">
        <v>96</v>
      </c>
      <c r="AE7" s="3" t="s">
        <v>96</v>
      </c>
      <c r="AF7" s="3" t="s">
        <v>96</v>
      </c>
      <c r="AG7" s="3" t="s">
        <v>96</v>
      </c>
      <c r="AH7" s="3" t="s">
        <v>96</v>
      </c>
      <c r="AI7" s="3" t="s">
        <v>96</v>
      </c>
      <c r="AJ7" s="3" t="s">
        <v>96</v>
      </c>
      <c r="AK7" s="3" t="s">
        <v>96</v>
      </c>
      <c r="AL7" s="3" t="s">
        <v>96</v>
      </c>
      <c r="AM7" s="3" t="s">
        <v>96</v>
      </c>
      <c r="AN7" s="3" t="s">
        <v>96</v>
      </c>
      <c r="AO7" s="3" t="s">
        <v>96</v>
      </c>
      <c r="AP7" s="3" t="s">
        <v>96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</row>
    <row r="8" spans="1:57" x14ac:dyDescent="0.25">
      <c r="A8" s="52"/>
      <c r="B8" s="50"/>
      <c r="C8" s="3" t="s">
        <v>109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 t="s">
        <v>71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 t="s">
        <v>71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 t="s">
        <v>71</v>
      </c>
      <c r="X8" s="3" t="s">
        <v>71</v>
      </c>
      <c r="Y8" s="3" t="s">
        <v>71</v>
      </c>
      <c r="Z8" s="3" t="s">
        <v>71</v>
      </c>
      <c r="AA8" s="3" t="s">
        <v>71</v>
      </c>
      <c r="AB8" s="3" t="s">
        <v>71</v>
      </c>
      <c r="AC8" s="3" t="s">
        <v>71</v>
      </c>
      <c r="AD8" s="3" t="s">
        <v>71</v>
      </c>
      <c r="AE8" s="3" t="s">
        <v>71</v>
      </c>
      <c r="AF8" s="3" t="s">
        <v>71</v>
      </c>
      <c r="AG8" s="3" t="s">
        <v>71</v>
      </c>
      <c r="AH8" s="3" t="s">
        <v>71</v>
      </c>
      <c r="AI8" s="3" t="s">
        <v>71</v>
      </c>
      <c r="AJ8" s="3" t="s">
        <v>71</v>
      </c>
      <c r="AK8" s="3" t="s">
        <v>71</v>
      </c>
      <c r="AL8" s="3" t="s">
        <v>71</v>
      </c>
      <c r="AM8" s="3" t="s">
        <v>71</v>
      </c>
      <c r="AN8" s="3" t="s">
        <v>71</v>
      </c>
      <c r="AO8" s="3" t="s">
        <v>71</v>
      </c>
      <c r="AP8" s="3" t="s">
        <v>71</v>
      </c>
      <c r="AQ8" s="3" t="s">
        <v>71</v>
      </c>
      <c r="AR8" s="3" t="s">
        <v>71</v>
      </c>
      <c r="AS8" s="3" t="s">
        <v>71</v>
      </c>
      <c r="AT8" s="3" t="s">
        <v>71</v>
      </c>
      <c r="AU8" s="3" t="s">
        <v>71</v>
      </c>
      <c r="AV8" s="3" t="s">
        <v>71</v>
      </c>
      <c r="AW8" s="3" t="s">
        <v>71</v>
      </c>
    </row>
    <row r="9" spans="1:57" x14ac:dyDescent="0.25">
      <c r="A9" s="52"/>
      <c r="B9" s="50"/>
      <c r="C9" s="3" t="s">
        <v>110</v>
      </c>
    </row>
    <row r="10" spans="1:57" x14ac:dyDescent="0.25">
      <c r="A10" s="52"/>
      <c r="B10" s="50"/>
      <c r="C10" s="3" t="s">
        <v>111</v>
      </c>
    </row>
    <row r="11" spans="1:57" x14ac:dyDescent="0.25">
      <c r="A11" s="52"/>
      <c r="B11" s="50"/>
      <c r="C11" s="3" t="s">
        <v>112</v>
      </c>
    </row>
    <row r="12" spans="1:57" x14ac:dyDescent="0.25">
      <c r="A12" s="52"/>
      <c r="B12" s="50"/>
      <c r="C12" s="3" t="s">
        <v>113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</row>
    <row r="13" spans="1:57" x14ac:dyDescent="0.25">
      <c r="A13" s="52"/>
      <c r="B13" s="50"/>
      <c r="C13" s="3" t="s">
        <v>358</v>
      </c>
      <c r="D13" s="3" t="s">
        <v>79</v>
      </c>
      <c r="E13" s="3" t="s">
        <v>79</v>
      </c>
      <c r="F13" s="3" t="s">
        <v>79</v>
      </c>
      <c r="G13" s="3" t="s">
        <v>79</v>
      </c>
      <c r="H13" s="3" t="s">
        <v>80</v>
      </c>
      <c r="I13" s="3" t="s">
        <v>80</v>
      </c>
      <c r="J13" s="3" t="s">
        <v>80</v>
      </c>
      <c r="K13" s="3" t="s">
        <v>80</v>
      </c>
      <c r="L13" s="3" t="s">
        <v>79</v>
      </c>
      <c r="M13" s="3" t="s">
        <v>79</v>
      </c>
      <c r="N13" s="3" t="s">
        <v>79</v>
      </c>
      <c r="O13" s="3" t="s">
        <v>79</v>
      </c>
      <c r="P13" s="3" t="s">
        <v>80</v>
      </c>
      <c r="Q13" s="3" t="s">
        <v>80</v>
      </c>
      <c r="R13" s="3" t="s">
        <v>80</v>
      </c>
      <c r="S13" s="3" t="s">
        <v>80</v>
      </c>
      <c r="T13" s="3" t="s">
        <v>79</v>
      </c>
      <c r="U13" s="3" t="s">
        <v>79</v>
      </c>
      <c r="V13" s="3" t="s">
        <v>79</v>
      </c>
      <c r="W13" s="3" t="s">
        <v>79</v>
      </c>
      <c r="X13" s="3" t="s">
        <v>79</v>
      </c>
      <c r="Y13" s="3" t="s">
        <v>79</v>
      </c>
      <c r="Z13" s="3" t="s">
        <v>79</v>
      </c>
      <c r="AA13" s="3" t="s">
        <v>79</v>
      </c>
      <c r="AB13" s="3" t="s">
        <v>79</v>
      </c>
      <c r="AC13" s="3" t="s">
        <v>79</v>
      </c>
      <c r="AD13" s="3" t="s">
        <v>79</v>
      </c>
      <c r="AE13" s="3" t="s">
        <v>79</v>
      </c>
      <c r="AF13" s="3" t="s">
        <v>79</v>
      </c>
      <c r="AG13" s="3" t="s">
        <v>79</v>
      </c>
      <c r="AH13" s="3" t="s">
        <v>79</v>
      </c>
      <c r="AI13" s="3" t="s">
        <v>79</v>
      </c>
      <c r="AJ13" s="3" t="s">
        <v>79</v>
      </c>
      <c r="AK13" s="3" t="s">
        <v>79</v>
      </c>
      <c r="AL13" s="3" t="s">
        <v>79</v>
      </c>
      <c r="AM13" s="3" t="s">
        <v>79</v>
      </c>
      <c r="AN13" s="3" t="s">
        <v>79</v>
      </c>
      <c r="AO13" s="3" t="s">
        <v>79</v>
      </c>
      <c r="AP13" s="3" t="s">
        <v>79</v>
      </c>
      <c r="AQ13" s="3" t="s">
        <v>79</v>
      </c>
      <c r="AR13" s="3" t="s">
        <v>79</v>
      </c>
      <c r="AS13" s="3" t="s">
        <v>79</v>
      </c>
      <c r="AT13" s="3" t="s">
        <v>79</v>
      </c>
      <c r="AU13" s="3" t="s">
        <v>79</v>
      </c>
      <c r="AV13" s="3" t="s">
        <v>79</v>
      </c>
      <c r="AW13" s="3" t="s">
        <v>79</v>
      </c>
    </row>
    <row r="14" spans="1:57" x14ac:dyDescent="0.25">
      <c r="A14" s="52"/>
      <c r="B14" s="50"/>
      <c r="C14" s="3" t="s">
        <v>114</v>
      </c>
      <c r="D14" s="3">
        <v>1</v>
      </c>
      <c r="E14" s="3">
        <v>1</v>
      </c>
      <c r="F14" s="3">
        <v>1</v>
      </c>
      <c r="G14" s="3">
        <v>1</v>
      </c>
    </row>
    <row r="15" spans="1:57" x14ac:dyDescent="0.25">
      <c r="A15" s="52"/>
      <c r="B15" s="50"/>
      <c r="C15" s="3" t="s">
        <v>115</v>
      </c>
      <c r="D15" s="3">
        <v>10</v>
      </c>
      <c r="E15" s="3">
        <v>10</v>
      </c>
      <c r="F15" s="3">
        <v>10</v>
      </c>
      <c r="G15" s="3">
        <v>10</v>
      </c>
    </row>
    <row r="16" spans="1:57" x14ac:dyDescent="0.25">
      <c r="A16" s="52"/>
      <c r="B16" s="50"/>
      <c r="C16" s="3" t="s">
        <v>116</v>
      </c>
      <c r="D16" s="3">
        <v>1</v>
      </c>
      <c r="E16" s="3">
        <v>1</v>
      </c>
      <c r="F16" s="3">
        <v>1</v>
      </c>
      <c r="G16" s="3">
        <v>1</v>
      </c>
    </row>
    <row r="17" spans="1:49" x14ac:dyDescent="0.25">
      <c r="A17" s="52"/>
      <c r="B17" s="50"/>
      <c r="C17" s="3" t="s">
        <v>117</v>
      </c>
      <c r="D17" s="3">
        <v>50</v>
      </c>
      <c r="E17" s="3">
        <v>50</v>
      </c>
      <c r="F17" s="3">
        <v>50</v>
      </c>
      <c r="G17" s="3">
        <v>50</v>
      </c>
    </row>
    <row r="18" spans="1:49" x14ac:dyDescent="0.25">
      <c r="A18" s="52"/>
      <c r="B18" s="50"/>
      <c r="C18" s="3" t="s">
        <v>118</v>
      </c>
    </row>
    <row r="19" spans="1:49" x14ac:dyDescent="0.25">
      <c r="A19" s="52"/>
      <c r="B19" s="50"/>
      <c r="C19" s="3" t="s">
        <v>119</v>
      </c>
      <c r="D19" s="14" t="s">
        <v>168</v>
      </c>
      <c r="E19" s="14" t="s">
        <v>168</v>
      </c>
      <c r="F19" s="14" t="s">
        <v>168</v>
      </c>
      <c r="G19" s="14" t="s">
        <v>168</v>
      </c>
      <c r="H19" s="14" t="s">
        <v>168</v>
      </c>
      <c r="I19" s="14" t="s">
        <v>168</v>
      </c>
      <c r="J19" s="14" t="s">
        <v>168</v>
      </c>
      <c r="K19" s="14" t="s">
        <v>168</v>
      </c>
      <c r="L19" s="14" t="s">
        <v>168</v>
      </c>
      <c r="M19" s="14" t="s">
        <v>168</v>
      </c>
      <c r="N19" s="14" t="s">
        <v>168</v>
      </c>
      <c r="O19" s="14" t="s">
        <v>168</v>
      </c>
      <c r="P19" s="14" t="s">
        <v>168</v>
      </c>
      <c r="Q19" s="14" t="s">
        <v>168</v>
      </c>
      <c r="R19" s="14" t="s">
        <v>168</v>
      </c>
      <c r="S19" s="14" t="s">
        <v>168</v>
      </c>
      <c r="T19" s="14" t="s">
        <v>168</v>
      </c>
      <c r="U19" s="14" t="s">
        <v>168</v>
      </c>
      <c r="V19" s="14" t="s">
        <v>168</v>
      </c>
      <c r="W19" s="14" t="s">
        <v>168</v>
      </c>
      <c r="X19" s="14" t="s">
        <v>168</v>
      </c>
      <c r="Y19" s="14" t="s">
        <v>168</v>
      </c>
      <c r="Z19" s="14" t="s">
        <v>168</v>
      </c>
      <c r="AA19" s="14" t="s">
        <v>168</v>
      </c>
      <c r="AB19" s="14" t="s">
        <v>168</v>
      </c>
      <c r="AC19" s="14" t="s">
        <v>168</v>
      </c>
      <c r="AD19" s="14" t="s">
        <v>168</v>
      </c>
      <c r="AE19" s="14" t="s">
        <v>168</v>
      </c>
      <c r="AF19" s="14" t="s">
        <v>168</v>
      </c>
      <c r="AG19" s="14" t="s">
        <v>168</v>
      </c>
      <c r="AH19" s="14" t="s">
        <v>168</v>
      </c>
      <c r="AI19" s="14" t="s">
        <v>168</v>
      </c>
      <c r="AJ19" s="14" t="s">
        <v>168</v>
      </c>
      <c r="AK19" s="14" t="s">
        <v>168</v>
      </c>
      <c r="AL19" s="14" t="s">
        <v>168</v>
      </c>
      <c r="AM19" s="14" t="s">
        <v>168</v>
      </c>
      <c r="AN19" s="14" t="s">
        <v>168</v>
      </c>
      <c r="AO19" s="14" t="s">
        <v>168</v>
      </c>
      <c r="AP19" s="14" t="s">
        <v>168</v>
      </c>
      <c r="AQ19" s="14" t="s">
        <v>168</v>
      </c>
      <c r="AR19" s="14" t="s">
        <v>168</v>
      </c>
      <c r="AS19" s="14" t="s">
        <v>168</v>
      </c>
      <c r="AT19" s="14" t="s">
        <v>168</v>
      </c>
      <c r="AU19" s="14" t="s">
        <v>168</v>
      </c>
      <c r="AV19" s="14" t="s">
        <v>168</v>
      </c>
      <c r="AW19" s="14" t="s">
        <v>168</v>
      </c>
    </row>
    <row r="20" spans="1:49" x14ac:dyDescent="0.25">
      <c r="A20" s="52"/>
      <c r="B20" s="50"/>
      <c r="C20" s="3" t="s">
        <v>120</v>
      </c>
      <c r="D20" s="3" t="s">
        <v>521</v>
      </c>
      <c r="E20" s="3" t="s">
        <v>521</v>
      </c>
      <c r="F20" s="3" t="s">
        <v>521</v>
      </c>
      <c r="G20" s="3" t="s">
        <v>521</v>
      </c>
      <c r="H20" s="3" t="s">
        <v>521</v>
      </c>
      <c r="I20" s="3" t="s">
        <v>521</v>
      </c>
      <c r="J20" s="3" t="s">
        <v>521</v>
      </c>
      <c r="K20" s="3" t="s">
        <v>521</v>
      </c>
      <c r="L20" s="3" t="s">
        <v>521</v>
      </c>
      <c r="M20" s="3" t="s">
        <v>521</v>
      </c>
      <c r="N20" s="3" t="s">
        <v>521</v>
      </c>
      <c r="O20" s="3" t="s">
        <v>521</v>
      </c>
      <c r="P20" s="3" t="s">
        <v>521</v>
      </c>
      <c r="Q20" s="3" t="s">
        <v>521</v>
      </c>
      <c r="R20" s="3" t="s">
        <v>521</v>
      </c>
    </row>
    <row r="21" spans="1:49" x14ac:dyDescent="0.25">
      <c r="A21" s="52"/>
      <c r="B21" s="50"/>
      <c r="C21" s="3" t="s">
        <v>121</v>
      </c>
      <c r="D21" s="3" t="s">
        <v>531</v>
      </c>
      <c r="E21" s="3" t="s">
        <v>532</v>
      </c>
      <c r="F21" s="3" t="s">
        <v>531</v>
      </c>
      <c r="G21" s="3" t="s">
        <v>532</v>
      </c>
      <c r="H21" s="3" t="s">
        <v>531</v>
      </c>
      <c r="I21" s="3" t="s">
        <v>532</v>
      </c>
      <c r="J21" s="3" t="s">
        <v>531</v>
      </c>
      <c r="K21" s="3" t="s">
        <v>532</v>
      </c>
      <c r="L21" s="3" t="s">
        <v>531</v>
      </c>
      <c r="M21" s="3" t="s">
        <v>532</v>
      </c>
      <c r="N21" s="3" t="s">
        <v>531</v>
      </c>
      <c r="O21" s="3" t="s">
        <v>532</v>
      </c>
      <c r="P21" s="3" t="s">
        <v>531</v>
      </c>
      <c r="Q21" s="3" t="s">
        <v>532</v>
      </c>
      <c r="R21" s="3" t="s">
        <v>531</v>
      </c>
      <c r="S21" s="3" t="s">
        <v>532</v>
      </c>
      <c r="T21" s="3" t="s">
        <v>531</v>
      </c>
      <c r="U21" s="3" t="s">
        <v>532</v>
      </c>
      <c r="V21" s="3" t="s">
        <v>531</v>
      </c>
      <c r="W21" s="3" t="s">
        <v>532</v>
      </c>
      <c r="X21" s="3" t="s">
        <v>531</v>
      </c>
      <c r="Y21" s="3" t="s">
        <v>532</v>
      </c>
      <c r="Z21" s="3" t="s">
        <v>531</v>
      </c>
      <c r="AA21" s="3" t="s">
        <v>532</v>
      </c>
      <c r="AB21" s="3" t="s">
        <v>531</v>
      </c>
      <c r="AC21" s="3" t="s">
        <v>532</v>
      </c>
      <c r="AD21" s="3" t="s">
        <v>531</v>
      </c>
      <c r="AE21" s="3" t="s">
        <v>532</v>
      </c>
      <c r="AF21" s="3" t="s">
        <v>531</v>
      </c>
      <c r="AG21" s="3" t="s">
        <v>532</v>
      </c>
      <c r="AH21" s="3" t="s">
        <v>531</v>
      </c>
      <c r="AI21" s="3" t="s">
        <v>532</v>
      </c>
      <c r="AJ21" s="3" t="s">
        <v>531</v>
      </c>
      <c r="AK21" s="3" t="s">
        <v>532</v>
      </c>
      <c r="AL21" s="3" t="s">
        <v>531</v>
      </c>
      <c r="AM21" s="3" t="s">
        <v>532</v>
      </c>
      <c r="AN21" s="3" t="s">
        <v>531</v>
      </c>
      <c r="AO21" s="3" t="s">
        <v>532</v>
      </c>
      <c r="AP21" s="3" t="s">
        <v>531</v>
      </c>
      <c r="AQ21" s="3" t="s">
        <v>532</v>
      </c>
      <c r="AR21" s="3" t="s">
        <v>531</v>
      </c>
      <c r="AS21" s="3" t="s">
        <v>532</v>
      </c>
      <c r="AT21" s="3" t="s">
        <v>532</v>
      </c>
      <c r="AU21" s="3" t="s">
        <v>532</v>
      </c>
      <c r="AV21" s="3" t="s">
        <v>532</v>
      </c>
      <c r="AW21" s="3" t="s">
        <v>532</v>
      </c>
    </row>
    <row r="22" spans="1:49" x14ac:dyDescent="0.25">
      <c r="A22" s="52"/>
      <c r="B22" s="50"/>
      <c r="C22" s="3" t="s">
        <v>122</v>
      </c>
      <c r="D22" s="4" t="s">
        <v>169</v>
      </c>
      <c r="E22" s="4" t="s">
        <v>169</v>
      </c>
      <c r="F22" s="4" t="s">
        <v>169</v>
      </c>
      <c r="G22" s="4" t="s">
        <v>169</v>
      </c>
      <c r="H22" s="4" t="s">
        <v>169</v>
      </c>
      <c r="I22" s="4" t="s">
        <v>169</v>
      </c>
      <c r="J22" s="4" t="s">
        <v>169</v>
      </c>
      <c r="K22" s="4" t="s">
        <v>169</v>
      </c>
      <c r="L22" s="4" t="s">
        <v>169</v>
      </c>
      <c r="M22" s="4" t="s">
        <v>169</v>
      </c>
      <c r="N22" s="4" t="s">
        <v>169</v>
      </c>
      <c r="O22" s="4" t="s">
        <v>169</v>
      </c>
      <c r="P22" s="4" t="s">
        <v>169</v>
      </c>
      <c r="Q22" s="4" t="s">
        <v>169</v>
      </c>
      <c r="R22" s="4" t="s">
        <v>169</v>
      </c>
      <c r="S22" s="4" t="s">
        <v>169</v>
      </c>
      <c r="T22" s="4" t="s">
        <v>169</v>
      </c>
      <c r="U22" s="4" t="s">
        <v>169</v>
      </c>
      <c r="V22" s="4" t="s">
        <v>169</v>
      </c>
      <c r="W22" s="4" t="s">
        <v>169</v>
      </c>
      <c r="X22" s="4" t="s">
        <v>169</v>
      </c>
      <c r="Y22" s="4" t="s">
        <v>169</v>
      </c>
      <c r="Z22" s="4" t="s">
        <v>169</v>
      </c>
      <c r="AA22" s="4" t="s">
        <v>169</v>
      </c>
      <c r="AB22" s="4" t="s">
        <v>169</v>
      </c>
      <c r="AC22" s="4" t="s">
        <v>169</v>
      </c>
      <c r="AD22" s="4" t="s">
        <v>169</v>
      </c>
      <c r="AE22" s="4" t="s">
        <v>169</v>
      </c>
      <c r="AF22" s="4" t="s">
        <v>169</v>
      </c>
      <c r="AG22" s="4" t="s">
        <v>169</v>
      </c>
      <c r="AH22" s="4" t="s">
        <v>169</v>
      </c>
      <c r="AI22" s="4" t="s">
        <v>169</v>
      </c>
      <c r="AJ22" s="4" t="s">
        <v>169</v>
      </c>
      <c r="AK22" s="4" t="s">
        <v>169</v>
      </c>
      <c r="AL22" s="4" t="s">
        <v>169</v>
      </c>
      <c r="AM22" s="4" t="s">
        <v>169</v>
      </c>
      <c r="AN22" s="4" t="s">
        <v>169</v>
      </c>
      <c r="AO22" s="4" t="s">
        <v>169</v>
      </c>
      <c r="AP22" s="4" t="s">
        <v>169</v>
      </c>
      <c r="AQ22" s="4" t="s">
        <v>169</v>
      </c>
      <c r="AR22" s="4" t="s">
        <v>169</v>
      </c>
      <c r="AS22" s="4" t="s">
        <v>169</v>
      </c>
      <c r="AT22" s="4" t="s">
        <v>169</v>
      </c>
      <c r="AU22" s="4" t="s">
        <v>169</v>
      </c>
      <c r="AV22" s="4" t="s">
        <v>169</v>
      </c>
      <c r="AW22" s="4" t="s">
        <v>169</v>
      </c>
    </row>
    <row r="23" spans="1:49" x14ac:dyDescent="0.25">
      <c r="A23" s="52"/>
      <c r="B23" s="50"/>
      <c r="C23" s="3" t="s">
        <v>123</v>
      </c>
      <c r="D23" s="3" t="s">
        <v>170</v>
      </c>
      <c r="E23" s="3" t="s">
        <v>170</v>
      </c>
      <c r="F23" s="3" t="s">
        <v>170</v>
      </c>
      <c r="G23" s="3" t="s">
        <v>170</v>
      </c>
      <c r="H23" s="3" t="s">
        <v>170</v>
      </c>
      <c r="I23" s="3" t="s">
        <v>170</v>
      </c>
      <c r="J23" s="3" t="s">
        <v>170</v>
      </c>
      <c r="K23" s="3" t="s">
        <v>170</v>
      </c>
      <c r="L23" s="3" t="s">
        <v>170</v>
      </c>
      <c r="M23" s="3" t="s">
        <v>170</v>
      </c>
      <c r="N23" s="3" t="s">
        <v>170</v>
      </c>
      <c r="O23" s="3" t="s">
        <v>170</v>
      </c>
      <c r="P23" s="3" t="s">
        <v>170</v>
      </c>
      <c r="Q23" s="3" t="s">
        <v>170</v>
      </c>
      <c r="R23" s="3" t="s">
        <v>170</v>
      </c>
      <c r="S23" s="3" t="s">
        <v>170</v>
      </c>
      <c r="T23" s="3" t="s">
        <v>170</v>
      </c>
      <c r="U23" s="3" t="s">
        <v>170</v>
      </c>
      <c r="V23" s="3" t="s">
        <v>170</v>
      </c>
      <c r="W23" s="3" t="s">
        <v>170</v>
      </c>
      <c r="X23" s="3" t="s">
        <v>170</v>
      </c>
      <c r="Y23" s="3" t="s">
        <v>170</v>
      </c>
      <c r="Z23" s="3" t="s">
        <v>170</v>
      </c>
      <c r="AA23" s="3" t="s">
        <v>170</v>
      </c>
      <c r="AB23" s="3" t="s">
        <v>170</v>
      </c>
      <c r="AC23" s="3" t="s">
        <v>170</v>
      </c>
      <c r="AD23" s="3" t="s">
        <v>170</v>
      </c>
      <c r="AE23" s="3" t="s">
        <v>170</v>
      </c>
      <c r="AF23" s="3" t="s">
        <v>170</v>
      </c>
      <c r="AG23" s="3" t="s">
        <v>170</v>
      </c>
      <c r="AH23" s="3" t="s">
        <v>170</v>
      </c>
      <c r="AI23" s="3" t="s">
        <v>170</v>
      </c>
      <c r="AJ23" s="3" t="s">
        <v>170</v>
      </c>
      <c r="AK23" s="3" t="s">
        <v>170</v>
      </c>
      <c r="AL23" s="3" t="s">
        <v>170</v>
      </c>
      <c r="AM23" s="3" t="s">
        <v>170</v>
      </c>
      <c r="AN23" s="3" t="s">
        <v>170</v>
      </c>
      <c r="AO23" s="3" t="s">
        <v>170</v>
      </c>
      <c r="AP23" s="3" t="s">
        <v>170</v>
      </c>
      <c r="AQ23" s="3" t="s">
        <v>170</v>
      </c>
      <c r="AR23" s="3" t="s">
        <v>170</v>
      </c>
      <c r="AS23" s="3" t="s">
        <v>170</v>
      </c>
      <c r="AT23" s="3" t="s">
        <v>170</v>
      </c>
      <c r="AU23" s="3" t="s">
        <v>170</v>
      </c>
      <c r="AV23" s="3" t="s">
        <v>170</v>
      </c>
      <c r="AW23" s="3" t="s">
        <v>170</v>
      </c>
    </row>
    <row r="24" spans="1:49" x14ac:dyDescent="0.25">
      <c r="A24" s="52"/>
      <c r="B24" s="50"/>
      <c r="C24" s="3" t="s">
        <v>124</v>
      </c>
      <c r="D24" s="3" t="s">
        <v>171</v>
      </c>
      <c r="E24" s="3" t="s">
        <v>360</v>
      </c>
      <c r="F24" s="3" t="s">
        <v>362</v>
      </c>
      <c r="G24" s="3" t="s">
        <v>363</v>
      </c>
      <c r="H24" s="3" t="s">
        <v>364</v>
      </c>
      <c r="I24" s="3" t="s">
        <v>365</v>
      </c>
      <c r="J24" s="3" t="s">
        <v>366</v>
      </c>
      <c r="K24" s="3" t="s">
        <v>367</v>
      </c>
      <c r="L24" s="3" t="s">
        <v>368</v>
      </c>
      <c r="M24" s="3" t="s">
        <v>369</v>
      </c>
      <c r="N24" s="3" t="s">
        <v>370</v>
      </c>
      <c r="O24" s="3" t="s">
        <v>371</v>
      </c>
      <c r="P24" s="3" t="s">
        <v>372</v>
      </c>
      <c r="Q24" s="3" t="s">
        <v>373</v>
      </c>
      <c r="R24" s="3" t="s">
        <v>374</v>
      </c>
      <c r="S24" s="3" t="s">
        <v>375</v>
      </c>
      <c r="T24" s="3" t="s">
        <v>399</v>
      </c>
      <c r="U24" s="3" t="s">
        <v>400</v>
      </c>
      <c r="V24" s="3" t="s">
        <v>401</v>
      </c>
      <c r="W24" s="3" t="s">
        <v>402</v>
      </c>
      <c r="X24" s="3" t="s">
        <v>412</v>
      </c>
      <c r="Y24" s="3" t="s">
        <v>418</v>
      </c>
      <c r="Z24" s="3" t="s">
        <v>419</v>
      </c>
      <c r="AA24" s="3" t="s">
        <v>420</v>
      </c>
      <c r="AB24" s="3" t="s">
        <v>424</v>
      </c>
      <c r="AC24" s="3" t="s">
        <v>425</v>
      </c>
      <c r="AD24" s="3" t="s">
        <v>426</v>
      </c>
      <c r="AE24" s="3" t="s">
        <v>427</v>
      </c>
      <c r="AF24" s="3" t="s">
        <v>441</v>
      </c>
      <c r="AG24" s="3" t="s">
        <v>442</v>
      </c>
      <c r="AH24" s="3" t="s">
        <v>443</v>
      </c>
      <c r="AI24" s="3" t="s">
        <v>444</v>
      </c>
      <c r="AJ24" s="3" t="s">
        <v>456</v>
      </c>
      <c r="AK24" s="3" t="s">
        <v>457</v>
      </c>
      <c r="AL24" s="3" t="s">
        <v>463</v>
      </c>
      <c r="AM24" s="3" t="s">
        <v>464</v>
      </c>
      <c r="AN24" s="3" t="s">
        <v>465</v>
      </c>
      <c r="AO24" s="3" t="s">
        <v>466</v>
      </c>
      <c r="AP24" s="3" t="s">
        <v>492</v>
      </c>
      <c r="AQ24" s="3" t="s">
        <v>493</v>
      </c>
      <c r="AR24" s="3" t="s">
        <v>467</v>
      </c>
      <c r="AS24" s="3" t="s">
        <v>468</v>
      </c>
      <c r="AT24" s="3" t="s">
        <v>476</v>
      </c>
      <c r="AU24" s="3" t="s">
        <v>477</v>
      </c>
      <c r="AV24" s="3" t="s">
        <v>494</v>
      </c>
      <c r="AW24" s="3" t="s">
        <v>495</v>
      </c>
    </row>
    <row r="25" spans="1:49" x14ac:dyDescent="0.25">
      <c r="A25" s="52"/>
      <c r="B25" s="50"/>
      <c r="C25" s="3" t="s">
        <v>125</v>
      </c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x14ac:dyDescent="0.25">
      <c r="A26" s="52"/>
      <c r="B26" s="50"/>
      <c r="C26" s="3" t="s">
        <v>126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x14ac:dyDescent="0.25">
      <c r="A27" s="52"/>
      <c r="B27" s="50"/>
      <c r="C27" s="3" t="s">
        <v>127</v>
      </c>
      <c r="D27" s="4" t="s">
        <v>227</v>
      </c>
      <c r="E27" s="4" t="s">
        <v>361</v>
      </c>
      <c r="F27" s="4" t="s">
        <v>376</v>
      </c>
      <c r="G27" s="4" t="s">
        <v>377</v>
      </c>
      <c r="H27" s="4" t="s">
        <v>378</v>
      </c>
      <c r="I27" s="4" t="s">
        <v>379</v>
      </c>
      <c r="J27" s="4" t="s">
        <v>380</v>
      </c>
      <c r="K27" s="4" t="s">
        <v>381</v>
      </c>
      <c r="L27" s="4" t="s">
        <v>382</v>
      </c>
      <c r="M27" s="4" t="s">
        <v>383</v>
      </c>
      <c r="N27" s="4" t="s">
        <v>384</v>
      </c>
      <c r="O27" s="4" t="s">
        <v>385</v>
      </c>
      <c r="P27" s="4" t="s">
        <v>386</v>
      </c>
      <c r="Q27" s="4" t="s">
        <v>387</v>
      </c>
      <c r="R27" s="4" t="s">
        <v>388</v>
      </c>
      <c r="S27" s="4" t="s">
        <v>389</v>
      </c>
      <c r="T27" s="4" t="s">
        <v>403</v>
      </c>
      <c r="U27" s="4" t="s">
        <v>404</v>
      </c>
      <c r="V27" s="4" t="s">
        <v>405</v>
      </c>
      <c r="W27" s="4" t="s">
        <v>406</v>
      </c>
      <c r="X27" s="4" t="s">
        <v>413</v>
      </c>
      <c r="Y27" s="4" t="s">
        <v>421</v>
      </c>
      <c r="Z27" s="4" t="s">
        <v>422</v>
      </c>
      <c r="AA27" s="4" t="s">
        <v>423</v>
      </c>
      <c r="AB27" s="4" t="s">
        <v>428</v>
      </c>
      <c r="AC27" s="4" t="s">
        <v>429</v>
      </c>
      <c r="AD27" s="4" t="s">
        <v>430</v>
      </c>
      <c r="AE27" s="4" t="s">
        <v>431</v>
      </c>
      <c r="AF27" s="4" t="s">
        <v>445</v>
      </c>
      <c r="AG27" s="4" t="s">
        <v>446</v>
      </c>
      <c r="AH27" s="4" t="s">
        <v>447</v>
      </c>
      <c r="AI27" s="4" t="s">
        <v>448</v>
      </c>
      <c r="AJ27" s="4" t="s">
        <v>458</v>
      </c>
      <c r="AK27" s="4" t="s">
        <v>459</v>
      </c>
      <c r="AL27" s="4" t="s">
        <v>469</v>
      </c>
      <c r="AM27" s="4" t="s">
        <v>470</v>
      </c>
      <c r="AN27" s="4" t="s">
        <v>471</v>
      </c>
      <c r="AO27" s="4" t="s">
        <v>472</v>
      </c>
      <c r="AP27" s="4" t="s">
        <v>496</v>
      </c>
      <c r="AQ27" s="4" t="s">
        <v>497</v>
      </c>
      <c r="AR27" s="4" t="s">
        <v>473</v>
      </c>
      <c r="AS27" s="4" t="s">
        <v>474</v>
      </c>
      <c r="AT27" s="4" t="s">
        <v>478</v>
      </c>
      <c r="AU27" s="4" t="s">
        <v>479</v>
      </c>
      <c r="AV27" s="4" t="s">
        <v>498</v>
      </c>
      <c r="AW27" s="4" t="s">
        <v>499</v>
      </c>
    </row>
    <row r="28" spans="1:49" x14ac:dyDescent="0.25">
      <c r="A28" s="52"/>
      <c r="B28" s="50"/>
      <c r="C28" s="3" t="s">
        <v>128</v>
      </c>
      <c r="AB28" s="3"/>
      <c r="AC28" s="3"/>
      <c r="AD28" s="3"/>
      <c r="AE28" s="3"/>
      <c r="AF28" s="3"/>
      <c r="AG28" s="3"/>
      <c r="AH28" s="3"/>
      <c r="AI28" s="3"/>
    </row>
    <row r="29" spans="1:49" x14ac:dyDescent="0.25">
      <c r="A29" s="52"/>
      <c r="B29" s="50"/>
      <c r="C29" s="3" t="s">
        <v>129</v>
      </c>
      <c r="D29" s="3" t="s">
        <v>172</v>
      </c>
      <c r="E29" s="3" t="s">
        <v>172</v>
      </c>
      <c r="F29" s="3" t="s">
        <v>172</v>
      </c>
      <c r="G29" s="3" t="s">
        <v>172</v>
      </c>
      <c r="H29" s="3" t="s">
        <v>172</v>
      </c>
      <c r="I29" s="3" t="s">
        <v>172</v>
      </c>
      <c r="J29" s="3" t="s">
        <v>172</v>
      </c>
      <c r="K29" s="3" t="s">
        <v>172</v>
      </c>
      <c r="L29" s="3" t="s">
        <v>172</v>
      </c>
      <c r="M29" s="3" t="s">
        <v>172</v>
      </c>
      <c r="N29" s="3" t="s">
        <v>172</v>
      </c>
      <c r="O29" s="3" t="s">
        <v>172</v>
      </c>
      <c r="P29" s="3" t="s">
        <v>172</v>
      </c>
      <c r="Q29" s="3" t="s">
        <v>172</v>
      </c>
      <c r="R29" s="3" t="s">
        <v>172</v>
      </c>
      <c r="S29" s="3" t="s">
        <v>172</v>
      </c>
      <c r="T29" s="3" t="s">
        <v>172</v>
      </c>
      <c r="U29" s="3" t="s">
        <v>172</v>
      </c>
      <c r="V29" s="3" t="s">
        <v>172</v>
      </c>
      <c r="W29" s="3" t="s">
        <v>172</v>
      </c>
      <c r="X29" s="3" t="s">
        <v>172</v>
      </c>
      <c r="Y29" s="3" t="s">
        <v>172</v>
      </c>
      <c r="Z29" s="3" t="s">
        <v>172</v>
      </c>
      <c r="AA29" s="3" t="s">
        <v>172</v>
      </c>
      <c r="AB29" s="3" t="s">
        <v>172</v>
      </c>
      <c r="AC29" s="3" t="s">
        <v>172</v>
      </c>
      <c r="AD29" s="3" t="s">
        <v>172</v>
      </c>
      <c r="AE29" s="3" t="s">
        <v>172</v>
      </c>
      <c r="AF29" s="3" t="s">
        <v>172</v>
      </c>
      <c r="AG29" s="3" t="s">
        <v>172</v>
      </c>
      <c r="AH29" s="3" t="s">
        <v>172</v>
      </c>
      <c r="AI29" s="3" t="s">
        <v>172</v>
      </c>
      <c r="AJ29" s="3" t="s">
        <v>172</v>
      </c>
      <c r="AK29" s="3" t="s">
        <v>172</v>
      </c>
      <c r="AL29" s="3" t="s">
        <v>172</v>
      </c>
      <c r="AM29" s="3" t="s">
        <v>172</v>
      </c>
      <c r="AN29" s="3" t="s">
        <v>172</v>
      </c>
      <c r="AO29" s="3" t="s">
        <v>172</v>
      </c>
      <c r="AP29" s="3" t="s">
        <v>172</v>
      </c>
      <c r="AQ29" s="3" t="s">
        <v>172</v>
      </c>
      <c r="AR29" s="3" t="s">
        <v>172</v>
      </c>
      <c r="AS29" s="3" t="s">
        <v>172</v>
      </c>
      <c r="AT29" s="3" t="s">
        <v>172</v>
      </c>
      <c r="AU29" s="3" t="s">
        <v>172</v>
      </c>
      <c r="AV29" s="3" t="s">
        <v>172</v>
      </c>
      <c r="AW29" s="3" t="s">
        <v>172</v>
      </c>
    </row>
    <row r="30" spans="1:49" x14ac:dyDescent="0.25">
      <c r="A30" s="52"/>
      <c r="B30" s="50"/>
      <c r="C30" s="3" t="s">
        <v>130</v>
      </c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x14ac:dyDescent="0.25">
      <c r="A31" s="52"/>
      <c r="B31" s="50"/>
      <c r="C31" s="3" t="s">
        <v>131</v>
      </c>
      <c r="D31" s="4" t="s">
        <v>106</v>
      </c>
      <c r="E31" s="4" t="s">
        <v>106</v>
      </c>
      <c r="F31" s="4" t="s">
        <v>106</v>
      </c>
      <c r="G31" s="4" t="s">
        <v>106</v>
      </c>
      <c r="H31" s="11"/>
      <c r="I31" s="11"/>
      <c r="J31" s="11"/>
      <c r="K31" s="11"/>
      <c r="L31" s="15" t="str">
        <f t="shared" ref="L31:S31" si="1">"@date(-5)"</f>
        <v>@date(-5)</v>
      </c>
      <c r="M31" s="15" t="str">
        <f t="shared" si="1"/>
        <v>@date(-5)</v>
      </c>
      <c r="N31" s="15" t="str">
        <f t="shared" si="1"/>
        <v>@date(-5)</v>
      </c>
      <c r="O31" s="15" t="str">
        <f t="shared" si="1"/>
        <v>@date(-5)</v>
      </c>
      <c r="P31" s="15" t="str">
        <f t="shared" si="1"/>
        <v>@date(-5)</v>
      </c>
      <c r="Q31" s="15" t="str">
        <f t="shared" si="1"/>
        <v>@date(-5)</v>
      </c>
      <c r="R31" s="15" t="str">
        <f t="shared" si="1"/>
        <v>@date(-5)</v>
      </c>
      <c r="S31" s="15" t="str">
        <f t="shared" si="1"/>
        <v>@date(-5)</v>
      </c>
      <c r="T31" s="11"/>
      <c r="U31" s="11"/>
      <c r="V31" s="11"/>
      <c r="W31" s="11"/>
      <c r="AH31" s="15" t="str">
        <f>"@date(-5)"</f>
        <v>@date(-5)</v>
      </c>
      <c r="AI31" s="15" t="str">
        <f>"@date(-5)"</f>
        <v>@date(-5)</v>
      </c>
      <c r="AJ31" s="11"/>
      <c r="AK31" s="11"/>
      <c r="AL31" s="11"/>
      <c r="AM31" s="15" t="str">
        <f>"@date(-5)"</f>
        <v>@date(-5)</v>
      </c>
      <c r="AN31" s="15" t="str">
        <f>"@date(-5)"</f>
        <v>@date(-5)</v>
      </c>
      <c r="AO31" s="15" t="str">
        <f>"@date(-5)"</f>
        <v>@date(-5)</v>
      </c>
      <c r="AP31" s="11"/>
      <c r="AQ31" s="11"/>
      <c r="AR31" s="11"/>
      <c r="AS31" s="11"/>
      <c r="AT31" s="11"/>
      <c r="AU31" s="11"/>
      <c r="AV31" s="11"/>
      <c r="AW31" s="11"/>
    </row>
    <row r="32" spans="1:49" x14ac:dyDescent="0.25">
      <c r="A32" s="52"/>
      <c r="B32" s="50"/>
      <c r="C32" s="11" t="s">
        <v>132</v>
      </c>
      <c r="D32" s="15" t="s">
        <v>71</v>
      </c>
      <c r="E32" s="15" t="s">
        <v>71</v>
      </c>
      <c r="F32" s="15" t="s">
        <v>71</v>
      </c>
      <c r="G32" s="15" t="s">
        <v>71</v>
      </c>
      <c r="H32" s="15" t="s">
        <v>71</v>
      </c>
      <c r="I32" s="15" t="s">
        <v>71</v>
      </c>
      <c r="J32" s="15" t="s">
        <v>71</v>
      </c>
      <c r="K32" s="15" t="s">
        <v>71</v>
      </c>
      <c r="L32" s="15" t="str">
        <f t="shared" ref="L32:S32" si="2">"@date(-10)"</f>
        <v>@date(-10)</v>
      </c>
      <c r="M32" s="15" t="str">
        <f t="shared" si="2"/>
        <v>@date(-10)</v>
      </c>
      <c r="N32" s="15" t="str">
        <f t="shared" si="2"/>
        <v>@date(-10)</v>
      </c>
      <c r="O32" s="15" t="str">
        <f t="shared" si="2"/>
        <v>@date(-10)</v>
      </c>
      <c r="P32" s="15" t="str">
        <f t="shared" si="2"/>
        <v>@date(-10)</v>
      </c>
      <c r="Q32" s="15" t="str">
        <f t="shared" si="2"/>
        <v>@date(-10)</v>
      </c>
      <c r="R32" s="15" t="str">
        <f t="shared" si="2"/>
        <v>@date(-10)</v>
      </c>
      <c r="S32" s="15" t="str">
        <f t="shared" si="2"/>
        <v>@date(-10)</v>
      </c>
      <c r="T32" s="15" t="s">
        <v>71</v>
      </c>
      <c r="U32" s="15" t="s">
        <v>71</v>
      </c>
      <c r="V32" s="15" t="s">
        <v>71</v>
      </c>
      <c r="W32" s="15" t="s">
        <v>71</v>
      </c>
      <c r="X32" s="15" t="s">
        <v>71</v>
      </c>
      <c r="Y32" s="15" t="s">
        <v>71</v>
      </c>
      <c r="Z32" s="15" t="s">
        <v>71</v>
      </c>
      <c r="AA32" s="15" t="s">
        <v>71</v>
      </c>
      <c r="AB32" s="15" t="s">
        <v>71</v>
      </c>
      <c r="AC32" s="15" t="s">
        <v>71</v>
      </c>
      <c r="AD32" s="15" t="s">
        <v>71</v>
      </c>
      <c r="AE32" s="15" t="s">
        <v>71</v>
      </c>
      <c r="AF32" s="15" t="s">
        <v>71</v>
      </c>
      <c r="AG32" s="15" t="s">
        <v>71</v>
      </c>
      <c r="AH32" s="15" t="str">
        <f>"@date(-10)"</f>
        <v>@date(-10)</v>
      </c>
      <c r="AI32" s="15" t="str">
        <f>"@date(-10)"</f>
        <v>@date(-10)</v>
      </c>
      <c r="AJ32" s="15" t="s">
        <v>71</v>
      </c>
      <c r="AK32" s="15" t="s">
        <v>71</v>
      </c>
      <c r="AL32" s="15" t="s">
        <v>71</v>
      </c>
      <c r="AM32" s="15" t="str">
        <f>"@date(-10)"</f>
        <v>@date(-10)</v>
      </c>
      <c r="AN32" s="15" t="str">
        <f>"@date(-10)"</f>
        <v>@date(-10)</v>
      </c>
      <c r="AO32" s="15" t="str">
        <f>"@date(-10)"</f>
        <v>@date(-10)</v>
      </c>
      <c r="AP32" s="15" t="s">
        <v>71</v>
      </c>
      <c r="AQ32" s="15" t="s">
        <v>71</v>
      </c>
      <c r="AR32" s="15" t="s">
        <v>71</v>
      </c>
      <c r="AS32" s="15" t="s">
        <v>71</v>
      </c>
      <c r="AT32" s="15" t="s">
        <v>71</v>
      </c>
      <c r="AU32" s="15" t="s">
        <v>71</v>
      </c>
      <c r="AV32" s="15" t="s">
        <v>71</v>
      </c>
      <c r="AW32" s="15" t="s">
        <v>71</v>
      </c>
    </row>
    <row r="33" spans="1:49" x14ac:dyDescent="0.25">
      <c r="A33" s="52"/>
      <c r="B33" s="50"/>
      <c r="C33" s="11" t="s">
        <v>133</v>
      </c>
      <c r="D33" s="4" t="s">
        <v>530</v>
      </c>
      <c r="E33" s="4" t="s">
        <v>530</v>
      </c>
      <c r="F33" s="4" t="s">
        <v>530</v>
      </c>
      <c r="G33" s="4" t="s">
        <v>530</v>
      </c>
      <c r="H33" s="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 spans="1:49" x14ac:dyDescent="0.25">
      <c r="A34" s="52"/>
      <c r="B34" s="50"/>
      <c r="C34" s="11" t="s">
        <v>134</v>
      </c>
      <c r="D34" s="11" t="s">
        <v>173</v>
      </c>
      <c r="E34" s="11" t="s">
        <v>173</v>
      </c>
      <c r="F34" s="11" t="s">
        <v>173</v>
      </c>
      <c r="G34" s="11" t="s">
        <v>173</v>
      </c>
      <c r="H34" s="11" t="s">
        <v>173</v>
      </c>
      <c r="I34" s="11" t="s">
        <v>173</v>
      </c>
      <c r="J34" s="11" t="s">
        <v>173</v>
      </c>
      <c r="K34" s="11" t="s">
        <v>173</v>
      </c>
      <c r="L34" s="11" t="s">
        <v>173</v>
      </c>
      <c r="M34" s="11" t="s">
        <v>173</v>
      </c>
      <c r="N34" s="11" t="s">
        <v>173</v>
      </c>
      <c r="O34" s="11" t="s">
        <v>173</v>
      </c>
      <c r="P34" s="11" t="s">
        <v>173</v>
      </c>
      <c r="Q34" s="11" t="s">
        <v>173</v>
      </c>
      <c r="R34" s="11" t="s">
        <v>173</v>
      </c>
      <c r="S34" s="11" t="s">
        <v>173</v>
      </c>
      <c r="T34" s="11" t="s">
        <v>173</v>
      </c>
      <c r="U34" s="11" t="s">
        <v>173</v>
      </c>
      <c r="V34" s="11" t="s">
        <v>173</v>
      </c>
      <c r="W34" s="11" t="s">
        <v>173</v>
      </c>
      <c r="X34" s="11" t="s">
        <v>173</v>
      </c>
      <c r="Y34" s="11" t="s">
        <v>173</v>
      </c>
      <c r="Z34" s="11" t="s">
        <v>173</v>
      </c>
      <c r="AA34" s="11" t="s">
        <v>173</v>
      </c>
      <c r="AB34" s="11" t="s">
        <v>173</v>
      </c>
      <c r="AC34" s="11" t="s">
        <v>173</v>
      </c>
      <c r="AD34" s="11" t="s">
        <v>173</v>
      </c>
      <c r="AE34" s="11" t="s">
        <v>173</v>
      </c>
      <c r="AF34" s="11" t="s">
        <v>173</v>
      </c>
      <c r="AG34" s="11" t="s">
        <v>173</v>
      </c>
      <c r="AH34" s="11" t="s">
        <v>173</v>
      </c>
      <c r="AI34" s="11" t="s">
        <v>173</v>
      </c>
      <c r="AJ34" s="11" t="s">
        <v>173</v>
      </c>
      <c r="AK34" s="11" t="s">
        <v>173</v>
      </c>
      <c r="AL34" s="11" t="s">
        <v>173</v>
      </c>
      <c r="AM34" s="11" t="s">
        <v>173</v>
      </c>
      <c r="AN34" s="11" t="s">
        <v>173</v>
      </c>
      <c r="AO34" s="11" t="s">
        <v>173</v>
      </c>
      <c r="AP34" s="11" t="s">
        <v>173</v>
      </c>
      <c r="AQ34" s="11" t="s">
        <v>173</v>
      </c>
      <c r="AR34" s="11" t="s">
        <v>173</v>
      </c>
      <c r="AS34" s="11" t="s">
        <v>173</v>
      </c>
      <c r="AT34" s="11" t="s">
        <v>173</v>
      </c>
      <c r="AU34" s="11" t="s">
        <v>173</v>
      </c>
      <c r="AV34" s="11" t="s">
        <v>173</v>
      </c>
      <c r="AW34" s="11" t="s">
        <v>173</v>
      </c>
    </row>
    <row r="35" spans="1:49" x14ac:dyDescent="0.25">
      <c r="A35" s="52"/>
      <c r="B35" s="50"/>
      <c r="C35" s="11" t="s">
        <v>135</v>
      </c>
      <c r="D35" s="11" t="s">
        <v>20</v>
      </c>
      <c r="E35" s="11" t="s">
        <v>21</v>
      </c>
      <c r="F35" s="11" t="s">
        <v>32</v>
      </c>
      <c r="G35" s="11" t="s">
        <v>33</v>
      </c>
      <c r="H35" s="11" t="s">
        <v>22</v>
      </c>
      <c r="I35" s="11" t="s">
        <v>23</v>
      </c>
      <c r="J35" s="11" t="s">
        <v>34</v>
      </c>
      <c r="K35" s="11" t="s">
        <v>35</v>
      </c>
      <c r="L35" s="11" t="s">
        <v>24</v>
      </c>
      <c r="M35" s="11" t="s">
        <v>25</v>
      </c>
      <c r="N35" s="11" t="s">
        <v>36</v>
      </c>
      <c r="O35" s="11" t="s">
        <v>37</v>
      </c>
      <c r="P35" s="11" t="s">
        <v>26</v>
      </c>
      <c r="Q35" s="11" t="s">
        <v>27</v>
      </c>
      <c r="R35" s="11" t="s">
        <v>38</v>
      </c>
      <c r="S35" s="11" t="s">
        <v>39</v>
      </c>
      <c r="T35" s="11" t="s">
        <v>28</v>
      </c>
      <c r="U35" s="11" t="s">
        <v>29</v>
      </c>
      <c r="V35" s="11" t="s">
        <v>30</v>
      </c>
      <c r="W35" s="11" t="s">
        <v>31</v>
      </c>
      <c r="X35" s="11" t="s">
        <v>40</v>
      </c>
      <c r="Y35" s="11" t="s">
        <v>41</v>
      </c>
      <c r="Z35" s="11" t="s">
        <v>42</v>
      </c>
      <c r="AA35" s="11" t="s">
        <v>43</v>
      </c>
      <c r="AB35" s="11" t="s">
        <v>66</v>
      </c>
      <c r="AC35" s="11" t="s">
        <v>67</v>
      </c>
      <c r="AD35" s="11" t="s">
        <v>65</v>
      </c>
      <c r="AE35" s="11" t="s">
        <v>60</v>
      </c>
      <c r="AF35" s="11" t="s">
        <v>62</v>
      </c>
      <c r="AG35" s="11" t="s">
        <v>61</v>
      </c>
      <c r="AH35" s="11" t="s">
        <v>105</v>
      </c>
      <c r="AI35" s="11" t="s">
        <v>104</v>
      </c>
      <c r="AJ35" s="11" t="s">
        <v>98</v>
      </c>
      <c r="AK35" s="11" t="s">
        <v>64</v>
      </c>
      <c r="AL35" s="11" t="s">
        <v>63</v>
      </c>
      <c r="AM35" s="11" t="s">
        <v>68</v>
      </c>
      <c r="AN35" s="11" t="s">
        <v>44</v>
      </c>
      <c r="AO35" s="11" t="s">
        <v>461</v>
      </c>
      <c r="AP35" s="11" t="s">
        <v>489</v>
      </c>
      <c r="AQ35" s="11" t="s">
        <v>490</v>
      </c>
      <c r="AR35" s="11" t="s">
        <v>491</v>
      </c>
      <c r="AS35" s="11" t="s">
        <v>103</v>
      </c>
      <c r="AT35" s="11" t="s">
        <v>102</v>
      </c>
      <c r="AU35" s="11" t="s">
        <v>99</v>
      </c>
      <c r="AV35" s="11" t="s">
        <v>100</v>
      </c>
      <c r="AW35" s="11" t="s">
        <v>101</v>
      </c>
    </row>
    <row r="36" spans="1:49" x14ac:dyDescent="0.25">
      <c r="A36" s="52"/>
      <c r="B36" s="50"/>
      <c r="C36" s="11" t="s">
        <v>136</v>
      </c>
      <c r="D36" s="11" t="s">
        <v>174</v>
      </c>
      <c r="E36" s="11" t="s">
        <v>520</v>
      </c>
      <c r="F36" s="11" t="s">
        <v>174</v>
      </c>
      <c r="G36" s="11" t="s">
        <v>520</v>
      </c>
      <c r="H36" s="11" t="s">
        <v>174</v>
      </c>
      <c r="I36" s="11" t="s">
        <v>520</v>
      </c>
      <c r="J36" s="11" t="s">
        <v>174</v>
      </c>
      <c r="K36" s="11" t="s">
        <v>520</v>
      </c>
      <c r="L36" s="11" t="s">
        <v>174</v>
      </c>
      <c r="M36" s="11" t="s">
        <v>520</v>
      </c>
      <c r="N36" s="11" t="s">
        <v>174</v>
      </c>
      <c r="O36" s="11" t="s">
        <v>520</v>
      </c>
      <c r="P36" s="11" t="s">
        <v>174</v>
      </c>
      <c r="Q36" s="11" t="s">
        <v>520</v>
      </c>
      <c r="R36" s="11" t="s">
        <v>174</v>
      </c>
      <c r="S36" s="11" t="s">
        <v>520</v>
      </c>
      <c r="T36" s="11" t="s">
        <v>174</v>
      </c>
      <c r="U36" s="11" t="s">
        <v>174</v>
      </c>
      <c r="V36" s="11" t="s">
        <v>174</v>
      </c>
      <c r="W36" s="11" t="s">
        <v>174</v>
      </c>
      <c r="X36" s="11" t="s">
        <v>174</v>
      </c>
      <c r="Y36" s="11" t="s">
        <v>174</v>
      </c>
      <c r="Z36" s="11" t="s">
        <v>174</v>
      </c>
      <c r="AA36" s="11" t="s">
        <v>174</v>
      </c>
      <c r="AB36" s="11" t="s">
        <v>174</v>
      </c>
      <c r="AC36" s="11" t="s">
        <v>174</v>
      </c>
      <c r="AD36" s="11" t="s">
        <v>174</v>
      </c>
      <c r="AE36" s="11" t="s">
        <v>174</v>
      </c>
      <c r="AF36" s="11" t="s">
        <v>174</v>
      </c>
      <c r="AG36" s="11" t="s">
        <v>174</v>
      </c>
      <c r="AH36" s="11" t="s">
        <v>174</v>
      </c>
      <c r="AI36" s="11" t="s">
        <v>174</v>
      </c>
      <c r="AJ36" s="11" t="s">
        <v>174</v>
      </c>
      <c r="AK36" s="11" t="s">
        <v>174</v>
      </c>
      <c r="AL36" s="11" t="s">
        <v>174</v>
      </c>
      <c r="AM36" s="11" t="s">
        <v>174</v>
      </c>
      <c r="AN36" s="11" t="s">
        <v>174</v>
      </c>
      <c r="AO36" s="11" t="s">
        <v>174</v>
      </c>
      <c r="AP36" s="11" t="s">
        <v>174</v>
      </c>
      <c r="AQ36" s="11" t="s">
        <v>174</v>
      </c>
      <c r="AR36" s="11" t="s">
        <v>174</v>
      </c>
      <c r="AS36" s="11" t="s">
        <v>174</v>
      </c>
      <c r="AT36" s="11" t="s">
        <v>174</v>
      </c>
      <c r="AU36" s="11" t="s">
        <v>174</v>
      </c>
      <c r="AV36" s="11" t="s">
        <v>174</v>
      </c>
      <c r="AW36" s="11" t="s">
        <v>174</v>
      </c>
    </row>
    <row r="37" spans="1:49" x14ac:dyDescent="0.25">
      <c r="A37" s="52"/>
      <c r="B37" s="50"/>
      <c r="C37" s="11" t="s">
        <v>137</v>
      </c>
      <c r="D37" s="11" t="s">
        <v>522</v>
      </c>
      <c r="E37" s="11" t="s">
        <v>522</v>
      </c>
      <c r="F37" s="11" t="s">
        <v>522</v>
      </c>
      <c r="G37" s="11" t="s">
        <v>522</v>
      </c>
      <c r="H37" s="11" t="s">
        <v>522</v>
      </c>
      <c r="I37" s="11" t="s">
        <v>522</v>
      </c>
      <c r="J37" s="11" t="s">
        <v>522</v>
      </c>
      <c r="K37" s="11" t="s">
        <v>522</v>
      </c>
      <c r="L37" s="11" t="s">
        <v>522</v>
      </c>
      <c r="M37" s="11" t="s">
        <v>522</v>
      </c>
      <c r="N37" s="11" t="s">
        <v>522</v>
      </c>
      <c r="O37" s="11" t="s">
        <v>522</v>
      </c>
      <c r="P37" s="11" t="s">
        <v>522</v>
      </c>
      <c r="Q37" s="11" t="s">
        <v>522</v>
      </c>
      <c r="R37" s="11" t="s">
        <v>522</v>
      </c>
      <c r="S37" s="11"/>
      <c r="T37" s="11"/>
      <c r="U37" s="11"/>
      <c r="V37" s="11"/>
      <c r="W37" s="11"/>
    </row>
    <row r="38" spans="1:49" x14ac:dyDescent="0.25">
      <c r="A38" s="52"/>
      <c r="B38" s="50"/>
      <c r="C38" s="11" t="s">
        <v>138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49" x14ac:dyDescent="0.25">
      <c r="A39" s="52"/>
      <c r="B39" s="50"/>
      <c r="C39" s="11" t="s">
        <v>139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49" x14ac:dyDescent="0.25">
      <c r="A40" s="52"/>
      <c r="B40" s="50"/>
      <c r="C40" s="11" t="s">
        <v>140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49" x14ac:dyDescent="0.25">
      <c r="A41" s="52"/>
      <c r="B41" s="50"/>
      <c r="C41" s="11" t="s">
        <v>141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49" x14ac:dyDescent="0.25">
      <c r="A42" s="52"/>
      <c r="B42" s="50"/>
      <c r="C42" s="11" t="s">
        <v>142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49" x14ac:dyDescent="0.25">
      <c r="A43" s="52"/>
      <c r="B43" s="50"/>
      <c r="C43" s="11" t="s">
        <v>143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49" x14ac:dyDescent="0.25">
      <c r="A44" s="52"/>
      <c r="B44" s="50"/>
      <c r="C44" s="11" t="s">
        <v>144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49" x14ac:dyDescent="0.25">
      <c r="A45" s="52"/>
      <c r="B45" s="50"/>
      <c r="C45" s="11" t="s">
        <v>145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49" x14ac:dyDescent="0.25">
      <c r="A46" s="52"/>
      <c r="B46" s="50"/>
      <c r="C46" s="11" t="s">
        <v>248</v>
      </c>
      <c r="D46" s="3" t="str">
        <f>organisations!G7</f>
        <v>ASOG000-004</v>
      </c>
      <c r="E46" s="3" t="str">
        <f>organisations!G7</f>
        <v>ASOG000-004</v>
      </c>
      <c r="F46" s="3" t="str">
        <f>organisations!G7</f>
        <v>ASOG000-004</v>
      </c>
      <c r="G46" s="3" t="str">
        <f>organisations!G7</f>
        <v>ASOG000-004</v>
      </c>
      <c r="H46" s="3" t="str">
        <f>organisations!H7</f>
        <v>ASOG000-005</v>
      </c>
      <c r="I46" s="3" t="str">
        <f>organisations!H7</f>
        <v>ASOG000-005</v>
      </c>
      <c r="J46" s="3" t="str">
        <f>organisations!H7</f>
        <v>ASOG000-005</v>
      </c>
      <c r="K46" s="3" t="str">
        <f>organisations!H7</f>
        <v>ASOG000-005</v>
      </c>
      <c r="L46" s="3" t="str">
        <f>organisations!H7</f>
        <v>ASOG000-005</v>
      </c>
      <c r="M46" s="3" t="str">
        <f>organisations!H7</f>
        <v>ASOG000-005</v>
      </c>
      <c r="N46" s="3" t="str">
        <f>organisations!H7</f>
        <v>ASOG000-005</v>
      </c>
      <c r="O46" s="3" t="str">
        <f>organisations!H7</f>
        <v>ASOG000-005</v>
      </c>
      <c r="P46" s="3" t="str">
        <f>organisations!H7</f>
        <v>ASOG000-005</v>
      </c>
      <c r="Q46" s="3" t="str">
        <f>organisations!H7</f>
        <v>ASOG000-005</v>
      </c>
      <c r="R46" s="3" t="str">
        <f>organisations!H7</f>
        <v>ASOG000-005</v>
      </c>
      <c r="S46" s="3" t="str">
        <f>organisations!H7</f>
        <v>ASOG000-005</v>
      </c>
      <c r="T46" s="3" t="str">
        <f>organisations!G7</f>
        <v>ASOG000-004</v>
      </c>
      <c r="U46" s="3" t="str">
        <f>organisations!G7</f>
        <v>ASOG000-004</v>
      </c>
      <c r="V46" s="3" t="str">
        <f>organisations!J7</f>
        <v>ASOG000-007</v>
      </c>
      <c r="W46" s="3" t="str">
        <f>organisations!J7</f>
        <v>ASOG000-007</v>
      </c>
      <c r="X46" s="3" t="str">
        <f>organisations!J7</f>
        <v>ASOG000-007</v>
      </c>
      <c r="Y46" s="3" t="str">
        <f>organisations!G7</f>
        <v>ASOG000-004</v>
      </c>
      <c r="Z46" s="3" t="str">
        <f>organisations!I7</f>
        <v>ASOG000-006</v>
      </c>
      <c r="AA46" s="3" t="str">
        <f>organisations!I7</f>
        <v>ASOG000-006</v>
      </c>
      <c r="AB46" s="3" t="str">
        <f>organisations!I7</f>
        <v>ASOG000-006</v>
      </c>
      <c r="AC46" s="3" t="str">
        <f>organisations!I7</f>
        <v>ASOG000-006</v>
      </c>
      <c r="AD46" s="3" t="str">
        <f>organisations!I7</f>
        <v>ASOG000-006</v>
      </c>
      <c r="AE46" s="3" t="str">
        <f>organisations!J7</f>
        <v>ASOG000-007</v>
      </c>
      <c r="AF46" s="3" t="str">
        <f>organisations!J7</f>
        <v>ASOG000-007</v>
      </c>
      <c r="AG46" s="3" t="str">
        <f>organisations!J7</f>
        <v>ASOG000-007</v>
      </c>
      <c r="AH46" s="3" t="str">
        <f>organisations!J7</f>
        <v>ASOG000-007</v>
      </c>
      <c r="AI46" s="3" t="str">
        <f>organisations!J7</f>
        <v>ASOG000-007</v>
      </c>
      <c r="AJ46" s="3" t="str">
        <f>organisations!J7</f>
        <v>ASOG000-007</v>
      </c>
      <c r="AK46" s="3" t="str">
        <f>organisations!J7</f>
        <v>ASOG000-007</v>
      </c>
      <c r="AL46" s="3" t="str">
        <f>organisations!J7</f>
        <v>ASOG000-007</v>
      </c>
      <c r="AM46" s="3" t="str">
        <f>organisations!J7</f>
        <v>ASOG000-007</v>
      </c>
      <c r="AN46" s="3" t="str">
        <f>organisations!J7</f>
        <v>ASOG000-007</v>
      </c>
      <c r="AO46" s="3" t="s">
        <v>504</v>
      </c>
      <c r="AP46" s="3" t="s">
        <v>504</v>
      </c>
      <c r="AQ46" s="3" t="s">
        <v>504</v>
      </c>
      <c r="AR46" s="3" t="s">
        <v>504</v>
      </c>
      <c r="AS46" s="3" t="s">
        <v>504</v>
      </c>
      <c r="AT46" s="3" t="s">
        <v>504</v>
      </c>
      <c r="AU46" s="3" t="s">
        <v>504</v>
      </c>
      <c r="AV46" s="3" t="s">
        <v>504</v>
      </c>
      <c r="AW46" s="3" t="s">
        <v>504</v>
      </c>
    </row>
    <row r="47" spans="1:49" x14ac:dyDescent="0.25">
      <c r="A47" s="52"/>
      <c r="B47" s="50"/>
      <c r="C47" s="3" t="s">
        <v>249</v>
      </c>
      <c r="D47" s="3" t="str">
        <f>organisations!F7</f>
        <v>ASOG000-003</v>
      </c>
      <c r="E47" s="3" t="s">
        <v>506</v>
      </c>
      <c r="F47" s="3" t="s">
        <v>506</v>
      </c>
      <c r="G47" s="3" t="s">
        <v>506</v>
      </c>
      <c r="H47" s="3" t="s">
        <v>506</v>
      </c>
      <c r="I47" s="3" t="s">
        <v>506</v>
      </c>
      <c r="J47" s="3" t="s">
        <v>506</v>
      </c>
      <c r="K47" s="3" t="s">
        <v>506</v>
      </c>
      <c r="L47" s="3" t="s">
        <v>506</v>
      </c>
      <c r="M47" s="3" t="s">
        <v>506</v>
      </c>
      <c r="N47" s="3" t="s">
        <v>506</v>
      </c>
      <c r="O47" s="3" t="s">
        <v>506</v>
      </c>
      <c r="P47" s="3" t="s">
        <v>506</v>
      </c>
      <c r="Q47" s="3" t="s">
        <v>506</v>
      </c>
      <c r="R47" s="3" t="s">
        <v>506</v>
      </c>
      <c r="S47" s="3" t="s">
        <v>506</v>
      </c>
      <c r="T47" s="3" t="s">
        <v>506</v>
      </c>
      <c r="U47" s="3" t="s">
        <v>506</v>
      </c>
      <c r="V47" s="3" t="s">
        <v>544</v>
      </c>
      <c r="W47" s="3" t="s">
        <v>544</v>
      </c>
      <c r="X47" s="3" t="s">
        <v>544</v>
      </c>
      <c r="Y47" s="3" t="s">
        <v>506</v>
      </c>
      <c r="Z47" s="3" t="s">
        <v>506</v>
      </c>
      <c r="AA47" s="3" t="s">
        <v>506</v>
      </c>
      <c r="AB47" s="3" t="s">
        <v>506</v>
      </c>
      <c r="AC47" s="3" t="s">
        <v>506</v>
      </c>
      <c r="AD47" s="3" t="s">
        <v>506</v>
      </c>
      <c r="AE47" s="3" t="s">
        <v>506</v>
      </c>
      <c r="AF47" s="3" t="s">
        <v>506</v>
      </c>
      <c r="AG47" s="3" t="s">
        <v>506</v>
      </c>
      <c r="AH47" s="3" t="s">
        <v>506</v>
      </c>
      <c r="AI47" s="3" t="s">
        <v>506</v>
      </c>
      <c r="AJ47" s="3" t="s">
        <v>506</v>
      </c>
      <c r="AK47" s="3" t="s">
        <v>506</v>
      </c>
      <c r="AL47" s="3" t="s">
        <v>506</v>
      </c>
      <c r="AM47" s="3" t="s">
        <v>506</v>
      </c>
      <c r="AN47" s="3" t="s">
        <v>506</v>
      </c>
      <c r="AO47" s="3" t="s">
        <v>506</v>
      </c>
      <c r="AP47" s="3" t="s">
        <v>506</v>
      </c>
      <c r="AQ47" s="3" t="s">
        <v>506</v>
      </c>
      <c r="AR47" s="3" t="s">
        <v>506</v>
      </c>
      <c r="AS47" s="3" t="s">
        <v>506</v>
      </c>
      <c r="AT47" s="3" t="s">
        <v>506</v>
      </c>
      <c r="AU47" s="3" t="s">
        <v>506</v>
      </c>
      <c r="AV47" s="3" t="s">
        <v>506</v>
      </c>
      <c r="AW47" s="3" t="s">
        <v>506</v>
      </c>
    </row>
    <row r="48" spans="1:49" x14ac:dyDescent="0.25">
      <c r="A48" s="52"/>
      <c r="B48" s="50"/>
      <c r="C48" s="3" t="s">
        <v>250</v>
      </c>
      <c r="D48" s="3" t="str">
        <f>organisations!D68</f>
        <v>SPEC000-001</v>
      </c>
      <c r="E48" s="3" t="s">
        <v>505</v>
      </c>
      <c r="F48" s="3" t="s">
        <v>505</v>
      </c>
      <c r="G48" s="3" t="s">
        <v>505</v>
      </c>
      <c r="H48" s="3" t="s">
        <v>505</v>
      </c>
      <c r="I48" s="3" t="s">
        <v>505</v>
      </c>
      <c r="J48" s="3" t="s">
        <v>505</v>
      </c>
      <c r="K48" s="3" t="s">
        <v>505</v>
      </c>
      <c r="L48" s="3" t="s">
        <v>505</v>
      </c>
      <c r="M48" s="3" t="s">
        <v>505</v>
      </c>
      <c r="N48" s="3" t="s">
        <v>505</v>
      </c>
      <c r="O48" s="3" t="s">
        <v>505</v>
      </c>
      <c r="P48" s="3" t="s">
        <v>505</v>
      </c>
      <c r="Q48" s="3" t="s">
        <v>505</v>
      </c>
      <c r="R48" s="3" t="s">
        <v>505</v>
      </c>
      <c r="S48" s="3" t="s">
        <v>505</v>
      </c>
      <c r="T48" s="3" t="s">
        <v>505</v>
      </c>
      <c r="U48" s="3" t="s">
        <v>505</v>
      </c>
      <c r="V48" s="3" t="s">
        <v>505</v>
      </c>
      <c r="W48" s="3" t="s">
        <v>505</v>
      </c>
      <c r="X48" s="3" t="s">
        <v>505</v>
      </c>
      <c r="Y48" s="3" t="s">
        <v>505</v>
      </c>
      <c r="Z48" s="3" t="s">
        <v>505</v>
      </c>
      <c r="AA48" s="3" t="s">
        <v>505</v>
      </c>
      <c r="AB48" s="3" t="s">
        <v>505</v>
      </c>
      <c r="AC48" s="3" t="s">
        <v>505</v>
      </c>
      <c r="AD48" s="3" t="s">
        <v>505</v>
      </c>
      <c r="AE48" s="3" t="s">
        <v>505</v>
      </c>
      <c r="AF48" s="3" t="s">
        <v>505</v>
      </c>
      <c r="AG48" s="3" t="s">
        <v>505</v>
      </c>
      <c r="AH48" s="3" t="s">
        <v>505</v>
      </c>
      <c r="AI48" s="3" t="s">
        <v>505</v>
      </c>
      <c r="AJ48" s="3" t="s">
        <v>505</v>
      </c>
      <c r="AK48" s="3" t="s">
        <v>505</v>
      </c>
      <c r="AL48" s="3" t="s">
        <v>505</v>
      </c>
      <c r="AM48" s="3" t="s">
        <v>505</v>
      </c>
      <c r="AN48" s="3" t="s">
        <v>505</v>
      </c>
      <c r="AO48" s="3" t="s">
        <v>505</v>
      </c>
      <c r="AP48" s="3" t="s">
        <v>505</v>
      </c>
      <c r="AQ48" s="3" t="s">
        <v>505</v>
      </c>
      <c r="AR48" s="3" t="s">
        <v>505</v>
      </c>
      <c r="AS48" s="3" t="s">
        <v>505</v>
      </c>
      <c r="AT48" s="3" t="s">
        <v>505</v>
      </c>
      <c r="AU48" s="3" t="s">
        <v>505</v>
      </c>
      <c r="AV48" s="3" t="s">
        <v>505</v>
      </c>
      <c r="AW48" s="3" t="s">
        <v>505</v>
      </c>
    </row>
    <row r="49" spans="1:57" x14ac:dyDescent="0.25">
      <c r="A49" s="52"/>
      <c r="B49" s="50"/>
      <c r="C49" s="3" t="s">
        <v>146</v>
      </c>
      <c r="D49" s="3" t="s">
        <v>175</v>
      </c>
      <c r="E49" s="3" t="s">
        <v>533</v>
      </c>
      <c r="F49" s="3" t="s">
        <v>534</v>
      </c>
      <c r="G49" s="3" t="s">
        <v>533</v>
      </c>
      <c r="H49" s="3" t="s">
        <v>534</v>
      </c>
      <c r="I49" s="3" t="s">
        <v>533</v>
      </c>
      <c r="J49" s="3" t="s">
        <v>175</v>
      </c>
      <c r="K49" s="3" t="s">
        <v>533</v>
      </c>
      <c r="L49" s="3" t="s">
        <v>534</v>
      </c>
      <c r="M49" s="3" t="s">
        <v>533</v>
      </c>
      <c r="N49" s="3" t="s">
        <v>175</v>
      </c>
      <c r="O49" s="3" t="s">
        <v>533</v>
      </c>
      <c r="P49" s="3" t="s">
        <v>175</v>
      </c>
      <c r="Q49" s="3" t="s">
        <v>533</v>
      </c>
      <c r="R49" s="3" t="s">
        <v>534</v>
      </c>
      <c r="S49" s="3" t="s">
        <v>533</v>
      </c>
      <c r="T49" s="3" t="s">
        <v>175</v>
      </c>
      <c r="U49" s="3" t="s">
        <v>534</v>
      </c>
      <c r="V49" s="3" t="s">
        <v>175</v>
      </c>
      <c r="W49" s="3" t="s">
        <v>533</v>
      </c>
      <c r="X49" s="3" t="s">
        <v>175</v>
      </c>
      <c r="Y49" s="3" t="s">
        <v>534</v>
      </c>
      <c r="Z49" s="3" t="s">
        <v>175</v>
      </c>
      <c r="AA49" s="3" t="s">
        <v>533</v>
      </c>
      <c r="AB49" s="3" t="s">
        <v>175</v>
      </c>
      <c r="AC49" s="3" t="s">
        <v>533</v>
      </c>
      <c r="AD49" s="3" t="s">
        <v>175</v>
      </c>
      <c r="AE49" s="3" t="s">
        <v>533</v>
      </c>
      <c r="AF49" s="3" t="s">
        <v>175</v>
      </c>
      <c r="AG49" s="3" t="s">
        <v>533</v>
      </c>
      <c r="AH49" s="3" t="s">
        <v>175</v>
      </c>
      <c r="AI49" s="3" t="s">
        <v>533</v>
      </c>
      <c r="AJ49" s="3" t="s">
        <v>175</v>
      </c>
      <c r="AK49" s="3" t="s">
        <v>533</v>
      </c>
      <c r="AL49" s="3" t="s">
        <v>175</v>
      </c>
      <c r="AM49" s="3" t="s">
        <v>175</v>
      </c>
      <c r="AN49" s="3" t="s">
        <v>175</v>
      </c>
      <c r="AO49" s="3" t="s">
        <v>175</v>
      </c>
      <c r="AP49" s="3" t="s">
        <v>175</v>
      </c>
      <c r="AQ49" s="3" t="s">
        <v>175</v>
      </c>
      <c r="AR49" s="3" t="s">
        <v>175</v>
      </c>
      <c r="AS49" s="3" t="s">
        <v>175</v>
      </c>
      <c r="AT49" s="3" t="s">
        <v>175</v>
      </c>
      <c r="AU49" s="3" t="s">
        <v>175</v>
      </c>
      <c r="AV49" s="3" t="s">
        <v>175</v>
      </c>
      <c r="AW49" s="3" t="s">
        <v>175</v>
      </c>
    </row>
    <row r="50" spans="1:57" x14ac:dyDescent="0.25">
      <c r="A50" s="52"/>
      <c r="B50" s="50"/>
      <c r="C50" s="3" t="s">
        <v>147</v>
      </c>
      <c r="D50" s="3" t="s">
        <v>148</v>
      </c>
      <c r="E50" s="3" t="s">
        <v>148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148</v>
      </c>
      <c r="Q50" s="3" t="s">
        <v>148</v>
      </c>
      <c r="R50" s="3" t="s">
        <v>148</v>
      </c>
      <c r="S50" s="3" t="s">
        <v>148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148</v>
      </c>
      <c r="Y50" s="3" t="s">
        <v>148</v>
      </c>
      <c r="Z50" s="3" t="s">
        <v>148</v>
      </c>
      <c r="AA50" s="3" t="s">
        <v>148</v>
      </c>
      <c r="AB50" s="3" t="s">
        <v>148</v>
      </c>
      <c r="AC50" s="3" t="s">
        <v>148</v>
      </c>
      <c r="AD50" s="3" t="s">
        <v>148</v>
      </c>
      <c r="AE50" s="3" t="s">
        <v>148</v>
      </c>
      <c r="AF50" s="3" t="s">
        <v>148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</row>
    <row r="51" spans="1:57" x14ac:dyDescent="0.25">
      <c r="A51" s="52"/>
      <c r="B51" s="51"/>
    </row>
    <row r="52" spans="1:57" x14ac:dyDescent="0.25">
      <c r="A52" s="52"/>
    </row>
    <row r="53" spans="1:57" x14ac:dyDescent="0.25">
      <c r="A53" s="52"/>
      <c r="B53" s="39" t="s">
        <v>149</v>
      </c>
      <c r="C53" s="3" t="s">
        <v>356</v>
      </c>
      <c r="D53" s="3" t="str">
        <f>D6</f>
        <v>{C_DB_AVAIL_F2F_SERVICE1}</v>
      </c>
      <c r="E53" s="3" t="str">
        <f t="shared" ref="E53:AJ53" si="3">E6</f>
        <v>{C_DB_AVAIL_F2F_SERVICE2}</v>
      </c>
      <c r="F53" s="3" t="str">
        <f t="shared" si="3"/>
        <v>{C_INDB_AVAIL_F2F_SERVICE1}</v>
      </c>
      <c r="G53" s="3" t="str">
        <f t="shared" si="3"/>
        <v>{C_INDB_AVAIL_F2F_SERVICE2}</v>
      </c>
      <c r="H53" s="3" t="str">
        <f t="shared" si="3"/>
        <v>{C_DB_AVAIL_TAS_SERVICE1}</v>
      </c>
      <c r="I53" s="3" t="str">
        <f t="shared" si="3"/>
        <v>{C_DB_AVAIL_TAS_SERVICE2}</v>
      </c>
      <c r="J53" s="3" t="str">
        <f t="shared" si="3"/>
        <v>{C_INDB_AVAIL_TAS_SERVICE1}</v>
      </c>
      <c r="K53" s="3" t="str">
        <f t="shared" si="3"/>
        <v>{C_INDB_AVAIL_TAS_SERVICE2}</v>
      </c>
      <c r="L53" s="3" t="str">
        <f t="shared" si="3"/>
        <v>{C_DB_UNAVAIL_F2F_SERVICE1}</v>
      </c>
      <c r="M53" s="3" t="str">
        <f t="shared" si="3"/>
        <v>{C_DB_UNAVAIL_F2F_SERVICE2}</v>
      </c>
      <c r="N53" s="3" t="str">
        <f t="shared" si="3"/>
        <v>{C_INDB_UNAVAIL_F2F_SERVICE1}</v>
      </c>
      <c r="O53" s="3" t="str">
        <f t="shared" si="3"/>
        <v>{C_INDB_UNAVAIL_F2F_SERVICE2}</v>
      </c>
      <c r="P53" s="3" t="str">
        <f t="shared" si="3"/>
        <v>{C_DB_UNAVAIL_TAS_SERVICE1}</v>
      </c>
      <c r="Q53" s="3" t="str">
        <f t="shared" si="3"/>
        <v>{C_DB_UNAVAIL_TAS_SERVICE2}</v>
      </c>
      <c r="R53" s="3" t="str">
        <f t="shared" si="3"/>
        <v>{C_INDB_UNAVAIL_TAS_SERVICE1}</v>
      </c>
      <c r="S53" s="3" t="str">
        <f t="shared" si="3"/>
        <v>{C_INDB_UNAVAIL_TAS_SERVICE2}</v>
      </c>
      <c r="T53" s="3" t="str">
        <f t="shared" si="3"/>
        <v>{C_DB_AVAIL_F2F_MAXLEN_SERVICE}</v>
      </c>
      <c r="U53" s="3" t="str">
        <f t="shared" si="3"/>
        <v>{C_DB_AVAIL_F2F_HYPHEN_SERVICE}</v>
      </c>
      <c r="V53" s="3" t="str">
        <f t="shared" si="3"/>
        <v>{C_DB_AVAIL_F2F_APOS_SERVICE}</v>
      </c>
      <c r="W53" s="3" t="str">
        <f t="shared" si="3"/>
        <v>{C_DB_AVAIL_F2F_SPEC_SERVICE}</v>
      </c>
      <c r="X53" s="3" t="str">
        <f t="shared" si="3"/>
        <v>{C_INDB_AVAIL_F2F_MAXLEN_SERVICE}</v>
      </c>
      <c r="Y53" s="3" t="str">
        <f t="shared" si="3"/>
        <v>{C_INDB_AVAIL_F2F_HYPHEN_SERVICE}</v>
      </c>
      <c r="Z53" s="3" t="str">
        <f t="shared" si="3"/>
        <v>{C_INDB_AVAIL_F2F_APOS_SERVICE}</v>
      </c>
      <c r="AA53" s="3" t="str">
        <f t="shared" si="3"/>
        <v>{C_INDB_AVAIL_F2F_SPEC_SERVICE}</v>
      </c>
      <c r="AB53" s="3" t="str">
        <f t="shared" si="3"/>
        <v>{C_INDB_AVAIL_TAS_HYPHEN_SERVICE}</v>
      </c>
      <c r="AC53" s="3" t="str">
        <f t="shared" si="3"/>
        <v>{C_INDB_AVAIL_TAS_APOS_SERVICE}</v>
      </c>
      <c r="AD53" s="3" t="str">
        <f t="shared" si="3"/>
        <v>{C_INDB_AVAIL_TAS_SPEC_SERVICE}</v>
      </c>
      <c r="AE53" s="3" t="str">
        <f t="shared" si="3"/>
        <v>{C_DB_AVAIL_TAS_MAXLEN_SERVICE}</v>
      </c>
      <c r="AF53" s="3" t="str">
        <f t="shared" si="3"/>
        <v>{C_DB_AVAIL_TAS_HYPHEN_SERVICE}</v>
      </c>
      <c r="AG53" s="3" t="str">
        <f t="shared" si="3"/>
        <v>{C_DB_AVAIL_TAS_SPEC_SERVICE}</v>
      </c>
      <c r="AH53" s="3" t="str">
        <f t="shared" si="3"/>
        <v>{C_INDB_UNAVAIL_TAS_MAXLEN_SERVICE1}</v>
      </c>
      <c r="AI53" s="3" t="str">
        <f t="shared" si="3"/>
        <v>{C_INDB_UNAVAIL_TAS_HYPHEN_SERVICE1}</v>
      </c>
      <c r="AJ53" s="3" t="str">
        <f t="shared" si="3"/>
        <v>{C_DB_AVAIL_F2F_SPESERVICE}</v>
      </c>
      <c r="AK53" s="3" t="str">
        <f>AK6</f>
        <v>{C_INDB_AVAIL_TAS_MAXLEN_SERVICE}</v>
      </c>
      <c r="AL53" s="3" t="str">
        <f t="shared" ref="AL53:AW53" si="4">AL6</f>
        <v>{C_DB_AVAIL_TAS_APOS_SERVICE}</v>
      </c>
      <c r="AM53" s="3" t="str">
        <f t="shared" si="4"/>
        <v>{C_DB_UNAVAIL_TAS_APOS_SERVICE}</v>
      </c>
      <c r="AN53" s="3" t="str">
        <f t="shared" si="4"/>
        <v>{C_DB_UNAVAIL_TAS_MAXLEN_SERVICE1}</v>
      </c>
      <c r="AO53" s="3" t="str">
        <f t="shared" si="4"/>
        <v>{C_INC_DB_UNAVAIL_TAS_MAXLEN_SERVICE1}</v>
      </c>
      <c r="AP53" s="3" t="str">
        <f t="shared" si="4"/>
        <v>{C_NUM_EXTRA_REFERRALS}</v>
      </c>
      <c r="AQ53" s="3" t="str">
        <f t="shared" si="4"/>
        <v>{C_INCREMENT_BY_ONE}</v>
      </c>
      <c r="AR53" s="3" t="str">
        <f t="shared" si="4"/>
        <v>{V_REFERRAL_COUNTER}</v>
      </c>
      <c r="AS53" s="3" t="str">
        <f t="shared" si="4"/>
        <v>{C_INDB_UNAVAIL_TAS_APOS_SERVICE}</v>
      </c>
      <c r="AT53" s="3" t="str">
        <f t="shared" si="4"/>
        <v>{C_INDB_UNAVAIL_TAS_SPEC_SERVICE}</v>
      </c>
      <c r="AU53" s="3" t="str">
        <f t="shared" si="4"/>
        <v>{C_DB_UNAVAIL_TAS_MAXLEN_SERVICE}</v>
      </c>
      <c r="AV53" s="3" t="str">
        <f t="shared" si="4"/>
        <v>{C_DB_UNAVAIL_TAS_SPEC_SERVICE}</v>
      </c>
      <c r="AW53" s="3" t="str">
        <f t="shared" si="4"/>
        <v>{C_DB_UNAVAIL_TAS_HYPHEN_SERVICE}</v>
      </c>
    </row>
    <row r="54" spans="1:57" x14ac:dyDescent="0.25">
      <c r="A54" s="52"/>
      <c r="B54" s="40"/>
      <c r="C54" s="3" t="s">
        <v>150</v>
      </c>
      <c r="D54" s="3" t="s">
        <v>78</v>
      </c>
      <c r="E54" s="3" t="s">
        <v>74</v>
      </c>
      <c r="F54" s="3" t="s">
        <v>97</v>
      </c>
      <c r="G54" s="3" t="s">
        <v>78</v>
      </c>
      <c r="H54" s="3" t="s">
        <v>74</v>
      </c>
      <c r="I54" s="3" t="s">
        <v>97</v>
      </c>
      <c r="J54" s="3" t="s">
        <v>78</v>
      </c>
      <c r="K54" s="3" t="s">
        <v>74</v>
      </c>
      <c r="L54" s="3" t="s">
        <v>97</v>
      </c>
      <c r="M54" s="3" t="s">
        <v>78</v>
      </c>
      <c r="N54" s="3" t="s">
        <v>74</v>
      </c>
      <c r="O54" s="3" t="s">
        <v>97</v>
      </c>
      <c r="P54" s="3" t="s">
        <v>78</v>
      </c>
      <c r="Q54" s="3" t="s">
        <v>74</v>
      </c>
      <c r="R54" s="3" t="s">
        <v>97</v>
      </c>
      <c r="S54" s="3" t="s">
        <v>78</v>
      </c>
      <c r="T54" s="3" t="s">
        <v>74</v>
      </c>
      <c r="U54" s="3" t="s">
        <v>97</v>
      </c>
      <c r="V54" s="3" t="s">
        <v>78</v>
      </c>
      <c r="W54" s="3" t="s">
        <v>74</v>
      </c>
      <c r="X54" s="3" t="s">
        <v>97</v>
      </c>
      <c r="Y54" s="3" t="s">
        <v>78</v>
      </c>
      <c r="Z54" s="3" t="s">
        <v>74</v>
      </c>
      <c r="AA54" s="3" t="s">
        <v>97</v>
      </c>
      <c r="AB54" s="3" t="s">
        <v>78</v>
      </c>
      <c r="AC54" s="3" t="s">
        <v>74</v>
      </c>
      <c r="AD54" s="3" t="s">
        <v>97</v>
      </c>
      <c r="AE54" s="11" t="s">
        <v>78</v>
      </c>
      <c r="AF54" s="11" t="s">
        <v>74</v>
      </c>
      <c r="AG54" s="11" t="s">
        <v>78</v>
      </c>
      <c r="AH54" s="11" t="s">
        <v>74</v>
      </c>
      <c r="AI54" s="11" t="s">
        <v>97</v>
      </c>
      <c r="AJ54" s="11" t="s">
        <v>78</v>
      </c>
      <c r="AK54" s="3" t="s">
        <v>74</v>
      </c>
      <c r="AL54" s="11" t="s">
        <v>97</v>
      </c>
      <c r="AM54" s="3" t="s">
        <v>74</v>
      </c>
      <c r="AN54" s="11" t="s">
        <v>97</v>
      </c>
      <c r="AO54" s="11" t="s">
        <v>78</v>
      </c>
      <c r="AP54" s="3" t="s">
        <v>74</v>
      </c>
      <c r="AQ54" s="11" t="s">
        <v>97</v>
      </c>
      <c r="AR54" s="11" t="s">
        <v>78</v>
      </c>
      <c r="AS54" s="3" t="s">
        <v>74</v>
      </c>
      <c r="AT54" s="11" t="s">
        <v>97</v>
      </c>
      <c r="AU54" s="11" t="s">
        <v>78</v>
      </c>
      <c r="AV54" s="3" t="s">
        <v>74</v>
      </c>
      <c r="AW54" s="11" t="s">
        <v>97</v>
      </c>
    </row>
    <row r="55" spans="1:57" x14ac:dyDescent="0.25">
      <c r="A55" s="52"/>
    </row>
    <row r="56" spans="1:57" x14ac:dyDescent="0.25">
      <c r="A56" s="52"/>
      <c r="B56" s="39" t="s">
        <v>207</v>
      </c>
      <c r="C56" s="3" t="s">
        <v>356</v>
      </c>
      <c r="D56" s="3" t="str">
        <f>D6</f>
        <v>{C_DB_AVAIL_F2F_SERVICE1}</v>
      </c>
      <c r="E56" s="3" t="str">
        <f t="shared" ref="E56:AJ56" si="5">E6</f>
        <v>{C_DB_AVAIL_F2F_SERVICE2}</v>
      </c>
      <c r="F56" s="3" t="str">
        <f t="shared" si="5"/>
        <v>{C_INDB_AVAIL_F2F_SERVICE1}</v>
      </c>
      <c r="G56" s="3" t="str">
        <f t="shared" si="5"/>
        <v>{C_INDB_AVAIL_F2F_SERVICE2}</v>
      </c>
      <c r="H56" s="3" t="str">
        <f t="shared" si="5"/>
        <v>{C_DB_AVAIL_TAS_SERVICE1}</v>
      </c>
      <c r="I56" s="3" t="str">
        <f t="shared" si="5"/>
        <v>{C_DB_AVAIL_TAS_SERVICE2}</v>
      </c>
      <c r="J56" s="3" t="str">
        <f t="shared" si="5"/>
        <v>{C_INDB_AVAIL_TAS_SERVICE1}</v>
      </c>
      <c r="K56" s="3" t="str">
        <f t="shared" si="5"/>
        <v>{C_INDB_AVAIL_TAS_SERVICE2}</v>
      </c>
      <c r="L56" s="3" t="str">
        <f t="shared" si="5"/>
        <v>{C_DB_UNAVAIL_F2F_SERVICE1}</v>
      </c>
      <c r="M56" s="3" t="str">
        <f t="shared" si="5"/>
        <v>{C_DB_UNAVAIL_F2F_SERVICE2}</v>
      </c>
      <c r="N56" s="3" t="str">
        <f t="shared" si="5"/>
        <v>{C_INDB_UNAVAIL_F2F_SERVICE1}</v>
      </c>
      <c r="O56" s="3" t="str">
        <f t="shared" si="5"/>
        <v>{C_INDB_UNAVAIL_F2F_SERVICE2}</v>
      </c>
      <c r="P56" s="3" t="str">
        <f t="shared" si="5"/>
        <v>{C_DB_UNAVAIL_TAS_SERVICE1}</v>
      </c>
      <c r="Q56" s="3" t="str">
        <f t="shared" si="5"/>
        <v>{C_DB_UNAVAIL_TAS_SERVICE2}</v>
      </c>
      <c r="R56" s="3" t="str">
        <f t="shared" si="5"/>
        <v>{C_INDB_UNAVAIL_TAS_SERVICE1}</v>
      </c>
      <c r="S56" s="3" t="str">
        <f t="shared" si="5"/>
        <v>{C_INDB_UNAVAIL_TAS_SERVICE2}</v>
      </c>
      <c r="T56" s="3" t="str">
        <f t="shared" si="5"/>
        <v>{C_DB_AVAIL_F2F_MAXLEN_SERVICE}</v>
      </c>
      <c r="U56" s="3" t="str">
        <f t="shared" si="5"/>
        <v>{C_DB_AVAIL_F2F_HYPHEN_SERVICE}</v>
      </c>
      <c r="V56" s="3" t="str">
        <f t="shared" si="5"/>
        <v>{C_DB_AVAIL_F2F_APOS_SERVICE}</v>
      </c>
      <c r="W56" s="3" t="str">
        <f t="shared" si="5"/>
        <v>{C_DB_AVAIL_F2F_SPEC_SERVICE}</v>
      </c>
      <c r="X56" s="3" t="str">
        <f t="shared" si="5"/>
        <v>{C_INDB_AVAIL_F2F_MAXLEN_SERVICE}</v>
      </c>
      <c r="Y56" s="3" t="str">
        <f t="shared" si="5"/>
        <v>{C_INDB_AVAIL_F2F_HYPHEN_SERVICE}</v>
      </c>
      <c r="Z56" s="3" t="str">
        <f t="shared" si="5"/>
        <v>{C_INDB_AVAIL_F2F_APOS_SERVICE}</v>
      </c>
      <c r="AA56" s="3" t="str">
        <f t="shared" si="5"/>
        <v>{C_INDB_AVAIL_F2F_SPEC_SERVICE}</v>
      </c>
      <c r="AB56" s="3" t="str">
        <f t="shared" si="5"/>
        <v>{C_INDB_AVAIL_TAS_HYPHEN_SERVICE}</v>
      </c>
      <c r="AC56" s="3" t="str">
        <f t="shared" si="5"/>
        <v>{C_INDB_AVAIL_TAS_APOS_SERVICE}</v>
      </c>
      <c r="AD56" s="3" t="str">
        <f t="shared" si="5"/>
        <v>{C_INDB_AVAIL_TAS_SPEC_SERVICE}</v>
      </c>
      <c r="AE56" s="3" t="str">
        <f t="shared" si="5"/>
        <v>{C_DB_AVAIL_TAS_MAXLEN_SERVICE}</v>
      </c>
      <c r="AF56" s="3" t="str">
        <f t="shared" si="5"/>
        <v>{C_DB_AVAIL_TAS_HYPHEN_SERVICE}</v>
      </c>
      <c r="AG56" s="3" t="str">
        <f t="shared" si="5"/>
        <v>{C_DB_AVAIL_TAS_SPEC_SERVICE}</v>
      </c>
      <c r="AH56" s="3" t="str">
        <f t="shared" si="5"/>
        <v>{C_INDB_UNAVAIL_TAS_MAXLEN_SERVICE1}</v>
      </c>
      <c r="AI56" s="3" t="str">
        <f t="shared" si="5"/>
        <v>{C_INDB_UNAVAIL_TAS_HYPHEN_SERVICE1}</v>
      </c>
      <c r="AJ56" s="3" t="str">
        <f t="shared" si="5"/>
        <v>{C_DB_AVAIL_F2F_SPESERVICE}</v>
      </c>
      <c r="AK56" s="3" t="str">
        <f>AK6</f>
        <v>{C_INDB_AVAIL_TAS_MAXLEN_SERVICE}</v>
      </c>
      <c r="AL56" s="3" t="str">
        <f t="shared" ref="AL56:AW56" si="6">AL6</f>
        <v>{C_DB_AVAIL_TAS_APOS_SERVICE}</v>
      </c>
      <c r="AM56" s="3" t="str">
        <f t="shared" si="6"/>
        <v>{C_DB_UNAVAIL_TAS_APOS_SERVICE}</v>
      </c>
      <c r="AN56" s="3" t="str">
        <f t="shared" si="6"/>
        <v>{C_DB_UNAVAIL_TAS_MAXLEN_SERVICE1}</v>
      </c>
      <c r="AO56" s="3" t="str">
        <f t="shared" si="6"/>
        <v>{C_INC_DB_UNAVAIL_TAS_MAXLEN_SERVICE1}</v>
      </c>
      <c r="AP56" s="3" t="str">
        <f t="shared" si="6"/>
        <v>{C_NUM_EXTRA_REFERRALS}</v>
      </c>
      <c r="AQ56" s="3" t="str">
        <f t="shared" si="6"/>
        <v>{C_INCREMENT_BY_ONE}</v>
      </c>
      <c r="AR56" s="3" t="str">
        <f t="shared" si="6"/>
        <v>{V_REFERRAL_COUNTER}</v>
      </c>
      <c r="AS56" s="3" t="str">
        <f t="shared" si="6"/>
        <v>{C_INDB_UNAVAIL_TAS_APOS_SERVICE}</v>
      </c>
      <c r="AT56" s="3" t="str">
        <f t="shared" si="6"/>
        <v>{C_INDB_UNAVAIL_TAS_SPEC_SERVICE}</v>
      </c>
      <c r="AU56" s="3" t="str">
        <f t="shared" si="6"/>
        <v>{C_DB_UNAVAIL_TAS_MAXLEN_SERVICE}</v>
      </c>
      <c r="AV56" s="3" t="str">
        <f t="shared" si="6"/>
        <v>{C_DB_UNAVAIL_TAS_SPEC_SERVICE}</v>
      </c>
      <c r="AW56" s="3" t="str">
        <f t="shared" si="6"/>
        <v>{C_DB_UNAVAIL_TAS_HYPHEN_SERVICE}</v>
      </c>
    </row>
    <row r="57" spans="1:57" x14ac:dyDescent="0.25">
      <c r="A57" s="52"/>
      <c r="B57" s="40"/>
      <c r="C57" s="3" t="s">
        <v>239</v>
      </c>
      <c r="D57" s="19" t="str">
        <f>organisations!D60</f>
        <v>PRUS000-001</v>
      </c>
      <c r="E57" s="19" t="s">
        <v>507</v>
      </c>
      <c r="F57" s="19" t="s">
        <v>507</v>
      </c>
      <c r="G57" s="19" t="s">
        <v>507</v>
      </c>
      <c r="H57" s="19" t="s">
        <v>507</v>
      </c>
      <c r="I57" s="19" t="s">
        <v>507</v>
      </c>
      <c r="J57" s="19" t="s">
        <v>507</v>
      </c>
      <c r="K57" s="19" t="s">
        <v>507</v>
      </c>
      <c r="L57" s="19" t="s">
        <v>507</v>
      </c>
      <c r="M57" s="19" t="s">
        <v>507</v>
      </c>
      <c r="N57" s="19" t="s">
        <v>507</v>
      </c>
      <c r="O57" s="19" t="s">
        <v>507</v>
      </c>
      <c r="P57" s="19" t="s">
        <v>507</v>
      </c>
      <c r="Q57" s="19" t="s">
        <v>507</v>
      </c>
      <c r="R57" s="19" t="s">
        <v>507</v>
      </c>
      <c r="S57" s="19" t="s">
        <v>507</v>
      </c>
      <c r="T57" s="19" t="s">
        <v>507</v>
      </c>
      <c r="U57" s="19" t="s">
        <v>507</v>
      </c>
      <c r="V57" s="19" t="s">
        <v>507</v>
      </c>
      <c r="W57" s="19" t="s">
        <v>507</v>
      </c>
      <c r="X57" s="19" t="s">
        <v>507</v>
      </c>
      <c r="Y57" s="19" t="s">
        <v>507</v>
      </c>
      <c r="Z57" s="19" t="s">
        <v>507</v>
      </c>
      <c r="AA57" s="19" t="s">
        <v>507</v>
      </c>
      <c r="AB57" s="19" t="s">
        <v>507</v>
      </c>
      <c r="AC57" s="19" t="s">
        <v>507</v>
      </c>
      <c r="AD57" s="19" t="s">
        <v>507</v>
      </c>
      <c r="AE57" s="19" t="s">
        <v>507</v>
      </c>
      <c r="AF57" s="19" t="s">
        <v>507</v>
      </c>
      <c r="AG57" s="19" t="s">
        <v>507</v>
      </c>
      <c r="AH57" s="19" t="s">
        <v>507</v>
      </c>
      <c r="AI57" s="19" t="s">
        <v>507</v>
      </c>
      <c r="AJ57" s="19" t="s">
        <v>507</v>
      </c>
      <c r="AK57" s="19" t="s">
        <v>507</v>
      </c>
      <c r="AL57" s="19" t="s">
        <v>507</v>
      </c>
      <c r="AM57" s="19" t="s">
        <v>507</v>
      </c>
      <c r="AN57" s="19" t="s">
        <v>507</v>
      </c>
      <c r="AO57" s="19" t="s">
        <v>507</v>
      </c>
      <c r="AP57" s="19" t="s">
        <v>507</v>
      </c>
      <c r="AQ57" s="19" t="s">
        <v>507</v>
      </c>
      <c r="AR57" s="19" t="s">
        <v>507</v>
      </c>
      <c r="AS57" s="19" t="s">
        <v>507</v>
      </c>
      <c r="AT57" s="19" t="s">
        <v>507</v>
      </c>
      <c r="AU57" s="19" t="s">
        <v>507</v>
      </c>
      <c r="AV57" s="19" t="s">
        <v>507</v>
      </c>
      <c r="AW57" s="19" t="s">
        <v>507</v>
      </c>
    </row>
    <row r="58" spans="1:57" x14ac:dyDescent="0.25">
      <c r="A58" s="52"/>
    </row>
    <row r="59" spans="1:57" x14ac:dyDescent="0.25">
      <c r="A59" s="52"/>
      <c r="B59" s="39" t="s">
        <v>208</v>
      </c>
      <c r="C59" s="3" t="s">
        <v>356</v>
      </c>
      <c r="D59" s="3" t="str">
        <f>D6</f>
        <v>{C_DB_AVAIL_F2F_SERVICE1}</v>
      </c>
      <c r="E59" s="3" t="str">
        <f t="shared" ref="E59:AJ59" si="7">E6</f>
        <v>{C_DB_AVAIL_F2F_SERVICE2}</v>
      </c>
      <c r="F59" s="3" t="str">
        <f t="shared" si="7"/>
        <v>{C_INDB_AVAIL_F2F_SERVICE1}</v>
      </c>
      <c r="G59" s="3" t="str">
        <f t="shared" si="7"/>
        <v>{C_INDB_AVAIL_F2F_SERVICE2}</v>
      </c>
      <c r="H59" s="3" t="str">
        <f t="shared" si="7"/>
        <v>{C_DB_AVAIL_TAS_SERVICE1}</v>
      </c>
      <c r="I59" s="3" t="str">
        <f t="shared" si="7"/>
        <v>{C_DB_AVAIL_TAS_SERVICE2}</v>
      </c>
      <c r="J59" s="3" t="str">
        <f t="shared" si="7"/>
        <v>{C_INDB_AVAIL_TAS_SERVICE1}</v>
      </c>
      <c r="K59" s="3" t="str">
        <f t="shared" si="7"/>
        <v>{C_INDB_AVAIL_TAS_SERVICE2}</v>
      </c>
      <c r="L59" s="3" t="str">
        <f t="shared" si="7"/>
        <v>{C_DB_UNAVAIL_F2F_SERVICE1}</v>
      </c>
      <c r="M59" s="3" t="str">
        <f t="shared" si="7"/>
        <v>{C_DB_UNAVAIL_F2F_SERVICE2}</v>
      </c>
      <c r="N59" s="3" t="str">
        <f t="shared" si="7"/>
        <v>{C_INDB_UNAVAIL_F2F_SERVICE1}</v>
      </c>
      <c r="O59" s="3" t="str">
        <f t="shared" si="7"/>
        <v>{C_INDB_UNAVAIL_F2F_SERVICE2}</v>
      </c>
      <c r="P59" s="3" t="str">
        <f t="shared" si="7"/>
        <v>{C_DB_UNAVAIL_TAS_SERVICE1}</v>
      </c>
      <c r="Q59" s="3" t="str">
        <f t="shared" si="7"/>
        <v>{C_DB_UNAVAIL_TAS_SERVICE2}</v>
      </c>
      <c r="R59" s="3" t="str">
        <f t="shared" si="7"/>
        <v>{C_INDB_UNAVAIL_TAS_SERVICE1}</v>
      </c>
      <c r="S59" s="3" t="str">
        <f t="shared" si="7"/>
        <v>{C_INDB_UNAVAIL_TAS_SERVICE2}</v>
      </c>
      <c r="T59" s="3" t="str">
        <f t="shared" si="7"/>
        <v>{C_DB_AVAIL_F2F_MAXLEN_SERVICE}</v>
      </c>
      <c r="U59" s="3" t="str">
        <f t="shared" si="7"/>
        <v>{C_DB_AVAIL_F2F_HYPHEN_SERVICE}</v>
      </c>
      <c r="V59" s="3" t="str">
        <f t="shared" si="7"/>
        <v>{C_DB_AVAIL_F2F_APOS_SERVICE}</v>
      </c>
      <c r="W59" s="3" t="str">
        <f t="shared" si="7"/>
        <v>{C_DB_AVAIL_F2F_SPEC_SERVICE}</v>
      </c>
      <c r="X59" s="3" t="str">
        <f t="shared" si="7"/>
        <v>{C_INDB_AVAIL_F2F_MAXLEN_SERVICE}</v>
      </c>
      <c r="Y59" s="3" t="str">
        <f t="shared" si="7"/>
        <v>{C_INDB_AVAIL_F2F_HYPHEN_SERVICE}</v>
      </c>
      <c r="Z59" s="3" t="str">
        <f t="shared" si="7"/>
        <v>{C_INDB_AVAIL_F2F_APOS_SERVICE}</v>
      </c>
      <c r="AA59" s="3" t="str">
        <f t="shared" si="7"/>
        <v>{C_INDB_AVAIL_F2F_SPEC_SERVICE}</v>
      </c>
      <c r="AB59" s="3" t="str">
        <f t="shared" si="7"/>
        <v>{C_INDB_AVAIL_TAS_HYPHEN_SERVICE}</v>
      </c>
      <c r="AC59" s="3" t="str">
        <f t="shared" si="7"/>
        <v>{C_INDB_AVAIL_TAS_APOS_SERVICE}</v>
      </c>
      <c r="AD59" s="3" t="str">
        <f t="shared" si="7"/>
        <v>{C_INDB_AVAIL_TAS_SPEC_SERVICE}</v>
      </c>
      <c r="AE59" s="3" t="str">
        <f t="shared" si="7"/>
        <v>{C_DB_AVAIL_TAS_MAXLEN_SERVICE}</v>
      </c>
      <c r="AF59" s="3" t="str">
        <f t="shared" si="7"/>
        <v>{C_DB_AVAIL_TAS_HYPHEN_SERVICE}</v>
      </c>
      <c r="AG59" s="3" t="str">
        <f t="shared" si="7"/>
        <v>{C_DB_AVAIL_TAS_SPEC_SERVICE}</v>
      </c>
      <c r="AH59" s="3" t="str">
        <f t="shared" si="7"/>
        <v>{C_INDB_UNAVAIL_TAS_MAXLEN_SERVICE1}</v>
      </c>
      <c r="AI59" s="3" t="str">
        <f t="shared" si="7"/>
        <v>{C_INDB_UNAVAIL_TAS_HYPHEN_SERVICE1}</v>
      </c>
      <c r="AJ59" s="3" t="str">
        <f t="shared" si="7"/>
        <v>{C_DB_AVAIL_F2F_SPESERVICE}</v>
      </c>
      <c r="AK59" s="3" t="str">
        <f>AK6</f>
        <v>{C_INDB_AVAIL_TAS_MAXLEN_SERVICE}</v>
      </c>
      <c r="AL59" s="3" t="str">
        <f t="shared" ref="AL59:AW59" si="8">AL6</f>
        <v>{C_DB_AVAIL_TAS_APOS_SERVICE}</v>
      </c>
      <c r="AM59" s="3" t="str">
        <f t="shared" si="8"/>
        <v>{C_DB_UNAVAIL_TAS_APOS_SERVICE}</v>
      </c>
      <c r="AN59" s="3" t="str">
        <f t="shared" si="8"/>
        <v>{C_DB_UNAVAIL_TAS_MAXLEN_SERVICE1}</v>
      </c>
      <c r="AO59" s="3" t="str">
        <f t="shared" si="8"/>
        <v>{C_INC_DB_UNAVAIL_TAS_MAXLEN_SERVICE1}</v>
      </c>
      <c r="AP59" s="3" t="str">
        <f t="shared" si="8"/>
        <v>{C_NUM_EXTRA_REFERRALS}</v>
      </c>
      <c r="AQ59" s="3" t="str">
        <f t="shared" si="8"/>
        <v>{C_INCREMENT_BY_ONE}</v>
      </c>
      <c r="AR59" s="3" t="str">
        <f t="shared" si="8"/>
        <v>{V_REFERRAL_COUNTER}</v>
      </c>
      <c r="AS59" s="3" t="str">
        <f t="shared" si="8"/>
        <v>{C_INDB_UNAVAIL_TAS_APOS_SERVICE}</v>
      </c>
      <c r="AT59" s="3" t="str">
        <f t="shared" si="8"/>
        <v>{C_INDB_UNAVAIL_TAS_SPEC_SERVICE}</v>
      </c>
      <c r="AU59" s="3" t="str">
        <f t="shared" si="8"/>
        <v>{C_DB_UNAVAIL_TAS_MAXLEN_SERVICE}</v>
      </c>
      <c r="AV59" s="3" t="str">
        <f t="shared" si="8"/>
        <v>{C_DB_UNAVAIL_TAS_SPEC_SERVICE}</v>
      </c>
      <c r="AW59" s="3" t="str">
        <f t="shared" si="8"/>
        <v>{C_DB_UNAVAIL_TAS_HYPHEN_SERVICE}</v>
      </c>
      <c r="AX59" s="3" t="str">
        <f>D6</f>
        <v>{C_DB_AVAIL_F2F_SERVICE1}</v>
      </c>
      <c r="AY59" s="3" t="str">
        <f>D6</f>
        <v>{C_DB_AVAIL_F2F_SERVICE1}</v>
      </c>
      <c r="AZ59" s="3" t="str">
        <f>D6</f>
        <v>{C_DB_AVAIL_F2F_SERVICE1}</v>
      </c>
      <c r="BA59" s="3" t="str">
        <f>D6</f>
        <v>{C_DB_AVAIL_F2F_SERVICE1}</v>
      </c>
      <c r="BB59" s="3" t="str">
        <f>E6</f>
        <v>{C_DB_AVAIL_F2F_SERVICE2}</v>
      </c>
      <c r="BC59" s="3" t="str">
        <f>E6</f>
        <v>{C_DB_AVAIL_F2F_SERVICE2}</v>
      </c>
      <c r="BD59" s="3" t="str">
        <f>E6</f>
        <v>{C_DB_AVAIL_F2F_SERVICE2}</v>
      </c>
      <c r="BE59" s="3" t="str">
        <f>E6</f>
        <v>{C_DB_AVAIL_F2F_SERVICE2}</v>
      </c>
    </row>
    <row r="60" spans="1:57" x14ac:dyDescent="0.25">
      <c r="A60" s="52"/>
      <c r="B60" s="40"/>
      <c r="C60" s="3" t="s">
        <v>247</v>
      </c>
      <c r="D60" s="3" t="str">
        <f>organisations!D80</f>
        <v>CLTY000-001</v>
      </c>
      <c r="E60" s="3" t="s">
        <v>508</v>
      </c>
      <c r="F60" s="3" t="s">
        <v>508</v>
      </c>
      <c r="G60" s="3" t="s">
        <v>508</v>
      </c>
      <c r="H60" s="3" t="s">
        <v>508</v>
      </c>
      <c r="I60" s="3" t="s">
        <v>508</v>
      </c>
      <c r="J60" s="3" t="s">
        <v>508</v>
      </c>
      <c r="K60" s="3" t="s">
        <v>508</v>
      </c>
      <c r="L60" s="3" t="s">
        <v>508</v>
      </c>
      <c r="M60" s="3" t="s">
        <v>508</v>
      </c>
      <c r="N60" s="3" t="s">
        <v>508</v>
      </c>
      <c r="O60" s="3" t="s">
        <v>508</v>
      </c>
      <c r="P60" s="3" t="s">
        <v>508</v>
      </c>
      <c r="Q60" s="3" t="s">
        <v>508</v>
      </c>
      <c r="R60" s="3" t="s">
        <v>508</v>
      </c>
      <c r="S60" s="3" t="s">
        <v>508</v>
      </c>
      <c r="T60" s="3" t="s">
        <v>508</v>
      </c>
      <c r="U60" s="3" t="s">
        <v>508</v>
      </c>
      <c r="V60" s="3" t="s">
        <v>508</v>
      </c>
      <c r="W60" s="3" t="s">
        <v>508</v>
      </c>
      <c r="X60" s="3" t="s">
        <v>508</v>
      </c>
      <c r="Y60" s="3" t="s">
        <v>508</v>
      </c>
      <c r="Z60" s="3" t="s">
        <v>508</v>
      </c>
      <c r="AA60" s="3" t="s">
        <v>508</v>
      </c>
      <c r="AB60" s="3" t="s">
        <v>508</v>
      </c>
      <c r="AC60" s="3" t="s">
        <v>508</v>
      </c>
      <c r="AD60" s="3" t="s">
        <v>508</v>
      </c>
      <c r="AE60" s="3" t="s">
        <v>508</v>
      </c>
      <c r="AF60" s="3" t="s">
        <v>508</v>
      </c>
      <c r="AG60" s="3" t="s">
        <v>508</v>
      </c>
      <c r="AH60" s="3" t="s">
        <v>508</v>
      </c>
      <c r="AI60" s="3" t="s">
        <v>508</v>
      </c>
      <c r="AJ60" s="3" t="s">
        <v>508</v>
      </c>
      <c r="AK60" s="3" t="s">
        <v>508</v>
      </c>
      <c r="AL60" s="3" t="s">
        <v>508</v>
      </c>
      <c r="AM60" s="3" t="s">
        <v>508</v>
      </c>
      <c r="AN60" s="3" t="s">
        <v>508</v>
      </c>
      <c r="AO60" s="3" t="s">
        <v>508</v>
      </c>
      <c r="AP60" s="3" t="s">
        <v>508</v>
      </c>
      <c r="AQ60" s="3" t="s">
        <v>508</v>
      </c>
      <c r="AR60" s="3" t="s">
        <v>508</v>
      </c>
      <c r="AS60" s="3" t="s">
        <v>508</v>
      </c>
      <c r="AT60" s="3" t="s">
        <v>508</v>
      </c>
      <c r="AU60" s="3" t="s">
        <v>508</v>
      </c>
      <c r="AV60" s="3" t="s">
        <v>508</v>
      </c>
      <c r="AW60" s="3" t="s">
        <v>508</v>
      </c>
      <c r="AX60" s="3" t="str">
        <f>organisations!E80</f>
        <v>CLTY000-002</v>
      </c>
      <c r="AY60" s="3" t="str">
        <f>organisations!F80</f>
        <v>CLTY000-003</v>
      </c>
      <c r="AZ60" s="3" t="str">
        <f>organisations!G80</f>
        <v>CLTY000-004</v>
      </c>
      <c r="BA60" s="3" t="str">
        <f>organisations!H80</f>
        <v>CLTY000-005</v>
      </c>
      <c r="BB60" s="3" t="str">
        <f>organisations!E80</f>
        <v>CLTY000-002</v>
      </c>
      <c r="BC60" s="3" t="str">
        <f>organisations!F80</f>
        <v>CLTY000-003</v>
      </c>
      <c r="BD60" s="3" t="str">
        <f>organisations!G80</f>
        <v>CLTY000-004</v>
      </c>
      <c r="BE60" s="3" t="str">
        <f>organisations!H80</f>
        <v>CLTY000-005</v>
      </c>
    </row>
    <row r="61" spans="1:57" x14ac:dyDescent="0.25">
      <c r="A61" s="52"/>
      <c r="AJ61" s="11"/>
      <c r="AK61" s="11"/>
      <c r="AL61" s="11"/>
      <c r="AM61" s="11"/>
      <c r="AN61" s="11"/>
      <c r="AO61" s="11"/>
    </row>
    <row r="62" spans="1:57" x14ac:dyDescent="0.25">
      <c r="A62" s="52"/>
      <c r="B62" s="39" t="s">
        <v>151</v>
      </c>
      <c r="C62" s="3" t="s">
        <v>356</v>
      </c>
      <c r="D62" s="3" t="str">
        <f>D6</f>
        <v>{C_DB_AVAIL_F2F_SERVICE1}</v>
      </c>
      <c r="E62" s="3" t="str">
        <f t="shared" ref="E62:AJ62" si="9">E6</f>
        <v>{C_DB_AVAIL_F2F_SERVICE2}</v>
      </c>
      <c r="F62" s="3" t="str">
        <f t="shared" si="9"/>
        <v>{C_INDB_AVAIL_F2F_SERVICE1}</v>
      </c>
      <c r="G62" s="3" t="str">
        <f t="shared" si="9"/>
        <v>{C_INDB_AVAIL_F2F_SERVICE2}</v>
      </c>
      <c r="H62" s="3" t="str">
        <f t="shared" si="9"/>
        <v>{C_DB_AVAIL_TAS_SERVICE1}</v>
      </c>
      <c r="I62" s="3" t="str">
        <f t="shared" si="9"/>
        <v>{C_DB_AVAIL_TAS_SERVICE2}</v>
      </c>
      <c r="J62" s="3" t="str">
        <f t="shared" si="9"/>
        <v>{C_INDB_AVAIL_TAS_SERVICE1}</v>
      </c>
      <c r="K62" s="3" t="str">
        <f t="shared" si="9"/>
        <v>{C_INDB_AVAIL_TAS_SERVICE2}</v>
      </c>
      <c r="L62" s="3" t="str">
        <f t="shared" si="9"/>
        <v>{C_DB_UNAVAIL_F2F_SERVICE1}</v>
      </c>
      <c r="M62" s="3" t="str">
        <f t="shared" si="9"/>
        <v>{C_DB_UNAVAIL_F2F_SERVICE2}</v>
      </c>
      <c r="N62" s="3" t="str">
        <f t="shared" si="9"/>
        <v>{C_INDB_UNAVAIL_F2F_SERVICE1}</v>
      </c>
      <c r="O62" s="3" t="str">
        <f t="shared" si="9"/>
        <v>{C_INDB_UNAVAIL_F2F_SERVICE2}</v>
      </c>
      <c r="P62" s="3" t="str">
        <f t="shared" si="9"/>
        <v>{C_DB_UNAVAIL_TAS_SERVICE1}</v>
      </c>
      <c r="Q62" s="3" t="str">
        <f t="shared" si="9"/>
        <v>{C_DB_UNAVAIL_TAS_SERVICE2}</v>
      </c>
      <c r="R62" s="3" t="str">
        <f t="shared" si="9"/>
        <v>{C_INDB_UNAVAIL_TAS_SERVICE1}</v>
      </c>
      <c r="S62" s="3" t="str">
        <f t="shared" si="9"/>
        <v>{C_INDB_UNAVAIL_TAS_SERVICE2}</v>
      </c>
      <c r="T62" s="3" t="str">
        <f t="shared" si="9"/>
        <v>{C_DB_AVAIL_F2F_MAXLEN_SERVICE}</v>
      </c>
      <c r="U62" s="3" t="str">
        <f t="shared" si="9"/>
        <v>{C_DB_AVAIL_F2F_HYPHEN_SERVICE}</v>
      </c>
      <c r="V62" s="3" t="str">
        <f t="shared" si="9"/>
        <v>{C_DB_AVAIL_F2F_APOS_SERVICE}</v>
      </c>
      <c r="W62" s="3" t="str">
        <f t="shared" si="9"/>
        <v>{C_DB_AVAIL_F2F_SPEC_SERVICE}</v>
      </c>
      <c r="X62" s="3" t="str">
        <f t="shared" si="9"/>
        <v>{C_INDB_AVAIL_F2F_MAXLEN_SERVICE}</v>
      </c>
      <c r="Y62" s="3" t="str">
        <f t="shared" si="9"/>
        <v>{C_INDB_AVAIL_F2F_HYPHEN_SERVICE}</v>
      </c>
      <c r="Z62" s="3" t="str">
        <f t="shared" si="9"/>
        <v>{C_INDB_AVAIL_F2F_APOS_SERVICE}</v>
      </c>
      <c r="AA62" s="3" t="str">
        <f t="shared" si="9"/>
        <v>{C_INDB_AVAIL_F2F_SPEC_SERVICE}</v>
      </c>
      <c r="AB62" s="3" t="str">
        <f t="shared" si="9"/>
        <v>{C_INDB_AVAIL_TAS_HYPHEN_SERVICE}</v>
      </c>
      <c r="AC62" s="3" t="str">
        <f t="shared" si="9"/>
        <v>{C_INDB_AVAIL_TAS_APOS_SERVICE}</v>
      </c>
      <c r="AD62" s="3" t="str">
        <f t="shared" si="9"/>
        <v>{C_INDB_AVAIL_TAS_SPEC_SERVICE}</v>
      </c>
      <c r="AE62" s="3" t="str">
        <f t="shared" si="9"/>
        <v>{C_DB_AVAIL_TAS_MAXLEN_SERVICE}</v>
      </c>
      <c r="AF62" s="3" t="str">
        <f t="shared" si="9"/>
        <v>{C_DB_AVAIL_TAS_HYPHEN_SERVICE}</v>
      </c>
      <c r="AG62" s="3" t="str">
        <f t="shared" si="9"/>
        <v>{C_DB_AVAIL_TAS_SPEC_SERVICE}</v>
      </c>
      <c r="AH62" s="3" t="str">
        <f t="shared" si="9"/>
        <v>{C_INDB_UNAVAIL_TAS_MAXLEN_SERVICE1}</v>
      </c>
      <c r="AI62" s="3" t="str">
        <f t="shared" si="9"/>
        <v>{C_INDB_UNAVAIL_TAS_HYPHEN_SERVICE1}</v>
      </c>
      <c r="AJ62" s="3" t="str">
        <f t="shared" si="9"/>
        <v>{C_DB_AVAIL_F2F_SPESERVICE}</v>
      </c>
      <c r="AK62" s="3" t="str">
        <f>AK6</f>
        <v>{C_INDB_AVAIL_TAS_MAXLEN_SERVICE}</v>
      </c>
      <c r="AL62" s="3" t="str">
        <f t="shared" ref="AL62:AW62" si="10">AL6</f>
        <v>{C_DB_AVAIL_TAS_APOS_SERVICE}</v>
      </c>
      <c r="AM62" s="3" t="str">
        <f t="shared" si="10"/>
        <v>{C_DB_UNAVAIL_TAS_APOS_SERVICE}</v>
      </c>
      <c r="AN62" s="3" t="str">
        <f t="shared" si="10"/>
        <v>{C_DB_UNAVAIL_TAS_MAXLEN_SERVICE1}</v>
      </c>
      <c r="AO62" s="3" t="str">
        <f t="shared" si="10"/>
        <v>{C_INC_DB_UNAVAIL_TAS_MAXLEN_SERVICE1}</v>
      </c>
      <c r="AP62" s="3" t="str">
        <f t="shared" si="10"/>
        <v>{C_NUM_EXTRA_REFERRALS}</v>
      </c>
      <c r="AQ62" s="3" t="str">
        <f t="shared" si="10"/>
        <v>{C_INCREMENT_BY_ONE}</v>
      </c>
      <c r="AR62" s="3" t="str">
        <f t="shared" si="10"/>
        <v>{V_REFERRAL_COUNTER}</v>
      </c>
      <c r="AS62" s="3" t="str">
        <f t="shared" si="10"/>
        <v>{C_INDB_UNAVAIL_TAS_APOS_SERVICE}</v>
      </c>
      <c r="AT62" s="3" t="str">
        <f t="shared" si="10"/>
        <v>{C_INDB_UNAVAIL_TAS_SPEC_SERVICE}</v>
      </c>
      <c r="AU62" s="3" t="str">
        <f t="shared" si="10"/>
        <v>{C_DB_UNAVAIL_TAS_MAXLEN_SERVICE}</v>
      </c>
      <c r="AV62" s="3" t="str">
        <f t="shared" si="10"/>
        <v>{C_DB_UNAVAIL_TAS_SPEC_SERVICE}</v>
      </c>
      <c r="AW62" s="3" t="str">
        <f t="shared" si="10"/>
        <v>{C_DB_UNAVAIL_TAS_HYPHEN_SERVICE}</v>
      </c>
    </row>
    <row r="63" spans="1:57" x14ac:dyDescent="0.25">
      <c r="A63" s="52"/>
      <c r="B63" s="40"/>
      <c r="C63" s="3" t="s">
        <v>152</v>
      </c>
      <c r="D63" s="3" t="s">
        <v>254</v>
      </c>
      <c r="E63" s="3" t="s">
        <v>255</v>
      </c>
      <c r="F63" s="3" t="s">
        <v>254</v>
      </c>
      <c r="G63" s="3" t="s">
        <v>255</v>
      </c>
      <c r="H63" s="3" t="s">
        <v>254</v>
      </c>
      <c r="I63" s="3" t="s">
        <v>255</v>
      </c>
      <c r="J63" s="3" t="s">
        <v>254</v>
      </c>
      <c r="K63" s="3" t="s">
        <v>255</v>
      </c>
      <c r="L63" s="3" t="s">
        <v>254</v>
      </c>
      <c r="M63" s="3" t="s">
        <v>255</v>
      </c>
      <c r="N63" s="3" t="s">
        <v>254</v>
      </c>
      <c r="O63" s="3" t="s">
        <v>255</v>
      </c>
      <c r="P63" s="3" t="s">
        <v>254</v>
      </c>
      <c r="Q63" s="3" t="s">
        <v>255</v>
      </c>
      <c r="R63" s="3" t="s">
        <v>254</v>
      </c>
      <c r="S63" s="3" t="s">
        <v>255</v>
      </c>
      <c r="T63" s="3" t="s">
        <v>254</v>
      </c>
      <c r="U63" s="3" t="s">
        <v>255</v>
      </c>
      <c r="V63" s="3" t="s">
        <v>254</v>
      </c>
      <c r="W63" s="3" t="s">
        <v>255</v>
      </c>
      <c r="X63" s="3" t="s">
        <v>255</v>
      </c>
      <c r="Y63" s="3" t="s">
        <v>255</v>
      </c>
      <c r="Z63" s="3" t="s">
        <v>255</v>
      </c>
      <c r="AA63" s="3" t="s">
        <v>255</v>
      </c>
      <c r="AB63" s="3" t="s">
        <v>255</v>
      </c>
      <c r="AC63" s="3" t="s">
        <v>255</v>
      </c>
      <c r="AD63" s="3" t="s">
        <v>255</v>
      </c>
      <c r="AE63" s="3" t="s">
        <v>255</v>
      </c>
      <c r="AF63" s="3" t="s">
        <v>255</v>
      </c>
      <c r="AG63" s="3" t="s">
        <v>255</v>
      </c>
      <c r="AH63" s="3" t="s">
        <v>255</v>
      </c>
      <c r="AI63" s="3" t="s">
        <v>255</v>
      </c>
      <c r="AJ63" s="3" t="s">
        <v>255</v>
      </c>
      <c r="AK63" s="3" t="s">
        <v>255</v>
      </c>
      <c r="AL63" s="3" t="s">
        <v>255</v>
      </c>
      <c r="AM63" s="3" t="s">
        <v>255</v>
      </c>
      <c r="AN63" s="3" t="s">
        <v>255</v>
      </c>
      <c r="AO63" s="3" t="s">
        <v>255</v>
      </c>
      <c r="AP63" s="3" t="s">
        <v>255</v>
      </c>
      <c r="AQ63" s="3" t="s">
        <v>255</v>
      </c>
      <c r="AR63" s="3" t="s">
        <v>255</v>
      </c>
      <c r="AS63" s="3" t="s">
        <v>255</v>
      </c>
      <c r="AT63" s="3" t="s">
        <v>255</v>
      </c>
      <c r="AU63" s="3" t="s">
        <v>255</v>
      </c>
      <c r="AV63" s="3" t="s">
        <v>255</v>
      </c>
      <c r="AW63" s="3" t="s">
        <v>255</v>
      </c>
    </row>
    <row r="64" spans="1:57" x14ac:dyDescent="0.25">
      <c r="A64" s="52"/>
    </row>
    <row r="65" spans="1:49" x14ac:dyDescent="0.25">
      <c r="A65" s="52"/>
      <c r="B65" s="39" t="s">
        <v>153</v>
      </c>
      <c r="C65" s="3" t="s">
        <v>257</v>
      </c>
      <c r="D65" s="3" t="str">
        <f>D6</f>
        <v>{C_DB_AVAIL_F2F_SERVICE1}</v>
      </c>
      <c r="E65" s="3" t="str">
        <f>E6</f>
        <v>{C_DB_AVAIL_F2F_SERVICE2}</v>
      </c>
      <c r="H65" s="3" t="str">
        <f>H6</f>
        <v>{C_DB_AVAIL_TAS_SERVICE1}</v>
      </c>
      <c r="I65" s="3" t="str">
        <f>I6</f>
        <v>{C_DB_AVAIL_TAS_SERVICE2}</v>
      </c>
      <c r="L65" s="3" t="str">
        <f>L6</f>
        <v>{C_DB_UNAVAIL_F2F_SERVICE1}</v>
      </c>
      <c r="M65" s="3" t="str">
        <f>M6</f>
        <v>{C_DB_UNAVAIL_F2F_SERVICE2}</v>
      </c>
      <c r="P65" s="3" t="str">
        <f>P6</f>
        <v>{C_DB_UNAVAIL_TAS_SERVICE1}</v>
      </c>
      <c r="Q65" s="3" t="str">
        <f>Q6</f>
        <v>{C_DB_UNAVAIL_TAS_SERVICE2}</v>
      </c>
      <c r="T65" s="3" t="str">
        <f>T6</f>
        <v>{C_DB_AVAIL_F2F_MAXLEN_SERVICE}</v>
      </c>
      <c r="U65" s="3" t="str">
        <f>U6</f>
        <v>{C_DB_AVAIL_F2F_HYPHEN_SERVICE}</v>
      </c>
      <c r="V65" s="3" t="str">
        <f>V6</f>
        <v>{C_DB_AVAIL_F2F_APOS_SERVICE}</v>
      </c>
      <c r="W65" s="3" t="str">
        <f>W6</f>
        <v>{C_DB_AVAIL_F2F_SPEC_SERVICE}</v>
      </c>
      <c r="AE65" s="3" t="str">
        <f>AE6</f>
        <v>{C_DB_AVAIL_TAS_MAXLEN_SERVICE}</v>
      </c>
      <c r="AF65" s="3" t="str">
        <f>AF6</f>
        <v>{C_DB_AVAIL_TAS_HYPHEN_SERVICE}</v>
      </c>
      <c r="AG65" s="3" t="str">
        <f>AG6</f>
        <v>{C_DB_AVAIL_TAS_SPEC_SERVICE}</v>
      </c>
      <c r="AJ65" s="3" t="str">
        <f>AJ6</f>
        <v>{C_DB_AVAIL_F2F_SPESERVICE}</v>
      </c>
      <c r="AL65" s="3" t="str">
        <f>AL6</f>
        <v>{C_DB_AVAIL_TAS_APOS_SERVICE}</v>
      </c>
      <c r="AM65" s="3" t="str">
        <f t="shared" ref="AM65:AO65" si="11">AM6</f>
        <v>{C_DB_UNAVAIL_TAS_APOS_SERVICE}</v>
      </c>
      <c r="AN65" s="3" t="str">
        <f t="shared" si="11"/>
        <v>{C_DB_UNAVAIL_TAS_MAXLEN_SERVICE1}</v>
      </c>
      <c r="AO65" s="3" t="str">
        <f t="shared" si="11"/>
        <v>{C_INC_DB_UNAVAIL_TAS_MAXLEN_SERVICE1}</v>
      </c>
      <c r="AS65" s="3" t="str">
        <f t="shared" ref="AS65:AW65" si="12">AS6</f>
        <v>{C_INDB_UNAVAIL_TAS_APOS_SERVICE}</v>
      </c>
      <c r="AT65" s="3" t="str">
        <f t="shared" si="12"/>
        <v>{C_INDB_UNAVAIL_TAS_SPEC_SERVICE}</v>
      </c>
      <c r="AU65" s="3" t="str">
        <f t="shared" si="12"/>
        <v>{C_DB_UNAVAIL_TAS_MAXLEN_SERVICE}</v>
      </c>
      <c r="AV65" s="3" t="str">
        <f t="shared" si="12"/>
        <v>{C_DB_UNAVAIL_TAS_SPEC_SERVICE}</v>
      </c>
      <c r="AW65" s="3" t="str">
        <f t="shared" si="12"/>
        <v>{C_DB_UNAVAIL_TAS_HYPHEN_SERVICE}</v>
      </c>
    </row>
    <row r="66" spans="1:49" x14ac:dyDescent="0.25">
      <c r="A66" s="52"/>
      <c r="B66" s="48"/>
      <c r="C66" s="3" t="s">
        <v>155</v>
      </c>
      <c r="D66" s="3" t="s">
        <v>246</v>
      </c>
      <c r="E66" s="3" t="s">
        <v>246</v>
      </c>
      <c r="H66" s="3" t="s">
        <v>246</v>
      </c>
      <c r="I66" s="3" t="s">
        <v>246</v>
      </c>
      <c r="L66" s="3" t="s">
        <v>246</v>
      </c>
      <c r="M66" s="3" t="s">
        <v>246</v>
      </c>
      <c r="P66" s="3" t="s">
        <v>246</v>
      </c>
      <c r="Q66" s="3" t="s">
        <v>246</v>
      </c>
      <c r="T66" s="3" t="s">
        <v>246</v>
      </c>
      <c r="U66" s="3" t="s">
        <v>246</v>
      </c>
      <c r="V66" s="3" t="s">
        <v>246</v>
      </c>
      <c r="W66" s="3" t="s">
        <v>246</v>
      </c>
      <c r="AB66" s="3"/>
      <c r="AC66" s="3"/>
      <c r="AD66" s="3"/>
      <c r="AE66" s="3" t="s">
        <v>246</v>
      </c>
      <c r="AF66" s="3" t="s">
        <v>246</v>
      </c>
      <c r="AG66" s="3" t="s">
        <v>246</v>
      </c>
      <c r="AH66" s="3"/>
      <c r="AI66" s="3"/>
      <c r="AJ66" s="3" t="s">
        <v>246</v>
      </c>
      <c r="AL66" s="3" t="s">
        <v>246</v>
      </c>
      <c r="AM66" s="3" t="s">
        <v>246</v>
      </c>
      <c r="AN66" s="3" t="s">
        <v>246</v>
      </c>
      <c r="AO66" s="3" t="s">
        <v>246</v>
      </c>
      <c r="AS66" s="3" t="s">
        <v>246</v>
      </c>
      <c r="AT66" s="3" t="s">
        <v>246</v>
      </c>
      <c r="AU66" s="3" t="s">
        <v>246</v>
      </c>
      <c r="AV66" s="3" t="s">
        <v>246</v>
      </c>
      <c r="AW66" s="3" t="s">
        <v>246</v>
      </c>
    </row>
    <row r="67" spans="1:49" x14ac:dyDescent="0.25">
      <c r="A67" s="52"/>
      <c r="B67" s="48"/>
      <c r="C67" s="3" t="s">
        <v>156</v>
      </c>
      <c r="D67" s="3">
        <v>1</v>
      </c>
      <c r="E67" s="3">
        <v>1</v>
      </c>
      <c r="H67" s="3">
        <v>1</v>
      </c>
      <c r="I67" s="3">
        <v>1</v>
      </c>
      <c r="L67" s="3">
        <v>1</v>
      </c>
      <c r="M67" s="3">
        <v>1</v>
      </c>
      <c r="P67" s="3">
        <v>1</v>
      </c>
      <c r="Q67" s="3">
        <v>1</v>
      </c>
      <c r="T67" s="3">
        <v>1</v>
      </c>
      <c r="U67" s="3">
        <v>1</v>
      </c>
      <c r="V67" s="3">
        <v>1</v>
      </c>
      <c r="W67" s="3">
        <v>1</v>
      </c>
      <c r="AB67" s="3"/>
      <c r="AC67" s="3"/>
      <c r="AD67" s="3"/>
      <c r="AE67" s="3">
        <v>1</v>
      </c>
      <c r="AF67" s="3">
        <v>1</v>
      </c>
      <c r="AG67" s="3">
        <v>1</v>
      </c>
      <c r="AH67" s="3"/>
      <c r="AI67" s="3"/>
      <c r="AJ67" s="3">
        <v>1</v>
      </c>
      <c r="AL67" s="3">
        <v>1</v>
      </c>
      <c r="AM67" s="3">
        <v>1</v>
      </c>
      <c r="AN67" s="3">
        <v>1</v>
      </c>
      <c r="AO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</row>
    <row r="68" spans="1:49" x14ac:dyDescent="0.25">
      <c r="A68" s="52"/>
      <c r="B68" s="48"/>
      <c r="C68" s="3" t="s">
        <v>157</v>
      </c>
      <c r="D68" s="3">
        <v>2</v>
      </c>
      <c r="E68" s="3">
        <v>2</v>
      </c>
      <c r="H68" s="3">
        <v>2</v>
      </c>
      <c r="I68" s="3">
        <v>2</v>
      </c>
      <c r="L68" s="3">
        <v>2</v>
      </c>
      <c r="M68" s="3">
        <v>2</v>
      </c>
      <c r="P68" s="3">
        <v>2</v>
      </c>
      <c r="Q68" s="3">
        <v>2</v>
      </c>
      <c r="T68" s="3">
        <v>2</v>
      </c>
      <c r="U68" s="3">
        <v>2</v>
      </c>
      <c r="V68" s="3">
        <v>2</v>
      </c>
      <c r="W68" s="3">
        <v>2</v>
      </c>
      <c r="AB68" s="3"/>
      <c r="AC68" s="3"/>
      <c r="AD68" s="3"/>
      <c r="AE68" s="3">
        <v>2</v>
      </c>
      <c r="AF68" s="3">
        <v>2</v>
      </c>
      <c r="AG68" s="3">
        <v>2</v>
      </c>
      <c r="AH68" s="3"/>
      <c r="AI68" s="3"/>
      <c r="AJ68" s="3">
        <v>2</v>
      </c>
      <c r="AL68" s="3">
        <v>2</v>
      </c>
      <c r="AM68" s="3">
        <v>2</v>
      </c>
      <c r="AN68" s="3">
        <v>2</v>
      </c>
      <c r="AO68" s="3">
        <v>2</v>
      </c>
      <c r="AS68" s="3">
        <v>2</v>
      </c>
      <c r="AT68" s="3">
        <v>2</v>
      </c>
      <c r="AU68" s="3">
        <v>2</v>
      </c>
      <c r="AV68" s="3">
        <v>2</v>
      </c>
      <c r="AW68" s="3">
        <v>2</v>
      </c>
    </row>
    <row r="69" spans="1:49" x14ac:dyDescent="0.25">
      <c r="A69" s="52"/>
      <c r="B69" s="48"/>
      <c r="C69" s="3" t="s">
        <v>158</v>
      </c>
      <c r="D69" s="4" t="s">
        <v>256</v>
      </c>
      <c r="E69" s="4" t="s">
        <v>390</v>
      </c>
      <c r="F69" s="4"/>
      <c r="G69" s="4"/>
      <c r="H69" s="4" t="s">
        <v>391</v>
      </c>
      <c r="I69" s="4" t="s">
        <v>392</v>
      </c>
      <c r="J69" s="4"/>
      <c r="K69" s="4"/>
      <c r="L69" s="4" t="s">
        <v>393</v>
      </c>
      <c r="M69" s="4" t="s">
        <v>394</v>
      </c>
      <c r="N69" s="4"/>
      <c r="O69" s="4"/>
      <c r="P69" s="4" t="s">
        <v>395</v>
      </c>
      <c r="Q69" s="4" t="s">
        <v>396</v>
      </c>
      <c r="R69" s="4"/>
      <c r="S69" s="4"/>
      <c r="T69" s="4" t="s">
        <v>396</v>
      </c>
      <c r="U69" s="4" t="s">
        <v>397</v>
      </c>
      <c r="V69" s="4" t="s">
        <v>398</v>
      </c>
      <c r="W69" s="4" t="s">
        <v>407</v>
      </c>
      <c r="AB69" s="4"/>
      <c r="AC69" s="4"/>
      <c r="AD69" s="4"/>
      <c r="AE69" s="4" t="s">
        <v>396</v>
      </c>
      <c r="AF69" s="4" t="s">
        <v>397</v>
      </c>
      <c r="AG69" s="4" t="s">
        <v>398</v>
      </c>
      <c r="AH69" s="4"/>
      <c r="AI69" s="4"/>
      <c r="AJ69" s="4" t="s">
        <v>398</v>
      </c>
      <c r="AL69" s="4" t="s">
        <v>398</v>
      </c>
      <c r="AM69" s="4" t="s">
        <v>407</v>
      </c>
      <c r="AN69" s="4" t="s">
        <v>432</v>
      </c>
      <c r="AO69" s="4" t="s">
        <v>433</v>
      </c>
      <c r="AS69" s="4" t="s">
        <v>433</v>
      </c>
      <c r="AT69" s="4" t="s">
        <v>449</v>
      </c>
      <c r="AU69" s="4" t="s">
        <v>452</v>
      </c>
      <c r="AV69" s="4" t="s">
        <v>453</v>
      </c>
      <c r="AW69" s="4" t="s">
        <v>500</v>
      </c>
    </row>
    <row r="70" spans="1:49" x14ac:dyDescent="0.25">
      <c r="A70" s="52"/>
      <c r="B70" s="48"/>
      <c r="C70" s="3" t="s">
        <v>253</v>
      </c>
      <c r="D70" s="3" t="str">
        <f>organisations!D44</f>
        <v>APCS000-001</v>
      </c>
      <c r="E70" s="3" t="str">
        <f>IF(E65&lt;&gt;"","APCS000-001","")</f>
        <v>APCS000-001</v>
      </c>
      <c r="F70" s="3" t="str">
        <f t="shared" ref="F70:AW70" si="13">IF(F65&lt;&gt;"","APCS000-001","")</f>
        <v/>
      </c>
      <c r="G70" s="3" t="str">
        <f t="shared" si="13"/>
        <v/>
      </c>
      <c r="H70" s="3" t="str">
        <f t="shared" si="13"/>
        <v>APCS000-001</v>
      </c>
      <c r="I70" s="3" t="str">
        <f t="shared" si="13"/>
        <v>APCS000-001</v>
      </c>
      <c r="J70" s="3" t="str">
        <f t="shared" si="13"/>
        <v/>
      </c>
      <c r="K70" s="3" t="str">
        <f t="shared" si="13"/>
        <v/>
      </c>
      <c r="L70" s="3" t="str">
        <f t="shared" si="13"/>
        <v>APCS000-001</v>
      </c>
      <c r="M70" s="3" t="str">
        <f t="shared" si="13"/>
        <v>APCS000-001</v>
      </c>
      <c r="N70" s="3" t="str">
        <f t="shared" si="13"/>
        <v/>
      </c>
      <c r="O70" s="3" t="str">
        <f t="shared" si="13"/>
        <v/>
      </c>
      <c r="P70" s="3" t="str">
        <f t="shared" si="13"/>
        <v>APCS000-001</v>
      </c>
      <c r="Q70" s="3" t="str">
        <f t="shared" si="13"/>
        <v>APCS000-001</v>
      </c>
      <c r="R70" s="3" t="str">
        <f t="shared" si="13"/>
        <v/>
      </c>
      <c r="S70" s="3" t="str">
        <f t="shared" si="13"/>
        <v/>
      </c>
      <c r="T70" s="3" t="str">
        <f t="shared" si="13"/>
        <v>APCS000-001</v>
      </c>
      <c r="U70" s="3" t="str">
        <f t="shared" si="13"/>
        <v>APCS000-001</v>
      </c>
      <c r="V70" s="3" t="str">
        <f t="shared" si="13"/>
        <v>APCS000-001</v>
      </c>
      <c r="W70" s="3" t="str">
        <f t="shared" si="13"/>
        <v>APCS000-001</v>
      </c>
      <c r="X70" s="3" t="str">
        <f t="shared" si="13"/>
        <v/>
      </c>
      <c r="Y70" s="3" t="str">
        <f t="shared" si="13"/>
        <v/>
      </c>
      <c r="Z70" s="3" t="str">
        <f t="shared" si="13"/>
        <v/>
      </c>
      <c r="AA70" s="3" t="str">
        <f t="shared" si="13"/>
        <v/>
      </c>
      <c r="AB70" s="3" t="str">
        <f t="shared" si="13"/>
        <v/>
      </c>
      <c r="AC70" s="3" t="str">
        <f t="shared" si="13"/>
        <v/>
      </c>
      <c r="AD70" s="3" t="str">
        <f t="shared" si="13"/>
        <v/>
      </c>
      <c r="AE70" s="3" t="str">
        <f t="shared" si="13"/>
        <v>APCS000-001</v>
      </c>
      <c r="AF70" s="3" t="str">
        <f t="shared" si="13"/>
        <v>APCS000-001</v>
      </c>
      <c r="AG70" s="3" t="str">
        <f t="shared" si="13"/>
        <v>APCS000-001</v>
      </c>
      <c r="AH70" s="3" t="str">
        <f t="shared" si="13"/>
        <v/>
      </c>
      <c r="AI70" s="3" t="str">
        <f t="shared" si="13"/>
        <v/>
      </c>
      <c r="AJ70" s="3" t="str">
        <f t="shared" si="13"/>
        <v>APCS000-001</v>
      </c>
      <c r="AK70" s="3" t="str">
        <f t="shared" si="13"/>
        <v/>
      </c>
      <c r="AL70" s="3" t="str">
        <f t="shared" si="13"/>
        <v>APCS000-001</v>
      </c>
      <c r="AM70" s="3" t="str">
        <f t="shared" si="13"/>
        <v>APCS000-001</v>
      </c>
      <c r="AN70" s="3" t="str">
        <f t="shared" si="13"/>
        <v>APCS000-001</v>
      </c>
      <c r="AO70" s="3" t="str">
        <f t="shared" si="13"/>
        <v>APCS000-001</v>
      </c>
      <c r="AP70" s="3" t="str">
        <f t="shared" si="13"/>
        <v/>
      </c>
      <c r="AQ70" s="3" t="str">
        <f t="shared" si="13"/>
        <v/>
      </c>
      <c r="AR70" s="3" t="str">
        <f t="shared" si="13"/>
        <v/>
      </c>
      <c r="AS70" s="3" t="str">
        <f t="shared" si="13"/>
        <v>APCS000-001</v>
      </c>
      <c r="AT70" s="3" t="str">
        <f t="shared" si="13"/>
        <v>APCS000-001</v>
      </c>
      <c r="AU70" s="3" t="str">
        <f t="shared" si="13"/>
        <v>APCS000-001</v>
      </c>
      <c r="AV70" s="3" t="str">
        <f t="shared" si="13"/>
        <v>APCS000-001</v>
      </c>
      <c r="AW70" s="3" t="str">
        <f t="shared" si="13"/>
        <v>APCS000-001</v>
      </c>
    </row>
    <row r="71" spans="1:49" x14ac:dyDescent="0.25">
      <c r="A71" s="52"/>
      <c r="B71" s="48"/>
      <c r="C71" s="3" t="s">
        <v>159</v>
      </c>
      <c r="D71" s="3">
        <v>3</v>
      </c>
      <c r="E71" s="3">
        <v>3</v>
      </c>
      <c r="H71" s="3">
        <v>3</v>
      </c>
      <c r="I71" s="3">
        <v>3</v>
      </c>
      <c r="L71" s="3">
        <v>3</v>
      </c>
      <c r="M71" s="3">
        <v>3</v>
      </c>
      <c r="P71" s="3">
        <v>3</v>
      </c>
      <c r="Q71" s="3">
        <v>3</v>
      </c>
      <c r="T71" s="3">
        <v>3</v>
      </c>
      <c r="U71" s="3">
        <v>3</v>
      </c>
      <c r="V71" s="3">
        <v>3</v>
      </c>
      <c r="W71" s="3">
        <v>3</v>
      </c>
      <c r="AE71" s="3">
        <v>3</v>
      </c>
      <c r="AF71" s="3">
        <v>3</v>
      </c>
      <c r="AG71" s="3">
        <v>3</v>
      </c>
      <c r="AJ71" s="3">
        <v>3</v>
      </c>
      <c r="AL71" s="3">
        <v>3</v>
      </c>
      <c r="AM71" s="3">
        <v>3</v>
      </c>
      <c r="AN71" s="3">
        <v>3</v>
      </c>
      <c r="AO71" s="3">
        <v>3</v>
      </c>
      <c r="AS71" s="3">
        <v>3</v>
      </c>
      <c r="AT71" s="3">
        <v>3</v>
      </c>
      <c r="AU71" s="3">
        <v>3</v>
      </c>
      <c r="AV71" s="3">
        <v>3</v>
      </c>
      <c r="AW71" s="3">
        <v>3</v>
      </c>
    </row>
    <row r="72" spans="1:49" x14ac:dyDescent="0.25">
      <c r="A72" s="52"/>
      <c r="B72" s="48"/>
      <c r="C72" s="3" t="s">
        <v>160</v>
      </c>
      <c r="D72" s="3" t="s">
        <v>148</v>
      </c>
      <c r="E72" s="3" t="s">
        <v>148</v>
      </c>
      <c r="H72" s="3" t="s">
        <v>148</v>
      </c>
      <c r="I72" s="3" t="s">
        <v>148</v>
      </c>
      <c r="L72" s="3" t="s">
        <v>148</v>
      </c>
      <c r="M72" s="3" t="s">
        <v>148</v>
      </c>
      <c r="P72" s="3" t="s">
        <v>148</v>
      </c>
      <c r="Q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AB72" s="3"/>
      <c r="AC72" s="3"/>
      <c r="AD72" s="3"/>
      <c r="AE72" s="3" t="s">
        <v>148</v>
      </c>
      <c r="AF72" s="3" t="s">
        <v>148</v>
      </c>
      <c r="AG72" s="3" t="s">
        <v>148</v>
      </c>
      <c r="AH72" s="3"/>
      <c r="AI72" s="3"/>
      <c r="AJ72" s="3" t="s">
        <v>148</v>
      </c>
      <c r="AL72" s="3" t="s">
        <v>148</v>
      </c>
      <c r="AM72" s="3" t="s">
        <v>148</v>
      </c>
      <c r="AN72" s="3" t="s">
        <v>148</v>
      </c>
      <c r="AO72" s="3" t="s">
        <v>148</v>
      </c>
      <c r="AS72" s="3" t="s">
        <v>148</v>
      </c>
      <c r="AT72" s="3" t="s">
        <v>148</v>
      </c>
      <c r="AU72" s="3" t="s">
        <v>148</v>
      </c>
      <c r="AV72" s="3" t="s">
        <v>148</v>
      </c>
      <c r="AW72" s="3" t="s">
        <v>148</v>
      </c>
    </row>
    <row r="73" spans="1:49" x14ac:dyDescent="0.25">
      <c r="A73" s="52"/>
      <c r="B73" s="48"/>
      <c r="C73" s="3" t="s">
        <v>161</v>
      </c>
      <c r="D73" s="3" t="s">
        <v>148</v>
      </c>
      <c r="E73" s="3" t="s">
        <v>148</v>
      </c>
      <c r="H73" s="3" t="s">
        <v>148</v>
      </c>
      <c r="I73" s="3" t="s">
        <v>148</v>
      </c>
      <c r="L73" s="3" t="s">
        <v>148</v>
      </c>
      <c r="M73" s="3" t="s">
        <v>148</v>
      </c>
      <c r="P73" s="3" t="s">
        <v>148</v>
      </c>
      <c r="Q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AB73" s="3"/>
      <c r="AC73" s="3"/>
      <c r="AD73" s="3"/>
      <c r="AE73" s="3" t="s">
        <v>148</v>
      </c>
      <c r="AF73" s="3" t="s">
        <v>148</v>
      </c>
      <c r="AG73" s="3" t="s">
        <v>148</v>
      </c>
      <c r="AH73" s="3"/>
      <c r="AI73" s="3"/>
      <c r="AJ73" s="3" t="s">
        <v>148</v>
      </c>
      <c r="AL73" s="3" t="s">
        <v>148</v>
      </c>
      <c r="AM73" s="3" t="s">
        <v>148</v>
      </c>
      <c r="AN73" s="3" t="s">
        <v>148</v>
      </c>
      <c r="AO73" s="3" t="s">
        <v>148</v>
      </c>
      <c r="AS73" s="3" t="s">
        <v>148</v>
      </c>
      <c r="AT73" s="3" t="s">
        <v>148</v>
      </c>
      <c r="AU73" s="3" t="s">
        <v>148</v>
      </c>
      <c r="AV73" s="3" t="s">
        <v>148</v>
      </c>
      <c r="AW73" s="3" t="s">
        <v>148</v>
      </c>
    </row>
    <row r="74" spans="1:49" x14ac:dyDescent="0.25">
      <c r="A74" s="52"/>
      <c r="B74" s="40"/>
      <c r="C74" s="3" t="s">
        <v>162</v>
      </c>
      <c r="D74" s="3">
        <v>1</v>
      </c>
      <c r="E74" s="3">
        <v>1</v>
      </c>
      <c r="H74" s="3">
        <v>1</v>
      </c>
      <c r="I74" s="3">
        <v>1</v>
      </c>
      <c r="L74" s="3">
        <v>1</v>
      </c>
      <c r="M74" s="3">
        <v>1</v>
      </c>
      <c r="P74" s="3">
        <v>1</v>
      </c>
      <c r="Q74" s="3">
        <v>1</v>
      </c>
      <c r="T74" s="3">
        <v>1</v>
      </c>
      <c r="U74" s="3">
        <v>1</v>
      </c>
      <c r="V74" s="3">
        <v>1</v>
      </c>
      <c r="W74" s="3">
        <v>1</v>
      </c>
      <c r="AB74" s="3"/>
      <c r="AC74" s="3"/>
      <c r="AD74" s="3"/>
      <c r="AE74" s="3">
        <v>1</v>
      </c>
      <c r="AF74" s="3">
        <v>1</v>
      </c>
      <c r="AG74" s="3">
        <v>1</v>
      </c>
      <c r="AH74" s="3"/>
      <c r="AI74" s="3"/>
      <c r="AJ74" s="3">
        <v>1</v>
      </c>
      <c r="AL74" s="3">
        <v>1</v>
      </c>
      <c r="AM74" s="3">
        <v>1</v>
      </c>
      <c r="AN74" s="3">
        <v>1</v>
      </c>
      <c r="AO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</row>
    <row r="75" spans="1:49" x14ac:dyDescent="0.25">
      <c r="A75" s="52"/>
      <c r="B75" s="18"/>
      <c r="AE75" s="3"/>
      <c r="AJ75" s="11"/>
      <c r="AL75" s="11"/>
      <c r="AM75" s="11"/>
      <c r="AN75" s="11"/>
      <c r="AO75" s="11"/>
      <c r="AS75" s="11"/>
      <c r="AT75" s="11"/>
      <c r="AU75" s="11"/>
      <c r="AV75" s="11"/>
      <c r="AW75" s="11"/>
    </row>
    <row r="76" spans="1:49" x14ac:dyDescent="0.25">
      <c r="A76" s="52"/>
      <c r="B76" s="18" t="s">
        <v>359</v>
      </c>
      <c r="C76" s="3" t="s">
        <v>257</v>
      </c>
      <c r="F76" s="3" t="str">
        <f>F6</f>
        <v>{C_INDB_AVAIL_F2F_SERVICE1}</v>
      </c>
      <c r="G76" s="3" t="str">
        <f>G6</f>
        <v>{C_INDB_AVAIL_F2F_SERVICE2}</v>
      </c>
      <c r="J76" s="3" t="str">
        <f>J6</f>
        <v>{C_INDB_AVAIL_TAS_SERVICE1}</v>
      </c>
      <c r="K76" s="3" t="str">
        <f>K6</f>
        <v>{C_INDB_AVAIL_TAS_SERVICE2}</v>
      </c>
      <c r="N76" s="3" t="str">
        <f>N6</f>
        <v>{C_INDB_UNAVAIL_F2F_SERVICE1}</v>
      </c>
      <c r="O76" s="3" t="str">
        <f>O6</f>
        <v>{C_INDB_UNAVAIL_F2F_SERVICE2}</v>
      </c>
      <c r="R76" s="3" t="str">
        <f>R6</f>
        <v>{C_INDB_UNAVAIL_TAS_SERVICE1}</v>
      </c>
      <c r="S76" s="3" t="str">
        <f>S6</f>
        <v>{C_INDB_UNAVAIL_TAS_SERVICE2}</v>
      </c>
      <c r="X76" s="3" t="str">
        <f>X6</f>
        <v>{C_INDB_AVAIL_F2F_MAXLEN_SERVICE}</v>
      </c>
      <c r="Y76" s="3" t="str">
        <f t="shared" ref="Y76:AD76" si="14">Y6</f>
        <v>{C_INDB_AVAIL_F2F_HYPHEN_SERVICE}</v>
      </c>
      <c r="Z76" s="3" t="str">
        <f t="shared" si="14"/>
        <v>{C_INDB_AVAIL_F2F_APOS_SERVICE}</v>
      </c>
      <c r="AA76" s="3" t="str">
        <f t="shared" si="14"/>
        <v>{C_INDB_AVAIL_F2F_SPEC_SERVICE}</v>
      </c>
      <c r="AB76" s="3" t="str">
        <f t="shared" si="14"/>
        <v>{C_INDB_AVAIL_TAS_HYPHEN_SERVICE}</v>
      </c>
      <c r="AC76" s="3" t="str">
        <f t="shared" si="14"/>
        <v>{C_INDB_AVAIL_TAS_APOS_SERVICE}</v>
      </c>
      <c r="AD76" s="3" t="str">
        <f t="shared" si="14"/>
        <v>{C_INDB_AVAIL_TAS_SPEC_SERVICE}</v>
      </c>
      <c r="AE76" s="3"/>
      <c r="AH76" s="3" t="str">
        <f t="shared" ref="AH76:AI76" si="15">AH6</f>
        <v>{C_INDB_UNAVAIL_TAS_MAXLEN_SERVICE1}</v>
      </c>
      <c r="AI76" s="3" t="str">
        <f t="shared" si="15"/>
        <v>{C_INDB_UNAVAIL_TAS_HYPHEN_SERVICE1}</v>
      </c>
      <c r="AJ76" s="11"/>
      <c r="AK76" s="11" t="str">
        <f>AK6</f>
        <v>{C_INDB_AVAIL_TAS_MAXLEN_SERVICE}</v>
      </c>
      <c r="AL76" s="11"/>
      <c r="AM76" s="11"/>
      <c r="AN76" s="11"/>
      <c r="AO76" s="11"/>
      <c r="AP76" s="11" t="str">
        <f>AP6</f>
        <v>{C_NUM_EXTRA_REFERRALS}</v>
      </c>
      <c r="AQ76" s="11" t="str">
        <f t="shared" ref="AQ76:AR76" si="16">AQ6</f>
        <v>{C_INCREMENT_BY_ONE}</v>
      </c>
      <c r="AR76" s="11" t="str">
        <f t="shared" si="16"/>
        <v>{V_REFERRAL_COUNTER}</v>
      </c>
      <c r="AS76" s="11"/>
      <c r="AT76" s="11"/>
      <c r="AU76" s="11"/>
      <c r="AV76" s="11"/>
      <c r="AW76" s="11"/>
    </row>
    <row r="77" spans="1:49" x14ac:dyDescent="0.25">
      <c r="A77" s="52"/>
      <c r="B77" s="29"/>
      <c r="AB77" s="3"/>
      <c r="AC77" s="3"/>
      <c r="AD77" s="3"/>
      <c r="AE77" s="3"/>
      <c r="AF77" s="3"/>
      <c r="AG77" s="3"/>
      <c r="AH77" s="3"/>
      <c r="AI77" s="3"/>
    </row>
    <row r="78" spans="1:49" x14ac:dyDescent="0.25">
      <c r="A78" s="16"/>
    </row>
    <row r="79" spans="1:49" x14ac:dyDescent="0.25">
      <c r="A79" s="16"/>
    </row>
    <row r="80" spans="1:49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7"/>
    </row>
  </sheetData>
  <mergeCells count="8">
    <mergeCell ref="D2:AA2"/>
    <mergeCell ref="B6:B51"/>
    <mergeCell ref="B53:B54"/>
    <mergeCell ref="B56:B57"/>
    <mergeCell ref="A6:A77"/>
    <mergeCell ref="B59:B60"/>
    <mergeCell ref="B62:B63"/>
    <mergeCell ref="B65:B7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68"/>
  <sheetViews>
    <sheetView zoomScale="69" zoomScaleNormal="69" workbookViewId="0">
      <selection activeCell="D12" sqref="D12"/>
    </sheetView>
  </sheetViews>
  <sheetFormatPr defaultRowHeight="15" x14ac:dyDescent="0.25"/>
  <cols>
    <col min="1" max="1" width="20.85546875" style="3" bestFit="1" customWidth="1"/>
    <col min="2" max="2" width="50.28515625" style="3" bestFit="1" customWidth="1"/>
    <col min="3" max="3" width="30.5703125" style="3" bestFit="1" customWidth="1"/>
    <col min="4" max="8" width="35.140625" style="3" bestFit="1" customWidth="1"/>
    <col min="9" max="9" width="35" style="3" bestFit="1" customWidth="1"/>
    <col min="10" max="13" width="34.7109375" style="3" bestFit="1" customWidth="1"/>
    <col min="14" max="14" width="35" style="3" bestFit="1" customWidth="1"/>
    <col min="15" max="18" width="34.42578125" style="3" bestFit="1" customWidth="1"/>
    <col min="19" max="19" width="35" style="3" bestFit="1" customWidth="1"/>
    <col min="20" max="23" width="35" style="3" customWidth="1"/>
    <col min="24" max="24" width="37.28515625" style="3" bestFit="1" customWidth="1"/>
    <col min="25" max="28" width="37.28515625" style="3" customWidth="1"/>
    <col min="29" max="29" width="37.85546875" style="3" bestFit="1" customWidth="1"/>
    <col min="30" max="33" width="37.85546875" style="3" customWidth="1"/>
    <col min="34" max="34" width="42" style="3" bestFit="1" customWidth="1"/>
    <col min="35" max="38" width="37.5703125" style="3" bestFit="1" customWidth="1"/>
    <col min="39" max="39" width="42" style="3" bestFit="1" customWidth="1"/>
    <col min="40" max="43" width="38" style="3" bestFit="1" customWidth="1"/>
    <col min="44" max="44" width="44" style="3" bestFit="1" customWidth="1"/>
    <col min="45" max="48" width="44" style="3" customWidth="1"/>
    <col min="49" max="49" width="43.28515625" style="3" bestFit="1" customWidth="1"/>
    <col min="50" max="53" width="43.28515625" style="3" customWidth="1"/>
    <col min="54" max="54" width="40.7109375" style="3" bestFit="1" customWidth="1"/>
    <col min="55" max="58" width="40.7109375" style="3" customWidth="1"/>
    <col min="59" max="59" width="40.42578125" style="3" bestFit="1" customWidth="1"/>
    <col min="60" max="63" width="40.42578125" style="3" customWidth="1"/>
    <col min="64" max="64" width="44.28515625" style="11" bestFit="1" customWidth="1"/>
    <col min="65" max="68" width="44.28515625" style="11" customWidth="1"/>
    <col min="69" max="69" width="43.5703125" style="11" bestFit="1" customWidth="1"/>
    <col min="70" max="73" width="43.5703125" style="11" customWidth="1"/>
    <col min="74" max="74" width="40.7109375" style="11" bestFit="1" customWidth="1"/>
    <col min="75" max="78" width="40.7109375" style="11" customWidth="1"/>
    <col min="79" max="79" width="37.28515625" style="3" bestFit="1" customWidth="1"/>
    <col min="80" max="83" width="37.28515625" style="3" customWidth="1"/>
    <col min="84" max="84" width="40.85546875" style="3" bestFit="1" customWidth="1"/>
    <col min="85" max="88" width="40.85546875" style="3" customWidth="1"/>
    <col min="89" max="89" width="44" style="3" bestFit="1" customWidth="1"/>
    <col min="90" max="93" width="44" style="3" customWidth="1"/>
    <col min="94" max="94" width="48.42578125" style="3" bestFit="1" customWidth="1"/>
    <col min="95" max="98" width="48.42578125" style="3" customWidth="1"/>
    <col min="99" max="99" width="53.7109375" style="3" bestFit="1" customWidth="1"/>
    <col min="100" max="103" width="53.7109375" style="3" customWidth="1"/>
    <col min="104" max="104" width="46.42578125" style="3" bestFit="1" customWidth="1"/>
    <col min="105" max="108" width="46.42578125" style="3" customWidth="1"/>
    <col min="109" max="109" width="46.140625" style="3" bestFit="1" customWidth="1"/>
    <col min="110" max="113" width="46.140625" style="3" customWidth="1"/>
    <col min="114" max="114" width="47.7109375" style="3" bestFit="1" customWidth="1"/>
    <col min="115" max="118" width="47.7109375" style="3" customWidth="1"/>
    <col min="119" max="119" width="43.7109375" style="3" bestFit="1" customWidth="1"/>
    <col min="120" max="123" width="43.7109375" style="3" customWidth="1"/>
    <col min="124" max="128" width="46.85546875" style="3" bestFit="1" customWidth="1"/>
    <col min="129" max="129" width="9.140625" style="3"/>
    <col min="130" max="134" width="46.85546875" style="3" bestFit="1" customWidth="1"/>
    <col min="135" max="16384" width="9.140625" style="3"/>
  </cols>
  <sheetData>
    <row r="1" spans="1:134" x14ac:dyDescent="0.25">
      <c r="D1" s="9" t="s">
        <v>167</v>
      </c>
      <c r="E1" s="9" t="s">
        <v>167</v>
      </c>
      <c r="F1" s="9" t="s">
        <v>167</v>
      </c>
      <c r="G1" s="9" t="s">
        <v>167</v>
      </c>
      <c r="H1" s="9" t="s">
        <v>167</v>
      </c>
      <c r="I1" s="10">
        <v>2</v>
      </c>
      <c r="J1" s="10">
        <v>2</v>
      </c>
      <c r="K1" s="10">
        <v>2</v>
      </c>
      <c r="L1" s="10">
        <v>2</v>
      </c>
      <c r="M1" s="10">
        <v>2</v>
      </c>
      <c r="N1" s="10">
        <v>5</v>
      </c>
      <c r="O1" s="10">
        <v>5</v>
      </c>
      <c r="P1" s="10">
        <v>5</v>
      </c>
      <c r="Q1" s="10">
        <v>5</v>
      </c>
      <c r="R1" s="10">
        <v>5</v>
      </c>
      <c r="S1" s="10">
        <v>6</v>
      </c>
      <c r="T1" s="10">
        <v>6</v>
      </c>
      <c r="U1" s="10">
        <v>6</v>
      </c>
      <c r="V1" s="10">
        <v>6</v>
      </c>
      <c r="W1" s="10">
        <v>6</v>
      </c>
      <c r="X1" s="10">
        <v>9</v>
      </c>
      <c r="Y1" s="10">
        <v>9</v>
      </c>
      <c r="Z1" s="10">
        <v>9</v>
      </c>
      <c r="AA1" s="10">
        <v>9</v>
      </c>
      <c r="AB1" s="10">
        <v>9</v>
      </c>
      <c r="AC1" s="10">
        <v>10</v>
      </c>
      <c r="AD1" s="10">
        <v>10</v>
      </c>
      <c r="AE1" s="10">
        <v>10</v>
      </c>
      <c r="AF1" s="10">
        <v>10</v>
      </c>
      <c r="AG1" s="10">
        <v>10</v>
      </c>
      <c r="AH1" s="10">
        <v>13</v>
      </c>
      <c r="AI1" s="10">
        <v>13</v>
      </c>
      <c r="AJ1" s="10">
        <v>13</v>
      </c>
      <c r="AK1" s="10">
        <v>13</v>
      </c>
      <c r="AL1" s="10">
        <v>13</v>
      </c>
      <c r="AM1" s="10">
        <v>14</v>
      </c>
      <c r="AN1" s="10">
        <v>14</v>
      </c>
      <c r="AO1" s="10">
        <v>14</v>
      </c>
      <c r="AP1" s="10">
        <v>14</v>
      </c>
      <c r="AQ1" s="10">
        <v>14</v>
      </c>
      <c r="AR1" s="10">
        <v>17</v>
      </c>
      <c r="AS1" s="10">
        <v>17</v>
      </c>
      <c r="AT1" s="10">
        <v>17</v>
      </c>
      <c r="AU1" s="10">
        <v>17</v>
      </c>
      <c r="AV1" s="10">
        <v>17</v>
      </c>
      <c r="AW1" s="10">
        <v>18</v>
      </c>
      <c r="AX1" s="10">
        <v>18</v>
      </c>
      <c r="AY1" s="10">
        <v>18</v>
      </c>
      <c r="AZ1" s="10">
        <v>18</v>
      </c>
      <c r="BA1" s="10">
        <v>18</v>
      </c>
      <c r="BB1" s="10">
        <v>19</v>
      </c>
      <c r="BC1" s="10">
        <v>19</v>
      </c>
      <c r="BD1" s="10">
        <v>19</v>
      </c>
      <c r="BE1" s="10">
        <v>19</v>
      </c>
      <c r="BF1" s="10">
        <v>19</v>
      </c>
      <c r="BG1" s="10">
        <v>20</v>
      </c>
      <c r="BH1" s="10">
        <v>20</v>
      </c>
      <c r="BI1" s="10">
        <v>20</v>
      </c>
      <c r="BJ1" s="10">
        <v>20</v>
      </c>
      <c r="BK1" s="10">
        <v>20</v>
      </c>
      <c r="BL1" s="10">
        <v>28</v>
      </c>
      <c r="BM1" s="10">
        <v>28</v>
      </c>
      <c r="BN1" s="10">
        <v>28</v>
      </c>
      <c r="BO1" s="10">
        <v>28</v>
      </c>
      <c r="BP1" s="10">
        <v>28</v>
      </c>
      <c r="BQ1" s="10">
        <v>29</v>
      </c>
      <c r="BR1" s="10">
        <v>29</v>
      </c>
      <c r="BS1" s="10">
        <v>29</v>
      </c>
      <c r="BT1" s="10">
        <v>29</v>
      </c>
      <c r="BU1" s="10">
        <v>29</v>
      </c>
      <c r="BV1" s="10">
        <v>30</v>
      </c>
      <c r="BW1" s="10">
        <v>30</v>
      </c>
      <c r="BX1" s="10">
        <v>30</v>
      </c>
      <c r="BY1" s="10">
        <v>30</v>
      </c>
      <c r="BZ1" s="10">
        <v>30</v>
      </c>
      <c r="CA1" s="10">
        <v>33</v>
      </c>
      <c r="CB1" s="10">
        <v>33</v>
      </c>
      <c r="CC1" s="10">
        <v>33</v>
      </c>
      <c r="CD1" s="10">
        <v>33</v>
      </c>
      <c r="CE1" s="10">
        <v>33</v>
      </c>
      <c r="CF1" s="10">
        <v>35</v>
      </c>
      <c r="CG1" s="10">
        <v>35</v>
      </c>
      <c r="CH1" s="10">
        <v>35</v>
      </c>
      <c r="CI1" s="10">
        <v>35</v>
      </c>
      <c r="CJ1" s="10">
        <v>35</v>
      </c>
      <c r="CK1" s="10">
        <v>36</v>
      </c>
      <c r="CL1" s="10">
        <v>36</v>
      </c>
      <c r="CM1" s="10">
        <v>36</v>
      </c>
      <c r="CN1" s="10">
        <v>36</v>
      </c>
      <c r="CO1" s="10">
        <v>36</v>
      </c>
      <c r="CP1" s="10">
        <v>37</v>
      </c>
      <c r="CQ1" s="10">
        <v>37</v>
      </c>
      <c r="CR1" s="10">
        <v>37</v>
      </c>
      <c r="CS1" s="10">
        <v>37</v>
      </c>
      <c r="CT1" s="10">
        <v>37</v>
      </c>
      <c r="CU1" s="10">
        <v>38</v>
      </c>
      <c r="CV1" s="10">
        <v>38</v>
      </c>
      <c r="CW1" s="10">
        <v>38</v>
      </c>
      <c r="CX1" s="10">
        <v>38</v>
      </c>
      <c r="CY1" s="10">
        <v>38</v>
      </c>
      <c r="CZ1" s="10">
        <v>42</v>
      </c>
      <c r="DA1" s="10">
        <v>42</v>
      </c>
      <c r="DB1" s="10">
        <v>42</v>
      </c>
      <c r="DC1" s="10">
        <v>42</v>
      </c>
      <c r="DD1" s="10">
        <v>42</v>
      </c>
      <c r="DE1" s="10">
        <v>43</v>
      </c>
      <c r="DF1" s="10">
        <v>43</v>
      </c>
      <c r="DG1" s="10">
        <v>43</v>
      </c>
      <c r="DH1" s="10">
        <v>43</v>
      </c>
      <c r="DI1" s="10">
        <v>43</v>
      </c>
      <c r="DJ1" s="10">
        <v>44</v>
      </c>
      <c r="DK1" s="10">
        <v>44</v>
      </c>
      <c r="DL1" s="10">
        <v>44</v>
      </c>
      <c r="DM1" s="10">
        <v>44</v>
      </c>
      <c r="DN1" s="10">
        <v>44</v>
      </c>
      <c r="DO1" s="10">
        <v>45</v>
      </c>
      <c r="DP1" s="10">
        <v>45</v>
      </c>
      <c r="DQ1" s="10">
        <v>45</v>
      </c>
      <c r="DR1" s="10">
        <v>45</v>
      </c>
      <c r="DS1" s="10">
        <v>45</v>
      </c>
      <c r="DT1" s="10">
        <v>46</v>
      </c>
      <c r="DZ1" s="3" t="s">
        <v>510</v>
      </c>
      <c r="EA1" s="3" t="s">
        <v>510</v>
      </c>
      <c r="EB1" s="3" t="s">
        <v>510</v>
      </c>
      <c r="EC1" s="3" t="s">
        <v>510</v>
      </c>
      <c r="ED1" s="3" t="s">
        <v>510</v>
      </c>
    </row>
    <row r="2" spans="1:134" ht="21" x14ac:dyDescent="0.25">
      <c r="D2" s="44" t="s">
        <v>3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30"/>
      <c r="BI2" s="30"/>
      <c r="BJ2" s="30"/>
      <c r="BK2" s="30"/>
      <c r="CA2" s="11"/>
      <c r="CB2" s="11"/>
      <c r="CC2" s="11"/>
      <c r="CD2" s="11"/>
      <c r="CE2" s="11"/>
    </row>
    <row r="3" spans="1:134" x14ac:dyDescent="0.25"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4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  <c r="AG3" s="7" t="s">
        <v>4</v>
      </c>
      <c r="AH3" s="7" t="s">
        <v>4</v>
      </c>
      <c r="AI3" s="7" t="s">
        <v>4</v>
      </c>
      <c r="AJ3" s="7" t="s">
        <v>4</v>
      </c>
      <c r="AK3" s="7" t="s">
        <v>4</v>
      </c>
      <c r="AL3" s="7" t="s">
        <v>4</v>
      </c>
      <c r="AM3" s="7" t="s">
        <v>4</v>
      </c>
      <c r="AN3" s="7" t="s">
        <v>4</v>
      </c>
      <c r="AO3" s="7" t="s">
        <v>4</v>
      </c>
      <c r="AP3" s="7" t="s">
        <v>4</v>
      </c>
      <c r="AQ3" s="7" t="s">
        <v>4</v>
      </c>
      <c r="AR3" s="7" t="s">
        <v>4</v>
      </c>
      <c r="AS3" s="7" t="s">
        <v>4</v>
      </c>
      <c r="AT3" s="7" t="s">
        <v>4</v>
      </c>
      <c r="AU3" s="7" t="s">
        <v>4</v>
      </c>
      <c r="AV3" s="7" t="s">
        <v>4</v>
      </c>
      <c r="AW3" s="7" t="s">
        <v>4</v>
      </c>
      <c r="AX3" s="7" t="s">
        <v>4</v>
      </c>
      <c r="AY3" s="7" t="s">
        <v>4</v>
      </c>
      <c r="AZ3" s="7" t="s">
        <v>4</v>
      </c>
      <c r="BA3" s="7" t="s">
        <v>4</v>
      </c>
      <c r="BB3" s="7" t="s">
        <v>4</v>
      </c>
      <c r="BC3" s="7" t="s">
        <v>4</v>
      </c>
      <c r="BD3" s="7" t="s">
        <v>4</v>
      </c>
      <c r="BE3" s="7" t="s">
        <v>4</v>
      </c>
      <c r="BF3" s="7" t="s">
        <v>4</v>
      </c>
      <c r="BG3" s="7" t="s">
        <v>4</v>
      </c>
      <c r="BH3" s="7" t="s">
        <v>4</v>
      </c>
      <c r="BI3" s="7" t="s">
        <v>4</v>
      </c>
      <c r="BJ3" s="7" t="s">
        <v>4</v>
      </c>
      <c r="BK3" s="7" t="s">
        <v>4</v>
      </c>
      <c r="BL3" s="7" t="s">
        <v>4</v>
      </c>
      <c r="BM3" s="7" t="s">
        <v>4</v>
      </c>
      <c r="BN3" s="7" t="s">
        <v>4</v>
      </c>
      <c r="BO3" s="7" t="s">
        <v>4</v>
      </c>
      <c r="BP3" s="7" t="s">
        <v>4</v>
      </c>
      <c r="BQ3" s="7" t="s">
        <v>4</v>
      </c>
      <c r="BR3" s="7" t="s">
        <v>4</v>
      </c>
      <c r="BS3" s="7" t="s">
        <v>4</v>
      </c>
      <c r="BT3" s="7" t="s">
        <v>4</v>
      </c>
      <c r="BU3" s="7" t="s">
        <v>4</v>
      </c>
      <c r="BV3" s="7" t="s">
        <v>4</v>
      </c>
      <c r="BW3" s="7" t="s">
        <v>4</v>
      </c>
      <c r="BX3" s="7" t="s">
        <v>4</v>
      </c>
      <c r="BY3" s="7" t="s">
        <v>4</v>
      </c>
      <c r="BZ3" s="7" t="s">
        <v>4</v>
      </c>
      <c r="CA3" s="7" t="s">
        <v>4</v>
      </c>
      <c r="CB3" s="7" t="s">
        <v>4</v>
      </c>
      <c r="CC3" s="7" t="s">
        <v>4</v>
      </c>
      <c r="CD3" s="7" t="s">
        <v>4</v>
      </c>
      <c r="CE3" s="7" t="s">
        <v>4</v>
      </c>
      <c r="CF3" s="7" t="s">
        <v>4</v>
      </c>
      <c r="CG3" s="7" t="s">
        <v>4</v>
      </c>
      <c r="CH3" s="7" t="s">
        <v>4</v>
      </c>
      <c r="CI3" s="7" t="s">
        <v>4</v>
      </c>
      <c r="CJ3" s="7" t="s">
        <v>4</v>
      </c>
      <c r="CK3" s="7" t="s">
        <v>4</v>
      </c>
      <c r="CL3" s="7" t="s">
        <v>4</v>
      </c>
      <c r="CM3" s="7" t="s">
        <v>4</v>
      </c>
      <c r="CN3" s="7" t="s">
        <v>4</v>
      </c>
      <c r="CO3" s="7" t="s">
        <v>4</v>
      </c>
      <c r="CP3" s="7" t="s">
        <v>4</v>
      </c>
      <c r="CQ3" s="7" t="s">
        <v>4</v>
      </c>
      <c r="CR3" s="7" t="s">
        <v>4</v>
      </c>
      <c r="CS3" s="7" t="s">
        <v>4</v>
      </c>
      <c r="CT3" s="7" t="s">
        <v>4</v>
      </c>
      <c r="CU3" s="7" t="s">
        <v>4</v>
      </c>
      <c r="CV3" s="7" t="s">
        <v>4</v>
      </c>
      <c r="CW3" s="7" t="s">
        <v>4</v>
      </c>
      <c r="CX3" s="7" t="s">
        <v>4</v>
      </c>
      <c r="CY3" s="7" t="s">
        <v>4</v>
      </c>
      <c r="CZ3" s="7" t="s">
        <v>4</v>
      </c>
      <c r="DA3" s="7" t="s">
        <v>4</v>
      </c>
      <c r="DB3" s="7" t="s">
        <v>4</v>
      </c>
      <c r="DC3" s="7" t="s">
        <v>4</v>
      </c>
      <c r="DD3" s="7" t="s">
        <v>4</v>
      </c>
      <c r="DE3" s="7" t="s">
        <v>4</v>
      </c>
      <c r="DF3" s="7" t="s">
        <v>4</v>
      </c>
      <c r="DG3" s="7" t="s">
        <v>4</v>
      </c>
      <c r="DH3" s="7" t="s">
        <v>4</v>
      </c>
      <c r="DI3" s="7" t="s">
        <v>4</v>
      </c>
      <c r="DJ3" s="7" t="s">
        <v>4</v>
      </c>
      <c r="DK3" s="7" t="s">
        <v>4</v>
      </c>
      <c r="DL3" s="7" t="s">
        <v>4</v>
      </c>
      <c r="DM3" s="7" t="s">
        <v>4</v>
      </c>
      <c r="DN3" s="7" t="s">
        <v>4</v>
      </c>
      <c r="DO3" s="7" t="s">
        <v>4</v>
      </c>
      <c r="DP3" s="7" t="s">
        <v>4</v>
      </c>
      <c r="DQ3" s="7" t="s">
        <v>4</v>
      </c>
      <c r="DR3" s="7" t="s">
        <v>4</v>
      </c>
      <c r="DS3" s="7" t="s">
        <v>4</v>
      </c>
      <c r="DT3" s="7" t="s">
        <v>4</v>
      </c>
      <c r="DU3" s="7" t="s">
        <v>4</v>
      </c>
      <c r="DV3" s="7" t="s">
        <v>4</v>
      </c>
      <c r="DW3" s="7" t="s">
        <v>4</v>
      </c>
      <c r="DX3" s="7" t="s">
        <v>4</v>
      </c>
    </row>
    <row r="4" spans="1:134" s="1" customFormat="1" ht="21" x14ac:dyDescent="0.35">
      <c r="A4" s="8" t="s">
        <v>2</v>
      </c>
      <c r="B4" s="8" t="s">
        <v>0</v>
      </c>
      <c r="C4" s="8" t="s">
        <v>1</v>
      </c>
      <c r="D4" s="2" t="str">
        <f>CONCATENATE("Service Data Set ",D1)</f>
        <v>Service Data Set 000-001</v>
      </c>
      <c r="E4" s="2" t="str">
        <f t="shared" ref="E4:H4" si="0">CONCATENATE("Service Data Set ",E1)</f>
        <v>Service Data Set 000-001</v>
      </c>
      <c r="F4" s="2" t="str">
        <f t="shared" si="0"/>
        <v>Service Data Set 000-001</v>
      </c>
      <c r="G4" s="2" t="str">
        <f t="shared" si="0"/>
        <v>Service Data Set 000-001</v>
      </c>
      <c r="H4" s="2" t="str">
        <f t="shared" si="0"/>
        <v>Service Data Set 000-001</v>
      </c>
      <c r="I4" s="2" t="str">
        <f t="shared" ref="I4:M4" si="1">CONCATENATE("Service Data Set ",I1)</f>
        <v>Service Data Set 2</v>
      </c>
      <c r="J4" s="2" t="str">
        <f t="shared" si="1"/>
        <v>Service Data Set 2</v>
      </c>
      <c r="K4" s="2" t="str">
        <f t="shared" si="1"/>
        <v>Service Data Set 2</v>
      </c>
      <c r="L4" s="2" t="str">
        <f t="shared" si="1"/>
        <v>Service Data Set 2</v>
      </c>
      <c r="M4" s="2" t="str">
        <f t="shared" si="1"/>
        <v>Service Data Set 2</v>
      </c>
      <c r="N4" s="2" t="str">
        <f t="shared" ref="N4:R4" si="2">CONCATENATE("Service Data Set ",N1)</f>
        <v>Service Data Set 5</v>
      </c>
      <c r="O4" s="2" t="str">
        <f t="shared" si="2"/>
        <v>Service Data Set 5</v>
      </c>
      <c r="P4" s="2" t="str">
        <f t="shared" si="2"/>
        <v>Service Data Set 5</v>
      </c>
      <c r="Q4" s="2" t="str">
        <f t="shared" si="2"/>
        <v>Service Data Set 5</v>
      </c>
      <c r="R4" s="2" t="str">
        <f t="shared" si="2"/>
        <v>Service Data Set 5</v>
      </c>
      <c r="S4" s="2" t="str">
        <f t="shared" ref="S4:W4" si="3">CONCATENATE("Service Data Set ",S1)</f>
        <v>Service Data Set 6</v>
      </c>
      <c r="T4" s="2" t="str">
        <f t="shared" si="3"/>
        <v>Service Data Set 6</v>
      </c>
      <c r="U4" s="2" t="str">
        <f t="shared" si="3"/>
        <v>Service Data Set 6</v>
      </c>
      <c r="V4" s="2" t="str">
        <f t="shared" si="3"/>
        <v>Service Data Set 6</v>
      </c>
      <c r="W4" s="2" t="str">
        <f t="shared" si="3"/>
        <v>Service Data Set 6</v>
      </c>
      <c r="X4" s="2" t="str">
        <f t="shared" ref="X4:AB4" si="4">CONCATENATE("Service Data Set ",X1)</f>
        <v>Service Data Set 9</v>
      </c>
      <c r="Y4" s="2" t="str">
        <f t="shared" si="4"/>
        <v>Service Data Set 9</v>
      </c>
      <c r="Z4" s="2" t="str">
        <f t="shared" si="4"/>
        <v>Service Data Set 9</v>
      </c>
      <c r="AA4" s="2" t="str">
        <f t="shared" si="4"/>
        <v>Service Data Set 9</v>
      </c>
      <c r="AB4" s="2" t="str">
        <f t="shared" si="4"/>
        <v>Service Data Set 9</v>
      </c>
      <c r="AC4" s="2" t="str">
        <f t="shared" ref="AC4:AG4" si="5">CONCATENATE("Service Data Set ",AC1)</f>
        <v>Service Data Set 10</v>
      </c>
      <c r="AD4" s="2" t="str">
        <f t="shared" si="5"/>
        <v>Service Data Set 10</v>
      </c>
      <c r="AE4" s="2" t="str">
        <f t="shared" si="5"/>
        <v>Service Data Set 10</v>
      </c>
      <c r="AF4" s="2" t="str">
        <f t="shared" si="5"/>
        <v>Service Data Set 10</v>
      </c>
      <c r="AG4" s="2" t="str">
        <f t="shared" si="5"/>
        <v>Service Data Set 10</v>
      </c>
      <c r="AH4" s="2" t="str">
        <f t="shared" ref="AH4:AL4" si="6">CONCATENATE("Service Data Set ",AH1)</f>
        <v>Service Data Set 13</v>
      </c>
      <c r="AI4" s="2" t="str">
        <f t="shared" si="6"/>
        <v>Service Data Set 13</v>
      </c>
      <c r="AJ4" s="2" t="str">
        <f t="shared" si="6"/>
        <v>Service Data Set 13</v>
      </c>
      <c r="AK4" s="2" t="str">
        <f t="shared" si="6"/>
        <v>Service Data Set 13</v>
      </c>
      <c r="AL4" s="2" t="str">
        <f t="shared" si="6"/>
        <v>Service Data Set 13</v>
      </c>
      <c r="AM4" s="2" t="str">
        <f t="shared" ref="AM4:AQ4" si="7">CONCATENATE("Service Data Set ",AM1)</f>
        <v>Service Data Set 14</v>
      </c>
      <c r="AN4" s="2" t="str">
        <f t="shared" si="7"/>
        <v>Service Data Set 14</v>
      </c>
      <c r="AO4" s="2" t="str">
        <f t="shared" si="7"/>
        <v>Service Data Set 14</v>
      </c>
      <c r="AP4" s="2" t="str">
        <f t="shared" si="7"/>
        <v>Service Data Set 14</v>
      </c>
      <c r="AQ4" s="2" t="str">
        <f t="shared" si="7"/>
        <v>Service Data Set 14</v>
      </c>
      <c r="AR4" s="2" t="str">
        <f t="shared" ref="AR4:AV4" si="8">CONCATENATE("Service Data Set ",AR1)</f>
        <v>Service Data Set 17</v>
      </c>
      <c r="AS4" s="2" t="str">
        <f t="shared" si="8"/>
        <v>Service Data Set 17</v>
      </c>
      <c r="AT4" s="2" t="str">
        <f t="shared" si="8"/>
        <v>Service Data Set 17</v>
      </c>
      <c r="AU4" s="2" t="str">
        <f t="shared" si="8"/>
        <v>Service Data Set 17</v>
      </c>
      <c r="AV4" s="2" t="str">
        <f t="shared" si="8"/>
        <v>Service Data Set 17</v>
      </c>
      <c r="AW4" s="2" t="str">
        <f t="shared" ref="AW4:BA4" si="9">CONCATENATE("Service Data Set ",AW1)</f>
        <v>Service Data Set 18</v>
      </c>
      <c r="AX4" s="2" t="str">
        <f t="shared" si="9"/>
        <v>Service Data Set 18</v>
      </c>
      <c r="AY4" s="2" t="str">
        <f t="shared" si="9"/>
        <v>Service Data Set 18</v>
      </c>
      <c r="AZ4" s="2" t="str">
        <f t="shared" si="9"/>
        <v>Service Data Set 18</v>
      </c>
      <c r="BA4" s="2" t="str">
        <f t="shared" si="9"/>
        <v>Service Data Set 18</v>
      </c>
      <c r="BB4" s="2" t="str">
        <f t="shared" ref="BB4:BF4" si="10">CONCATENATE("Service Data Set ",BB1)</f>
        <v>Service Data Set 19</v>
      </c>
      <c r="BC4" s="2" t="str">
        <f t="shared" si="10"/>
        <v>Service Data Set 19</v>
      </c>
      <c r="BD4" s="2" t="str">
        <f t="shared" si="10"/>
        <v>Service Data Set 19</v>
      </c>
      <c r="BE4" s="2" t="str">
        <f t="shared" si="10"/>
        <v>Service Data Set 19</v>
      </c>
      <c r="BF4" s="2" t="str">
        <f t="shared" si="10"/>
        <v>Service Data Set 19</v>
      </c>
      <c r="BG4" s="2" t="str">
        <f t="shared" ref="BG4:BK4" si="11">CONCATENATE("Service Data Set ",BG1)</f>
        <v>Service Data Set 20</v>
      </c>
      <c r="BH4" s="2" t="str">
        <f t="shared" si="11"/>
        <v>Service Data Set 20</v>
      </c>
      <c r="BI4" s="2" t="str">
        <f t="shared" si="11"/>
        <v>Service Data Set 20</v>
      </c>
      <c r="BJ4" s="2" t="str">
        <f t="shared" si="11"/>
        <v>Service Data Set 20</v>
      </c>
      <c r="BK4" s="2" t="str">
        <f t="shared" si="11"/>
        <v>Service Data Set 20</v>
      </c>
      <c r="BL4" s="2" t="str">
        <f t="shared" ref="BL4:BP4" si="12">CONCATENATE("Service Data Set ",BL1)</f>
        <v>Service Data Set 28</v>
      </c>
      <c r="BM4" s="2" t="str">
        <f t="shared" si="12"/>
        <v>Service Data Set 28</v>
      </c>
      <c r="BN4" s="2" t="str">
        <f t="shared" si="12"/>
        <v>Service Data Set 28</v>
      </c>
      <c r="BO4" s="2" t="str">
        <f t="shared" si="12"/>
        <v>Service Data Set 28</v>
      </c>
      <c r="BP4" s="2" t="str">
        <f t="shared" si="12"/>
        <v>Service Data Set 28</v>
      </c>
      <c r="BQ4" s="2" t="str">
        <f t="shared" ref="BQ4:BU4" si="13">CONCATENATE("Service Data Set ",BQ1)</f>
        <v>Service Data Set 29</v>
      </c>
      <c r="BR4" s="2" t="str">
        <f t="shared" si="13"/>
        <v>Service Data Set 29</v>
      </c>
      <c r="BS4" s="2" t="str">
        <f t="shared" si="13"/>
        <v>Service Data Set 29</v>
      </c>
      <c r="BT4" s="2" t="str">
        <f t="shared" si="13"/>
        <v>Service Data Set 29</v>
      </c>
      <c r="BU4" s="2" t="str">
        <f t="shared" si="13"/>
        <v>Service Data Set 29</v>
      </c>
      <c r="BV4" s="2" t="str">
        <f t="shared" ref="BV4:BZ4" si="14">CONCATENATE("Service Data Set ",BV1)</f>
        <v>Service Data Set 30</v>
      </c>
      <c r="BW4" s="2" t="str">
        <f t="shared" si="14"/>
        <v>Service Data Set 30</v>
      </c>
      <c r="BX4" s="2" t="str">
        <f t="shared" si="14"/>
        <v>Service Data Set 30</v>
      </c>
      <c r="BY4" s="2" t="str">
        <f t="shared" si="14"/>
        <v>Service Data Set 30</v>
      </c>
      <c r="BZ4" s="2" t="str">
        <f t="shared" si="14"/>
        <v>Service Data Set 30</v>
      </c>
      <c r="CA4" s="2" t="str">
        <f t="shared" ref="CA4:CE4" si="15">CONCATENATE("Service Data Set ",CA1)</f>
        <v>Service Data Set 33</v>
      </c>
      <c r="CB4" s="2" t="str">
        <f t="shared" si="15"/>
        <v>Service Data Set 33</v>
      </c>
      <c r="CC4" s="2" t="str">
        <f t="shared" si="15"/>
        <v>Service Data Set 33</v>
      </c>
      <c r="CD4" s="2" t="str">
        <f t="shared" si="15"/>
        <v>Service Data Set 33</v>
      </c>
      <c r="CE4" s="2" t="str">
        <f t="shared" si="15"/>
        <v>Service Data Set 33</v>
      </c>
      <c r="CF4" s="2" t="str">
        <f t="shared" ref="CF4:CJ4" si="16">CONCATENATE("Service Data Set ",CF1)</f>
        <v>Service Data Set 35</v>
      </c>
      <c r="CG4" s="2" t="str">
        <f t="shared" si="16"/>
        <v>Service Data Set 35</v>
      </c>
      <c r="CH4" s="2" t="str">
        <f t="shared" si="16"/>
        <v>Service Data Set 35</v>
      </c>
      <c r="CI4" s="2" t="str">
        <f t="shared" si="16"/>
        <v>Service Data Set 35</v>
      </c>
      <c r="CJ4" s="2" t="str">
        <f t="shared" si="16"/>
        <v>Service Data Set 35</v>
      </c>
      <c r="CK4" s="2" t="str">
        <f t="shared" ref="CK4:CO4" si="17">CONCATENATE("Service Data Set ",CK1)</f>
        <v>Service Data Set 36</v>
      </c>
      <c r="CL4" s="2" t="str">
        <f t="shared" si="17"/>
        <v>Service Data Set 36</v>
      </c>
      <c r="CM4" s="2" t="str">
        <f t="shared" si="17"/>
        <v>Service Data Set 36</v>
      </c>
      <c r="CN4" s="2" t="str">
        <f t="shared" si="17"/>
        <v>Service Data Set 36</v>
      </c>
      <c r="CO4" s="2" t="str">
        <f t="shared" si="17"/>
        <v>Service Data Set 36</v>
      </c>
      <c r="CP4" s="2" t="str">
        <f t="shared" ref="CP4:CT4" si="18">CONCATENATE("Service Data Set ",CP1)</f>
        <v>Service Data Set 37</v>
      </c>
      <c r="CQ4" s="2" t="str">
        <f t="shared" si="18"/>
        <v>Service Data Set 37</v>
      </c>
      <c r="CR4" s="2" t="str">
        <f t="shared" si="18"/>
        <v>Service Data Set 37</v>
      </c>
      <c r="CS4" s="2" t="str">
        <f t="shared" si="18"/>
        <v>Service Data Set 37</v>
      </c>
      <c r="CT4" s="2" t="str">
        <f t="shared" si="18"/>
        <v>Service Data Set 37</v>
      </c>
      <c r="CU4" s="2" t="str">
        <f t="shared" ref="CU4:CY4" si="19">CONCATENATE("Service Data Set ",CU1)</f>
        <v>Service Data Set 38</v>
      </c>
      <c r="CV4" s="2" t="str">
        <f t="shared" si="19"/>
        <v>Service Data Set 38</v>
      </c>
      <c r="CW4" s="2" t="str">
        <f t="shared" si="19"/>
        <v>Service Data Set 38</v>
      </c>
      <c r="CX4" s="2" t="str">
        <f t="shared" si="19"/>
        <v>Service Data Set 38</v>
      </c>
      <c r="CY4" s="2" t="str">
        <f t="shared" si="19"/>
        <v>Service Data Set 38</v>
      </c>
      <c r="CZ4" s="2" t="str">
        <f t="shared" ref="CZ4:DD4" si="20">CONCATENATE("Service Data Set ",CZ1)</f>
        <v>Service Data Set 42</v>
      </c>
      <c r="DA4" s="2" t="str">
        <f t="shared" si="20"/>
        <v>Service Data Set 42</v>
      </c>
      <c r="DB4" s="2" t="str">
        <f t="shared" si="20"/>
        <v>Service Data Set 42</v>
      </c>
      <c r="DC4" s="2" t="str">
        <f t="shared" si="20"/>
        <v>Service Data Set 42</v>
      </c>
      <c r="DD4" s="2" t="str">
        <f t="shared" si="20"/>
        <v>Service Data Set 42</v>
      </c>
      <c r="DE4" s="2" t="str">
        <f t="shared" ref="DE4:DI4" si="21">CONCATENATE("Service Data Set ",DE1)</f>
        <v>Service Data Set 43</v>
      </c>
      <c r="DF4" s="2" t="str">
        <f t="shared" si="21"/>
        <v>Service Data Set 43</v>
      </c>
      <c r="DG4" s="2" t="str">
        <f t="shared" si="21"/>
        <v>Service Data Set 43</v>
      </c>
      <c r="DH4" s="2" t="str">
        <f t="shared" si="21"/>
        <v>Service Data Set 43</v>
      </c>
      <c r="DI4" s="2" t="str">
        <f t="shared" si="21"/>
        <v>Service Data Set 43</v>
      </c>
      <c r="DJ4" s="2" t="str">
        <f t="shared" ref="DJ4:DN4" si="22">CONCATENATE("Service Data Set ",DJ1)</f>
        <v>Service Data Set 44</v>
      </c>
      <c r="DK4" s="2" t="str">
        <f t="shared" si="22"/>
        <v>Service Data Set 44</v>
      </c>
      <c r="DL4" s="2" t="str">
        <f t="shared" si="22"/>
        <v>Service Data Set 44</v>
      </c>
      <c r="DM4" s="2" t="str">
        <f t="shared" si="22"/>
        <v>Service Data Set 44</v>
      </c>
      <c r="DN4" s="2" t="str">
        <f t="shared" si="22"/>
        <v>Service Data Set 44</v>
      </c>
      <c r="DO4" s="2" t="str">
        <f t="shared" ref="DO4:DS4" si="23">CONCATENATE("Service Data Set ",DO1)</f>
        <v>Service Data Set 45</v>
      </c>
      <c r="DP4" s="2" t="str">
        <f t="shared" si="23"/>
        <v>Service Data Set 45</v>
      </c>
      <c r="DQ4" s="2" t="str">
        <f t="shared" si="23"/>
        <v>Service Data Set 45</v>
      </c>
      <c r="DR4" s="2" t="str">
        <f t="shared" si="23"/>
        <v>Service Data Set 45</v>
      </c>
      <c r="DS4" s="2" t="str">
        <f t="shared" si="23"/>
        <v>Service Data Set 45</v>
      </c>
      <c r="DT4" s="2" t="str">
        <f t="shared" ref="DT4:DX4" si="24">CONCATENATE("Service Data Set ",DT1)</f>
        <v>Service Data Set 46</v>
      </c>
      <c r="DU4" s="2" t="str">
        <f t="shared" si="24"/>
        <v xml:space="preserve">Service Data Set </v>
      </c>
      <c r="DV4" s="2" t="str">
        <f t="shared" si="24"/>
        <v xml:space="preserve">Service Data Set </v>
      </c>
      <c r="DW4" s="2" t="str">
        <f t="shared" si="24"/>
        <v xml:space="preserve">Service Data Set </v>
      </c>
      <c r="DX4" s="2" t="str">
        <f t="shared" si="24"/>
        <v xml:space="preserve">Service Data Set </v>
      </c>
      <c r="DZ4" s="2" t="str">
        <f t="shared" ref="DZ4:ED4" si="25">CONCATENATE("Service Data Set ",DZ1)</f>
        <v>Service Data Set SAMPLE</v>
      </c>
      <c r="EA4" s="2" t="str">
        <f t="shared" si="25"/>
        <v>Service Data Set SAMPLE</v>
      </c>
      <c r="EB4" s="2" t="str">
        <f t="shared" si="25"/>
        <v>Service Data Set SAMPLE</v>
      </c>
      <c r="EC4" s="2" t="str">
        <f t="shared" si="25"/>
        <v>Service Data Set SAMPLE</v>
      </c>
      <c r="ED4" s="2" t="str">
        <f t="shared" si="25"/>
        <v>Service Data Set SAMPLE</v>
      </c>
    </row>
    <row r="5" spans="1:134" s="1" customFormat="1" ht="21" x14ac:dyDescent="0.35">
      <c r="A5" s="33"/>
      <c r="B5" s="8"/>
      <c r="C5" s="8"/>
      <c r="D5" s="2" t="s">
        <v>219</v>
      </c>
      <c r="E5" s="2" t="s">
        <v>220</v>
      </c>
      <c r="F5" s="2" t="s">
        <v>221</v>
      </c>
      <c r="G5" s="2" t="s">
        <v>222</v>
      </c>
      <c r="H5" s="2" t="s">
        <v>223</v>
      </c>
      <c r="I5" s="2" t="s">
        <v>219</v>
      </c>
      <c r="J5" s="2" t="s">
        <v>220</v>
      </c>
      <c r="K5" s="2" t="s">
        <v>221</v>
      </c>
      <c r="L5" s="2" t="s">
        <v>222</v>
      </c>
      <c r="M5" s="2" t="s">
        <v>223</v>
      </c>
      <c r="N5" s="2" t="s">
        <v>219</v>
      </c>
      <c r="O5" s="2" t="s">
        <v>220</v>
      </c>
      <c r="P5" s="2" t="s">
        <v>221</v>
      </c>
      <c r="Q5" s="2" t="s">
        <v>222</v>
      </c>
      <c r="R5" s="2" t="s">
        <v>223</v>
      </c>
      <c r="S5" s="2" t="s">
        <v>219</v>
      </c>
      <c r="T5" s="2" t="s">
        <v>220</v>
      </c>
      <c r="U5" s="2" t="s">
        <v>221</v>
      </c>
      <c r="V5" s="2" t="s">
        <v>222</v>
      </c>
      <c r="W5" s="2" t="s">
        <v>223</v>
      </c>
      <c r="X5" s="2" t="s">
        <v>219</v>
      </c>
      <c r="Y5" s="2" t="s">
        <v>220</v>
      </c>
      <c r="Z5" s="2" t="s">
        <v>221</v>
      </c>
      <c r="AA5" s="2" t="s">
        <v>222</v>
      </c>
      <c r="AB5" s="2" t="s">
        <v>223</v>
      </c>
      <c r="AC5" s="2" t="s">
        <v>219</v>
      </c>
      <c r="AD5" s="2" t="s">
        <v>220</v>
      </c>
      <c r="AE5" s="2" t="s">
        <v>221</v>
      </c>
      <c r="AF5" s="2" t="s">
        <v>222</v>
      </c>
      <c r="AG5" s="2" t="s">
        <v>223</v>
      </c>
      <c r="AH5" s="2" t="s">
        <v>219</v>
      </c>
      <c r="AI5" s="2" t="s">
        <v>220</v>
      </c>
      <c r="AJ5" s="2" t="s">
        <v>221</v>
      </c>
      <c r="AK5" s="2" t="s">
        <v>222</v>
      </c>
      <c r="AL5" s="2" t="s">
        <v>223</v>
      </c>
      <c r="AM5" s="2" t="s">
        <v>219</v>
      </c>
      <c r="AN5" s="2" t="s">
        <v>220</v>
      </c>
      <c r="AO5" s="2" t="s">
        <v>221</v>
      </c>
      <c r="AP5" s="2" t="s">
        <v>222</v>
      </c>
      <c r="AQ5" s="2" t="s">
        <v>223</v>
      </c>
      <c r="AR5" s="2" t="s">
        <v>219</v>
      </c>
      <c r="AS5" s="2" t="s">
        <v>220</v>
      </c>
      <c r="AT5" s="2" t="s">
        <v>221</v>
      </c>
      <c r="AU5" s="2" t="s">
        <v>222</v>
      </c>
      <c r="AV5" s="2" t="s">
        <v>223</v>
      </c>
      <c r="AW5" s="2" t="s">
        <v>219</v>
      </c>
      <c r="AX5" s="2" t="s">
        <v>220</v>
      </c>
      <c r="AY5" s="2" t="s">
        <v>221</v>
      </c>
      <c r="AZ5" s="2" t="s">
        <v>222</v>
      </c>
      <c r="BA5" s="2" t="s">
        <v>223</v>
      </c>
      <c r="BB5" s="2" t="s">
        <v>219</v>
      </c>
      <c r="BC5" s="2" t="s">
        <v>220</v>
      </c>
      <c r="BD5" s="2" t="s">
        <v>221</v>
      </c>
      <c r="BE5" s="2" t="s">
        <v>222</v>
      </c>
      <c r="BF5" s="2" t="s">
        <v>223</v>
      </c>
      <c r="BG5" s="2" t="s">
        <v>219</v>
      </c>
      <c r="BH5" s="2" t="s">
        <v>220</v>
      </c>
      <c r="BI5" s="2" t="s">
        <v>221</v>
      </c>
      <c r="BJ5" s="2" t="s">
        <v>222</v>
      </c>
      <c r="BK5" s="2" t="s">
        <v>223</v>
      </c>
      <c r="BL5" s="2" t="s">
        <v>219</v>
      </c>
      <c r="BM5" s="2" t="s">
        <v>220</v>
      </c>
      <c r="BN5" s="2" t="s">
        <v>221</v>
      </c>
      <c r="BO5" s="2" t="s">
        <v>222</v>
      </c>
      <c r="BP5" s="2" t="s">
        <v>223</v>
      </c>
      <c r="BQ5" s="2" t="s">
        <v>219</v>
      </c>
      <c r="BR5" s="2" t="s">
        <v>220</v>
      </c>
      <c r="BS5" s="2" t="s">
        <v>221</v>
      </c>
      <c r="BT5" s="2" t="s">
        <v>222</v>
      </c>
      <c r="BU5" s="2" t="s">
        <v>223</v>
      </c>
      <c r="BV5" s="2" t="s">
        <v>219</v>
      </c>
      <c r="BW5" s="2" t="s">
        <v>220</v>
      </c>
      <c r="BX5" s="2" t="s">
        <v>221</v>
      </c>
      <c r="BY5" s="2" t="s">
        <v>222</v>
      </c>
      <c r="BZ5" s="2" t="s">
        <v>223</v>
      </c>
      <c r="CA5" s="2" t="s">
        <v>219</v>
      </c>
      <c r="CB5" s="2" t="s">
        <v>220</v>
      </c>
      <c r="CC5" s="2" t="s">
        <v>221</v>
      </c>
      <c r="CD5" s="2" t="s">
        <v>222</v>
      </c>
      <c r="CE5" s="2" t="s">
        <v>223</v>
      </c>
      <c r="CF5" s="2" t="s">
        <v>219</v>
      </c>
      <c r="CG5" s="2" t="s">
        <v>220</v>
      </c>
      <c r="CH5" s="2" t="s">
        <v>221</v>
      </c>
      <c r="CI5" s="2" t="s">
        <v>222</v>
      </c>
      <c r="CJ5" s="2" t="s">
        <v>223</v>
      </c>
      <c r="CK5" s="2" t="s">
        <v>219</v>
      </c>
      <c r="CL5" s="2" t="s">
        <v>220</v>
      </c>
      <c r="CM5" s="2" t="s">
        <v>221</v>
      </c>
      <c r="CN5" s="2" t="s">
        <v>222</v>
      </c>
      <c r="CO5" s="2" t="s">
        <v>223</v>
      </c>
      <c r="CP5" s="2" t="s">
        <v>219</v>
      </c>
      <c r="CQ5" s="2" t="s">
        <v>220</v>
      </c>
      <c r="CR5" s="2" t="s">
        <v>221</v>
      </c>
      <c r="CS5" s="2" t="s">
        <v>222</v>
      </c>
      <c r="CT5" s="2" t="s">
        <v>223</v>
      </c>
      <c r="CU5" s="2" t="s">
        <v>219</v>
      </c>
      <c r="CV5" s="2" t="s">
        <v>220</v>
      </c>
      <c r="CW5" s="2" t="s">
        <v>221</v>
      </c>
      <c r="CX5" s="2" t="s">
        <v>222</v>
      </c>
      <c r="CY5" s="2" t="s">
        <v>223</v>
      </c>
      <c r="CZ5" s="2" t="s">
        <v>219</v>
      </c>
      <c r="DA5" s="2" t="s">
        <v>220</v>
      </c>
      <c r="DB5" s="2" t="s">
        <v>221</v>
      </c>
      <c r="DC5" s="2" t="s">
        <v>222</v>
      </c>
      <c r="DD5" s="2" t="s">
        <v>223</v>
      </c>
      <c r="DE5" s="2" t="s">
        <v>219</v>
      </c>
      <c r="DF5" s="2" t="s">
        <v>220</v>
      </c>
      <c r="DG5" s="2" t="s">
        <v>221</v>
      </c>
      <c r="DH5" s="2" t="s">
        <v>222</v>
      </c>
      <c r="DI5" s="2" t="s">
        <v>223</v>
      </c>
      <c r="DJ5" s="2" t="s">
        <v>219</v>
      </c>
      <c r="DK5" s="2" t="s">
        <v>220</v>
      </c>
      <c r="DL5" s="2" t="s">
        <v>221</v>
      </c>
      <c r="DM5" s="2" t="s">
        <v>222</v>
      </c>
      <c r="DN5" s="2" t="s">
        <v>223</v>
      </c>
      <c r="DO5" s="2" t="s">
        <v>219</v>
      </c>
      <c r="DP5" s="2" t="s">
        <v>220</v>
      </c>
      <c r="DQ5" s="2" t="s">
        <v>221</v>
      </c>
      <c r="DR5" s="2" t="s">
        <v>222</v>
      </c>
      <c r="DS5" s="2" t="s">
        <v>223</v>
      </c>
      <c r="DT5" s="2" t="s">
        <v>219</v>
      </c>
      <c r="DU5" s="2" t="s">
        <v>220</v>
      </c>
      <c r="DV5" s="2" t="s">
        <v>221</v>
      </c>
      <c r="DW5" s="2" t="s">
        <v>222</v>
      </c>
      <c r="DX5" s="2" t="s">
        <v>223</v>
      </c>
      <c r="DZ5" s="2" t="s">
        <v>219</v>
      </c>
      <c r="EA5" s="2" t="s">
        <v>220</v>
      </c>
      <c r="EB5" s="2" t="s">
        <v>221</v>
      </c>
      <c r="EC5" s="2" t="s">
        <v>222</v>
      </c>
      <c r="ED5" s="2" t="s">
        <v>223</v>
      </c>
    </row>
    <row r="6" spans="1:134" x14ac:dyDescent="0.25">
      <c r="A6" s="53" t="s">
        <v>231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134" x14ac:dyDescent="0.25">
      <c r="A7" s="52"/>
      <c r="B7" s="39" t="s">
        <v>154</v>
      </c>
      <c r="C7" s="3" t="s">
        <v>357</v>
      </c>
      <c r="D7" s="3" t="s">
        <v>75</v>
      </c>
      <c r="E7" s="3" t="s">
        <v>75</v>
      </c>
      <c r="F7" s="3" t="s">
        <v>75</v>
      </c>
      <c r="G7" s="3" t="s">
        <v>75</v>
      </c>
      <c r="H7" s="3" t="s">
        <v>75</v>
      </c>
      <c r="I7" s="3" t="s">
        <v>81</v>
      </c>
      <c r="J7" s="3" t="s">
        <v>81</v>
      </c>
      <c r="K7" s="3" t="s">
        <v>81</v>
      </c>
      <c r="L7" s="3" t="s">
        <v>81</v>
      </c>
      <c r="M7" s="3" t="s">
        <v>81</v>
      </c>
      <c r="N7" s="3" t="s">
        <v>84</v>
      </c>
      <c r="O7" s="3" t="s">
        <v>84</v>
      </c>
      <c r="P7" s="3" t="s">
        <v>84</v>
      </c>
      <c r="Q7" s="3" t="s">
        <v>84</v>
      </c>
      <c r="R7" s="3" t="s">
        <v>84</v>
      </c>
      <c r="S7" s="3" t="s">
        <v>85</v>
      </c>
      <c r="T7" s="3" t="s">
        <v>85</v>
      </c>
      <c r="U7" s="3" t="s">
        <v>85</v>
      </c>
      <c r="V7" s="3" t="s">
        <v>85</v>
      </c>
      <c r="W7" s="3" t="s">
        <v>85</v>
      </c>
      <c r="X7" s="3" t="s">
        <v>88</v>
      </c>
      <c r="Y7" s="3" t="s">
        <v>88</v>
      </c>
      <c r="Z7" s="3" t="s">
        <v>88</v>
      </c>
      <c r="AA7" s="3" t="s">
        <v>88</v>
      </c>
      <c r="AB7" s="3" t="s">
        <v>88</v>
      </c>
      <c r="AC7" s="3" t="s">
        <v>89</v>
      </c>
      <c r="AD7" s="3" t="s">
        <v>89</v>
      </c>
      <c r="AE7" s="3" t="s">
        <v>89</v>
      </c>
      <c r="AF7" s="3" t="s">
        <v>89</v>
      </c>
      <c r="AG7" s="3" t="s">
        <v>89</v>
      </c>
      <c r="AH7" s="3" t="s">
        <v>92</v>
      </c>
      <c r="AI7" s="3" t="s">
        <v>92</v>
      </c>
      <c r="AJ7" s="3" t="s">
        <v>92</v>
      </c>
      <c r="AK7" s="3" t="s">
        <v>92</v>
      </c>
      <c r="AL7" s="3" t="s">
        <v>92</v>
      </c>
      <c r="AM7" s="3" t="s">
        <v>93</v>
      </c>
      <c r="AN7" s="3" t="s">
        <v>93</v>
      </c>
      <c r="AO7" s="3" t="s">
        <v>93</v>
      </c>
      <c r="AP7" s="3" t="s">
        <v>93</v>
      </c>
      <c r="AQ7" s="3" t="s">
        <v>93</v>
      </c>
      <c r="AR7" s="3" t="s">
        <v>408</v>
      </c>
      <c r="AS7" s="3" t="s">
        <v>408</v>
      </c>
      <c r="AT7" s="3" t="s">
        <v>408</v>
      </c>
      <c r="AU7" s="3" t="s">
        <v>408</v>
      </c>
      <c r="AV7" s="3" t="s">
        <v>408</v>
      </c>
      <c r="AW7" s="3" t="s">
        <v>409</v>
      </c>
      <c r="AX7" s="3" t="s">
        <v>409</v>
      </c>
      <c r="AY7" s="3" t="s">
        <v>409</v>
      </c>
      <c r="AZ7" s="3" t="s">
        <v>409</v>
      </c>
      <c r="BA7" s="3" t="s">
        <v>409</v>
      </c>
      <c r="BB7" s="3" t="s">
        <v>410</v>
      </c>
      <c r="BC7" s="3" t="s">
        <v>410</v>
      </c>
      <c r="BD7" s="3" t="s">
        <v>410</v>
      </c>
      <c r="BE7" s="3" t="s">
        <v>410</v>
      </c>
      <c r="BF7" s="3" t="s">
        <v>410</v>
      </c>
      <c r="BG7" s="3" t="s">
        <v>411</v>
      </c>
      <c r="BH7" s="3" t="s">
        <v>411</v>
      </c>
      <c r="BI7" s="3" t="s">
        <v>411</v>
      </c>
      <c r="BJ7" s="3" t="s">
        <v>411</v>
      </c>
      <c r="BK7" s="3" t="s">
        <v>411</v>
      </c>
      <c r="BL7" s="3" t="s">
        <v>437</v>
      </c>
      <c r="BM7" s="3" t="s">
        <v>437</v>
      </c>
      <c r="BN7" s="3" t="s">
        <v>437</v>
      </c>
      <c r="BO7" s="3" t="s">
        <v>437</v>
      </c>
      <c r="BP7" s="3" t="s">
        <v>437</v>
      </c>
      <c r="BQ7" s="3" t="s">
        <v>438</v>
      </c>
      <c r="BR7" s="3" t="s">
        <v>438</v>
      </c>
      <c r="BS7" s="3" t="s">
        <v>438</v>
      </c>
      <c r="BT7" s="3" t="s">
        <v>438</v>
      </c>
      <c r="BU7" s="3" t="s">
        <v>438</v>
      </c>
      <c r="BV7" s="3" t="s">
        <v>440</v>
      </c>
      <c r="BW7" s="3" t="s">
        <v>440</v>
      </c>
      <c r="BX7" s="3" t="s">
        <v>440</v>
      </c>
      <c r="BY7" s="3" t="s">
        <v>440</v>
      </c>
      <c r="BZ7" s="3" t="s">
        <v>440</v>
      </c>
      <c r="CA7" s="3" t="s">
        <v>454</v>
      </c>
      <c r="CB7" s="3" t="s">
        <v>454</v>
      </c>
      <c r="CC7" s="3" t="s">
        <v>454</v>
      </c>
      <c r="CD7" s="3" t="s">
        <v>454</v>
      </c>
      <c r="CE7" s="3" t="s">
        <v>454</v>
      </c>
      <c r="CF7" s="3" t="s">
        <v>439</v>
      </c>
      <c r="CG7" s="3" t="s">
        <v>439</v>
      </c>
      <c r="CH7" s="3" t="s">
        <v>439</v>
      </c>
      <c r="CI7" s="3" t="s">
        <v>439</v>
      </c>
      <c r="CJ7" s="3" t="s">
        <v>439</v>
      </c>
      <c r="CK7" s="3" t="s">
        <v>462</v>
      </c>
      <c r="CL7" s="3" t="s">
        <v>462</v>
      </c>
      <c r="CM7" s="3" t="s">
        <v>462</v>
      </c>
      <c r="CN7" s="3" t="s">
        <v>462</v>
      </c>
      <c r="CO7" s="3" t="s">
        <v>462</v>
      </c>
      <c r="CP7" s="3" t="s">
        <v>483</v>
      </c>
      <c r="CQ7" s="3" t="s">
        <v>483</v>
      </c>
      <c r="CR7" s="3" t="s">
        <v>483</v>
      </c>
      <c r="CS7" s="3" t="s">
        <v>483</v>
      </c>
      <c r="CT7" s="3" t="s">
        <v>483</v>
      </c>
      <c r="CU7" s="3" t="s">
        <v>475</v>
      </c>
      <c r="CV7" s="3" t="s">
        <v>475</v>
      </c>
      <c r="CW7" s="3" t="s">
        <v>475</v>
      </c>
      <c r="CX7" s="3" t="s">
        <v>475</v>
      </c>
      <c r="CY7" s="3" t="s">
        <v>475</v>
      </c>
      <c r="CZ7" s="3" t="s">
        <v>484</v>
      </c>
      <c r="DA7" s="3" t="s">
        <v>484</v>
      </c>
      <c r="DB7" s="3" t="s">
        <v>484</v>
      </c>
      <c r="DC7" s="3" t="s">
        <v>484</v>
      </c>
      <c r="DD7" s="3" t="s">
        <v>484</v>
      </c>
      <c r="DE7" s="3" t="s">
        <v>485</v>
      </c>
      <c r="DF7" s="3" t="s">
        <v>485</v>
      </c>
      <c r="DG7" s="3" t="s">
        <v>485</v>
      </c>
      <c r="DH7" s="3" t="s">
        <v>485</v>
      </c>
      <c r="DI7" s="3" t="s">
        <v>485</v>
      </c>
      <c r="DJ7" s="3" t="s">
        <v>486</v>
      </c>
      <c r="DK7" s="3" t="s">
        <v>486</v>
      </c>
      <c r="DL7" s="3" t="s">
        <v>486</v>
      </c>
      <c r="DM7" s="3" t="s">
        <v>486</v>
      </c>
      <c r="DN7" s="3" t="s">
        <v>486</v>
      </c>
      <c r="DO7" s="3" t="s">
        <v>487</v>
      </c>
      <c r="DP7" s="3" t="s">
        <v>487</v>
      </c>
      <c r="DQ7" s="3" t="s">
        <v>487</v>
      </c>
      <c r="DR7" s="3" t="s">
        <v>487</v>
      </c>
      <c r="DS7" s="3" t="s">
        <v>487</v>
      </c>
      <c r="DT7" s="3" t="s">
        <v>488</v>
      </c>
      <c r="DU7" s="3" t="s">
        <v>488</v>
      </c>
      <c r="DV7" s="3" t="s">
        <v>488</v>
      </c>
      <c r="DW7" s="3" t="s">
        <v>488</v>
      </c>
      <c r="DX7" s="3" t="s">
        <v>488</v>
      </c>
      <c r="DZ7" s="3" t="s">
        <v>509</v>
      </c>
      <c r="EA7" s="3" t="s">
        <v>509</v>
      </c>
      <c r="EB7" s="3" t="s">
        <v>509</v>
      </c>
      <c r="EC7" s="3" t="s">
        <v>509</v>
      </c>
      <c r="ED7" s="3" t="s">
        <v>509</v>
      </c>
    </row>
    <row r="8" spans="1:134" x14ac:dyDescent="0.25">
      <c r="A8" s="52"/>
      <c r="B8" s="40"/>
      <c r="C8" s="3" t="s">
        <v>163</v>
      </c>
      <c r="D8" s="3" t="str">
        <f>D5</f>
        <v>MONDAY</v>
      </c>
      <c r="E8" s="3" t="str">
        <f t="shared" ref="E8:H8" si="26">E5</f>
        <v>TUESDAY</v>
      </c>
      <c r="F8" s="3" t="str">
        <f t="shared" si="26"/>
        <v>WEDNESDAY</v>
      </c>
      <c r="G8" s="3" t="str">
        <f t="shared" si="26"/>
        <v>THURSDAY</v>
      </c>
      <c r="H8" s="3" t="str">
        <f t="shared" si="26"/>
        <v>FRIDAY</v>
      </c>
      <c r="I8" s="3" t="str">
        <f t="shared" ref="I8:M8" si="27">I5</f>
        <v>MONDAY</v>
      </c>
      <c r="J8" s="3" t="str">
        <f t="shared" si="27"/>
        <v>TUESDAY</v>
      </c>
      <c r="K8" s="3" t="str">
        <f t="shared" si="27"/>
        <v>WEDNESDAY</v>
      </c>
      <c r="L8" s="3" t="str">
        <f t="shared" si="27"/>
        <v>THURSDAY</v>
      </c>
      <c r="M8" s="3" t="str">
        <f t="shared" si="27"/>
        <v>FRIDAY</v>
      </c>
      <c r="N8" s="3" t="str">
        <f t="shared" ref="N8:R8" si="28">N5</f>
        <v>MONDAY</v>
      </c>
      <c r="O8" s="3" t="str">
        <f t="shared" si="28"/>
        <v>TUESDAY</v>
      </c>
      <c r="P8" s="3" t="str">
        <f t="shared" si="28"/>
        <v>WEDNESDAY</v>
      </c>
      <c r="Q8" s="3" t="str">
        <f t="shared" si="28"/>
        <v>THURSDAY</v>
      </c>
      <c r="R8" s="3" t="str">
        <f t="shared" si="28"/>
        <v>FRIDAY</v>
      </c>
      <c r="S8" s="3" t="str">
        <f t="shared" ref="S8:W8" si="29">S5</f>
        <v>MONDAY</v>
      </c>
      <c r="T8" s="3" t="str">
        <f t="shared" si="29"/>
        <v>TUESDAY</v>
      </c>
      <c r="U8" s="3" t="str">
        <f t="shared" si="29"/>
        <v>WEDNESDAY</v>
      </c>
      <c r="V8" s="3" t="str">
        <f t="shared" si="29"/>
        <v>THURSDAY</v>
      </c>
      <c r="W8" s="3" t="str">
        <f t="shared" si="29"/>
        <v>FRIDAY</v>
      </c>
      <c r="X8" s="3" t="str">
        <f t="shared" ref="X8:AB8" si="30">X5</f>
        <v>MONDAY</v>
      </c>
      <c r="Y8" s="3" t="str">
        <f t="shared" si="30"/>
        <v>TUESDAY</v>
      </c>
      <c r="Z8" s="3" t="str">
        <f t="shared" si="30"/>
        <v>WEDNESDAY</v>
      </c>
      <c r="AA8" s="3" t="str">
        <f t="shared" si="30"/>
        <v>THURSDAY</v>
      </c>
      <c r="AB8" s="3" t="str">
        <f t="shared" si="30"/>
        <v>FRIDAY</v>
      </c>
      <c r="AC8" s="3" t="str">
        <f t="shared" ref="AC8:AG8" si="31">AC5</f>
        <v>MONDAY</v>
      </c>
      <c r="AD8" s="3" t="str">
        <f t="shared" si="31"/>
        <v>TUESDAY</v>
      </c>
      <c r="AE8" s="3" t="str">
        <f t="shared" si="31"/>
        <v>WEDNESDAY</v>
      </c>
      <c r="AF8" s="3" t="str">
        <f t="shared" si="31"/>
        <v>THURSDAY</v>
      </c>
      <c r="AG8" s="3" t="str">
        <f t="shared" si="31"/>
        <v>FRIDAY</v>
      </c>
      <c r="AH8" s="3" t="str">
        <f t="shared" ref="AH8:AL8" si="32">AH5</f>
        <v>MONDAY</v>
      </c>
      <c r="AI8" s="3" t="str">
        <f t="shared" si="32"/>
        <v>TUESDAY</v>
      </c>
      <c r="AJ8" s="3" t="str">
        <f t="shared" si="32"/>
        <v>WEDNESDAY</v>
      </c>
      <c r="AK8" s="3" t="str">
        <f t="shared" si="32"/>
        <v>THURSDAY</v>
      </c>
      <c r="AL8" s="3" t="str">
        <f t="shared" si="32"/>
        <v>FRIDAY</v>
      </c>
      <c r="AM8" s="3" t="str">
        <f t="shared" ref="AM8:AQ8" si="33">AM5</f>
        <v>MONDAY</v>
      </c>
      <c r="AN8" s="3" t="str">
        <f t="shared" si="33"/>
        <v>TUESDAY</v>
      </c>
      <c r="AO8" s="3" t="str">
        <f t="shared" si="33"/>
        <v>WEDNESDAY</v>
      </c>
      <c r="AP8" s="3" t="str">
        <f t="shared" si="33"/>
        <v>THURSDAY</v>
      </c>
      <c r="AQ8" s="3" t="str">
        <f t="shared" si="33"/>
        <v>FRIDAY</v>
      </c>
      <c r="AR8" s="3" t="str">
        <f t="shared" ref="AR8:AV8" si="34">AR5</f>
        <v>MONDAY</v>
      </c>
      <c r="AS8" s="3" t="str">
        <f t="shared" si="34"/>
        <v>TUESDAY</v>
      </c>
      <c r="AT8" s="3" t="str">
        <f t="shared" si="34"/>
        <v>WEDNESDAY</v>
      </c>
      <c r="AU8" s="3" t="str">
        <f t="shared" si="34"/>
        <v>THURSDAY</v>
      </c>
      <c r="AV8" s="3" t="str">
        <f t="shared" si="34"/>
        <v>FRIDAY</v>
      </c>
      <c r="AW8" s="3" t="str">
        <f t="shared" ref="AW8:BA8" si="35">AW5</f>
        <v>MONDAY</v>
      </c>
      <c r="AX8" s="3" t="str">
        <f t="shared" si="35"/>
        <v>TUESDAY</v>
      </c>
      <c r="AY8" s="3" t="str">
        <f t="shared" si="35"/>
        <v>WEDNESDAY</v>
      </c>
      <c r="AZ8" s="3" t="str">
        <f t="shared" si="35"/>
        <v>THURSDAY</v>
      </c>
      <c r="BA8" s="3" t="str">
        <f t="shared" si="35"/>
        <v>FRIDAY</v>
      </c>
      <c r="BB8" s="3" t="str">
        <f t="shared" ref="BB8:BF8" si="36">BB5</f>
        <v>MONDAY</v>
      </c>
      <c r="BC8" s="3" t="str">
        <f t="shared" si="36"/>
        <v>TUESDAY</v>
      </c>
      <c r="BD8" s="3" t="str">
        <f t="shared" si="36"/>
        <v>WEDNESDAY</v>
      </c>
      <c r="BE8" s="3" t="str">
        <f t="shared" si="36"/>
        <v>THURSDAY</v>
      </c>
      <c r="BF8" s="3" t="str">
        <f t="shared" si="36"/>
        <v>FRIDAY</v>
      </c>
      <c r="BG8" s="3" t="str">
        <f t="shared" ref="BG8:BK8" si="37">BG5</f>
        <v>MONDAY</v>
      </c>
      <c r="BH8" s="3" t="str">
        <f t="shared" si="37"/>
        <v>TUESDAY</v>
      </c>
      <c r="BI8" s="3" t="str">
        <f t="shared" si="37"/>
        <v>WEDNESDAY</v>
      </c>
      <c r="BJ8" s="3" t="str">
        <f t="shared" si="37"/>
        <v>THURSDAY</v>
      </c>
      <c r="BK8" s="3" t="str">
        <f t="shared" si="37"/>
        <v>FRIDAY</v>
      </c>
      <c r="BL8" s="3" t="str">
        <f t="shared" ref="BL8:BP8" si="38">BL5</f>
        <v>MONDAY</v>
      </c>
      <c r="BM8" s="3" t="str">
        <f t="shared" si="38"/>
        <v>TUESDAY</v>
      </c>
      <c r="BN8" s="3" t="str">
        <f t="shared" si="38"/>
        <v>WEDNESDAY</v>
      </c>
      <c r="BO8" s="3" t="str">
        <f t="shared" si="38"/>
        <v>THURSDAY</v>
      </c>
      <c r="BP8" s="3" t="str">
        <f t="shared" si="38"/>
        <v>FRIDAY</v>
      </c>
      <c r="BQ8" s="3" t="str">
        <f t="shared" ref="BQ8:BU8" si="39">BQ5</f>
        <v>MONDAY</v>
      </c>
      <c r="BR8" s="3" t="str">
        <f t="shared" si="39"/>
        <v>TUESDAY</v>
      </c>
      <c r="BS8" s="3" t="str">
        <f t="shared" si="39"/>
        <v>WEDNESDAY</v>
      </c>
      <c r="BT8" s="3" t="str">
        <f t="shared" si="39"/>
        <v>THURSDAY</v>
      </c>
      <c r="BU8" s="3" t="str">
        <f t="shared" si="39"/>
        <v>FRIDAY</v>
      </c>
      <c r="BV8" s="3" t="str">
        <f t="shared" ref="BV8:BZ8" si="40">BV5</f>
        <v>MONDAY</v>
      </c>
      <c r="BW8" s="3" t="str">
        <f t="shared" si="40"/>
        <v>TUESDAY</v>
      </c>
      <c r="BX8" s="3" t="str">
        <f t="shared" si="40"/>
        <v>WEDNESDAY</v>
      </c>
      <c r="BY8" s="3" t="str">
        <f t="shared" si="40"/>
        <v>THURSDAY</v>
      </c>
      <c r="BZ8" s="3" t="str">
        <f t="shared" si="40"/>
        <v>FRIDAY</v>
      </c>
      <c r="CA8" s="3" t="str">
        <f t="shared" ref="CA8:CE8" si="41">CA5</f>
        <v>MONDAY</v>
      </c>
      <c r="CB8" s="3" t="str">
        <f t="shared" si="41"/>
        <v>TUESDAY</v>
      </c>
      <c r="CC8" s="3" t="str">
        <f t="shared" si="41"/>
        <v>WEDNESDAY</v>
      </c>
      <c r="CD8" s="3" t="str">
        <f t="shared" si="41"/>
        <v>THURSDAY</v>
      </c>
      <c r="CE8" s="3" t="str">
        <f t="shared" si="41"/>
        <v>FRIDAY</v>
      </c>
      <c r="CF8" s="3" t="str">
        <f t="shared" ref="CF8:CJ8" si="42">CF5</f>
        <v>MONDAY</v>
      </c>
      <c r="CG8" s="3" t="str">
        <f t="shared" si="42"/>
        <v>TUESDAY</v>
      </c>
      <c r="CH8" s="3" t="str">
        <f t="shared" si="42"/>
        <v>WEDNESDAY</v>
      </c>
      <c r="CI8" s="3" t="str">
        <f t="shared" si="42"/>
        <v>THURSDAY</v>
      </c>
      <c r="CJ8" s="3" t="str">
        <f t="shared" si="42"/>
        <v>FRIDAY</v>
      </c>
      <c r="CK8" s="3" t="str">
        <f t="shared" ref="CK8:CO8" si="43">CK5</f>
        <v>MONDAY</v>
      </c>
      <c r="CL8" s="3" t="str">
        <f t="shared" si="43"/>
        <v>TUESDAY</v>
      </c>
      <c r="CM8" s="3" t="str">
        <f t="shared" si="43"/>
        <v>WEDNESDAY</v>
      </c>
      <c r="CN8" s="3" t="str">
        <f t="shared" si="43"/>
        <v>THURSDAY</v>
      </c>
      <c r="CO8" s="3" t="str">
        <f t="shared" si="43"/>
        <v>FRIDAY</v>
      </c>
      <c r="CP8" s="3" t="str">
        <f t="shared" ref="CP8:CT8" si="44">CP5</f>
        <v>MONDAY</v>
      </c>
      <c r="CQ8" s="3" t="str">
        <f t="shared" si="44"/>
        <v>TUESDAY</v>
      </c>
      <c r="CR8" s="3" t="str">
        <f t="shared" si="44"/>
        <v>WEDNESDAY</v>
      </c>
      <c r="CS8" s="3" t="str">
        <f t="shared" si="44"/>
        <v>THURSDAY</v>
      </c>
      <c r="CT8" s="3" t="str">
        <f t="shared" si="44"/>
        <v>FRIDAY</v>
      </c>
      <c r="CU8" s="3" t="str">
        <f t="shared" ref="CU8:CY8" si="45">CU5</f>
        <v>MONDAY</v>
      </c>
      <c r="CV8" s="3" t="str">
        <f t="shared" si="45"/>
        <v>TUESDAY</v>
      </c>
      <c r="CW8" s="3" t="str">
        <f t="shared" si="45"/>
        <v>WEDNESDAY</v>
      </c>
      <c r="CX8" s="3" t="str">
        <f t="shared" si="45"/>
        <v>THURSDAY</v>
      </c>
      <c r="CY8" s="3" t="str">
        <f t="shared" si="45"/>
        <v>FRIDAY</v>
      </c>
      <c r="CZ8" s="3" t="str">
        <f t="shared" ref="CZ8:DD8" si="46">CZ5</f>
        <v>MONDAY</v>
      </c>
      <c r="DA8" s="3" t="str">
        <f t="shared" si="46"/>
        <v>TUESDAY</v>
      </c>
      <c r="DB8" s="3" t="str">
        <f t="shared" si="46"/>
        <v>WEDNESDAY</v>
      </c>
      <c r="DC8" s="3" t="str">
        <f t="shared" si="46"/>
        <v>THURSDAY</v>
      </c>
      <c r="DD8" s="3" t="str">
        <f t="shared" si="46"/>
        <v>FRIDAY</v>
      </c>
      <c r="DE8" s="3" t="str">
        <f t="shared" ref="DE8:DI8" si="47">DE5</f>
        <v>MONDAY</v>
      </c>
      <c r="DF8" s="3" t="str">
        <f t="shared" si="47"/>
        <v>TUESDAY</v>
      </c>
      <c r="DG8" s="3" t="str">
        <f t="shared" si="47"/>
        <v>WEDNESDAY</v>
      </c>
      <c r="DH8" s="3" t="str">
        <f t="shared" si="47"/>
        <v>THURSDAY</v>
      </c>
      <c r="DI8" s="3" t="str">
        <f t="shared" si="47"/>
        <v>FRIDAY</v>
      </c>
      <c r="DJ8" s="3" t="str">
        <f t="shared" ref="DJ8:DN8" si="48">DJ5</f>
        <v>MONDAY</v>
      </c>
      <c r="DK8" s="3" t="str">
        <f t="shared" si="48"/>
        <v>TUESDAY</v>
      </c>
      <c r="DL8" s="3" t="str">
        <f t="shared" si="48"/>
        <v>WEDNESDAY</v>
      </c>
      <c r="DM8" s="3" t="str">
        <f t="shared" si="48"/>
        <v>THURSDAY</v>
      </c>
      <c r="DN8" s="3" t="str">
        <f t="shared" si="48"/>
        <v>FRIDAY</v>
      </c>
      <c r="DO8" s="3" t="str">
        <f t="shared" ref="DO8:DS8" si="49">DO5</f>
        <v>MONDAY</v>
      </c>
      <c r="DP8" s="3" t="str">
        <f t="shared" si="49"/>
        <v>TUESDAY</v>
      </c>
      <c r="DQ8" s="3" t="str">
        <f t="shared" si="49"/>
        <v>WEDNESDAY</v>
      </c>
      <c r="DR8" s="3" t="str">
        <f t="shared" si="49"/>
        <v>THURSDAY</v>
      </c>
      <c r="DS8" s="3" t="str">
        <f t="shared" si="49"/>
        <v>FRIDAY</v>
      </c>
      <c r="DT8" s="3" t="str">
        <f t="shared" ref="DT8:DX8" si="50">DT5</f>
        <v>MONDAY</v>
      </c>
      <c r="DU8" s="3" t="str">
        <f t="shared" si="50"/>
        <v>TUESDAY</v>
      </c>
      <c r="DV8" s="3" t="str">
        <f t="shared" si="50"/>
        <v>WEDNESDAY</v>
      </c>
      <c r="DW8" s="3" t="str">
        <f t="shared" si="50"/>
        <v>THURSDAY</v>
      </c>
      <c r="DX8" s="3" t="str">
        <f t="shared" si="50"/>
        <v>FRIDAY</v>
      </c>
      <c r="DZ8" s="3" t="str">
        <f t="shared" ref="DZ8:ED8" si="51">DZ5</f>
        <v>MONDAY</v>
      </c>
      <c r="EA8" s="3" t="str">
        <f t="shared" si="51"/>
        <v>TUESDAY</v>
      </c>
      <c r="EB8" s="3" t="str">
        <f t="shared" si="51"/>
        <v>WEDNESDAY</v>
      </c>
      <c r="EC8" s="3" t="str">
        <f t="shared" si="51"/>
        <v>THURSDAY</v>
      </c>
      <c r="ED8" s="3" t="str">
        <f t="shared" si="51"/>
        <v>FRIDAY</v>
      </c>
    </row>
    <row r="9" spans="1:134" x14ac:dyDescent="0.25">
      <c r="A9" s="52"/>
      <c r="B9" s="32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  <row r="10" spans="1:134" ht="21" x14ac:dyDescent="0.25">
      <c r="A10" s="52"/>
      <c r="B10" s="32"/>
      <c r="D10" s="2" t="s">
        <v>74</v>
      </c>
      <c r="E10" s="2" t="s">
        <v>78</v>
      </c>
      <c r="F10" s="2" t="s">
        <v>97</v>
      </c>
      <c r="I10" s="2" t="s">
        <v>74</v>
      </c>
      <c r="J10" s="2" t="s">
        <v>78</v>
      </c>
      <c r="K10" s="2" t="s">
        <v>97</v>
      </c>
      <c r="N10" s="2" t="s">
        <v>74</v>
      </c>
      <c r="O10" s="2" t="s">
        <v>78</v>
      </c>
      <c r="P10" s="2" t="s">
        <v>97</v>
      </c>
      <c r="S10" s="2" t="s">
        <v>74</v>
      </c>
      <c r="T10" s="2" t="s">
        <v>78</v>
      </c>
      <c r="U10" s="2" t="s">
        <v>97</v>
      </c>
      <c r="X10" s="2" t="s">
        <v>74</v>
      </c>
      <c r="Y10" s="2" t="s">
        <v>78</v>
      </c>
      <c r="Z10" s="2" t="s">
        <v>97</v>
      </c>
      <c r="AC10" s="2" t="s">
        <v>74</v>
      </c>
      <c r="AD10" s="2" t="s">
        <v>78</v>
      </c>
      <c r="AE10" s="2" t="s">
        <v>97</v>
      </c>
      <c r="AH10" s="2" t="s">
        <v>74</v>
      </c>
      <c r="AI10" s="2" t="s">
        <v>78</v>
      </c>
      <c r="AJ10" s="2" t="s">
        <v>97</v>
      </c>
      <c r="AM10" s="2" t="s">
        <v>74</v>
      </c>
      <c r="AN10" s="2" t="s">
        <v>78</v>
      </c>
      <c r="AO10" s="2" t="s">
        <v>97</v>
      </c>
      <c r="AR10" s="2" t="s">
        <v>74</v>
      </c>
      <c r="AS10" s="2" t="s">
        <v>78</v>
      </c>
      <c r="AT10" s="2" t="s">
        <v>97</v>
      </c>
      <c r="AW10" s="2" t="s">
        <v>74</v>
      </c>
      <c r="AX10" s="2" t="s">
        <v>78</v>
      </c>
      <c r="AY10" s="2" t="s">
        <v>97</v>
      </c>
      <c r="BB10" s="2" t="s">
        <v>74</v>
      </c>
      <c r="BC10" s="2" t="s">
        <v>78</v>
      </c>
      <c r="BD10" s="2" t="s">
        <v>97</v>
      </c>
      <c r="BG10" s="2" t="s">
        <v>74</v>
      </c>
      <c r="BH10" s="2" t="s">
        <v>78</v>
      </c>
      <c r="BI10" s="2" t="s">
        <v>97</v>
      </c>
      <c r="BL10" s="2" t="s">
        <v>74</v>
      </c>
      <c r="BM10" s="2" t="s">
        <v>78</v>
      </c>
      <c r="BN10" s="2" t="s">
        <v>97</v>
      </c>
      <c r="BO10" s="3"/>
      <c r="BP10" s="3"/>
      <c r="BQ10" s="2" t="s">
        <v>74</v>
      </c>
      <c r="BR10" s="2" t="s">
        <v>78</v>
      </c>
      <c r="BS10" s="2" t="s">
        <v>97</v>
      </c>
      <c r="BT10" s="3"/>
      <c r="BU10" s="3"/>
      <c r="BV10" s="2" t="s">
        <v>74</v>
      </c>
      <c r="BW10" s="2" t="s">
        <v>78</v>
      </c>
      <c r="BX10" s="2" t="s">
        <v>97</v>
      </c>
      <c r="BY10" s="3"/>
      <c r="BZ10" s="3"/>
      <c r="CA10" s="2" t="s">
        <v>74</v>
      </c>
      <c r="CB10" s="2" t="s">
        <v>78</v>
      </c>
      <c r="CC10" s="2" t="s">
        <v>97</v>
      </c>
      <c r="CF10" s="2" t="s">
        <v>74</v>
      </c>
      <c r="CG10" s="2" t="s">
        <v>78</v>
      </c>
      <c r="CH10" s="2" t="s">
        <v>97</v>
      </c>
      <c r="CK10" s="2" t="s">
        <v>74</v>
      </c>
      <c r="CL10" s="2" t="s">
        <v>78</v>
      </c>
      <c r="CM10" s="2" t="s">
        <v>97</v>
      </c>
      <c r="CP10" s="2" t="s">
        <v>74</v>
      </c>
      <c r="CQ10" s="2" t="s">
        <v>78</v>
      </c>
      <c r="CR10" s="2" t="s">
        <v>97</v>
      </c>
      <c r="CU10" s="2" t="s">
        <v>74</v>
      </c>
      <c r="CV10" s="2" t="s">
        <v>78</v>
      </c>
      <c r="CW10" s="2" t="s">
        <v>97</v>
      </c>
      <c r="CZ10" s="2" t="s">
        <v>74</v>
      </c>
      <c r="DA10" s="2" t="s">
        <v>78</v>
      </c>
      <c r="DB10" s="2" t="s">
        <v>97</v>
      </c>
      <c r="DE10" s="2" t="s">
        <v>74</v>
      </c>
      <c r="DF10" s="2" t="s">
        <v>78</v>
      </c>
      <c r="DG10" s="2" t="s">
        <v>97</v>
      </c>
      <c r="DJ10" s="2" t="s">
        <v>74</v>
      </c>
      <c r="DK10" s="2" t="s">
        <v>78</v>
      </c>
      <c r="DL10" s="2" t="s">
        <v>97</v>
      </c>
      <c r="DO10" s="2" t="s">
        <v>74</v>
      </c>
      <c r="DP10" s="2" t="s">
        <v>78</v>
      </c>
      <c r="DQ10" s="2" t="s">
        <v>97</v>
      </c>
      <c r="DT10" s="2" t="s">
        <v>74</v>
      </c>
      <c r="DU10" s="2" t="s">
        <v>78</v>
      </c>
      <c r="DV10" s="2" t="s">
        <v>97</v>
      </c>
      <c r="DZ10" s="2" t="s">
        <v>74</v>
      </c>
      <c r="EA10" s="2" t="s">
        <v>78</v>
      </c>
      <c r="EB10" s="2" t="s">
        <v>97</v>
      </c>
    </row>
    <row r="11" spans="1:134" x14ac:dyDescent="0.25">
      <c r="A11" s="52"/>
      <c r="B11" s="39" t="s">
        <v>164</v>
      </c>
      <c r="C11" s="3" t="s">
        <v>357</v>
      </c>
      <c r="D11" s="3" t="s">
        <v>75</v>
      </c>
      <c r="E11" s="3" t="s">
        <v>75</v>
      </c>
      <c r="F11" s="3" t="s">
        <v>75</v>
      </c>
      <c r="I11" s="3" t="str">
        <f t="shared" ref="I11:K11" si="52">I7</f>
        <v>{C_DB_AVAIL_F2F_SERVICE2}</v>
      </c>
      <c r="J11" s="3" t="str">
        <f t="shared" si="52"/>
        <v>{C_DB_AVAIL_F2F_SERVICE2}</v>
      </c>
      <c r="K11" s="3" t="str">
        <f t="shared" si="52"/>
        <v>{C_DB_AVAIL_F2F_SERVICE2}</v>
      </c>
      <c r="N11" s="3" t="str">
        <f t="shared" ref="N11:P11" si="53">N7</f>
        <v>{C_DB_AVAIL_TAS_SERVICE1}</v>
      </c>
      <c r="O11" s="3" t="str">
        <f t="shared" si="53"/>
        <v>{C_DB_AVAIL_TAS_SERVICE1}</v>
      </c>
      <c r="P11" s="3" t="str">
        <f t="shared" si="53"/>
        <v>{C_DB_AVAIL_TAS_SERVICE1}</v>
      </c>
      <c r="S11" s="3" t="str">
        <f t="shared" ref="S11:U11" si="54">S7</f>
        <v>{C_DB_AVAIL_TAS_SERVICE2}</v>
      </c>
      <c r="T11" s="3" t="str">
        <f t="shared" si="54"/>
        <v>{C_DB_AVAIL_TAS_SERVICE2}</v>
      </c>
      <c r="U11" s="3" t="str">
        <f t="shared" si="54"/>
        <v>{C_DB_AVAIL_TAS_SERVICE2}</v>
      </c>
      <c r="X11" s="3" t="str">
        <f>X7</f>
        <v>{C_DB_UNAVAIL_F2F_SERVICE1}</v>
      </c>
      <c r="Y11" s="3" t="str">
        <f t="shared" ref="Y11:Z11" si="55">Y7</f>
        <v>{C_DB_UNAVAIL_F2F_SERVICE1}</v>
      </c>
      <c r="Z11" s="3" t="str">
        <f t="shared" si="55"/>
        <v>{C_DB_UNAVAIL_F2F_SERVICE1}</v>
      </c>
      <c r="AC11" s="3" t="str">
        <f>AC7</f>
        <v>{C_DB_UNAVAIL_F2F_SERVICE2}</v>
      </c>
      <c r="AD11" s="3" t="str">
        <f t="shared" ref="AD11:AE11" si="56">AD7</f>
        <v>{C_DB_UNAVAIL_F2F_SERVICE2}</v>
      </c>
      <c r="AE11" s="3" t="str">
        <f t="shared" si="56"/>
        <v>{C_DB_UNAVAIL_F2F_SERVICE2}</v>
      </c>
      <c r="AH11" s="3" t="str">
        <f>AH7</f>
        <v>{C_DB_UNAVAIL_TAS_SERVICE1}</v>
      </c>
      <c r="AI11" s="3" t="str">
        <f t="shared" ref="AI11:AJ11" si="57">AI7</f>
        <v>{C_DB_UNAVAIL_TAS_SERVICE1}</v>
      </c>
      <c r="AJ11" s="3" t="str">
        <f t="shared" si="57"/>
        <v>{C_DB_UNAVAIL_TAS_SERVICE1}</v>
      </c>
      <c r="AM11" s="3" t="str">
        <f>AM7</f>
        <v>{C_DB_UNAVAIL_TAS_SERVICE2}</v>
      </c>
      <c r="AN11" s="3" t="str">
        <f t="shared" ref="AN11:AO11" si="58">AN7</f>
        <v>{C_DB_UNAVAIL_TAS_SERVICE2}</v>
      </c>
      <c r="AO11" s="3" t="str">
        <f t="shared" si="58"/>
        <v>{C_DB_UNAVAIL_TAS_SERVICE2}</v>
      </c>
      <c r="AR11" s="3" t="str">
        <f>AR7</f>
        <v>{C_DB_AVAIL_F2F_MAXLEN_SERVICE}</v>
      </c>
      <c r="AS11" s="3" t="str">
        <f t="shared" ref="AS11:AT11" si="59">AS7</f>
        <v>{C_DB_AVAIL_F2F_MAXLEN_SERVICE}</v>
      </c>
      <c r="AT11" s="3" t="str">
        <f t="shared" si="59"/>
        <v>{C_DB_AVAIL_F2F_MAXLEN_SERVICE}</v>
      </c>
      <c r="AW11" s="3" t="str">
        <f>AW7</f>
        <v>{C_DB_AVAIL_F2F_HYPHEN_SERVICE}</v>
      </c>
      <c r="AX11" s="3" t="str">
        <f t="shared" ref="AX11:AY11" si="60">AX7</f>
        <v>{C_DB_AVAIL_F2F_HYPHEN_SERVICE}</v>
      </c>
      <c r="AY11" s="3" t="str">
        <f t="shared" si="60"/>
        <v>{C_DB_AVAIL_F2F_HYPHEN_SERVICE}</v>
      </c>
      <c r="BB11" s="3" t="str">
        <f>BB7</f>
        <v>{C_DB_AVAIL_F2F_APOS_SERVICE}</v>
      </c>
      <c r="BC11" s="3" t="str">
        <f t="shared" ref="BC11:BD11" si="61">BC7</f>
        <v>{C_DB_AVAIL_F2F_APOS_SERVICE}</v>
      </c>
      <c r="BD11" s="3" t="str">
        <f t="shared" si="61"/>
        <v>{C_DB_AVAIL_F2F_APOS_SERVICE}</v>
      </c>
      <c r="BG11" s="3" t="str">
        <f>BG7</f>
        <v>{C_DB_AVAIL_F2F_SPEC_SERVICE}</v>
      </c>
      <c r="BH11" s="3" t="str">
        <f t="shared" ref="BH11:BI11" si="62">BH7</f>
        <v>{C_DB_AVAIL_F2F_SPEC_SERVICE}</v>
      </c>
      <c r="BI11" s="3" t="str">
        <f t="shared" si="62"/>
        <v>{C_DB_AVAIL_F2F_SPEC_SERVICE}</v>
      </c>
      <c r="BL11" s="3" t="str">
        <f>BL7</f>
        <v>{C_DB_AVAIL_TAS_MAXLEN_SERVICE}</v>
      </c>
      <c r="BM11" s="3" t="str">
        <f t="shared" ref="BM11:BN11" si="63">BM7</f>
        <v>{C_DB_AVAIL_TAS_MAXLEN_SERVICE}</v>
      </c>
      <c r="BN11" s="3" t="str">
        <f t="shared" si="63"/>
        <v>{C_DB_AVAIL_TAS_MAXLEN_SERVICE}</v>
      </c>
      <c r="BO11" s="3"/>
      <c r="BP11" s="3"/>
      <c r="BQ11" s="3" t="str">
        <f>BQ7</f>
        <v>{C_DB_AVAIL_TAS_HYPHEN_SERVICE}</v>
      </c>
      <c r="BR11" s="3" t="str">
        <f t="shared" ref="BR11:BS11" si="64">BR7</f>
        <v>{C_DB_AVAIL_TAS_HYPHEN_SERVICE}</v>
      </c>
      <c r="BS11" s="3" t="str">
        <f t="shared" si="64"/>
        <v>{C_DB_AVAIL_TAS_HYPHEN_SERVICE}</v>
      </c>
      <c r="BT11" s="3"/>
      <c r="BU11" s="3"/>
      <c r="BV11" s="3" t="str">
        <f>BV7</f>
        <v>{C_DB_AVAIL_TAS_SPEC_SERVICE}</v>
      </c>
      <c r="BW11" s="3" t="str">
        <f t="shared" ref="BW11:BX11" si="65">BW7</f>
        <v>{C_DB_AVAIL_TAS_SPEC_SERVICE}</v>
      </c>
      <c r="BX11" s="3" t="str">
        <f t="shared" si="65"/>
        <v>{C_DB_AVAIL_TAS_SPEC_SERVICE}</v>
      </c>
      <c r="BY11" s="3"/>
      <c r="BZ11" s="3"/>
      <c r="CA11" s="3" t="str">
        <f>CA7</f>
        <v>{C_DB_AVAIL_F2F_SPESERVICE}</v>
      </c>
      <c r="CB11" s="3" t="str">
        <f t="shared" ref="CB11:CC11" si="66">CB7</f>
        <v>{C_DB_AVAIL_F2F_SPESERVICE}</v>
      </c>
      <c r="CC11" s="3" t="str">
        <f t="shared" si="66"/>
        <v>{C_DB_AVAIL_F2F_SPESERVICE}</v>
      </c>
      <c r="CF11" s="3" t="str">
        <f>CF7</f>
        <v>{C_DB_AVAIL_TAS_APOS_SERVICE}</v>
      </c>
      <c r="CG11" s="3" t="str">
        <f t="shared" ref="CG11:CH11" si="67">CG7</f>
        <v>{C_DB_AVAIL_TAS_APOS_SERVICE}</v>
      </c>
      <c r="CH11" s="3" t="str">
        <f t="shared" si="67"/>
        <v>{C_DB_AVAIL_TAS_APOS_SERVICE}</v>
      </c>
      <c r="CK11" s="3" t="str">
        <f>CK7</f>
        <v>{C_DB_UNAVAIL_TAS_APOS_SERVICE}</v>
      </c>
      <c r="CL11" s="3" t="str">
        <f t="shared" ref="CL11:CM11" si="68">CL7</f>
        <v>{C_DB_UNAVAIL_TAS_APOS_SERVICE}</v>
      </c>
      <c r="CM11" s="3" t="str">
        <f t="shared" si="68"/>
        <v>{C_DB_UNAVAIL_TAS_APOS_SERVICE}</v>
      </c>
      <c r="CP11" s="3" t="str">
        <f>CP7</f>
        <v>{C_DB_UNAVAIL_TAS_MAXLEN_SERVICE1}</v>
      </c>
      <c r="CQ11" s="3" t="str">
        <f t="shared" ref="CQ11:CR11" si="69">CQ7</f>
        <v>{C_DB_UNAVAIL_TAS_MAXLEN_SERVICE1}</v>
      </c>
      <c r="CR11" s="3" t="str">
        <f t="shared" si="69"/>
        <v>{C_DB_UNAVAIL_TAS_MAXLEN_SERVICE1}</v>
      </c>
      <c r="CU11" s="3" t="str">
        <f>CU7</f>
        <v>{C_INC_DB_UNAVAIL_TAS_MAXLEN_SERVICE1}</v>
      </c>
      <c r="CV11" s="3" t="str">
        <f t="shared" ref="CV11:CW11" si="70">CV7</f>
        <v>{C_INC_DB_UNAVAIL_TAS_MAXLEN_SERVICE1}</v>
      </c>
      <c r="CW11" s="3" t="str">
        <f t="shared" si="70"/>
        <v>{C_INC_DB_UNAVAIL_TAS_MAXLEN_SERVICE1}</v>
      </c>
      <c r="CZ11" s="3" t="str">
        <f>CZ7</f>
        <v>{C_INDB_UNAVAIL_TAS_APOS_SERVICE}</v>
      </c>
      <c r="DA11" s="3" t="str">
        <f t="shared" ref="DA11:DB11" si="71">DA7</f>
        <v>{C_INDB_UNAVAIL_TAS_APOS_SERVICE}</v>
      </c>
      <c r="DB11" s="3" t="str">
        <f t="shared" si="71"/>
        <v>{C_INDB_UNAVAIL_TAS_APOS_SERVICE}</v>
      </c>
      <c r="DE11" s="3" t="str">
        <f>DE7</f>
        <v>{C_INDB_UNAVAIL_TAS_SPEC_SERVICE}</v>
      </c>
      <c r="DF11" s="3" t="str">
        <f t="shared" ref="DF11:DG11" si="72">DF7</f>
        <v>{C_INDB_UNAVAIL_TAS_SPEC_SERVICE}</v>
      </c>
      <c r="DG11" s="3" t="str">
        <f t="shared" si="72"/>
        <v>{C_INDB_UNAVAIL_TAS_SPEC_SERVICE}</v>
      </c>
      <c r="DJ11" s="3" t="str">
        <f>DJ7</f>
        <v>{C_DB_UNAVAIL_TAS_MAXLEN_SERVICE}</v>
      </c>
      <c r="DK11" s="3" t="str">
        <f t="shared" ref="DK11:DL11" si="73">DK7</f>
        <v>{C_DB_UNAVAIL_TAS_MAXLEN_SERVICE}</v>
      </c>
      <c r="DL11" s="3" t="str">
        <f t="shared" si="73"/>
        <v>{C_DB_UNAVAIL_TAS_MAXLEN_SERVICE}</v>
      </c>
      <c r="DO11" s="3" t="str">
        <f>DO7</f>
        <v>{C_DB_UNAVAIL_TAS_SPEC_SERVICE}</v>
      </c>
      <c r="DP11" s="3" t="str">
        <f t="shared" ref="DP11:DQ11" si="74">DP7</f>
        <v>{C_DB_UNAVAIL_TAS_SPEC_SERVICE}</v>
      </c>
      <c r="DQ11" s="3" t="str">
        <f t="shared" si="74"/>
        <v>{C_DB_UNAVAIL_TAS_SPEC_SERVICE}</v>
      </c>
      <c r="DT11" s="3" t="str">
        <f>DT7</f>
        <v>{C_DB_UNAVAIL_TAS_HYPHEN_SERVICE}</v>
      </c>
      <c r="DU11" s="3" t="str">
        <f t="shared" ref="DU11:DV11" si="75">DU7</f>
        <v>{C_DB_UNAVAIL_TAS_HYPHEN_SERVICE}</v>
      </c>
      <c r="DV11" s="3" t="str">
        <f t="shared" si="75"/>
        <v>{C_DB_UNAVAIL_TAS_HYPHEN_SERVICE}</v>
      </c>
      <c r="DZ11" s="3" t="str">
        <f>DZ7</f>
        <v>YOUR_SERVICE_NAME</v>
      </c>
      <c r="EA11" s="3" t="str">
        <f t="shared" ref="EA11:EB11" si="76">EA7</f>
        <v>YOUR_SERVICE_NAME</v>
      </c>
      <c r="EB11" s="3" t="str">
        <f t="shared" si="76"/>
        <v>YOUR_SERVICE_NAME</v>
      </c>
    </row>
    <row r="12" spans="1:134" x14ac:dyDescent="0.25">
      <c r="A12" s="52"/>
      <c r="B12" s="48"/>
      <c r="C12" s="3" t="s">
        <v>165</v>
      </c>
      <c r="D12" s="3" t="s">
        <v>511</v>
      </c>
      <c r="E12" s="3" t="s">
        <v>512</v>
      </c>
      <c r="F12" s="3" t="s">
        <v>513</v>
      </c>
      <c r="G12" s="3" t="s">
        <v>514</v>
      </c>
      <c r="H12" s="3" t="s">
        <v>514</v>
      </c>
      <c r="I12" s="3" t="s">
        <v>511</v>
      </c>
      <c r="J12" s="3" t="s">
        <v>512</v>
      </c>
      <c r="K12" s="3" t="s">
        <v>513</v>
      </c>
      <c r="L12" s="3" t="s">
        <v>514</v>
      </c>
      <c r="M12" s="3" t="s">
        <v>514</v>
      </c>
      <c r="N12" s="3" t="s">
        <v>511</v>
      </c>
      <c r="O12" s="3" t="s">
        <v>512</v>
      </c>
      <c r="P12" s="3" t="s">
        <v>513</v>
      </c>
      <c r="Q12" s="3" t="s">
        <v>514</v>
      </c>
      <c r="R12" s="3" t="s">
        <v>514</v>
      </c>
      <c r="S12" s="3" t="s">
        <v>511</v>
      </c>
      <c r="T12" s="3" t="s">
        <v>512</v>
      </c>
      <c r="U12" s="3" t="s">
        <v>513</v>
      </c>
      <c r="V12" s="3" t="s">
        <v>514</v>
      </c>
      <c r="W12" s="3" t="s">
        <v>514</v>
      </c>
      <c r="X12" s="3" t="s">
        <v>511</v>
      </c>
      <c r="Y12" s="3" t="s">
        <v>512</v>
      </c>
      <c r="Z12" s="3" t="s">
        <v>513</v>
      </c>
      <c r="AA12" s="3" t="s">
        <v>514</v>
      </c>
      <c r="AB12" s="3" t="s">
        <v>514</v>
      </c>
      <c r="AC12" s="3" t="s">
        <v>511</v>
      </c>
      <c r="AD12" s="3" t="s">
        <v>512</v>
      </c>
      <c r="AE12" s="3" t="s">
        <v>513</v>
      </c>
      <c r="AF12" s="3" t="s">
        <v>514</v>
      </c>
      <c r="AG12" s="3" t="s">
        <v>514</v>
      </c>
      <c r="AH12" s="3" t="s">
        <v>511</v>
      </c>
      <c r="AI12" s="3" t="s">
        <v>512</v>
      </c>
      <c r="AJ12" s="3" t="s">
        <v>513</v>
      </c>
      <c r="AK12" s="3" t="s">
        <v>514</v>
      </c>
      <c r="AL12" s="3" t="s">
        <v>514</v>
      </c>
      <c r="AM12" s="3" t="s">
        <v>511</v>
      </c>
      <c r="AN12" s="3" t="s">
        <v>512</v>
      </c>
      <c r="AO12" s="3" t="s">
        <v>513</v>
      </c>
      <c r="AP12" s="3" t="s">
        <v>514</v>
      </c>
      <c r="AQ12" s="3" t="s">
        <v>514</v>
      </c>
      <c r="AR12" s="3" t="s">
        <v>511</v>
      </c>
      <c r="AS12" s="3" t="s">
        <v>512</v>
      </c>
      <c r="AT12" s="3" t="s">
        <v>513</v>
      </c>
      <c r="AU12" s="3" t="s">
        <v>514</v>
      </c>
      <c r="AV12" s="3" t="s">
        <v>514</v>
      </c>
      <c r="AW12" s="3" t="s">
        <v>511</v>
      </c>
      <c r="AX12" s="3" t="s">
        <v>512</v>
      </c>
      <c r="AY12" s="3" t="s">
        <v>513</v>
      </c>
      <c r="AZ12" s="3" t="s">
        <v>514</v>
      </c>
      <c r="BA12" s="3" t="s">
        <v>514</v>
      </c>
      <c r="BB12" s="3" t="s">
        <v>511</v>
      </c>
      <c r="BC12" s="3" t="s">
        <v>512</v>
      </c>
      <c r="BD12" s="3" t="s">
        <v>513</v>
      </c>
      <c r="BE12" s="3" t="s">
        <v>514</v>
      </c>
      <c r="BF12" s="3" t="s">
        <v>514</v>
      </c>
      <c r="BG12" s="3" t="s">
        <v>511</v>
      </c>
      <c r="BH12" s="3" t="s">
        <v>512</v>
      </c>
      <c r="BI12" s="3" t="s">
        <v>513</v>
      </c>
      <c r="BJ12" s="3" t="s">
        <v>514</v>
      </c>
      <c r="BK12" s="3" t="s">
        <v>514</v>
      </c>
      <c r="BL12" s="3" t="s">
        <v>511</v>
      </c>
      <c r="BM12" s="3" t="s">
        <v>512</v>
      </c>
      <c r="BN12" s="3" t="s">
        <v>513</v>
      </c>
      <c r="BO12" s="3" t="s">
        <v>514</v>
      </c>
      <c r="BP12" s="3" t="s">
        <v>514</v>
      </c>
      <c r="BQ12" s="3" t="s">
        <v>511</v>
      </c>
      <c r="BR12" s="3" t="s">
        <v>512</v>
      </c>
      <c r="BS12" s="3" t="s">
        <v>513</v>
      </c>
      <c r="BT12" s="3" t="s">
        <v>514</v>
      </c>
      <c r="BU12" s="3" t="s">
        <v>514</v>
      </c>
      <c r="BV12" s="3" t="s">
        <v>511</v>
      </c>
      <c r="BW12" s="3" t="s">
        <v>512</v>
      </c>
      <c r="BX12" s="3" t="s">
        <v>513</v>
      </c>
      <c r="BY12" s="3" t="s">
        <v>514</v>
      </c>
      <c r="BZ12" s="3" t="s">
        <v>514</v>
      </c>
      <c r="CA12" s="3" t="s">
        <v>511</v>
      </c>
      <c r="CB12" s="3" t="s">
        <v>512</v>
      </c>
      <c r="CC12" s="3" t="s">
        <v>513</v>
      </c>
      <c r="CD12" s="3" t="s">
        <v>514</v>
      </c>
      <c r="CE12" s="3" t="s">
        <v>514</v>
      </c>
      <c r="CF12" s="3" t="s">
        <v>511</v>
      </c>
      <c r="CG12" s="3" t="s">
        <v>512</v>
      </c>
      <c r="CH12" s="3" t="s">
        <v>513</v>
      </c>
      <c r="CI12" s="3" t="s">
        <v>514</v>
      </c>
      <c r="CJ12" s="3" t="s">
        <v>514</v>
      </c>
      <c r="CK12" s="3" t="s">
        <v>511</v>
      </c>
      <c r="CL12" s="3" t="s">
        <v>512</v>
      </c>
      <c r="CM12" s="3" t="s">
        <v>513</v>
      </c>
      <c r="CN12" s="3" t="s">
        <v>514</v>
      </c>
      <c r="CO12" s="3" t="s">
        <v>514</v>
      </c>
      <c r="CP12" s="3" t="s">
        <v>511</v>
      </c>
      <c r="CQ12" s="3" t="s">
        <v>512</v>
      </c>
      <c r="CR12" s="3" t="s">
        <v>513</v>
      </c>
      <c r="CS12" s="3" t="s">
        <v>514</v>
      </c>
      <c r="CT12" s="3" t="s">
        <v>514</v>
      </c>
      <c r="CU12" s="3" t="s">
        <v>511</v>
      </c>
      <c r="CV12" s="3" t="s">
        <v>512</v>
      </c>
      <c r="CW12" s="3" t="s">
        <v>513</v>
      </c>
      <c r="CX12" s="3" t="s">
        <v>514</v>
      </c>
      <c r="CY12" s="3" t="s">
        <v>514</v>
      </c>
      <c r="CZ12" s="3" t="s">
        <v>511</v>
      </c>
      <c r="DA12" s="3" t="s">
        <v>512</v>
      </c>
      <c r="DB12" s="3" t="s">
        <v>513</v>
      </c>
      <c r="DC12" s="3" t="s">
        <v>514</v>
      </c>
      <c r="DD12" s="3" t="s">
        <v>514</v>
      </c>
      <c r="DE12" s="3" t="s">
        <v>511</v>
      </c>
      <c r="DF12" s="3" t="s">
        <v>512</v>
      </c>
      <c r="DG12" s="3" t="s">
        <v>513</v>
      </c>
      <c r="DH12" s="3" t="s">
        <v>514</v>
      </c>
      <c r="DI12" s="3" t="s">
        <v>514</v>
      </c>
      <c r="DJ12" s="3" t="s">
        <v>511</v>
      </c>
      <c r="DK12" s="3" t="s">
        <v>512</v>
      </c>
      <c r="DL12" s="3" t="s">
        <v>513</v>
      </c>
      <c r="DM12" s="3" t="s">
        <v>514</v>
      </c>
      <c r="DN12" s="3" t="s">
        <v>514</v>
      </c>
      <c r="DO12" s="3" t="s">
        <v>511</v>
      </c>
      <c r="DP12" s="3" t="s">
        <v>512</v>
      </c>
      <c r="DQ12" s="3" t="s">
        <v>513</v>
      </c>
      <c r="DR12" s="3" t="s">
        <v>514</v>
      </c>
      <c r="DS12" s="3" t="s">
        <v>514</v>
      </c>
      <c r="DT12" s="3" t="s">
        <v>511</v>
      </c>
      <c r="DU12" s="3" t="s">
        <v>512</v>
      </c>
      <c r="DV12" s="3" t="s">
        <v>513</v>
      </c>
      <c r="DW12" s="3" t="s">
        <v>514</v>
      </c>
      <c r="DX12" s="3" t="s">
        <v>514</v>
      </c>
      <c r="DZ12" s="3" t="str">
        <f t="shared" ref="DZ12:ED12" si="77">TEXT(IF(DZ10&lt;&gt;"",IF(DZ10="URGENT",2,IF(DZ10="ROUTINE",5,1)),""),"0")</f>
        <v>2</v>
      </c>
      <c r="EA12" s="3" t="str">
        <f t="shared" si="77"/>
        <v>5</v>
      </c>
      <c r="EB12" s="3" t="str">
        <f t="shared" si="77"/>
        <v>1</v>
      </c>
      <c r="EC12" s="3" t="str">
        <f t="shared" si="77"/>
        <v/>
      </c>
      <c r="ED12" s="3" t="str">
        <f t="shared" si="77"/>
        <v/>
      </c>
    </row>
    <row r="13" spans="1:134" x14ac:dyDescent="0.25">
      <c r="A13" s="48"/>
      <c r="B13" s="40"/>
      <c r="C13" s="3" t="s">
        <v>166</v>
      </c>
      <c r="D13" s="3" t="str">
        <f>D10</f>
        <v>URGENT</v>
      </c>
      <c r="E13" s="3" t="str">
        <f>E10</f>
        <v>ROUTINE</v>
      </c>
      <c r="F13" s="3" t="str">
        <f>F10</f>
        <v>TWO_WEEK_WAIT</v>
      </c>
      <c r="I13" s="3" t="str">
        <f t="shared" ref="I13:K13" si="78">I10</f>
        <v>URGENT</v>
      </c>
      <c r="J13" s="3" t="str">
        <f t="shared" si="78"/>
        <v>ROUTINE</v>
      </c>
      <c r="K13" s="3" t="str">
        <f t="shared" si="78"/>
        <v>TWO_WEEK_WAIT</v>
      </c>
      <c r="N13" s="3" t="str">
        <f t="shared" ref="N13:P13" si="79">N10</f>
        <v>URGENT</v>
      </c>
      <c r="O13" s="3" t="str">
        <f t="shared" si="79"/>
        <v>ROUTINE</v>
      </c>
      <c r="P13" s="3" t="str">
        <f t="shared" si="79"/>
        <v>TWO_WEEK_WAIT</v>
      </c>
      <c r="S13" s="3" t="str">
        <f t="shared" ref="S13:U13" si="80">S10</f>
        <v>URGENT</v>
      </c>
      <c r="T13" s="3" t="str">
        <f t="shared" si="80"/>
        <v>ROUTINE</v>
      </c>
      <c r="U13" s="3" t="str">
        <f t="shared" si="80"/>
        <v>TWO_WEEK_WAIT</v>
      </c>
      <c r="X13" s="3" t="str">
        <f t="shared" ref="X13:Z13" si="81">X10</f>
        <v>URGENT</v>
      </c>
      <c r="Y13" s="3" t="str">
        <f t="shared" si="81"/>
        <v>ROUTINE</v>
      </c>
      <c r="Z13" s="3" t="str">
        <f t="shared" si="81"/>
        <v>TWO_WEEK_WAIT</v>
      </c>
      <c r="AC13" s="3" t="str">
        <f t="shared" ref="AC13:AE13" si="82">AC10</f>
        <v>URGENT</v>
      </c>
      <c r="AD13" s="3" t="str">
        <f t="shared" si="82"/>
        <v>ROUTINE</v>
      </c>
      <c r="AE13" s="3" t="str">
        <f t="shared" si="82"/>
        <v>TWO_WEEK_WAIT</v>
      </c>
      <c r="AH13" s="3" t="str">
        <f t="shared" ref="AH13:AJ13" si="83">AH10</f>
        <v>URGENT</v>
      </c>
      <c r="AI13" s="3" t="str">
        <f t="shared" si="83"/>
        <v>ROUTINE</v>
      </c>
      <c r="AJ13" s="3" t="str">
        <f t="shared" si="83"/>
        <v>TWO_WEEK_WAIT</v>
      </c>
      <c r="AM13" s="3" t="str">
        <f t="shared" ref="AM13:AO13" si="84">AM10</f>
        <v>URGENT</v>
      </c>
      <c r="AN13" s="3" t="str">
        <f t="shared" si="84"/>
        <v>ROUTINE</v>
      </c>
      <c r="AO13" s="3" t="str">
        <f t="shared" si="84"/>
        <v>TWO_WEEK_WAIT</v>
      </c>
      <c r="AR13" s="3" t="str">
        <f t="shared" ref="AR13:AT13" si="85">AR10</f>
        <v>URGENT</v>
      </c>
      <c r="AS13" s="3" t="str">
        <f t="shared" si="85"/>
        <v>ROUTINE</v>
      </c>
      <c r="AT13" s="3" t="str">
        <f t="shared" si="85"/>
        <v>TWO_WEEK_WAIT</v>
      </c>
      <c r="AW13" s="3" t="str">
        <f t="shared" ref="AW13:AY13" si="86">AW10</f>
        <v>URGENT</v>
      </c>
      <c r="AX13" s="3" t="str">
        <f t="shared" si="86"/>
        <v>ROUTINE</v>
      </c>
      <c r="AY13" s="3" t="str">
        <f t="shared" si="86"/>
        <v>TWO_WEEK_WAIT</v>
      </c>
      <c r="BB13" s="3" t="str">
        <f t="shared" ref="BB13:BD13" si="87">BB10</f>
        <v>URGENT</v>
      </c>
      <c r="BC13" s="3" t="str">
        <f t="shared" si="87"/>
        <v>ROUTINE</v>
      </c>
      <c r="BD13" s="3" t="str">
        <f t="shared" si="87"/>
        <v>TWO_WEEK_WAIT</v>
      </c>
      <c r="BG13" s="3" t="str">
        <f t="shared" ref="BG13:BI13" si="88">BG10</f>
        <v>URGENT</v>
      </c>
      <c r="BH13" s="3" t="str">
        <f t="shared" si="88"/>
        <v>ROUTINE</v>
      </c>
      <c r="BI13" s="3" t="str">
        <f t="shared" si="88"/>
        <v>TWO_WEEK_WAIT</v>
      </c>
      <c r="BL13" s="3" t="str">
        <f t="shared" ref="BL13:BN13" si="89">BL10</f>
        <v>URGENT</v>
      </c>
      <c r="BM13" s="3" t="str">
        <f t="shared" si="89"/>
        <v>ROUTINE</v>
      </c>
      <c r="BN13" s="3" t="str">
        <f t="shared" si="89"/>
        <v>TWO_WEEK_WAIT</v>
      </c>
      <c r="BO13" s="3"/>
      <c r="BP13" s="3"/>
      <c r="BQ13" s="3" t="str">
        <f t="shared" ref="BQ13:BS13" si="90">BQ10</f>
        <v>URGENT</v>
      </c>
      <c r="BR13" s="3" t="str">
        <f t="shared" si="90"/>
        <v>ROUTINE</v>
      </c>
      <c r="BS13" s="3" t="str">
        <f t="shared" si="90"/>
        <v>TWO_WEEK_WAIT</v>
      </c>
      <c r="BT13" s="3"/>
      <c r="BU13" s="3"/>
      <c r="BV13" s="3" t="str">
        <f t="shared" ref="BV13:BX13" si="91">BV10</f>
        <v>URGENT</v>
      </c>
      <c r="BW13" s="3" t="str">
        <f t="shared" si="91"/>
        <v>ROUTINE</v>
      </c>
      <c r="BX13" s="3" t="str">
        <f t="shared" si="91"/>
        <v>TWO_WEEK_WAIT</v>
      </c>
      <c r="BY13" s="3"/>
      <c r="BZ13" s="3"/>
      <c r="CA13" s="3" t="str">
        <f t="shared" ref="CA13:CC13" si="92">CA10</f>
        <v>URGENT</v>
      </c>
      <c r="CB13" s="3" t="str">
        <f t="shared" si="92"/>
        <v>ROUTINE</v>
      </c>
      <c r="CC13" s="3" t="str">
        <f t="shared" si="92"/>
        <v>TWO_WEEK_WAIT</v>
      </c>
      <c r="CF13" s="3" t="str">
        <f t="shared" ref="CF13:CH13" si="93">CF10</f>
        <v>URGENT</v>
      </c>
      <c r="CG13" s="3" t="str">
        <f t="shared" si="93"/>
        <v>ROUTINE</v>
      </c>
      <c r="CH13" s="3" t="str">
        <f t="shared" si="93"/>
        <v>TWO_WEEK_WAIT</v>
      </c>
      <c r="CK13" s="3" t="str">
        <f t="shared" ref="CK13:CM13" si="94">CK10</f>
        <v>URGENT</v>
      </c>
      <c r="CL13" s="3" t="str">
        <f t="shared" si="94"/>
        <v>ROUTINE</v>
      </c>
      <c r="CM13" s="3" t="str">
        <f t="shared" si="94"/>
        <v>TWO_WEEK_WAIT</v>
      </c>
      <c r="CP13" s="3" t="str">
        <f t="shared" ref="CP13:CR13" si="95">CP10</f>
        <v>URGENT</v>
      </c>
      <c r="CQ13" s="3" t="str">
        <f t="shared" si="95"/>
        <v>ROUTINE</v>
      </c>
      <c r="CR13" s="3" t="str">
        <f t="shared" si="95"/>
        <v>TWO_WEEK_WAIT</v>
      </c>
      <c r="CU13" s="3" t="str">
        <f t="shared" ref="CU13:CW13" si="96">CU10</f>
        <v>URGENT</v>
      </c>
      <c r="CV13" s="3" t="str">
        <f t="shared" si="96"/>
        <v>ROUTINE</v>
      </c>
      <c r="CW13" s="3" t="str">
        <f t="shared" si="96"/>
        <v>TWO_WEEK_WAIT</v>
      </c>
      <c r="CZ13" s="3" t="str">
        <f t="shared" ref="CZ13:DB13" si="97">CZ10</f>
        <v>URGENT</v>
      </c>
      <c r="DA13" s="3" t="str">
        <f t="shared" si="97"/>
        <v>ROUTINE</v>
      </c>
      <c r="DB13" s="3" t="str">
        <f t="shared" si="97"/>
        <v>TWO_WEEK_WAIT</v>
      </c>
      <c r="DE13" s="3" t="str">
        <f t="shared" ref="DE13:DG13" si="98">DE10</f>
        <v>URGENT</v>
      </c>
      <c r="DF13" s="3" t="str">
        <f t="shared" si="98"/>
        <v>ROUTINE</v>
      </c>
      <c r="DG13" s="3" t="str">
        <f t="shared" si="98"/>
        <v>TWO_WEEK_WAIT</v>
      </c>
      <c r="DJ13" s="3" t="str">
        <f t="shared" ref="DJ13:DL13" si="99">DJ10</f>
        <v>URGENT</v>
      </c>
      <c r="DK13" s="3" t="str">
        <f t="shared" si="99"/>
        <v>ROUTINE</v>
      </c>
      <c r="DL13" s="3" t="str">
        <f t="shared" si="99"/>
        <v>TWO_WEEK_WAIT</v>
      </c>
      <c r="DO13" s="3" t="str">
        <f t="shared" ref="DO13:DQ13" si="100">DO10</f>
        <v>URGENT</v>
      </c>
      <c r="DP13" s="3" t="str">
        <f t="shared" si="100"/>
        <v>ROUTINE</v>
      </c>
      <c r="DQ13" s="3" t="str">
        <f t="shared" si="100"/>
        <v>TWO_WEEK_WAIT</v>
      </c>
      <c r="DT13" s="3" t="str">
        <f t="shared" ref="DT13:DV13" si="101">DT10</f>
        <v>URGENT</v>
      </c>
      <c r="DU13" s="3" t="str">
        <f t="shared" si="101"/>
        <v>ROUTINE</v>
      </c>
      <c r="DV13" s="3" t="str">
        <f t="shared" si="101"/>
        <v>TWO_WEEK_WAIT</v>
      </c>
      <c r="DZ13" s="3" t="str">
        <f t="shared" ref="DZ13:EB13" si="102">DZ10</f>
        <v>URGENT</v>
      </c>
      <c r="EA13" s="3" t="str">
        <f t="shared" si="102"/>
        <v>ROUTINE</v>
      </c>
      <c r="EB13" s="3" t="str">
        <f t="shared" si="102"/>
        <v>TWO_WEEK_WAIT</v>
      </c>
    </row>
    <row r="14" spans="1:134" x14ac:dyDescent="0.25">
      <c r="A14" s="31"/>
    </row>
    <row r="15" spans="1:134" x14ac:dyDescent="0.25">
      <c r="A15" s="31"/>
    </row>
    <row r="16" spans="1:134" x14ac:dyDescent="0.25">
      <c r="A16" s="31"/>
    </row>
    <row r="17" spans="1:1" x14ac:dyDescent="0.25">
      <c r="A17" s="31"/>
    </row>
    <row r="18" spans="1:1" x14ac:dyDescent="0.25">
      <c r="A18" s="31"/>
    </row>
    <row r="19" spans="1:1" x14ac:dyDescent="0.25">
      <c r="A19" s="31"/>
    </row>
    <row r="20" spans="1:1" x14ac:dyDescent="0.25">
      <c r="A20" s="31"/>
    </row>
    <row r="21" spans="1:1" x14ac:dyDescent="0.25">
      <c r="A21" s="31"/>
    </row>
    <row r="22" spans="1:1" x14ac:dyDescent="0.25">
      <c r="A22" s="31"/>
    </row>
    <row r="23" spans="1:1" x14ac:dyDescent="0.25">
      <c r="A23" s="31"/>
    </row>
    <row r="24" spans="1:1" x14ac:dyDescent="0.25">
      <c r="A24" s="31"/>
    </row>
    <row r="25" spans="1:1" x14ac:dyDescent="0.25">
      <c r="A25" s="31"/>
    </row>
    <row r="26" spans="1:1" x14ac:dyDescent="0.25">
      <c r="A26" s="31"/>
    </row>
    <row r="27" spans="1:1" x14ac:dyDescent="0.25">
      <c r="A27" s="31"/>
    </row>
    <row r="28" spans="1:1" x14ac:dyDescent="0.25">
      <c r="A28" s="31"/>
    </row>
    <row r="29" spans="1:1" x14ac:dyDescent="0.25">
      <c r="A29" s="31"/>
    </row>
    <row r="30" spans="1:1" x14ac:dyDescent="0.25">
      <c r="A30" s="31"/>
    </row>
    <row r="31" spans="1:1" x14ac:dyDescent="0.25">
      <c r="A31" s="31"/>
    </row>
    <row r="32" spans="1:1" x14ac:dyDescent="0.25">
      <c r="A32" s="31"/>
    </row>
    <row r="33" spans="1:1" x14ac:dyDescent="0.25">
      <c r="A33" s="31"/>
    </row>
    <row r="34" spans="1:1" x14ac:dyDescent="0.25">
      <c r="A34" s="31"/>
    </row>
    <row r="35" spans="1:1" x14ac:dyDescent="0.25">
      <c r="A35" s="31"/>
    </row>
    <row r="36" spans="1:1" x14ac:dyDescent="0.25">
      <c r="A36" s="31"/>
    </row>
    <row r="37" spans="1:1" x14ac:dyDescent="0.25">
      <c r="A37" s="31"/>
    </row>
    <row r="38" spans="1:1" x14ac:dyDescent="0.25">
      <c r="A38" s="31"/>
    </row>
    <row r="39" spans="1:1" x14ac:dyDescent="0.25">
      <c r="A39" s="31"/>
    </row>
    <row r="40" spans="1:1" x14ac:dyDescent="0.25">
      <c r="A40" s="31"/>
    </row>
    <row r="41" spans="1:1" x14ac:dyDescent="0.25">
      <c r="A41" s="31"/>
    </row>
    <row r="42" spans="1:1" x14ac:dyDescent="0.25">
      <c r="A42" s="31"/>
    </row>
    <row r="43" spans="1:1" x14ac:dyDescent="0.25">
      <c r="A43" s="31"/>
    </row>
    <row r="44" spans="1:1" x14ac:dyDescent="0.25">
      <c r="A44" s="31"/>
    </row>
    <row r="45" spans="1:1" x14ac:dyDescent="0.25">
      <c r="A45" s="31"/>
    </row>
    <row r="46" spans="1:1" x14ac:dyDescent="0.25">
      <c r="A46" s="31"/>
    </row>
    <row r="47" spans="1:1" x14ac:dyDescent="0.25">
      <c r="A47" s="31"/>
    </row>
    <row r="48" spans="1:1" x14ac:dyDescent="0.25">
      <c r="A48" s="31"/>
    </row>
    <row r="49" spans="1:1" x14ac:dyDescent="0.25">
      <c r="A49" s="31"/>
    </row>
    <row r="50" spans="1:1" x14ac:dyDescent="0.25">
      <c r="A50" s="31"/>
    </row>
    <row r="51" spans="1:1" x14ac:dyDescent="0.25">
      <c r="A51" s="31"/>
    </row>
    <row r="52" spans="1:1" x14ac:dyDescent="0.25">
      <c r="A52" s="31"/>
    </row>
    <row r="53" spans="1:1" x14ac:dyDescent="0.25">
      <c r="A53" s="31"/>
    </row>
    <row r="54" spans="1:1" x14ac:dyDescent="0.25">
      <c r="A54" s="31"/>
    </row>
    <row r="55" spans="1:1" x14ac:dyDescent="0.25">
      <c r="A55" s="31"/>
    </row>
    <row r="56" spans="1:1" x14ac:dyDescent="0.25">
      <c r="A56" s="31"/>
    </row>
    <row r="57" spans="1:1" x14ac:dyDescent="0.25">
      <c r="A57" s="31"/>
    </row>
    <row r="58" spans="1:1" x14ac:dyDescent="0.25">
      <c r="A58" s="31"/>
    </row>
    <row r="59" spans="1:1" x14ac:dyDescent="0.25">
      <c r="A59" s="31"/>
    </row>
    <row r="60" spans="1:1" x14ac:dyDescent="0.25">
      <c r="A60" s="31"/>
    </row>
    <row r="61" spans="1:1" x14ac:dyDescent="0.25">
      <c r="A61" s="31"/>
    </row>
    <row r="62" spans="1:1" x14ac:dyDescent="0.25">
      <c r="A62" s="31"/>
    </row>
    <row r="63" spans="1:1" x14ac:dyDescent="0.25">
      <c r="A63" s="31"/>
    </row>
    <row r="64" spans="1:1" x14ac:dyDescent="0.25">
      <c r="A64" s="31"/>
    </row>
    <row r="65" spans="1:1" x14ac:dyDescent="0.25">
      <c r="A65" s="31"/>
    </row>
    <row r="66" spans="1:1" x14ac:dyDescent="0.25">
      <c r="A66" s="31"/>
    </row>
    <row r="67" spans="1:1" x14ac:dyDescent="0.25">
      <c r="A67" s="31"/>
    </row>
    <row r="68" spans="1:1" x14ac:dyDescent="0.25">
      <c r="A68" s="31"/>
    </row>
    <row r="69" spans="1:1" x14ac:dyDescent="0.25">
      <c r="A69" s="31"/>
    </row>
    <row r="70" spans="1:1" x14ac:dyDescent="0.25">
      <c r="A70" s="31"/>
    </row>
    <row r="71" spans="1:1" x14ac:dyDescent="0.25">
      <c r="A71" s="31"/>
    </row>
    <row r="72" spans="1:1" x14ac:dyDescent="0.25">
      <c r="A72" s="31"/>
    </row>
    <row r="73" spans="1:1" x14ac:dyDescent="0.25">
      <c r="A73" s="31"/>
    </row>
    <row r="74" spans="1:1" x14ac:dyDescent="0.25">
      <c r="A74" s="31"/>
    </row>
    <row r="75" spans="1:1" x14ac:dyDescent="0.25">
      <c r="A75" s="31"/>
    </row>
    <row r="76" spans="1:1" x14ac:dyDescent="0.25">
      <c r="A76" s="31"/>
    </row>
    <row r="77" spans="1:1" x14ac:dyDescent="0.25">
      <c r="A77" s="31"/>
    </row>
    <row r="78" spans="1:1" x14ac:dyDescent="0.25">
      <c r="A78" s="31"/>
    </row>
    <row r="79" spans="1:1" x14ac:dyDescent="0.25">
      <c r="A79" s="31"/>
    </row>
    <row r="80" spans="1:1" x14ac:dyDescent="0.25">
      <c r="A80" s="31"/>
    </row>
    <row r="81" spans="1:1" x14ac:dyDescent="0.25">
      <c r="A81" s="31"/>
    </row>
    <row r="82" spans="1:1" x14ac:dyDescent="0.25">
      <c r="A82" s="31"/>
    </row>
    <row r="83" spans="1:1" x14ac:dyDescent="0.25">
      <c r="A83" s="31"/>
    </row>
    <row r="84" spans="1:1" x14ac:dyDescent="0.25">
      <c r="A84" s="31"/>
    </row>
    <row r="85" spans="1:1" x14ac:dyDescent="0.25">
      <c r="A85" s="31"/>
    </row>
    <row r="86" spans="1:1" x14ac:dyDescent="0.25">
      <c r="A86" s="31"/>
    </row>
    <row r="87" spans="1:1" x14ac:dyDescent="0.25">
      <c r="A87" s="31"/>
    </row>
    <row r="88" spans="1:1" x14ac:dyDescent="0.25">
      <c r="A88" s="31"/>
    </row>
    <row r="89" spans="1:1" x14ac:dyDescent="0.25">
      <c r="A89" s="31"/>
    </row>
    <row r="90" spans="1:1" x14ac:dyDescent="0.25">
      <c r="A90" s="31"/>
    </row>
    <row r="91" spans="1:1" x14ac:dyDescent="0.25">
      <c r="A91" s="31"/>
    </row>
    <row r="92" spans="1:1" x14ac:dyDescent="0.25">
      <c r="A92" s="31"/>
    </row>
    <row r="93" spans="1:1" x14ac:dyDescent="0.25">
      <c r="A93" s="31"/>
    </row>
    <row r="94" spans="1:1" x14ac:dyDescent="0.25">
      <c r="A94" s="31"/>
    </row>
    <row r="95" spans="1:1" x14ac:dyDescent="0.25">
      <c r="A95" s="31"/>
    </row>
    <row r="96" spans="1:1" x14ac:dyDescent="0.25">
      <c r="A96" s="31"/>
    </row>
    <row r="97" spans="1:1" x14ac:dyDescent="0.25">
      <c r="A97" s="31"/>
    </row>
    <row r="98" spans="1:1" x14ac:dyDescent="0.25">
      <c r="A98" s="31"/>
    </row>
    <row r="99" spans="1:1" x14ac:dyDescent="0.25">
      <c r="A99" s="31"/>
    </row>
    <row r="100" spans="1:1" x14ac:dyDescent="0.25">
      <c r="A100" s="31"/>
    </row>
    <row r="101" spans="1:1" x14ac:dyDescent="0.25">
      <c r="A101" s="31"/>
    </row>
    <row r="102" spans="1:1" x14ac:dyDescent="0.25">
      <c r="A102" s="31"/>
    </row>
    <row r="103" spans="1:1" x14ac:dyDescent="0.25">
      <c r="A103" s="31"/>
    </row>
    <row r="104" spans="1:1" x14ac:dyDescent="0.25">
      <c r="A104" s="31"/>
    </row>
    <row r="105" spans="1:1" x14ac:dyDescent="0.25">
      <c r="A105" s="31"/>
    </row>
    <row r="106" spans="1:1" x14ac:dyDescent="0.25">
      <c r="A106" s="31"/>
    </row>
    <row r="107" spans="1:1" x14ac:dyDescent="0.25">
      <c r="A107" s="31"/>
    </row>
    <row r="108" spans="1:1" x14ac:dyDescent="0.25">
      <c r="A108" s="31"/>
    </row>
    <row r="109" spans="1:1" x14ac:dyDescent="0.25">
      <c r="A109" s="31"/>
    </row>
    <row r="110" spans="1:1" x14ac:dyDescent="0.25">
      <c r="A110" s="31"/>
    </row>
    <row r="111" spans="1:1" x14ac:dyDescent="0.25">
      <c r="A111" s="31"/>
    </row>
    <row r="112" spans="1:1" x14ac:dyDescent="0.25">
      <c r="A112" s="31"/>
    </row>
    <row r="113" spans="1:1" x14ac:dyDescent="0.25">
      <c r="A113" s="31"/>
    </row>
    <row r="114" spans="1:1" x14ac:dyDescent="0.25">
      <c r="A114" s="31"/>
    </row>
    <row r="115" spans="1:1" x14ac:dyDescent="0.25">
      <c r="A115" s="31"/>
    </row>
    <row r="116" spans="1:1" x14ac:dyDescent="0.25">
      <c r="A116" s="31"/>
    </row>
    <row r="117" spans="1:1" x14ac:dyDescent="0.25">
      <c r="A117" s="31"/>
    </row>
    <row r="118" spans="1:1" x14ac:dyDescent="0.25">
      <c r="A118" s="31"/>
    </row>
    <row r="119" spans="1:1" x14ac:dyDescent="0.25">
      <c r="A119" s="31"/>
    </row>
    <row r="120" spans="1:1" x14ac:dyDescent="0.25">
      <c r="A120" s="31"/>
    </row>
    <row r="121" spans="1:1" x14ac:dyDescent="0.25">
      <c r="A121" s="31"/>
    </row>
    <row r="122" spans="1:1" x14ac:dyDescent="0.25">
      <c r="A122" s="31"/>
    </row>
    <row r="123" spans="1:1" x14ac:dyDescent="0.25">
      <c r="A123" s="31"/>
    </row>
    <row r="124" spans="1:1" x14ac:dyDescent="0.25">
      <c r="A124" s="31"/>
    </row>
    <row r="125" spans="1:1" x14ac:dyDescent="0.25">
      <c r="A125" s="31"/>
    </row>
    <row r="126" spans="1:1" x14ac:dyDescent="0.25">
      <c r="A126" s="31"/>
    </row>
    <row r="127" spans="1:1" x14ac:dyDescent="0.25">
      <c r="A127" s="31"/>
    </row>
    <row r="128" spans="1:1" x14ac:dyDescent="0.25">
      <c r="A128" s="31"/>
    </row>
    <row r="129" spans="1:1" x14ac:dyDescent="0.25">
      <c r="A129" s="31"/>
    </row>
    <row r="130" spans="1:1" x14ac:dyDescent="0.25">
      <c r="A130" s="31"/>
    </row>
    <row r="131" spans="1:1" x14ac:dyDescent="0.25">
      <c r="A131" s="31"/>
    </row>
    <row r="132" spans="1:1" x14ac:dyDescent="0.25">
      <c r="A132" s="31"/>
    </row>
    <row r="133" spans="1:1" x14ac:dyDescent="0.25">
      <c r="A133" s="31"/>
    </row>
    <row r="134" spans="1:1" x14ac:dyDescent="0.25">
      <c r="A134" s="31"/>
    </row>
    <row r="135" spans="1:1" x14ac:dyDescent="0.25">
      <c r="A135" s="31"/>
    </row>
    <row r="136" spans="1:1" x14ac:dyDescent="0.25">
      <c r="A136" s="31"/>
    </row>
    <row r="137" spans="1:1" x14ac:dyDescent="0.25">
      <c r="A137" s="31"/>
    </row>
    <row r="138" spans="1:1" x14ac:dyDescent="0.25">
      <c r="A138" s="31"/>
    </row>
    <row r="139" spans="1:1" x14ac:dyDescent="0.25">
      <c r="A139" s="31"/>
    </row>
    <row r="140" spans="1:1" x14ac:dyDescent="0.25">
      <c r="A140" s="31"/>
    </row>
    <row r="141" spans="1:1" x14ac:dyDescent="0.25">
      <c r="A141" s="31"/>
    </row>
    <row r="142" spans="1:1" x14ac:dyDescent="0.25">
      <c r="A142" s="31"/>
    </row>
    <row r="143" spans="1:1" x14ac:dyDescent="0.25">
      <c r="A143" s="31"/>
    </row>
    <row r="144" spans="1:1" x14ac:dyDescent="0.25">
      <c r="A144" s="31"/>
    </row>
    <row r="145" spans="1:1" x14ac:dyDescent="0.25">
      <c r="A145" s="31"/>
    </row>
    <row r="146" spans="1:1" x14ac:dyDescent="0.25">
      <c r="A146" s="31"/>
    </row>
    <row r="147" spans="1:1" x14ac:dyDescent="0.25">
      <c r="A147" s="31"/>
    </row>
    <row r="148" spans="1:1" x14ac:dyDescent="0.25">
      <c r="A148" s="31"/>
    </row>
    <row r="149" spans="1:1" x14ac:dyDescent="0.25">
      <c r="A149" s="31"/>
    </row>
    <row r="150" spans="1:1" x14ac:dyDescent="0.25">
      <c r="A150" s="31"/>
    </row>
    <row r="151" spans="1:1" x14ac:dyDescent="0.25">
      <c r="A151" s="31"/>
    </row>
    <row r="152" spans="1:1" x14ac:dyDescent="0.25">
      <c r="A152" s="31"/>
    </row>
    <row r="153" spans="1:1" x14ac:dyDescent="0.25">
      <c r="A153" s="31"/>
    </row>
    <row r="154" spans="1:1" x14ac:dyDescent="0.25">
      <c r="A154" s="31"/>
    </row>
    <row r="155" spans="1:1" x14ac:dyDescent="0.25">
      <c r="A155" s="31"/>
    </row>
    <row r="156" spans="1:1" x14ac:dyDescent="0.25">
      <c r="A156" s="31"/>
    </row>
    <row r="157" spans="1:1" x14ac:dyDescent="0.25">
      <c r="A157" s="31"/>
    </row>
    <row r="158" spans="1:1" x14ac:dyDescent="0.25">
      <c r="A158" s="31"/>
    </row>
    <row r="159" spans="1:1" x14ac:dyDescent="0.25">
      <c r="A159" s="31"/>
    </row>
    <row r="160" spans="1:1" x14ac:dyDescent="0.25">
      <c r="A160" s="31"/>
    </row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4" spans="1:1" x14ac:dyDescent="0.25">
      <c r="A164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1"/>
    </row>
    <row r="174" spans="1:1" x14ac:dyDescent="0.25">
      <c r="A174" s="31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  <row r="178" spans="1:1" x14ac:dyDescent="0.25">
      <c r="A178" s="31"/>
    </row>
    <row r="179" spans="1:1" x14ac:dyDescent="0.25">
      <c r="A179" s="31"/>
    </row>
    <row r="180" spans="1:1" x14ac:dyDescent="0.25">
      <c r="A180" s="31"/>
    </row>
    <row r="181" spans="1:1" x14ac:dyDescent="0.25">
      <c r="A181" s="31"/>
    </row>
    <row r="182" spans="1:1" x14ac:dyDescent="0.25">
      <c r="A182" s="31"/>
    </row>
    <row r="183" spans="1:1" x14ac:dyDescent="0.25">
      <c r="A183" s="31"/>
    </row>
    <row r="184" spans="1:1" x14ac:dyDescent="0.25">
      <c r="A184" s="31"/>
    </row>
    <row r="185" spans="1:1" x14ac:dyDescent="0.25">
      <c r="A185" s="31"/>
    </row>
    <row r="186" spans="1:1" x14ac:dyDescent="0.25">
      <c r="A186" s="31"/>
    </row>
    <row r="187" spans="1:1" x14ac:dyDescent="0.25">
      <c r="A187" s="31"/>
    </row>
    <row r="188" spans="1:1" x14ac:dyDescent="0.25">
      <c r="A188" s="31"/>
    </row>
    <row r="189" spans="1:1" x14ac:dyDescent="0.25">
      <c r="A189" s="31"/>
    </row>
    <row r="190" spans="1:1" x14ac:dyDescent="0.25">
      <c r="A190" s="31"/>
    </row>
    <row r="191" spans="1:1" x14ac:dyDescent="0.25">
      <c r="A191" s="31"/>
    </row>
    <row r="192" spans="1:1" x14ac:dyDescent="0.25">
      <c r="A192" s="31"/>
    </row>
    <row r="193" spans="1:1" x14ac:dyDescent="0.25">
      <c r="A193" s="31"/>
    </row>
    <row r="194" spans="1:1" x14ac:dyDescent="0.25">
      <c r="A194" s="31"/>
    </row>
    <row r="195" spans="1:1" x14ac:dyDescent="0.25">
      <c r="A195" s="31"/>
    </row>
    <row r="196" spans="1:1" x14ac:dyDescent="0.25">
      <c r="A196" s="31"/>
    </row>
    <row r="197" spans="1:1" x14ac:dyDescent="0.25">
      <c r="A197" s="31"/>
    </row>
    <row r="198" spans="1:1" x14ac:dyDescent="0.25">
      <c r="A198" s="31"/>
    </row>
    <row r="199" spans="1:1" x14ac:dyDescent="0.25">
      <c r="A199" s="31"/>
    </row>
    <row r="200" spans="1:1" x14ac:dyDescent="0.25">
      <c r="A200" s="31"/>
    </row>
    <row r="201" spans="1:1" x14ac:dyDescent="0.25">
      <c r="A201" s="31"/>
    </row>
    <row r="202" spans="1:1" x14ac:dyDescent="0.25">
      <c r="A202" s="31"/>
    </row>
    <row r="203" spans="1:1" x14ac:dyDescent="0.25">
      <c r="A203" s="31"/>
    </row>
    <row r="204" spans="1:1" x14ac:dyDescent="0.25">
      <c r="A204" s="31"/>
    </row>
    <row r="205" spans="1:1" x14ac:dyDescent="0.25">
      <c r="A205" s="31"/>
    </row>
    <row r="206" spans="1:1" x14ac:dyDescent="0.25">
      <c r="A206" s="31"/>
    </row>
    <row r="207" spans="1:1" x14ac:dyDescent="0.25">
      <c r="A207" s="31"/>
    </row>
    <row r="208" spans="1:1" x14ac:dyDescent="0.25">
      <c r="A208" s="31"/>
    </row>
    <row r="209" spans="1:1" x14ac:dyDescent="0.25">
      <c r="A209" s="31"/>
    </row>
    <row r="210" spans="1:1" x14ac:dyDescent="0.25">
      <c r="A210" s="31"/>
    </row>
    <row r="211" spans="1:1" x14ac:dyDescent="0.25">
      <c r="A211" s="31"/>
    </row>
    <row r="212" spans="1:1" x14ac:dyDescent="0.25">
      <c r="A212" s="31"/>
    </row>
    <row r="213" spans="1:1" x14ac:dyDescent="0.25">
      <c r="A213" s="31"/>
    </row>
    <row r="214" spans="1:1" x14ac:dyDescent="0.25">
      <c r="A214" s="31"/>
    </row>
    <row r="215" spans="1:1" x14ac:dyDescent="0.25">
      <c r="A215" s="31"/>
    </row>
    <row r="216" spans="1:1" x14ac:dyDescent="0.25">
      <c r="A216" s="31"/>
    </row>
    <row r="217" spans="1:1" x14ac:dyDescent="0.25">
      <c r="A217" s="31"/>
    </row>
    <row r="218" spans="1:1" x14ac:dyDescent="0.25">
      <c r="A218" s="31"/>
    </row>
    <row r="219" spans="1:1" x14ac:dyDescent="0.25">
      <c r="A219" s="31"/>
    </row>
    <row r="220" spans="1:1" x14ac:dyDescent="0.25">
      <c r="A220" s="31"/>
    </row>
    <row r="221" spans="1:1" x14ac:dyDescent="0.25">
      <c r="A221" s="31"/>
    </row>
    <row r="222" spans="1:1" x14ac:dyDescent="0.25">
      <c r="A222" s="31"/>
    </row>
    <row r="223" spans="1:1" x14ac:dyDescent="0.25">
      <c r="A223" s="31"/>
    </row>
    <row r="224" spans="1:1" x14ac:dyDescent="0.25">
      <c r="A224" s="31"/>
    </row>
    <row r="225" spans="1:1" x14ac:dyDescent="0.25">
      <c r="A225" s="31"/>
    </row>
    <row r="226" spans="1:1" x14ac:dyDescent="0.25">
      <c r="A226" s="31"/>
    </row>
    <row r="227" spans="1:1" x14ac:dyDescent="0.25">
      <c r="A227" s="31"/>
    </row>
    <row r="228" spans="1:1" x14ac:dyDescent="0.25">
      <c r="A228" s="31"/>
    </row>
    <row r="229" spans="1:1" x14ac:dyDescent="0.25">
      <c r="A229" s="31"/>
    </row>
    <row r="230" spans="1:1" x14ac:dyDescent="0.25">
      <c r="A230" s="31"/>
    </row>
    <row r="231" spans="1:1" x14ac:dyDescent="0.25">
      <c r="A231" s="31"/>
    </row>
    <row r="232" spans="1:1" x14ac:dyDescent="0.25">
      <c r="A232" s="31"/>
    </row>
    <row r="233" spans="1:1" x14ac:dyDescent="0.25">
      <c r="A233" s="31"/>
    </row>
    <row r="234" spans="1:1" x14ac:dyDescent="0.25">
      <c r="A234" s="31"/>
    </row>
    <row r="235" spans="1:1" x14ac:dyDescent="0.25">
      <c r="A235" s="31"/>
    </row>
    <row r="236" spans="1:1" x14ac:dyDescent="0.25">
      <c r="A236" s="31"/>
    </row>
    <row r="237" spans="1:1" x14ac:dyDescent="0.25">
      <c r="A237" s="31"/>
    </row>
    <row r="238" spans="1:1" x14ac:dyDescent="0.25">
      <c r="A238" s="31"/>
    </row>
    <row r="239" spans="1:1" x14ac:dyDescent="0.25">
      <c r="A239" s="31"/>
    </row>
    <row r="240" spans="1:1" x14ac:dyDescent="0.25">
      <c r="A240" s="31"/>
    </row>
    <row r="241" spans="1:1" x14ac:dyDescent="0.25">
      <c r="A241" s="31"/>
    </row>
    <row r="242" spans="1:1" x14ac:dyDescent="0.25">
      <c r="A242" s="31"/>
    </row>
    <row r="243" spans="1:1" x14ac:dyDescent="0.25">
      <c r="A243" s="31"/>
    </row>
    <row r="244" spans="1:1" x14ac:dyDescent="0.25">
      <c r="A244" s="31"/>
    </row>
    <row r="245" spans="1:1" x14ac:dyDescent="0.25">
      <c r="A245" s="31"/>
    </row>
    <row r="246" spans="1:1" x14ac:dyDescent="0.25">
      <c r="A246" s="31"/>
    </row>
    <row r="247" spans="1:1" x14ac:dyDescent="0.25">
      <c r="A247" s="31"/>
    </row>
    <row r="248" spans="1:1" x14ac:dyDescent="0.25">
      <c r="A248" s="31"/>
    </row>
    <row r="249" spans="1:1" x14ac:dyDescent="0.25">
      <c r="A249" s="31"/>
    </row>
    <row r="250" spans="1:1" x14ac:dyDescent="0.25">
      <c r="A250" s="31"/>
    </row>
    <row r="251" spans="1:1" x14ac:dyDescent="0.25">
      <c r="A251" s="31"/>
    </row>
    <row r="252" spans="1:1" x14ac:dyDescent="0.25">
      <c r="A252" s="31"/>
    </row>
    <row r="253" spans="1:1" x14ac:dyDescent="0.25">
      <c r="A253" s="31"/>
    </row>
    <row r="254" spans="1:1" x14ac:dyDescent="0.25">
      <c r="A254" s="31"/>
    </row>
    <row r="255" spans="1:1" x14ac:dyDescent="0.25">
      <c r="A255" s="31"/>
    </row>
    <row r="256" spans="1:1" x14ac:dyDescent="0.25">
      <c r="A256" s="31"/>
    </row>
    <row r="257" spans="1:1" x14ac:dyDescent="0.25">
      <c r="A257" s="31"/>
    </row>
    <row r="258" spans="1:1" x14ac:dyDescent="0.25">
      <c r="A258" s="31"/>
    </row>
    <row r="259" spans="1:1" x14ac:dyDescent="0.25">
      <c r="A259" s="31"/>
    </row>
    <row r="260" spans="1:1" x14ac:dyDescent="0.25">
      <c r="A260" s="31"/>
    </row>
    <row r="261" spans="1:1" x14ac:dyDescent="0.25">
      <c r="A261" s="31"/>
    </row>
    <row r="262" spans="1:1" x14ac:dyDescent="0.25">
      <c r="A262" s="31"/>
    </row>
    <row r="263" spans="1:1" x14ac:dyDescent="0.25">
      <c r="A263" s="31"/>
    </row>
    <row r="264" spans="1:1" x14ac:dyDescent="0.25">
      <c r="A264" s="31"/>
    </row>
    <row r="265" spans="1:1" x14ac:dyDescent="0.25">
      <c r="A265" s="31"/>
    </row>
    <row r="266" spans="1:1" x14ac:dyDescent="0.25">
      <c r="A266" s="31"/>
    </row>
    <row r="267" spans="1:1" x14ac:dyDescent="0.25">
      <c r="A267" s="31"/>
    </row>
    <row r="268" spans="1:1" x14ac:dyDescent="0.25">
      <c r="A268" s="32"/>
    </row>
  </sheetData>
  <mergeCells count="4">
    <mergeCell ref="A6:A13"/>
    <mergeCell ref="B11:B13"/>
    <mergeCell ref="D2:BG2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ERS-Common-VarDef</vt:lpstr>
      <vt:lpstr>organisations</vt:lpstr>
      <vt:lpstr>direct_business_services</vt:lpstr>
      <vt:lpstr>directly_bookable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B. Redden</dc:creator>
  <cp:lastModifiedBy>Ian Malone</cp:lastModifiedBy>
  <dcterms:created xsi:type="dcterms:W3CDTF">2006-09-16T00:00:00Z</dcterms:created>
  <dcterms:modified xsi:type="dcterms:W3CDTF">2013-11-12T08:26:20Z</dcterms:modified>
</cp:coreProperties>
</file>