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-45" windowWidth="28665" windowHeight="12570" tabRatio="777" firstSheet="1" activeTab="9"/>
  </bookViews>
  <sheets>
    <sheet name="ERS-Common-VarDef" sheetId="15" r:id="rId1"/>
    <sheet name="SDS Data" sheetId="1" r:id="rId2"/>
    <sheet name="PDS Data" sheetId="2" r:id="rId3"/>
    <sheet name="NHSERS-111" sheetId="4" r:id="rId4"/>
    <sheet name="NHSERS-112" sheetId="5" r:id="rId5"/>
    <sheet name="NHSERS-113" sheetId="6" r:id="rId6"/>
    <sheet name="NHSERS-114" sheetId="12" r:id="rId7"/>
    <sheet name="NHSERS-226" sheetId="10" r:id="rId8"/>
    <sheet name="NHSERS-117" sheetId="13" r:id="rId9"/>
    <sheet name="NHSERS-419" sheetId="9" r:id="rId10"/>
  </sheets>
  <definedNames>
    <definedName name="Z_52682C99_57FE_48BC_BC5D_83A675EDE95B_.wvu.Rows" localSheetId="3" hidden="1">'NHSERS-111'!$1:$1</definedName>
    <definedName name="Z_52682C99_57FE_48BC_BC5D_83A675EDE95B_.wvu.Rows" localSheetId="5" hidden="1">'NHSERS-113'!$1:$1</definedName>
    <definedName name="Z_52682C99_57FE_48BC_BC5D_83A675EDE95B_.wvu.Rows" localSheetId="9" hidden="1">'NHSERS-419'!$1:$1</definedName>
    <definedName name="Z_52682C99_57FE_48BC_BC5D_83A675EDE95B_.wvu.Rows" localSheetId="2" hidden="1">'PDS Data'!$1:$1</definedName>
    <definedName name="Z_B77EFD40_8824_47B1_AEEE_A13E43E39756_.wvu.Rows" localSheetId="3" hidden="1">'NHSERS-111'!$1:$1</definedName>
    <definedName name="Z_B77EFD40_8824_47B1_AEEE_A13E43E39756_.wvu.Rows" localSheetId="5" hidden="1">'NHSERS-113'!$1:$1</definedName>
    <definedName name="Z_B77EFD40_8824_47B1_AEEE_A13E43E39756_.wvu.Rows" localSheetId="6" hidden="1">'NHSERS-114'!$1:$1</definedName>
    <definedName name="Z_B77EFD40_8824_47B1_AEEE_A13E43E39756_.wvu.Rows" localSheetId="8" hidden="1">'NHSERS-117'!$1:$1</definedName>
    <definedName name="Z_B77EFD40_8824_47B1_AEEE_A13E43E39756_.wvu.Rows" localSheetId="9" hidden="1">'NHSERS-419'!$1:$1</definedName>
    <definedName name="Z_B77EFD40_8824_47B1_AEEE_A13E43E39756_.wvu.Rows" localSheetId="2" hidden="1">'PDS Data'!$1:$1</definedName>
    <definedName name="Z_E11A1E3A_FF88_4F26_BB3E_D49EC287A590_.wvu.Rows" localSheetId="3" hidden="1">'NHSERS-111'!$1:$1</definedName>
    <definedName name="Z_E11A1E3A_FF88_4F26_BB3E_D49EC287A590_.wvu.Rows" localSheetId="5" hidden="1">'NHSERS-113'!$1:$1</definedName>
    <definedName name="Z_E11A1E3A_FF88_4F26_BB3E_D49EC287A590_.wvu.Rows" localSheetId="6" hidden="1">'NHSERS-114'!$1:$1</definedName>
    <definedName name="Z_E11A1E3A_FF88_4F26_BB3E_D49EC287A590_.wvu.Rows" localSheetId="8" hidden="1">'NHSERS-117'!$1:$1</definedName>
    <definedName name="Z_E11A1E3A_FF88_4F26_BB3E_D49EC287A590_.wvu.Rows" localSheetId="9" hidden="1">'NHSERS-419'!$1:$1</definedName>
    <definedName name="Z_E11A1E3A_FF88_4F26_BB3E_D49EC287A590_.wvu.Rows" localSheetId="2" hidden="1">'PDS Data'!$1:$1</definedName>
    <definedName name="Z_F08EDF41_3824_44DC_9179_89D3CC33853C_.wvu.Rows" localSheetId="6" hidden="1">'NHSERS-114'!$1:$1</definedName>
    <definedName name="Z_F08EDF41_3824_44DC_9179_89D3CC33853C_.wvu.Rows" localSheetId="8" hidden="1">'NHSERS-117'!$1:$1</definedName>
  </definedNames>
  <calcPr calcId="125725"/>
  <customWorkbookViews>
    <customWorkbookView name="mubsher.hussain - Personal View" guid="{E11A1E3A-FF88-4F26-BB3E-D49EC287A590}" mergeInterval="0" personalView="1" maximized="1" xWindow="1" yWindow="1" windowWidth="1280" windowHeight="794" tabRatio="777" activeSheetId="10"/>
    <customWorkbookView name="Ian Malone - Personal View" guid="{B77EFD40-8824-47B1-AEEE-A13E43E39756}" mergeInterval="0" personalView="1" maximized="1" windowWidth="1280" windowHeight="838" tabRatio="697" activeSheetId="7"/>
    <customWorkbookView name="scott.redden - Personal View" guid="{52682C99-57FE-48BC-BC5D-83A675EDE95B}" mergeInterval="0" personalView="1" maximized="1" xWindow="1" yWindow="1" windowWidth="1280" windowHeight="794" tabRatio="777" activeSheetId="4"/>
  </customWorkbookViews>
</workbook>
</file>

<file path=xl/calcChain.xml><?xml version="1.0" encoding="utf-8"?>
<calcChain xmlns="http://schemas.openxmlformats.org/spreadsheetml/2006/main">
  <c r="T18" i="9"/>
  <c r="S18"/>
  <c r="R18"/>
  <c r="Q18"/>
  <c r="P18"/>
  <c r="O18"/>
  <c r="N18"/>
  <c r="M18"/>
  <c r="L18"/>
  <c r="K18"/>
  <c r="J18"/>
  <c r="I18"/>
  <c r="H18"/>
  <c r="G18"/>
  <c r="F18"/>
  <c r="E18"/>
  <c r="D18"/>
  <c r="T19" i="13"/>
  <c r="S19"/>
  <c r="R19"/>
  <c r="Q19"/>
  <c r="P19"/>
  <c r="O19"/>
  <c r="N19"/>
  <c r="M19"/>
  <c r="L19"/>
  <c r="K19"/>
  <c r="J19"/>
  <c r="I19"/>
  <c r="H19"/>
  <c r="G19"/>
  <c r="F19"/>
  <c r="E19"/>
  <c r="D19"/>
  <c r="T18" i="10"/>
  <c r="S18"/>
  <c r="R18"/>
  <c r="Q18"/>
  <c r="P18"/>
  <c r="O18"/>
  <c r="N18"/>
  <c r="M18"/>
  <c r="L18"/>
  <c r="K18"/>
  <c r="J18"/>
  <c r="I18"/>
  <c r="H18"/>
  <c r="G18"/>
  <c r="F18"/>
  <c r="E18"/>
  <c r="D18"/>
  <c r="T19" i="12"/>
  <c r="S19"/>
  <c r="R19"/>
  <c r="Q19"/>
  <c r="P19"/>
  <c r="O19"/>
  <c r="N19"/>
  <c r="M19"/>
  <c r="L19"/>
  <c r="K19"/>
  <c r="J19"/>
  <c r="I19"/>
  <c r="H19"/>
  <c r="G19"/>
  <c r="F19"/>
  <c r="E19"/>
  <c r="D19"/>
  <c r="T19" i="6"/>
  <c r="S19"/>
  <c r="R19"/>
  <c r="Q19"/>
  <c r="P19"/>
  <c r="O19"/>
  <c r="N19"/>
  <c r="M19"/>
  <c r="L19"/>
  <c r="K19"/>
  <c r="J19"/>
  <c r="I19"/>
  <c r="H19"/>
  <c r="G19"/>
  <c r="F19"/>
  <c r="E19"/>
  <c r="D19"/>
  <c r="E18" i="5"/>
  <c r="D18"/>
  <c r="BC18" i="4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V41" i="10" l="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D41" i="9"/>
  <c r="Q42" i="13"/>
  <c r="P42"/>
  <c r="O42"/>
  <c r="N42"/>
  <c r="M42"/>
  <c r="L42"/>
  <c r="K42"/>
  <c r="J42"/>
  <c r="I42"/>
  <c r="H42"/>
  <c r="G42"/>
  <c r="F42"/>
  <c r="E42"/>
  <c r="D42"/>
  <c r="CS44" i="12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T42" i="6"/>
  <c r="S42"/>
  <c r="R42"/>
  <c r="Q42"/>
  <c r="P42"/>
  <c r="O42"/>
  <c r="N42"/>
  <c r="M42"/>
  <c r="L42"/>
  <c r="K42"/>
  <c r="J42"/>
  <c r="I42"/>
  <c r="H42"/>
  <c r="G42"/>
  <c r="F42"/>
  <c r="E42"/>
  <c r="D42"/>
  <c r="E41" i="5"/>
  <c r="D41"/>
  <c r="BC41" i="4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G3" i="15"/>
  <c r="D40" i="9"/>
  <c r="Q41" i="13"/>
  <c r="P41"/>
  <c r="O41"/>
  <c r="N41"/>
  <c r="M41"/>
  <c r="L41"/>
  <c r="K41"/>
  <c r="J41"/>
  <c r="I41"/>
  <c r="H41"/>
  <c r="G41"/>
  <c r="F41"/>
  <c r="E41"/>
  <c r="D41"/>
  <c r="CV40" i="1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S43" i="12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T41" i="6"/>
  <c r="S41"/>
  <c r="R41"/>
  <c r="Q41"/>
  <c r="P41"/>
  <c r="O41"/>
  <c r="N41"/>
  <c r="M41"/>
  <c r="L41"/>
  <c r="K41"/>
  <c r="J41"/>
  <c r="I41"/>
  <c r="H41"/>
  <c r="G41"/>
  <c r="F41"/>
  <c r="E41"/>
  <c r="D41"/>
  <c r="E40" i="5"/>
  <c r="D40"/>
  <c r="BC40" i="4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F3" i="15"/>
  <c r="D39" i="9"/>
  <c r="Q40" i="13"/>
  <c r="P40"/>
  <c r="O40"/>
  <c r="N40"/>
  <c r="M40"/>
  <c r="L40"/>
  <c r="K40"/>
  <c r="J40"/>
  <c r="I40"/>
  <c r="H40"/>
  <c r="G40"/>
  <c r="F40"/>
  <c r="E40"/>
  <c r="D40"/>
  <c r="CV39" i="10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BS39"/>
  <c r="CS42" i="12"/>
  <c r="CR42"/>
  <c r="CQ42"/>
  <c r="CO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R42"/>
  <c r="AO42"/>
  <c r="AM42"/>
  <c r="AK42"/>
  <c r="AI42"/>
  <c r="AG42"/>
  <c r="AE42"/>
  <c r="AC42"/>
  <c r="AA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Q40" i="6"/>
  <c r="P40"/>
  <c r="M40"/>
  <c r="L40"/>
  <c r="K40"/>
  <c r="J40"/>
  <c r="H40"/>
  <c r="G40"/>
  <c r="D40"/>
  <c r="E39" i="5" l="1"/>
  <c r="D39"/>
  <c r="BC39" i="4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E39"/>
  <c r="D39"/>
  <c r="D12" i="9"/>
  <c r="E67" i="5" l="1"/>
  <c r="E65"/>
  <c r="E62"/>
  <c r="E59"/>
  <c r="E37"/>
  <c r="E36"/>
  <c r="E50"/>
  <c r="E49"/>
  <c r="E47"/>
  <c r="E44"/>
  <c r="E35"/>
  <c r="E32"/>
  <c r="E11"/>
  <c r="E8"/>
  <c r="E6"/>
  <c r="D67"/>
  <c r="D65"/>
  <c r="D62"/>
  <c r="D59"/>
  <c r="D50"/>
  <c r="D49"/>
  <c r="D47"/>
  <c r="D44"/>
  <c r="D37"/>
  <c r="D36"/>
  <c r="D35"/>
  <c r="D32"/>
  <c r="D28"/>
  <c r="D25"/>
  <c r="D15"/>
  <c r="D12"/>
  <c r="D11"/>
  <c r="D8"/>
  <c r="D6"/>
  <c r="BC67" i="4"/>
  <c r="BC65"/>
  <c r="BC62"/>
  <c r="BC59"/>
  <c r="BC50"/>
  <c r="BC49"/>
  <c r="BC47"/>
  <c r="BC44"/>
  <c r="BC37"/>
  <c r="BC36"/>
  <c r="BC35"/>
  <c r="BC32"/>
  <c r="BC28"/>
  <c r="BC25"/>
  <c r="BC15"/>
  <c r="BC29" s="1"/>
  <c r="BC12"/>
  <c r="BC11"/>
  <c r="BC8"/>
  <c r="BC6"/>
  <c r="BB67"/>
  <c r="BB65"/>
  <c r="BB62"/>
  <c r="BB59"/>
  <c r="BB50"/>
  <c r="BB49"/>
  <c r="BB47"/>
  <c r="BB44"/>
  <c r="BB37"/>
  <c r="BB36"/>
  <c r="BB35"/>
  <c r="BB32"/>
  <c r="BB28"/>
  <c r="BB25"/>
  <c r="BB15"/>
  <c r="BB29" s="1"/>
  <c r="BB12"/>
  <c r="BB11"/>
  <c r="BB8"/>
  <c r="BB6"/>
  <c r="BA67"/>
  <c r="BA65"/>
  <c r="BA62"/>
  <c r="BA59"/>
  <c r="BA50"/>
  <c r="BA49"/>
  <c r="BA47"/>
  <c r="BA44"/>
  <c r="BA37"/>
  <c r="BA36"/>
  <c r="BA35"/>
  <c r="BA32"/>
  <c r="BA29"/>
  <c r="BA28"/>
  <c r="BA25"/>
  <c r="BA15"/>
  <c r="BA12"/>
  <c r="BA11"/>
  <c r="BA8"/>
  <c r="BA6"/>
  <c r="AZ67"/>
  <c r="AZ65"/>
  <c r="AZ62"/>
  <c r="AZ59"/>
  <c r="AZ50"/>
  <c r="AZ49"/>
  <c r="AZ47"/>
  <c r="AZ44"/>
  <c r="AZ37"/>
  <c r="AZ36"/>
  <c r="AZ35"/>
  <c r="AZ32"/>
  <c r="AZ29"/>
  <c r="AZ28"/>
  <c r="AZ25"/>
  <c r="AZ15"/>
  <c r="AZ12"/>
  <c r="AZ11"/>
  <c r="AZ8"/>
  <c r="AZ6"/>
  <c r="AY67"/>
  <c r="AY65"/>
  <c r="AY62"/>
  <c r="AY59"/>
  <c r="AY50"/>
  <c r="AY49"/>
  <c r="AY47"/>
  <c r="AY44"/>
  <c r="AY37"/>
  <c r="AY36"/>
  <c r="AY35"/>
  <c r="AY32"/>
  <c r="AY28"/>
  <c r="AY25"/>
  <c r="AY15"/>
  <c r="AY29" s="1"/>
  <c r="AY12"/>
  <c r="AY11"/>
  <c r="AY8"/>
  <c r="AY6"/>
  <c r="AX67"/>
  <c r="AX65"/>
  <c r="AX62"/>
  <c r="AX59"/>
  <c r="AX50"/>
  <c r="AX49"/>
  <c r="AX47"/>
  <c r="AX44"/>
  <c r="AX37"/>
  <c r="AX36"/>
  <c r="AX35"/>
  <c r="AX32"/>
  <c r="AX28"/>
  <c r="AX25"/>
  <c r="AX15"/>
  <c r="AX29" s="1"/>
  <c r="AX12"/>
  <c r="AX11"/>
  <c r="AX8"/>
  <c r="AX6"/>
  <c r="AW67"/>
  <c r="AW65"/>
  <c r="AW62"/>
  <c r="AW59"/>
  <c r="AW50"/>
  <c r="AW49"/>
  <c r="AW47"/>
  <c r="AW44"/>
  <c r="AW37"/>
  <c r="AW36"/>
  <c r="AW35"/>
  <c r="AW32"/>
  <c r="AW29"/>
  <c r="AW28"/>
  <c r="AW25"/>
  <c r="AW15"/>
  <c r="AW12"/>
  <c r="AW11"/>
  <c r="AW8"/>
  <c r="AW6"/>
  <c r="AV67"/>
  <c r="AV65"/>
  <c r="AV62"/>
  <c r="AV59"/>
  <c r="AV50"/>
  <c r="AV49"/>
  <c r="AV47"/>
  <c r="AV44"/>
  <c r="AV37"/>
  <c r="AV36"/>
  <c r="AV35"/>
  <c r="AV32"/>
  <c r="AV29"/>
  <c r="AV28"/>
  <c r="AV25"/>
  <c r="AV15"/>
  <c r="AV12"/>
  <c r="AV11"/>
  <c r="AV8"/>
  <c r="AV6"/>
  <c r="AU67"/>
  <c r="AU65"/>
  <c r="AU62"/>
  <c r="AU59"/>
  <c r="AU50"/>
  <c r="AU49"/>
  <c r="AU47"/>
  <c r="AU44"/>
  <c r="AU37"/>
  <c r="AU36"/>
  <c r="AU35"/>
  <c r="AU32"/>
  <c r="AU29"/>
  <c r="AU28"/>
  <c r="AU25"/>
  <c r="AU15"/>
  <c r="AU12"/>
  <c r="AU11"/>
  <c r="AU8"/>
  <c r="AU6"/>
  <c r="AT67"/>
  <c r="AT65"/>
  <c r="AT62"/>
  <c r="AT59"/>
  <c r="AT50"/>
  <c r="AT49"/>
  <c r="AT47"/>
  <c r="AT44"/>
  <c r="AT37"/>
  <c r="AT36"/>
  <c r="AT35"/>
  <c r="AT32"/>
  <c r="AT29"/>
  <c r="AT28"/>
  <c r="AT25"/>
  <c r="AT15"/>
  <c r="AT12"/>
  <c r="AT11"/>
  <c r="AT8"/>
  <c r="AT6"/>
  <c r="AS67"/>
  <c r="AS65"/>
  <c r="AS62"/>
  <c r="AS59"/>
  <c r="AS50"/>
  <c r="AS49"/>
  <c r="AS47"/>
  <c r="AS44"/>
  <c r="AS37"/>
  <c r="AS36"/>
  <c r="AS35"/>
  <c r="AS32"/>
  <c r="AS28"/>
  <c r="AS25"/>
  <c r="AS15"/>
  <c r="AS29" s="1"/>
  <c r="AS12"/>
  <c r="AS11"/>
  <c r="AS8"/>
  <c r="AS6"/>
  <c r="AR67"/>
  <c r="AR65"/>
  <c r="AR62"/>
  <c r="AR59"/>
  <c r="AR50"/>
  <c r="AR49"/>
  <c r="AR47"/>
  <c r="AR44"/>
  <c r="AR37"/>
  <c r="AR36"/>
  <c r="AR35"/>
  <c r="AR32"/>
  <c r="AR28"/>
  <c r="AR25"/>
  <c r="AR15"/>
  <c r="AR29" s="1"/>
  <c r="AR12"/>
  <c r="AR11"/>
  <c r="AR8"/>
  <c r="AR6"/>
  <c r="AQ67"/>
  <c r="AQ65"/>
  <c r="AQ62"/>
  <c r="AQ59"/>
  <c r="AQ50"/>
  <c r="AQ49"/>
  <c r="AQ47"/>
  <c r="AQ44"/>
  <c r="AQ37"/>
  <c r="AQ36"/>
  <c r="AQ35"/>
  <c r="AQ32"/>
  <c r="AQ28"/>
  <c r="AQ25"/>
  <c r="AQ15"/>
  <c r="AQ29" s="1"/>
  <c r="AQ12"/>
  <c r="AQ11"/>
  <c r="AQ8"/>
  <c r="AQ6"/>
  <c r="AP67"/>
  <c r="AP65"/>
  <c r="AP62"/>
  <c r="AP59"/>
  <c r="AP50"/>
  <c r="AP49"/>
  <c r="AP47"/>
  <c r="AP44"/>
  <c r="AP37"/>
  <c r="AP36"/>
  <c r="AP35"/>
  <c r="AP32"/>
  <c r="AP28"/>
  <c r="AP25"/>
  <c r="AP15"/>
  <c r="AP29" s="1"/>
  <c r="AP12"/>
  <c r="AP11"/>
  <c r="AP8"/>
  <c r="AP6"/>
  <c r="AO67"/>
  <c r="AO65"/>
  <c r="AO62"/>
  <c r="AO59"/>
  <c r="AO50"/>
  <c r="AO49"/>
  <c r="AO47"/>
  <c r="AO44"/>
  <c r="AO37"/>
  <c r="AO36"/>
  <c r="AO35"/>
  <c r="AO32"/>
  <c r="AO29"/>
  <c r="AO28"/>
  <c r="AO25"/>
  <c r="AO15"/>
  <c r="AO12"/>
  <c r="AO11"/>
  <c r="AO8"/>
  <c r="AO6"/>
  <c r="AN67"/>
  <c r="AN65"/>
  <c r="AN62"/>
  <c r="AN59"/>
  <c r="AN50"/>
  <c r="AN49"/>
  <c r="AN47"/>
  <c r="AN44"/>
  <c r="AN37"/>
  <c r="AN36"/>
  <c r="AN35"/>
  <c r="AN32"/>
  <c r="AN29"/>
  <c r="AN28"/>
  <c r="AN25"/>
  <c r="AN15"/>
  <c r="AN12"/>
  <c r="AN11"/>
  <c r="AN8"/>
  <c r="AN6"/>
  <c r="AM67"/>
  <c r="AM65"/>
  <c r="AM62"/>
  <c r="AM59"/>
  <c r="AM50"/>
  <c r="AM49"/>
  <c r="AM47"/>
  <c r="AM44"/>
  <c r="AM37"/>
  <c r="AM36"/>
  <c r="AM35"/>
  <c r="AM32"/>
  <c r="AM29"/>
  <c r="AM28"/>
  <c r="AM25"/>
  <c r="AM15"/>
  <c r="AM12"/>
  <c r="AM11"/>
  <c r="AM8"/>
  <c r="AM6"/>
  <c r="AL67"/>
  <c r="AL65"/>
  <c r="AL62"/>
  <c r="AL59"/>
  <c r="AL50"/>
  <c r="AL49"/>
  <c r="AL47"/>
  <c r="AL44"/>
  <c r="AL37"/>
  <c r="AL36"/>
  <c r="AL35"/>
  <c r="AL32"/>
  <c r="AL28"/>
  <c r="AL25"/>
  <c r="AL15"/>
  <c r="AL29" s="1"/>
  <c r="AL12"/>
  <c r="AL11"/>
  <c r="AL8"/>
  <c r="AL6"/>
  <c r="AK67"/>
  <c r="AK65"/>
  <c r="AK62"/>
  <c r="AK59"/>
  <c r="AK50"/>
  <c r="AK49"/>
  <c r="AK47"/>
  <c r="AK44"/>
  <c r="AK37"/>
  <c r="AK36"/>
  <c r="AK35"/>
  <c r="AK32"/>
  <c r="AK29"/>
  <c r="AK28"/>
  <c r="AK25"/>
  <c r="AK15"/>
  <c r="AK12"/>
  <c r="AK11"/>
  <c r="AK8"/>
  <c r="AK6"/>
  <c r="AJ67"/>
  <c r="AJ65"/>
  <c r="AJ62"/>
  <c r="AJ59"/>
  <c r="AJ50"/>
  <c r="AJ49"/>
  <c r="AJ47"/>
  <c r="AJ44"/>
  <c r="AJ37"/>
  <c r="AJ36"/>
  <c r="AJ35"/>
  <c r="AJ32"/>
  <c r="AJ29"/>
  <c r="AJ28"/>
  <c r="AJ25"/>
  <c r="AJ15"/>
  <c r="AJ12"/>
  <c r="AJ11"/>
  <c r="AJ8"/>
  <c r="AJ6"/>
  <c r="AI67"/>
  <c r="AI65"/>
  <c r="AI62"/>
  <c r="AI59"/>
  <c r="AI50"/>
  <c r="AI49"/>
  <c r="AI47"/>
  <c r="AI44"/>
  <c r="AI37"/>
  <c r="AI36"/>
  <c r="AI35"/>
  <c r="AI32"/>
  <c r="AI29"/>
  <c r="AI28"/>
  <c r="AI25"/>
  <c r="AI15"/>
  <c r="AI12"/>
  <c r="AI11"/>
  <c r="AI8"/>
  <c r="AI6"/>
  <c r="AH67"/>
  <c r="AH65"/>
  <c r="AH62"/>
  <c r="AH59"/>
  <c r="AH50"/>
  <c r="AH49"/>
  <c r="AH47"/>
  <c r="AH44"/>
  <c r="AH37"/>
  <c r="AH36"/>
  <c r="AH35"/>
  <c r="AH32"/>
  <c r="AH29"/>
  <c r="AH28"/>
  <c r="AH25"/>
  <c r="AH15"/>
  <c r="AH12"/>
  <c r="AH11"/>
  <c r="AH8"/>
  <c r="AH6"/>
  <c r="AG67"/>
  <c r="AG65"/>
  <c r="AG62"/>
  <c r="AG59"/>
  <c r="AG50"/>
  <c r="AG49"/>
  <c r="AG47"/>
  <c r="AG44"/>
  <c r="AG37"/>
  <c r="AG36"/>
  <c r="AG35"/>
  <c r="AG32"/>
  <c r="AG29"/>
  <c r="AG28"/>
  <c r="AG25"/>
  <c r="AG15"/>
  <c r="AG12"/>
  <c r="AG11"/>
  <c r="AG8"/>
  <c r="AG6"/>
  <c r="AF67"/>
  <c r="AF65"/>
  <c r="AF62"/>
  <c r="AF59"/>
  <c r="AF50"/>
  <c r="AF49"/>
  <c r="AF47"/>
  <c r="AF44"/>
  <c r="AF37"/>
  <c r="AF36"/>
  <c r="AF35"/>
  <c r="AF32"/>
  <c r="AF29"/>
  <c r="AF28"/>
  <c r="AF25"/>
  <c r="AF15"/>
  <c r="AF12"/>
  <c r="AF11"/>
  <c r="AF8"/>
  <c r="AF6"/>
  <c r="AE67"/>
  <c r="AE65"/>
  <c r="AE62"/>
  <c r="AE59"/>
  <c r="AE50"/>
  <c r="AE49"/>
  <c r="AE47"/>
  <c r="AE44"/>
  <c r="AE37"/>
  <c r="AE36"/>
  <c r="AE35"/>
  <c r="AE32"/>
  <c r="AE28"/>
  <c r="AE25"/>
  <c r="AE15"/>
  <c r="AE29" s="1"/>
  <c r="AE12"/>
  <c r="AE11"/>
  <c r="AE8"/>
  <c r="AE6"/>
  <c r="AD67"/>
  <c r="AD65"/>
  <c r="AD62"/>
  <c r="AD59"/>
  <c r="AD50"/>
  <c r="AD49"/>
  <c r="AD47"/>
  <c r="AD44"/>
  <c r="AD37"/>
  <c r="AD36"/>
  <c r="AD35"/>
  <c r="AD32"/>
  <c r="AD29"/>
  <c r="AD28"/>
  <c r="AD25"/>
  <c r="AD15"/>
  <c r="AD12"/>
  <c r="AD11"/>
  <c r="AD8"/>
  <c r="AD6"/>
  <c r="AC67"/>
  <c r="AC65"/>
  <c r="AC62"/>
  <c r="AC59"/>
  <c r="AC50"/>
  <c r="AC49"/>
  <c r="AC47"/>
  <c r="AC44"/>
  <c r="AC37"/>
  <c r="AC36"/>
  <c r="AC35"/>
  <c r="AC32"/>
  <c r="AC29"/>
  <c r="AC28"/>
  <c r="AC25"/>
  <c r="AC15"/>
  <c r="AC12"/>
  <c r="AC11"/>
  <c r="AC8"/>
  <c r="AC6"/>
  <c r="AB67"/>
  <c r="AB65"/>
  <c r="AB62"/>
  <c r="AB59"/>
  <c r="AB50"/>
  <c r="AB49"/>
  <c r="AB47"/>
  <c r="AB44"/>
  <c r="AB37"/>
  <c r="AB36"/>
  <c r="AB35"/>
  <c r="AB32"/>
  <c r="AB28"/>
  <c r="AB25"/>
  <c r="AB15"/>
  <c r="AB29" s="1"/>
  <c r="AB12"/>
  <c r="AB11"/>
  <c r="AB8"/>
  <c r="AB6"/>
  <c r="AA67"/>
  <c r="AA65"/>
  <c r="AA62"/>
  <c r="AA59"/>
  <c r="AA50"/>
  <c r="AA49"/>
  <c r="AA47"/>
  <c r="AA44"/>
  <c r="AA37"/>
  <c r="AA36"/>
  <c r="AA35"/>
  <c r="AA32"/>
  <c r="AA29"/>
  <c r="AA28"/>
  <c r="AA25"/>
  <c r="AA15"/>
  <c r="AA12"/>
  <c r="AA11"/>
  <c r="AA8"/>
  <c r="AA6"/>
  <c r="Z67"/>
  <c r="Z65"/>
  <c r="Z62"/>
  <c r="Z59"/>
  <c r="Z50"/>
  <c r="Z49"/>
  <c r="Z47"/>
  <c r="Z44"/>
  <c r="Z37"/>
  <c r="Z36"/>
  <c r="Z35"/>
  <c r="Z32"/>
  <c r="Z28"/>
  <c r="Z25"/>
  <c r="Z15"/>
  <c r="Z29" s="1"/>
  <c r="Z12"/>
  <c r="Z11"/>
  <c r="Z8"/>
  <c r="Z6"/>
  <c r="Y67"/>
  <c r="Y65"/>
  <c r="Y62"/>
  <c r="Y59"/>
  <c r="Y50"/>
  <c r="Y49"/>
  <c r="Y47"/>
  <c r="Y44"/>
  <c r="Y37"/>
  <c r="Y36"/>
  <c r="Y35"/>
  <c r="Y32"/>
  <c r="Y29"/>
  <c r="Y28"/>
  <c r="Y25"/>
  <c r="Y15"/>
  <c r="Y12"/>
  <c r="Y11"/>
  <c r="Y8"/>
  <c r="Y6"/>
  <c r="X67"/>
  <c r="X65"/>
  <c r="X62"/>
  <c r="X59"/>
  <c r="X50"/>
  <c r="X49"/>
  <c r="X47"/>
  <c r="X44"/>
  <c r="X37"/>
  <c r="X36"/>
  <c r="X35"/>
  <c r="X32"/>
  <c r="X29"/>
  <c r="X28"/>
  <c r="X25"/>
  <c r="X15"/>
  <c r="X12"/>
  <c r="X11"/>
  <c r="X8"/>
  <c r="X6"/>
  <c r="W67"/>
  <c r="W65"/>
  <c r="W62"/>
  <c r="W59"/>
  <c r="W50"/>
  <c r="W49"/>
  <c r="W47"/>
  <c r="W44"/>
  <c r="W37"/>
  <c r="W36"/>
  <c r="W35"/>
  <c r="W32"/>
  <c r="W29"/>
  <c r="W28"/>
  <c r="W25"/>
  <c r="W15"/>
  <c r="W12"/>
  <c r="W11"/>
  <c r="W8"/>
  <c r="W6"/>
  <c r="V67"/>
  <c r="V65"/>
  <c r="V62"/>
  <c r="V59"/>
  <c r="V50"/>
  <c r="V49"/>
  <c r="V47"/>
  <c r="V44"/>
  <c r="V37"/>
  <c r="V36"/>
  <c r="V35"/>
  <c r="V32"/>
  <c r="V29"/>
  <c r="V28"/>
  <c r="V25"/>
  <c r="V15"/>
  <c r="V12"/>
  <c r="V11"/>
  <c r="V8"/>
  <c r="V6"/>
  <c r="U67"/>
  <c r="U65"/>
  <c r="U62"/>
  <c r="U59"/>
  <c r="U50"/>
  <c r="U49"/>
  <c r="U47"/>
  <c r="U44"/>
  <c r="U37"/>
  <c r="U36"/>
  <c r="U35"/>
  <c r="U32"/>
  <c r="U29"/>
  <c r="U28"/>
  <c r="U25"/>
  <c r="U15"/>
  <c r="U12"/>
  <c r="U11"/>
  <c r="U8"/>
  <c r="U6"/>
  <c r="T67"/>
  <c r="T65"/>
  <c r="T62"/>
  <c r="T59"/>
  <c r="T50"/>
  <c r="T49"/>
  <c r="T47"/>
  <c r="T44"/>
  <c r="T37"/>
  <c r="T36"/>
  <c r="T35"/>
  <c r="T32"/>
  <c r="T29"/>
  <c r="T28"/>
  <c r="T25"/>
  <c r="T15"/>
  <c r="T12"/>
  <c r="T11"/>
  <c r="T8"/>
  <c r="T6"/>
  <c r="S67"/>
  <c r="S65"/>
  <c r="S62"/>
  <c r="S59"/>
  <c r="S50"/>
  <c r="S49"/>
  <c r="S47"/>
  <c r="S44"/>
  <c r="S37"/>
  <c r="S36"/>
  <c r="S35"/>
  <c r="S32"/>
  <c r="S29"/>
  <c r="S28"/>
  <c r="S25"/>
  <c r="S15"/>
  <c r="S12"/>
  <c r="S11"/>
  <c r="S8"/>
  <c r="S6"/>
  <c r="R67"/>
  <c r="R65"/>
  <c r="R62"/>
  <c r="R59"/>
  <c r="R50"/>
  <c r="R49"/>
  <c r="R47"/>
  <c r="R44"/>
  <c r="R37"/>
  <c r="R36"/>
  <c r="R35"/>
  <c r="R32"/>
  <c r="R29"/>
  <c r="R28"/>
  <c r="R25"/>
  <c r="R15"/>
  <c r="R12"/>
  <c r="R11"/>
  <c r="R8"/>
  <c r="R6"/>
  <c r="Q67"/>
  <c r="Q65"/>
  <c r="Q62"/>
  <c r="Q59"/>
  <c r="Q50"/>
  <c r="Q49"/>
  <c r="Q47"/>
  <c r="Q44"/>
  <c r="Q37"/>
  <c r="Q36"/>
  <c r="Q35"/>
  <c r="Q32"/>
  <c r="Q28"/>
  <c r="Q25"/>
  <c r="Q15"/>
  <c r="Q29" s="1"/>
  <c r="Q12"/>
  <c r="Q11"/>
  <c r="Q8"/>
  <c r="Q6"/>
  <c r="P67"/>
  <c r="P65"/>
  <c r="P62"/>
  <c r="P59"/>
  <c r="P50"/>
  <c r="P49"/>
  <c r="P47"/>
  <c r="P44"/>
  <c r="P37"/>
  <c r="P36"/>
  <c r="P35"/>
  <c r="P32"/>
  <c r="P28"/>
  <c r="P25"/>
  <c r="P15"/>
  <c r="P29" s="1"/>
  <c r="P12"/>
  <c r="P11"/>
  <c r="P8"/>
  <c r="P6"/>
  <c r="O67"/>
  <c r="O65"/>
  <c r="O62"/>
  <c r="O59"/>
  <c r="O50"/>
  <c r="O49"/>
  <c r="O47"/>
  <c r="O44"/>
  <c r="O37"/>
  <c r="O36"/>
  <c r="O35"/>
  <c r="O32"/>
  <c r="O28"/>
  <c r="O25"/>
  <c r="O15"/>
  <c r="O29" s="1"/>
  <c r="O12"/>
  <c r="O11"/>
  <c r="O8"/>
  <c r="O6"/>
  <c r="N67"/>
  <c r="N65"/>
  <c r="N62"/>
  <c r="N59"/>
  <c r="N50"/>
  <c r="N49"/>
  <c r="N47"/>
  <c r="N44"/>
  <c r="N37"/>
  <c r="N36"/>
  <c r="N35"/>
  <c r="N32"/>
  <c r="N28"/>
  <c r="N25"/>
  <c r="N15"/>
  <c r="N29" s="1"/>
  <c r="N12"/>
  <c r="N11"/>
  <c r="N8"/>
  <c r="N6"/>
  <c r="M67"/>
  <c r="M65"/>
  <c r="M62"/>
  <c r="M59"/>
  <c r="M50"/>
  <c r="M49"/>
  <c r="M47"/>
  <c r="M44"/>
  <c r="M37"/>
  <c r="M36"/>
  <c r="M35"/>
  <c r="M32"/>
  <c r="M28"/>
  <c r="M25"/>
  <c r="M15"/>
  <c r="M29" s="1"/>
  <c r="M12"/>
  <c r="M11"/>
  <c r="M8"/>
  <c r="M6"/>
  <c r="CV37" i="10"/>
  <c r="CU37"/>
  <c r="CT37"/>
  <c r="CS37"/>
  <c r="CR37"/>
  <c r="CQ37"/>
  <c r="CP37"/>
  <c r="CO37"/>
  <c r="CN37"/>
  <c r="CM37"/>
  <c r="CK37"/>
  <c r="CI37"/>
  <c r="CG37"/>
  <c r="CE37"/>
  <c r="CC37"/>
  <c r="CB37"/>
  <c r="CA37"/>
  <c r="BZ37"/>
  <c r="BY37"/>
  <c r="BX37"/>
  <c r="BW37"/>
  <c r="BV37"/>
  <c r="BU37"/>
  <c r="BT37"/>
  <c r="BS37"/>
  <c r="BQ37"/>
  <c r="BO37"/>
  <c r="BM37"/>
  <c r="BK37"/>
  <c r="BI37"/>
  <c r="BH37"/>
  <c r="BG37"/>
  <c r="BF37"/>
  <c r="BE37"/>
  <c r="BD37"/>
  <c r="BC37"/>
  <c r="BB37"/>
  <c r="BA37"/>
  <c r="AY37"/>
  <c r="AW37"/>
  <c r="AU37"/>
  <c r="AS37"/>
  <c r="AQ37"/>
  <c r="AN37"/>
  <c r="AM37"/>
  <c r="AL37"/>
  <c r="AJ37"/>
  <c r="AG37"/>
  <c r="AE37"/>
  <c r="AB37"/>
  <c r="Z37"/>
  <c r="X37"/>
  <c r="V37"/>
  <c r="S37"/>
  <c r="Q37"/>
  <c r="O37"/>
  <c r="M37"/>
  <c r="K37"/>
  <c r="I37"/>
  <c r="H37"/>
  <c r="G37"/>
  <c r="F37"/>
  <c r="E37"/>
  <c r="D37"/>
  <c r="Q38" i="6"/>
  <c r="P38"/>
  <c r="M38"/>
  <c r="L38"/>
  <c r="K38"/>
  <c r="J38"/>
  <c r="H38"/>
  <c r="G38"/>
  <c r="D38"/>
  <c r="L37" i="4"/>
  <c r="K37"/>
  <c r="J37"/>
  <c r="I37"/>
  <c r="H37"/>
  <c r="E37"/>
  <c r="D37"/>
  <c r="D29" i="5" l="1"/>
  <c r="E15"/>
  <c r="AN6" i="15"/>
  <c r="AM6"/>
  <c r="AL6"/>
  <c r="AK6"/>
  <c r="AJ6"/>
  <c r="R6"/>
  <c r="O6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K50" i="4" l="1"/>
  <c r="K49"/>
  <c r="K47"/>
  <c r="K44"/>
  <c r="K36"/>
  <c r="K35"/>
  <c r="K32"/>
  <c r="AO47" i="12" l="1"/>
  <c r="AR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O47"/>
  <c r="AX53"/>
  <c r="BF53"/>
  <c r="BN53"/>
  <c r="BV53"/>
  <c r="CD53"/>
  <c r="CL53"/>
  <c r="AM47"/>
  <c r="AK47"/>
  <c r="AK53"/>
  <c r="AI47"/>
  <c r="AG47"/>
  <c r="AE47"/>
  <c r="AC47"/>
  <c r="AA53"/>
  <c r="AA47"/>
  <c r="Y47"/>
  <c r="AA35"/>
  <c r="AC35"/>
  <c r="AC53" s="1"/>
  <c r="AE35"/>
  <c r="AE53" s="1"/>
  <c r="AG35"/>
  <c r="AG53" s="1"/>
  <c r="AI35"/>
  <c r="AI53" s="1"/>
  <c r="AK35"/>
  <c r="AM35"/>
  <c r="AM53" s="1"/>
  <c r="AO35"/>
  <c r="AO53" s="1"/>
  <c r="AR35"/>
  <c r="AR53" s="1"/>
  <c r="AU35"/>
  <c r="AU53" s="1"/>
  <c r="AV35"/>
  <c r="AV53" s="1"/>
  <c r="AW35"/>
  <c r="AW53" s="1"/>
  <c r="AX35"/>
  <c r="AY35"/>
  <c r="AY53" s="1"/>
  <c r="AZ35"/>
  <c r="AZ53" s="1"/>
  <c r="BA35"/>
  <c r="BA53" s="1"/>
  <c r="BB35"/>
  <c r="BB53" s="1"/>
  <c r="BC35"/>
  <c r="BC53" s="1"/>
  <c r="BD35"/>
  <c r="BD53" s="1"/>
  <c r="BE35"/>
  <c r="BE53" s="1"/>
  <c r="BF35"/>
  <c r="BG35"/>
  <c r="BG53" s="1"/>
  <c r="BH35"/>
  <c r="BH53" s="1"/>
  <c r="BI35"/>
  <c r="BI53" s="1"/>
  <c r="BJ35"/>
  <c r="BJ53" s="1"/>
  <c r="BK35"/>
  <c r="BK53" s="1"/>
  <c r="BL35"/>
  <c r="BL53" s="1"/>
  <c r="BM35"/>
  <c r="BM53" s="1"/>
  <c r="BN35"/>
  <c r="BO35"/>
  <c r="BO53" s="1"/>
  <c r="BP35"/>
  <c r="BP53" s="1"/>
  <c r="BQ35"/>
  <c r="BQ53" s="1"/>
  <c r="BR35"/>
  <c r="BR53" s="1"/>
  <c r="BS35"/>
  <c r="BS53" s="1"/>
  <c r="BT35"/>
  <c r="BT53" s="1"/>
  <c r="BU35"/>
  <c r="BU53" s="1"/>
  <c r="BV35"/>
  <c r="BW35"/>
  <c r="BW53" s="1"/>
  <c r="BX35"/>
  <c r="BX53" s="1"/>
  <c r="BY35"/>
  <c r="BY53" s="1"/>
  <c r="BZ35"/>
  <c r="BZ53" s="1"/>
  <c r="CA35"/>
  <c r="CA53" s="1"/>
  <c r="CB35"/>
  <c r="CB53" s="1"/>
  <c r="CC35"/>
  <c r="CC53" s="1"/>
  <c r="CD35"/>
  <c r="CE35"/>
  <c r="CE53" s="1"/>
  <c r="CF35"/>
  <c r="CF53" s="1"/>
  <c r="CG35"/>
  <c r="CG53" s="1"/>
  <c r="CH35"/>
  <c r="CH53" s="1"/>
  <c r="CI35"/>
  <c r="CI53" s="1"/>
  <c r="CJ35"/>
  <c r="CJ53" s="1"/>
  <c r="CK35"/>
  <c r="CK53" s="1"/>
  <c r="CL35"/>
  <c r="CM35"/>
  <c r="CM53" s="1"/>
  <c r="CO35"/>
  <c r="CO53" s="1"/>
  <c r="Y35"/>
  <c r="Y53" s="1"/>
  <c r="H36" i="4" l="1"/>
  <c r="F15" i="10" l="1"/>
  <c r="D7" i="13" l="1"/>
  <c r="E7"/>
  <c r="F7"/>
  <c r="G7"/>
  <c r="H7"/>
  <c r="I7"/>
  <c r="J7"/>
  <c r="K7"/>
  <c r="L7"/>
  <c r="M7"/>
  <c r="N7"/>
  <c r="O7"/>
  <c r="P7"/>
  <c r="Q7"/>
  <c r="D9"/>
  <c r="D53" s="1"/>
  <c r="E9"/>
  <c r="E50" s="1"/>
  <c r="F9"/>
  <c r="F50" s="1"/>
  <c r="G9"/>
  <c r="G50" s="1"/>
  <c r="H9"/>
  <c r="H50" s="1"/>
  <c r="I9"/>
  <c r="I50" s="1"/>
  <c r="J9"/>
  <c r="J53" s="1"/>
  <c r="K9"/>
  <c r="K50" s="1"/>
  <c r="L9"/>
  <c r="L53" s="1"/>
  <c r="M9"/>
  <c r="M50" s="1"/>
  <c r="N9"/>
  <c r="N50" s="1"/>
  <c r="O9"/>
  <c r="O50" s="1"/>
  <c r="P9"/>
  <c r="Q9"/>
  <c r="Q50" s="1"/>
  <c r="D13"/>
  <c r="E13"/>
  <c r="F13"/>
  <c r="G13"/>
  <c r="H13"/>
  <c r="I13"/>
  <c r="J13"/>
  <c r="K13"/>
  <c r="L13"/>
  <c r="M13"/>
  <c r="N13"/>
  <c r="O13"/>
  <c r="P13"/>
  <c r="Q13"/>
  <c r="D16"/>
  <c r="E16" s="1"/>
  <c r="E30" s="1"/>
  <c r="F16"/>
  <c r="G16" s="1"/>
  <c r="G30" s="1"/>
  <c r="H16"/>
  <c r="I16" s="1"/>
  <c r="I30" s="1"/>
  <c r="J16"/>
  <c r="K16" s="1"/>
  <c r="K30" s="1"/>
  <c r="L16"/>
  <c r="M16" s="1"/>
  <c r="M30" s="1"/>
  <c r="N16"/>
  <c r="O16" s="1"/>
  <c r="O30" s="1"/>
  <c r="P16"/>
  <c r="Q16" s="1"/>
  <c r="Q30" s="1"/>
  <c r="D26"/>
  <c r="E26"/>
  <c r="F26"/>
  <c r="G26"/>
  <c r="H26"/>
  <c r="I26"/>
  <c r="J26"/>
  <c r="K26"/>
  <c r="L26"/>
  <c r="M26"/>
  <c r="N26"/>
  <c r="O26"/>
  <c r="P26"/>
  <c r="Q26"/>
  <c r="D30"/>
  <c r="H30"/>
  <c r="J30"/>
  <c r="L30"/>
  <c r="P30"/>
  <c r="D33"/>
  <c r="D51" s="1"/>
  <c r="E33"/>
  <c r="E51" s="1"/>
  <c r="F33"/>
  <c r="G33"/>
  <c r="G51" s="1"/>
  <c r="H33"/>
  <c r="H51" s="1"/>
  <c r="I33"/>
  <c r="I51" s="1"/>
  <c r="J33"/>
  <c r="K33"/>
  <c r="K51" s="1"/>
  <c r="L33"/>
  <c r="M33"/>
  <c r="M51" s="1"/>
  <c r="N33"/>
  <c r="O33"/>
  <c r="O51" s="1"/>
  <c r="P33"/>
  <c r="P51" s="1"/>
  <c r="Q33"/>
  <c r="Q51" s="1"/>
  <c r="E43"/>
  <c r="G43"/>
  <c r="I43"/>
  <c r="K43"/>
  <c r="M43"/>
  <c r="O43"/>
  <c r="Q43"/>
  <c r="D45"/>
  <c r="E45"/>
  <c r="F45"/>
  <c r="G45"/>
  <c r="H45"/>
  <c r="I45"/>
  <c r="J45"/>
  <c r="K45"/>
  <c r="L45"/>
  <c r="M45"/>
  <c r="N45"/>
  <c r="O45"/>
  <c r="P45"/>
  <c r="Q45"/>
  <c r="D49"/>
  <c r="E49"/>
  <c r="F49"/>
  <c r="G49"/>
  <c r="H49"/>
  <c r="I49"/>
  <c r="J49"/>
  <c r="K49"/>
  <c r="L49"/>
  <c r="M49"/>
  <c r="N49"/>
  <c r="O49"/>
  <c r="P49"/>
  <c r="Q49"/>
  <c r="D50"/>
  <c r="J50"/>
  <c r="L50"/>
  <c r="P50"/>
  <c r="F51"/>
  <c r="J51"/>
  <c r="L51"/>
  <c r="N51"/>
  <c r="F53"/>
  <c r="H53"/>
  <c r="N53"/>
  <c r="P53"/>
  <c r="E54"/>
  <c r="G54"/>
  <c r="I54"/>
  <c r="K54"/>
  <c r="M54"/>
  <c r="O54"/>
  <c r="Q54"/>
  <c r="N30" l="1"/>
  <c r="F30"/>
  <c r="Q53"/>
  <c r="M53"/>
  <c r="I53"/>
  <c r="E53"/>
  <c r="O53"/>
  <c r="K53"/>
  <c r="G53"/>
  <c r="D7" i="12" l="1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D9"/>
  <c r="D55" s="1"/>
  <c r="E9"/>
  <c r="E55" s="1"/>
  <c r="F9"/>
  <c r="G9"/>
  <c r="G55" s="1"/>
  <c r="H9"/>
  <c r="H55" s="1"/>
  <c r="I9"/>
  <c r="J9"/>
  <c r="K9"/>
  <c r="K55" s="1"/>
  <c r="L9"/>
  <c r="L55" s="1"/>
  <c r="M9"/>
  <c r="M55" s="1"/>
  <c r="N9"/>
  <c r="O9"/>
  <c r="O55" s="1"/>
  <c r="P9"/>
  <c r="P55" s="1"/>
  <c r="Q9"/>
  <c r="R9"/>
  <c r="S9"/>
  <c r="S55" s="1"/>
  <c r="T9"/>
  <c r="T55" s="1"/>
  <c r="U9"/>
  <c r="U55" s="1"/>
  <c r="V9"/>
  <c r="W9"/>
  <c r="W55" s="1"/>
  <c r="X9"/>
  <c r="X52" s="1"/>
  <c r="Y9"/>
  <c r="Y52" s="1"/>
  <c r="AA9"/>
  <c r="AA52" s="1"/>
  <c r="AC9"/>
  <c r="AC52" s="1"/>
  <c r="AE9"/>
  <c r="AE52" s="1"/>
  <c r="AG9"/>
  <c r="AG52" s="1"/>
  <c r="AI9"/>
  <c r="AI52" s="1"/>
  <c r="AK9"/>
  <c r="AK52" s="1"/>
  <c r="AM9"/>
  <c r="AM52" s="1"/>
  <c r="AO9"/>
  <c r="AO52" s="1"/>
  <c r="AR9"/>
  <c r="AR52" s="1"/>
  <c r="AU9"/>
  <c r="AU52" s="1"/>
  <c r="AV9"/>
  <c r="AV52" s="1"/>
  <c r="AW9"/>
  <c r="AW52" s="1"/>
  <c r="AX9"/>
  <c r="AX52" s="1"/>
  <c r="AY9"/>
  <c r="AY52" s="1"/>
  <c r="AZ9"/>
  <c r="AZ52" s="1"/>
  <c r="BA9"/>
  <c r="BA52" s="1"/>
  <c r="BB9"/>
  <c r="BB52" s="1"/>
  <c r="BC9"/>
  <c r="BC52" s="1"/>
  <c r="BD9"/>
  <c r="BD52" s="1"/>
  <c r="BE9"/>
  <c r="BE52" s="1"/>
  <c r="BF9"/>
  <c r="BF52" s="1"/>
  <c r="BG9"/>
  <c r="BG52" s="1"/>
  <c r="BH9"/>
  <c r="BH52" s="1"/>
  <c r="BI9"/>
  <c r="BI52" s="1"/>
  <c r="BJ9"/>
  <c r="BJ52" s="1"/>
  <c r="BK9"/>
  <c r="BK52" s="1"/>
  <c r="BL9"/>
  <c r="BL52" s="1"/>
  <c r="BM9"/>
  <c r="BM52" s="1"/>
  <c r="BN9"/>
  <c r="BN52" s="1"/>
  <c r="BO9"/>
  <c r="BO52" s="1"/>
  <c r="BP9"/>
  <c r="BP52" s="1"/>
  <c r="BQ9"/>
  <c r="BQ52" s="1"/>
  <c r="BR9"/>
  <c r="BR52" s="1"/>
  <c r="BS9"/>
  <c r="BS52" s="1"/>
  <c r="BT9"/>
  <c r="BT52" s="1"/>
  <c r="BU9"/>
  <c r="BU52" s="1"/>
  <c r="BV9"/>
  <c r="BV52" s="1"/>
  <c r="BW9"/>
  <c r="BW52" s="1"/>
  <c r="BX9"/>
  <c r="BX52" s="1"/>
  <c r="BY9"/>
  <c r="BY52" s="1"/>
  <c r="BZ9"/>
  <c r="BZ52" s="1"/>
  <c r="CA9"/>
  <c r="CA52" s="1"/>
  <c r="CB9"/>
  <c r="CB52" s="1"/>
  <c r="CC9"/>
  <c r="CC52" s="1"/>
  <c r="CD9"/>
  <c r="CD52" s="1"/>
  <c r="CE9"/>
  <c r="CE52" s="1"/>
  <c r="CF9"/>
  <c r="CF52" s="1"/>
  <c r="CG9"/>
  <c r="CG52" s="1"/>
  <c r="CH9"/>
  <c r="CH52" s="1"/>
  <c r="CI9"/>
  <c r="CI52" s="1"/>
  <c r="CJ9"/>
  <c r="CJ52" s="1"/>
  <c r="CK9"/>
  <c r="CK52" s="1"/>
  <c r="CL9"/>
  <c r="CL52" s="1"/>
  <c r="CM9"/>
  <c r="CM52" s="1"/>
  <c r="CO9"/>
  <c r="CO52" s="1"/>
  <c r="CQ9"/>
  <c r="CQ52" s="1"/>
  <c r="CR9"/>
  <c r="CS9"/>
  <c r="CS55" s="1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AA13"/>
  <c r="AC13"/>
  <c r="AE13"/>
  <c r="AG13"/>
  <c r="AI13"/>
  <c r="AK13"/>
  <c r="AM13"/>
  <c r="AO13"/>
  <c r="AR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O13"/>
  <c r="CQ13"/>
  <c r="CR13"/>
  <c r="CS13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AA16"/>
  <c r="AC16"/>
  <c r="AE16"/>
  <c r="AG16"/>
  <c r="AI16"/>
  <c r="AK16"/>
  <c r="AM16"/>
  <c r="AO16"/>
  <c r="AR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O16"/>
  <c r="CQ16"/>
  <c r="CR16"/>
  <c r="CS1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AA26"/>
  <c r="AC26"/>
  <c r="AE26"/>
  <c r="AG26"/>
  <c r="AI26"/>
  <c r="AK26"/>
  <c r="AM26"/>
  <c r="AO26"/>
  <c r="AR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O26"/>
  <c r="CQ26"/>
  <c r="CR26"/>
  <c r="CS26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AA30"/>
  <c r="AC30"/>
  <c r="AE30"/>
  <c r="AG30"/>
  <c r="AI30"/>
  <c r="AK30"/>
  <c r="AM30"/>
  <c r="AO30"/>
  <c r="AR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O30"/>
  <c r="CQ30"/>
  <c r="CR30"/>
  <c r="CS30"/>
  <c r="D35"/>
  <c r="D53" s="1"/>
  <c r="E35"/>
  <c r="E53" s="1"/>
  <c r="F35"/>
  <c r="G35"/>
  <c r="G53" s="1"/>
  <c r="H35"/>
  <c r="I35"/>
  <c r="I53" s="1"/>
  <c r="J35"/>
  <c r="K35"/>
  <c r="K53" s="1"/>
  <c r="L35"/>
  <c r="M35"/>
  <c r="N35"/>
  <c r="O35"/>
  <c r="O53" s="1"/>
  <c r="P35"/>
  <c r="P53" s="1"/>
  <c r="Q35"/>
  <c r="Q53" s="1"/>
  <c r="R35"/>
  <c r="S35"/>
  <c r="S53" s="1"/>
  <c r="T35"/>
  <c r="T53" s="1"/>
  <c r="U35"/>
  <c r="U53" s="1"/>
  <c r="V35"/>
  <c r="W35"/>
  <c r="W53" s="1"/>
  <c r="X35"/>
  <c r="X53" s="1"/>
  <c r="CQ35"/>
  <c r="CR35"/>
  <c r="CS35"/>
  <c r="CS53" s="1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CQ47"/>
  <c r="CR47"/>
  <c r="CS47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CR52"/>
  <c r="F53"/>
  <c r="H53"/>
  <c r="J53"/>
  <c r="L53"/>
  <c r="M53"/>
  <c r="N53"/>
  <c r="R53"/>
  <c r="V53"/>
  <c r="CQ53"/>
  <c r="CR53"/>
  <c r="F55"/>
  <c r="I55"/>
  <c r="J55"/>
  <c r="N55"/>
  <c r="Q55"/>
  <c r="R55"/>
  <c r="V55"/>
  <c r="Y55"/>
  <c r="AA55"/>
  <c r="AI55"/>
  <c r="AO55"/>
  <c r="AR55"/>
  <c r="AX55"/>
  <c r="BA55"/>
  <c r="BB55"/>
  <c r="BF55"/>
  <c r="BI55"/>
  <c r="BJ55"/>
  <c r="BN55"/>
  <c r="BQ55"/>
  <c r="BR55"/>
  <c r="BV55"/>
  <c r="BY55"/>
  <c r="BZ55"/>
  <c r="CD55"/>
  <c r="CG55"/>
  <c r="CH55"/>
  <c r="CL55"/>
  <c r="CQ55"/>
  <c r="CR55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CQ56"/>
  <c r="CR56"/>
  <c r="CS56"/>
  <c r="CK55" l="1"/>
  <c r="CC55"/>
  <c r="BU55"/>
  <c r="BM55"/>
  <c r="BE55"/>
  <c r="AW55"/>
  <c r="AG55"/>
  <c r="CO55"/>
  <c r="CJ55"/>
  <c r="CF55"/>
  <c r="CB55"/>
  <c r="BX55"/>
  <c r="BT55"/>
  <c r="BP55"/>
  <c r="BL55"/>
  <c r="BH55"/>
  <c r="BD55"/>
  <c r="AZ55"/>
  <c r="AV55"/>
  <c r="AM55"/>
  <c r="AE55"/>
  <c r="X55"/>
  <c r="CS52"/>
  <c r="CM55"/>
  <c r="CI55"/>
  <c r="CE55"/>
  <c r="CA55"/>
  <c r="BW55"/>
  <c r="BS55"/>
  <c r="BO55"/>
  <c r="BK55"/>
  <c r="BG55"/>
  <c r="BC55"/>
  <c r="AY55"/>
  <c r="AU55"/>
  <c r="AK55"/>
  <c r="AC55"/>
  <c r="D55" i="9"/>
  <c r="D53"/>
  <c r="D52"/>
  <c r="D44"/>
  <c r="D48"/>
  <c r="D32"/>
  <c r="D50" s="1"/>
  <c r="D25"/>
  <c r="D15"/>
  <c r="D29" s="1"/>
  <c r="D8"/>
  <c r="D49" s="1"/>
  <c r="D60" l="1"/>
  <c r="CV12" i="10"/>
  <c r="CU12"/>
  <c r="CT12"/>
  <c r="CS12"/>
  <c r="CR12"/>
  <c r="CQ12"/>
  <c r="CP12"/>
  <c r="CO12"/>
  <c r="CN12"/>
  <c r="CM12"/>
  <c r="CK12"/>
  <c r="CI12"/>
  <c r="CG12"/>
  <c r="CE12"/>
  <c r="CC12"/>
  <c r="CB12"/>
  <c r="CA12"/>
  <c r="BZ12"/>
  <c r="BY12"/>
  <c r="BX12"/>
  <c r="BW12"/>
  <c r="BV12"/>
  <c r="BU12"/>
  <c r="BT12"/>
  <c r="BS12"/>
  <c r="BQ12"/>
  <c r="BO12"/>
  <c r="BM12"/>
  <c r="BK12"/>
  <c r="BI12"/>
  <c r="BH12"/>
  <c r="BG12"/>
  <c r="BF12"/>
  <c r="BE12"/>
  <c r="BD12"/>
  <c r="BC12"/>
  <c r="BB12"/>
  <c r="BA12"/>
  <c r="AY12"/>
  <c r="AW12"/>
  <c r="AU12"/>
  <c r="AS12"/>
  <c r="AQ12"/>
  <c r="AN12"/>
  <c r="AM12"/>
  <c r="AL12"/>
  <c r="AJ12"/>
  <c r="AG12"/>
  <c r="AE12"/>
  <c r="AB12"/>
  <c r="Z12"/>
  <c r="X12"/>
  <c r="V12"/>
  <c r="S12"/>
  <c r="Q12"/>
  <c r="O12"/>
  <c r="M12"/>
  <c r="K12"/>
  <c r="I12"/>
  <c r="H12"/>
  <c r="G12"/>
  <c r="F12"/>
  <c r="E12"/>
  <c r="D12"/>
  <c r="CV55"/>
  <c r="CU55"/>
  <c r="CT55"/>
  <c r="CS55"/>
  <c r="CR55"/>
  <c r="CL55"/>
  <c r="CK55"/>
  <c r="CJ55"/>
  <c r="CI55"/>
  <c r="CH55"/>
  <c r="CG55"/>
  <c r="CF55"/>
  <c r="CE55"/>
  <c r="CD55"/>
  <c r="CC55"/>
  <c r="CB55"/>
  <c r="CA55"/>
  <c r="BZ55"/>
  <c r="BY55"/>
  <c r="BX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CV53"/>
  <c r="CU53"/>
  <c r="CT53"/>
  <c r="CS53"/>
  <c r="CR53"/>
  <c r="CQ53"/>
  <c r="CP53"/>
  <c r="CO53"/>
  <c r="CN53"/>
  <c r="CM53"/>
  <c r="CK53"/>
  <c r="CI53"/>
  <c r="CG53"/>
  <c r="CE53"/>
  <c r="CC53"/>
  <c r="CB53"/>
  <c r="CA53"/>
  <c r="BZ53"/>
  <c r="BY53"/>
  <c r="BX53"/>
  <c r="BW53"/>
  <c r="BV53"/>
  <c r="BU53"/>
  <c r="BT53"/>
  <c r="BS53"/>
  <c r="BQ53"/>
  <c r="BO53"/>
  <c r="BM53"/>
  <c r="BK53"/>
  <c r="BI53"/>
  <c r="BH53"/>
  <c r="BG53"/>
  <c r="BF53"/>
  <c r="BE53"/>
  <c r="BD53"/>
  <c r="BC53"/>
  <c r="BB53"/>
  <c r="BA53"/>
  <c r="AY53"/>
  <c r="AW53"/>
  <c r="AU53"/>
  <c r="AS53"/>
  <c r="AQ53"/>
  <c r="AN53"/>
  <c r="AM53"/>
  <c r="AL53"/>
  <c r="AJ53"/>
  <c r="AG53"/>
  <c r="AE53"/>
  <c r="AB53"/>
  <c r="Z53"/>
  <c r="X53"/>
  <c r="V53"/>
  <c r="S53"/>
  <c r="Q53"/>
  <c r="O53"/>
  <c r="M53"/>
  <c r="K53"/>
  <c r="I53"/>
  <c r="H53"/>
  <c r="G53"/>
  <c r="F53"/>
  <c r="E53"/>
  <c r="D53"/>
  <c r="CV44"/>
  <c r="CU44"/>
  <c r="CT44"/>
  <c r="CS44"/>
  <c r="CR44"/>
  <c r="CQ44"/>
  <c r="CP44"/>
  <c r="CO44"/>
  <c r="CN44"/>
  <c r="CM44"/>
  <c r="CK44"/>
  <c r="CI44"/>
  <c r="CG44"/>
  <c r="CE44"/>
  <c r="CC44"/>
  <c r="CB44"/>
  <c r="CA44"/>
  <c r="BZ44"/>
  <c r="BY44"/>
  <c r="BX44"/>
  <c r="BW44"/>
  <c r="BV44"/>
  <c r="BU44"/>
  <c r="BT44"/>
  <c r="BS44"/>
  <c r="BQ44"/>
  <c r="BO44"/>
  <c r="BM44"/>
  <c r="BK44"/>
  <c r="BI44"/>
  <c r="BH44"/>
  <c r="BG44"/>
  <c r="BF44"/>
  <c r="BE44"/>
  <c r="BD44"/>
  <c r="BC44"/>
  <c r="BB44"/>
  <c r="BA44"/>
  <c r="AY44"/>
  <c r="AW44"/>
  <c r="AU44"/>
  <c r="AS44"/>
  <c r="AQ44"/>
  <c r="AN44"/>
  <c r="AM44"/>
  <c r="AL44"/>
  <c r="AJ44"/>
  <c r="AG44"/>
  <c r="AE44"/>
  <c r="AB44"/>
  <c r="Z44"/>
  <c r="X44"/>
  <c r="V44"/>
  <c r="S44"/>
  <c r="Q44"/>
  <c r="O44"/>
  <c r="M44"/>
  <c r="K44"/>
  <c r="I44"/>
  <c r="H44"/>
  <c r="G44"/>
  <c r="F44"/>
  <c r="E44"/>
  <c r="D44"/>
  <c r="CV36"/>
  <c r="CU36"/>
  <c r="CT36"/>
  <c r="CS36"/>
  <c r="CR36"/>
  <c r="CQ36"/>
  <c r="CP36"/>
  <c r="CO36"/>
  <c r="CN36"/>
  <c r="CM36"/>
  <c r="CK36"/>
  <c r="CI36"/>
  <c r="CG36"/>
  <c r="CE36"/>
  <c r="CC36"/>
  <c r="CB36"/>
  <c r="CA36"/>
  <c r="BZ36"/>
  <c r="BY36"/>
  <c r="BX36"/>
  <c r="BW36"/>
  <c r="BV36"/>
  <c r="BU36"/>
  <c r="BT36"/>
  <c r="BS36"/>
  <c r="BQ36"/>
  <c r="BO36"/>
  <c r="BM36"/>
  <c r="BK36"/>
  <c r="BI36"/>
  <c r="BH36"/>
  <c r="BG36"/>
  <c r="BF36"/>
  <c r="BE36"/>
  <c r="BD36"/>
  <c r="BC36"/>
  <c r="BB36"/>
  <c r="BA36"/>
  <c r="AY36"/>
  <c r="AW36"/>
  <c r="AU36"/>
  <c r="AS36"/>
  <c r="AQ36"/>
  <c r="AN36"/>
  <c r="AM36"/>
  <c r="AL36"/>
  <c r="AJ36"/>
  <c r="AG36"/>
  <c r="AE36"/>
  <c r="AB36"/>
  <c r="Z36"/>
  <c r="X36"/>
  <c r="V36"/>
  <c r="S36"/>
  <c r="Q36"/>
  <c r="O36"/>
  <c r="M36"/>
  <c r="K36"/>
  <c r="I36"/>
  <c r="H36"/>
  <c r="G36"/>
  <c r="F36"/>
  <c r="E36"/>
  <c r="D36"/>
  <c r="CV32"/>
  <c r="CV50" s="1"/>
  <c r="CU32"/>
  <c r="CU50" s="1"/>
  <c r="CT32"/>
  <c r="CT50" s="1"/>
  <c r="CS32"/>
  <c r="CS50" s="1"/>
  <c r="CR32"/>
  <c r="CR50" s="1"/>
  <c r="CQ32"/>
  <c r="CQ50" s="1"/>
  <c r="CP32"/>
  <c r="CP50" s="1"/>
  <c r="CO32"/>
  <c r="CO50" s="1"/>
  <c r="CN32"/>
  <c r="CN50" s="1"/>
  <c r="CM32"/>
  <c r="CM50" s="1"/>
  <c r="CK32"/>
  <c r="CK50" s="1"/>
  <c r="CI32"/>
  <c r="CI50" s="1"/>
  <c r="CG32"/>
  <c r="CG50" s="1"/>
  <c r="CE32"/>
  <c r="CE50" s="1"/>
  <c r="CC32"/>
  <c r="CC50" s="1"/>
  <c r="CB32"/>
  <c r="CB50" s="1"/>
  <c r="CA32"/>
  <c r="CA50" s="1"/>
  <c r="BZ32"/>
  <c r="BZ50" s="1"/>
  <c r="BY32"/>
  <c r="BY50" s="1"/>
  <c r="BX32"/>
  <c r="BX50" s="1"/>
  <c r="BW32"/>
  <c r="BW50" s="1"/>
  <c r="BV32"/>
  <c r="BV50" s="1"/>
  <c r="BU32"/>
  <c r="BU50" s="1"/>
  <c r="BT32"/>
  <c r="BT50" s="1"/>
  <c r="BS32"/>
  <c r="BS50" s="1"/>
  <c r="BQ32"/>
  <c r="BQ50" s="1"/>
  <c r="BO32"/>
  <c r="BO50" s="1"/>
  <c r="BM32"/>
  <c r="BM50" s="1"/>
  <c r="BK32"/>
  <c r="BK50" s="1"/>
  <c r="BI32"/>
  <c r="BI50" s="1"/>
  <c r="BH32"/>
  <c r="BH50" s="1"/>
  <c r="BG32"/>
  <c r="BG50" s="1"/>
  <c r="BF32"/>
  <c r="BF50" s="1"/>
  <c r="BE32"/>
  <c r="BE50" s="1"/>
  <c r="BD32"/>
  <c r="BD50" s="1"/>
  <c r="BC32"/>
  <c r="BC50" s="1"/>
  <c r="BB32"/>
  <c r="BB50" s="1"/>
  <c r="BA32"/>
  <c r="BA50" s="1"/>
  <c r="AY32"/>
  <c r="AY50" s="1"/>
  <c r="AW32"/>
  <c r="AW50" s="1"/>
  <c r="AU32"/>
  <c r="AU50" s="1"/>
  <c r="AS32"/>
  <c r="AS50" s="1"/>
  <c r="AQ32"/>
  <c r="AQ50" s="1"/>
  <c r="AN32"/>
  <c r="AN50" s="1"/>
  <c r="AM32"/>
  <c r="AM50" s="1"/>
  <c r="AL32"/>
  <c r="AL50" s="1"/>
  <c r="AJ32"/>
  <c r="AJ50" s="1"/>
  <c r="AG32"/>
  <c r="AG50" s="1"/>
  <c r="AE32"/>
  <c r="AE50" s="1"/>
  <c r="AB32"/>
  <c r="AB50" s="1"/>
  <c r="Z32"/>
  <c r="Z50" s="1"/>
  <c r="X32"/>
  <c r="X50" s="1"/>
  <c r="V32"/>
  <c r="V50" s="1"/>
  <c r="S32"/>
  <c r="S50" s="1"/>
  <c r="Q32"/>
  <c r="Q50" s="1"/>
  <c r="O32"/>
  <c r="O50" s="1"/>
  <c r="M32"/>
  <c r="M50" s="1"/>
  <c r="K32"/>
  <c r="K50" s="1"/>
  <c r="I32"/>
  <c r="I50" s="1"/>
  <c r="H32"/>
  <c r="H50" s="1"/>
  <c r="G32"/>
  <c r="G50" s="1"/>
  <c r="F32"/>
  <c r="F50" s="1"/>
  <c r="E32"/>
  <c r="E50" s="1"/>
  <c r="D32"/>
  <c r="D50" s="1"/>
  <c r="CV25"/>
  <c r="CU25"/>
  <c r="CT25"/>
  <c r="CS25"/>
  <c r="CR25"/>
  <c r="CQ25"/>
  <c r="CP25"/>
  <c r="CO25"/>
  <c r="CN25"/>
  <c r="CM25"/>
  <c r="CK25"/>
  <c r="CI25"/>
  <c r="CG25"/>
  <c r="CE25"/>
  <c r="CC25"/>
  <c r="CB25"/>
  <c r="CA25"/>
  <c r="BZ25"/>
  <c r="BY25"/>
  <c r="BX25"/>
  <c r="BW25"/>
  <c r="BV25"/>
  <c r="BU25"/>
  <c r="BT25"/>
  <c r="BS25"/>
  <c r="BQ25"/>
  <c r="BO25"/>
  <c r="BM25"/>
  <c r="BK25"/>
  <c r="BI25"/>
  <c r="BH25"/>
  <c r="BG25"/>
  <c r="BF25"/>
  <c r="BE25"/>
  <c r="BD25"/>
  <c r="BC25"/>
  <c r="BB25"/>
  <c r="BA25"/>
  <c r="AY25"/>
  <c r="AW25"/>
  <c r="AU25"/>
  <c r="AS25"/>
  <c r="AQ25"/>
  <c r="AN25"/>
  <c r="AM25"/>
  <c r="AL25"/>
  <c r="AJ25"/>
  <c r="AG25"/>
  <c r="AE25"/>
  <c r="AB25"/>
  <c r="Z25"/>
  <c r="X25"/>
  <c r="V25"/>
  <c r="S25"/>
  <c r="Q25"/>
  <c r="O25"/>
  <c r="M25"/>
  <c r="K25"/>
  <c r="I25"/>
  <c r="H25"/>
  <c r="G25"/>
  <c r="F25"/>
  <c r="E25"/>
  <c r="D25"/>
  <c r="CV15"/>
  <c r="CV29" s="1"/>
  <c r="CU15"/>
  <c r="CU29" s="1"/>
  <c r="CT15"/>
  <c r="CT29" s="1"/>
  <c r="CS15"/>
  <c r="CS29" s="1"/>
  <c r="CR15"/>
  <c r="CR29" s="1"/>
  <c r="CQ15"/>
  <c r="CQ29" s="1"/>
  <c r="CP15"/>
  <c r="CP29" s="1"/>
  <c r="CO15"/>
  <c r="CO29" s="1"/>
  <c r="CN15"/>
  <c r="CN29" s="1"/>
  <c r="CM15"/>
  <c r="CM29" s="1"/>
  <c r="CK15"/>
  <c r="CK29" s="1"/>
  <c r="CI15"/>
  <c r="CI29" s="1"/>
  <c r="CG15"/>
  <c r="CG29" s="1"/>
  <c r="CE15"/>
  <c r="CE29" s="1"/>
  <c r="CC15"/>
  <c r="CC29" s="1"/>
  <c r="CB15"/>
  <c r="CB29" s="1"/>
  <c r="CA15"/>
  <c r="CA29" s="1"/>
  <c r="BZ15"/>
  <c r="BZ29" s="1"/>
  <c r="BY15"/>
  <c r="BY29" s="1"/>
  <c r="BX15"/>
  <c r="BX29" s="1"/>
  <c r="BW15"/>
  <c r="BW29" s="1"/>
  <c r="BV15"/>
  <c r="BV29" s="1"/>
  <c r="BU15"/>
  <c r="BU29" s="1"/>
  <c r="BT15"/>
  <c r="BT29" s="1"/>
  <c r="BS15"/>
  <c r="BS29" s="1"/>
  <c r="BQ15"/>
  <c r="BQ29" s="1"/>
  <c r="BO15"/>
  <c r="BO29" s="1"/>
  <c r="BM15"/>
  <c r="BM29" s="1"/>
  <c r="BK15"/>
  <c r="BK29" s="1"/>
  <c r="BI15"/>
  <c r="BI29" s="1"/>
  <c r="BH15"/>
  <c r="BH29" s="1"/>
  <c r="BG15"/>
  <c r="BG29" s="1"/>
  <c r="BF15"/>
  <c r="BF29" s="1"/>
  <c r="BE15"/>
  <c r="BE29" s="1"/>
  <c r="BD15"/>
  <c r="BD29" s="1"/>
  <c r="BC15"/>
  <c r="BC29" s="1"/>
  <c r="BB15"/>
  <c r="BB29" s="1"/>
  <c r="BA15"/>
  <c r="BA29" s="1"/>
  <c r="AY15"/>
  <c r="AY29" s="1"/>
  <c r="AW15"/>
  <c r="AW29" s="1"/>
  <c r="AU15"/>
  <c r="AU29" s="1"/>
  <c r="AS15"/>
  <c r="AS29" s="1"/>
  <c r="AQ15"/>
  <c r="AQ29" s="1"/>
  <c r="AN15"/>
  <c r="AN29" s="1"/>
  <c r="AM15"/>
  <c r="AM29" s="1"/>
  <c r="AL15"/>
  <c r="AL29" s="1"/>
  <c r="AJ15"/>
  <c r="AJ29" s="1"/>
  <c r="AG15"/>
  <c r="AG29" s="1"/>
  <c r="AE15"/>
  <c r="AE29" s="1"/>
  <c r="AB15"/>
  <c r="AB29" s="1"/>
  <c r="Z15"/>
  <c r="Z29" s="1"/>
  <c r="X15"/>
  <c r="X29" s="1"/>
  <c r="V15"/>
  <c r="V29" s="1"/>
  <c r="S15"/>
  <c r="S29" s="1"/>
  <c r="Q15"/>
  <c r="Q29" s="1"/>
  <c r="O15"/>
  <c r="O29" s="1"/>
  <c r="M15"/>
  <c r="M29" s="1"/>
  <c r="K15"/>
  <c r="K29" s="1"/>
  <c r="I15"/>
  <c r="I29" s="1"/>
  <c r="H15"/>
  <c r="H29" s="1"/>
  <c r="G15"/>
  <c r="G29" s="1"/>
  <c r="F29"/>
  <c r="E15"/>
  <c r="E29" s="1"/>
  <c r="D15"/>
  <c r="D29" s="1"/>
  <c r="CV8"/>
  <c r="CV60" s="1"/>
  <c r="CU8"/>
  <c r="CU60" s="1"/>
  <c r="CT8"/>
  <c r="CT60" s="1"/>
  <c r="CS8"/>
  <c r="CS60" s="1"/>
  <c r="CR8"/>
  <c r="CR60" s="1"/>
  <c r="CQ8"/>
  <c r="CQ52" s="1"/>
  <c r="CP8"/>
  <c r="CP52" s="1"/>
  <c r="CO8"/>
  <c r="CO52" s="1"/>
  <c r="CN8"/>
  <c r="CN52" s="1"/>
  <c r="CM8"/>
  <c r="CM49" s="1"/>
  <c r="CK8"/>
  <c r="CK52" s="1"/>
  <c r="CI8"/>
  <c r="CI52" s="1"/>
  <c r="CG8"/>
  <c r="CG52" s="1"/>
  <c r="CE8"/>
  <c r="CE52" s="1"/>
  <c r="CC8"/>
  <c r="CC60" s="1"/>
  <c r="CD60" s="1"/>
  <c r="CB8"/>
  <c r="CB60" s="1"/>
  <c r="CA8"/>
  <c r="CA60" s="1"/>
  <c r="BZ8"/>
  <c r="BZ60" s="1"/>
  <c r="BY8"/>
  <c r="BY52" s="1"/>
  <c r="BX8"/>
  <c r="BX60" s="1"/>
  <c r="BW8"/>
  <c r="BW52" s="1"/>
  <c r="BV8"/>
  <c r="BV52" s="1"/>
  <c r="BU8"/>
  <c r="BU52" s="1"/>
  <c r="BT8"/>
  <c r="BT52" s="1"/>
  <c r="BS8"/>
  <c r="BS52" s="1"/>
  <c r="BQ8"/>
  <c r="BQ49" s="1"/>
  <c r="BO8"/>
  <c r="BO60" s="1"/>
  <c r="BP60" s="1"/>
  <c r="BM8"/>
  <c r="BM52" s="1"/>
  <c r="BK8"/>
  <c r="BK60" s="1"/>
  <c r="BL60" s="1"/>
  <c r="BI8"/>
  <c r="BI52" s="1"/>
  <c r="BH8"/>
  <c r="BH60" s="1"/>
  <c r="BG8"/>
  <c r="BG60" s="1"/>
  <c r="BF8"/>
  <c r="BF60" s="1"/>
  <c r="BE8"/>
  <c r="BE49" s="1"/>
  <c r="BD8"/>
  <c r="BD52" s="1"/>
  <c r="BC8"/>
  <c r="BC60" s="1"/>
  <c r="BB8"/>
  <c r="BB60" s="1"/>
  <c r="BA8"/>
  <c r="BA60" s="1"/>
  <c r="AY8"/>
  <c r="AY60" s="1"/>
  <c r="AZ60" s="1"/>
  <c r="AW8"/>
  <c r="AW52" s="1"/>
  <c r="AU8"/>
  <c r="AU60" s="1"/>
  <c r="AV60" s="1"/>
  <c r="AS8"/>
  <c r="AS60" s="1"/>
  <c r="AT60" s="1"/>
  <c r="AQ8"/>
  <c r="AQ60" s="1"/>
  <c r="AR60" s="1"/>
  <c r="AN8"/>
  <c r="AN52" s="1"/>
  <c r="AM8"/>
  <c r="AM52" s="1"/>
  <c r="AL8"/>
  <c r="AL52" s="1"/>
  <c r="AJ8"/>
  <c r="AJ60" s="1"/>
  <c r="AK60" s="1"/>
  <c r="AG8"/>
  <c r="AG60" s="1"/>
  <c r="AH60" s="1"/>
  <c r="AI60" s="1"/>
  <c r="AE8"/>
  <c r="AE52" s="1"/>
  <c r="AB8"/>
  <c r="AB52" s="1"/>
  <c r="Z8"/>
  <c r="Z60" s="1"/>
  <c r="AA60" s="1"/>
  <c r="X8"/>
  <c r="X52" s="1"/>
  <c r="V8"/>
  <c r="V52" s="1"/>
  <c r="S8"/>
  <c r="S60" s="1"/>
  <c r="T60" s="1"/>
  <c r="U60" s="1"/>
  <c r="Q8"/>
  <c r="Q60" s="1"/>
  <c r="R60" s="1"/>
  <c r="O8"/>
  <c r="O52" s="1"/>
  <c r="M8"/>
  <c r="M60" s="1"/>
  <c r="N60" s="1"/>
  <c r="K8"/>
  <c r="K52" s="1"/>
  <c r="I8"/>
  <c r="I60" s="1"/>
  <c r="J60" s="1"/>
  <c r="H8"/>
  <c r="H52" s="1"/>
  <c r="G8"/>
  <c r="G52" s="1"/>
  <c r="F8"/>
  <c r="F52" s="1"/>
  <c r="E8"/>
  <c r="E52" s="1"/>
  <c r="D8"/>
  <c r="D52" s="1"/>
  <c r="CV7"/>
  <c r="CU7"/>
  <c r="CT7"/>
  <c r="CS7"/>
  <c r="CR7"/>
  <c r="CQ7"/>
  <c r="CP7"/>
  <c r="CO7"/>
  <c r="CN7"/>
  <c r="CM7"/>
  <c r="CK7"/>
  <c r="CL7" s="1"/>
  <c r="CI7"/>
  <c r="CJ7" s="1"/>
  <c r="CG7"/>
  <c r="CH7" s="1"/>
  <c r="CE7"/>
  <c r="CF7" s="1"/>
  <c r="CC7"/>
  <c r="CD7" s="1"/>
  <c r="CB7"/>
  <c r="CA7"/>
  <c r="BZ7"/>
  <c r="BY7"/>
  <c r="BX7"/>
  <c r="BW7"/>
  <c r="BV7"/>
  <c r="BU7"/>
  <c r="BT7"/>
  <c r="BS7"/>
  <c r="BQ7"/>
  <c r="BR7" s="1"/>
  <c r="BO7"/>
  <c r="BP7" s="1"/>
  <c r="BM7"/>
  <c r="BN7" s="1"/>
  <c r="BK7"/>
  <c r="BL7" s="1"/>
  <c r="BI7"/>
  <c r="BJ7" s="1"/>
  <c r="BH7"/>
  <c r="BG7"/>
  <c r="BF7"/>
  <c r="BE7"/>
  <c r="BD7"/>
  <c r="BC7"/>
  <c r="BB7"/>
  <c r="BA7"/>
  <c r="AY7"/>
  <c r="AZ7" s="1"/>
  <c r="AW7"/>
  <c r="AX7" s="1"/>
  <c r="AU7"/>
  <c r="AV7" s="1"/>
  <c r="AS7"/>
  <c r="AT7" s="1"/>
  <c r="AQ7"/>
  <c r="AR7" s="1"/>
  <c r="AO7"/>
  <c r="AP7" s="1"/>
  <c r="AN7"/>
  <c r="AM7"/>
  <c r="AL7"/>
  <c r="AJ7"/>
  <c r="AK7" s="1"/>
  <c r="AG7"/>
  <c r="AH7" s="1"/>
  <c r="AI7" s="1"/>
  <c r="AE7"/>
  <c r="AF7" s="1"/>
  <c r="AB7"/>
  <c r="AC7" s="1"/>
  <c r="AD7" s="1"/>
  <c r="Z7"/>
  <c r="AA7" s="1"/>
  <c r="X7"/>
  <c r="Y7" s="1"/>
  <c r="V7"/>
  <c r="W7" s="1"/>
  <c r="S7"/>
  <c r="T7" s="1"/>
  <c r="U7" s="1"/>
  <c r="Q7"/>
  <c r="R7" s="1"/>
  <c r="O7"/>
  <c r="P7" s="1"/>
  <c r="M7"/>
  <c r="N7" s="1"/>
  <c r="K7"/>
  <c r="L7" s="1"/>
  <c r="I7"/>
  <c r="H7"/>
  <c r="G7"/>
  <c r="F7"/>
  <c r="E7"/>
  <c r="D7"/>
  <c r="Q48" i="6"/>
  <c r="P48"/>
  <c r="Q45"/>
  <c r="P45"/>
  <c r="M48"/>
  <c r="L48"/>
  <c r="K48"/>
  <c r="J48"/>
  <c r="M45"/>
  <c r="L45"/>
  <c r="K45"/>
  <c r="J45"/>
  <c r="H48"/>
  <c r="H45"/>
  <c r="G48"/>
  <c r="G45"/>
  <c r="Q43"/>
  <c r="P43"/>
  <c r="Q37"/>
  <c r="P37"/>
  <c r="Q36"/>
  <c r="P36"/>
  <c r="Q33"/>
  <c r="Q51" s="1"/>
  <c r="P33"/>
  <c r="P51" s="1"/>
  <c r="M43"/>
  <c r="L43"/>
  <c r="K43"/>
  <c r="J43"/>
  <c r="M37"/>
  <c r="L37"/>
  <c r="K37"/>
  <c r="J37"/>
  <c r="M36"/>
  <c r="L36"/>
  <c r="K36"/>
  <c r="J36"/>
  <c r="M33"/>
  <c r="M51" s="1"/>
  <c r="L33"/>
  <c r="L51" s="1"/>
  <c r="K33"/>
  <c r="K51" s="1"/>
  <c r="J33"/>
  <c r="J51" s="1"/>
  <c r="H43"/>
  <c r="H37"/>
  <c r="H36"/>
  <c r="H33"/>
  <c r="H51" s="1"/>
  <c r="G43"/>
  <c r="G37"/>
  <c r="G36"/>
  <c r="G33"/>
  <c r="G51" s="1"/>
  <c r="D43"/>
  <c r="D37"/>
  <c r="D45"/>
  <c r="D48"/>
  <c r="D33"/>
  <c r="D51" s="1"/>
  <c r="D36"/>
  <c r="E25" i="4"/>
  <c r="D9" i="6"/>
  <c r="D50" s="1"/>
  <c r="G9"/>
  <c r="G50" s="1"/>
  <c r="H9"/>
  <c r="H50" s="1"/>
  <c r="J9"/>
  <c r="J50" s="1"/>
  <c r="K9"/>
  <c r="K50" s="1"/>
  <c r="L9"/>
  <c r="L50" s="1"/>
  <c r="M9"/>
  <c r="M50" s="1"/>
  <c r="P9"/>
  <c r="P50" s="1"/>
  <c r="Q9"/>
  <c r="Q50" s="1"/>
  <c r="T9"/>
  <c r="D13"/>
  <c r="G13"/>
  <c r="H13"/>
  <c r="J13"/>
  <c r="K13"/>
  <c r="L13"/>
  <c r="M13"/>
  <c r="P13"/>
  <c r="Q13"/>
  <c r="T13"/>
  <c r="D16"/>
  <c r="G16"/>
  <c r="H16"/>
  <c r="J16"/>
  <c r="K16"/>
  <c r="L16"/>
  <c r="M16"/>
  <c r="P16"/>
  <c r="Q16"/>
  <c r="T16"/>
  <c r="D26"/>
  <c r="G26"/>
  <c r="H26"/>
  <c r="J26"/>
  <c r="K26"/>
  <c r="L26"/>
  <c r="M26"/>
  <c r="P26"/>
  <c r="Q26"/>
  <c r="T26"/>
  <c r="D30"/>
  <c r="G30"/>
  <c r="H30"/>
  <c r="J30"/>
  <c r="K30"/>
  <c r="L30"/>
  <c r="M30"/>
  <c r="P30"/>
  <c r="Q30"/>
  <c r="T30"/>
  <c r="D53"/>
  <c r="E53" s="1"/>
  <c r="F53" s="1"/>
  <c r="G53"/>
  <c r="H53"/>
  <c r="I53" s="1"/>
  <c r="J53"/>
  <c r="K53"/>
  <c r="L53"/>
  <c r="M53"/>
  <c r="N53" s="1"/>
  <c r="O53" s="1"/>
  <c r="P53"/>
  <c r="Q53"/>
  <c r="R53" s="1"/>
  <c r="S53" s="1"/>
  <c r="T53"/>
  <c r="Q57"/>
  <c r="T57"/>
  <c r="Q62"/>
  <c r="T62"/>
  <c r="T7"/>
  <c r="S7"/>
  <c r="R7"/>
  <c r="Q7"/>
  <c r="P7"/>
  <c r="O7"/>
  <c r="N7"/>
  <c r="M7"/>
  <c r="L7"/>
  <c r="K7"/>
  <c r="J7"/>
  <c r="I7"/>
  <c r="H7"/>
  <c r="G7"/>
  <c r="F7"/>
  <c r="E7"/>
  <c r="D7"/>
  <c r="BM60" i="10" l="1"/>
  <c r="BN60" s="1"/>
  <c r="O60"/>
  <c r="P60" s="1"/>
  <c r="V60"/>
  <c r="W60" s="1"/>
  <c r="AE60"/>
  <c r="AF60" s="1"/>
  <c r="AN60"/>
  <c r="AO60" s="1"/>
  <c r="AP60" s="1"/>
  <c r="CG60"/>
  <c r="CH60" s="1"/>
  <c r="AW60"/>
  <c r="AX60" s="1"/>
  <c r="F49"/>
  <c r="S49"/>
  <c r="AL49"/>
  <c r="BA49"/>
  <c r="BI49"/>
  <c r="BV49"/>
  <c r="CE49"/>
  <c r="CQ49"/>
  <c r="S52"/>
  <c r="BA52"/>
  <c r="BE52"/>
  <c r="BQ52"/>
  <c r="BZ52"/>
  <c r="CM52"/>
  <c r="CU52"/>
  <c r="K60"/>
  <c r="L60" s="1"/>
  <c r="BE60"/>
  <c r="BI60"/>
  <c r="BJ60" s="1"/>
  <c r="BQ60"/>
  <c r="BR60" s="1"/>
  <c r="E49"/>
  <c r="Q49"/>
  <c r="AJ49"/>
  <c r="AY49"/>
  <c r="BH49"/>
  <c r="BU49"/>
  <c r="CC49"/>
  <c r="CP49"/>
  <c r="Q52"/>
  <c r="AJ52"/>
  <c r="AY52"/>
  <c r="BH52"/>
  <c r="CC52"/>
  <c r="CT52"/>
  <c r="BD60"/>
  <c r="BY60"/>
  <c r="CK60"/>
  <c r="CL60" s="1"/>
  <c r="G49"/>
  <c r="M49"/>
  <c r="V49"/>
  <c r="AE49"/>
  <c r="AM49"/>
  <c r="AU49"/>
  <c r="BB49"/>
  <c r="BF49"/>
  <c r="BK49"/>
  <c r="BS49"/>
  <c r="BW49"/>
  <c r="CA49"/>
  <c r="CG49"/>
  <c r="CN49"/>
  <c r="CR49"/>
  <c r="CV49"/>
  <c r="M52"/>
  <c r="AU52"/>
  <c r="BB52"/>
  <c r="BF52"/>
  <c r="BK52"/>
  <c r="CA52"/>
  <c r="CR52"/>
  <c r="CV52"/>
  <c r="X60"/>
  <c r="Y60" s="1"/>
  <c r="AB60"/>
  <c r="AC60" s="1"/>
  <c r="AD60" s="1"/>
  <c r="CE60"/>
  <c r="CF60" s="1"/>
  <c r="CI60"/>
  <c r="CJ60" s="1"/>
  <c r="K49"/>
  <c r="AB49"/>
  <c r="AS49"/>
  <c r="BZ49"/>
  <c r="CU49"/>
  <c r="AS52"/>
  <c r="I49"/>
  <c r="Z49"/>
  <c r="AQ49"/>
  <c r="BD49"/>
  <c r="BO49"/>
  <c r="BY49"/>
  <c r="CK49"/>
  <c r="CT49"/>
  <c r="I52"/>
  <c r="Z52"/>
  <c r="AQ52"/>
  <c r="BO52"/>
  <c r="D49"/>
  <c r="H49"/>
  <c r="O49"/>
  <c r="X49"/>
  <c r="AG49"/>
  <c r="AN49"/>
  <c r="AW49"/>
  <c r="BC49"/>
  <c r="BG49"/>
  <c r="BM49"/>
  <c r="BT49"/>
  <c r="BX49"/>
  <c r="CB49"/>
  <c r="CI49"/>
  <c r="CO49"/>
  <c r="CS49"/>
  <c r="AG52"/>
  <c r="BC52"/>
  <c r="BG52"/>
  <c r="BX52"/>
  <c r="CB52"/>
  <c r="CS52"/>
  <c r="G56" i="4"/>
  <c r="E56"/>
  <c r="G57"/>
  <c r="G55"/>
  <c r="G6"/>
  <c r="F57"/>
  <c r="F56"/>
  <c r="F55"/>
  <c r="F6"/>
  <c r="E12"/>
  <c r="H12"/>
  <c r="I12"/>
  <c r="J12"/>
  <c r="K12"/>
  <c r="L12"/>
  <c r="D12"/>
  <c r="L65"/>
  <c r="K65"/>
  <c r="J65"/>
  <c r="I65"/>
  <c r="H65"/>
  <c r="E65"/>
  <c r="D65"/>
  <c r="E55"/>
  <c r="L47"/>
  <c r="J47"/>
  <c r="I47"/>
  <c r="H47"/>
  <c r="E47"/>
  <c r="D47"/>
  <c r="L35"/>
  <c r="J35"/>
  <c r="I35"/>
  <c r="H35"/>
  <c r="E35"/>
  <c r="D35"/>
  <c r="L28"/>
  <c r="K28"/>
  <c r="J28"/>
  <c r="I28"/>
  <c r="H28"/>
  <c r="E28"/>
  <c r="D28"/>
  <c r="D11"/>
  <c r="E11"/>
  <c r="H11"/>
  <c r="I11"/>
  <c r="J11"/>
  <c r="K11"/>
  <c r="L11"/>
  <c r="E67"/>
  <c r="H67"/>
  <c r="I67"/>
  <c r="J67"/>
  <c r="K67"/>
  <c r="L67"/>
  <c r="D67"/>
  <c r="D59"/>
  <c r="E59"/>
  <c r="H59"/>
  <c r="I59"/>
  <c r="J59"/>
  <c r="K59"/>
  <c r="L59"/>
  <c r="D62"/>
  <c r="E62"/>
  <c r="H62"/>
  <c r="I62"/>
  <c r="J62"/>
  <c r="K62"/>
  <c r="L62"/>
  <c r="E57"/>
  <c r="H25"/>
  <c r="I25"/>
  <c r="J25"/>
  <c r="K25"/>
  <c r="L25"/>
  <c r="D25"/>
  <c r="L36"/>
  <c r="J36"/>
  <c r="I36"/>
  <c r="E36"/>
  <c r="D36"/>
  <c r="K2" i="2" l="1"/>
  <c r="J2"/>
  <c r="I2"/>
  <c r="H2"/>
  <c r="G2"/>
  <c r="F2"/>
  <c r="E2"/>
  <c r="D6" i="4"/>
  <c r="E4" i="2"/>
  <c r="K4"/>
  <c r="J4"/>
  <c r="I4"/>
  <c r="H4"/>
  <c r="G4"/>
  <c r="F4"/>
  <c r="D6" i="9" l="1"/>
  <c r="L50" i="4" l="1"/>
  <c r="L49"/>
  <c r="L44"/>
  <c r="L32"/>
  <c r="L15"/>
  <c r="L29" s="1"/>
  <c r="L8"/>
  <c r="L6"/>
  <c r="E6"/>
  <c r="K15" l="1"/>
  <c r="K29" s="1"/>
  <c r="J15"/>
  <c r="J29" s="1"/>
  <c r="I15"/>
  <c r="I29" s="1"/>
  <c r="H15"/>
  <c r="H29" s="1"/>
  <c r="E15"/>
  <c r="E29" s="1"/>
  <c r="D15"/>
  <c r="D29" s="1"/>
  <c r="K6" l="1"/>
  <c r="J6"/>
  <c r="I6"/>
  <c r="H6"/>
  <c r="J50"/>
  <c r="I50"/>
  <c r="H50"/>
  <c r="E50"/>
  <c r="D50"/>
  <c r="J49"/>
  <c r="I49"/>
  <c r="H49"/>
  <c r="E49"/>
  <c r="D49"/>
  <c r="J44"/>
  <c r="I44"/>
  <c r="H44"/>
  <c r="E44"/>
  <c r="D44"/>
  <c r="J32"/>
  <c r="I32"/>
  <c r="H32"/>
  <c r="E32"/>
  <c r="D32"/>
  <c r="D8"/>
  <c r="K8"/>
  <c r="J8"/>
  <c r="I8"/>
  <c r="H8"/>
  <c r="E8"/>
</calcChain>
</file>

<file path=xl/sharedStrings.xml><?xml version="1.0" encoding="utf-8"?>
<sst xmlns="http://schemas.openxmlformats.org/spreadsheetml/2006/main" count="6772" uniqueCount="708">
  <si>
    <t>Table Name</t>
  </si>
  <si>
    <t>Column</t>
  </si>
  <si>
    <t>NHS Id</t>
  </si>
  <si>
    <t>User Record</t>
  </si>
  <si>
    <t>Date of Birth</t>
  </si>
  <si>
    <t>Source System</t>
  </si>
  <si>
    <t>ERS</t>
  </si>
  <si>
    <t>PDS</t>
  </si>
  <si>
    <t>SDS</t>
  </si>
  <si>
    <t xml:space="preserve">Clinician </t>
  </si>
  <si>
    <t>Surname</t>
  </si>
  <si>
    <t>Forename</t>
  </si>
  <si>
    <t>Name</t>
  </si>
  <si>
    <t>Organisation</t>
  </si>
  <si>
    <t>Winter</t>
  </si>
  <si>
    <t>Fred</t>
  </si>
  <si>
    <t>NHS North Durham CCG</t>
  </si>
  <si>
    <t>View Mental Health Functions</t>
  </si>
  <si>
    <t>Org Business Function</t>
  </si>
  <si>
    <t>Postal Address</t>
  </si>
  <si>
    <t>BT GLOBAL SERVICES$1 SOVEREIGN STREET$$LEEDS$WEST YORKSHIRE</t>
  </si>
  <si>
    <t>Davis</t>
  </si>
  <si>
    <t>Steve</t>
  </si>
  <si>
    <t>NHS South Durham CCG</t>
  </si>
  <si>
    <t>SDS Data Set 1</t>
  </si>
  <si>
    <t>SDS Data Set 2</t>
  </si>
  <si>
    <t>ubrn</t>
  </si>
  <si>
    <t>ID</t>
  </si>
  <si>
    <t>SDS Data Set 3</t>
  </si>
  <si>
    <t>Thomas</t>
  </si>
  <si>
    <t>Bill</t>
  </si>
  <si>
    <t>NHS West Durham CCG</t>
  </si>
  <si>
    <t>Test Conditions</t>
  </si>
  <si>
    <t>User is locked 
out</t>
  </si>
  <si>
    <t>Appointment 
Slot in the Past</t>
  </si>
  <si>
    <t>Advice and 
Guidance Request</t>
  </si>
  <si>
    <t>Empty 
Appointment</t>
  </si>
  <si>
    <t>Cancelled 
Appointment</t>
  </si>
  <si>
    <t>Active booked
appointment in the future</t>
  </si>
  <si>
    <t>CLIN1</t>
  </si>
  <si>
    <t>CLIN2</t>
  </si>
  <si>
    <t>CLIN3</t>
  </si>
  <si>
    <t>ORG1</t>
  </si>
  <si>
    <t>ORG2</t>
  </si>
  <si>
    <t>ORG3</t>
  </si>
  <si>
    <t>Scenario(s)</t>
  </si>
  <si>
    <t>Source 
System</t>
  </si>
  <si>
    <t>Source
System</t>
  </si>
  <si>
    <t>Table 
Name</t>
  </si>
  <si>
    <t>3 available service on service shortlist</t>
  </si>
  <si>
    <t>3 available services on service shortlist</t>
  </si>
  <si>
    <t>1 available service on service shortlist</t>
  </si>
  <si>
    <t>NHSERS-113_S001_C1</t>
  </si>
  <si>
    <t>2 available services on service shortlist. All with max field lengths</t>
  </si>
  <si>
    <t>1 available service on service shortlist. Field includes hyphen</t>
  </si>
  <si>
    <t>1 available service on service shortlist. Field includes apostrophe</t>
  </si>
  <si>
    <t>1 available service on service shortlist. Field includes special chars</t>
  </si>
  <si>
    <t>CLIN-1</t>
  </si>
  <si>
    <t>ORG-1</t>
  </si>
  <si>
    <t>CLIN'1</t>
  </si>
  <si>
    <t>ORG'1</t>
  </si>
  <si>
    <t>CLIN!"£$%1</t>
  </si>
  <si>
    <t>ORG!"£$%1</t>
  </si>
  <si>
    <t>Interpreter</t>
  </si>
  <si>
    <t>NHSERS-113_S008_C1</t>
  </si>
  <si>
    <t>NHSERS-113_S009_C1</t>
  </si>
  <si>
    <t>113-011</t>
  </si>
  <si>
    <t>113-012</t>
  </si>
  <si>
    <t>113-013</t>
  </si>
  <si>
    <t>113-014</t>
  </si>
  <si>
    <t>113-015</t>
  </si>
  <si>
    <t>113-016</t>
  </si>
  <si>
    <t>113-081</t>
  </si>
  <si>
    <t>113-082</t>
  </si>
  <si>
    <t>113-091</t>
  </si>
  <si>
    <t>113-092</t>
  </si>
  <si>
    <t>111-001</t>
  </si>
  <si>
    <t>111-002</t>
  </si>
  <si>
    <t>111-003</t>
  </si>
  <si>
    <t>111-004</t>
  </si>
  <si>
    <t>111-005</t>
  </si>
  <si>
    <t>111-006</t>
  </si>
  <si>
    <t xml:space="preserve">Active unbooked routine
appointment.
</t>
  </si>
  <si>
    <t xml:space="preserve">Active unbooked
2 week wait appointment .
</t>
  </si>
  <si>
    <t xml:space="preserve">Active unbooked
urgent appointment .
</t>
  </si>
  <si>
    <t>Date of Death</t>
  </si>
  <si>
    <t>NHSERS-111_S022_C4</t>
  </si>
  <si>
    <t xml:space="preserve">NHSERS-111_S023_C5
NHSERS-111_S024_C5 </t>
  </si>
  <si>
    <t xml:space="preserve">NHSERS-111_S025_C6 
NHSERS-111_S026_C6 </t>
  </si>
  <si>
    <t>NHSERS-111_S027_C7</t>
  </si>
  <si>
    <t>NHSERS-111_S038_C8</t>
  </si>
  <si>
    <t>Date of Death recorded on PDS</t>
  </si>
  <si>
    <t xml:space="preserve">
NHSERS-111_S017_C2Be
NHSERS-111_S020_C3
NHSERS-111_S021_C3
NHSERS-111_S012_C2B
NHSERS-111_S013_C3
NHSERS-111_S018_C2Be</t>
  </si>
  <si>
    <t>NHSERS-111_S001_C1
NHSERS-111_S002_C2B
NHSERS-111_S012_C2A
NHSERS-111_S013_C2A
NHSERS-111_S014_C2B
NHSERS-111_S015_C2B
NHSERS-111_S016_C2B
NHSERS-111_S017_C2B
NHSERS-111_S003_C2A
NHSERS-111_S004_C2A
NHSERS-111_S005_C2B 
NHSERS-111_S006_C2Bd
NHSERS-111_S007_C2B 
NHSERS-111_S008_C2B
NHSERS-111_S009_C2B
NHSERS-111_S010_C2B
NHSERS-111_S011_C2B
NHSERS-111_S014_C2B
NHSERS-111_S015_C2B
NHSERS-111_S016_C2B
NHSERS-111_S039_C2B
NHSERS-111_S040_C2B</t>
  </si>
  <si>
    <t>111-007</t>
  </si>
  <si>
    <t>Password01</t>
  </si>
  <si>
    <t>Password02</t>
  </si>
  <si>
    <t>Password03</t>
  </si>
  <si>
    <t>Password04</t>
  </si>
  <si>
    <t>Password05</t>
  </si>
  <si>
    <t>Password06</t>
  </si>
  <si>
    <t>Password07</t>
  </si>
  <si>
    <t>117-031</t>
  </si>
  <si>
    <t>NHSERS-117_S003_C3</t>
  </si>
  <si>
    <t>Directly bookable non TAS Appt Booking Deferrred to Provider</t>
  </si>
  <si>
    <t>117-041</t>
  </si>
  <si>
    <t>Directly bookable TAS Appt Booking Deferrred to Provider</t>
  </si>
  <si>
    <t>117-051</t>
  </si>
  <si>
    <t>NHSERS-117_S005a_C4a1</t>
  </si>
  <si>
    <t>NHSERS-117_S004_C3</t>
  </si>
  <si>
    <t>117-061</t>
  </si>
  <si>
    <t>NHSERS-117_S005b_C4a1</t>
  </si>
  <si>
    <t>117-071</t>
  </si>
  <si>
    <t>NHSERS-117_S005c_C4a1</t>
  </si>
  <si>
    <t>117-081</t>
  </si>
  <si>
    <t>View before appointment expires</t>
  </si>
  <si>
    <t>View after appointment expires</t>
  </si>
  <si>
    <t>View at same time appointment expires</t>
  </si>
  <si>
    <t>NHSERS-117_S006_C4a2</t>
  </si>
  <si>
    <t>117-091</t>
  </si>
  <si>
    <t>NHSERS-117_S007_C4a2</t>
  </si>
  <si>
    <t>419-001</t>
  </si>
  <si>
    <t>NHSERS-419_S001_C1 
NHSERS-419_S002_C1
NHSERS-419_S003_C2
NHSERS-419_S004_C2</t>
  </si>
  <si>
    <t>Other PDS Data Sets</t>
  </si>
  <si>
    <t>Data Set in FT Environment?</t>
  </si>
  <si>
    <t>Scenarios</t>
  </si>
  <si>
    <t>C_DB_UNAVAIL_F2F_SERVICE1</t>
  </si>
  <si>
    <t>C_DB_UNAVAIL_F2F_SERVICE2</t>
  </si>
  <si>
    <t>C_INDB_UNAVAIL_F2F_SERVICE1</t>
  </si>
  <si>
    <t>Directly bookable TAS Appt Appointment booking Booked and subsequently cancelled</t>
  </si>
  <si>
    <t>Directly bookable TAS Appt Appointment Unbooked ( Never booked ) and subsequently cancelled</t>
  </si>
  <si>
    <t xml:space="preserve">Directly bookable non TAS Appt Booked for one minute in future </t>
  </si>
  <si>
    <t>Directly bookable non TAS Appt Booked for one minute in past</t>
  </si>
  <si>
    <t>226-001</t>
  </si>
  <si>
    <t>226-002</t>
  </si>
  <si>
    <t>226-003</t>
  </si>
  <si>
    <t>226-004</t>
  </si>
  <si>
    <t>226-005</t>
  </si>
  <si>
    <t>226-006</t>
  </si>
  <si>
    <t>226-007</t>
  </si>
  <si>
    <t>226-008</t>
  </si>
  <si>
    <t>226-009</t>
  </si>
  <si>
    <t>226-010</t>
  </si>
  <si>
    <t>226-011</t>
  </si>
  <si>
    <t>226-012</t>
  </si>
  <si>
    <t>226-013</t>
  </si>
  <si>
    <t>226-014</t>
  </si>
  <si>
    <t>226-015</t>
  </si>
  <si>
    <t>226-016</t>
  </si>
  <si>
    <t>226-017</t>
  </si>
  <si>
    <t>226-018</t>
  </si>
  <si>
    <t>226-019</t>
  </si>
  <si>
    <t>226-020</t>
  </si>
  <si>
    <t>226-021</t>
  </si>
  <si>
    <t>226-022</t>
  </si>
  <si>
    <t>226-023</t>
  </si>
  <si>
    <t>226-024</t>
  </si>
  <si>
    <t>226-025</t>
  </si>
  <si>
    <t>226-026</t>
  </si>
  <si>
    <t>226-027</t>
  </si>
  <si>
    <t>226-028</t>
  </si>
  <si>
    <t>226-029</t>
  </si>
  <si>
    <t>226-030</t>
  </si>
  <si>
    <t>226-031</t>
  </si>
  <si>
    <t>226-032</t>
  </si>
  <si>
    <t>226-033</t>
  </si>
  <si>
    <t>226-034</t>
  </si>
  <si>
    <t>226-035</t>
  </si>
  <si>
    <t>226-036</t>
  </si>
  <si>
    <t>226-037</t>
  </si>
  <si>
    <t>226-038</t>
  </si>
  <si>
    <t>226-039</t>
  </si>
  <si>
    <t>226-040</t>
  </si>
  <si>
    <t>226-041</t>
  </si>
  <si>
    <t>226-042</t>
  </si>
  <si>
    <t>226-043</t>
  </si>
  <si>
    <t>226-044</t>
  </si>
  <si>
    <t>226-045</t>
  </si>
  <si>
    <t>226-046</t>
  </si>
  <si>
    <t>226-047</t>
  </si>
  <si>
    <t>226-048</t>
  </si>
  <si>
    <t>226-049</t>
  </si>
  <si>
    <t>226-050</t>
  </si>
  <si>
    <t>226-051</t>
  </si>
  <si>
    <t>226-052</t>
  </si>
  <si>
    <t>226-053</t>
  </si>
  <si>
    <t>226-054</t>
  </si>
  <si>
    <t>226-055</t>
  </si>
  <si>
    <t>226-056</t>
  </si>
  <si>
    <t>226-057</t>
  </si>
  <si>
    <t>226-058</t>
  </si>
  <si>
    <t>226-059</t>
  </si>
  <si>
    <t>226-060</t>
  </si>
  <si>
    <t>226-061</t>
  </si>
  <si>
    <t>226-062</t>
  </si>
  <si>
    <t>226-063</t>
  </si>
  <si>
    <t>226-064</t>
  </si>
  <si>
    <t>NHSERS-226_S003_C1</t>
  </si>
  <si>
    <t>NHSERS-226_S006b_C1</t>
  </si>
  <si>
    <t>NHSERS-226_S006d_C1</t>
  </si>
  <si>
    <t>NHSERS-226_S007a_C1</t>
  </si>
  <si>
    <t>NHSERS-226_S007a2_C1</t>
  </si>
  <si>
    <t xml:space="preserve">NHSERS-226_S007b_C1 </t>
  </si>
  <si>
    <t>NHSERS-226_S007b2_C1</t>
  </si>
  <si>
    <t>NHSERS-226_S008_C1</t>
  </si>
  <si>
    <t>NHSERS-226_S009_C1</t>
  </si>
  <si>
    <t>NHSERS-226_S010_C1</t>
  </si>
  <si>
    <t>NHSERS-226_S014_C1</t>
  </si>
  <si>
    <t>NHSERS-226_S015_C1</t>
  </si>
  <si>
    <t>NHSERS-226_S016_C1</t>
  </si>
  <si>
    <t>NHSERS-226_S017_C1</t>
  </si>
  <si>
    <t>ers_appointment_request</t>
  </si>
  <si>
    <t>DDF_tag</t>
  </si>
  <si>
    <t>created</t>
  </si>
  <si>
    <t>LOCALTIMESTAMP</t>
  </si>
  <si>
    <t>createdby</t>
  </si>
  <si>
    <t>test</t>
  </si>
  <si>
    <t>version</t>
  </si>
  <si>
    <t>requestpriority</t>
  </si>
  <si>
    <t>URGENT</t>
  </si>
  <si>
    <t>requesttype</t>
  </si>
  <si>
    <t>APPOINTMENT_REQUEST</t>
  </si>
  <si>
    <t>ADVICE_AND_GUIDANCE</t>
  </si>
  <si>
    <t>appointmentrequeststate</t>
  </si>
  <si>
    <t>BOOKED_INITIAL_REFERRAL</t>
  </si>
  <si>
    <t>CANCELLED</t>
  </si>
  <si>
    <t>nhsnumber</t>
  </si>
  <si>
    <t>referringclinicianid</t>
  </si>
  <si>
    <t>referringorgid</t>
  </si>
  <si>
    <t>registeredgpid</t>
  </si>
  <si>
    <t>registeredorgid</t>
  </si>
  <si>
    <t>ers_appointment_booking</t>
  </si>
  <si>
    <t>appointmentbookingstatus</t>
  </si>
  <si>
    <t>appointmentslot_id [DDF_tag]</t>
  </si>
  <si>
    <t>appointment_request_id [DDF_tag]</t>
  </si>
  <si>
    <t>ers_additional_requirement_request</t>
  </si>
  <si>
    <t>INTERPRETER</t>
  </si>
  <si>
    <t>appoint_req_id [DDF_tag]</t>
  </si>
  <si>
    <t>ers_appointment_slot</t>
  </si>
  <si>
    <t>ers_patient_login_failure</t>
  </si>
  <si>
    <t>ers_patient_user</t>
  </si>
  <si>
    <t>password</t>
  </si>
  <si>
    <t>{C_DB_AVAIL_F2F_SERVICE1}</t>
  </si>
  <si>
    <t>failuretime</t>
  </si>
  <si>
    <t>appointmentrequest_id [DDF_tag]</t>
  </si>
  <si>
    <t>contentsensitive</t>
  </si>
  <si>
    <t>namedclinicianid</t>
  </si>
  <si>
    <t>false</t>
  </si>
  <si>
    <t>lockexpirytime</t>
  </si>
  <si>
    <t>@date(365)</t>
  </si>
  <si>
    <t>ers_shortlist</t>
  </si>
  <si>
    <t>additionalapprequirementtype</t>
  </si>
  <si>
    <t>null</t>
  </si>
  <si>
    <t>PNTF2-111-0022</t>
  </si>
  <si>
    <t>CLIN12345678901234567890</t>
  </si>
  <si>
    <t>ROUTINE</t>
  </si>
  <si>
    <t>{C_DB_AVAIL_F2F_SERVICE2}</t>
  </si>
  <si>
    <t>{C_INDB_AVAIL_F2F_SERVICE1}</t>
  </si>
  <si>
    <t>{C_INDB_AVAIL_F2F_SERVICE2}</t>
  </si>
  <si>
    <t>{C_DB_AVAIL_TAS_SERVICE1}</t>
  </si>
  <si>
    <t>{C_DB_AVAIL_TAS_SERVICE2}</t>
  </si>
  <si>
    <t>{C_INDB_AVAIL_TAS_SERVICE1}</t>
  </si>
  <si>
    <t>{C_INDB_AVAIL_TAS_SERVICE2}</t>
  </si>
  <si>
    <t>{C_DB_UNAVAIL_TAS_SERVICE1}</t>
  </si>
  <si>
    <t>{C_INDB_UNAVAIL_TAS_SERVICE1}</t>
  </si>
  <si>
    <t>PNTF2-111-0021</t>
  </si>
  <si>
    <t>PNTF2-111-0023</t>
  </si>
  <si>
    <t>Failed Login 2</t>
  </si>
  <si>
    <t>Failed Login 3</t>
  </si>
  <si>
    <t>auto test</t>
  </si>
  <si>
    <t>UNBOOKED_NEVER_BOOKED</t>
  </si>
  <si>
    <t>TWO_WEEK_WAIT</t>
  </si>
  <si>
    <t>CLIN1234567890123456789012345678901234567890123456789012345678901234567890123456789012345678901234567890</t>
  </si>
  <si>
    <t>ORG11234567890123456789012345678901234567890123456789012345678901234567890123456789012345678901234567890</t>
  </si>
  <si>
    <t>226-065</t>
  </si>
  <si>
    <t>226-066</t>
  </si>
  <si>
    <t>226-067</t>
  </si>
  <si>
    <t>226-068</t>
  </si>
  <si>
    <t>226-069</t>
  </si>
  <si>
    <t>226-070</t>
  </si>
  <si>
    <t>226-071</t>
  </si>
  <si>
    <t>226-072</t>
  </si>
  <si>
    <t>226-073</t>
  </si>
  <si>
    <t>226-074</t>
  </si>
  <si>
    <t>226-075</t>
  </si>
  <si>
    <t>226-076</t>
  </si>
  <si>
    <t>226-077</t>
  </si>
  <si>
    <t>226-078</t>
  </si>
  <si>
    <t>226-079</t>
  </si>
  <si>
    <t>226-080</t>
  </si>
  <si>
    <t>226-081</t>
  </si>
  <si>
    <t>226-082</t>
  </si>
  <si>
    <t>226-083</t>
  </si>
  <si>
    <t>226-084</t>
  </si>
  <si>
    <t>226-085</t>
  </si>
  <si>
    <t>226-086</t>
  </si>
  <si>
    <t>226-087</t>
  </si>
  <si>
    <t>226-088</t>
  </si>
  <si>
    <t>226-089</t>
  </si>
  <si>
    <t>226-090</t>
  </si>
  <si>
    <t>226-091</t>
  </si>
  <si>
    <t>226-092</t>
  </si>
  <si>
    <t>226-093</t>
  </si>
  <si>
    <t>226-094</t>
  </si>
  <si>
    <t>226-095</t>
  </si>
  <si>
    <t>226-096</t>
  </si>
  <si>
    <t>226-097</t>
  </si>
  <si>
    <t>Active BOOKED_INITIAL_REFERRAL
ROUTINE APPOINTMENT_REQUEST</t>
  </si>
  <si>
    <t>Active BOOKED_INITIAL_REFERRAL
URGENT APPOINTMENT_REQUEST</t>
  </si>
  <si>
    <t>Active BOOKED_INITIAL_REFERRAL
TWO_WEEK_WAIT APPOINTMENT_REQUEST</t>
  </si>
  <si>
    <t>Directly Bookable - Available with Instructions and no Additional Requirements</t>
  </si>
  <si>
    <t>Directly Bookable - Available with Instructions and no Additional Requirements. Service and Referring clinician fields are Max length</t>
  </si>
  <si>
    <t>Directly Bookable - Available with Instructions and no Additional Requirements. Service and Referring clinician fields include special.</t>
  </si>
  <si>
    <t>Directly Bookable - Available with Instructions and no Additional Requirements. Service and Referring clinician fields  includes hyphen</t>
  </si>
  <si>
    <t>Directly Bookable - Available with Instructions and no Additional Requirements. Service and Referring clinician fields  includes apos.</t>
  </si>
  <si>
    <t>Directly Bookable - Unavailable with Instructions. Two Additional Requirements.</t>
  </si>
  <si>
    <t>Directly Bookable - Unavailable with Instructions. Two Additional Requirements. Service and Referring clinician fields  at max length</t>
  </si>
  <si>
    <t>Directly Bookable - Unavailable with Instructions. Two Additional Requirements.  Service and Referring clinician fields include special</t>
  </si>
  <si>
    <t>Directly Bookable - Unavailable with Instructions. Two Additional Requirements. Service and Referring clinician fields include hyphen</t>
  </si>
  <si>
    <t>Directly Bookable - Unavailable with Instructions. Two Additional Requirements. Service and Referring clinician fields include apos</t>
  </si>
  <si>
    <t>Indirectly Bookable - Unavailable with Instructions and two or more Additional Requirements.</t>
  </si>
  <si>
    <t>Indirectly Bookable - Unavailable with Instructions and two or more Additional Requirements. Service and Referring clinician fields at max length</t>
  </si>
  <si>
    <t>Indirectly Bookable - Unavailable with Instructions and two or more Additional Requirements. Service and Referring clinician fields include special</t>
  </si>
  <si>
    <t>Indirectly Bookable - Unavailable with Instructions and two or more Additional Requirements. Service and Referring clinician fields include hyphen</t>
  </si>
  <si>
    <t>Indirectly Bookable - Unavailable with Instructions and two or more Additional Requirements. Service and Referring clinician fields include apos</t>
  </si>
  <si>
    <t>Directly Bookable - Unavilable with more than one requirements</t>
  </si>
  <si>
    <t>Directly Bookable - Unavilable with more than  one requirements.  Service and Referring clinician fields at max length</t>
  </si>
  <si>
    <t>Directly Bookable - Unavilable with more than  one  requirements</t>
  </si>
  <si>
    <t>Directly Bookable - unavailable and no additional requirements. Service and Referring clinician fields include apos.</t>
  </si>
  <si>
    <t>Directly Bookable - unavailable and no additional requirements.</t>
  </si>
  <si>
    <t>Indirectly Bookable - unavailable and more than one additional requirements</t>
  </si>
  <si>
    <t>Indirectly Bookable - unavailable and more than one additional requirements. Service and Referring clinician fields at max length</t>
  </si>
  <si>
    <t>Indirectly Bookable - unavailable and more than one additional requirements. Service and Referring clinician fields include special</t>
  </si>
  <si>
    <t>Indirectly Bookable - unavailable and more than one additional requirements. Service and Referring clinician fields include hyphen.</t>
  </si>
  <si>
    <t>Indirectly Bookable - unavailable and more than one additional requirements. Service and Referring clinician fields include apos</t>
  </si>
  <si>
    <t>Indirectly Bookable - unavailable and one additional requirement exists</t>
  </si>
  <si>
    <t>Indirectly Bookable - unavailable and one additional requirement exists. Service and Referring clinician fields max length</t>
  </si>
  <si>
    <t>Indirectly Bookable - unavailable and one additional requirement exists. Service and Referring clinician fields include apos</t>
  </si>
  <si>
    <t>Indirectly Bookable with Instructions and one Additional Requirement</t>
  </si>
  <si>
    <t>Indirectly Bookable with Instructions and one Additional Requirement. Service and Referring clinician fields at max length</t>
  </si>
  <si>
    <t>Indirectly Bookable with Instructions and one Additional Requirement. Service and Referring clinician fields include special</t>
  </si>
  <si>
    <t>Indirectly Bookable with Instructions and one Additional Requirement. Service and Referring clinician fields include hyphen</t>
  </si>
  <si>
    <t>Indirectly Bookable with Instructions and one Additional Requirement. FieService and Referring clinician fields include apos</t>
  </si>
  <si>
    <t>Indirectly Bookable with Instructions and two Additional Requirements</t>
  </si>
  <si>
    <t>Indirectly Bookable with Instructions and two Additional Requirements. Service and Referring clinician fields at maximum</t>
  </si>
  <si>
    <t>Indirectly Bookable with Instructions and two Additional Requirements. Service and Referring clinician fields include special</t>
  </si>
  <si>
    <t>Indirectly Bookable with Instructions and two Additional Requirements. Service and Referring clinician fields include hyphen</t>
  </si>
  <si>
    <t>Indirectly Bookable with Instructions and two Additional Requirements. Service and Referring clinician fields include apos</t>
  </si>
  <si>
    <t>Indirectly Bookable with Instructions and no Additional Requirements</t>
  </si>
  <si>
    <t>Indirectly Bookable with Instructions and no Additional Requirements. Service and Referring clinician fields at maximum</t>
  </si>
  <si>
    <t>Indirectly Bookable with Instructions and no Additional Requirements. Service and Referring clinician fields include special</t>
  </si>
  <si>
    <t>Indirectly Bookable with Instructions and no Additional Requirements. Service and Referring clinician fields include hyphen</t>
  </si>
  <si>
    <t>Indirectly Bookable with Instructions and no Additional Requirements. Service and Referring clinician fields include apos</t>
  </si>
  <si>
    <t>Directly Bookable with Instructions and one Additional Requirement</t>
  </si>
  <si>
    <t>Directly Bookable with Instructions and one Additional Requirement. Service and Referring clinician fields at maximum.</t>
  </si>
  <si>
    <t>Directly Bookable with Instructions and one Additional Requirement. Service and Referring clinician fields include special</t>
  </si>
  <si>
    <t>Directly Bookable with Instructions and one Additional Requirement. Service and Referring clinician fields include hyphen</t>
  </si>
  <si>
    <t>Directly Bookable with Instructions and one Additional Requirement. Service and Referring clinician fields include apos</t>
  </si>
  <si>
    <t>Directly Bookable without Instructions and two Additional Requirements</t>
  </si>
  <si>
    <t>Directly Bookable without Instructions and two Additional Requirements. Field at maximum</t>
  </si>
  <si>
    <t>Directly Bookable without Instructions and two Additional Requirements. Field includes special</t>
  </si>
  <si>
    <t>Directly Bookable without Instructions and two Additional Requirements. Field includes hyphen</t>
  </si>
  <si>
    <t>Directly Bookable without Instructions and two Additional Requirements. Field includes apos</t>
  </si>
  <si>
    <t>Directly Bookable without Instructions and no Additional Requirements</t>
  </si>
  <si>
    <t>Directly Bookable without Instructions and no Additional Requirements. Service and Referring clinician fields at maximum</t>
  </si>
  <si>
    <t>Directly Bookable without Instructions and no Additional Requirements. Service and Referring clinician fields include special</t>
  </si>
  <si>
    <t>Directly Bookable without Instructions and no Additional Requirements. Service and Referring clinician fields include hyphen</t>
  </si>
  <si>
    <t>Directly Bookable without Instructions and no Additional Requirements. Service and Referring clinician fields include apos</t>
  </si>
  <si>
    <t>Indirectly Bookable without Instructions and one Additional Requirement</t>
  </si>
  <si>
    <t>Indirectly Bookable without Instructions and one Additional Requirement. Service and Referring clinician fields at maximum</t>
  </si>
  <si>
    <t>Indirectly Bookable without Instructions and one Additional Requirement. Service and Referring clinician fields include special</t>
  </si>
  <si>
    <t>Indirectly Bookable without Instructions and one Additional Requirement. Service and Referring clinician fields include hyphen</t>
  </si>
  <si>
    <t>Indirectly Bookable without Instructions and one Additional Requirement. Service and Referring clinician fields include apos</t>
  </si>
  <si>
    <t>ERS Data Set 226-006</t>
  </si>
  <si>
    <t>ADVOCACY</t>
  </si>
  <si>
    <t>TRANSPORT</t>
  </si>
  <si>
    <t>@date(999)</t>
  </si>
  <si>
    <t>APPR114-163</t>
  </si>
  <si>
    <t>APPR114-162</t>
  </si>
  <si>
    <t>APPR114-059</t>
  </si>
  <si>
    <t>APPR114-058</t>
  </si>
  <si>
    <t>APPR114-057</t>
  </si>
  <si>
    <t>APPR114-056</t>
  </si>
  <si>
    <t>APPR114-055</t>
  </si>
  <si>
    <t>APPR114-054</t>
  </si>
  <si>
    <t>APPR114-053</t>
  </si>
  <si>
    <t>APPR114-052</t>
  </si>
  <si>
    <t>APPR114-051</t>
  </si>
  <si>
    <t>APPR114-050</t>
  </si>
  <si>
    <t>autotest</t>
  </si>
  <si>
    <t>@date(-365)</t>
  </si>
  <si>
    <t>NHSERS-114_S034_AD</t>
  </si>
  <si>
    <t>NHSERS-114_S030_Doc1
NHSERS-114_S031_Doc1
NHSERS-114_S032_Doc1
NHSERS-114_S033_Doc1</t>
  </si>
  <si>
    <t>NHSERS-114_S020_1C15</t>
  </si>
  <si>
    <t>NHSERS-114_S019_1C14</t>
  </si>
  <si>
    <t>NHSERS-114_S018_1C13</t>
  </si>
  <si>
    <t>NHSERS-114_S017_1C12</t>
  </si>
  <si>
    <t>NHSERS-114_S016_1C11</t>
  </si>
  <si>
    <t>NHSERS-114_S015_1C10</t>
  </si>
  <si>
    <t>NHSERS-114_S013_1C9</t>
  </si>
  <si>
    <t>NHSERS-114_S011_1C8</t>
  </si>
  <si>
    <t>NHSERS-114_S009_1C7</t>
  </si>
  <si>
    <t>NHSERS-114_S007_1C6</t>
  </si>
  <si>
    <t>NHSERS-114_S005_1C5</t>
  </si>
  <si>
    <t>NHSERS-114_S004_1C4</t>
  </si>
  <si>
    <t>NHSERS-114_S003_1C3</t>
  </si>
  <si>
    <t>NHSERS-114_S002_1C2</t>
  </si>
  <si>
    <t>NHSERS-114_S001_1C1</t>
  </si>
  <si>
    <t>1 Indirectly bookable TAS service</t>
  </si>
  <si>
    <t>1 Directly bookable F2F service</t>
  </si>
  <si>
    <t>1 Directly bookable TAS service</t>
  </si>
  <si>
    <t>2 Directly bookable F2F services</t>
  </si>
  <si>
    <t>2 Indirectly bookable TAS services</t>
  </si>
  <si>
    <t>1 Indirectly bookable F2F service</t>
  </si>
  <si>
    <t xml:space="preserve">2 F2F services and one TAS Service </t>
  </si>
  <si>
    <t>2 Indirectly bookable F2F services</t>
  </si>
  <si>
    <t>2 Directly bookable TAS services</t>
  </si>
  <si>
    <t>1 Directly bookable F2F  service</t>
  </si>
  <si>
    <t>1 Directly bookable TAS  service</t>
  </si>
  <si>
    <t xml:space="preserve">Booked 2 week wait
appointment in the past
</t>
  </si>
  <si>
    <t xml:space="preserve">Booked urgent
appointment in the past
</t>
  </si>
  <si>
    <t xml:space="preserve">Booked routine
appointment in the past
</t>
  </si>
  <si>
    <t xml:space="preserve">Unbooked (Previously Booked) Routine
appointment.
</t>
  </si>
  <si>
    <t xml:space="preserve">Unbooked (Never Booked) 2 week wait
appointment.
</t>
  </si>
  <si>
    <t xml:space="preserve">Unbooked (Deferred to Provider) urgent
appointment.
</t>
  </si>
  <si>
    <t xml:space="preserve">Unbooked (Rejected) routine
appointment.
</t>
  </si>
  <si>
    <t xml:space="preserve">Unbooked (Rejected) 2 week wait
appointment.
</t>
  </si>
  <si>
    <t xml:space="preserve">Unbooked (Rejected) urgent
appointment.
</t>
  </si>
  <si>
    <t xml:space="preserve">Unbooked (deferred to provider) 2 week wait
appointment.
</t>
  </si>
  <si>
    <t xml:space="preserve">Unbooked (deferred to provider) urgent
appointment.
</t>
  </si>
  <si>
    <t xml:space="preserve">Unbooked (deferred to provider) routine
appointment.
</t>
  </si>
  <si>
    <t xml:space="preserve">Unbooked (defereed to provider) 2 week wait
appointment.
</t>
  </si>
  <si>
    <t xml:space="preserve">Unbooked (previously booked) 2 week wait
appointment.
</t>
  </si>
  <si>
    <t xml:space="preserve">Unbooked (previously booked) urgent
appointment.
</t>
  </si>
  <si>
    <t xml:space="preserve">Unbooked (previously booked) routine
appointment.
</t>
  </si>
  <si>
    <t xml:space="preserve">Unbooked (never booked) 2 week wait
appointment.
</t>
  </si>
  <si>
    <t xml:space="preserve">Unbooked (never booked) urgent
appointment.
</t>
  </si>
  <si>
    <t xml:space="preserve">Unbooked (never booked) routine
appointment.
</t>
  </si>
  <si>
    <t xml:space="preserve">Booked 2 week wait
appointment.
</t>
  </si>
  <si>
    <t xml:space="preserve">Booked urgent
appointment.
</t>
  </si>
  <si>
    <t xml:space="preserve">Booked routine
appointment.
</t>
  </si>
  <si>
    <t xml:space="preserve">Booked 2 week wait
appointment.
Special chars in name
</t>
  </si>
  <si>
    <t xml:space="preserve">Booked 2 week wait
appointment.
Apostophe in name
</t>
  </si>
  <si>
    <t xml:space="preserve">Booked 2 week wait
appointment.
Hyphens in name
</t>
  </si>
  <si>
    <t xml:space="preserve">Booked 2 week wait
appointment.
Below max field length
</t>
  </si>
  <si>
    <t xml:space="preserve">Booked 2 week wait
appointment.
Max field lengths
</t>
  </si>
  <si>
    <t>114-172</t>
  </si>
  <si>
    <t>114-171</t>
  </si>
  <si>
    <t>114-170</t>
  </si>
  <si>
    <t>114-163</t>
  </si>
  <si>
    <t>114-162</t>
  </si>
  <si>
    <t>114-161</t>
  </si>
  <si>
    <t>114-160</t>
  </si>
  <si>
    <t>114-152</t>
  </si>
  <si>
    <t>114-151</t>
  </si>
  <si>
    <t>114-150</t>
  </si>
  <si>
    <t>114-142</t>
  </si>
  <si>
    <t>114-141</t>
  </si>
  <si>
    <t>114-140</t>
  </si>
  <si>
    <t>114-132</t>
  </si>
  <si>
    <t>114-131</t>
  </si>
  <si>
    <t>114-130</t>
  </si>
  <si>
    <t>114-122</t>
  </si>
  <si>
    <t>114-121</t>
  </si>
  <si>
    <t>114-120</t>
  </si>
  <si>
    <t>114-112</t>
  </si>
  <si>
    <t>114-111</t>
  </si>
  <si>
    <t>114-110</t>
  </si>
  <si>
    <t>114-102</t>
  </si>
  <si>
    <t>114-101</t>
  </si>
  <si>
    <t>114-100</t>
  </si>
  <si>
    <t>114-095</t>
  </si>
  <si>
    <t>114-094</t>
  </si>
  <si>
    <t>114-093</t>
  </si>
  <si>
    <t>114-092</t>
  </si>
  <si>
    <t>114-091</t>
  </si>
  <si>
    <t>114-090</t>
  </si>
  <si>
    <t>114-085</t>
  </si>
  <si>
    <t>114-084</t>
  </si>
  <si>
    <t>114-083</t>
  </si>
  <si>
    <t>114-082</t>
  </si>
  <si>
    <t>114-081</t>
  </si>
  <si>
    <t>114-080</t>
  </si>
  <si>
    <t>114-075</t>
  </si>
  <si>
    <t>114-074</t>
  </si>
  <si>
    <t>114-073</t>
  </si>
  <si>
    <t>114-072</t>
  </si>
  <si>
    <t>114-071</t>
  </si>
  <si>
    <t>114-070</t>
  </si>
  <si>
    <t>114-065</t>
  </si>
  <si>
    <t>114-064</t>
  </si>
  <si>
    <t>114-063</t>
  </si>
  <si>
    <t>114-062</t>
  </si>
  <si>
    <t>114-061</t>
  </si>
  <si>
    <t>114-060</t>
  </si>
  <si>
    <t>114-059</t>
  </si>
  <si>
    <t>114-058</t>
  </si>
  <si>
    <t>114-057</t>
  </si>
  <si>
    <t>114-056</t>
  </si>
  <si>
    <t>114-055</t>
  </si>
  <si>
    <t>114-054</t>
  </si>
  <si>
    <t>114-053</t>
  </si>
  <si>
    <t>114-052</t>
  </si>
  <si>
    <t>114-051</t>
  </si>
  <si>
    <t>114-050</t>
  </si>
  <si>
    <t>114-042</t>
  </si>
  <si>
    <t>114-041</t>
  </si>
  <si>
    <t>114-040</t>
  </si>
  <si>
    <t>114-037</t>
  </si>
  <si>
    <t>114-036</t>
  </si>
  <si>
    <t>114-035</t>
  </si>
  <si>
    <t>114-034</t>
  </si>
  <si>
    <t>114-033</t>
  </si>
  <si>
    <t>114-032</t>
  </si>
  <si>
    <t>114-031</t>
  </si>
  <si>
    <t>114-030</t>
  </si>
  <si>
    <t>114-027</t>
  </si>
  <si>
    <t>114-026</t>
  </si>
  <si>
    <t>114-025</t>
  </si>
  <si>
    <t>114-024</t>
  </si>
  <si>
    <t>114-023</t>
  </si>
  <si>
    <t>114-022</t>
  </si>
  <si>
    <t>114-021</t>
  </si>
  <si>
    <t>114-020</t>
  </si>
  <si>
    <t>114-011</t>
  </si>
  <si>
    <t>114-010</t>
  </si>
  <si>
    <t>UNBOOKED_DEFERRED_TO_PROVIDER</t>
  </si>
  <si>
    <t>117-092</t>
  </si>
  <si>
    <t>117-082</t>
  </si>
  <si>
    <t>117-072</t>
  </si>
  <si>
    <t>117-062</t>
  </si>
  <si>
    <t>117-052</t>
  </si>
  <si>
    <t>117-042</t>
  </si>
  <si>
    <t>117-032</t>
  </si>
  <si>
    <t>UNBOOKED_PREVIOUSLY_BOOKED</t>
  </si>
  <si>
    <t>UNBOOKED_REJECTED</t>
  </si>
  <si>
    <t>{C_INDB_AVAIL_F2F_MAXLEN_SERVICE}</t>
  </si>
  <si>
    <t>{C_DB_AVAIL_F2F_HYPHEN_SERVICE}</t>
  </si>
  <si>
    <t>{C_DB_AVAIL_F2F_APOS_SERVICE}</t>
  </si>
  <si>
    <t>{C_DB_AVAIL_F2F_SPESERVICE}</t>
  </si>
  <si>
    <t>{C_DB_UNAVAIL_TAS_APOS_SERVICE}</t>
  </si>
  <si>
    <t>{C_INDB_UNAVAIL_TAS_MAXLEN_SERVICE1}</t>
  </si>
  <si>
    <t>{C_INDB_UNAVAIL_TAS_SPEC_SERVICE}</t>
  </si>
  <si>
    <t>{C_INDB_UNAVAIL_TAS_HYPHEN_SERVICE1}</t>
  </si>
  <si>
    <t>{C_INDB_UNAVAIL_TAS_APOS_SERVICE}</t>
  </si>
  <si>
    <t>{C_INDB_AVAIL_TAS_MAXLEN_SERVICE}</t>
  </si>
  <si>
    <t>{C_INDB_AVAIL_TAS_SPEC_SERVICE}</t>
  </si>
  <si>
    <t>{C_INDB_AVAIL_TAS_HYPHEN_SERVICE}</t>
  </si>
  <si>
    <t>{C_INDB_AVAIL_TAS_APOS_SERVICE}</t>
  </si>
  <si>
    <t>{C_DB_AVAIL_TAS_MAXLEN_SERVICE}</t>
  </si>
  <si>
    <t>{C_DB_AVAIL_TAS_SPEC_SERVICE}</t>
  </si>
  <si>
    <t>{C_DB_AVAIL_TAS_HYPHEN_SERVICE}</t>
  </si>
  <si>
    <t>{C_DB_AVAIL_TAS_APOS_SERVICE}</t>
  </si>
  <si>
    <t>service_id</t>
  </si>
  <si>
    <t>{C_DB_AVAIL_F2F_MAXLEN_SERVICE}</t>
  </si>
  <si>
    <t>{C_DB_UNAVAIL_TAS_MAXLEN_SERVICE}</t>
  </si>
  <si>
    <t>{C_DB_UNAVAIL_TAS_SPEC_SERVICE}</t>
  </si>
  <si>
    <t>{C_DB_UNAVAIL_TAS_HYPHEN_SERVICE}</t>
  </si>
  <si>
    <t>{C_DB_UNAVAIL_TAS_MAXLEN_SERVICE1}</t>
  </si>
  <si>
    <t>VarDef</t>
  </si>
  <si>
    <t>name</t>
  </si>
  <si>
    <t>story</t>
  </si>
  <si>
    <t>nhsNumber</t>
  </si>
  <si>
    <t>testNo</t>
  </si>
  <si>
    <t>partTestNo</t>
  </si>
  <si>
    <t>APPRTag</t>
  </si>
  <si>
    <t>APPSTag</t>
  </si>
  <si>
    <t>APPBTag</t>
  </si>
  <si>
    <t>tableId</t>
  </si>
  <si>
    <t>serviceId</t>
  </si>
  <si>
    <t>createdBy</t>
  </si>
  <si>
    <t>contentSensitive</t>
  </si>
  <si>
    <t>namedClinician</t>
  </si>
  <si>
    <t>referringClinician</t>
  </si>
  <si>
    <t>referringClinicianMaxFieldLength</t>
  </si>
  <si>
    <t>referringClinicianHyphen</t>
  </si>
  <si>
    <t>referringClinicianApos</t>
  </si>
  <si>
    <t>referringClinicianSpec</t>
  </si>
  <si>
    <t>referringOrg</t>
  </si>
  <si>
    <t>referringOrgMaxFieldLength</t>
  </si>
  <si>
    <t>referringOrgHyphen</t>
  </si>
  <si>
    <t>referringOrgApos</t>
  </si>
  <si>
    <t>referringOrgSpec</t>
  </si>
  <si>
    <t>registeredGp</t>
  </si>
  <si>
    <t>registeredOrg</t>
  </si>
  <si>
    <t>appointmentRequestState</t>
  </si>
  <si>
    <t>appointmentBookingStatus</t>
  </si>
  <si>
    <t>requestPriority</t>
  </si>
  <si>
    <t>requestType</t>
  </si>
  <si>
    <t>futureDate</t>
  </si>
  <si>
    <t>pastDate</t>
  </si>
  <si>
    <t>C_NUM_EXTRA_REFERRALS</t>
  </si>
  <si>
    <t>C_INCREMENT_BY_ONE</t>
  </si>
  <si>
    <t>V_REFERRAL_COUNTER</t>
  </si>
  <si>
    <t>C_DB_AVAIL_F2F_SERVICE1</t>
  </si>
  <si>
    <t>C_DB_AVAIL_F2F_SERVICE2</t>
  </si>
  <si>
    <t>C_INDB_AVAIL_F2F_SERVICE1</t>
  </si>
  <si>
    <t>C_INDB_AVAIL_F2F_SERVICE2</t>
  </si>
  <si>
    <t>C_DB_AVAIL_TAS_SERVICE1</t>
  </si>
  <si>
    <t>C_DB_AVAIL_TAS_SERVICE2</t>
  </si>
  <si>
    <t>C_INDB_AVAIL_TAS_SERVICE1</t>
  </si>
  <si>
    <t>C_INDB_AVAIL_TAS_SERVICE2</t>
  </si>
  <si>
    <t>C_INDB_UNAVAIL_F2F_SERVICE2</t>
  </si>
  <si>
    <t>C_DB_UNAVAIL_TAS_SERVICE1</t>
  </si>
  <si>
    <t>C_DB_UNAVAIL_TAS_SERVICE2</t>
  </si>
  <si>
    <t>C_INDB_UNAVAIL_TAS_SERVICE1</t>
  </si>
  <si>
    <t>C_INDB_UNAVAIL_TAS_SERVICE2</t>
  </si>
  <si>
    <t>C_DB_AVAIL_F2F_MAXLEN_SERVICE</t>
  </si>
  <si>
    <t>C_DB_AVAIL_F2F_HYPHEN_SERVICE</t>
  </si>
  <si>
    <t>C_DB_AVAIL_F2F_APOS_SERVICE</t>
  </si>
  <si>
    <t>C_DB_AVAIL_F2F_SPEC_SERVICE</t>
  </si>
  <si>
    <t>C_INDB_AVAIL_F2F_MAXLEN_SERVICE</t>
  </si>
  <si>
    <t>C_INDB_AVAIL_F2F_HYPHEN_SERVICE</t>
  </si>
  <si>
    <t>C_INDB_AVAIL_F2F_APOS_SERVICE</t>
  </si>
  <si>
    <t>C_INDB_AVAIL_F2F_SPEC_SERVICE</t>
  </si>
  <si>
    <t>C_DB_AVAIL_F2F_SPESERVICE</t>
  </si>
  <si>
    <t>C_DB_AVAIL_TAS_MAXLEN_SERVICE</t>
  </si>
  <si>
    <t>C_DB_AVAIL_TAS_SPEC_SERVICE</t>
  </si>
  <si>
    <t>C_DB_AVAIL_TAS_HYPHEN_SERVICE</t>
  </si>
  <si>
    <t>C_DB_AVAIL_TAS_APOS_SERVICE</t>
  </si>
  <si>
    <t>C_DB_UNAVAIL_TAS_MAXLEN_SERVICE</t>
  </si>
  <si>
    <t>C_DB_UNAVAIL_TAS_SPEC_SERVICE</t>
  </si>
  <si>
    <t>C_DB_UNAVAIL_TAS_HYPHEN_SERVICE</t>
  </si>
  <si>
    <t>C_DB_UNAVAIL_TAS_APOS_SERVICE</t>
  </si>
  <si>
    <t>C_DB_UNAVAIL_TAS_MAXLEN_SERVICE1</t>
  </si>
  <si>
    <t>C_INC_DB_UNAVAIL_TAS_MAXLEN_SERVICE1</t>
  </si>
  <si>
    <t>C_INDB_AVAIL_TAS_APOS_SERVICE</t>
  </si>
  <si>
    <t>C_INDB_AVAIL_TAS_HYPHEN_SERVICE</t>
  </si>
  <si>
    <t>C_INDB_AVAIL_TAS_MAXLEN_SERVICE</t>
  </si>
  <si>
    <t>C_INDB_AVAIL_TAS_SPEC_SERVICE</t>
  </si>
  <si>
    <t>C_INDB_UNAVAIL_TAS_APOS_SERVICE</t>
  </si>
  <si>
    <t>C_INDB_UNAVAIL_TAS_HYPHEN_SERVICE1</t>
  </si>
  <si>
    <t>C_INDB_UNAVAIL_TAS_MAXLEN_SERVICE1</t>
  </si>
  <si>
    <t>C_INDB_UNAVAIL_TAS_SPEC_SERVICE</t>
  </si>
  <si>
    <t>value</t>
  </si>
  <si>
    <t>CLIN1£$^</t>
  </si>
  <si>
    <t>ORG112345678901234567890</t>
  </si>
  <si>
    <t>ORG1^+_</t>
  </si>
  <si>
    <t>const</t>
  </si>
  <si>
    <t>Y</t>
  </si>
  <si>
    <t>AUTO</t>
  </si>
  <si>
    <t>111-008</t>
  </si>
  <si>
    <t>111-009</t>
  </si>
  <si>
    <t>111-010</t>
  </si>
  <si>
    <t>111-011</t>
  </si>
  <si>
    <t>111-012</t>
  </si>
  <si>
    <t>111-013</t>
  </si>
  <si>
    <t>111-014</t>
  </si>
  <si>
    <t>111-015</t>
  </si>
  <si>
    <t>111-016</t>
  </si>
  <si>
    <t>111-017</t>
  </si>
  <si>
    <t>111-018</t>
  </si>
  <si>
    <t>111-019</t>
  </si>
  <si>
    <t>111-020</t>
  </si>
  <si>
    <t>111-021</t>
  </si>
  <si>
    <t>111-022</t>
  </si>
  <si>
    <t>111-023</t>
  </si>
  <si>
    <t>111-024</t>
  </si>
  <si>
    <t>111-025</t>
  </si>
  <si>
    <t>111-026</t>
  </si>
  <si>
    <t>111-027</t>
  </si>
  <si>
    <t>111-028</t>
  </si>
  <si>
    <t>111-029</t>
  </si>
  <si>
    <t>111-030</t>
  </si>
  <si>
    <t>111-031</t>
  </si>
  <si>
    <t>111-032</t>
  </si>
  <si>
    <t>111-033</t>
  </si>
  <si>
    <t>111-034</t>
  </si>
  <si>
    <t>111-035</t>
  </si>
  <si>
    <t>111-036</t>
  </si>
  <si>
    <t>111-037</t>
  </si>
  <si>
    <t>111-038</t>
  </si>
  <si>
    <t>111-039</t>
  </si>
  <si>
    <t>111-040</t>
  </si>
  <si>
    <t>111-041</t>
  </si>
  <si>
    <t>111-042</t>
  </si>
  <si>
    <t>111-043</t>
  </si>
  <si>
    <t>111-044</t>
  </si>
  <si>
    <t>111-045</t>
  </si>
  <si>
    <t>111-046</t>
  </si>
  <si>
    <t>111-047</t>
  </si>
  <si>
    <t>111-048</t>
  </si>
  <si>
    <t>111-049</t>
  </si>
  <si>
    <t>111-050</t>
  </si>
  <si>
    <t>S009</t>
  </si>
  <si>
    <t>S010</t>
  </si>
  <si>
    <t>S016</t>
  </si>
  <si>
    <t>S20</t>
  </si>
  <si>
    <t>S011</t>
  </si>
  <si>
    <t>S039</t>
  </si>
  <si>
    <t>S040</t>
  </si>
  <si>
    <t>S041</t>
  </si>
  <si>
    <t>Multiple booked appointments in the future</t>
  </si>
  <si>
    <t>112-001</t>
  </si>
  <si>
    <t>1120 0000 0002</t>
  </si>
  <si>
    <t>S015</t>
  </si>
  <si>
    <t>S018</t>
  </si>
  <si>
    <t>S012</t>
  </si>
  <si>
    <t>S017</t>
  </si>
  <si>
    <t>start_date</t>
  </si>
  <si>
    <t>end_date</t>
  </si>
  <si>
    <t>appointment_booking_id</t>
  </si>
  <si>
    <t>112-002</t>
  </si>
  <si>
    <t>usrn</t>
  </si>
  <si>
    <t>PAS_ASID</t>
  </si>
  <si>
    <t>pas_asid</t>
  </si>
  <si>
    <t>CLINIC_ID</t>
  </si>
  <si>
    <t>clinic_id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</si>
</sst>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Tahoma"/>
      <family val="2"/>
    </font>
    <font>
      <sz val="10"/>
      <color rgb="FF333333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vertical="top" wrapText="1"/>
    </xf>
    <xf numFmtId="21" fontId="0" fillId="0" borderId="1" xfId="0" applyNumberFormat="1" applyBorder="1"/>
    <xf numFmtId="14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1" xfId="0" applyNumberFormat="1" applyBorder="1"/>
    <xf numFmtId="0" fontId="0" fillId="7" borderId="1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3" fillId="6" borderId="5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vertical="center" wrapText="1"/>
    </xf>
    <xf numFmtId="49" fontId="0" fillId="0" borderId="1" xfId="0" applyNumberFormat="1" applyFill="1" applyBorder="1"/>
    <xf numFmtId="0" fontId="0" fillId="8" borderId="1" xfId="0" applyFill="1" applyBorder="1"/>
    <xf numFmtId="49" fontId="0" fillId="9" borderId="1" xfId="0" applyNumberFormat="1" applyFill="1" applyBorder="1"/>
    <xf numFmtId="0" fontId="0" fillId="9" borderId="1" xfId="0" applyFill="1" applyBorder="1"/>
    <xf numFmtId="0" fontId="0" fillId="9" borderId="1" xfId="0" applyNumberFormat="1" applyFill="1" applyBorder="1"/>
    <xf numFmtId="21" fontId="0" fillId="9" borderId="1" xfId="0" applyNumberFormat="1" applyFill="1" applyBorder="1"/>
    <xf numFmtId="0" fontId="0" fillId="10" borderId="1" xfId="0" applyNumberFormat="1" applyFill="1" applyBorder="1"/>
    <xf numFmtId="0" fontId="0" fillId="11" borderId="1" xfId="0" applyFill="1" applyBorder="1"/>
    <xf numFmtId="0" fontId="1" fillId="8" borderId="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12" borderId="1" xfId="0" applyNumberFormat="1" applyFill="1" applyBorder="1"/>
    <xf numFmtId="21" fontId="0" fillId="12" borderId="1" xfId="0" applyNumberFormat="1" applyFill="1" applyBorder="1"/>
    <xf numFmtId="0" fontId="3" fillId="6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0" xfId="0" applyFont="1"/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NumberFormat="1" applyFill="1" applyBorder="1"/>
    <xf numFmtId="0" fontId="0" fillId="4" borderId="2" xfId="0" applyFill="1" applyBorder="1" applyAlignment="1">
      <alignment horizontal="center" vertical="center"/>
    </xf>
    <xf numFmtId="0" fontId="0" fillId="0" borderId="0" xfId="0" applyFill="1" applyBorder="1"/>
    <xf numFmtId="0" fontId="6" fillId="0" borderId="0" xfId="0" applyFont="1" applyFill="1"/>
    <xf numFmtId="21" fontId="0" fillId="0" borderId="1" xfId="0" applyNumberFormat="1" applyFill="1" applyBorder="1"/>
    <xf numFmtId="0" fontId="0" fillId="0" borderId="2" xfId="0" applyFill="1" applyBorder="1"/>
    <xf numFmtId="0" fontId="1" fillId="0" borderId="4" xfId="0" applyFont="1" applyBorder="1" applyAlignment="1">
      <alignment horizontal="center" vertical="center"/>
    </xf>
    <xf numFmtId="49" fontId="0" fillId="4" borderId="1" xfId="0" applyNumberFormat="1" applyFill="1" applyBorder="1"/>
    <xf numFmtId="0" fontId="1" fillId="8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0" fillId="0" borderId="6" xfId="0" applyNumberFormat="1" applyBorder="1"/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6" fillId="14" borderId="1" xfId="0" applyFont="1" applyFill="1" applyBorder="1"/>
    <xf numFmtId="0" fontId="6" fillId="14" borderId="0" xfId="0" applyFont="1" applyFill="1"/>
    <xf numFmtId="0" fontId="3" fillId="6" borderId="5" xfId="0" applyFont="1" applyFill="1" applyBorder="1" applyAlignment="1">
      <alignment horizontal="center" vertical="center"/>
    </xf>
    <xf numFmtId="0" fontId="7" fillId="0" borderId="0" xfId="0" applyNumberFormat="1" applyFont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7" xfId="0" applyBorder="1" applyAlignment="1"/>
    <xf numFmtId="0" fontId="1" fillId="8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 vertical="center"/>
    </xf>
    <xf numFmtId="0" fontId="0" fillId="8" borderId="2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0" fillId="8" borderId="4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G7"/>
  <sheetViews>
    <sheetView zoomScale="55" zoomScaleNormal="55" workbookViewId="0">
      <pane xSplit="3" ySplit="4" topLeftCell="CF5" activePane="bottomRight" state="frozen"/>
      <selection pane="topRight" activeCell="D1" sqref="D1"/>
      <selection pane="bottomLeft" activeCell="A6" sqref="A6"/>
      <selection pane="bottomRight" activeCell="CG8" sqref="CG8"/>
    </sheetView>
  </sheetViews>
  <sheetFormatPr defaultRowHeight="15"/>
  <cols>
    <col min="1" max="1" width="20" style="3" bestFit="1" customWidth="1"/>
    <col min="2" max="2" width="16.7109375" style="3" bestFit="1" customWidth="1"/>
    <col min="3" max="3" width="11.140625" style="3" bestFit="1" customWidth="1"/>
    <col min="4" max="12" width="17.28515625" style="3" bestFit="1" customWidth="1"/>
    <col min="13" max="16" width="19" style="3" bestFit="1" customWidth="1"/>
    <col min="17" max="17" width="20.140625" style="3" bestFit="1" customWidth="1"/>
    <col min="18" max="20" width="19" style="3" bestFit="1" customWidth="1"/>
    <col min="21" max="21" width="33" style="3" bestFit="1" customWidth="1"/>
    <col min="22" max="22" width="24.85546875" style="3" bestFit="1" customWidth="1"/>
    <col min="23" max="23" width="22.42578125" style="3" bestFit="1" customWidth="1"/>
    <col min="24" max="24" width="22.5703125" style="3" bestFit="1" customWidth="1"/>
    <col min="25" max="25" width="19" style="3" bestFit="1" customWidth="1"/>
    <col min="26" max="26" width="31.140625" style="3" bestFit="1" customWidth="1"/>
    <col min="27" max="27" width="20.140625" style="3" bestFit="1" customWidth="1"/>
    <col min="28" max="28" width="19" style="3" bestFit="1" customWidth="1"/>
    <col min="29" max="31" width="19" style="12" bestFit="1" customWidth="1"/>
    <col min="32" max="33" width="30.28515625" style="12" bestFit="1" customWidth="1"/>
    <col min="34" max="34" width="19" style="12" bestFit="1" customWidth="1"/>
    <col min="35" max="35" width="27.28515625" style="12" bestFit="1" customWidth="1"/>
    <col min="36" max="37" width="19" style="12" bestFit="1" customWidth="1"/>
    <col min="38" max="38" width="30.28515625" style="12" bestFit="1" customWidth="1"/>
    <col min="39" max="39" width="25.42578125" style="12" bestFit="1" customWidth="1"/>
    <col min="40" max="40" width="26" style="12" bestFit="1" customWidth="1"/>
    <col min="41" max="41" width="32.28515625" style="12" bestFit="1" customWidth="1"/>
    <col min="42" max="42" width="30.5703125" style="12" bestFit="1" customWidth="1"/>
    <col min="43" max="43" width="32.140625" style="12" bestFit="1" customWidth="1"/>
    <col min="44" max="44" width="32.5703125" style="12" customWidth="1"/>
    <col min="45" max="45" width="30.5703125" style="12" bestFit="1" customWidth="1"/>
    <col min="46" max="46" width="31" style="12" bestFit="1" customWidth="1"/>
    <col min="47" max="47" width="32.5703125" style="12" bestFit="1" customWidth="1"/>
    <col min="48" max="48" width="33" style="12" bestFit="1" customWidth="1"/>
    <col min="49" max="49" width="33.140625" style="12" bestFit="1" customWidth="1"/>
    <col min="50" max="50" width="33.5703125" style="12" bestFit="1" customWidth="1"/>
    <col min="51" max="51" width="35" style="12" bestFit="1" customWidth="1"/>
    <col min="52" max="52" width="35.42578125" style="12" bestFit="1" customWidth="1"/>
    <col min="53" max="53" width="33.5703125" style="12" bestFit="1" customWidth="1"/>
    <col min="54" max="54" width="34" style="12" bestFit="1" customWidth="1"/>
    <col min="55" max="55" width="35.42578125" style="12" bestFit="1" customWidth="1"/>
    <col min="56" max="56" width="35.85546875" style="12" bestFit="1" customWidth="1"/>
    <col min="57" max="57" width="64" style="12" customWidth="1"/>
    <col min="58" max="58" width="39.28515625" style="12" bestFit="1" customWidth="1"/>
    <col min="59" max="59" width="36.85546875" style="12" bestFit="1" customWidth="1"/>
    <col min="60" max="60" width="36.28515625" style="12" bestFit="1" customWidth="1"/>
    <col min="61" max="61" width="58" style="12" customWidth="1"/>
    <col min="62" max="62" width="41.140625" style="12" bestFit="1" customWidth="1"/>
    <col min="63" max="63" width="38.7109375" style="12" bestFit="1" customWidth="1"/>
    <col min="64" max="64" width="38.28515625" style="12" bestFit="1" customWidth="1"/>
    <col min="65" max="65" width="33.5703125" style="3" bestFit="1" customWidth="1"/>
    <col min="66" max="66" width="39.7109375" style="3" bestFit="1" customWidth="1"/>
    <col min="67" max="67" width="36.85546875" style="3" bestFit="1" customWidth="1"/>
    <col min="68" max="68" width="39.7109375" style="3" bestFit="1" customWidth="1"/>
    <col min="69" max="69" width="37.28515625" style="3" bestFit="1" customWidth="1"/>
    <col min="70" max="70" width="42.85546875" style="3" bestFit="1" customWidth="1"/>
    <col min="71" max="71" width="39.7109375" style="3" bestFit="1" customWidth="1"/>
    <col min="72" max="72" width="42.85546875" style="3" bestFit="1" customWidth="1"/>
    <col min="73" max="73" width="42.42578125" style="3" bestFit="1" customWidth="1"/>
    <col min="74" max="74" width="40.7109375" style="3" bestFit="1" customWidth="1"/>
    <col min="75" max="75" width="45.28515625" style="3" bestFit="1" customWidth="1"/>
    <col min="76" max="76" width="39.140625" style="3" bestFit="1" customWidth="1"/>
    <col min="77" max="77" width="54.7109375" style="3" customWidth="1"/>
    <col min="78" max="78" width="41.7109375" style="3" bestFit="1" customWidth="1"/>
    <col min="79" max="79" width="38.7109375" style="3" bestFit="1" customWidth="1"/>
    <col min="80" max="80" width="39.28515625" style="3" bestFit="1" customWidth="1"/>
    <col min="81" max="82" width="42.85546875" style="3" bestFit="1" customWidth="1"/>
    <col min="83" max="83" width="50" style="3" customWidth="1"/>
    <col min="84" max="85" width="16.28515625" style="3" bestFit="1" customWidth="1"/>
    <col min="86" max="16384" width="9.140625" style="3"/>
  </cols>
  <sheetData>
    <row r="1" spans="1:85">
      <c r="D1" s="14">
        <v>1</v>
      </c>
      <c r="E1" s="15">
        <v>2</v>
      </c>
      <c r="F1" s="15">
        <v>3</v>
      </c>
      <c r="G1" s="15">
        <v>4</v>
      </c>
      <c r="H1" s="15">
        <v>5</v>
      </c>
      <c r="I1" s="15">
        <v>6</v>
      </c>
      <c r="J1" s="15">
        <v>7</v>
      </c>
      <c r="K1" s="15">
        <v>8</v>
      </c>
      <c r="L1" s="15">
        <v>9</v>
      </c>
      <c r="M1" s="15">
        <v>10</v>
      </c>
      <c r="N1" s="15">
        <v>11</v>
      </c>
      <c r="O1" s="15">
        <v>12</v>
      </c>
      <c r="P1" s="15">
        <v>13</v>
      </c>
      <c r="Q1" s="15">
        <v>14</v>
      </c>
      <c r="R1" s="15">
        <v>15</v>
      </c>
      <c r="S1" s="15">
        <v>16</v>
      </c>
      <c r="T1" s="15">
        <v>17</v>
      </c>
      <c r="U1" s="15">
        <v>18</v>
      </c>
      <c r="V1" s="15">
        <v>19</v>
      </c>
      <c r="W1" s="15">
        <v>20</v>
      </c>
      <c r="X1" s="15">
        <v>21</v>
      </c>
      <c r="Y1" s="15">
        <v>22</v>
      </c>
      <c r="Z1" s="15">
        <v>23</v>
      </c>
      <c r="AA1" s="15">
        <v>24</v>
      </c>
      <c r="AB1" s="15">
        <v>25</v>
      </c>
      <c r="AC1" s="15">
        <v>26</v>
      </c>
      <c r="AD1" s="15">
        <v>27</v>
      </c>
      <c r="AE1" s="15">
        <v>28</v>
      </c>
      <c r="AF1" s="15">
        <v>29</v>
      </c>
      <c r="AG1" s="15">
        <v>30</v>
      </c>
      <c r="AH1" s="15">
        <v>31</v>
      </c>
      <c r="AI1" s="15">
        <v>32</v>
      </c>
      <c r="AJ1" s="15">
        <v>33</v>
      </c>
      <c r="AK1" s="15">
        <v>34</v>
      </c>
      <c r="AL1" s="15">
        <v>35</v>
      </c>
      <c r="AM1" s="15">
        <v>36</v>
      </c>
      <c r="AN1" s="15">
        <v>37</v>
      </c>
      <c r="AO1" s="59">
        <v>38</v>
      </c>
      <c r="AP1" s="59">
        <v>39</v>
      </c>
      <c r="AQ1" s="59">
        <v>40</v>
      </c>
      <c r="AR1" s="59">
        <v>41</v>
      </c>
      <c r="AS1" s="59">
        <v>42</v>
      </c>
      <c r="AT1" s="59">
        <v>43</v>
      </c>
      <c r="AU1" s="59">
        <v>44</v>
      </c>
      <c r="AV1" s="59">
        <v>45</v>
      </c>
      <c r="AW1" s="59">
        <v>46</v>
      </c>
      <c r="AX1" s="59">
        <v>47</v>
      </c>
      <c r="AY1" s="59">
        <v>48</v>
      </c>
      <c r="AZ1" s="59">
        <v>49</v>
      </c>
      <c r="BA1" s="59">
        <v>50</v>
      </c>
      <c r="BB1" s="59">
        <v>51</v>
      </c>
      <c r="BC1" s="59">
        <v>52</v>
      </c>
      <c r="BD1" s="59">
        <v>53</v>
      </c>
      <c r="BE1" s="59">
        <v>54</v>
      </c>
      <c r="BF1" s="59">
        <v>55</v>
      </c>
      <c r="BG1" s="59">
        <v>56</v>
      </c>
      <c r="BH1" s="59">
        <v>57</v>
      </c>
      <c r="BI1" s="59">
        <v>58</v>
      </c>
      <c r="BJ1" s="59">
        <v>59</v>
      </c>
      <c r="BK1" s="59">
        <v>60</v>
      </c>
      <c r="BL1" s="59">
        <v>61</v>
      </c>
      <c r="BM1" s="3">
        <v>62</v>
      </c>
      <c r="BN1" s="3">
        <v>63</v>
      </c>
      <c r="BO1" s="3">
        <v>64</v>
      </c>
      <c r="BP1" s="3">
        <v>65</v>
      </c>
      <c r="BQ1" s="3">
        <v>66</v>
      </c>
      <c r="BR1" s="3">
        <v>67</v>
      </c>
      <c r="BS1" s="3">
        <v>68</v>
      </c>
      <c r="BT1" s="3">
        <v>69</v>
      </c>
      <c r="BU1" s="3">
        <v>70</v>
      </c>
      <c r="BV1" s="3">
        <v>78</v>
      </c>
      <c r="BW1" s="3">
        <v>79</v>
      </c>
      <c r="BX1" s="3">
        <v>80</v>
      </c>
      <c r="BY1" s="3">
        <v>81</v>
      </c>
      <c r="BZ1" s="3">
        <v>82</v>
      </c>
      <c r="CA1" s="3">
        <v>84</v>
      </c>
      <c r="CB1" s="3">
        <v>85</v>
      </c>
      <c r="CC1" s="3">
        <v>87</v>
      </c>
      <c r="CD1" s="3">
        <v>89</v>
      </c>
      <c r="CE1" s="3">
        <v>90</v>
      </c>
      <c r="CF1" s="3">
        <v>91</v>
      </c>
      <c r="CG1" s="3">
        <v>92</v>
      </c>
    </row>
    <row r="2" spans="1:85" ht="21" customHeight="1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9"/>
    </row>
    <row r="3" spans="1:85" s="1" customFormat="1" ht="67.5" customHeight="1">
      <c r="A3" s="60" t="s">
        <v>5</v>
      </c>
      <c r="B3" s="60" t="s">
        <v>0</v>
      </c>
      <c r="C3" s="60" t="s">
        <v>1</v>
      </c>
      <c r="D3" s="61" t="str">
        <f t="shared" ref="D3:BO3" si="0">CONCATENATE("VarDef SET ",D1)</f>
        <v>VarDef SET 1</v>
      </c>
      <c r="E3" s="61" t="str">
        <f t="shared" si="0"/>
        <v>VarDef SET 2</v>
      </c>
      <c r="F3" s="61" t="str">
        <f t="shared" si="0"/>
        <v>VarDef SET 3</v>
      </c>
      <c r="G3" s="61" t="str">
        <f t="shared" si="0"/>
        <v>VarDef SET 4</v>
      </c>
      <c r="H3" s="61" t="str">
        <f t="shared" si="0"/>
        <v>VarDef SET 5</v>
      </c>
      <c r="I3" s="61" t="str">
        <f t="shared" si="0"/>
        <v>VarDef SET 6</v>
      </c>
      <c r="J3" s="61" t="str">
        <f t="shared" si="0"/>
        <v>VarDef SET 7</v>
      </c>
      <c r="K3" s="61" t="str">
        <f t="shared" si="0"/>
        <v>VarDef SET 8</v>
      </c>
      <c r="L3" s="61" t="str">
        <f t="shared" si="0"/>
        <v>VarDef SET 9</v>
      </c>
      <c r="M3" s="61" t="str">
        <f t="shared" si="0"/>
        <v>VarDef SET 10</v>
      </c>
      <c r="N3" s="61" t="str">
        <f t="shared" si="0"/>
        <v>VarDef SET 11</v>
      </c>
      <c r="O3" s="61" t="str">
        <f t="shared" si="0"/>
        <v>VarDef SET 12</v>
      </c>
      <c r="P3" s="61" t="str">
        <f t="shared" si="0"/>
        <v>VarDef SET 13</v>
      </c>
      <c r="Q3" s="61" t="str">
        <f t="shared" si="0"/>
        <v>VarDef SET 14</v>
      </c>
      <c r="R3" s="61" t="str">
        <f t="shared" si="0"/>
        <v>VarDef SET 15</v>
      </c>
      <c r="S3" s="61" t="str">
        <f t="shared" si="0"/>
        <v>VarDef SET 16</v>
      </c>
      <c r="T3" s="61" t="str">
        <f t="shared" si="0"/>
        <v>VarDef SET 17</v>
      </c>
      <c r="U3" s="61" t="str">
        <f t="shared" si="0"/>
        <v>VarDef SET 18</v>
      </c>
      <c r="V3" s="61" t="str">
        <f t="shared" si="0"/>
        <v>VarDef SET 19</v>
      </c>
      <c r="W3" s="61" t="str">
        <f t="shared" si="0"/>
        <v>VarDef SET 20</v>
      </c>
      <c r="X3" s="61" t="str">
        <f t="shared" si="0"/>
        <v>VarDef SET 21</v>
      </c>
      <c r="Y3" s="61" t="str">
        <f t="shared" si="0"/>
        <v>VarDef SET 22</v>
      </c>
      <c r="Z3" s="61" t="str">
        <f t="shared" si="0"/>
        <v>VarDef SET 23</v>
      </c>
      <c r="AA3" s="61" t="str">
        <f t="shared" si="0"/>
        <v>VarDef SET 24</v>
      </c>
      <c r="AB3" s="61" t="str">
        <f t="shared" si="0"/>
        <v>VarDef SET 25</v>
      </c>
      <c r="AC3" s="61" t="str">
        <f t="shared" si="0"/>
        <v>VarDef SET 26</v>
      </c>
      <c r="AD3" s="61" t="str">
        <f t="shared" si="0"/>
        <v>VarDef SET 27</v>
      </c>
      <c r="AE3" s="61" t="str">
        <f t="shared" si="0"/>
        <v>VarDef SET 28</v>
      </c>
      <c r="AF3" s="61" t="str">
        <f t="shared" si="0"/>
        <v>VarDef SET 29</v>
      </c>
      <c r="AG3" s="61" t="str">
        <f t="shared" si="0"/>
        <v>VarDef SET 30</v>
      </c>
      <c r="AH3" s="61" t="str">
        <f t="shared" si="0"/>
        <v>VarDef SET 31</v>
      </c>
      <c r="AI3" s="61" t="str">
        <f t="shared" si="0"/>
        <v>VarDef SET 32</v>
      </c>
      <c r="AJ3" s="61" t="str">
        <f t="shared" si="0"/>
        <v>VarDef SET 33</v>
      </c>
      <c r="AK3" s="61" t="str">
        <f t="shared" si="0"/>
        <v>VarDef SET 34</v>
      </c>
      <c r="AL3" s="61" t="str">
        <f t="shared" si="0"/>
        <v>VarDef SET 35</v>
      </c>
      <c r="AM3" s="61" t="str">
        <f t="shared" si="0"/>
        <v>VarDef SET 36</v>
      </c>
      <c r="AN3" s="61" t="str">
        <f t="shared" si="0"/>
        <v>VarDef SET 37</v>
      </c>
      <c r="AO3" s="61" t="str">
        <f t="shared" si="0"/>
        <v>VarDef SET 38</v>
      </c>
      <c r="AP3" s="61" t="str">
        <f t="shared" si="0"/>
        <v>VarDef SET 39</v>
      </c>
      <c r="AQ3" s="61" t="str">
        <f t="shared" si="0"/>
        <v>VarDef SET 40</v>
      </c>
      <c r="AR3" s="61" t="str">
        <f t="shared" si="0"/>
        <v>VarDef SET 41</v>
      </c>
      <c r="AS3" s="61" t="str">
        <f t="shared" si="0"/>
        <v>VarDef SET 42</v>
      </c>
      <c r="AT3" s="61" t="str">
        <f t="shared" si="0"/>
        <v>VarDef SET 43</v>
      </c>
      <c r="AU3" s="61" t="str">
        <f t="shared" si="0"/>
        <v>VarDef SET 44</v>
      </c>
      <c r="AV3" s="61" t="str">
        <f t="shared" si="0"/>
        <v>VarDef SET 45</v>
      </c>
      <c r="AW3" s="61" t="str">
        <f t="shared" si="0"/>
        <v>VarDef SET 46</v>
      </c>
      <c r="AX3" s="61" t="str">
        <f t="shared" si="0"/>
        <v>VarDef SET 47</v>
      </c>
      <c r="AY3" s="61" t="str">
        <f t="shared" si="0"/>
        <v>VarDef SET 48</v>
      </c>
      <c r="AZ3" s="61" t="str">
        <f t="shared" si="0"/>
        <v>VarDef SET 49</v>
      </c>
      <c r="BA3" s="61" t="str">
        <f t="shared" si="0"/>
        <v>VarDef SET 50</v>
      </c>
      <c r="BB3" s="61" t="str">
        <f t="shared" si="0"/>
        <v>VarDef SET 51</v>
      </c>
      <c r="BC3" s="61" t="str">
        <f t="shared" si="0"/>
        <v>VarDef SET 52</v>
      </c>
      <c r="BD3" s="61" t="str">
        <f t="shared" si="0"/>
        <v>VarDef SET 53</v>
      </c>
      <c r="BE3" s="61" t="str">
        <f t="shared" si="0"/>
        <v>VarDef SET 54</v>
      </c>
      <c r="BF3" s="61" t="str">
        <f t="shared" si="0"/>
        <v>VarDef SET 55</v>
      </c>
      <c r="BG3" s="61" t="str">
        <f t="shared" si="0"/>
        <v>VarDef SET 56</v>
      </c>
      <c r="BH3" s="61" t="str">
        <f t="shared" si="0"/>
        <v>VarDef SET 57</v>
      </c>
      <c r="BI3" s="61" t="str">
        <f t="shared" si="0"/>
        <v>VarDef SET 58</v>
      </c>
      <c r="BJ3" s="61" t="str">
        <f t="shared" si="0"/>
        <v>VarDef SET 59</v>
      </c>
      <c r="BK3" s="61" t="str">
        <f t="shared" si="0"/>
        <v>VarDef SET 60</v>
      </c>
      <c r="BL3" s="61" t="str">
        <f t="shared" si="0"/>
        <v>VarDef SET 61</v>
      </c>
      <c r="BM3" s="61" t="str">
        <f t="shared" si="0"/>
        <v>VarDef SET 62</v>
      </c>
      <c r="BN3" s="61" t="str">
        <f t="shared" si="0"/>
        <v>VarDef SET 63</v>
      </c>
      <c r="BO3" s="61" t="str">
        <f t="shared" si="0"/>
        <v>VarDef SET 64</v>
      </c>
      <c r="BP3" s="61" t="str">
        <f t="shared" ref="BP3:CG3" si="1">CONCATENATE("VarDef SET ",BP1)</f>
        <v>VarDef SET 65</v>
      </c>
      <c r="BQ3" s="61" t="str">
        <f t="shared" si="1"/>
        <v>VarDef SET 66</v>
      </c>
      <c r="BR3" s="61" t="str">
        <f t="shared" si="1"/>
        <v>VarDef SET 67</v>
      </c>
      <c r="BS3" s="61" t="str">
        <f t="shared" si="1"/>
        <v>VarDef SET 68</v>
      </c>
      <c r="BT3" s="61" t="str">
        <f t="shared" si="1"/>
        <v>VarDef SET 69</v>
      </c>
      <c r="BU3" s="61" t="str">
        <f t="shared" si="1"/>
        <v>VarDef SET 70</v>
      </c>
      <c r="BV3" s="61" t="str">
        <f t="shared" si="1"/>
        <v>VarDef SET 78</v>
      </c>
      <c r="BW3" s="61" t="str">
        <f t="shared" si="1"/>
        <v>VarDef SET 79</v>
      </c>
      <c r="BX3" s="61" t="str">
        <f t="shared" si="1"/>
        <v>VarDef SET 80</v>
      </c>
      <c r="BY3" s="61" t="str">
        <f t="shared" si="1"/>
        <v>VarDef SET 81</v>
      </c>
      <c r="BZ3" s="61" t="str">
        <f t="shared" si="1"/>
        <v>VarDef SET 82</v>
      </c>
      <c r="CA3" s="61" t="str">
        <f t="shared" si="1"/>
        <v>VarDef SET 84</v>
      </c>
      <c r="CB3" s="61" t="str">
        <f t="shared" si="1"/>
        <v>VarDef SET 85</v>
      </c>
      <c r="CC3" s="61" t="str">
        <f t="shared" si="1"/>
        <v>VarDef SET 87</v>
      </c>
      <c r="CD3" s="61" t="str">
        <f t="shared" si="1"/>
        <v>VarDef SET 89</v>
      </c>
      <c r="CE3" s="61" t="str">
        <f t="shared" si="1"/>
        <v>VarDef SET 90</v>
      </c>
      <c r="CF3" s="61" t="str">
        <f t="shared" si="1"/>
        <v>VarDef SET 91</v>
      </c>
      <c r="CG3" s="61" t="str">
        <f t="shared" si="1"/>
        <v>VarDef SET 92</v>
      </c>
    </row>
    <row r="4" spans="1:85" ht="15" customHeight="1">
      <c r="A4" s="8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85">
      <c r="A5" s="70" t="s">
        <v>6</v>
      </c>
      <c r="B5" s="71" t="s">
        <v>559</v>
      </c>
      <c r="C5" s="3" t="s">
        <v>560</v>
      </c>
      <c r="D5" s="3" t="s">
        <v>561</v>
      </c>
      <c r="E5" s="3" t="s">
        <v>26</v>
      </c>
      <c r="F5" s="3" t="s">
        <v>562</v>
      </c>
      <c r="G5" s="3" t="s">
        <v>563</v>
      </c>
      <c r="H5" s="3" t="s">
        <v>564</v>
      </c>
      <c r="I5" s="3" t="s">
        <v>565</v>
      </c>
      <c r="J5" s="3" t="s">
        <v>566</v>
      </c>
      <c r="K5" s="3" t="s">
        <v>567</v>
      </c>
      <c r="L5" s="3" t="s">
        <v>568</v>
      </c>
      <c r="M5" s="3" t="s">
        <v>569</v>
      </c>
      <c r="N5" s="3" t="s">
        <v>241</v>
      </c>
      <c r="O5" s="3" t="s">
        <v>217</v>
      </c>
      <c r="P5" s="3" t="s">
        <v>570</v>
      </c>
      <c r="Q5" s="3" t="s">
        <v>213</v>
      </c>
      <c r="R5" s="3" t="s">
        <v>571</v>
      </c>
      <c r="S5" s="3" t="s">
        <v>572</v>
      </c>
      <c r="T5" s="3" t="s">
        <v>573</v>
      </c>
      <c r="U5" s="3" t="s">
        <v>574</v>
      </c>
      <c r="V5" s="3" t="s">
        <v>575</v>
      </c>
      <c r="W5" s="3" t="s">
        <v>576</v>
      </c>
      <c r="X5" s="3" t="s">
        <v>577</v>
      </c>
      <c r="Y5" s="3" t="s">
        <v>578</v>
      </c>
      <c r="Z5" s="3" t="s">
        <v>579</v>
      </c>
      <c r="AA5" s="3" t="s">
        <v>580</v>
      </c>
      <c r="AB5" s="3" t="s">
        <v>581</v>
      </c>
      <c r="AC5" s="12" t="s">
        <v>582</v>
      </c>
      <c r="AD5" s="12" t="s">
        <v>583</v>
      </c>
      <c r="AE5" s="12" t="s">
        <v>584</v>
      </c>
      <c r="AF5" s="12" t="s">
        <v>585</v>
      </c>
      <c r="AG5" s="12" t="s">
        <v>586</v>
      </c>
      <c r="AH5" s="12" t="s">
        <v>587</v>
      </c>
      <c r="AI5" s="12" t="s">
        <v>588</v>
      </c>
      <c r="AJ5" s="12" t="s">
        <v>589</v>
      </c>
      <c r="AK5" s="12" t="s">
        <v>590</v>
      </c>
      <c r="AL5" s="62" t="s">
        <v>591</v>
      </c>
      <c r="AM5" s="62" t="s">
        <v>592</v>
      </c>
      <c r="AN5" s="62" t="s">
        <v>593</v>
      </c>
      <c r="AO5" s="62" t="s">
        <v>594</v>
      </c>
      <c r="AP5" s="62" t="s">
        <v>595</v>
      </c>
      <c r="AQ5" s="62" t="s">
        <v>596</v>
      </c>
      <c r="AR5" s="62" t="s">
        <v>597</v>
      </c>
      <c r="AS5" s="62" t="s">
        <v>598</v>
      </c>
      <c r="AT5" s="62" t="s">
        <v>599</v>
      </c>
      <c r="AU5" s="62" t="s">
        <v>600</v>
      </c>
      <c r="AV5" s="62" t="s">
        <v>601</v>
      </c>
      <c r="AW5" s="62" t="s">
        <v>126</v>
      </c>
      <c r="AX5" s="62" t="s">
        <v>127</v>
      </c>
      <c r="AY5" s="62" t="s">
        <v>128</v>
      </c>
      <c r="AZ5" s="62" t="s">
        <v>602</v>
      </c>
      <c r="BA5" s="62" t="s">
        <v>603</v>
      </c>
      <c r="BB5" s="62" t="s">
        <v>604</v>
      </c>
      <c r="BC5" s="62" t="s">
        <v>605</v>
      </c>
      <c r="BD5" s="62" t="s">
        <v>606</v>
      </c>
      <c r="BE5" s="62" t="s">
        <v>607</v>
      </c>
      <c r="BF5" s="62" t="s">
        <v>608</v>
      </c>
      <c r="BG5" s="62" t="s">
        <v>609</v>
      </c>
      <c r="BH5" s="62" t="s">
        <v>610</v>
      </c>
      <c r="BI5" s="62" t="s">
        <v>611</v>
      </c>
      <c r="BJ5" s="62" t="s">
        <v>612</v>
      </c>
      <c r="BK5" s="62" t="s">
        <v>613</v>
      </c>
      <c r="BL5" s="62" t="s">
        <v>614</v>
      </c>
      <c r="BM5" s="62" t="s">
        <v>615</v>
      </c>
      <c r="BN5" s="62" t="s">
        <v>616</v>
      </c>
      <c r="BO5" s="62" t="s">
        <v>617</v>
      </c>
      <c r="BP5" s="62" t="s">
        <v>618</v>
      </c>
      <c r="BQ5" s="62" t="s">
        <v>619</v>
      </c>
      <c r="BR5" s="62" t="s">
        <v>620</v>
      </c>
      <c r="BS5" s="62" t="s">
        <v>621</v>
      </c>
      <c r="BT5" s="62" t="s">
        <v>622</v>
      </c>
      <c r="BU5" s="62" t="s">
        <v>623</v>
      </c>
      <c r="BV5" s="63" t="s">
        <v>624</v>
      </c>
      <c r="BW5" s="63" t="s">
        <v>625</v>
      </c>
      <c r="BX5" s="62" t="s">
        <v>626</v>
      </c>
      <c r="BY5" s="62" t="s">
        <v>627</v>
      </c>
      <c r="BZ5" s="62" t="s">
        <v>628</v>
      </c>
      <c r="CA5" s="62" t="s">
        <v>629</v>
      </c>
      <c r="CB5" s="63" t="s">
        <v>630</v>
      </c>
      <c r="CC5" s="63" t="s">
        <v>631</v>
      </c>
      <c r="CD5" s="64" t="s">
        <v>632</v>
      </c>
      <c r="CE5" s="62" t="s">
        <v>633</v>
      </c>
      <c r="CF5" s="3" t="s">
        <v>704</v>
      </c>
      <c r="CG5" s="3" t="s">
        <v>706</v>
      </c>
    </row>
    <row r="6" spans="1:85">
      <c r="A6" s="70"/>
      <c r="B6" s="71"/>
      <c r="C6" s="3" t="s">
        <v>634</v>
      </c>
      <c r="N6" s="3" t="s">
        <v>95</v>
      </c>
      <c r="O6" s="3" t="str">
        <f>"0"</f>
        <v>0</v>
      </c>
      <c r="P6" s="3" t="s">
        <v>216</v>
      </c>
      <c r="Q6" s="3" t="s">
        <v>214</v>
      </c>
      <c r="R6" s="3" t="str">
        <f>"false"</f>
        <v>false</v>
      </c>
      <c r="S6" s="3" t="s">
        <v>41</v>
      </c>
      <c r="T6" s="3" t="s">
        <v>39</v>
      </c>
      <c r="U6" s="3" t="s">
        <v>254</v>
      </c>
      <c r="V6" s="3" t="s">
        <v>57</v>
      </c>
      <c r="W6" s="3" t="s">
        <v>59</v>
      </c>
      <c r="X6" s="3" t="s">
        <v>635</v>
      </c>
      <c r="Y6" s="3" t="s">
        <v>42</v>
      </c>
      <c r="Z6" s="3" t="s">
        <v>636</v>
      </c>
      <c r="AA6" s="3" t="s">
        <v>58</v>
      </c>
      <c r="AB6" s="3" t="s">
        <v>60</v>
      </c>
      <c r="AC6" s="12" t="s">
        <v>637</v>
      </c>
      <c r="AD6" s="12" t="s">
        <v>40</v>
      </c>
      <c r="AE6" s="12" t="s">
        <v>43</v>
      </c>
      <c r="AF6" s="12" t="s">
        <v>224</v>
      </c>
      <c r="AG6" s="12" t="s">
        <v>224</v>
      </c>
      <c r="AH6" s="12" t="s">
        <v>255</v>
      </c>
      <c r="AI6" s="12" t="s">
        <v>221</v>
      </c>
      <c r="AJ6" s="12" t="str">
        <f>"@date(365)"</f>
        <v>@date(365)</v>
      </c>
      <c r="AK6" s="12" t="str">
        <f>"@date(-365)"</f>
        <v>@date(-365)</v>
      </c>
      <c r="AL6" s="12" t="str">
        <f>"2"</f>
        <v>2</v>
      </c>
      <c r="AM6" s="12" t="str">
        <f>"1"</f>
        <v>1</v>
      </c>
      <c r="AN6" s="12" t="str">
        <f>"0"</f>
        <v>0</v>
      </c>
      <c r="AO6" s="48">
        <v>38</v>
      </c>
      <c r="AP6" s="48">
        <v>39</v>
      </c>
      <c r="AQ6" s="48">
        <v>40</v>
      </c>
      <c r="AR6" s="48">
        <v>41</v>
      </c>
      <c r="AS6" s="48">
        <v>42</v>
      </c>
      <c r="AT6" s="48">
        <v>43</v>
      </c>
      <c r="AU6" s="48">
        <v>44</v>
      </c>
      <c r="AV6" s="48">
        <v>45</v>
      </c>
      <c r="AW6" s="48">
        <v>46</v>
      </c>
      <c r="AX6" s="48">
        <v>47</v>
      </c>
      <c r="AY6" s="48">
        <v>48</v>
      </c>
      <c r="AZ6" s="48">
        <v>49</v>
      </c>
      <c r="BA6" s="48">
        <v>50</v>
      </c>
      <c r="BB6" s="48">
        <v>51</v>
      </c>
      <c r="BC6" s="48">
        <v>52</v>
      </c>
      <c r="BD6" s="48">
        <v>53</v>
      </c>
      <c r="BE6" s="48">
        <v>54</v>
      </c>
      <c r="BF6" s="48">
        <v>55</v>
      </c>
      <c r="BG6" s="48">
        <v>56</v>
      </c>
      <c r="BH6" s="48">
        <v>57</v>
      </c>
      <c r="BI6" s="48">
        <v>58</v>
      </c>
      <c r="BJ6" s="48">
        <v>59</v>
      </c>
      <c r="BK6" s="48">
        <v>60</v>
      </c>
      <c r="BL6" s="48">
        <v>61</v>
      </c>
      <c r="BM6" s="3">
        <v>62</v>
      </c>
      <c r="BN6" s="3">
        <v>63</v>
      </c>
      <c r="BO6" s="3">
        <v>64</v>
      </c>
      <c r="BP6" s="3">
        <v>65</v>
      </c>
      <c r="BQ6" s="3">
        <v>66</v>
      </c>
      <c r="BR6" s="3">
        <v>67</v>
      </c>
      <c r="BS6" s="3">
        <v>68</v>
      </c>
      <c r="BT6" s="3">
        <v>69</v>
      </c>
      <c r="BU6" s="3">
        <v>70</v>
      </c>
      <c r="BV6" s="3">
        <v>78</v>
      </c>
      <c r="BW6" s="3">
        <v>79</v>
      </c>
      <c r="BX6" s="3">
        <v>80</v>
      </c>
      <c r="BY6" s="3">
        <v>81</v>
      </c>
      <c r="BZ6" s="3">
        <v>82</v>
      </c>
      <c r="CA6" s="3">
        <v>84</v>
      </c>
      <c r="CB6" s="3">
        <v>85</v>
      </c>
      <c r="CC6" s="3">
        <v>87</v>
      </c>
      <c r="CD6" s="3">
        <v>89</v>
      </c>
      <c r="CE6" s="3">
        <v>90</v>
      </c>
      <c r="CF6" s="3">
        <v>1</v>
      </c>
      <c r="CG6" s="3">
        <v>1</v>
      </c>
    </row>
    <row r="7" spans="1:85">
      <c r="A7" s="70"/>
      <c r="B7" s="71"/>
      <c r="C7" s="3" t="s">
        <v>638</v>
      </c>
      <c r="AL7" s="12" t="s">
        <v>639</v>
      </c>
      <c r="AM7" s="12" t="s">
        <v>639</v>
      </c>
      <c r="AO7" s="12" t="s">
        <v>639</v>
      </c>
      <c r="AP7" s="12" t="s">
        <v>639</v>
      </c>
      <c r="AQ7" s="12" t="s">
        <v>639</v>
      </c>
      <c r="AR7" s="12" t="s">
        <v>639</v>
      </c>
      <c r="AS7" s="12" t="s">
        <v>639</v>
      </c>
      <c r="AT7" s="12" t="s">
        <v>639</v>
      </c>
      <c r="AU7" s="12" t="s">
        <v>639</v>
      </c>
      <c r="AV7" s="12" t="s">
        <v>639</v>
      </c>
      <c r="AW7" s="12" t="s">
        <v>639</v>
      </c>
      <c r="AX7" s="12" t="s">
        <v>639</v>
      </c>
      <c r="AY7" s="12" t="s">
        <v>639</v>
      </c>
      <c r="AZ7" s="12" t="s">
        <v>639</v>
      </c>
      <c r="BA7" s="12" t="s">
        <v>639</v>
      </c>
      <c r="BB7" s="12" t="s">
        <v>639</v>
      </c>
      <c r="BC7" s="12" t="s">
        <v>639</v>
      </c>
      <c r="BD7" s="12" t="s">
        <v>639</v>
      </c>
      <c r="BE7" s="12" t="s">
        <v>639</v>
      </c>
      <c r="BF7" s="12" t="s">
        <v>639</v>
      </c>
      <c r="BG7" s="12" t="s">
        <v>639</v>
      </c>
      <c r="BH7" s="12" t="s">
        <v>639</v>
      </c>
      <c r="BI7" s="12" t="s">
        <v>639</v>
      </c>
      <c r="BJ7" s="12" t="s">
        <v>639</v>
      </c>
      <c r="BK7" s="12" t="s">
        <v>639</v>
      </c>
      <c r="BL7" s="12" t="s">
        <v>639</v>
      </c>
      <c r="BM7" s="3" t="s">
        <v>639</v>
      </c>
      <c r="BN7" s="3" t="s">
        <v>639</v>
      </c>
      <c r="BO7" s="3" t="s">
        <v>639</v>
      </c>
      <c r="BP7" s="3" t="s">
        <v>639</v>
      </c>
      <c r="BQ7" s="3" t="s">
        <v>639</v>
      </c>
      <c r="BR7" s="3" t="s">
        <v>639</v>
      </c>
      <c r="BS7" s="3" t="s">
        <v>639</v>
      </c>
      <c r="BT7" s="3" t="s">
        <v>639</v>
      </c>
      <c r="BU7" s="3" t="s">
        <v>639</v>
      </c>
      <c r="BV7" s="3" t="s">
        <v>639</v>
      </c>
      <c r="BW7" s="3" t="s">
        <v>639</v>
      </c>
      <c r="BX7" s="3" t="s">
        <v>639</v>
      </c>
      <c r="BY7" s="3" t="s">
        <v>639</v>
      </c>
      <c r="BZ7" s="3" t="s">
        <v>639</v>
      </c>
      <c r="CA7" s="3" t="s">
        <v>639</v>
      </c>
      <c r="CB7" s="3" t="s">
        <v>639</v>
      </c>
      <c r="CC7" s="3" t="s">
        <v>639</v>
      </c>
      <c r="CD7" s="3" t="s">
        <v>639</v>
      </c>
      <c r="CE7" s="3" t="s">
        <v>639</v>
      </c>
      <c r="CF7" s="3" t="s">
        <v>639</v>
      </c>
      <c r="CG7" s="3" t="s">
        <v>639</v>
      </c>
    </row>
  </sheetData>
  <mergeCells count="3">
    <mergeCell ref="A2:BL2"/>
    <mergeCell ref="A5:A7"/>
    <mergeCell ref="B5:B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60"/>
  <sheetViews>
    <sheetView tabSelected="1" zoomScale="70" zoomScaleNormal="70" workbookViewId="0">
      <selection activeCell="G21" sqref="G21"/>
    </sheetView>
  </sheetViews>
  <sheetFormatPr defaultRowHeight="15"/>
  <cols>
    <col min="1" max="1" width="10.7109375" style="3" customWidth="1"/>
    <col min="2" max="2" width="31.42578125" style="3" bestFit="1" customWidth="1"/>
    <col min="3" max="3" width="34" style="3" bestFit="1" customWidth="1"/>
    <col min="4" max="4" width="30.28515625" style="3" bestFit="1" customWidth="1"/>
    <col min="5" max="16384" width="9.140625" style="3"/>
  </cols>
  <sheetData>
    <row r="1" spans="1:4" s="17" customFormat="1">
      <c r="D1" s="18" t="s">
        <v>121</v>
      </c>
    </row>
    <row r="2" spans="1:4" ht="21">
      <c r="D2" s="21" t="s">
        <v>32</v>
      </c>
    </row>
    <row r="3" spans="1:4" ht="51" customHeight="1">
      <c r="D3" s="11" t="s">
        <v>38</v>
      </c>
    </row>
    <row r="4" spans="1:4" ht="23.25" customHeight="1">
      <c r="D4" s="21" t="s">
        <v>45</v>
      </c>
    </row>
    <row r="5" spans="1:4" ht="45">
      <c r="C5" s="22" t="s">
        <v>124</v>
      </c>
      <c r="D5" s="24" t="s">
        <v>122</v>
      </c>
    </row>
    <row r="6" spans="1:4" s="1" customFormat="1" ht="84" customHeight="1">
      <c r="A6" s="2" t="s">
        <v>47</v>
      </c>
      <c r="B6" s="2" t="s">
        <v>48</v>
      </c>
      <c r="C6" s="13" t="s">
        <v>1</v>
      </c>
      <c r="D6" s="2" t="str">
        <f t="shared" ref="D6" si="0">CONCATENATE("ERS Data Set ",D1)</f>
        <v>ERS Data Set 419-001</v>
      </c>
    </row>
    <row r="7" spans="1:4" ht="15" customHeight="1">
      <c r="A7" s="80" t="s">
        <v>6</v>
      </c>
      <c r="B7" s="8"/>
      <c r="C7" s="9"/>
      <c r="D7" s="9"/>
    </row>
    <row r="8" spans="1:4" ht="15" customHeight="1">
      <c r="A8" s="98"/>
      <c r="B8" s="103" t="s">
        <v>211</v>
      </c>
      <c r="C8" s="27" t="s">
        <v>212</v>
      </c>
      <c r="D8" s="16" t="str">
        <f>CONCATENATE("APPR",D1)</f>
        <v>APPR419-001</v>
      </c>
    </row>
    <row r="9" spans="1:4" ht="15" customHeight="1">
      <c r="A9" s="98"/>
      <c r="B9" s="104"/>
      <c r="C9" s="27" t="s">
        <v>213</v>
      </c>
      <c r="D9" s="16" t="s">
        <v>214</v>
      </c>
    </row>
    <row r="10" spans="1:4" ht="15" customHeight="1">
      <c r="A10" s="98"/>
      <c r="B10" s="104"/>
      <c r="C10" s="27" t="s">
        <v>215</v>
      </c>
      <c r="D10" s="16" t="s">
        <v>269</v>
      </c>
    </row>
    <row r="11" spans="1:4" ht="15" customHeight="1">
      <c r="A11" s="98"/>
      <c r="B11" s="104"/>
      <c r="C11" s="27" t="s">
        <v>217</v>
      </c>
      <c r="D11" s="16">
        <v>0</v>
      </c>
    </row>
    <row r="12" spans="1:4" ht="15" customHeight="1">
      <c r="A12" s="98"/>
      <c r="B12" s="104"/>
      <c r="C12" s="27" t="s">
        <v>26</v>
      </c>
      <c r="D12" s="16" t="str">
        <f>CONCATENATE(LEFT(D1,3),"0 0000 0",RIGHT(D1,3))</f>
        <v>4190 0000 0001</v>
      </c>
    </row>
    <row r="13" spans="1:4" ht="15" customHeight="1">
      <c r="A13" s="98"/>
      <c r="B13" s="104"/>
      <c r="C13" s="27" t="s">
        <v>223</v>
      </c>
      <c r="D13" s="9" t="s">
        <v>224</v>
      </c>
    </row>
    <row r="14" spans="1:4" ht="15" customHeight="1">
      <c r="A14" s="98"/>
      <c r="B14" s="104"/>
      <c r="C14" s="27" t="s">
        <v>220</v>
      </c>
      <c r="D14" s="9" t="s">
        <v>221</v>
      </c>
    </row>
    <row r="15" spans="1:4" ht="15" customHeight="1">
      <c r="A15" s="98"/>
      <c r="B15" s="104"/>
      <c r="C15" s="27" t="s">
        <v>226</v>
      </c>
      <c r="D15" s="16" t="str">
        <f>CONCATENATE(LEFT(D1,3),"0000",RIGHT(D1,3))</f>
        <v>4190000001</v>
      </c>
    </row>
    <row r="16" spans="1:4" ht="15" customHeight="1">
      <c r="A16" s="98"/>
      <c r="B16" s="104"/>
      <c r="C16" s="27" t="s">
        <v>218</v>
      </c>
      <c r="D16" s="9" t="s">
        <v>219</v>
      </c>
    </row>
    <row r="17" spans="1:20" ht="15" customHeight="1">
      <c r="A17" s="98"/>
      <c r="B17" s="104"/>
      <c r="C17" s="27" t="s">
        <v>245</v>
      </c>
      <c r="D17" s="55" t="s">
        <v>247</v>
      </c>
    </row>
    <row r="18" spans="1:20" ht="15" customHeight="1">
      <c r="A18" s="98"/>
      <c r="B18" s="104"/>
      <c r="C18" s="27" t="s">
        <v>246</v>
      </c>
      <c r="D18" s="30" t="str">
        <f>IF(D17="","","021600556514")</f>
        <v>021600556514</v>
      </c>
      <c r="E18" s="30" t="str">
        <f>IF(E17="","","021600556514")</f>
        <v/>
      </c>
      <c r="F18" s="30" t="str">
        <f>IF(F17="","","021600556514")</f>
        <v/>
      </c>
      <c r="G18" s="30" t="str">
        <f>IF(G17="","","021600556514")</f>
        <v/>
      </c>
      <c r="H18" s="30" t="str">
        <f>IF(H17="","","021600556514")</f>
        <v/>
      </c>
      <c r="I18" s="30" t="str">
        <f>IF(I17="","","021600556514")</f>
        <v/>
      </c>
      <c r="J18" s="30" t="str">
        <f>IF(J17="","","021600556514")</f>
        <v/>
      </c>
      <c r="K18" s="30" t="str">
        <f>IF(K17="","","021600556514")</f>
        <v/>
      </c>
      <c r="L18" s="30" t="str">
        <f>IF(L17="","","021600556514")</f>
        <v/>
      </c>
      <c r="M18" s="30" t="str">
        <f>IF(M17="","","021600556514")</f>
        <v/>
      </c>
      <c r="N18" s="30" t="str">
        <f>IF(N17="","","021600556514")</f>
        <v/>
      </c>
      <c r="O18" s="30" t="str">
        <f>IF(O17="","","021600556514")</f>
        <v/>
      </c>
      <c r="P18" s="30" t="str">
        <f>IF(P17="","","021600556514")</f>
        <v/>
      </c>
      <c r="Q18" s="30" t="str">
        <f>IF(Q17="","","021600556514")</f>
        <v/>
      </c>
      <c r="R18" s="30" t="str">
        <f>IF(R17="","","021600556514")</f>
        <v/>
      </c>
      <c r="S18" s="30" t="str">
        <f>IF(S17="","","021600556514")</f>
        <v/>
      </c>
      <c r="T18" s="30" t="str">
        <f>IF(T17="","","021600556514")</f>
        <v/>
      </c>
    </row>
    <row r="19" spans="1:20" ht="15" customHeight="1">
      <c r="A19" s="98"/>
      <c r="B19" s="104"/>
      <c r="C19" s="27" t="s">
        <v>227</v>
      </c>
      <c r="D19" s="4" t="s">
        <v>39</v>
      </c>
    </row>
    <row r="20" spans="1:20" ht="15" customHeight="1">
      <c r="A20" s="98"/>
      <c r="B20" s="104"/>
      <c r="C20" s="27" t="s">
        <v>228</v>
      </c>
      <c r="D20" s="4" t="s">
        <v>42</v>
      </c>
    </row>
    <row r="21" spans="1:20" ht="15" customHeight="1">
      <c r="A21" s="98"/>
      <c r="B21" s="104"/>
      <c r="C21" s="27" t="s">
        <v>229</v>
      </c>
      <c r="D21" s="4" t="s">
        <v>40</v>
      </c>
    </row>
    <row r="22" spans="1:20" ht="15" customHeight="1">
      <c r="A22" s="98"/>
      <c r="B22" s="104"/>
      <c r="C22" s="27" t="s">
        <v>230</v>
      </c>
      <c r="D22" s="4" t="s">
        <v>43</v>
      </c>
    </row>
    <row r="23" spans="1:20" ht="15" customHeight="1">
      <c r="A23" s="98"/>
      <c r="B23" s="105"/>
      <c r="C23" s="27" t="s">
        <v>248</v>
      </c>
      <c r="D23" s="9"/>
    </row>
    <row r="24" spans="1:20" ht="15" customHeight="1">
      <c r="A24" s="98"/>
      <c r="B24" s="43"/>
      <c r="C24" s="33"/>
      <c r="D24" s="9"/>
    </row>
    <row r="25" spans="1:20" ht="15" customHeight="1">
      <c r="A25" s="98"/>
      <c r="B25" s="87" t="s">
        <v>240</v>
      </c>
      <c r="C25" s="27" t="s">
        <v>212</v>
      </c>
      <c r="D25" s="16" t="str">
        <f>CONCATENATE("PNTU",D1)</f>
        <v>PNTU419-001</v>
      </c>
    </row>
    <row r="26" spans="1:20" ht="15" customHeight="1">
      <c r="A26" s="98"/>
      <c r="B26" s="88"/>
      <c r="C26" s="27" t="s">
        <v>213</v>
      </c>
      <c r="D26" s="16" t="s">
        <v>214</v>
      </c>
    </row>
    <row r="27" spans="1:20" ht="15" customHeight="1">
      <c r="A27" s="98"/>
      <c r="B27" s="88"/>
      <c r="C27" s="27" t="s">
        <v>215</v>
      </c>
      <c r="D27" s="16" t="s">
        <v>269</v>
      </c>
    </row>
    <row r="28" spans="1:20" ht="15" customHeight="1">
      <c r="A28" s="98"/>
      <c r="B28" s="88"/>
      <c r="C28" s="27" t="s">
        <v>217</v>
      </c>
      <c r="D28" s="16">
        <v>0</v>
      </c>
    </row>
    <row r="29" spans="1:20" ht="15" customHeight="1">
      <c r="A29" s="98"/>
      <c r="B29" s="88"/>
      <c r="C29" s="27" t="s">
        <v>226</v>
      </c>
      <c r="D29" s="16" t="str">
        <f>D15</f>
        <v>4190000001</v>
      </c>
    </row>
    <row r="30" spans="1:20" ht="15" customHeight="1">
      <c r="A30" s="98"/>
      <c r="B30" s="89"/>
      <c r="C30" s="27" t="s">
        <v>241</v>
      </c>
      <c r="D30" s="4" t="s">
        <v>95</v>
      </c>
    </row>
    <row r="31" spans="1:20" ht="15" customHeight="1">
      <c r="A31" s="98"/>
      <c r="B31" s="43"/>
      <c r="C31" s="33"/>
      <c r="D31" s="9"/>
    </row>
    <row r="32" spans="1:20" ht="15" customHeight="1">
      <c r="A32" s="98"/>
      <c r="B32" s="85" t="s">
        <v>238</v>
      </c>
      <c r="C32" s="27" t="s">
        <v>212</v>
      </c>
      <c r="D32" s="48" t="str">
        <f>CONCATENATE("APPS",D1)</f>
        <v>APPS419-001</v>
      </c>
    </row>
    <row r="33" spans="1:4" ht="15" customHeight="1">
      <c r="A33" s="98"/>
      <c r="B33" s="85"/>
      <c r="C33" s="27" t="s">
        <v>213</v>
      </c>
      <c r="D33" s="16" t="s">
        <v>214</v>
      </c>
    </row>
    <row r="34" spans="1:4" ht="15" customHeight="1">
      <c r="A34" s="98"/>
      <c r="B34" s="85"/>
      <c r="C34" s="27" t="s">
        <v>215</v>
      </c>
      <c r="D34" s="16" t="s">
        <v>269</v>
      </c>
    </row>
    <row r="35" spans="1:4" ht="15" customHeight="1">
      <c r="A35" s="98"/>
      <c r="B35" s="85"/>
      <c r="C35" s="27" t="s">
        <v>217</v>
      </c>
      <c r="D35" s="16">
        <v>0</v>
      </c>
    </row>
    <row r="36" spans="1:4" ht="15" customHeight="1">
      <c r="A36" s="98"/>
      <c r="B36" s="85"/>
      <c r="C36" s="27" t="s">
        <v>699</v>
      </c>
      <c r="D36" s="4" t="s">
        <v>376</v>
      </c>
    </row>
    <row r="37" spans="1:4" ht="15" customHeight="1">
      <c r="A37" s="98"/>
      <c r="B37" s="85"/>
      <c r="C37" s="27" t="s">
        <v>700</v>
      </c>
      <c r="D37" s="4" t="s">
        <v>376</v>
      </c>
    </row>
    <row r="38" spans="1:4" ht="15" customHeight="1">
      <c r="A38" s="98"/>
      <c r="B38" s="85"/>
      <c r="C38" s="27" t="s">
        <v>701</v>
      </c>
      <c r="D38" s="4" t="s">
        <v>252</v>
      </c>
    </row>
    <row r="39" spans="1:4" ht="15" customHeight="1">
      <c r="A39" s="98"/>
      <c r="B39" s="85"/>
      <c r="C39" s="27" t="s">
        <v>703</v>
      </c>
      <c r="D39" s="66" t="str">
        <f t="shared" ref="D39" si="1">IF(D38="","",CONCATENATE("0b2251d2-45fa-452a-a483-92",D15))</f>
        <v>0b2251d2-45fa-452a-a483-924190000001</v>
      </c>
    </row>
    <row r="40" spans="1:4" ht="15" customHeight="1">
      <c r="A40" s="98"/>
      <c r="B40" s="85"/>
      <c r="C40" s="27" t="s">
        <v>705</v>
      </c>
      <c r="D40" s="66" t="str">
        <f t="shared" ref="D40" si="2">IF(D38="","","{PAS_ASID}")</f>
        <v>{PAS_ASID}</v>
      </c>
    </row>
    <row r="41" spans="1:4" ht="15" customHeight="1">
      <c r="A41" s="98"/>
      <c r="B41" s="85"/>
      <c r="C41" s="27" t="s">
        <v>707</v>
      </c>
      <c r="D41" s="66" t="str">
        <f>IF(D39="","","{CLINIC_ID}")</f>
        <v>{CLINIC_ID}</v>
      </c>
    </row>
    <row r="42" spans="1:4" ht="15" customHeight="1">
      <c r="A42" s="98"/>
      <c r="B42" s="85"/>
      <c r="C42" s="27" t="s">
        <v>553</v>
      </c>
      <c r="D42" s="3" t="s">
        <v>242</v>
      </c>
    </row>
    <row r="43" spans="1:4" ht="15" customHeight="1">
      <c r="A43" s="98"/>
      <c r="B43" s="43"/>
      <c r="C43" s="33"/>
      <c r="D43" s="9"/>
    </row>
    <row r="44" spans="1:4" ht="15" customHeight="1">
      <c r="A44" s="98"/>
      <c r="B44" s="85" t="s">
        <v>231</v>
      </c>
      <c r="C44" s="27" t="s">
        <v>212</v>
      </c>
      <c r="D44" s="48" t="str">
        <f>CONCATENATE("APPB",D1)</f>
        <v>APPB419-001</v>
      </c>
    </row>
    <row r="45" spans="1:4" ht="15" customHeight="1">
      <c r="A45" s="98"/>
      <c r="B45" s="85"/>
      <c r="C45" s="27" t="s">
        <v>213</v>
      </c>
      <c r="D45" s="16" t="s">
        <v>214</v>
      </c>
    </row>
    <row r="46" spans="1:4" ht="15" customHeight="1">
      <c r="A46" s="98"/>
      <c r="B46" s="85"/>
      <c r="C46" s="27" t="s">
        <v>215</v>
      </c>
      <c r="D46" s="16" t="s">
        <v>269</v>
      </c>
    </row>
    <row r="47" spans="1:4" ht="15" customHeight="1">
      <c r="A47" s="98"/>
      <c r="B47" s="85"/>
      <c r="C47" s="27" t="s">
        <v>217</v>
      </c>
      <c r="D47" s="16">
        <v>0</v>
      </c>
    </row>
    <row r="48" spans="1:4" ht="15" customHeight="1">
      <c r="A48" s="98"/>
      <c r="B48" s="86"/>
      <c r="C48" s="27" t="s">
        <v>232</v>
      </c>
      <c r="D48" s="16" t="str">
        <f>IF(OR(D13="UNBOOKED_DEFERRED_TO_PROVIDER",D13="UNBOOKED_NEVER_BOOKED"),"CANCELLED",D13)</f>
        <v>BOOKED_INITIAL_REFERRAL</v>
      </c>
    </row>
    <row r="49" spans="1:4" ht="15" customHeight="1">
      <c r="A49" s="98"/>
      <c r="B49" s="86"/>
      <c r="C49" s="27" t="s">
        <v>244</v>
      </c>
      <c r="D49" s="16" t="str">
        <f>D8</f>
        <v>APPR419-001</v>
      </c>
    </row>
    <row r="50" spans="1:4" ht="15" customHeight="1">
      <c r="A50" s="98"/>
      <c r="B50" s="86"/>
      <c r="C50" s="27" t="s">
        <v>233</v>
      </c>
      <c r="D50" s="16" t="str">
        <f>D32</f>
        <v>APPS419-001</v>
      </c>
    </row>
    <row r="51" spans="1:4" ht="15" customHeight="1">
      <c r="A51" s="98"/>
      <c r="B51" s="43"/>
      <c r="C51" s="33"/>
      <c r="D51" s="9"/>
    </row>
    <row r="52" spans="1:4" ht="15" customHeight="1">
      <c r="A52" s="98"/>
      <c r="B52" s="84" t="s">
        <v>250</v>
      </c>
      <c r="C52" s="27" t="s">
        <v>234</v>
      </c>
      <c r="D52" s="16" t="str">
        <f>CONCATENATE("APPR",D1)</f>
        <v>APPR419-001</v>
      </c>
    </row>
    <row r="53" spans="1:4" ht="15" customHeight="1">
      <c r="A53" s="98"/>
      <c r="B53" s="83"/>
      <c r="C53" s="27" t="s">
        <v>553</v>
      </c>
      <c r="D53" s="3" t="str">
        <f>D42</f>
        <v>{C_DB_AVAIL_F2F_SERVICE1}</v>
      </c>
    </row>
    <row r="54" spans="1:4" ht="15" customHeight="1">
      <c r="A54" s="98"/>
      <c r="B54" s="43"/>
      <c r="C54" s="33"/>
      <c r="D54" s="9"/>
    </row>
    <row r="55" spans="1:4" ht="15" customHeight="1">
      <c r="A55" s="98"/>
      <c r="B55" s="79" t="s">
        <v>235</v>
      </c>
      <c r="C55" s="27" t="s">
        <v>212</v>
      </c>
      <c r="D55" s="16" t="str">
        <f>CONCATENATE("ADDR",D1)</f>
        <v>ADDR419-001</v>
      </c>
    </row>
    <row r="56" spans="1:4" ht="15" customHeight="1">
      <c r="A56" s="98"/>
      <c r="B56" s="79"/>
      <c r="C56" s="27" t="s">
        <v>213</v>
      </c>
      <c r="D56" s="16" t="s">
        <v>214</v>
      </c>
    </row>
    <row r="57" spans="1:4" ht="15" customHeight="1">
      <c r="A57" s="98"/>
      <c r="B57" s="79"/>
      <c r="C57" s="27" t="s">
        <v>215</v>
      </c>
      <c r="D57" s="16" t="s">
        <v>269</v>
      </c>
    </row>
    <row r="58" spans="1:4" ht="15" customHeight="1">
      <c r="A58" s="98"/>
      <c r="B58" s="79"/>
      <c r="C58" s="27" t="s">
        <v>217</v>
      </c>
      <c r="D58" s="16">
        <v>0</v>
      </c>
    </row>
    <row r="59" spans="1:4" ht="15" customHeight="1">
      <c r="A59" s="98"/>
      <c r="B59" s="79"/>
      <c r="C59" s="27" t="s">
        <v>251</v>
      </c>
      <c r="D59" s="9" t="s">
        <v>236</v>
      </c>
    </row>
    <row r="60" spans="1:4" ht="15" customHeight="1">
      <c r="A60" s="98"/>
      <c r="B60" s="79"/>
      <c r="C60" s="27" t="s">
        <v>237</v>
      </c>
      <c r="D60" s="9" t="str">
        <f>D8</f>
        <v>APPR419-001</v>
      </c>
    </row>
  </sheetData>
  <customSheetViews>
    <customSheetView guid="{E11A1E3A-FF88-4F26-BB3E-D49EC287A590}" hiddenRows="1" topLeftCell="A2">
      <selection activeCell="J7" sqref="J7"/>
      <pageMargins left="0.7" right="0.7" top="0.75" bottom="0.75" header="0.3" footer="0.3"/>
      <pageSetup paperSize="9" orientation="portrait" verticalDpi="0" r:id="rId1"/>
    </customSheetView>
    <customSheetView guid="{B77EFD40-8824-47B1-AEEE-A13E43E39756}" hiddenRows="1" topLeftCell="A2">
      <selection activeCell="J7" sqref="J7"/>
      <pageMargins left="0.7" right="0.7" top="0.75" bottom="0.75" header="0.3" footer="0.3"/>
      <pageSetup paperSize="9" orientation="portrait" verticalDpi="0" r:id="rId2"/>
    </customSheetView>
    <customSheetView guid="{52682C99-57FE-48BC-BC5D-83A675EDE95B}" hiddenRows="1" topLeftCell="A2">
      <selection activeCell="J7" sqref="J7"/>
      <pageMargins left="0.7" right="0.7" top="0.75" bottom="0.75" header="0.3" footer="0.3"/>
      <pageSetup paperSize="9" orientation="portrait" verticalDpi="0" r:id="rId3"/>
    </customSheetView>
  </customSheetViews>
  <mergeCells count="7">
    <mergeCell ref="B8:B23"/>
    <mergeCell ref="A7:A60"/>
    <mergeCell ref="B25:B30"/>
    <mergeCell ref="B32:B42"/>
    <mergeCell ref="B44:B50"/>
    <mergeCell ref="B52:B53"/>
    <mergeCell ref="B55:B60"/>
  </mergeCells>
  <pageMargins left="0.7" right="0.7" top="0.75" bottom="0.75" header="0.3" footer="0.3"/>
  <pageSetup paperSize="9"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1"/>
  <sheetViews>
    <sheetView zoomScale="70" zoomScaleNormal="70" workbookViewId="0">
      <selection sqref="A1:A1048576"/>
    </sheetView>
  </sheetViews>
  <sheetFormatPr defaultRowHeight="15"/>
  <cols>
    <col min="1" max="1" width="9.140625" style="3"/>
    <col min="2" max="2" width="23.42578125" style="3" customWidth="1"/>
    <col min="3" max="3" width="22.42578125" style="3" customWidth="1"/>
    <col min="4" max="4" width="20.28515625" style="3" customWidth="1"/>
    <col min="5" max="5" width="24.28515625" style="3" customWidth="1"/>
    <col min="6" max="6" width="21.42578125" style="3" customWidth="1"/>
    <col min="7" max="7" width="23" style="3" customWidth="1"/>
    <col min="8" max="16384" width="9.140625" style="3"/>
  </cols>
  <sheetData>
    <row r="1" spans="2:7" ht="21">
      <c r="B1" s="1" t="s">
        <v>5</v>
      </c>
      <c r="C1" s="1" t="s">
        <v>0</v>
      </c>
      <c r="D1" s="1" t="s">
        <v>1</v>
      </c>
      <c r="E1" s="1" t="s">
        <v>24</v>
      </c>
      <c r="F1" s="1" t="s">
        <v>25</v>
      </c>
      <c r="G1" s="1" t="s">
        <v>28</v>
      </c>
    </row>
    <row r="2" spans="2:7">
      <c r="B2" s="8"/>
      <c r="C2" s="8"/>
      <c r="D2" s="8"/>
      <c r="E2" s="8"/>
      <c r="F2" s="8"/>
      <c r="G2" s="8"/>
    </row>
    <row r="3" spans="2:7">
      <c r="B3" s="72" t="s">
        <v>8</v>
      </c>
      <c r="C3" s="73" t="s">
        <v>9</v>
      </c>
      <c r="D3" s="3" t="s">
        <v>27</v>
      </c>
      <c r="E3" s="3" t="s">
        <v>39</v>
      </c>
      <c r="F3" s="3" t="s">
        <v>40</v>
      </c>
      <c r="G3" s="3" t="s">
        <v>41</v>
      </c>
    </row>
    <row r="4" spans="2:7">
      <c r="B4" s="72"/>
      <c r="C4" s="73"/>
      <c r="D4" s="3" t="s">
        <v>10</v>
      </c>
      <c r="E4" s="3" t="s">
        <v>14</v>
      </c>
      <c r="F4" s="3" t="s">
        <v>21</v>
      </c>
      <c r="G4" s="3" t="s">
        <v>29</v>
      </c>
    </row>
    <row r="5" spans="2:7">
      <c r="B5" s="72"/>
      <c r="C5" s="73"/>
      <c r="D5" s="3" t="s">
        <v>11</v>
      </c>
      <c r="E5" s="3" t="s">
        <v>15</v>
      </c>
      <c r="F5" s="3" t="s">
        <v>22</v>
      </c>
      <c r="G5" s="3" t="s">
        <v>30</v>
      </c>
    </row>
    <row r="6" spans="2:7">
      <c r="B6" s="72"/>
      <c r="C6" s="73"/>
      <c r="D6" s="3" t="s">
        <v>13</v>
      </c>
      <c r="E6" s="3" t="s">
        <v>16</v>
      </c>
      <c r="F6" s="3" t="s">
        <v>23</v>
      </c>
      <c r="G6" s="3" t="s">
        <v>31</v>
      </c>
    </row>
    <row r="7" spans="2:7">
      <c r="B7" s="72"/>
      <c r="C7" s="73"/>
      <c r="D7" s="3" t="s">
        <v>18</v>
      </c>
      <c r="E7" s="3" t="s">
        <v>17</v>
      </c>
      <c r="F7" s="3" t="s">
        <v>17</v>
      </c>
      <c r="G7" s="3" t="s">
        <v>17</v>
      </c>
    </row>
    <row r="8" spans="2:7">
      <c r="B8" s="72"/>
      <c r="C8" s="8"/>
      <c r="D8" s="8"/>
      <c r="E8" s="8"/>
      <c r="F8" s="8"/>
    </row>
    <row r="9" spans="2:7">
      <c r="B9" s="72"/>
      <c r="C9" s="73" t="s">
        <v>13</v>
      </c>
      <c r="D9" s="3" t="s">
        <v>27</v>
      </c>
      <c r="E9" s="3" t="s">
        <v>42</v>
      </c>
      <c r="F9" s="3" t="s">
        <v>43</v>
      </c>
      <c r="G9" s="3" t="s">
        <v>44</v>
      </c>
    </row>
    <row r="10" spans="2:7">
      <c r="B10" s="72"/>
      <c r="C10" s="73"/>
      <c r="D10" s="3" t="s">
        <v>12</v>
      </c>
      <c r="E10" s="3" t="s">
        <v>16</v>
      </c>
      <c r="F10" s="3" t="s">
        <v>23</v>
      </c>
      <c r="G10" s="3" t="s">
        <v>31</v>
      </c>
    </row>
    <row r="11" spans="2:7">
      <c r="B11" s="72"/>
      <c r="C11" s="73"/>
      <c r="D11" s="3" t="s">
        <v>19</v>
      </c>
      <c r="E11" s="3" t="s">
        <v>20</v>
      </c>
      <c r="F11" s="3" t="s">
        <v>20</v>
      </c>
      <c r="G11" s="3" t="s">
        <v>20</v>
      </c>
    </row>
  </sheetData>
  <customSheetViews>
    <customSheetView guid="{E11A1E3A-FF88-4F26-BB3E-D49EC287A590}">
      <selection activeCell="G27" sqref="G27"/>
      <pageMargins left="0.7" right="0.7" top="0.75" bottom="0.75" header="0.3" footer="0.3"/>
      <pageSetup paperSize="9" orientation="portrait" verticalDpi="0" r:id="rId1"/>
    </customSheetView>
    <customSheetView guid="{B77EFD40-8824-47B1-AEEE-A13E43E39756}">
      <selection activeCell="G27" sqref="G27"/>
      <pageMargins left="0.7" right="0.7" top="0.75" bottom="0.75" header="0.3" footer="0.3"/>
      <pageSetup paperSize="9" orientation="portrait" verticalDpi="0" r:id="rId2"/>
    </customSheetView>
    <customSheetView guid="{52682C99-57FE-48BC-BC5D-83A675EDE95B}">
      <selection activeCell="G27" sqref="G27"/>
      <pageMargins left="0.7" right="0.7" top="0.75" bottom="0.75" header="0.3" footer="0.3"/>
      <pageSetup paperSize="9" orientation="portrait" verticalDpi="0" r:id="rId3"/>
    </customSheetView>
  </customSheetViews>
  <mergeCells count="3">
    <mergeCell ref="B3:B11"/>
    <mergeCell ref="C3:C7"/>
    <mergeCell ref="C9:C11"/>
  </mergeCells>
  <pageMargins left="0.7" right="0.7" top="0.75" bottom="0.75" header="0.3" footer="0.3"/>
  <pageSetup paperSize="9" orientation="portrait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B1:L6"/>
  <sheetViews>
    <sheetView topLeftCell="A2" zoomScale="70" zoomScaleNormal="70" workbookViewId="0">
      <selection activeCell="E41" sqref="E41"/>
    </sheetView>
  </sheetViews>
  <sheetFormatPr defaultRowHeight="15"/>
  <cols>
    <col min="1" max="1" width="9.140625" style="3"/>
    <col min="2" max="2" width="22.7109375" style="3" customWidth="1"/>
    <col min="3" max="3" width="18.5703125" style="3" customWidth="1"/>
    <col min="4" max="4" width="15.85546875" style="3" customWidth="1"/>
    <col min="5" max="5" width="17.5703125" style="3" customWidth="1"/>
    <col min="6" max="6" width="16" style="3" customWidth="1"/>
    <col min="7" max="7" width="16.140625" style="3" customWidth="1"/>
    <col min="8" max="8" width="17.28515625" style="3" customWidth="1"/>
    <col min="9" max="9" width="16" style="3" customWidth="1"/>
    <col min="10" max="11" width="17.140625" style="3" customWidth="1"/>
    <col min="12" max="12" width="16" style="3" customWidth="1"/>
    <col min="13" max="16384" width="9.140625" style="3"/>
  </cols>
  <sheetData>
    <row r="1" spans="2:12" hidden="1">
      <c r="E1" s="14" t="s">
        <v>76</v>
      </c>
      <c r="F1" s="14" t="s">
        <v>77</v>
      </c>
      <c r="G1" s="14" t="s">
        <v>78</v>
      </c>
      <c r="H1" s="14" t="s">
        <v>79</v>
      </c>
      <c r="I1" s="14" t="s">
        <v>80</v>
      </c>
      <c r="J1" s="14" t="s">
        <v>81</v>
      </c>
      <c r="K1" s="14" t="s">
        <v>94</v>
      </c>
    </row>
    <row r="2" spans="2:12" ht="63">
      <c r="B2" s="13" t="s">
        <v>5</v>
      </c>
      <c r="C2" s="13" t="s">
        <v>0</v>
      </c>
      <c r="D2" s="13" t="s">
        <v>1</v>
      </c>
      <c r="E2" s="2" t="str">
        <f t="shared" ref="E2:K2" si="0">CONCATENATE("PDS Data Set ",E1)</f>
        <v>PDS Data Set 111-001</v>
      </c>
      <c r="F2" s="2" t="str">
        <f t="shared" si="0"/>
        <v>PDS Data Set 111-002</v>
      </c>
      <c r="G2" s="2" t="str">
        <f t="shared" si="0"/>
        <v>PDS Data Set 111-003</v>
      </c>
      <c r="H2" s="2" t="str">
        <f t="shared" si="0"/>
        <v>PDS Data Set 111-004</v>
      </c>
      <c r="I2" s="2" t="str">
        <f t="shared" si="0"/>
        <v>PDS Data Set 111-005</v>
      </c>
      <c r="J2" s="2" t="str">
        <f t="shared" si="0"/>
        <v>PDS Data Set 111-006</v>
      </c>
      <c r="K2" s="2" t="str">
        <f t="shared" si="0"/>
        <v>PDS Data Set 111-007</v>
      </c>
      <c r="L2" s="2" t="s">
        <v>123</v>
      </c>
    </row>
    <row r="4" spans="2:12">
      <c r="B4" s="72" t="s">
        <v>7</v>
      </c>
      <c r="C4" s="74" t="s">
        <v>3</v>
      </c>
      <c r="D4" s="3" t="s">
        <v>2</v>
      </c>
      <c r="E4" s="16" t="str">
        <f t="shared" ref="E4:K4" si="1">CONCATENATE(LEFT(E1,3),"00000",RIGHT(E1,3))</f>
        <v>11100000001</v>
      </c>
      <c r="F4" s="16" t="str">
        <f t="shared" si="1"/>
        <v>11100000002</v>
      </c>
      <c r="G4" s="16" t="str">
        <f t="shared" si="1"/>
        <v>11100000003</v>
      </c>
      <c r="H4" s="16" t="str">
        <f t="shared" si="1"/>
        <v>11100000004</v>
      </c>
      <c r="I4" s="16" t="str">
        <f t="shared" si="1"/>
        <v>11100000005</v>
      </c>
      <c r="J4" s="16" t="str">
        <f t="shared" si="1"/>
        <v>11100000006</v>
      </c>
      <c r="K4" s="16" t="str">
        <f t="shared" si="1"/>
        <v>11100000007</v>
      </c>
    </row>
    <row r="5" spans="2:12">
      <c r="B5" s="72"/>
      <c r="C5" s="71"/>
      <c r="D5" s="3" t="s">
        <v>4</v>
      </c>
      <c r="E5" s="7">
        <v>25934</v>
      </c>
      <c r="F5" s="7">
        <v>26299</v>
      </c>
      <c r="G5" s="7">
        <v>26665</v>
      </c>
      <c r="H5" s="7">
        <v>27030</v>
      </c>
      <c r="I5" s="7">
        <v>25934</v>
      </c>
      <c r="J5" s="7">
        <v>27760</v>
      </c>
      <c r="K5" s="7">
        <v>25934</v>
      </c>
      <c r="L5" s="7">
        <v>25934</v>
      </c>
    </row>
    <row r="6" spans="2:12">
      <c r="C6" s="75"/>
      <c r="D6" s="3" t="s">
        <v>85</v>
      </c>
      <c r="K6" s="7">
        <v>41486</v>
      </c>
    </row>
  </sheetData>
  <customSheetViews>
    <customSheetView guid="{E11A1E3A-FF88-4F26-BB3E-D49EC287A590}" hiddenRows="1" topLeftCell="B2">
      <selection activeCell="H19" sqref="H19"/>
      <pageMargins left="0.7" right="0.7" top="0.75" bottom="0.75" header="0.3" footer="0.3"/>
      <pageSetup paperSize="9" orientation="portrait" verticalDpi="0" r:id="rId1"/>
    </customSheetView>
    <customSheetView guid="{B77EFD40-8824-47B1-AEEE-A13E43E39756}" hiddenRows="1" topLeftCell="B2">
      <selection activeCell="H19" sqref="H19"/>
      <pageMargins left="0.7" right="0.7" top="0.75" bottom="0.75" header="0.3" footer="0.3"/>
      <pageSetup paperSize="9" orientation="portrait" verticalDpi="0" r:id="rId2"/>
    </customSheetView>
    <customSheetView guid="{52682C99-57FE-48BC-BC5D-83A675EDE95B}" hiddenRows="1" topLeftCell="B2">
      <selection activeCell="H19" sqref="H19"/>
      <pageMargins left="0.7" right="0.7" top="0.75" bottom="0.75" header="0.3" footer="0.3"/>
      <pageSetup paperSize="9" orientation="portrait" verticalDpi="0" r:id="rId3"/>
    </customSheetView>
  </customSheetViews>
  <mergeCells count="2">
    <mergeCell ref="B4:B5"/>
    <mergeCell ref="C4:C6"/>
  </mergeCells>
  <pageMargins left="0.7" right="0.7" top="0.75" bottom="0.75" header="0.3" footer="0.3"/>
  <pageSetup paperSize="9" orientation="portrait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67"/>
  <sheetViews>
    <sheetView zoomScale="55" zoomScaleNormal="55" workbookViewId="0">
      <selection activeCell="D18" sqref="D18"/>
    </sheetView>
  </sheetViews>
  <sheetFormatPr defaultRowHeight="15"/>
  <cols>
    <col min="1" max="1" width="10.5703125" style="3" bestFit="1" customWidth="1"/>
    <col min="2" max="2" width="44" style="3" bestFit="1" customWidth="1"/>
    <col min="3" max="3" width="35.28515625" style="3" bestFit="1" customWidth="1"/>
    <col min="4" max="4" width="42.28515625" style="3" bestFit="1" customWidth="1"/>
    <col min="5" max="5" width="44.85546875" style="3" bestFit="1" customWidth="1"/>
    <col min="6" max="7" width="27.7109375" style="3" bestFit="1" customWidth="1"/>
    <col min="8" max="55" width="31.5703125" style="3" bestFit="1" customWidth="1"/>
    <col min="56" max="16384" width="9.140625" style="3"/>
  </cols>
  <sheetData>
    <row r="1" spans="1:55" s="17" customFormat="1">
      <c r="D1" s="18" t="s">
        <v>76</v>
      </c>
      <c r="E1" s="19" t="s">
        <v>77</v>
      </c>
      <c r="F1" s="19" t="s">
        <v>77</v>
      </c>
      <c r="G1" s="19" t="s">
        <v>77</v>
      </c>
      <c r="H1" s="19" t="s">
        <v>78</v>
      </c>
      <c r="I1" s="19" t="s">
        <v>79</v>
      </c>
      <c r="J1" s="19" t="s">
        <v>80</v>
      </c>
      <c r="K1" s="20" t="s">
        <v>81</v>
      </c>
      <c r="L1" s="20" t="s">
        <v>94</v>
      </c>
      <c r="M1" s="19" t="s">
        <v>641</v>
      </c>
      <c r="N1" s="20" t="s">
        <v>642</v>
      </c>
      <c r="O1" s="20" t="s">
        <v>643</v>
      </c>
      <c r="P1" s="19" t="s">
        <v>644</v>
      </c>
      <c r="Q1" s="20" t="s">
        <v>645</v>
      </c>
      <c r="R1" s="20" t="s">
        <v>646</v>
      </c>
      <c r="S1" s="19" t="s">
        <v>647</v>
      </c>
      <c r="T1" s="20" t="s">
        <v>648</v>
      </c>
      <c r="U1" s="20" t="s">
        <v>649</v>
      </c>
      <c r="V1" s="19" t="s">
        <v>650</v>
      </c>
      <c r="W1" s="20" t="s">
        <v>651</v>
      </c>
      <c r="X1" s="20" t="s">
        <v>652</v>
      </c>
      <c r="Y1" s="19" t="s">
        <v>653</v>
      </c>
      <c r="Z1" s="20" t="s">
        <v>654</v>
      </c>
      <c r="AA1" s="20" t="s">
        <v>655</v>
      </c>
      <c r="AB1" s="19" t="s">
        <v>656</v>
      </c>
      <c r="AC1" s="20" t="s">
        <v>657</v>
      </c>
      <c r="AD1" s="20" t="s">
        <v>658</v>
      </c>
      <c r="AE1" s="20" t="s">
        <v>659</v>
      </c>
      <c r="AF1" s="19" t="s">
        <v>660</v>
      </c>
      <c r="AG1" s="20" t="s">
        <v>661</v>
      </c>
      <c r="AH1" s="20" t="s">
        <v>662</v>
      </c>
      <c r="AI1" s="19" t="s">
        <v>663</v>
      </c>
      <c r="AJ1" s="20" t="s">
        <v>664</v>
      </c>
      <c r="AK1" s="20" t="s">
        <v>665</v>
      </c>
      <c r="AL1" s="19" t="s">
        <v>666</v>
      </c>
      <c r="AM1" s="20" t="s">
        <v>667</v>
      </c>
      <c r="AN1" s="20" t="s">
        <v>668</v>
      </c>
      <c r="AO1" s="19" t="s">
        <v>669</v>
      </c>
      <c r="AP1" s="20" t="s">
        <v>670</v>
      </c>
      <c r="AQ1" s="20" t="s">
        <v>671</v>
      </c>
      <c r="AR1" s="20" t="s">
        <v>672</v>
      </c>
      <c r="AS1" s="19" t="s">
        <v>673</v>
      </c>
      <c r="AT1" s="20" t="s">
        <v>674</v>
      </c>
      <c r="AU1" s="20" t="s">
        <v>675</v>
      </c>
      <c r="AV1" s="19" t="s">
        <v>676</v>
      </c>
      <c r="AW1" s="20" t="s">
        <v>677</v>
      </c>
      <c r="AX1" s="20" t="s">
        <v>678</v>
      </c>
      <c r="AY1" s="19" t="s">
        <v>679</v>
      </c>
      <c r="AZ1" s="20" t="s">
        <v>680</v>
      </c>
      <c r="BA1" s="20" t="s">
        <v>681</v>
      </c>
      <c r="BB1" s="19" t="s">
        <v>682</v>
      </c>
      <c r="BC1" s="20" t="s">
        <v>683</v>
      </c>
    </row>
    <row r="2" spans="1:55" ht="21">
      <c r="D2" s="76" t="s">
        <v>32</v>
      </c>
      <c r="E2" s="77"/>
      <c r="F2" s="77"/>
      <c r="G2" s="77"/>
      <c r="H2" s="77"/>
      <c r="I2" s="77"/>
      <c r="J2" s="77"/>
      <c r="K2" s="77"/>
      <c r="L2" s="78"/>
    </row>
    <row r="3" spans="1:55" ht="51" customHeight="1">
      <c r="D3" s="11" t="s">
        <v>38</v>
      </c>
      <c r="E3" s="11" t="s">
        <v>33</v>
      </c>
      <c r="F3" s="11" t="s">
        <v>33</v>
      </c>
      <c r="G3" s="11" t="s">
        <v>33</v>
      </c>
      <c r="H3" s="11" t="s">
        <v>34</v>
      </c>
      <c r="I3" s="11" t="s">
        <v>35</v>
      </c>
      <c r="J3" s="11" t="s">
        <v>37</v>
      </c>
      <c r="K3" s="11" t="s">
        <v>36</v>
      </c>
      <c r="L3" s="5" t="s">
        <v>91</v>
      </c>
      <c r="M3" s="11" t="s">
        <v>38</v>
      </c>
      <c r="N3" s="11" t="s">
        <v>38</v>
      </c>
      <c r="O3" s="11" t="s">
        <v>38</v>
      </c>
      <c r="P3" s="11" t="s">
        <v>38</v>
      </c>
      <c r="Q3" s="11" t="s">
        <v>38</v>
      </c>
      <c r="R3" s="11" t="s">
        <v>38</v>
      </c>
      <c r="S3" s="11" t="s">
        <v>38</v>
      </c>
      <c r="T3" s="11" t="s">
        <v>38</v>
      </c>
      <c r="U3" s="11" t="s">
        <v>38</v>
      </c>
      <c r="V3" s="11" t="s">
        <v>38</v>
      </c>
      <c r="W3" s="11" t="s">
        <v>38</v>
      </c>
      <c r="X3" s="11" t="s">
        <v>38</v>
      </c>
      <c r="Y3" s="11" t="s">
        <v>38</v>
      </c>
      <c r="Z3" s="11" t="s">
        <v>38</v>
      </c>
      <c r="AA3" s="11" t="s">
        <v>38</v>
      </c>
      <c r="AB3" s="11" t="s">
        <v>38</v>
      </c>
      <c r="AC3" s="11" t="s">
        <v>38</v>
      </c>
      <c r="AD3" s="11" t="s">
        <v>38</v>
      </c>
      <c r="AE3" s="11" t="s">
        <v>38</v>
      </c>
      <c r="AF3" s="11" t="s">
        <v>38</v>
      </c>
      <c r="AG3" s="11" t="s">
        <v>38</v>
      </c>
      <c r="AH3" s="11" t="s">
        <v>38</v>
      </c>
      <c r="AI3" s="11" t="s">
        <v>38</v>
      </c>
      <c r="AJ3" s="11" t="s">
        <v>38</v>
      </c>
      <c r="AK3" s="11" t="s">
        <v>38</v>
      </c>
      <c r="AL3" s="11" t="s">
        <v>38</v>
      </c>
      <c r="AM3" s="11" t="s">
        <v>38</v>
      </c>
      <c r="AN3" s="11" t="s">
        <v>38</v>
      </c>
      <c r="AO3" s="11" t="s">
        <v>38</v>
      </c>
      <c r="AP3" s="11" t="s">
        <v>38</v>
      </c>
      <c r="AQ3" s="11" t="s">
        <v>38</v>
      </c>
      <c r="AR3" s="11" t="s">
        <v>38</v>
      </c>
      <c r="AS3" s="11" t="s">
        <v>38</v>
      </c>
      <c r="AT3" s="11" t="s">
        <v>38</v>
      </c>
      <c r="AU3" s="11" t="s">
        <v>38</v>
      </c>
      <c r="AV3" s="11" t="s">
        <v>38</v>
      </c>
      <c r="AW3" s="11" t="s">
        <v>38</v>
      </c>
      <c r="AX3" s="11" t="s">
        <v>38</v>
      </c>
      <c r="AY3" s="11" t="s">
        <v>38</v>
      </c>
      <c r="AZ3" s="11" t="s">
        <v>38</v>
      </c>
      <c r="BA3" s="11" t="s">
        <v>38</v>
      </c>
      <c r="BB3" s="11" t="s">
        <v>38</v>
      </c>
      <c r="BC3" s="11" t="s">
        <v>38</v>
      </c>
    </row>
    <row r="4" spans="1:55" ht="23.25" customHeight="1">
      <c r="D4" s="76" t="s">
        <v>45</v>
      </c>
      <c r="E4" s="77"/>
      <c r="F4" s="77"/>
      <c r="G4" s="77"/>
      <c r="H4" s="77"/>
      <c r="I4" s="77"/>
      <c r="J4" s="77"/>
      <c r="K4" s="77"/>
      <c r="L4" s="78"/>
    </row>
    <row r="5" spans="1:55" ht="247.5">
      <c r="C5" s="22" t="s">
        <v>124</v>
      </c>
      <c r="D5" s="24" t="s">
        <v>93</v>
      </c>
      <c r="E5" s="25" t="s">
        <v>92</v>
      </c>
      <c r="F5" s="25" t="s">
        <v>267</v>
      </c>
      <c r="G5" s="25" t="s">
        <v>268</v>
      </c>
      <c r="H5" s="23" t="s">
        <v>86</v>
      </c>
      <c r="I5" s="25" t="s">
        <v>87</v>
      </c>
      <c r="J5" s="25" t="s">
        <v>88</v>
      </c>
      <c r="K5" s="23" t="s">
        <v>89</v>
      </c>
      <c r="L5" s="23" t="s">
        <v>90</v>
      </c>
      <c r="M5" s="23" t="s">
        <v>684</v>
      </c>
      <c r="N5" s="23" t="s">
        <v>684</v>
      </c>
      <c r="O5" s="23" t="s">
        <v>684</v>
      </c>
      <c r="P5" s="23" t="s">
        <v>684</v>
      </c>
      <c r="Q5" s="23" t="s">
        <v>684</v>
      </c>
      <c r="R5" s="23" t="s">
        <v>685</v>
      </c>
      <c r="S5" s="23" t="s">
        <v>688</v>
      </c>
      <c r="T5" s="23" t="s">
        <v>687</v>
      </c>
      <c r="U5" s="23" t="s">
        <v>686</v>
      </c>
      <c r="V5" s="23" t="s">
        <v>689</v>
      </c>
      <c r="W5" s="23" t="s">
        <v>690</v>
      </c>
      <c r="X5" s="23" t="s">
        <v>691</v>
      </c>
      <c r="Y5" s="23" t="s">
        <v>695</v>
      </c>
      <c r="Z5" s="23" t="s">
        <v>696</v>
      </c>
      <c r="AA5" s="23" t="s">
        <v>697</v>
      </c>
      <c r="AB5" s="23" t="s">
        <v>698</v>
      </c>
      <c r="AC5" s="23" t="s">
        <v>640</v>
      </c>
      <c r="AD5" s="23" t="s">
        <v>640</v>
      </c>
      <c r="AE5" s="23" t="s">
        <v>640</v>
      </c>
      <c r="AF5" s="23" t="s">
        <v>640</v>
      </c>
      <c r="AG5" s="23" t="s">
        <v>640</v>
      </c>
      <c r="AH5" s="23" t="s">
        <v>640</v>
      </c>
      <c r="AI5" s="23" t="s">
        <v>640</v>
      </c>
      <c r="AJ5" s="23" t="s">
        <v>640</v>
      </c>
      <c r="AK5" s="23" t="s">
        <v>640</v>
      </c>
      <c r="AL5" s="23" t="s">
        <v>640</v>
      </c>
      <c r="AM5" s="23" t="s">
        <v>640</v>
      </c>
      <c r="AN5" s="23" t="s">
        <v>640</v>
      </c>
      <c r="AO5" s="23" t="s">
        <v>640</v>
      </c>
      <c r="AP5" s="23" t="s">
        <v>640</v>
      </c>
      <c r="AQ5" s="23" t="s">
        <v>640</v>
      </c>
      <c r="AR5" s="23" t="s">
        <v>640</v>
      </c>
      <c r="AS5" s="23" t="s">
        <v>640</v>
      </c>
      <c r="AT5" s="23" t="s">
        <v>640</v>
      </c>
      <c r="AU5" s="23" t="s">
        <v>640</v>
      </c>
      <c r="AV5" s="23" t="s">
        <v>640</v>
      </c>
      <c r="AW5" s="23" t="s">
        <v>640</v>
      </c>
      <c r="AX5" s="23" t="s">
        <v>640</v>
      </c>
      <c r="AY5" s="23" t="s">
        <v>640</v>
      </c>
      <c r="AZ5" s="23" t="s">
        <v>640</v>
      </c>
      <c r="BA5" s="23" t="s">
        <v>640</v>
      </c>
      <c r="BB5" s="23" t="s">
        <v>640</v>
      </c>
      <c r="BC5" s="23" t="s">
        <v>640</v>
      </c>
    </row>
    <row r="6" spans="1:55" s="1" customFormat="1" ht="84" customHeight="1">
      <c r="A6" s="2" t="s">
        <v>47</v>
      </c>
      <c r="B6" s="2" t="s">
        <v>48</v>
      </c>
      <c r="C6" s="13" t="s">
        <v>1</v>
      </c>
      <c r="D6" s="2" t="str">
        <f t="shared" ref="D6:L6" si="0">CONCATENATE("ERS Data Set ",D1)</f>
        <v>ERS Data Set 111-001</v>
      </c>
      <c r="E6" s="2" t="str">
        <f t="shared" si="0"/>
        <v>ERS Data Set 111-002</v>
      </c>
      <c r="F6" s="2" t="str">
        <f t="shared" ref="F6:G6" si="1">CONCATENATE("ERS Data Set ",F1)</f>
        <v>ERS Data Set 111-002</v>
      </c>
      <c r="G6" s="2" t="str">
        <f t="shared" si="1"/>
        <v>ERS Data Set 111-002</v>
      </c>
      <c r="H6" s="2" t="str">
        <f t="shared" si="0"/>
        <v>ERS Data Set 111-003</v>
      </c>
      <c r="I6" s="2" t="str">
        <f t="shared" si="0"/>
        <v>ERS Data Set 111-004</v>
      </c>
      <c r="J6" s="2" t="str">
        <f t="shared" si="0"/>
        <v>ERS Data Set 111-005</v>
      </c>
      <c r="K6" s="2" t="str">
        <f t="shared" si="0"/>
        <v>ERS Data Set 111-006</v>
      </c>
      <c r="L6" s="2" t="str">
        <f t="shared" si="0"/>
        <v>ERS Data Set 111-007</v>
      </c>
      <c r="M6" s="2" t="str">
        <f t="shared" ref="M6:P6" si="2">CONCATENATE("ERS Data Set ",M1)</f>
        <v>ERS Data Set 111-008</v>
      </c>
      <c r="N6" s="2" t="str">
        <f t="shared" si="2"/>
        <v>ERS Data Set 111-009</v>
      </c>
      <c r="O6" s="2" t="str">
        <f t="shared" si="2"/>
        <v>ERS Data Set 111-010</v>
      </c>
      <c r="P6" s="2" t="str">
        <f t="shared" si="2"/>
        <v>ERS Data Set 111-011</v>
      </c>
      <c r="Q6" s="2" t="str">
        <f t="shared" ref="Q6" si="3">CONCATENATE("ERS Data Set ",Q1)</f>
        <v>ERS Data Set 111-012</v>
      </c>
      <c r="R6" s="2" t="str">
        <f t="shared" ref="R6:AD6" si="4">CONCATENATE("ERS Data Set ",R1)</f>
        <v>ERS Data Set 111-013</v>
      </c>
      <c r="S6" s="2" t="str">
        <f t="shared" si="4"/>
        <v>ERS Data Set 111-014</v>
      </c>
      <c r="T6" s="2" t="str">
        <f t="shared" si="4"/>
        <v>ERS Data Set 111-015</v>
      </c>
      <c r="U6" s="2" t="str">
        <f t="shared" si="4"/>
        <v>ERS Data Set 111-016</v>
      </c>
      <c r="V6" s="2" t="str">
        <f t="shared" si="4"/>
        <v>ERS Data Set 111-017</v>
      </c>
      <c r="W6" s="2" t="str">
        <f t="shared" si="4"/>
        <v>ERS Data Set 111-018</v>
      </c>
      <c r="X6" s="2" t="str">
        <f t="shared" si="4"/>
        <v>ERS Data Set 111-019</v>
      </c>
      <c r="Y6" s="2" t="str">
        <f t="shared" si="4"/>
        <v>ERS Data Set 111-020</v>
      </c>
      <c r="Z6" s="2" t="str">
        <f t="shared" si="4"/>
        <v>ERS Data Set 111-021</v>
      </c>
      <c r="AA6" s="2" t="str">
        <f t="shared" si="4"/>
        <v>ERS Data Set 111-022</v>
      </c>
      <c r="AB6" s="2" t="str">
        <f t="shared" si="4"/>
        <v>ERS Data Set 111-023</v>
      </c>
      <c r="AC6" s="2" t="str">
        <f t="shared" si="4"/>
        <v>ERS Data Set 111-024</v>
      </c>
      <c r="AD6" s="2" t="str">
        <f t="shared" si="4"/>
        <v>ERS Data Set 111-025</v>
      </c>
      <c r="AE6" s="2" t="str">
        <f t="shared" ref="AE6:BC6" si="5">CONCATENATE("ERS Data Set ",AE1)</f>
        <v>ERS Data Set 111-026</v>
      </c>
      <c r="AF6" s="2" t="str">
        <f t="shared" si="5"/>
        <v>ERS Data Set 111-027</v>
      </c>
      <c r="AG6" s="2" t="str">
        <f t="shared" si="5"/>
        <v>ERS Data Set 111-028</v>
      </c>
      <c r="AH6" s="2" t="str">
        <f t="shared" si="5"/>
        <v>ERS Data Set 111-029</v>
      </c>
      <c r="AI6" s="2" t="str">
        <f t="shared" si="5"/>
        <v>ERS Data Set 111-030</v>
      </c>
      <c r="AJ6" s="2" t="str">
        <f t="shared" si="5"/>
        <v>ERS Data Set 111-031</v>
      </c>
      <c r="AK6" s="2" t="str">
        <f t="shared" si="5"/>
        <v>ERS Data Set 111-032</v>
      </c>
      <c r="AL6" s="2" t="str">
        <f t="shared" si="5"/>
        <v>ERS Data Set 111-033</v>
      </c>
      <c r="AM6" s="2" t="str">
        <f t="shared" si="5"/>
        <v>ERS Data Set 111-034</v>
      </c>
      <c r="AN6" s="2" t="str">
        <f t="shared" si="5"/>
        <v>ERS Data Set 111-035</v>
      </c>
      <c r="AO6" s="2" t="str">
        <f t="shared" si="5"/>
        <v>ERS Data Set 111-036</v>
      </c>
      <c r="AP6" s="2" t="str">
        <f t="shared" si="5"/>
        <v>ERS Data Set 111-037</v>
      </c>
      <c r="AQ6" s="2" t="str">
        <f t="shared" si="5"/>
        <v>ERS Data Set 111-038</v>
      </c>
      <c r="AR6" s="2" t="str">
        <f t="shared" si="5"/>
        <v>ERS Data Set 111-039</v>
      </c>
      <c r="AS6" s="2" t="str">
        <f t="shared" si="5"/>
        <v>ERS Data Set 111-040</v>
      </c>
      <c r="AT6" s="2" t="str">
        <f t="shared" si="5"/>
        <v>ERS Data Set 111-041</v>
      </c>
      <c r="AU6" s="2" t="str">
        <f t="shared" si="5"/>
        <v>ERS Data Set 111-042</v>
      </c>
      <c r="AV6" s="2" t="str">
        <f t="shared" si="5"/>
        <v>ERS Data Set 111-043</v>
      </c>
      <c r="AW6" s="2" t="str">
        <f t="shared" si="5"/>
        <v>ERS Data Set 111-044</v>
      </c>
      <c r="AX6" s="2" t="str">
        <f t="shared" si="5"/>
        <v>ERS Data Set 111-045</v>
      </c>
      <c r="AY6" s="2" t="str">
        <f t="shared" si="5"/>
        <v>ERS Data Set 111-046</v>
      </c>
      <c r="AZ6" s="2" t="str">
        <f t="shared" si="5"/>
        <v>ERS Data Set 111-047</v>
      </c>
      <c r="BA6" s="2" t="str">
        <f t="shared" si="5"/>
        <v>ERS Data Set 111-048</v>
      </c>
      <c r="BB6" s="2" t="str">
        <f t="shared" si="5"/>
        <v>ERS Data Set 111-049</v>
      </c>
      <c r="BC6" s="2" t="str">
        <f t="shared" si="5"/>
        <v>ERS Data Set 111-050</v>
      </c>
    </row>
    <row r="7" spans="1:55" ht="15" customHeight="1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</row>
    <row r="8" spans="1:55">
      <c r="A8" s="80" t="s">
        <v>6</v>
      </c>
      <c r="B8" s="81" t="s">
        <v>211</v>
      </c>
      <c r="C8" s="27" t="s">
        <v>212</v>
      </c>
      <c r="D8" s="16" t="str">
        <f t="shared" ref="D8:K8" si="6">CONCATENATE("APPR",D1)</f>
        <v>APPR111-001</v>
      </c>
      <c r="E8" s="16" t="str">
        <f t="shared" si="6"/>
        <v>APPR111-002</v>
      </c>
      <c r="F8" s="16"/>
      <c r="G8" s="16"/>
      <c r="H8" s="16" t="str">
        <f t="shared" si="6"/>
        <v>APPR111-003</v>
      </c>
      <c r="I8" s="16" t="str">
        <f t="shared" si="6"/>
        <v>APPR111-004</v>
      </c>
      <c r="J8" s="16" t="str">
        <f t="shared" si="6"/>
        <v>APPR111-005</v>
      </c>
      <c r="K8" s="16" t="str">
        <f t="shared" si="6"/>
        <v>APPR111-006</v>
      </c>
      <c r="L8" s="16" t="str">
        <f t="shared" ref="L8:M8" si="7">CONCATENATE("APPR",L1)</f>
        <v>APPR111-007</v>
      </c>
      <c r="M8" s="16" t="str">
        <f t="shared" si="7"/>
        <v>APPR111-008</v>
      </c>
      <c r="N8" s="16" t="str">
        <f t="shared" ref="N8:P8" si="8">CONCATENATE("APPR",N1)</f>
        <v>APPR111-009</v>
      </c>
      <c r="O8" s="16" t="str">
        <f t="shared" si="8"/>
        <v>APPR111-010</v>
      </c>
      <c r="P8" s="16" t="str">
        <f t="shared" si="8"/>
        <v>APPR111-011</v>
      </c>
      <c r="Q8" s="16" t="str">
        <f t="shared" ref="Q8" si="9">CONCATENATE("APPR",Q1)</f>
        <v>APPR111-012</v>
      </c>
      <c r="R8" s="16" t="str">
        <f t="shared" ref="R8:AD8" si="10">CONCATENATE("APPR",R1)</f>
        <v>APPR111-013</v>
      </c>
      <c r="S8" s="16" t="str">
        <f t="shared" si="10"/>
        <v>APPR111-014</v>
      </c>
      <c r="T8" s="16" t="str">
        <f t="shared" si="10"/>
        <v>APPR111-015</v>
      </c>
      <c r="U8" s="16" t="str">
        <f t="shared" si="10"/>
        <v>APPR111-016</v>
      </c>
      <c r="V8" s="16" t="str">
        <f t="shared" si="10"/>
        <v>APPR111-017</v>
      </c>
      <c r="W8" s="16" t="str">
        <f t="shared" si="10"/>
        <v>APPR111-018</v>
      </c>
      <c r="X8" s="16" t="str">
        <f t="shared" si="10"/>
        <v>APPR111-019</v>
      </c>
      <c r="Y8" s="16" t="str">
        <f t="shared" si="10"/>
        <v>APPR111-020</v>
      </c>
      <c r="Z8" s="16" t="str">
        <f t="shared" si="10"/>
        <v>APPR111-021</v>
      </c>
      <c r="AA8" s="16" t="str">
        <f t="shared" si="10"/>
        <v>APPR111-022</v>
      </c>
      <c r="AB8" s="16" t="str">
        <f t="shared" si="10"/>
        <v>APPR111-023</v>
      </c>
      <c r="AC8" s="16" t="str">
        <f t="shared" si="10"/>
        <v>APPR111-024</v>
      </c>
      <c r="AD8" s="16" t="str">
        <f t="shared" si="10"/>
        <v>APPR111-025</v>
      </c>
      <c r="AE8" s="16" t="str">
        <f t="shared" ref="AE8:BC8" si="11">CONCATENATE("APPR",AE1)</f>
        <v>APPR111-026</v>
      </c>
      <c r="AF8" s="16" t="str">
        <f t="shared" si="11"/>
        <v>APPR111-027</v>
      </c>
      <c r="AG8" s="16" t="str">
        <f t="shared" si="11"/>
        <v>APPR111-028</v>
      </c>
      <c r="AH8" s="16" t="str">
        <f t="shared" si="11"/>
        <v>APPR111-029</v>
      </c>
      <c r="AI8" s="16" t="str">
        <f t="shared" si="11"/>
        <v>APPR111-030</v>
      </c>
      <c r="AJ8" s="16" t="str">
        <f t="shared" si="11"/>
        <v>APPR111-031</v>
      </c>
      <c r="AK8" s="16" t="str">
        <f t="shared" si="11"/>
        <v>APPR111-032</v>
      </c>
      <c r="AL8" s="16" t="str">
        <f t="shared" si="11"/>
        <v>APPR111-033</v>
      </c>
      <c r="AM8" s="16" t="str">
        <f t="shared" si="11"/>
        <v>APPR111-034</v>
      </c>
      <c r="AN8" s="16" t="str">
        <f t="shared" si="11"/>
        <v>APPR111-035</v>
      </c>
      <c r="AO8" s="16" t="str">
        <f t="shared" si="11"/>
        <v>APPR111-036</v>
      </c>
      <c r="AP8" s="16" t="str">
        <f t="shared" si="11"/>
        <v>APPR111-037</v>
      </c>
      <c r="AQ8" s="16" t="str">
        <f t="shared" si="11"/>
        <v>APPR111-038</v>
      </c>
      <c r="AR8" s="16" t="str">
        <f t="shared" si="11"/>
        <v>APPR111-039</v>
      </c>
      <c r="AS8" s="16" t="str">
        <f t="shared" si="11"/>
        <v>APPR111-040</v>
      </c>
      <c r="AT8" s="16" t="str">
        <f t="shared" si="11"/>
        <v>APPR111-041</v>
      </c>
      <c r="AU8" s="16" t="str">
        <f t="shared" si="11"/>
        <v>APPR111-042</v>
      </c>
      <c r="AV8" s="16" t="str">
        <f t="shared" si="11"/>
        <v>APPR111-043</v>
      </c>
      <c r="AW8" s="16" t="str">
        <f t="shared" si="11"/>
        <v>APPR111-044</v>
      </c>
      <c r="AX8" s="16" t="str">
        <f t="shared" si="11"/>
        <v>APPR111-045</v>
      </c>
      <c r="AY8" s="16" t="str">
        <f t="shared" si="11"/>
        <v>APPR111-046</v>
      </c>
      <c r="AZ8" s="16" t="str">
        <f t="shared" si="11"/>
        <v>APPR111-047</v>
      </c>
      <c r="BA8" s="16" t="str">
        <f t="shared" si="11"/>
        <v>APPR111-048</v>
      </c>
      <c r="BB8" s="16" t="str">
        <f t="shared" si="11"/>
        <v>APPR111-049</v>
      </c>
      <c r="BC8" s="16" t="str">
        <f t="shared" si="11"/>
        <v>APPR111-050</v>
      </c>
    </row>
    <row r="9" spans="1:55">
      <c r="A9" s="70"/>
      <c r="B9" s="79"/>
      <c r="C9" s="27" t="s">
        <v>213</v>
      </c>
      <c r="D9" s="16" t="s">
        <v>214</v>
      </c>
      <c r="E9" s="16" t="s">
        <v>214</v>
      </c>
      <c r="F9" s="16"/>
      <c r="G9" s="16"/>
      <c r="H9" s="16" t="s">
        <v>214</v>
      </c>
      <c r="I9" s="16" t="s">
        <v>214</v>
      </c>
      <c r="J9" s="16" t="s">
        <v>214</v>
      </c>
      <c r="K9" s="16" t="s">
        <v>214</v>
      </c>
      <c r="L9" s="16" t="s">
        <v>214</v>
      </c>
      <c r="M9" s="16" t="s">
        <v>214</v>
      </c>
      <c r="N9" s="16" t="s">
        <v>214</v>
      </c>
      <c r="O9" s="16" t="s">
        <v>214</v>
      </c>
      <c r="P9" s="16" t="s">
        <v>214</v>
      </c>
      <c r="Q9" s="16" t="s">
        <v>214</v>
      </c>
      <c r="R9" s="16" t="s">
        <v>214</v>
      </c>
      <c r="S9" s="16" t="s">
        <v>214</v>
      </c>
      <c r="T9" s="16" t="s">
        <v>214</v>
      </c>
      <c r="U9" s="16" t="s">
        <v>214</v>
      </c>
      <c r="V9" s="16" t="s">
        <v>214</v>
      </c>
      <c r="W9" s="16" t="s">
        <v>214</v>
      </c>
      <c r="X9" s="16" t="s">
        <v>214</v>
      </c>
      <c r="Y9" s="16" t="s">
        <v>214</v>
      </c>
      <c r="Z9" s="16" t="s">
        <v>214</v>
      </c>
      <c r="AA9" s="16" t="s">
        <v>214</v>
      </c>
      <c r="AB9" s="16" t="s">
        <v>214</v>
      </c>
      <c r="AC9" s="16" t="s">
        <v>214</v>
      </c>
      <c r="AD9" s="16" t="s">
        <v>214</v>
      </c>
      <c r="AE9" s="16" t="s">
        <v>214</v>
      </c>
      <c r="AF9" s="16" t="s">
        <v>214</v>
      </c>
      <c r="AG9" s="16" t="s">
        <v>214</v>
      </c>
      <c r="AH9" s="16" t="s">
        <v>214</v>
      </c>
      <c r="AI9" s="16" t="s">
        <v>214</v>
      </c>
      <c r="AJ9" s="16" t="s">
        <v>214</v>
      </c>
      <c r="AK9" s="16" t="s">
        <v>214</v>
      </c>
      <c r="AL9" s="16" t="s">
        <v>214</v>
      </c>
      <c r="AM9" s="16" t="s">
        <v>214</v>
      </c>
      <c r="AN9" s="16" t="s">
        <v>214</v>
      </c>
      <c r="AO9" s="16" t="s">
        <v>214</v>
      </c>
      <c r="AP9" s="16" t="s">
        <v>214</v>
      </c>
      <c r="AQ9" s="16" t="s">
        <v>214</v>
      </c>
      <c r="AR9" s="16" t="s">
        <v>214</v>
      </c>
      <c r="AS9" s="16" t="s">
        <v>214</v>
      </c>
      <c r="AT9" s="16" t="s">
        <v>214</v>
      </c>
      <c r="AU9" s="16" t="s">
        <v>214</v>
      </c>
      <c r="AV9" s="16" t="s">
        <v>214</v>
      </c>
      <c r="AW9" s="16" t="s">
        <v>214</v>
      </c>
      <c r="AX9" s="16" t="s">
        <v>214</v>
      </c>
      <c r="AY9" s="16" t="s">
        <v>214</v>
      </c>
      <c r="AZ9" s="16" t="s">
        <v>214</v>
      </c>
      <c r="BA9" s="16" t="s">
        <v>214</v>
      </c>
      <c r="BB9" s="16" t="s">
        <v>214</v>
      </c>
      <c r="BC9" s="16" t="s">
        <v>214</v>
      </c>
    </row>
    <row r="10" spans="1:55">
      <c r="A10" s="70"/>
      <c r="B10" s="79"/>
      <c r="C10" s="27" t="s">
        <v>215</v>
      </c>
      <c r="D10" s="16" t="s">
        <v>216</v>
      </c>
      <c r="E10" s="16" t="s">
        <v>216</v>
      </c>
      <c r="F10" s="16"/>
      <c r="G10" s="16"/>
      <c r="H10" s="16" t="s">
        <v>216</v>
      </c>
      <c r="I10" s="16" t="s">
        <v>216</v>
      </c>
      <c r="J10" s="16" t="s">
        <v>216</v>
      </c>
      <c r="K10" s="16" t="s">
        <v>216</v>
      </c>
      <c r="L10" s="16" t="s">
        <v>216</v>
      </c>
      <c r="M10" s="16" t="s">
        <v>216</v>
      </c>
      <c r="N10" s="16" t="s">
        <v>216</v>
      </c>
      <c r="O10" s="16" t="s">
        <v>216</v>
      </c>
      <c r="P10" s="16" t="s">
        <v>216</v>
      </c>
      <c r="Q10" s="16" t="s">
        <v>216</v>
      </c>
      <c r="R10" s="16" t="s">
        <v>216</v>
      </c>
      <c r="S10" s="16" t="s">
        <v>216</v>
      </c>
      <c r="T10" s="16" t="s">
        <v>216</v>
      </c>
      <c r="U10" s="16" t="s">
        <v>216</v>
      </c>
      <c r="V10" s="16" t="s">
        <v>216</v>
      </c>
      <c r="W10" s="16" t="s">
        <v>216</v>
      </c>
      <c r="X10" s="16" t="s">
        <v>216</v>
      </c>
      <c r="Y10" s="16" t="s">
        <v>216</v>
      </c>
      <c r="Z10" s="16" t="s">
        <v>216</v>
      </c>
      <c r="AA10" s="16" t="s">
        <v>216</v>
      </c>
      <c r="AB10" s="16" t="s">
        <v>216</v>
      </c>
      <c r="AC10" s="16" t="s">
        <v>216</v>
      </c>
      <c r="AD10" s="16" t="s">
        <v>216</v>
      </c>
      <c r="AE10" s="16" t="s">
        <v>216</v>
      </c>
      <c r="AF10" s="16" t="s">
        <v>216</v>
      </c>
      <c r="AG10" s="16" t="s">
        <v>216</v>
      </c>
      <c r="AH10" s="16" t="s">
        <v>216</v>
      </c>
      <c r="AI10" s="16" t="s">
        <v>216</v>
      </c>
      <c r="AJ10" s="16" t="s">
        <v>216</v>
      </c>
      <c r="AK10" s="16" t="s">
        <v>216</v>
      </c>
      <c r="AL10" s="16" t="s">
        <v>216</v>
      </c>
      <c r="AM10" s="16" t="s">
        <v>216</v>
      </c>
      <c r="AN10" s="16" t="s">
        <v>216</v>
      </c>
      <c r="AO10" s="16" t="s">
        <v>216</v>
      </c>
      <c r="AP10" s="16" t="s">
        <v>216</v>
      </c>
      <c r="AQ10" s="16" t="s">
        <v>216</v>
      </c>
      <c r="AR10" s="16" t="s">
        <v>216</v>
      </c>
      <c r="AS10" s="16" t="s">
        <v>216</v>
      </c>
      <c r="AT10" s="16" t="s">
        <v>216</v>
      </c>
      <c r="AU10" s="16" t="s">
        <v>216</v>
      </c>
      <c r="AV10" s="16" t="s">
        <v>216</v>
      </c>
      <c r="AW10" s="16" t="s">
        <v>216</v>
      </c>
      <c r="AX10" s="16" t="s">
        <v>216</v>
      </c>
      <c r="AY10" s="16" t="s">
        <v>216</v>
      </c>
      <c r="AZ10" s="16" t="s">
        <v>216</v>
      </c>
      <c r="BA10" s="16" t="s">
        <v>216</v>
      </c>
      <c r="BB10" s="16" t="s">
        <v>216</v>
      </c>
      <c r="BC10" s="16" t="s">
        <v>216</v>
      </c>
    </row>
    <row r="11" spans="1:55">
      <c r="A11" s="70"/>
      <c r="B11" s="79"/>
      <c r="C11" s="27" t="s">
        <v>217</v>
      </c>
      <c r="D11" s="16" t="str">
        <f>"0"</f>
        <v>0</v>
      </c>
      <c r="E11" s="16" t="str">
        <f t="shared" ref="E11:BC11" si="12">"0"</f>
        <v>0</v>
      </c>
      <c r="F11" s="16"/>
      <c r="G11" s="16"/>
      <c r="H11" s="16" t="str">
        <f t="shared" si="12"/>
        <v>0</v>
      </c>
      <c r="I11" s="16" t="str">
        <f t="shared" si="12"/>
        <v>0</v>
      </c>
      <c r="J11" s="16" t="str">
        <f t="shared" si="12"/>
        <v>0</v>
      </c>
      <c r="K11" s="16" t="str">
        <f t="shared" si="12"/>
        <v>0</v>
      </c>
      <c r="L11" s="16" t="str">
        <f t="shared" si="12"/>
        <v>0</v>
      </c>
      <c r="M11" s="16" t="str">
        <f t="shared" si="12"/>
        <v>0</v>
      </c>
      <c r="N11" s="16" t="str">
        <f t="shared" si="12"/>
        <v>0</v>
      </c>
      <c r="O11" s="16" t="str">
        <f t="shared" si="12"/>
        <v>0</v>
      </c>
      <c r="P11" s="16" t="str">
        <f t="shared" si="12"/>
        <v>0</v>
      </c>
      <c r="Q11" s="16" t="str">
        <f t="shared" si="12"/>
        <v>0</v>
      </c>
      <c r="R11" s="16" t="str">
        <f t="shared" si="12"/>
        <v>0</v>
      </c>
      <c r="S11" s="16" t="str">
        <f t="shared" si="12"/>
        <v>0</v>
      </c>
      <c r="T11" s="16" t="str">
        <f t="shared" si="12"/>
        <v>0</v>
      </c>
      <c r="U11" s="16" t="str">
        <f t="shared" si="12"/>
        <v>0</v>
      </c>
      <c r="V11" s="16" t="str">
        <f t="shared" si="12"/>
        <v>0</v>
      </c>
      <c r="W11" s="16" t="str">
        <f t="shared" si="12"/>
        <v>0</v>
      </c>
      <c r="X11" s="16" t="str">
        <f t="shared" si="12"/>
        <v>0</v>
      </c>
      <c r="Y11" s="16" t="str">
        <f t="shared" si="12"/>
        <v>0</v>
      </c>
      <c r="Z11" s="16" t="str">
        <f t="shared" si="12"/>
        <v>0</v>
      </c>
      <c r="AA11" s="16" t="str">
        <f t="shared" si="12"/>
        <v>0</v>
      </c>
      <c r="AB11" s="16" t="str">
        <f t="shared" si="12"/>
        <v>0</v>
      </c>
      <c r="AC11" s="16" t="str">
        <f t="shared" si="12"/>
        <v>0</v>
      </c>
      <c r="AD11" s="16" t="str">
        <f t="shared" si="12"/>
        <v>0</v>
      </c>
      <c r="AE11" s="16" t="str">
        <f t="shared" si="12"/>
        <v>0</v>
      </c>
      <c r="AF11" s="16" t="str">
        <f t="shared" si="12"/>
        <v>0</v>
      </c>
      <c r="AG11" s="16" t="str">
        <f t="shared" si="12"/>
        <v>0</v>
      </c>
      <c r="AH11" s="16" t="str">
        <f t="shared" si="12"/>
        <v>0</v>
      </c>
      <c r="AI11" s="16" t="str">
        <f t="shared" si="12"/>
        <v>0</v>
      </c>
      <c r="AJ11" s="16" t="str">
        <f t="shared" si="12"/>
        <v>0</v>
      </c>
      <c r="AK11" s="16" t="str">
        <f t="shared" si="12"/>
        <v>0</v>
      </c>
      <c r="AL11" s="16" t="str">
        <f t="shared" si="12"/>
        <v>0</v>
      </c>
      <c r="AM11" s="16" t="str">
        <f t="shared" si="12"/>
        <v>0</v>
      </c>
      <c r="AN11" s="16" t="str">
        <f t="shared" si="12"/>
        <v>0</v>
      </c>
      <c r="AO11" s="16" t="str">
        <f t="shared" si="12"/>
        <v>0</v>
      </c>
      <c r="AP11" s="16" t="str">
        <f t="shared" si="12"/>
        <v>0</v>
      </c>
      <c r="AQ11" s="16" t="str">
        <f t="shared" si="12"/>
        <v>0</v>
      </c>
      <c r="AR11" s="16" t="str">
        <f t="shared" si="12"/>
        <v>0</v>
      </c>
      <c r="AS11" s="16" t="str">
        <f t="shared" si="12"/>
        <v>0</v>
      </c>
      <c r="AT11" s="16" t="str">
        <f t="shared" si="12"/>
        <v>0</v>
      </c>
      <c r="AU11" s="16" t="str">
        <f t="shared" si="12"/>
        <v>0</v>
      </c>
      <c r="AV11" s="16" t="str">
        <f t="shared" si="12"/>
        <v>0</v>
      </c>
      <c r="AW11" s="16" t="str">
        <f t="shared" si="12"/>
        <v>0</v>
      </c>
      <c r="AX11" s="16" t="str">
        <f t="shared" si="12"/>
        <v>0</v>
      </c>
      <c r="AY11" s="16" t="str">
        <f t="shared" si="12"/>
        <v>0</v>
      </c>
      <c r="AZ11" s="16" t="str">
        <f t="shared" si="12"/>
        <v>0</v>
      </c>
      <c r="BA11" s="16" t="str">
        <f t="shared" si="12"/>
        <v>0</v>
      </c>
      <c r="BB11" s="16" t="str">
        <f t="shared" si="12"/>
        <v>0</v>
      </c>
      <c r="BC11" s="16" t="str">
        <f t="shared" si="12"/>
        <v>0</v>
      </c>
    </row>
    <row r="12" spans="1:55">
      <c r="A12" s="70"/>
      <c r="B12" s="82"/>
      <c r="C12" s="33" t="s">
        <v>26</v>
      </c>
      <c r="D12" s="16" t="str">
        <f>CONCATENATE(LEFT(D1,3),"0 0000 0",RIGHT(D1,3))</f>
        <v>1110 0000 0001</v>
      </c>
      <c r="E12" s="16" t="str">
        <f t="shared" ref="E12:L12" si="13">CONCATENATE(LEFT(E1,3),"0 0000 0",RIGHT(E1,3))</f>
        <v>1110 0000 0002</v>
      </c>
      <c r="F12" s="16"/>
      <c r="G12" s="16"/>
      <c r="H12" s="16" t="str">
        <f t="shared" si="13"/>
        <v>1110 0000 0003</v>
      </c>
      <c r="I12" s="16" t="str">
        <f t="shared" si="13"/>
        <v>1110 0000 0004</v>
      </c>
      <c r="J12" s="16" t="str">
        <f t="shared" si="13"/>
        <v>1110 0000 0005</v>
      </c>
      <c r="K12" s="16" t="str">
        <f t="shared" si="13"/>
        <v>1110 0000 0006</v>
      </c>
      <c r="L12" s="16" t="str">
        <f t="shared" si="13"/>
        <v>1110 0000 0007</v>
      </c>
      <c r="M12" s="16" t="str">
        <f t="shared" ref="M12:P12" si="14">CONCATENATE(LEFT(M1,3),"0 0000 0",RIGHT(M1,3))</f>
        <v>1110 0000 0008</v>
      </c>
      <c r="N12" s="16" t="str">
        <f t="shared" si="14"/>
        <v>1110 0000 0009</v>
      </c>
      <c r="O12" s="16" t="str">
        <f t="shared" si="14"/>
        <v>1110 0000 0010</v>
      </c>
      <c r="P12" s="16" t="str">
        <f t="shared" si="14"/>
        <v>1110 0000 0011</v>
      </c>
      <c r="Q12" s="16" t="str">
        <f t="shared" ref="Q12" si="15">CONCATENATE(LEFT(Q1,3),"0 0000 0",RIGHT(Q1,3))</f>
        <v>1110 0000 0012</v>
      </c>
      <c r="R12" s="16" t="str">
        <f t="shared" ref="R12:AD12" si="16">CONCATENATE(LEFT(R1,3),"0 0000 0",RIGHT(R1,3))</f>
        <v>1110 0000 0013</v>
      </c>
      <c r="S12" s="16" t="str">
        <f t="shared" si="16"/>
        <v>1110 0000 0014</v>
      </c>
      <c r="T12" s="16" t="str">
        <f t="shared" si="16"/>
        <v>1110 0000 0015</v>
      </c>
      <c r="U12" s="16" t="str">
        <f t="shared" si="16"/>
        <v>1110 0000 0016</v>
      </c>
      <c r="V12" s="16" t="str">
        <f t="shared" si="16"/>
        <v>1110 0000 0017</v>
      </c>
      <c r="W12" s="16" t="str">
        <f t="shared" si="16"/>
        <v>1110 0000 0018</v>
      </c>
      <c r="X12" s="16" t="str">
        <f t="shared" si="16"/>
        <v>1110 0000 0019</v>
      </c>
      <c r="Y12" s="16" t="str">
        <f t="shared" si="16"/>
        <v>1110 0000 0020</v>
      </c>
      <c r="Z12" s="16" t="str">
        <f t="shared" si="16"/>
        <v>1110 0000 0021</v>
      </c>
      <c r="AA12" s="16" t="str">
        <f t="shared" si="16"/>
        <v>1110 0000 0022</v>
      </c>
      <c r="AB12" s="16" t="str">
        <f t="shared" si="16"/>
        <v>1110 0000 0023</v>
      </c>
      <c r="AC12" s="16" t="str">
        <f t="shared" si="16"/>
        <v>1110 0000 0024</v>
      </c>
      <c r="AD12" s="16" t="str">
        <f t="shared" si="16"/>
        <v>1110 0000 0025</v>
      </c>
      <c r="AE12" s="16" t="str">
        <f t="shared" ref="AE12:BC12" si="17">CONCATENATE(LEFT(AE1,3),"0 0000 0",RIGHT(AE1,3))</f>
        <v>1110 0000 0026</v>
      </c>
      <c r="AF12" s="16" t="str">
        <f t="shared" si="17"/>
        <v>1110 0000 0027</v>
      </c>
      <c r="AG12" s="16" t="str">
        <f t="shared" si="17"/>
        <v>1110 0000 0028</v>
      </c>
      <c r="AH12" s="16" t="str">
        <f t="shared" si="17"/>
        <v>1110 0000 0029</v>
      </c>
      <c r="AI12" s="16" t="str">
        <f t="shared" si="17"/>
        <v>1110 0000 0030</v>
      </c>
      <c r="AJ12" s="16" t="str">
        <f t="shared" si="17"/>
        <v>1110 0000 0031</v>
      </c>
      <c r="AK12" s="16" t="str">
        <f t="shared" si="17"/>
        <v>1110 0000 0032</v>
      </c>
      <c r="AL12" s="16" t="str">
        <f t="shared" si="17"/>
        <v>1110 0000 0033</v>
      </c>
      <c r="AM12" s="16" t="str">
        <f t="shared" si="17"/>
        <v>1110 0000 0034</v>
      </c>
      <c r="AN12" s="16" t="str">
        <f t="shared" si="17"/>
        <v>1110 0000 0035</v>
      </c>
      <c r="AO12" s="16" t="str">
        <f t="shared" si="17"/>
        <v>1110 0000 0036</v>
      </c>
      <c r="AP12" s="16" t="str">
        <f t="shared" si="17"/>
        <v>1110 0000 0037</v>
      </c>
      <c r="AQ12" s="16" t="str">
        <f t="shared" si="17"/>
        <v>1110 0000 0038</v>
      </c>
      <c r="AR12" s="16" t="str">
        <f t="shared" si="17"/>
        <v>1110 0000 0039</v>
      </c>
      <c r="AS12" s="16" t="str">
        <f t="shared" si="17"/>
        <v>1110 0000 0040</v>
      </c>
      <c r="AT12" s="16" t="str">
        <f t="shared" si="17"/>
        <v>1110 0000 0041</v>
      </c>
      <c r="AU12" s="16" t="str">
        <f t="shared" si="17"/>
        <v>1110 0000 0042</v>
      </c>
      <c r="AV12" s="16" t="str">
        <f t="shared" si="17"/>
        <v>1110 0000 0043</v>
      </c>
      <c r="AW12" s="16" t="str">
        <f t="shared" si="17"/>
        <v>1110 0000 0044</v>
      </c>
      <c r="AX12" s="16" t="str">
        <f t="shared" si="17"/>
        <v>1110 0000 0045</v>
      </c>
      <c r="AY12" s="16" t="str">
        <f t="shared" si="17"/>
        <v>1110 0000 0046</v>
      </c>
      <c r="AZ12" s="16" t="str">
        <f t="shared" si="17"/>
        <v>1110 0000 0047</v>
      </c>
      <c r="BA12" s="16" t="str">
        <f t="shared" si="17"/>
        <v>1110 0000 0048</v>
      </c>
      <c r="BB12" s="16" t="str">
        <f t="shared" si="17"/>
        <v>1110 0000 0049</v>
      </c>
      <c r="BC12" s="16" t="str">
        <f t="shared" si="17"/>
        <v>1110 0000 0050</v>
      </c>
    </row>
    <row r="13" spans="1:55">
      <c r="A13" s="70"/>
      <c r="B13" s="82"/>
      <c r="C13" s="33" t="s">
        <v>223</v>
      </c>
      <c r="D13" s="3" t="s">
        <v>224</v>
      </c>
      <c r="E13" s="3" t="s">
        <v>224</v>
      </c>
      <c r="H13" s="3" t="s">
        <v>224</v>
      </c>
      <c r="I13" s="29" t="s">
        <v>224</v>
      </c>
      <c r="J13" s="3" t="s">
        <v>225</v>
      </c>
      <c r="K13" s="29" t="s">
        <v>224</v>
      </c>
      <c r="L13" s="29" t="s">
        <v>224</v>
      </c>
      <c r="M13" s="29" t="s">
        <v>224</v>
      </c>
      <c r="N13" s="29" t="s">
        <v>224</v>
      </c>
      <c r="O13" s="29" t="s">
        <v>224</v>
      </c>
      <c r="P13" s="29" t="s">
        <v>224</v>
      </c>
      <c r="Q13" s="29" t="s">
        <v>224</v>
      </c>
      <c r="R13" s="29" t="s">
        <v>224</v>
      </c>
      <c r="S13" s="29" t="s">
        <v>224</v>
      </c>
      <c r="T13" s="29" t="s">
        <v>224</v>
      </c>
      <c r="U13" s="29" t="s">
        <v>224</v>
      </c>
      <c r="V13" s="29" t="s">
        <v>224</v>
      </c>
      <c r="W13" s="29" t="s">
        <v>224</v>
      </c>
      <c r="X13" s="29" t="s">
        <v>224</v>
      </c>
      <c r="Y13" s="29" t="s">
        <v>224</v>
      </c>
      <c r="Z13" s="29" t="s">
        <v>224</v>
      </c>
      <c r="AA13" s="29" t="s">
        <v>224</v>
      </c>
      <c r="AB13" s="29" t="s">
        <v>224</v>
      </c>
      <c r="AC13" s="29" t="s">
        <v>224</v>
      </c>
      <c r="AD13" s="29" t="s">
        <v>224</v>
      </c>
      <c r="AE13" s="29" t="s">
        <v>224</v>
      </c>
      <c r="AF13" s="29" t="s">
        <v>224</v>
      </c>
      <c r="AG13" s="29" t="s">
        <v>224</v>
      </c>
      <c r="AH13" s="29" t="s">
        <v>224</v>
      </c>
      <c r="AI13" s="29" t="s">
        <v>224</v>
      </c>
      <c r="AJ13" s="29" t="s">
        <v>224</v>
      </c>
      <c r="AK13" s="29" t="s">
        <v>224</v>
      </c>
      <c r="AL13" s="29" t="s">
        <v>224</v>
      </c>
      <c r="AM13" s="29" t="s">
        <v>224</v>
      </c>
      <c r="AN13" s="29" t="s">
        <v>224</v>
      </c>
      <c r="AO13" s="29" t="s">
        <v>224</v>
      </c>
      <c r="AP13" s="29" t="s">
        <v>224</v>
      </c>
      <c r="AQ13" s="29" t="s">
        <v>224</v>
      </c>
      <c r="AR13" s="29" t="s">
        <v>224</v>
      </c>
      <c r="AS13" s="29" t="s">
        <v>224</v>
      </c>
      <c r="AT13" s="29" t="s">
        <v>224</v>
      </c>
      <c r="AU13" s="29" t="s">
        <v>224</v>
      </c>
      <c r="AV13" s="29" t="s">
        <v>224</v>
      </c>
      <c r="AW13" s="29" t="s">
        <v>224</v>
      </c>
      <c r="AX13" s="29" t="s">
        <v>224</v>
      </c>
      <c r="AY13" s="29" t="s">
        <v>224</v>
      </c>
      <c r="AZ13" s="29" t="s">
        <v>224</v>
      </c>
      <c r="BA13" s="29" t="s">
        <v>224</v>
      </c>
      <c r="BB13" s="29" t="s">
        <v>224</v>
      </c>
      <c r="BC13" s="29" t="s">
        <v>224</v>
      </c>
    </row>
    <row r="14" spans="1:55">
      <c r="A14" s="70"/>
      <c r="B14" s="82"/>
      <c r="C14" s="33" t="s">
        <v>220</v>
      </c>
      <c r="D14" s="3" t="s">
        <v>221</v>
      </c>
      <c r="E14" s="3" t="s">
        <v>221</v>
      </c>
      <c r="H14" s="3" t="s">
        <v>221</v>
      </c>
      <c r="I14" s="3" t="s">
        <v>222</v>
      </c>
      <c r="J14" s="3" t="s">
        <v>221</v>
      </c>
      <c r="K14" s="29" t="s">
        <v>221</v>
      </c>
      <c r="L14" s="3" t="s">
        <v>221</v>
      </c>
      <c r="M14" s="3" t="s">
        <v>221</v>
      </c>
      <c r="N14" s="3" t="s">
        <v>221</v>
      </c>
      <c r="O14" s="3" t="s">
        <v>221</v>
      </c>
      <c r="P14" s="3" t="s">
        <v>221</v>
      </c>
      <c r="Q14" s="3" t="s">
        <v>221</v>
      </c>
      <c r="R14" s="3" t="s">
        <v>221</v>
      </c>
      <c r="S14" s="3" t="s">
        <v>221</v>
      </c>
      <c r="T14" s="3" t="s">
        <v>221</v>
      </c>
      <c r="U14" s="3" t="s">
        <v>221</v>
      </c>
      <c r="V14" s="3" t="s">
        <v>221</v>
      </c>
      <c r="W14" s="3" t="s">
        <v>221</v>
      </c>
      <c r="X14" s="3" t="s">
        <v>221</v>
      </c>
      <c r="Y14" s="3" t="s">
        <v>221</v>
      </c>
      <c r="Z14" s="3" t="s">
        <v>221</v>
      </c>
      <c r="AA14" s="3" t="s">
        <v>221</v>
      </c>
      <c r="AB14" s="3" t="s">
        <v>221</v>
      </c>
      <c r="AC14" s="3" t="s">
        <v>221</v>
      </c>
      <c r="AD14" s="3" t="s">
        <v>221</v>
      </c>
      <c r="AE14" s="3" t="s">
        <v>221</v>
      </c>
      <c r="AF14" s="3" t="s">
        <v>221</v>
      </c>
      <c r="AG14" s="3" t="s">
        <v>221</v>
      </c>
      <c r="AH14" s="3" t="s">
        <v>221</v>
      </c>
      <c r="AI14" s="3" t="s">
        <v>221</v>
      </c>
      <c r="AJ14" s="3" t="s">
        <v>221</v>
      </c>
      <c r="AK14" s="3" t="s">
        <v>221</v>
      </c>
      <c r="AL14" s="3" t="s">
        <v>221</v>
      </c>
      <c r="AM14" s="3" t="s">
        <v>221</v>
      </c>
      <c r="AN14" s="3" t="s">
        <v>221</v>
      </c>
      <c r="AO14" s="3" t="s">
        <v>221</v>
      </c>
      <c r="AP14" s="3" t="s">
        <v>221</v>
      </c>
      <c r="AQ14" s="3" t="s">
        <v>221</v>
      </c>
      <c r="AR14" s="3" t="s">
        <v>221</v>
      </c>
      <c r="AS14" s="3" t="s">
        <v>221</v>
      </c>
      <c r="AT14" s="3" t="s">
        <v>221</v>
      </c>
      <c r="AU14" s="3" t="s">
        <v>221</v>
      </c>
      <c r="AV14" s="3" t="s">
        <v>221</v>
      </c>
      <c r="AW14" s="3" t="s">
        <v>221</v>
      </c>
      <c r="AX14" s="3" t="s">
        <v>221</v>
      </c>
      <c r="AY14" s="3" t="s">
        <v>221</v>
      </c>
      <c r="AZ14" s="3" t="s">
        <v>221</v>
      </c>
      <c r="BA14" s="3" t="s">
        <v>221</v>
      </c>
      <c r="BB14" s="3" t="s">
        <v>221</v>
      </c>
      <c r="BC14" s="3" t="s">
        <v>221</v>
      </c>
    </row>
    <row r="15" spans="1:55">
      <c r="A15" s="70"/>
      <c r="B15" s="82"/>
      <c r="C15" s="33" t="s">
        <v>226</v>
      </c>
      <c r="D15" s="16" t="str">
        <f t="shared" ref="D15:K15" si="18">CONCATENATE(LEFT(D1,3),"0000",RIGHT(D1,3))</f>
        <v>1110000001</v>
      </c>
      <c r="E15" s="16" t="str">
        <f t="shared" si="18"/>
        <v>1110000002</v>
      </c>
      <c r="F15" s="16"/>
      <c r="G15" s="16"/>
      <c r="H15" s="16" t="str">
        <f t="shared" si="18"/>
        <v>1110000003</v>
      </c>
      <c r="I15" s="16" t="str">
        <f t="shared" si="18"/>
        <v>1110000004</v>
      </c>
      <c r="J15" s="16" t="str">
        <f t="shared" si="18"/>
        <v>1110000005</v>
      </c>
      <c r="K15" s="16" t="str">
        <f t="shared" si="18"/>
        <v>1110000006</v>
      </c>
      <c r="L15" s="16" t="str">
        <f t="shared" ref="L15:M15" si="19">CONCATENATE(LEFT(L1,3),"0000",RIGHT(L1,3))</f>
        <v>1110000007</v>
      </c>
      <c r="M15" s="16" t="str">
        <f t="shared" si="19"/>
        <v>1110000008</v>
      </c>
      <c r="N15" s="16" t="str">
        <f t="shared" ref="N15:P15" si="20">CONCATENATE(LEFT(N1,3),"0000",RIGHT(N1,3))</f>
        <v>1110000009</v>
      </c>
      <c r="O15" s="16" t="str">
        <f t="shared" si="20"/>
        <v>1110000010</v>
      </c>
      <c r="P15" s="16" t="str">
        <f t="shared" si="20"/>
        <v>1110000011</v>
      </c>
      <c r="Q15" s="16" t="str">
        <f t="shared" ref="Q15" si="21">CONCATENATE(LEFT(Q1,3),"0000",RIGHT(Q1,3))</f>
        <v>1110000012</v>
      </c>
      <c r="R15" s="16" t="str">
        <f t="shared" ref="R15:AD15" si="22">CONCATENATE(LEFT(R1,3),"0000",RIGHT(R1,3))</f>
        <v>1110000013</v>
      </c>
      <c r="S15" s="16" t="str">
        <f t="shared" si="22"/>
        <v>1110000014</v>
      </c>
      <c r="T15" s="16" t="str">
        <f t="shared" si="22"/>
        <v>1110000015</v>
      </c>
      <c r="U15" s="16" t="str">
        <f t="shared" si="22"/>
        <v>1110000016</v>
      </c>
      <c r="V15" s="16" t="str">
        <f t="shared" si="22"/>
        <v>1110000017</v>
      </c>
      <c r="W15" s="16" t="str">
        <f t="shared" si="22"/>
        <v>1110000018</v>
      </c>
      <c r="X15" s="16" t="str">
        <f t="shared" si="22"/>
        <v>1110000019</v>
      </c>
      <c r="Y15" s="16" t="str">
        <f t="shared" si="22"/>
        <v>1110000020</v>
      </c>
      <c r="Z15" s="16" t="str">
        <f t="shared" si="22"/>
        <v>1110000021</v>
      </c>
      <c r="AA15" s="16" t="str">
        <f t="shared" si="22"/>
        <v>1110000022</v>
      </c>
      <c r="AB15" s="16" t="str">
        <f t="shared" si="22"/>
        <v>1110000023</v>
      </c>
      <c r="AC15" s="16" t="str">
        <f t="shared" si="22"/>
        <v>1110000024</v>
      </c>
      <c r="AD15" s="16" t="str">
        <f t="shared" si="22"/>
        <v>1110000025</v>
      </c>
      <c r="AE15" s="16" t="str">
        <f t="shared" ref="AE15:BC15" si="23">CONCATENATE(LEFT(AE1,3),"0000",RIGHT(AE1,3))</f>
        <v>1110000026</v>
      </c>
      <c r="AF15" s="16" t="str">
        <f t="shared" si="23"/>
        <v>1110000027</v>
      </c>
      <c r="AG15" s="16" t="str">
        <f t="shared" si="23"/>
        <v>1110000028</v>
      </c>
      <c r="AH15" s="16" t="str">
        <f t="shared" si="23"/>
        <v>1110000029</v>
      </c>
      <c r="AI15" s="16" t="str">
        <f t="shared" si="23"/>
        <v>1110000030</v>
      </c>
      <c r="AJ15" s="16" t="str">
        <f t="shared" si="23"/>
        <v>1110000031</v>
      </c>
      <c r="AK15" s="16" t="str">
        <f t="shared" si="23"/>
        <v>1110000032</v>
      </c>
      <c r="AL15" s="16" t="str">
        <f t="shared" si="23"/>
        <v>1110000033</v>
      </c>
      <c r="AM15" s="16" t="str">
        <f t="shared" si="23"/>
        <v>1110000034</v>
      </c>
      <c r="AN15" s="16" t="str">
        <f t="shared" si="23"/>
        <v>1110000035</v>
      </c>
      <c r="AO15" s="16" t="str">
        <f t="shared" si="23"/>
        <v>1110000036</v>
      </c>
      <c r="AP15" s="16" t="str">
        <f t="shared" si="23"/>
        <v>1110000037</v>
      </c>
      <c r="AQ15" s="16" t="str">
        <f t="shared" si="23"/>
        <v>1110000038</v>
      </c>
      <c r="AR15" s="16" t="str">
        <f t="shared" si="23"/>
        <v>1110000039</v>
      </c>
      <c r="AS15" s="16" t="str">
        <f t="shared" si="23"/>
        <v>1110000040</v>
      </c>
      <c r="AT15" s="16" t="str">
        <f t="shared" si="23"/>
        <v>1110000041</v>
      </c>
      <c r="AU15" s="16" t="str">
        <f t="shared" si="23"/>
        <v>1110000042</v>
      </c>
      <c r="AV15" s="16" t="str">
        <f t="shared" si="23"/>
        <v>1110000043</v>
      </c>
      <c r="AW15" s="16" t="str">
        <f t="shared" si="23"/>
        <v>1110000044</v>
      </c>
      <c r="AX15" s="16" t="str">
        <f t="shared" si="23"/>
        <v>1110000045</v>
      </c>
      <c r="AY15" s="16" t="str">
        <f t="shared" si="23"/>
        <v>1110000046</v>
      </c>
      <c r="AZ15" s="16" t="str">
        <f t="shared" si="23"/>
        <v>1110000047</v>
      </c>
      <c r="BA15" s="16" t="str">
        <f t="shared" si="23"/>
        <v>1110000048</v>
      </c>
      <c r="BB15" s="16" t="str">
        <f t="shared" si="23"/>
        <v>1110000049</v>
      </c>
      <c r="BC15" s="16" t="str">
        <f t="shared" si="23"/>
        <v>1110000050</v>
      </c>
    </row>
    <row r="16" spans="1:55">
      <c r="A16" s="70"/>
      <c r="B16" s="82"/>
      <c r="C16" s="33" t="s">
        <v>218</v>
      </c>
      <c r="D16" s="4" t="s">
        <v>219</v>
      </c>
      <c r="E16" s="4" t="s">
        <v>219</v>
      </c>
      <c r="F16" s="4"/>
      <c r="G16" s="4"/>
      <c r="H16" s="28" t="s">
        <v>219</v>
      </c>
      <c r="I16" s="28" t="s">
        <v>219</v>
      </c>
      <c r="J16" s="28" t="s">
        <v>219</v>
      </c>
      <c r="K16" s="28" t="s">
        <v>219</v>
      </c>
      <c r="L16" s="4" t="s">
        <v>219</v>
      </c>
      <c r="M16" s="4" t="s">
        <v>219</v>
      </c>
      <c r="N16" s="4" t="s">
        <v>219</v>
      </c>
      <c r="O16" s="4" t="s">
        <v>219</v>
      </c>
      <c r="P16" s="4" t="s">
        <v>219</v>
      </c>
      <c r="Q16" s="4" t="s">
        <v>219</v>
      </c>
      <c r="R16" s="4" t="s">
        <v>219</v>
      </c>
      <c r="S16" s="4" t="s">
        <v>219</v>
      </c>
      <c r="T16" s="4" t="s">
        <v>219</v>
      </c>
      <c r="U16" s="4" t="s">
        <v>219</v>
      </c>
      <c r="V16" s="4" t="s">
        <v>219</v>
      </c>
      <c r="W16" s="4" t="s">
        <v>219</v>
      </c>
      <c r="X16" s="4" t="s">
        <v>219</v>
      </c>
      <c r="Y16" s="4" t="s">
        <v>219</v>
      </c>
      <c r="Z16" s="4" t="s">
        <v>219</v>
      </c>
      <c r="AA16" s="4" t="s">
        <v>219</v>
      </c>
      <c r="AB16" s="4" t="s">
        <v>219</v>
      </c>
      <c r="AC16" s="4" t="s">
        <v>219</v>
      </c>
      <c r="AD16" s="4" t="s">
        <v>219</v>
      </c>
      <c r="AE16" s="4" t="s">
        <v>219</v>
      </c>
      <c r="AF16" s="4" t="s">
        <v>219</v>
      </c>
      <c r="AG16" s="4" t="s">
        <v>219</v>
      </c>
      <c r="AH16" s="4" t="s">
        <v>219</v>
      </c>
      <c r="AI16" s="4" t="s">
        <v>219</v>
      </c>
      <c r="AJ16" s="4" t="s">
        <v>219</v>
      </c>
      <c r="AK16" s="4" t="s">
        <v>219</v>
      </c>
      <c r="AL16" s="4" t="s">
        <v>219</v>
      </c>
      <c r="AM16" s="4" t="s">
        <v>219</v>
      </c>
      <c r="AN16" s="4" t="s">
        <v>219</v>
      </c>
      <c r="AO16" s="4" t="s">
        <v>219</v>
      </c>
      <c r="AP16" s="4" t="s">
        <v>219</v>
      </c>
      <c r="AQ16" s="4" t="s">
        <v>219</v>
      </c>
      <c r="AR16" s="4" t="s">
        <v>219</v>
      </c>
      <c r="AS16" s="4" t="s">
        <v>219</v>
      </c>
      <c r="AT16" s="4" t="s">
        <v>219</v>
      </c>
      <c r="AU16" s="4" t="s">
        <v>219</v>
      </c>
      <c r="AV16" s="4" t="s">
        <v>219</v>
      </c>
      <c r="AW16" s="4" t="s">
        <v>219</v>
      </c>
      <c r="AX16" s="4" t="s">
        <v>219</v>
      </c>
      <c r="AY16" s="4" t="s">
        <v>219</v>
      </c>
      <c r="AZ16" s="4" t="s">
        <v>219</v>
      </c>
      <c r="BA16" s="4" t="s">
        <v>219</v>
      </c>
      <c r="BB16" s="4" t="s">
        <v>219</v>
      </c>
      <c r="BC16" s="4" t="s">
        <v>219</v>
      </c>
    </row>
    <row r="17" spans="1:55">
      <c r="A17" s="70"/>
      <c r="B17" s="82"/>
      <c r="C17" s="33" t="s">
        <v>245</v>
      </c>
      <c r="D17" s="4" t="s">
        <v>247</v>
      </c>
      <c r="E17" s="4" t="s">
        <v>247</v>
      </c>
      <c r="F17" s="4"/>
      <c r="G17" s="4"/>
      <c r="H17" s="4" t="s">
        <v>247</v>
      </c>
      <c r="I17" s="4" t="s">
        <v>247</v>
      </c>
      <c r="J17" s="4" t="s">
        <v>247</v>
      </c>
      <c r="K17" s="4" t="s">
        <v>247</v>
      </c>
      <c r="L17" s="4" t="s">
        <v>247</v>
      </c>
      <c r="M17" s="4" t="s">
        <v>247</v>
      </c>
      <c r="N17" s="4" t="s">
        <v>247</v>
      </c>
      <c r="O17" s="4" t="s">
        <v>247</v>
      </c>
      <c r="P17" s="4" t="s">
        <v>247</v>
      </c>
      <c r="Q17" s="4" t="s">
        <v>247</v>
      </c>
      <c r="R17" s="4" t="s">
        <v>247</v>
      </c>
      <c r="S17" s="4" t="s">
        <v>247</v>
      </c>
      <c r="T17" s="4" t="s">
        <v>247</v>
      </c>
      <c r="U17" s="4" t="s">
        <v>247</v>
      </c>
      <c r="V17" s="4" t="s">
        <v>247</v>
      </c>
      <c r="W17" s="4" t="s">
        <v>247</v>
      </c>
      <c r="X17" s="4" t="s">
        <v>247</v>
      </c>
      <c r="Y17" s="4" t="s">
        <v>247</v>
      </c>
      <c r="Z17" s="4" t="s">
        <v>247</v>
      </c>
      <c r="AA17" s="4" t="s">
        <v>247</v>
      </c>
      <c r="AB17" s="4" t="s">
        <v>247</v>
      </c>
      <c r="AC17" s="4" t="s">
        <v>247</v>
      </c>
      <c r="AD17" s="4" t="s">
        <v>247</v>
      </c>
      <c r="AE17" s="4" t="s">
        <v>247</v>
      </c>
      <c r="AF17" s="4" t="s">
        <v>247</v>
      </c>
      <c r="AG17" s="4" t="s">
        <v>247</v>
      </c>
      <c r="AH17" s="4" t="s">
        <v>247</v>
      </c>
      <c r="AI17" s="4" t="s">
        <v>247</v>
      </c>
      <c r="AJ17" s="4" t="s">
        <v>247</v>
      </c>
      <c r="AK17" s="4" t="s">
        <v>247</v>
      </c>
      <c r="AL17" s="4" t="s">
        <v>247</v>
      </c>
      <c r="AM17" s="4" t="s">
        <v>247</v>
      </c>
      <c r="AN17" s="4" t="s">
        <v>247</v>
      </c>
      <c r="AO17" s="4" t="s">
        <v>247</v>
      </c>
      <c r="AP17" s="4" t="s">
        <v>247</v>
      </c>
      <c r="AQ17" s="4" t="s">
        <v>247</v>
      </c>
      <c r="AR17" s="4" t="s">
        <v>247</v>
      </c>
      <c r="AS17" s="4" t="s">
        <v>247</v>
      </c>
      <c r="AT17" s="4" t="s">
        <v>247</v>
      </c>
      <c r="AU17" s="4" t="s">
        <v>247</v>
      </c>
      <c r="AV17" s="4" t="s">
        <v>247</v>
      </c>
      <c r="AW17" s="4" t="s">
        <v>247</v>
      </c>
      <c r="AX17" s="4" t="s">
        <v>247</v>
      </c>
      <c r="AY17" s="4" t="s">
        <v>247</v>
      </c>
      <c r="AZ17" s="4" t="s">
        <v>247</v>
      </c>
      <c r="BA17" s="4" t="s">
        <v>247</v>
      </c>
      <c r="BB17" s="4" t="s">
        <v>247</v>
      </c>
      <c r="BC17" s="4" t="s">
        <v>247</v>
      </c>
    </row>
    <row r="18" spans="1:55">
      <c r="A18" s="70"/>
      <c r="B18" s="82"/>
      <c r="C18" s="33" t="s">
        <v>246</v>
      </c>
      <c r="D18" s="30" t="str">
        <f>IF(D17="","","021600556514")</f>
        <v>021600556514</v>
      </c>
      <c r="E18" s="30" t="str">
        <f t="shared" ref="E18:BC18" si="24">IF(E17="","","021600556514")</f>
        <v>021600556514</v>
      </c>
      <c r="F18" s="30" t="str">
        <f t="shared" si="24"/>
        <v/>
      </c>
      <c r="G18" s="30" t="str">
        <f t="shared" si="24"/>
        <v/>
      </c>
      <c r="H18" s="30" t="str">
        <f t="shared" si="24"/>
        <v>021600556514</v>
      </c>
      <c r="I18" s="30" t="str">
        <f t="shared" si="24"/>
        <v>021600556514</v>
      </c>
      <c r="J18" s="30" t="str">
        <f t="shared" si="24"/>
        <v>021600556514</v>
      </c>
      <c r="K18" s="30" t="str">
        <f t="shared" si="24"/>
        <v>021600556514</v>
      </c>
      <c r="L18" s="30" t="str">
        <f t="shared" si="24"/>
        <v>021600556514</v>
      </c>
      <c r="M18" s="30" t="str">
        <f t="shared" si="24"/>
        <v>021600556514</v>
      </c>
      <c r="N18" s="30" t="str">
        <f t="shared" si="24"/>
        <v>021600556514</v>
      </c>
      <c r="O18" s="30" t="str">
        <f t="shared" si="24"/>
        <v>021600556514</v>
      </c>
      <c r="P18" s="30" t="str">
        <f t="shared" si="24"/>
        <v>021600556514</v>
      </c>
      <c r="Q18" s="30" t="str">
        <f t="shared" si="24"/>
        <v>021600556514</v>
      </c>
      <c r="R18" s="30" t="str">
        <f t="shared" si="24"/>
        <v>021600556514</v>
      </c>
      <c r="S18" s="30" t="str">
        <f t="shared" si="24"/>
        <v>021600556514</v>
      </c>
      <c r="T18" s="30" t="str">
        <f t="shared" si="24"/>
        <v>021600556514</v>
      </c>
      <c r="U18" s="30" t="str">
        <f t="shared" si="24"/>
        <v>021600556514</v>
      </c>
      <c r="V18" s="30" t="str">
        <f t="shared" si="24"/>
        <v>021600556514</v>
      </c>
      <c r="W18" s="30" t="str">
        <f t="shared" si="24"/>
        <v>021600556514</v>
      </c>
      <c r="X18" s="30" t="str">
        <f t="shared" si="24"/>
        <v>021600556514</v>
      </c>
      <c r="Y18" s="30" t="str">
        <f t="shared" si="24"/>
        <v>021600556514</v>
      </c>
      <c r="Z18" s="30" t="str">
        <f t="shared" si="24"/>
        <v>021600556514</v>
      </c>
      <c r="AA18" s="30" t="str">
        <f t="shared" si="24"/>
        <v>021600556514</v>
      </c>
      <c r="AB18" s="30" t="str">
        <f t="shared" si="24"/>
        <v>021600556514</v>
      </c>
      <c r="AC18" s="30" t="str">
        <f t="shared" si="24"/>
        <v>021600556514</v>
      </c>
      <c r="AD18" s="30" t="str">
        <f t="shared" si="24"/>
        <v>021600556514</v>
      </c>
      <c r="AE18" s="30" t="str">
        <f t="shared" si="24"/>
        <v>021600556514</v>
      </c>
      <c r="AF18" s="30" t="str">
        <f t="shared" si="24"/>
        <v>021600556514</v>
      </c>
      <c r="AG18" s="30" t="str">
        <f t="shared" si="24"/>
        <v>021600556514</v>
      </c>
      <c r="AH18" s="30" t="str">
        <f t="shared" si="24"/>
        <v>021600556514</v>
      </c>
      <c r="AI18" s="30" t="str">
        <f t="shared" si="24"/>
        <v>021600556514</v>
      </c>
      <c r="AJ18" s="30" t="str">
        <f t="shared" si="24"/>
        <v>021600556514</v>
      </c>
      <c r="AK18" s="30" t="str">
        <f t="shared" si="24"/>
        <v>021600556514</v>
      </c>
      <c r="AL18" s="30" t="str">
        <f t="shared" si="24"/>
        <v>021600556514</v>
      </c>
      <c r="AM18" s="30" t="str">
        <f t="shared" si="24"/>
        <v>021600556514</v>
      </c>
      <c r="AN18" s="30" t="str">
        <f t="shared" si="24"/>
        <v>021600556514</v>
      </c>
      <c r="AO18" s="30" t="str">
        <f t="shared" si="24"/>
        <v>021600556514</v>
      </c>
      <c r="AP18" s="30" t="str">
        <f t="shared" si="24"/>
        <v>021600556514</v>
      </c>
      <c r="AQ18" s="30" t="str">
        <f t="shared" si="24"/>
        <v>021600556514</v>
      </c>
      <c r="AR18" s="30" t="str">
        <f t="shared" si="24"/>
        <v>021600556514</v>
      </c>
      <c r="AS18" s="30" t="str">
        <f t="shared" si="24"/>
        <v>021600556514</v>
      </c>
      <c r="AT18" s="30" t="str">
        <f t="shared" si="24"/>
        <v>021600556514</v>
      </c>
      <c r="AU18" s="30" t="str">
        <f t="shared" si="24"/>
        <v>021600556514</v>
      </c>
      <c r="AV18" s="30" t="str">
        <f t="shared" si="24"/>
        <v>021600556514</v>
      </c>
      <c r="AW18" s="30" t="str">
        <f t="shared" si="24"/>
        <v>021600556514</v>
      </c>
      <c r="AX18" s="30" t="str">
        <f t="shared" si="24"/>
        <v>021600556514</v>
      </c>
      <c r="AY18" s="30" t="str">
        <f t="shared" si="24"/>
        <v>021600556514</v>
      </c>
      <c r="AZ18" s="30" t="str">
        <f t="shared" si="24"/>
        <v>021600556514</v>
      </c>
      <c r="BA18" s="30" t="str">
        <f t="shared" si="24"/>
        <v>021600556514</v>
      </c>
      <c r="BB18" s="30" t="str">
        <f t="shared" si="24"/>
        <v>021600556514</v>
      </c>
      <c r="BC18" s="30" t="str">
        <f t="shared" si="24"/>
        <v>021600556514</v>
      </c>
    </row>
    <row r="19" spans="1:55">
      <c r="A19" s="70"/>
      <c r="B19" s="82"/>
      <c r="C19" s="33" t="s">
        <v>227</v>
      </c>
      <c r="D19" s="4" t="s">
        <v>39</v>
      </c>
      <c r="E19" s="4" t="s">
        <v>39</v>
      </c>
      <c r="F19" s="4"/>
      <c r="G19" s="4"/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39</v>
      </c>
      <c r="W19" s="4" t="s">
        <v>39</v>
      </c>
      <c r="X19" s="4" t="s">
        <v>39</v>
      </c>
      <c r="Y19" s="4" t="s">
        <v>39</v>
      </c>
      <c r="Z19" s="4" t="s">
        <v>39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 t="s">
        <v>39</v>
      </c>
      <c r="AL19" s="4" t="s">
        <v>39</v>
      </c>
      <c r="AM19" s="4" t="s">
        <v>39</v>
      </c>
      <c r="AN19" s="4" t="s">
        <v>39</v>
      </c>
      <c r="AO19" s="4" t="s">
        <v>39</v>
      </c>
      <c r="AP19" s="4" t="s">
        <v>39</v>
      </c>
      <c r="AQ19" s="4" t="s">
        <v>39</v>
      </c>
      <c r="AR19" s="4" t="s">
        <v>39</v>
      </c>
      <c r="AS19" s="4" t="s">
        <v>39</v>
      </c>
      <c r="AT19" s="4" t="s">
        <v>39</v>
      </c>
      <c r="AU19" s="4" t="s">
        <v>39</v>
      </c>
      <c r="AV19" s="4" t="s">
        <v>39</v>
      </c>
      <c r="AW19" s="4" t="s">
        <v>39</v>
      </c>
      <c r="AX19" s="4" t="s">
        <v>39</v>
      </c>
      <c r="AY19" s="4" t="s">
        <v>39</v>
      </c>
      <c r="AZ19" s="4" t="s">
        <v>39</v>
      </c>
      <c r="BA19" s="4" t="s">
        <v>39</v>
      </c>
      <c r="BB19" s="4" t="s">
        <v>39</v>
      </c>
      <c r="BC19" s="4" t="s">
        <v>39</v>
      </c>
    </row>
    <row r="20" spans="1:55">
      <c r="A20" s="70"/>
      <c r="B20" s="82"/>
      <c r="C20" s="33" t="s">
        <v>228</v>
      </c>
      <c r="D20" s="4" t="s">
        <v>42</v>
      </c>
      <c r="E20" s="4" t="s">
        <v>42</v>
      </c>
      <c r="F20" s="4"/>
      <c r="G20" s="4"/>
      <c r="H20" s="4" t="s">
        <v>42</v>
      </c>
      <c r="I20" s="4" t="s">
        <v>42</v>
      </c>
      <c r="J20" s="4" t="s">
        <v>42</v>
      </c>
      <c r="K20" s="4" t="s">
        <v>42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42</v>
      </c>
      <c r="R20" s="4" t="s">
        <v>42</v>
      </c>
      <c r="S20" s="4" t="s">
        <v>42</v>
      </c>
      <c r="T20" s="4" t="s">
        <v>42</v>
      </c>
      <c r="U20" s="4" t="s">
        <v>42</v>
      </c>
      <c r="V20" s="4" t="s">
        <v>42</v>
      </c>
      <c r="W20" s="4" t="s">
        <v>42</v>
      </c>
      <c r="X20" s="4" t="s">
        <v>42</v>
      </c>
      <c r="Y20" s="4" t="s">
        <v>42</v>
      </c>
      <c r="Z20" s="4" t="s">
        <v>42</v>
      </c>
      <c r="AA20" s="4" t="s">
        <v>42</v>
      </c>
      <c r="AB20" s="4" t="s">
        <v>42</v>
      </c>
      <c r="AC20" s="4" t="s">
        <v>42</v>
      </c>
      <c r="AD20" s="4" t="s">
        <v>42</v>
      </c>
      <c r="AE20" s="4" t="s">
        <v>42</v>
      </c>
      <c r="AF20" s="4" t="s">
        <v>42</v>
      </c>
      <c r="AG20" s="4" t="s">
        <v>42</v>
      </c>
      <c r="AH20" s="4" t="s">
        <v>42</v>
      </c>
      <c r="AI20" s="4" t="s">
        <v>42</v>
      </c>
      <c r="AJ20" s="4" t="s">
        <v>42</v>
      </c>
      <c r="AK20" s="4" t="s">
        <v>42</v>
      </c>
      <c r="AL20" s="4" t="s">
        <v>42</v>
      </c>
      <c r="AM20" s="4" t="s">
        <v>42</v>
      </c>
      <c r="AN20" s="4" t="s">
        <v>42</v>
      </c>
      <c r="AO20" s="4" t="s">
        <v>42</v>
      </c>
      <c r="AP20" s="4" t="s">
        <v>42</v>
      </c>
      <c r="AQ20" s="4" t="s">
        <v>42</v>
      </c>
      <c r="AR20" s="4" t="s">
        <v>42</v>
      </c>
      <c r="AS20" s="4" t="s">
        <v>42</v>
      </c>
      <c r="AT20" s="4" t="s">
        <v>42</v>
      </c>
      <c r="AU20" s="4" t="s">
        <v>42</v>
      </c>
      <c r="AV20" s="4" t="s">
        <v>42</v>
      </c>
      <c r="AW20" s="4" t="s">
        <v>42</v>
      </c>
      <c r="AX20" s="4" t="s">
        <v>42</v>
      </c>
      <c r="AY20" s="4" t="s">
        <v>42</v>
      </c>
      <c r="AZ20" s="4" t="s">
        <v>42</v>
      </c>
      <c r="BA20" s="4" t="s">
        <v>42</v>
      </c>
      <c r="BB20" s="4" t="s">
        <v>42</v>
      </c>
      <c r="BC20" s="4" t="s">
        <v>42</v>
      </c>
    </row>
    <row r="21" spans="1:55">
      <c r="A21" s="70"/>
      <c r="B21" s="82"/>
      <c r="C21" s="33" t="s">
        <v>229</v>
      </c>
      <c r="D21" s="4" t="s">
        <v>40</v>
      </c>
      <c r="E21" s="4" t="s">
        <v>40</v>
      </c>
      <c r="F21" s="4"/>
      <c r="G21" s="4"/>
      <c r="H21" s="4" t="s">
        <v>40</v>
      </c>
      <c r="I21" s="4" t="s">
        <v>40</v>
      </c>
      <c r="J21" s="4" t="s">
        <v>40</v>
      </c>
      <c r="K21" s="4" t="s">
        <v>40</v>
      </c>
      <c r="L21" s="4" t="s">
        <v>40</v>
      </c>
      <c r="M21" s="4" t="s">
        <v>40</v>
      </c>
      <c r="N21" s="4" t="s">
        <v>40</v>
      </c>
      <c r="O21" s="4" t="s">
        <v>40</v>
      </c>
      <c r="P21" s="4" t="s">
        <v>40</v>
      </c>
      <c r="Q21" s="4" t="s">
        <v>40</v>
      </c>
      <c r="R21" s="4" t="s">
        <v>40</v>
      </c>
      <c r="S21" s="4" t="s">
        <v>40</v>
      </c>
      <c r="T21" s="4" t="s">
        <v>40</v>
      </c>
      <c r="U21" s="4" t="s">
        <v>40</v>
      </c>
      <c r="V21" s="4" t="s">
        <v>40</v>
      </c>
      <c r="W21" s="4" t="s">
        <v>40</v>
      </c>
      <c r="X21" s="4" t="s">
        <v>40</v>
      </c>
      <c r="Y21" s="4" t="s">
        <v>40</v>
      </c>
      <c r="Z21" s="4" t="s">
        <v>40</v>
      </c>
      <c r="AA21" s="4" t="s">
        <v>40</v>
      </c>
      <c r="AB21" s="4" t="s">
        <v>40</v>
      </c>
      <c r="AC21" s="4" t="s">
        <v>40</v>
      </c>
      <c r="AD21" s="4" t="s">
        <v>40</v>
      </c>
      <c r="AE21" s="4" t="s">
        <v>40</v>
      </c>
      <c r="AF21" s="4" t="s">
        <v>40</v>
      </c>
      <c r="AG21" s="4" t="s">
        <v>40</v>
      </c>
      <c r="AH21" s="4" t="s">
        <v>40</v>
      </c>
      <c r="AI21" s="4" t="s">
        <v>40</v>
      </c>
      <c r="AJ21" s="4" t="s">
        <v>40</v>
      </c>
      <c r="AK21" s="4" t="s">
        <v>40</v>
      </c>
      <c r="AL21" s="4" t="s">
        <v>40</v>
      </c>
      <c r="AM21" s="4" t="s">
        <v>40</v>
      </c>
      <c r="AN21" s="4" t="s">
        <v>40</v>
      </c>
      <c r="AO21" s="4" t="s">
        <v>40</v>
      </c>
      <c r="AP21" s="4" t="s">
        <v>40</v>
      </c>
      <c r="AQ21" s="4" t="s">
        <v>40</v>
      </c>
      <c r="AR21" s="4" t="s">
        <v>40</v>
      </c>
      <c r="AS21" s="4" t="s">
        <v>40</v>
      </c>
      <c r="AT21" s="4" t="s">
        <v>40</v>
      </c>
      <c r="AU21" s="4" t="s">
        <v>40</v>
      </c>
      <c r="AV21" s="4" t="s">
        <v>40</v>
      </c>
      <c r="AW21" s="4" t="s">
        <v>40</v>
      </c>
      <c r="AX21" s="4" t="s">
        <v>40</v>
      </c>
      <c r="AY21" s="4" t="s">
        <v>40</v>
      </c>
      <c r="AZ21" s="4" t="s">
        <v>40</v>
      </c>
      <c r="BA21" s="4" t="s">
        <v>40</v>
      </c>
      <c r="BB21" s="4" t="s">
        <v>40</v>
      </c>
      <c r="BC21" s="4" t="s">
        <v>40</v>
      </c>
    </row>
    <row r="22" spans="1:55">
      <c r="A22" s="70"/>
      <c r="B22" s="82"/>
      <c r="C22" s="33" t="s">
        <v>230</v>
      </c>
      <c r="D22" s="4" t="s">
        <v>43</v>
      </c>
      <c r="E22" s="4" t="s">
        <v>43</v>
      </c>
      <c r="F22" s="4"/>
      <c r="G22" s="4"/>
      <c r="H22" s="4" t="s">
        <v>43</v>
      </c>
      <c r="I22" s="4" t="s">
        <v>43</v>
      </c>
      <c r="J22" s="4" t="s">
        <v>43</v>
      </c>
      <c r="K22" s="4" t="s">
        <v>43</v>
      </c>
      <c r="L22" s="4" t="s">
        <v>43</v>
      </c>
      <c r="M22" s="4" t="s">
        <v>43</v>
      </c>
      <c r="N22" s="4" t="s">
        <v>43</v>
      </c>
      <c r="O22" s="4" t="s">
        <v>43</v>
      </c>
      <c r="P22" s="4" t="s">
        <v>43</v>
      </c>
      <c r="Q22" s="4" t="s">
        <v>43</v>
      </c>
      <c r="R22" s="4" t="s">
        <v>43</v>
      </c>
      <c r="S22" s="4" t="s">
        <v>43</v>
      </c>
      <c r="T22" s="4" t="s">
        <v>43</v>
      </c>
      <c r="U22" s="4" t="s">
        <v>43</v>
      </c>
      <c r="V22" s="4" t="s">
        <v>43</v>
      </c>
      <c r="W22" s="4" t="s">
        <v>43</v>
      </c>
      <c r="X22" s="4" t="s">
        <v>43</v>
      </c>
      <c r="Y22" s="4" t="s">
        <v>43</v>
      </c>
      <c r="Z22" s="4" t="s">
        <v>43</v>
      </c>
      <c r="AA22" s="4" t="s">
        <v>43</v>
      </c>
      <c r="AB22" s="4" t="s">
        <v>43</v>
      </c>
      <c r="AC22" s="4" t="s">
        <v>43</v>
      </c>
      <c r="AD22" s="4" t="s">
        <v>43</v>
      </c>
      <c r="AE22" s="4" t="s">
        <v>43</v>
      </c>
      <c r="AF22" s="4" t="s">
        <v>43</v>
      </c>
      <c r="AG22" s="4" t="s">
        <v>43</v>
      </c>
      <c r="AH22" s="4" t="s">
        <v>43</v>
      </c>
      <c r="AI22" s="4" t="s">
        <v>43</v>
      </c>
      <c r="AJ22" s="4" t="s">
        <v>43</v>
      </c>
      <c r="AK22" s="4" t="s">
        <v>43</v>
      </c>
      <c r="AL22" s="4" t="s">
        <v>43</v>
      </c>
      <c r="AM22" s="4" t="s">
        <v>43</v>
      </c>
      <c r="AN22" s="4" t="s">
        <v>43</v>
      </c>
      <c r="AO22" s="4" t="s">
        <v>43</v>
      </c>
      <c r="AP22" s="4" t="s">
        <v>43</v>
      </c>
      <c r="AQ22" s="4" t="s">
        <v>43</v>
      </c>
      <c r="AR22" s="4" t="s">
        <v>43</v>
      </c>
      <c r="AS22" s="4" t="s">
        <v>43</v>
      </c>
      <c r="AT22" s="4" t="s">
        <v>43</v>
      </c>
      <c r="AU22" s="4" t="s">
        <v>43</v>
      </c>
      <c r="AV22" s="4" t="s">
        <v>43</v>
      </c>
      <c r="AW22" s="4" t="s">
        <v>43</v>
      </c>
      <c r="AX22" s="4" t="s">
        <v>43</v>
      </c>
      <c r="AY22" s="4" t="s">
        <v>43</v>
      </c>
      <c r="AZ22" s="4" t="s">
        <v>43</v>
      </c>
      <c r="BA22" s="4" t="s">
        <v>43</v>
      </c>
      <c r="BB22" s="4" t="s">
        <v>43</v>
      </c>
      <c r="BC22" s="4" t="s">
        <v>43</v>
      </c>
    </row>
    <row r="23" spans="1:55">
      <c r="A23" s="70"/>
      <c r="B23" s="83"/>
      <c r="C23" s="33" t="s">
        <v>248</v>
      </c>
      <c r="D23" s="4"/>
      <c r="E23" s="4" t="s">
        <v>249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>
      <c r="A24" s="70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</row>
    <row r="25" spans="1:55" ht="22.5" customHeight="1">
      <c r="A25" s="70"/>
      <c r="B25" s="87" t="s">
        <v>240</v>
      </c>
      <c r="C25" s="27" t="s">
        <v>212</v>
      </c>
      <c r="D25" s="16" t="str">
        <f>CONCATENATE("PNTU",D1)</f>
        <v>PNTU111-001</v>
      </c>
      <c r="E25" s="16" t="str">
        <f>CONCATENATE("PNTU",E1)</f>
        <v>PNTU111-002</v>
      </c>
      <c r="F25" s="16"/>
      <c r="G25" s="16"/>
      <c r="H25" s="16" t="str">
        <f t="shared" ref="H25:L25" si="25">CONCATENATE("PNTU",H1)</f>
        <v>PNTU111-003</v>
      </c>
      <c r="I25" s="16" t="str">
        <f t="shared" si="25"/>
        <v>PNTU111-004</v>
      </c>
      <c r="J25" s="16" t="str">
        <f t="shared" si="25"/>
        <v>PNTU111-005</v>
      </c>
      <c r="K25" s="30" t="str">
        <f t="shared" si="25"/>
        <v>PNTU111-006</v>
      </c>
      <c r="L25" s="16" t="str">
        <f t="shared" si="25"/>
        <v>PNTU111-007</v>
      </c>
      <c r="M25" s="16" t="str">
        <f t="shared" ref="M25:P25" si="26">CONCATENATE("PNTU",M1)</f>
        <v>PNTU111-008</v>
      </c>
      <c r="N25" s="16" t="str">
        <f t="shared" si="26"/>
        <v>PNTU111-009</v>
      </c>
      <c r="O25" s="16" t="str">
        <f t="shared" si="26"/>
        <v>PNTU111-010</v>
      </c>
      <c r="P25" s="16" t="str">
        <f t="shared" si="26"/>
        <v>PNTU111-011</v>
      </c>
      <c r="Q25" s="16" t="str">
        <f t="shared" ref="Q25" si="27">CONCATENATE("PNTU",Q1)</f>
        <v>PNTU111-012</v>
      </c>
      <c r="R25" s="16" t="str">
        <f t="shared" ref="R25:AD25" si="28">CONCATENATE("PNTU",R1)</f>
        <v>PNTU111-013</v>
      </c>
      <c r="S25" s="16" t="str">
        <f t="shared" si="28"/>
        <v>PNTU111-014</v>
      </c>
      <c r="T25" s="16" t="str">
        <f t="shared" si="28"/>
        <v>PNTU111-015</v>
      </c>
      <c r="U25" s="16" t="str">
        <f t="shared" si="28"/>
        <v>PNTU111-016</v>
      </c>
      <c r="V25" s="16" t="str">
        <f t="shared" si="28"/>
        <v>PNTU111-017</v>
      </c>
      <c r="W25" s="16" t="str">
        <f t="shared" si="28"/>
        <v>PNTU111-018</v>
      </c>
      <c r="X25" s="16" t="str">
        <f t="shared" si="28"/>
        <v>PNTU111-019</v>
      </c>
      <c r="Y25" s="16" t="str">
        <f t="shared" si="28"/>
        <v>PNTU111-020</v>
      </c>
      <c r="Z25" s="16" t="str">
        <f t="shared" si="28"/>
        <v>PNTU111-021</v>
      </c>
      <c r="AA25" s="16" t="str">
        <f t="shared" si="28"/>
        <v>PNTU111-022</v>
      </c>
      <c r="AB25" s="16" t="str">
        <f t="shared" si="28"/>
        <v>PNTU111-023</v>
      </c>
      <c r="AC25" s="16" t="str">
        <f t="shared" si="28"/>
        <v>PNTU111-024</v>
      </c>
      <c r="AD25" s="16" t="str">
        <f t="shared" si="28"/>
        <v>PNTU111-025</v>
      </c>
      <c r="AE25" s="16" t="str">
        <f t="shared" ref="AE25:BC25" si="29">CONCATENATE("PNTU",AE1)</f>
        <v>PNTU111-026</v>
      </c>
      <c r="AF25" s="16" t="str">
        <f t="shared" si="29"/>
        <v>PNTU111-027</v>
      </c>
      <c r="AG25" s="16" t="str">
        <f t="shared" si="29"/>
        <v>PNTU111-028</v>
      </c>
      <c r="AH25" s="16" t="str">
        <f t="shared" si="29"/>
        <v>PNTU111-029</v>
      </c>
      <c r="AI25" s="16" t="str">
        <f t="shared" si="29"/>
        <v>PNTU111-030</v>
      </c>
      <c r="AJ25" s="16" t="str">
        <f t="shared" si="29"/>
        <v>PNTU111-031</v>
      </c>
      <c r="AK25" s="16" t="str">
        <f t="shared" si="29"/>
        <v>PNTU111-032</v>
      </c>
      <c r="AL25" s="16" t="str">
        <f t="shared" si="29"/>
        <v>PNTU111-033</v>
      </c>
      <c r="AM25" s="16" t="str">
        <f t="shared" si="29"/>
        <v>PNTU111-034</v>
      </c>
      <c r="AN25" s="16" t="str">
        <f t="shared" si="29"/>
        <v>PNTU111-035</v>
      </c>
      <c r="AO25" s="16" t="str">
        <f t="shared" si="29"/>
        <v>PNTU111-036</v>
      </c>
      <c r="AP25" s="16" t="str">
        <f t="shared" si="29"/>
        <v>PNTU111-037</v>
      </c>
      <c r="AQ25" s="16" t="str">
        <f t="shared" si="29"/>
        <v>PNTU111-038</v>
      </c>
      <c r="AR25" s="16" t="str">
        <f t="shared" si="29"/>
        <v>PNTU111-039</v>
      </c>
      <c r="AS25" s="16" t="str">
        <f t="shared" si="29"/>
        <v>PNTU111-040</v>
      </c>
      <c r="AT25" s="16" t="str">
        <f t="shared" si="29"/>
        <v>PNTU111-041</v>
      </c>
      <c r="AU25" s="16" t="str">
        <f t="shared" si="29"/>
        <v>PNTU111-042</v>
      </c>
      <c r="AV25" s="16" t="str">
        <f t="shared" si="29"/>
        <v>PNTU111-043</v>
      </c>
      <c r="AW25" s="16" t="str">
        <f t="shared" si="29"/>
        <v>PNTU111-044</v>
      </c>
      <c r="AX25" s="16" t="str">
        <f t="shared" si="29"/>
        <v>PNTU111-045</v>
      </c>
      <c r="AY25" s="16" t="str">
        <f t="shared" si="29"/>
        <v>PNTU111-046</v>
      </c>
      <c r="AZ25" s="16" t="str">
        <f t="shared" si="29"/>
        <v>PNTU111-047</v>
      </c>
      <c r="BA25" s="16" t="str">
        <f t="shared" si="29"/>
        <v>PNTU111-048</v>
      </c>
      <c r="BB25" s="16" t="str">
        <f t="shared" si="29"/>
        <v>PNTU111-049</v>
      </c>
      <c r="BC25" s="16" t="str">
        <f t="shared" si="29"/>
        <v>PNTU111-050</v>
      </c>
    </row>
    <row r="26" spans="1:55">
      <c r="A26" s="70"/>
      <c r="B26" s="88"/>
      <c r="C26" s="27" t="s">
        <v>213</v>
      </c>
      <c r="D26" s="16" t="s">
        <v>214</v>
      </c>
      <c r="E26" s="16" t="s">
        <v>214</v>
      </c>
      <c r="F26" s="16"/>
      <c r="G26" s="16"/>
      <c r="H26" s="16" t="s">
        <v>214</v>
      </c>
      <c r="I26" s="16" t="s">
        <v>214</v>
      </c>
      <c r="J26" s="16" t="s">
        <v>214</v>
      </c>
      <c r="K26" s="16" t="s">
        <v>214</v>
      </c>
      <c r="L26" s="16" t="s">
        <v>214</v>
      </c>
      <c r="M26" s="16" t="s">
        <v>214</v>
      </c>
      <c r="N26" s="16" t="s">
        <v>214</v>
      </c>
      <c r="O26" s="16" t="s">
        <v>214</v>
      </c>
      <c r="P26" s="16" t="s">
        <v>214</v>
      </c>
      <c r="Q26" s="16" t="s">
        <v>214</v>
      </c>
      <c r="R26" s="16" t="s">
        <v>214</v>
      </c>
      <c r="S26" s="16" t="s">
        <v>214</v>
      </c>
      <c r="T26" s="16" t="s">
        <v>214</v>
      </c>
      <c r="U26" s="16" t="s">
        <v>214</v>
      </c>
      <c r="V26" s="16" t="s">
        <v>214</v>
      </c>
      <c r="W26" s="16" t="s">
        <v>214</v>
      </c>
      <c r="X26" s="16" t="s">
        <v>214</v>
      </c>
      <c r="Y26" s="16" t="s">
        <v>214</v>
      </c>
      <c r="Z26" s="16" t="s">
        <v>214</v>
      </c>
      <c r="AA26" s="16" t="s">
        <v>214</v>
      </c>
      <c r="AB26" s="16" t="s">
        <v>214</v>
      </c>
      <c r="AC26" s="16" t="s">
        <v>214</v>
      </c>
      <c r="AD26" s="16" t="s">
        <v>214</v>
      </c>
      <c r="AE26" s="16" t="s">
        <v>214</v>
      </c>
      <c r="AF26" s="16" t="s">
        <v>214</v>
      </c>
      <c r="AG26" s="16" t="s">
        <v>214</v>
      </c>
      <c r="AH26" s="16" t="s">
        <v>214</v>
      </c>
      <c r="AI26" s="16" t="s">
        <v>214</v>
      </c>
      <c r="AJ26" s="16" t="s">
        <v>214</v>
      </c>
      <c r="AK26" s="16" t="s">
        <v>214</v>
      </c>
      <c r="AL26" s="16" t="s">
        <v>214</v>
      </c>
      <c r="AM26" s="16" t="s">
        <v>214</v>
      </c>
      <c r="AN26" s="16" t="s">
        <v>214</v>
      </c>
      <c r="AO26" s="16" t="s">
        <v>214</v>
      </c>
      <c r="AP26" s="16" t="s">
        <v>214</v>
      </c>
      <c r="AQ26" s="16" t="s">
        <v>214</v>
      </c>
      <c r="AR26" s="16" t="s">
        <v>214</v>
      </c>
      <c r="AS26" s="16" t="s">
        <v>214</v>
      </c>
      <c r="AT26" s="16" t="s">
        <v>214</v>
      </c>
      <c r="AU26" s="16" t="s">
        <v>214</v>
      </c>
      <c r="AV26" s="16" t="s">
        <v>214</v>
      </c>
      <c r="AW26" s="16" t="s">
        <v>214</v>
      </c>
      <c r="AX26" s="16" t="s">
        <v>214</v>
      </c>
      <c r="AY26" s="16" t="s">
        <v>214</v>
      </c>
      <c r="AZ26" s="16" t="s">
        <v>214</v>
      </c>
      <c r="BA26" s="16" t="s">
        <v>214</v>
      </c>
      <c r="BB26" s="16" t="s">
        <v>214</v>
      </c>
      <c r="BC26" s="16" t="s">
        <v>214</v>
      </c>
    </row>
    <row r="27" spans="1:55">
      <c r="A27" s="70"/>
      <c r="B27" s="88"/>
      <c r="C27" s="27" t="s">
        <v>215</v>
      </c>
      <c r="D27" s="16" t="s">
        <v>216</v>
      </c>
      <c r="E27" s="16" t="s">
        <v>216</v>
      </c>
      <c r="F27" s="16"/>
      <c r="G27" s="16"/>
      <c r="H27" s="16" t="s">
        <v>216</v>
      </c>
      <c r="I27" s="16" t="s">
        <v>216</v>
      </c>
      <c r="J27" s="16" t="s">
        <v>216</v>
      </c>
      <c r="K27" s="16" t="s">
        <v>216</v>
      </c>
      <c r="L27" s="16" t="s">
        <v>216</v>
      </c>
      <c r="M27" s="16" t="s">
        <v>216</v>
      </c>
      <c r="N27" s="16" t="s">
        <v>216</v>
      </c>
      <c r="O27" s="16" t="s">
        <v>216</v>
      </c>
      <c r="P27" s="16" t="s">
        <v>216</v>
      </c>
      <c r="Q27" s="16" t="s">
        <v>216</v>
      </c>
      <c r="R27" s="16" t="s">
        <v>216</v>
      </c>
      <c r="S27" s="16" t="s">
        <v>216</v>
      </c>
      <c r="T27" s="16" t="s">
        <v>216</v>
      </c>
      <c r="U27" s="16" t="s">
        <v>216</v>
      </c>
      <c r="V27" s="16" t="s">
        <v>216</v>
      </c>
      <c r="W27" s="16" t="s">
        <v>216</v>
      </c>
      <c r="X27" s="16" t="s">
        <v>216</v>
      </c>
      <c r="Y27" s="16" t="s">
        <v>216</v>
      </c>
      <c r="Z27" s="16" t="s">
        <v>216</v>
      </c>
      <c r="AA27" s="16" t="s">
        <v>216</v>
      </c>
      <c r="AB27" s="16" t="s">
        <v>216</v>
      </c>
      <c r="AC27" s="16" t="s">
        <v>216</v>
      </c>
      <c r="AD27" s="16" t="s">
        <v>216</v>
      </c>
      <c r="AE27" s="16" t="s">
        <v>216</v>
      </c>
      <c r="AF27" s="16" t="s">
        <v>216</v>
      </c>
      <c r="AG27" s="16" t="s">
        <v>216</v>
      </c>
      <c r="AH27" s="16" t="s">
        <v>216</v>
      </c>
      <c r="AI27" s="16" t="s">
        <v>216</v>
      </c>
      <c r="AJ27" s="16" t="s">
        <v>216</v>
      </c>
      <c r="AK27" s="16" t="s">
        <v>216</v>
      </c>
      <c r="AL27" s="16" t="s">
        <v>216</v>
      </c>
      <c r="AM27" s="16" t="s">
        <v>216</v>
      </c>
      <c r="AN27" s="16" t="s">
        <v>216</v>
      </c>
      <c r="AO27" s="16" t="s">
        <v>216</v>
      </c>
      <c r="AP27" s="16" t="s">
        <v>216</v>
      </c>
      <c r="AQ27" s="16" t="s">
        <v>216</v>
      </c>
      <c r="AR27" s="16" t="s">
        <v>216</v>
      </c>
      <c r="AS27" s="16" t="s">
        <v>216</v>
      </c>
      <c r="AT27" s="16" t="s">
        <v>216</v>
      </c>
      <c r="AU27" s="16" t="s">
        <v>216</v>
      </c>
      <c r="AV27" s="16" t="s">
        <v>216</v>
      </c>
      <c r="AW27" s="16" t="s">
        <v>216</v>
      </c>
      <c r="AX27" s="16" t="s">
        <v>216</v>
      </c>
      <c r="AY27" s="16" t="s">
        <v>216</v>
      </c>
      <c r="AZ27" s="16" t="s">
        <v>216</v>
      </c>
      <c r="BA27" s="16" t="s">
        <v>216</v>
      </c>
      <c r="BB27" s="16" t="s">
        <v>216</v>
      </c>
      <c r="BC27" s="16" t="s">
        <v>216</v>
      </c>
    </row>
    <row r="28" spans="1:55">
      <c r="A28" s="70"/>
      <c r="B28" s="88"/>
      <c r="C28" s="27" t="s">
        <v>217</v>
      </c>
      <c r="D28" s="16" t="str">
        <f>"0"</f>
        <v>0</v>
      </c>
      <c r="E28" s="16" t="str">
        <f t="shared" ref="E28:BC28" si="30">"0"</f>
        <v>0</v>
      </c>
      <c r="F28" s="16"/>
      <c r="G28" s="16"/>
      <c r="H28" s="16" t="str">
        <f t="shared" si="30"/>
        <v>0</v>
      </c>
      <c r="I28" s="16" t="str">
        <f t="shared" si="30"/>
        <v>0</v>
      </c>
      <c r="J28" s="16" t="str">
        <f t="shared" si="30"/>
        <v>0</v>
      </c>
      <c r="K28" s="16" t="str">
        <f t="shared" si="30"/>
        <v>0</v>
      </c>
      <c r="L28" s="16" t="str">
        <f t="shared" si="30"/>
        <v>0</v>
      </c>
      <c r="M28" s="16" t="str">
        <f t="shared" si="30"/>
        <v>0</v>
      </c>
      <c r="N28" s="16" t="str">
        <f t="shared" si="30"/>
        <v>0</v>
      </c>
      <c r="O28" s="16" t="str">
        <f t="shared" si="30"/>
        <v>0</v>
      </c>
      <c r="P28" s="16" t="str">
        <f t="shared" si="30"/>
        <v>0</v>
      </c>
      <c r="Q28" s="16" t="str">
        <f t="shared" si="30"/>
        <v>0</v>
      </c>
      <c r="R28" s="16" t="str">
        <f t="shared" si="30"/>
        <v>0</v>
      </c>
      <c r="S28" s="16" t="str">
        <f t="shared" si="30"/>
        <v>0</v>
      </c>
      <c r="T28" s="16" t="str">
        <f t="shared" si="30"/>
        <v>0</v>
      </c>
      <c r="U28" s="16" t="str">
        <f t="shared" si="30"/>
        <v>0</v>
      </c>
      <c r="V28" s="16" t="str">
        <f t="shared" si="30"/>
        <v>0</v>
      </c>
      <c r="W28" s="16" t="str">
        <f t="shared" si="30"/>
        <v>0</v>
      </c>
      <c r="X28" s="16" t="str">
        <f t="shared" si="30"/>
        <v>0</v>
      </c>
      <c r="Y28" s="16" t="str">
        <f t="shared" si="30"/>
        <v>0</v>
      </c>
      <c r="Z28" s="16" t="str">
        <f t="shared" si="30"/>
        <v>0</v>
      </c>
      <c r="AA28" s="16" t="str">
        <f t="shared" si="30"/>
        <v>0</v>
      </c>
      <c r="AB28" s="16" t="str">
        <f t="shared" si="30"/>
        <v>0</v>
      </c>
      <c r="AC28" s="16" t="str">
        <f t="shared" si="30"/>
        <v>0</v>
      </c>
      <c r="AD28" s="16" t="str">
        <f t="shared" si="30"/>
        <v>0</v>
      </c>
      <c r="AE28" s="16" t="str">
        <f t="shared" si="30"/>
        <v>0</v>
      </c>
      <c r="AF28" s="16" t="str">
        <f t="shared" si="30"/>
        <v>0</v>
      </c>
      <c r="AG28" s="16" t="str">
        <f t="shared" si="30"/>
        <v>0</v>
      </c>
      <c r="AH28" s="16" t="str">
        <f t="shared" si="30"/>
        <v>0</v>
      </c>
      <c r="AI28" s="16" t="str">
        <f t="shared" si="30"/>
        <v>0</v>
      </c>
      <c r="AJ28" s="16" t="str">
        <f t="shared" si="30"/>
        <v>0</v>
      </c>
      <c r="AK28" s="16" t="str">
        <f t="shared" si="30"/>
        <v>0</v>
      </c>
      <c r="AL28" s="16" t="str">
        <f t="shared" si="30"/>
        <v>0</v>
      </c>
      <c r="AM28" s="16" t="str">
        <f t="shared" si="30"/>
        <v>0</v>
      </c>
      <c r="AN28" s="16" t="str">
        <f t="shared" si="30"/>
        <v>0</v>
      </c>
      <c r="AO28" s="16" t="str">
        <f t="shared" si="30"/>
        <v>0</v>
      </c>
      <c r="AP28" s="16" t="str">
        <f t="shared" si="30"/>
        <v>0</v>
      </c>
      <c r="AQ28" s="16" t="str">
        <f t="shared" si="30"/>
        <v>0</v>
      </c>
      <c r="AR28" s="16" t="str">
        <f t="shared" si="30"/>
        <v>0</v>
      </c>
      <c r="AS28" s="16" t="str">
        <f t="shared" si="30"/>
        <v>0</v>
      </c>
      <c r="AT28" s="16" t="str">
        <f t="shared" si="30"/>
        <v>0</v>
      </c>
      <c r="AU28" s="16" t="str">
        <f t="shared" si="30"/>
        <v>0</v>
      </c>
      <c r="AV28" s="16" t="str">
        <f t="shared" si="30"/>
        <v>0</v>
      </c>
      <c r="AW28" s="16" t="str">
        <f t="shared" si="30"/>
        <v>0</v>
      </c>
      <c r="AX28" s="16" t="str">
        <f t="shared" si="30"/>
        <v>0</v>
      </c>
      <c r="AY28" s="16" t="str">
        <f t="shared" si="30"/>
        <v>0</v>
      </c>
      <c r="AZ28" s="16" t="str">
        <f t="shared" si="30"/>
        <v>0</v>
      </c>
      <c r="BA28" s="16" t="str">
        <f t="shared" si="30"/>
        <v>0</v>
      </c>
      <c r="BB28" s="16" t="str">
        <f t="shared" si="30"/>
        <v>0</v>
      </c>
      <c r="BC28" s="16" t="str">
        <f t="shared" si="30"/>
        <v>0</v>
      </c>
    </row>
    <row r="29" spans="1:55">
      <c r="A29" s="70"/>
      <c r="B29" s="88"/>
      <c r="C29" s="27" t="s">
        <v>226</v>
      </c>
      <c r="D29" s="16" t="str">
        <f>D15</f>
        <v>1110000001</v>
      </c>
      <c r="E29" s="16" t="str">
        <f t="shared" ref="E29:L29" si="31">E15</f>
        <v>1110000002</v>
      </c>
      <c r="F29" s="16"/>
      <c r="G29" s="16"/>
      <c r="H29" s="16" t="str">
        <f t="shared" si="31"/>
        <v>1110000003</v>
      </c>
      <c r="I29" s="16" t="str">
        <f t="shared" si="31"/>
        <v>1110000004</v>
      </c>
      <c r="J29" s="16" t="str">
        <f t="shared" si="31"/>
        <v>1110000005</v>
      </c>
      <c r="K29" s="16" t="str">
        <f t="shared" si="31"/>
        <v>1110000006</v>
      </c>
      <c r="L29" s="16" t="str">
        <f t="shared" si="31"/>
        <v>1110000007</v>
      </c>
      <c r="M29" s="16" t="str">
        <f t="shared" ref="M29:P29" si="32">M15</f>
        <v>1110000008</v>
      </c>
      <c r="N29" s="16" t="str">
        <f t="shared" si="32"/>
        <v>1110000009</v>
      </c>
      <c r="O29" s="16" t="str">
        <f t="shared" si="32"/>
        <v>1110000010</v>
      </c>
      <c r="P29" s="16" t="str">
        <f t="shared" si="32"/>
        <v>1110000011</v>
      </c>
      <c r="Q29" s="16" t="str">
        <f t="shared" ref="Q29" si="33">Q15</f>
        <v>1110000012</v>
      </c>
      <c r="R29" s="16" t="str">
        <f t="shared" ref="R29:AD29" si="34">R15</f>
        <v>1110000013</v>
      </c>
      <c r="S29" s="16" t="str">
        <f t="shared" si="34"/>
        <v>1110000014</v>
      </c>
      <c r="T29" s="16" t="str">
        <f t="shared" si="34"/>
        <v>1110000015</v>
      </c>
      <c r="U29" s="16" t="str">
        <f t="shared" si="34"/>
        <v>1110000016</v>
      </c>
      <c r="V29" s="16" t="str">
        <f t="shared" si="34"/>
        <v>1110000017</v>
      </c>
      <c r="W29" s="16" t="str">
        <f t="shared" si="34"/>
        <v>1110000018</v>
      </c>
      <c r="X29" s="16" t="str">
        <f t="shared" si="34"/>
        <v>1110000019</v>
      </c>
      <c r="Y29" s="16" t="str">
        <f t="shared" si="34"/>
        <v>1110000020</v>
      </c>
      <c r="Z29" s="16" t="str">
        <f t="shared" si="34"/>
        <v>1110000021</v>
      </c>
      <c r="AA29" s="16" t="str">
        <f t="shared" si="34"/>
        <v>1110000022</v>
      </c>
      <c r="AB29" s="16" t="str">
        <f t="shared" si="34"/>
        <v>1110000023</v>
      </c>
      <c r="AC29" s="16" t="str">
        <f t="shared" si="34"/>
        <v>1110000024</v>
      </c>
      <c r="AD29" s="16" t="str">
        <f t="shared" si="34"/>
        <v>1110000025</v>
      </c>
      <c r="AE29" s="16" t="str">
        <f t="shared" ref="AE29:BC29" si="35">AE15</f>
        <v>1110000026</v>
      </c>
      <c r="AF29" s="16" t="str">
        <f t="shared" si="35"/>
        <v>1110000027</v>
      </c>
      <c r="AG29" s="16" t="str">
        <f t="shared" si="35"/>
        <v>1110000028</v>
      </c>
      <c r="AH29" s="16" t="str">
        <f t="shared" si="35"/>
        <v>1110000029</v>
      </c>
      <c r="AI29" s="16" t="str">
        <f t="shared" si="35"/>
        <v>1110000030</v>
      </c>
      <c r="AJ29" s="16" t="str">
        <f t="shared" si="35"/>
        <v>1110000031</v>
      </c>
      <c r="AK29" s="16" t="str">
        <f t="shared" si="35"/>
        <v>1110000032</v>
      </c>
      <c r="AL29" s="16" t="str">
        <f t="shared" si="35"/>
        <v>1110000033</v>
      </c>
      <c r="AM29" s="16" t="str">
        <f t="shared" si="35"/>
        <v>1110000034</v>
      </c>
      <c r="AN29" s="16" t="str">
        <f t="shared" si="35"/>
        <v>1110000035</v>
      </c>
      <c r="AO29" s="16" t="str">
        <f t="shared" si="35"/>
        <v>1110000036</v>
      </c>
      <c r="AP29" s="16" t="str">
        <f t="shared" si="35"/>
        <v>1110000037</v>
      </c>
      <c r="AQ29" s="16" t="str">
        <f t="shared" si="35"/>
        <v>1110000038</v>
      </c>
      <c r="AR29" s="16" t="str">
        <f t="shared" si="35"/>
        <v>1110000039</v>
      </c>
      <c r="AS29" s="16" t="str">
        <f t="shared" si="35"/>
        <v>1110000040</v>
      </c>
      <c r="AT29" s="16" t="str">
        <f t="shared" si="35"/>
        <v>1110000041</v>
      </c>
      <c r="AU29" s="16" t="str">
        <f t="shared" si="35"/>
        <v>1110000042</v>
      </c>
      <c r="AV29" s="16" t="str">
        <f t="shared" si="35"/>
        <v>1110000043</v>
      </c>
      <c r="AW29" s="16" t="str">
        <f t="shared" si="35"/>
        <v>1110000044</v>
      </c>
      <c r="AX29" s="16" t="str">
        <f t="shared" si="35"/>
        <v>1110000045</v>
      </c>
      <c r="AY29" s="16" t="str">
        <f t="shared" si="35"/>
        <v>1110000046</v>
      </c>
      <c r="AZ29" s="16" t="str">
        <f t="shared" si="35"/>
        <v>1110000047</v>
      </c>
      <c r="BA29" s="16" t="str">
        <f t="shared" si="35"/>
        <v>1110000048</v>
      </c>
      <c r="BB29" s="16" t="str">
        <f t="shared" si="35"/>
        <v>1110000049</v>
      </c>
      <c r="BC29" s="16" t="str">
        <f t="shared" si="35"/>
        <v>1110000050</v>
      </c>
    </row>
    <row r="30" spans="1:55">
      <c r="A30" s="70"/>
      <c r="B30" s="89"/>
      <c r="C30" s="27" t="s">
        <v>241</v>
      </c>
      <c r="D30" s="3" t="s">
        <v>95</v>
      </c>
      <c r="E30" s="3" t="s">
        <v>96</v>
      </c>
      <c r="H30" s="3" t="s">
        <v>97</v>
      </c>
      <c r="I30" s="3" t="s">
        <v>98</v>
      </c>
      <c r="J30" s="3" t="s">
        <v>99</v>
      </c>
      <c r="K30" s="3" t="s">
        <v>100</v>
      </c>
      <c r="L30" s="3" t="s">
        <v>101</v>
      </c>
      <c r="M30" s="3" t="s">
        <v>95</v>
      </c>
      <c r="N30" s="3" t="s">
        <v>95</v>
      </c>
      <c r="O30" s="3" t="s">
        <v>95</v>
      </c>
      <c r="P30" s="3" t="s">
        <v>95</v>
      </c>
      <c r="Q30" s="3" t="s">
        <v>95</v>
      </c>
      <c r="R30" s="3" t="s">
        <v>95</v>
      </c>
      <c r="S30" s="3" t="s">
        <v>95</v>
      </c>
      <c r="T30" s="3" t="s">
        <v>95</v>
      </c>
      <c r="U30" s="3" t="s">
        <v>95</v>
      </c>
      <c r="V30" s="3" t="s">
        <v>95</v>
      </c>
      <c r="W30" s="3" t="s">
        <v>95</v>
      </c>
      <c r="X30" s="3" t="s">
        <v>95</v>
      </c>
      <c r="Y30" s="3" t="s">
        <v>95</v>
      </c>
      <c r="Z30" s="3" t="s">
        <v>95</v>
      </c>
      <c r="AA30" s="3" t="s">
        <v>95</v>
      </c>
      <c r="AB30" s="3" t="s">
        <v>95</v>
      </c>
      <c r="AC30" s="3" t="s">
        <v>95</v>
      </c>
      <c r="AD30" s="3" t="s">
        <v>95</v>
      </c>
      <c r="AE30" s="3" t="s">
        <v>95</v>
      </c>
      <c r="AF30" s="3" t="s">
        <v>95</v>
      </c>
      <c r="AG30" s="3" t="s">
        <v>95</v>
      </c>
      <c r="AH30" s="3" t="s">
        <v>95</v>
      </c>
      <c r="AI30" s="3" t="s">
        <v>95</v>
      </c>
      <c r="AJ30" s="3" t="s">
        <v>95</v>
      </c>
      <c r="AK30" s="3" t="s">
        <v>95</v>
      </c>
      <c r="AL30" s="3" t="s">
        <v>95</v>
      </c>
      <c r="AM30" s="3" t="s">
        <v>95</v>
      </c>
      <c r="AN30" s="3" t="s">
        <v>95</v>
      </c>
      <c r="AO30" s="3" t="s">
        <v>95</v>
      </c>
      <c r="AP30" s="3" t="s">
        <v>95</v>
      </c>
      <c r="AQ30" s="3" t="s">
        <v>95</v>
      </c>
      <c r="AR30" s="3" t="s">
        <v>95</v>
      </c>
      <c r="AS30" s="3" t="s">
        <v>95</v>
      </c>
      <c r="AT30" s="3" t="s">
        <v>95</v>
      </c>
      <c r="AU30" s="3" t="s">
        <v>95</v>
      </c>
      <c r="AV30" s="3" t="s">
        <v>95</v>
      </c>
      <c r="AW30" s="3" t="s">
        <v>95</v>
      </c>
      <c r="AX30" s="3" t="s">
        <v>95</v>
      </c>
      <c r="AY30" s="3" t="s">
        <v>95</v>
      </c>
      <c r="AZ30" s="3" t="s">
        <v>95</v>
      </c>
      <c r="BA30" s="3" t="s">
        <v>95</v>
      </c>
      <c r="BB30" s="3" t="s">
        <v>95</v>
      </c>
      <c r="BC30" s="3" t="s">
        <v>95</v>
      </c>
    </row>
    <row r="31" spans="1:55">
      <c r="A31" s="70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</row>
    <row r="32" spans="1:55" ht="22.5" customHeight="1">
      <c r="A32" s="70"/>
      <c r="B32" s="85" t="s">
        <v>238</v>
      </c>
      <c r="C32" s="27" t="s">
        <v>212</v>
      </c>
      <c r="D32" s="16" t="str">
        <f>CONCATENATE("APPS",D1)</f>
        <v>APPS111-001</v>
      </c>
      <c r="E32" s="16" t="str">
        <f>CONCATENATE("APPS",E1)</f>
        <v>APPS111-002</v>
      </c>
      <c r="F32" s="16"/>
      <c r="G32" s="16"/>
      <c r="H32" s="16" t="str">
        <f t="shared" ref="H32:BC32" si="36">CONCATENATE("APPS",H1)</f>
        <v>APPS111-003</v>
      </c>
      <c r="I32" s="16" t="str">
        <f t="shared" si="36"/>
        <v>APPS111-004</v>
      </c>
      <c r="J32" s="16" t="str">
        <f t="shared" si="36"/>
        <v>APPS111-005</v>
      </c>
      <c r="K32" s="16" t="str">
        <f t="shared" si="36"/>
        <v>APPS111-006</v>
      </c>
      <c r="L32" s="16" t="str">
        <f t="shared" si="36"/>
        <v>APPS111-007</v>
      </c>
      <c r="M32" s="16" t="str">
        <f t="shared" si="36"/>
        <v>APPS111-008</v>
      </c>
      <c r="N32" s="16" t="str">
        <f t="shared" si="36"/>
        <v>APPS111-009</v>
      </c>
      <c r="O32" s="16" t="str">
        <f t="shared" si="36"/>
        <v>APPS111-010</v>
      </c>
      <c r="P32" s="16" t="str">
        <f t="shared" si="36"/>
        <v>APPS111-011</v>
      </c>
      <c r="Q32" s="16" t="str">
        <f t="shared" si="36"/>
        <v>APPS111-012</v>
      </c>
      <c r="R32" s="16" t="str">
        <f t="shared" si="36"/>
        <v>APPS111-013</v>
      </c>
      <c r="S32" s="16" t="str">
        <f t="shared" si="36"/>
        <v>APPS111-014</v>
      </c>
      <c r="T32" s="16" t="str">
        <f t="shared" si="36"/>
        <v>APPS111-015</v>
      </c>
      <c r="U32" s="16" t="str">
        <f t="shared" si="36"/>
        <v>APPS111-016</v>
      </c>
      <c r="V32" s="16" t="str">
        <f t="shared" si="36"/>
        <v>APPS111-017</v>
      </c>
      <c r="W32" s="16" t="str">
        <f t="shared" si="36"/>
        <v>APPS111-018</v>
      </c>
      <c r="X32" s="16" t="str">
        <f t="shared" si="36"/>
        <v>APPS111-019</v>
      </c>
      <c r="Y32" s="16" t="str">
        <f t="shared" si="36"/>
        <v>APPS111-020</v>
      </c>
      <c r="Z32" s="16" t="str">
        <f t="shared" si="36"/>
        <v>APPS111-021</v>
      </c>
      <c r="AA32" s="16" t="str">
        <f t="shared" si="36"/>
        <v>APPS111-022</v>
      </c>
      <c r="AB32" s="16" t="str">
        <f t="shared" si="36"/>
        <v>APPS111-023</v>
      </c>
      <c r="AC32" s="16" t="str">
        <f t="shared" si="36"/>
        <v>APPS111-024</v>
      </c>
      <c r="AD32" s="16" t="str">
        <f t="shared" si="36"/>
        <v>APPS111-025</v>
      </c>
      <c r="AE32" s="16" t="str">
        <f t="shared" si="36"/>
        <v>APPS111-026</v>
      </c>
      <c r="AF32" s="16" t="str">
        <f t="shared" si="36"/>
        <v>APPS111-027</v>
      </c>
      <c r="AG32" s="16" t="str">
        <f t="shared" si="36"/>
        <v>APPS111-028</v>
      </c>
      <c r="AH32" s="16" t="str">
        <f t="shared" si="36"/>
        <v>APPS111-029</v>
      </c>
      <c r="AI32" s="16" t="str">
        <f t="shared" si="36"/>
        <v>APPS111-030</v>
      </c>
      <c r="AJ32" s="16" t="str">
        <f t="shared" si="36"/>
        <v>APPS111-031</v>
      </c>
      <c r="AK32" s="16" t="str">
        <f t="shared" si="36"/>
        <v>APPS111-032</v>
      </c>
      <c r="AL32" s="16" t="str">
        <f t="shared" si="36"/>
        <v>APPS111-033</v>
      </c>
      <c r="AM32" s="16" t="str">
        <f t="shared" si="36"/>
        <v>APPS111-034</v>
      </c>
      <c r="AN32" s="16" t="str">
        <f t="shared" si="36"/>
        <v>APPS111-035</v>
      </c>
      <c r="AO32" s="16" t="str">
        <f t="shared" si="36"/>
        <v>APPS111-036</v>
      </c>
      <c r="AP32" s="16" t="str">
        <f t="shared" si="36"/>
        <v>APPS111-037</v>
      </c>
      <c r="AQ32" s="16" t="str">
        <f t="shared" si="36"/>
        <v>APPS111-038</v>
      </c>
      <c r="AR32" s="16" t="str">
        <f t="shared" si="36"/>
        <v>APPS111-039</v>
      </c>
      <c r="AS32" s="16" t="str">
        <f t="shared" si="36"/>
        <v>APPS111-040</v>
      </c>
      <c r="AT32" s="16" t="str">
        <f t="shared" si="36"/>
        <v>APPS111-041</v>
      </c>
      <c r="AU32" s="16" t="str">
        <f t="shared" si="36"/>
        <v>APPS111-042</v>
      </c>
      <c r="AV32" s="16" t="str">
        <f t="shared" si="36"/>
        <v>APPS111-043</v>
      </c>
      <c r="AW32" s="16" t="str">
        <f t="shared" si="36"/>
        <v>APPS111-044</v>
      </c>
      <c r="AX32" s="16" t="str">
        <f t="shared" si="36"/>
        <v>APPS111-045</v>
      </c>
      <c r="AY32" s="16" t="str">
        <f t="shared" si="36"/>
        <v>APPS111-046</v>
      </c>
      <c r="AZ32" s="16" t="str">
        <f t="shared" si="36"/>
        <v>APPS111-047</v>
      </c>
      <c r="BA32" s="16" t="str">
        <f t="shared" si="36"/>
        <v>APPS111-048</v>
      </c>
      <c r="BB32" s="16" t="str">
        <f t="shared" si="36"/>
        <v>APPS111-049</v>
      </c>
      <c r="BC32" s="16" t="str">
        <f t="shared" si="36"/>
        <v>APPS111-050</v>
      </c>
    </row>
    <row r="33" spans="1:55">
      <c r="A33" s="70"/>
      <c r="B33" s="85"/>
      <c r="C33" s="27" t="s">
        <v>213</v>
      </c>
      <c r="D33" s="16" t="s">
        <v>214</v>
      </c>
      <c r="E33" s="16" t="s">
        <v>214</v>
      </c>
      <c r="F33" s="16"/>
      <c r="G33" s="16"/>
      <c r="H33" s="16" t="s">
        <v>214</v>
      </c>
      <c r="I33" s="16" t="s">
        <v>214</v>
      </c>
      <c r="J33" s="16" t="s">
        <v>214</v>
      </c>
      <c r="K33" s="16" t="s">
        <v>214</v>
      </c>
      <c r="L33" s="16" t="s">
        <v>214</v>
      </c>
      <c r="M33" s="16" t="s">
        <v>214</v>
      </c>
      <c r="N33" s="16" t="s">
        <v>214</v>
      </c>
      <c r="O33" s="16" t="s">
        <v>214</v>
      </c>
      <c r="P33" s="16" t="s">
        <v>214</v>
      </c>
      <c r="Q33" s="16" t="s">
        <v>214</v>
      </c>
      <c r="R33" s="16" t="s">
        <v>214</v>
      </c>
      <c r="S33" s="16" t="s">
        <v>214</v>
      </c>
      <c r="T33" s="16" t="s">
        <v>214</v>
      </c>
      <c r="U33" s="16" t="s">
        <v>214</v>
      </c>
      <c r="V33" s="16" t="s">
        <v>214</v>
      </c>
      <c r="W33" s="16" t="s">
        <v>214</v>
      </c>
      <c r="X33" s="16" t="s">
        <v>214</v>
      </c>
      <c r="Y33" s="16" t="s">
        <v>214</v>
      </c>
      <c r="Z33" s="16" t="s">
        <v>214</v>
      </c>
      <c r="AA33" s="16" t="s">
        <v>214</v>
      </c>
      <c r="AB33" s="16" t="s">
        <v>214</v>
      </c>
      <c r="AC33" s="16" t="s">
        <v>214</v>
      </c>
      <c r="AD33" s="16" t="s">
        <v>214</v>
      </c>
      <c r="AE33" s="16" t="s">
        <v>214</v>
      </c>
      <c r="AF33" s="16" t="s">
        <v>214</v>
      </c>
      <c r="AG33" s="16" t="s">
        <v>214</v>
      </c>
      <c r="AH33" s="16" t="s">
        <v>214</v>
      </c>
      <c r="AI33" s="16" t="s">
        <v>214</v>
      </c>
      <c r="AJ33" s="16" t="s">
        <v>214</v>
      </c>
      <c r="AK33" s="16" t="s">
        <v>214</v>
      </c>
      <c r="AL33" s="16" t="s">
        <v>214</v>
      </c>
      <c r="AM33" s="16" t="s">
        <v>214</v>
      </c>
      <c r="AN33" s="16" t="s">
        <v>214</v>
      </c>
      <c r="AO33" s="16" t="s">
        <v>214</v>
      </c>
      <c r="AP33" s="16" t="s">
        <v>214</v>
      </c>
      <c r="AQ33" s="16" t="s">
        <v>214</v>
      </c>
      <c r="AR33" s="16" t="s">
        <v>214</v>
      </c>
      <c r="AS33" s="16" t="s">
        <v>214</v>
      </c>
      <c r="AT33" s="16" t="s">
        <v>214</v>
      </c>
      <c r="AU33" s="16" t="s">
        <v>214</v>
      </c>
      <c r="AV33" s="16" t="s">
        <v>214</v>
      </c>
      <c r="AW33" s="16" t="s">
        <v>214</v>
      </c>
      <c r="AX33" s="16" t="s">
        <v>214</v>
      </c>
      <c r="AY33" s="16" t="s">
        <v>214</v>
      </c>
      <c r="AZ33" s="16" t="s">
        <v>214</v>
      </c>
      <c r="BA33" s="16" t="s">
        <v>214</v>
      </c>
      <c r="BB33" s="16" t="s">
        <v>214</v>
      </c>
      <c r="BC33" s="16" t="s">
        <v>214</v>
      </c>
    </row>
    <row r="34" spans="1:55">
      <c r="A34" s="70"/>
      <c r="B34" s="85"/>
      <c r="C34" s="27" t="s">
        <v>215</v>
      </c>
      <c r="D34" s="16" t="s">
        <v>216</v>
      </c>
      <c r="E34" s="16" t="s">
        <v>216</v>
      </c>
      <c r="F34" s="16"/>
      <c r="G34" s="16"/>
      <c r="H34" s="16" t="s">
        <v>216</v>
      </c>
      <c r="I34" s="16" t="s">
        <v>216</v>
      </c>
      <c r="J34" s="16" t="s">
        <v>216</v>
      </c>
      <c r="K34" s="16" t="s">
        <v>216</v>
      </c>
      <c r="L34" s="16" t="s">
        <v>216</v>
      </c>
      <c r="M34" s="16" t="s">
        <v>216</v>
      </c>
      <c r="N34" s="16" t="s">
        <v>216</v>
      </c>
      <c r="O34" s="16" t="s">
        <v>216</v>
      </c>
      <c r="P34" s="16" t="s">
        <v>216</v>
      </c>
      <c r="Q34" s="16" t="s">
        <v>216</v>
      </c>
      <c r="R34" s="16" t="s">
        <v>216</v>
      </c>
      <c r="S34" s="16" t="s">
        <v>216</v>
      </c>
      <c r="T34" s="16" t="s">
        <v>216</v>
      </c>
      <c r="U34" s="16" t="s">
        <v>216</v>
      </c>
      <c r="V34" s="16" t="s">
        <v>216</v>
      </c>
      <c r="W34" s="16" t="s">
        <v>216</v>
      </c>
      <c r="X34" s="16" t="s">
        <v>216</v>
      </c>
      <c r="Y34" s="16" t="s">
        <v>216</v>
      </c>
      <c r="Z34" s="16" t="s">
        <v>216</v>
      </c>
      <c r="AA34" s="16" t="s">
        <v>216</v>
      </c>
      <c r="AB34" s="16" t="s">
        <v>216</v>
      </c>
      <c r="AC34" s="16" t="s">
        <v>216</v>
      </c>
      <c r="AD34" s="16" t="s">
        <v>216</v>
      </c>
      <c r="AE34" s="16" t="s">
        <v>216</v>
      </c>
      <c r="AF34" s="16" t="s">
        <v>216</v>
      </c>
      <c r="AG34" s="16" t="s">
        <v>216</v>
      </c>
      <c r="AH34" s="16" t="s">
        <v>216</v>
      </c>
      <c r="AI34" s="16" t="s">
        <v>216</v>
      </c>
      <c r="AJ34" s="16" t="s">
        <v>216</v>
      </c>
      <c r="AK34" s="16" t="s">
        <v>216</v>
      </c>
      <c r="AL34" s="16" t="s">
        <v>216</v>
      </c>
      <c r="AM34" s="16" t="s">
        <v>216</v>
      </c>
      <c r="AN34" s="16" t="s">
        <v>216</v>
      </c>
      <c r="AO34" s="16" t="s">
        <v>216</v>
      </c>
      <c r="AP34" s="16" t="s">
        <v>216</v>
      </c>
      <c r="AQ34" s="16" t="s">
        <v>216</v>
      </c>
      <c r="AR34" s="16" t="s">
        <v>216</v>
      </c>
      <c r="AS34" s="16" t="s">
        <v>216</v>
      </c>
      <c r="AT34" s="16" t="s">
        <v>216</v>
      </c>
      <c r="AU34" s="16" t="s">
        <v>216</v>
      </c>
      <c r="AV34" s="16" t="s">
        <v>216</v>
      </c>
      <c r="AW34" s="16" t="s">
        <v>216</v>
      </c>
      <c r="AX34" s="16" t="s">
        <v>216</v>
      </c>
      <c r="AY34" s="16" t="s">
        <v>216</v>
      </c>
      <c r="AZ34" s="16" t="s">
        <v>216</v>
      </c>
      <c r="BA34" s="16" t="s">
        <v>216</v>
      </c>
      <c r="BB34" s="16" t="s">
        <v>216</v>
      </c>
      <c r="BC34" s="16" t="s">
        <v>216</v>
      </c>
    </row>
    <row r="35" spans="1:55">
      <c r="A35" s="70"/>
      <c r="B35" s="85"/>
      <c r="C35" s="27" t="s">
        <v>217</v>
      </c>
      <c r="D35" s="16" t="str">
        <f>"0"</f>
        <v>0</v>
      </c>
      <c r="E35" s="16" t="str">
        <f t="shared" ref="E35:BC35" si="37">"0"</f>
        <v>0</v>
      </c>
      <c r="F35" s="16"/>
      <c r="G35" s="16"/>
      <c r="H35" s="16" t="str">
        <f t="shared" si="37"/>
        <v>0</v>
      </c>
      <c r="I35" s="16" t="str">
        <f t="shared" si="37"/>
        <v>0</v>
      </c>
      <c r="J35" s="16" t="str">
        <f t="shared" si="37"/>
        <v>0</v>
      </c>
      <c r="K35" s="16" t="str">
        <f t="shared" si="37"/>
        <v>0</v>
      </c>
      <c r="L35" s="16" t="str">
        <f t="shared" si="37"/>
        <v>0</v>
      </c>
      <c r="M35" s="16" t="str">
        <f t="shared" si="37"/>
        <v>0</v>
      </c>
      <c r="N35" s="16" t="str">
        <f t="shared" si="37"/>
        <v>0</v>
      </c>
      <c r="O35" s="16" t="str">
        <f t="shared" si="37"/>
        <v>0</v>
      </c>
      <c r="P35" s="16" t="str">
        <f t="shared" si="37"/>
        <v>0</v>
      </c>
      <c r="Q35" s="16" t="str">
        <f t="shared" si="37"/>
        <v>0</v>
      </c>
      <c r="R35" s="16" t="str">
        <f t="shared" si="37"/>
        <v>0</v>
      </c>
      <c r="S35" s="16" t="str">
        <f t="shared" si="37"/>
        <v>0</v>
      </c>
      <c r="T35" s="16" t="str">
        <f t="shared" si="37"/>
        <v>0</v>
      </c>
      <c r="U35" s="16" t="str">
        <f t="shared" si="37"/>
        <v>0</v>
      </c>
      <c r="V35" s="16" t="str">
        <f t="shared" si="37"/>
        <v>0</v>
      </c>
      <c r="W35" s="16" t="str">
        <f t="shared" si="37"/>
        <v>0</v>
      </c>
      <c r="X35" s="16" t="str">
        <f t="shared" si="37"/>
        <v>0</v>
      </c>
      <c r="Y35" s="16" t="str">
        <f t="shared" si="37"/>
        <v>0</v>
      </c>
      <c r="Z35" s="16" t="str">
        <f t="shared" si="37"/>
        <v>0</v>
      </c>
      <c r="AA35" s="16" t="str">
        <f t="shared" si="37"/>
        <v>0</v>
      </c>
      <c r="AB35" s="16" t="str">
        <f t="shared" si="37"/>
        <v>0</v>
      </c>
      <c r="AC35" s="16" t="str">
        <f t="shared" si="37"/>
        <v>0</v>
      </c>
      <c r="AD35" s="16" t="str">
        <f t="shared" si="37"/>
        <v>0</v>
      </c>
      <c r="AE35" s="16" t="str">
        <f t="shared" si="37"/>
        <v>0</v>
      </c>
      <c r="AF35" s="16" t="str">
        <f t="shared" si="37"/>
        <v>0</v>
      </c>
      <c r="AG35" s="16" t="str">
        <f t="shared" si="37"/>
        <v>0</v>
      </c>
      <c r="AH35" s="16" t="str">
        <f t="shared" si="37"/>
        <v>0</v>
      </c>
      <c r="AI35" s="16" t="str">
        <f t="shared" si="37"/>
        <v>0</v>
      </c>
      <c r="AJ35" s="16" t="str">
        <f t="shared" si="37"/>
        <v>0</v>
      </c>
      <c r="AK35" s="16" t="str">
        <f t="shared" si="37"/>
        <v>0</v>
      </c>
      <c r="AL35" s="16" t="str">
        <f t="shared" si="37"/>
        <v>0</v>
      </c>
      <c r="AM35" s="16" t="str">
        <f t="shared" si="37"/>
        <v>0</v>
      </c>
      <c r="AN35" s="16" t="str">
        <f t="shared" si="37"/>
        <v>0</v>
      </c>
      <c r="AO35" s="16" t="str">
        <f t="shared" si="37"/>
        <v>0</v>
      </c>
      <c r="AP35" s="16" t="str">
        <f t="shared" si="37"/>
        <v>0</v>
      </c>
      <c r="AQ35" s="16" t="str">
        <f t="shared" si="37"/>
        <v>0</v>
      </c>
      <c r="AR35" s="16" t="str">
        <f t="shared" si="37"/>
        <v>0</v>
      </c>
      <c r="AS35" s="16" t="str">
        <f t="shared" si="37"/>
        <v>0</v>
      </c>
      <c r="AT35" s="16" t="str">
        <f t="shared" si="37"/>
        <v>0</v>
      </c>
      <c r="AU35" s="16" t="str">
        <f t="shared" si="37"/>
        <v>0</v>
      </c>
      <c r="AV35" s="16" t="str">
        <f t="shared" si="37"/>
        <v>0</v>
      </c>
      <c r="AW35" s="16" t="str">
        <f t="shared" si="37"/>
        <v>0</v>
      </c>
      <c r="AX35" s="16" t="str">
        <f t="shared" si="37"/>
        <v>0</v>
      </c>
      <c r="AY35" s="16" t="str">
        <f t="shared" si="37"/>
        <v>0</v>
      </c>
      <c r="AZ35" s="16" t="str">
        <f t="shared" si="37"/>
        <v>0</v>
      </c>
      <c r="BA35" s="16" t="str">
        <f t="shared" si="37"/>
        <v>0</v>
      </c>
      <c r="BB35" s="16" t="str">
        <f t="shared" si="37"/>
        <v>0</v>
      </c>
      <c r="BC35" s="16" t="str">
        <f t="shared" si="37"/>
        <v>0</v>
      </c>
    </row>
    <row r="36" spans="1:55">
      <c r="A36" s="70"/>
      <c r="B36" s="85"/>
      <c r="C36" s="27" t="s">
        <v>699</v>
      </c>
      <c r="D36" s="3" t="str">
        <f>"@date(365)"</f>
        <v>@date(365)</v>
      </c>
      <c r="E36" s="3" t="str">
        <f>"@date(365)"</f>
        <v>@date(365)</v>
      </c>
      <c r="H36" s="3" t="str">
        <f>"@date(-365)"</f>
        <v>@date(-365)</v>
      </c>
      <c r="I36" s="3" t="str">
        <f t="shared" ref="I36:BC37" si="38">"@date(365)"</f>
        <v>@date(365)</v>
      </c>
      <c r="J36" s="3" t="str">
        <f t="shared" si="38"/>
        <v>@date(365)</v>
      </c>
      <c r="K36" s="3" t="str">
        <f t="shared" si="38"/>
        <v>@date(365)</v>
      </c>
      <c r="L36" s="3" t="str">
        <f t="shared" si="38"/>
        <v>@date(365)</v>
      </c>
      <c r="M36" s="3" t="str">
        <f t="shared" si="38"/>
        <v>@date(365)</v>
      </c>
      <c r="N36" s="3" t="str">
        <f t="shared" si="38"/>
        <v>@date(365)</v>
      </c>
      <c r="O36" s="3" t="str">
        <f t="shared" si="38"/>
        <v>@date(365)</v>
      </c>
      <c r="P36" s="3" t="str">
        <f t="shared" si="38"/>
        <v>@date(365)</v>
      </c>
      <c r="Q36" s="3" t="str">
        <f t="shared" si="38"/>
        <v>@date(365)</v>
      </c>
      <c r="R36" s="3" t="str">
        <f t="shared" si="38"/>
        <v>@date(365)</v>
      </c>
      <c r="S36" s="3" t="str">
        <f t="shared" si="38"/>
        <v>@date(365)</v>
      </c>
      <c r="T36" s="3" t="str">
        <f t="shared" si="38"/>
        <v>@date(365)</v>
      </c>
      <c r="U36" s="3" t="str">
        <f t="shared" si="38"/>
        <v>@date(365)</v>
      </c>
      <c r="V36" s="3" t="str">
        <f t="shared" si="38"/>
        <v>@date(365)</v>
      </c>
      <c r="W36" s="3" t="str">
        <f t="shared" si="38"/>
        <v>@date(365)</v>
      </c>
      <c r="X36" s="3" t="str">
        <f t="shared" si="38"/>
        <v>@date(365)</v>
      </c>
      <c r="Y36" s="3" t="str">
        <f t="shared" si="38"/>
        <v>@date(365)</v>
      </c>
      <c r="Z36" s="3" t="str">
        <f t="shared" si="38"/>
        <v>@date(365)</v>
      </c>
      <c r="AA36" s="3" t="str">
        <f t="shared" si="38"/>
        <v>@date(365)</v>
      </c>
      <c r="AB36" s="3" t="str">
        <f t="shared" si="38"/>
        <v>@date(365)</v>
      </c>
      <c r="AC36" s="3" t="str">
        <f t="shared" si="38"/>
        <v>@date(365)</v>
      </c>
      <c r="AD36" s="3" t="str">
        <f t="shared" si="38"/>
        <v>@date(365)</v>
      </c>
      <c r="AE36" s="3" t="str">
        <f t="shared" si="38"/>
        <v>@date(365)</v>
      </c>
      <c r="AF36" s="3" t="str">
        <f t="shared" si="38"/>
        <v>@date(365)</v>
      </c>
      <c r="AG36" s="3" t="str">
        <f t="shared" si="38"/>
        <v>@date(365)</v>
      </c>
      <c r="AH36" s="3" t="str">
        <f t="shared" si="38"/>
        <v>@date(365)</v>
      </c>
      <c r="AI36" s="3" t="str">
        <f t="shared" si="38"/>
        <v>@date(365)</v>
      </c>
      <c r="AJ36" s="3" t="str">
        <f t="shared" si="38"/>
        <v>@date(365)</v>
      </c>
      <c r="AK36" s="3" t="str">
        <f t="shared" si="38"/>
        <v>@date(365)</v>
      </c>
      <c r="AL36" s="3" t="str">
        <f t="shared" si="38"/>
        <v>@date(365)</v>
      </c>
      <c r="AM36" s="3" t="str">
        <f t="shared" si="38"/>
        <v>@date(365)</v>
      </c>
      <c r="AN36" s="3" t="str">
        <f t="shared" si="38"/>
        <v>@date(365)</v>
      </c>
      <c r="AO36" s="3" t="str">
        <f t="shared" si="38"/>
        <v>@date(365)</v>
      </c>
      <c r="AP36" s="3" t="str">
        <f t="shared" si="38"/>
        <v>@date(365)</v>
      </c>
      <c r="AQ36" s="3" t="str">
        <f t="shared" si="38"/>
        <v>@date(365)</v>
      </c>
      <c r="AR36" s="3" t="str">
        <f t="shared" si="38"/>
        <v>@date(365)</v>
      </c>
      <c r="AS36" s="3" t="str">
        <f t="shared" si="38"/>
        <v>@date(365)</v>
      </c>
      <c r="AT36" s="3" t="str">
        <f t="shared" si="38"/>
        <v>@date(365)</v>
      </c>
      <c r="AU36" s="3" t="str">
        <f t="shared" si="38"/>
        <v>@date(365)</v>
      </c>
      <c r="AV36" s="3" t="str">
        <f t="shared" si="38"/>
        <v>@date(365)</v>
      </c>
      <c r="AW36" s="3" t="str">
        <f t="shared" si="38"/>
        <v>@date(365)</v>
      </c>
      <c r="AX36" s="3" t="str">
        <f t="shared" si="38"/>
        <v>@date(365)</v>
      </c>
      <c r="AY36" s="3" t="str">
        <f t="shared" si="38"/>
        <v>@date(365)</v>
      </c>
      <c r="AZ36" s="3" t="str">
        <f t="shared" si="38"/>
        <v>@date(365)</v>
      </c>
      <c r="BA36" s="3" t="str">
        <f t="shared" si="38"/>
        <v>@date(365)</v>
      </c>
      <c r="BB36" s="3" t="str">
        <f t="shared" si="38"/>
        <v>@date(365)</v>
      </c>
      <c r="BC36" s="3" t="str">
        <f t="shared" si="38"/>
        <v>@date(365)</v>
      </c>
    </row>
    <row r="37" spans="1:55">
      <c r="A37" s="70"/>
      <c r="B37" s="85"/>
      <c r="C37" s="27" t="s">
        <v>700</v>
      </c>
      <c r="D37" s="3" t="str">
        <f>"@date(365)"</f>
        <v>@date(365)</v>
      </c>
      <c r="E37" s="3" t="str">
        <f>"@date(365)"</f>
        <v>@date(365)</v>
      </c>
      <c r="H37" s="3" t="str">
        <f>"@date(-365)"</f>
        <v>@date(-365)</v>
      </c>
      <c r="I37" s="3" t="str">
        <f t="shared" si="38"/>
        <v>@date(365)</v>
      </c>
      <c r="J37" s="3" t="str">
        <f t="shared" si="38"/>
        <v>@date(365)</v>
      </c>
      <c r="K37" s="3" t="str">
        <f t="shared" si="38"/>
        <v>@date(365)</v>
      </c>
      <c r="L37" s="3" t="str">
        <f t="shared" si="38"/>
        <v>@date(365)</v>
      </c>
      <c r="M37" s="3" t="str">
        <f t="shared" si="38"/>
        <v>@date(365)</v>
      </c>
      <c r="N37" s="3" t="str">
        <f t="shared" si="38"/>
        <v>@date(365)</v>
      </c>
      <c r="O37" s="3" t="str">
        <f t="shared" si="38"/>
        <v>@date(365)</v>
      </c>
      <c r="P37" s="3" t="str">
        <f t="shared" si="38"/>
        <v>@date(365)</v>
      </c>
      <c r="Q37" s="3" t="str">
        <f t="shared" si="38"/>
        <v>@date(365)</v>
      </c>
      <c r="R37" s="3" t="str">
        <f t="shared" si="38"/>
        <v>@date(365)</v>
      </c>
      <c r="S37" s="3" t="str">
        <f t="shared" si="38"/>
        <v>@date(365)</v>
      </c>
      <c r="T37" s="3" t="str">
        <f t="shared" si="38"/>
        <v>@date(365)</v>
      </c>
      <c r="U37" s="3" t="str">
        <f t="shared" si="38"/>
        <v>@date(365)</v>
      </c>
      <c r="V37" s="3" t="str">
        <f t="shared" si="38"/>
        <v>@date(365)</v>
      </c>
      <c r="W37" s="3" t="str">
        <f t="shared" si="38"/>
        <v>@date(365)</v>
      </c>
      <c r="X37" s="3" t="str">
        <f t="shared" si="38"/>
        <v>@date(365)</v>
      </c>
      <c r="Y37" s="3" t="str">
        <f t="shared" si="38"/>
        <v>@date(365)</v>
      </c>
      <c r="Z37" s="3" t="str">
        <f t="shared" si="38"/>
        <v>@date(365)</v>
      </c>
      <c r="AA37" s="3" t="str">
        <f t="shared" si="38"/>
        <v>@date(365)</v>
      </c>
      <c r="AB37" s="3" t="str">
        <f t="shared" si="38"/>
        <v>@date(365)</v>
      </c>
      <c r="AC37" s="3" t="str">
        <f t="shared" si="38"/>
        <v>@date(365)</v>
      </c>
      <c r="AD37" s="3" t="str">
        <f t="shared" si="38"/>
        <v>@date(365)</v>
      </c>
      <c r="AE37" s="3" t="str">
        <f t="shared" si="38"/>
        <v>@date(365)</v>
      </c>
      <c r="AF37" s="3" t="str">
        <f t="shared" si="38"/>
        <v>@date(365)</v>
      </c>
      <c r="AG37" s="3" t="str">
        <f t="shared" si="38"/>
        <v>@date(365)</v>
      </c>
      <c r="AH37" s="3" t="str">
        <f t="shared" si="38"/>
        <v>@date(365)</v>
      </c>
      <c r="AI37" s="3" t="str">
        <f t="shared" si="38"/>
        <v>@date(365)</v>
      </c>
      <c r="AJ37" s="3" t="str">
        <f t="shared" si="38"/>
        <v>@date(365)</v>
      </c>
      <c r="AK37" s="3" t="str">
        <f t="shared" si="38"/>
        <v>@date(365)</v>
      </c>
      <c r="AL37" s="3" t="str">
        <f t="shared" si="38"/>
        <v>@date(365)</v>
      </c>
      <c r="AM37" s="3" t="str">
        <f t="shared" si="38"/>
        <v>@date(365)</v>
      </c>
      <c r="AN37" s="3" t="str">
        <f t="shared" si="38"/>
        <v>@date(365)</v>
      </c>
      <c r="AO37" s="3" t="str">
        <f t="shared" si="38"/>
        <v>@date(365)</v>
      </c>
      <c r="AP37" s="3" t="str">
        <f t="shared" si="38"/>
        <v>@date(365)</v>
      </c>
      <c r="AQ37" s="3" t="str">
        <f t="shared" si="38"/>
        <v>@date(365)</v>
      </c>
      <c r="AR37" s="3" t="str">
        <f t="shared" si="38"/>
        <v>@date(365)</v>
      </c>
      <c r="AS37" s="3" t="str">
        <f t="shared" si="38"/>
        <v>@date(365)</v>
      </c>
      <c r="AT37" s="3" t="str">
        <f t="shared" si="38"/>
        <v>@date(365)</v>
      </c>
      <c r="AU37" s="3" t="str">
        <f t="shared" si="38"/>
        <v>@date(365)</v>
      </c>
      <c r="AV37" s="3" t="str">
        <f t="shared" si="38"/>
        <v>@date(365)</v>
      </c>
      <c r="AW37" s="3" t="str">
        <f t="shared" si="38"/>
        <v>@date(365)</v>
      </c>
      <c r="AX37" s="3" t="str">
        <f t="shared" si="38"/>
        <v>@date(365)</v>
      </c>
      <c r="AY37" s="3" t="str">
        <f t="shared" si="38"/>
        <v>@date(365)</v>
      </c>
      <c r="AZ37" s="3" t="str">
        <f t="shared" si="38"/>
        <v>@date(365)</v>
      </c>
      <c r="BA37" s="3" t="str">
        <f t="shared" si="38"/>
        <v>@date(365)</v>
      </c>
      <c r="BB37" s="3" t="str">
        <f t="shared" si="38"/>
        <v>@date(365)</v>
      </c>
      <c r="BC37" s="3" t="str">
        <f t="shared" si="38"/>
        <v>@date(365)</v>
      </c>
    </row>
    <row r="38" spans="1:55">
      <c r="A38" s="70"/>
      <c r="B38" s="85"/>
      <c r="C38" s="27" t="s">
        <v>701</v>
      </c>
      <c r="D38" s="30" t="s">
        <v>252</v>
      </c>
      <c r="E38" s="30" t="s">
        <v>252</v>
      </c>
      <c r="F38" s="30"/>
      <c r="G38" s="30"/>
      <c r="H38" s="30" t="s">
        <v>252</v>
      </c>
      <c r="I38" s="30" t="s">
        <v>252</v>
      </c>
      <c r="J38" s="30" t="s">
        <v>252</v>
      </c>
      <c r="K38" s="30" t="s">
        <v>252</v>
      </c>
      <c r="L38" s="30" t="s">
        <v>252</v>
      </c>
      <c r="M38" s="30" t="s">
        <v>252</v>
      </c>
      <c r="N38" s="30" t="s">
        <v>252</v>
      </c>
      <c r="O38" s="30" t="s">
        <v>252</v>
      </c>
      <c r="P38" s="30" t="s">
        <v>252</v>
      </c>
      <c r="Q38" s="30" t="s">
        <v>252</v>
      </c>
      <c r="R38" s="30" t="s">
        <v>252</v>
      </c>
      <c r="S38" s="30" t="s">
        <v>252</v>
      </c>
      <c r="T38" s="30" t="s">
        <v>252</v>
      </c>
      <c r="U38" s="30" t="s">
        <v>252</v>
      </c>
      <c r="V38" s="30" t="s">
        <v>252</v>
      </c>
      <c r="W38" s="30" t="s">
        <v>252</v>
      </c>
      <c r="X38" s="30" t="s">
        <v>252</v>
      </c>
      <c r="Y38" s="30" t="s">
        <v>252</v>
      </c>
      <c r="Z38" s="30" t="s">
        <v>252</v>
      </c>
      <c r="AA38" s="30" t="s">
        <v>252</v>
      </c>
      <c r="AB38" s="30" t="s">
        <v>252</v>
      </c>
      <c r="AC38" s="30" t="s">
        <v>252</v>
      </c>
      <c r="AD38" s="30" t="s">
        <v>252</v>
      </c>
      <c r="AE38" s="30" t="s">
        <v>252</v>
      </c>
      <c r="AF38" s="30" t="s">
        <v>252</v>
      </c>
      <c r="AG38" s="30" t="s">
        <v>252</v>
      </c>
      <c r="AH38" s="30" t="s">
        <v>252</v>
      </c>
      <c r="AI38" s="30" t="s">
        <v>252</v>
      </c>
      <c r="AJ38" s="30" t="s">
        <v>252</v>
      </c>
      <c r="AK38" s="30" t="s">
        <v>252</v>
      </c>
      <c r="AL38" s="30" t="s">
        <v>252</v>
      </c>
      <c r="AM38" s="30" t="s">
        <v>252</v>
      </c>
      <c r="AN38" s="30" t="s">
        <v>252</v>
      </c>
      <c r="AO38" s="30" t="s">
        <v>252</v>
      </c>
      <c r="AP38" s="30" t="s">
        <v>252</v>
      </c>
      <c r="AQ38" s="30" t="s">
        <v>252</v>
      </c>
      <c r="AR38" s="30" t="s">
        <v>252</v>
      </c>
      <c r="AS38" s="30" t="s">
        <v>252</v>
      </c>
      <c r="AT38" s="30" t="s">
        <v>252</v>
      </c>
      <c r="AU38" s="30" t="s">
        <v>252</v>
      </c>
      <c r="AV38" s="30" t="s">
        <v>252</v>
      </c>
      <c r="AW38" s="30" t="s">
        <v>252</v>
      </c>
      <c r="AX38" s="30" t="s">
        <v>252</v>
      </c>
      <c r="AY38" s="30" t="s">
        <v>252</v>
      </c>
      <c r="AZ38" s="30" t="s">
        <v>252</v>
      </c>
      <c r="BA38" s="30" t="s">
        <v>252</v>
      </c>
      <c r="BB38" s="30" t="s">
        <v>252</v>
      </c>
      <c r="BC38" s="30" t="s">
        <v>252</v>
      </c>
    </row>
    <row r="39" spans="1:55">
      <c r="A39" s="70"/>
      <c r="B39" s="85"/>
      <c r="C39" s="27" t="s">
        <v>703</v>
      </c>
      <c r="D39" s="66" t="str">
        <f>CONCATENATE("0b2251d2-45fa-452a-a483-92",D15)</f>
        <v>0b2251d2-45fa-452a-a483-921110000001</v>
      </c>
      <c r="E39" s="66" t="str">
        <f>CONCATENATE("0b2251d2-45fa-452a-a483-92",E15)</f>
        <v>0b2251d2-45fa-452a-a483-921110000002</v>
      </c>
      <c r="F39" s="30"/>
      <c r="G39" s="30"/>
      <c r="H39" s="66" t="str">
        <f t="shared" ref="H39:BC39" si="39">CONCATENATE("0b2251d2-45fa-452a-a483-92",H15)</f>
        <v>0b2251d2-45fa-452a-a483-921110000003</v>
      </c>
      <c r="I39" s="66" t="str">
        <f t="shared" si="39"/>
        <v>0b2251d2-45fa-452a-a483-921110000004</v>
      </c>
      <c r="J39" s="66" t="str">
        <f t="shared" si="39"/>
        <v>0b2251d2-45fa-452a-a483-921110000005</v>
      </c>
      <c r="K39" s="66" t="str">
        <f t="shared" si="39"/>
        <v>0b2251d2-45fa-452a-a483-921110000006</v>
      </c>
      <c r="L39" s="66" t="str">
        <f t="shared" si="39"/>
        <v>0b2251d2-45fa-452a-a483-921110000007</v>
      </c>
      <c r="M39" s="66" t="str">
        <f t="shared" si="39"/>
        <v>0b2251d2-45fa-452a-a483-921110000008</v>
      </c>
      <c r="N39" s="66" t="str">
        <f t="shared" si="39"/>
        <v>0b2251d2-45fa-452a-a483-921110000009</v>
      </c>
      <c r="O39" s="66" t="str">
        <f t="shared" si="39"/>
        <v>0b2251d2-45fa-452a-a483-921110000010</v>
      </c>
      <c r="P39" s="66" t="str">
        <f t="shared" si="39"/>
        <v>0b2251d2-45fa-452a-a483-921110000011</v>
      </c>
      <c r="Q39" s="66" t="str">
        <f t="shared" si="39"/>
        <v>0b2251d2-45fa-452a-a483-921110000012</v>
      </c>
      <c r="R39" s="66" t="str">
        <f t="shared" si="39"/>
        <v>0b2251d2-45fa-452a-a483-921110000013</v>
      </c>
      <c r="S39" s="66" t="str">
        <f t="shared" si="39"/>
        <v>0b2251d2-45fa-452a-a483-921110000014</v>
      </c>
      <c r="T39" s="66" t="str">
        <f t="shared" si="39"/>
        <v>0b2251d2-45fa-452a-a483-921110000015</v>
      </c>
      <c r="U39" s="66" t="str">
        <f t="shared" si="39"/>
        <v>0b2251d2-45fa-452a-a483-921110000016</v>
      </c>
      <c r="V39" s="66" t="str">
        <f t="shared" si="39"/>
        <v>0b2251d2-45fa-452a-a483-921110000017</v>
      </c>
      <c r="W39" s="66" t="str">
        <f t="shared" si="39"/>
        <v>0b2251d2-45fa-452a-a483-921110000018</v>
      </c>
      <c r="X39" s="66" t="str">
        <f t="shared" si="39"/>
        <v>0b2251d2-45fa-452a-a483-921110000019</v>
      </c>
      <c r="Y39" s="66" t="str">
        <f t="shared" si="39"/>
        <v>0b2251d2-45fa-452a-a483-921110000020</v>
      </c>
      <c r="Z39" s="66" t="str">
        <f t="shared" si="39"/>
        <v>0b2251d2-45fa-452a-a483-921110000021</v>
      </c>
      <c r="AA39" s="66" t="str">
        <f t="shared" si="39"/>
        <v>0b2251d2-45fa-452a-a483-921110000022</v>
      </c>
      <c r="AB39" s="66" t="str">
        <f t="shared" si="39"/>
        <v>0b2251d2-45fa-452a-a483-921110000023</v>
      </c>
      <c r="AC39" s="66" t="str">
        <f t="shared" si="39"/>
        <v>0b2251d2-45fa-452a-a483-921110000024</v>
      </c>
      <c r="AD39" s="66" t="str">
        <f t="shared" si="39"/>
        <v>0b2251d2-45fa-452a-a483-921110000025</v>
      </c>
      <c r="AE39" s="66" t="str">
        <f t="shared" si="39"/>
        <v>0b2251d2-45fa-452a-a483-921110000026</v>
      </c>
      <c r="AF39" s="66" t="str">
        <f t="shared" si="39"/>
        <v>0b2251d2-45fa-452a-a483-921110000027</v>
      </c>
      <c r="AG39" s="66" t="str">
        <f t="shared" si="39"/>
        <v>0b2251d2-45fa-452a-a483-921110000028</v>
      </c>
      <c r="AH39" s="66" t="str">
        <f t="shared" si="39"/>
        <v>0b2251d2-45fa-452a-a483-921110000029</v>
      </c>
      <c r="AI39" s="66" t="str">
        <f t="shared" si="39"/>
        <v>0b2251d2-45fa-452a-a483-921110000030</v>
      </c>
      <c r="AJ39" s="66" t="str">
        <f t="shared" si="39"/>
        <v>0b2251d2-45fa-452a-a483-921110000031</v>
      </c>
      <c r="AK39" s="66" t="str">
        <f t="shared" si="39"/>
        <v>0b2251d2-45fa-452a-a483-921110000032</v>
      </c>
      <c r="AL39" s="66" t="str">
        <f t="shared" si="39"/>
        <v>0b2251d2-45fa-452a-a483-921110000033</v>
      </c>
      <c r="AM39" s="66" t="str">
        <f t="shared" si="39"/>
        <v>0b2251d2-45fa-452a-a483-921110000034</v>
      </c>
      <c r="AN39" s="66" t="str">
        <f t="shared" si="39"/>
        <v>0b2251d2-45fa-452a-a483-921110000035</v>
      </c>
      <c r="AO39" s="66" t="str">
        <f t="shared" si="39"/>
        <v>0b2251d2-45fa-452a-a483-921110000036</v>
      </c>
      <c r="AP39" s="66" t="str">
        <f t="shared" si="39"/>
        <v>0b2251d2-45fa-452a-a483-921110000037</v>
      </c>
      <c r="AQ39" s="66" t="str">
        <f t="shared" si="39"/>
        <v>0b2251d2-45fa-452a-a483-921110000038</v>
      </c>
      <c r="AR39" s="66" t="str">
        <f t="shared" si="39"/>
        <v>0b2251d2-45fa-452a-a483-921110000039</v>
      </c>
      <c r="AS39" s="66" t="str">
        <f t="shared" si="39"/>
        <v>0b2251d2-45fa-452a-a483-921110000040</v>
      </c>
      <c r="AT39" s="66" t="str">
        <f t="shared" si="39"/>
        <v>0b2251d2-45fa-452a-a483-921110000041</v>
      </c>
      <c r="AU39" s="66" t="str">
        <f t="shared" si="39"/>
        <v>0b2251d2-45fa-452a-a483-921110000042</v>
      </c>
      <c r="AV39" s="66" t="str">
        <f t="shared" si="39"/>
        <v>0b2251d2-45fa-452a-a483-921110000043</v>
      </c>
      <c r="AW39" s="66" t="str">
        <f t="shared" si="39"/>
        <v>0b2251d2-45fa-452a-a483-921110000044</v>
      </c>
      <c r="AX39" s="66" t="str">
        <f t="shared" si="39"/>
        <v>0b2251d2-45fa-452a-a483-921110000045</v>
      </c>
      <c r="AY39" s="66" t="str">
        <f t="shared" si="39"/>
        <v>0b2251d2-45fa-452a-a483-921110000046</v>
      </c>
      <c r="AZ39" s="66" t="str">
        <f t="shared" si="39"/>
        <v>0b2251d2-45fa-452a-a483-921110000047</v>
      </c>
      <c r="BA39" s="66" t="str">
        <f t="shared" si="39"/>
        <v>0b2251d2-45fa-452a-a483-921110000048</v>
      </c>
      <c r="BB39" s="66" t="str">
        <f t="shared" si="39"/>
        <v>0b2251d2-45fa-452a-a483-921110000049</v>
      </c>
      <c r="BC39" s="66" t="str">
        <f t="shared" si="39"/>
        <v>0b2251d2-45fa-452a-a483-921110000050</v>
      </c>
    </row>
    <row r="40" spans="1:55">
      <c r="A40" s="70"/>
      <c r="B40" s="85"/>
      <c r="C40" s="27" t="s">
        <v>705</v>
      </c>
      <c r="D40" s="66" t="str">
        <f>IF(D38="","","{PAS_ASID}")</f>
        <v>{PAS_ASID}</v>
      </c>
      <c r="E40" s="66" t="str">
        <f t="shared" ref="E40:BC40" si="40">IF(E38="","","{PAS_ASID}")</f>
        <v>{PAS_ASID}</v>
      </c>
      <c r="F40" s="66" t="str">
        <f t="shared" si="40"/>
        <v/>
      </c>
      <c r="G40" s="66" t="str">
        <f t="shared" si="40"/>
        <v/>
      </c>
      <c r="H40" s="66" t="str">
        <f t="shared" si="40"/>
        <v>{PAS_ASID}</v>
      </c>
      <c r="I40" s="66" t="str">
        <f t="shared" si="40"/>
        <v>{PAS_ASID}</v>
      </c>
      <c r="J40" s="66" t="str">
        <f t="shared" si="40"/>
        <v>{PAS_ASID}</v>
      </c>
      <c r="K40" s="66" t="str">
        <f t="shared" si="40"/>
        <v>{PAS_ASID}</v>
      </c>
      <c r="L40" s="66" t="str">
        <f t="shared" si="40"/>
        <v>{PAS_ASID}</v>
      </c>
      <c r="M40" s="66" t="str">
        <f t="shared" si="40"/>
        <v>{PAS_ASID}</v>
      </c>
      <c r="N40" s="66" t="str">
        <f t="shared" si="40"/>
        <v>{PAS_ASID}</v>
      </c>
      <c r="O40" s="66" t="str">
        <f t="shared" si="40"/>
        <v>{PAS_ASID}</v>
      </c>
      <c r="P40" s="66" t="str">
        <f t="shared" si="40"/>
        <v>{PAS_ASID}</v>
      </c>
      <c r="Q40" s="66" t="str">
        <f t="shared" si="40"/>
        <v>{PAS_ASID}</v>
      </c>
      <c r="R40" s="66" t="str">
        <f t="shared" si="40"/>
        <v>{PAS_ASID}</v>
      </c>
      <c r="S40" s="66" t="str">
        <f t="shared" si="40"/>
        <v>{PAS_ASID}</v>
      </c>
      <c r="T40" s="66" t="str">
        <f t="shared" si="40"/>
        <v>{PAS_ASID}</v>
      </c>
      <c r="U40" s="66" t="str">
        <f t="shared" si="40"/>
        <v>{PAS_ASID}</v>
      </c>
      <c r="V40" s="66" t="str">
        <f t="shared" si="40"/>
        <v>{PAS_ASID}</v>
      </c>
      <c r="W40" s="66" t="str">
        <f t="shared" si="40"/>
        <v>{PAS_ASID}</v>
      </c>
      <c r="X40" s="66" t="str">
        <f t="shared" si="40"/>
        <v>{PAS_ASID}</v>
      </c>
      <c r="Y40" s="66" t="str">
        <f t="shared" si="40"/>
        <v>{PAS_ASID}</v>
      </c>
      <c r="Z40" s="66" t="str">
        <f t="shared" si="40"/>
        <v>{PAS_ASID}</v>
      </c>
      <c r="AA40" s="66" t="str">
        <f t="shared" si="40"/>
        <v>{PAS_ASID}</v>
      </c>
      <c r="AB40" s="66" t="str">
        <f t="shared" si="40"/>
        <v>{PAS_ASID}</v>
      </c>
      <c r="AC40" s="66" t="str">
        <f t="shared" si="40"/>
        <v>{PAS_ASID}</v>
      </c>
      <c r="AD40" s="66" t="str">
        <f t="shared" si="40"/>
        <v>{PAS_ASID}</v>
      </c>
      <c r="AE40" s="66" t="str">
        <f t="shared" si="40"/>
        <v>{PAS_ASID}</v>
      </c>
      <c r="AF40" s="66" t="str">
        <f t="shared" si="40"/>
        <v>{PAS_ASID}</v>
      </c>
      <c r="AG40" s="66" t="str">
        <f t="shared" si="40"/>
        <v>{PAS_ASID}</v>
      </c>
      <c r="AH40" s="66" t="str">
        <f t="shared" si="40"/>
        <v>{PAS_ASID}</v>
      </c>
      <c r="AI40" s="66" t="str">
        <f t="shared" si="40"/>
        <v>{PAS_ASID}</v>
      </c>
      <c r="AJ40" s="66" t="str">
        <f t="shared" si="40"/>
        <v>{PAS_ASID}</v>
      </c>
      <c r="AK40" s="66" t="str">
        <f t="shared" si="40"/>
        <v>{PAS_ASID}</v>
      </c>
      <c r="AL40" s="66" t="str">
        <f t="shared" si="40"/>
        <v>{PAS_ASID}</v>
      </c>
      <c r="AM40" s="66" t="str">
        <f t="shared" si="40"/>
        <v>{PAS_ASID}</v>
      </c>
      <c r="AN40" s="66" t="str">
        <f t="shared" si="40"/>
        <v>{PAS_ASID}</v>
      </c>
      <c r="AO40" s="66" t="str">
        <f t="shared" si="40"/>
        <v>{PAS_ASID}</v>
      </c>
      <c r="AP40" s="66" t="str">
        <f t="shared" si="40"/>
        <v>{PAS_ASID}</v>
      </c>
      <c r="AQ40" s="66" t="str">
        <f t="shared" si="40"/>
        <v>{PAS_ASID}</v>
      </c>
      <c r="AR40" s="66" t="str">
        <f t="shared" si="40"/>
        <v>{PAS_ASID}</v>
      </c>
      <c r="AS40" s="66" t="str">
        <f t="shared" si="40"/>
        <v>{PAS_ASID}</v>
      </c>
      <c r="AT40" s="66" t="str">
        <f t="shared" si="40"/>
        <v>{PAS_ASID}</v>
      </c>
      <c r="AU40" s="66" t="str">
        <f t="shared" si="40"/>
        <v>{PAS_ASID}</v>
      </c>
      <c r="AV40" s="66" t="str">
        <f t="shared" si="40"/>
        <v>{PAS_ASID}</v>
      </c>
      <c r="AW40" s="66" t="str">
        <f t="shared" si="40"/>
        <v>{PAS_ASID}</v>
      </c>
      <c r="AX40" s="66" t="str">
        <f t="shared" si="40"/>
        <v>{PAS_ASID}</v>
      </c>
      <c r="AY40" s="66" t="str">
        <f t="shared" si="40"/>
        <v>{PAS_ASID}</v>
      </c>
      <c r="AZ40" s="66" t="str">
        <f t="shared" si="40"/>
        <v>{PAS_ASID}</v>
      </c>
      <c r="BA40" s="66" t="str">
        <f t="shared" si="40"/>
        <v>{PAS_ASID}</v>
      </c>
      <c r="BB40" s="66" t="str">
        <f t="shared" si="40"/>
        <v>{PAS_ASID}</v>
      </c>
      <c r="BC40" s="66" t="str">
        <f t="shared" si="40"/>
        <v>{PAS_ASID}</v>
      </c>
    </row>
    <row r="41" spans="1:55">
      <c r="A41" s="70"/>
      <c r="B41" s="85"/>
      <c r="C41" s="27" t="s">
        <v>707</v>
      </c>
      <c r="D41" s="66" t="str">
        <f>IF(D39="","","{CLINIC_ID}")</f>
        <v>{CLINIC_ID}</v>
      </c>
      <c r="E41" s="66" t="str">
        <f t="shared" ref="E41:BC41" si="41">IF(E39="","","{CLINIC_ID}")</f>
        <v>{CLINIC_ID}</v>
      </c>
      <c r="F41" s="66" t="str">
        <f t="shared" si="41"/>
        <v/>
      </c>
      <c r="G41" s="66" t="str">
        <f t="shared" si="41"/>
        <v/>
      </c>
      <c r="H41" s="66" t="str">
        <f t="shared" si="41"/>
        <v>{CLINIC_ID}</v>
      </c>
      <c r="I41" s="66" t="str">
        <f t="shared" si="41"/>
        <v>{CLINIC_ID}</v>
      </c>
      <c r="J41" s="66" t="str">
        <f t="shared" si="41"/>
        <v>{CLINIC_ID}</v>
      </c>
      <c r="K41" s="66" t="str">
        <f t="shared" si="41"/>
        <v>{CLINIC_ID}</v>
      </c>
      <c r="L41" s="66" t="str">
        <f t="shared" si="41"/>
        <v>{CLINIC_ID}</v>
      </c>
      <c r="M41" s="66" t="str">
        <f t="shared" si="41"/>
        <v>{CLINIC_ID}</v>
      </c>
      <c r="N41" s="66" t="str">
        <f t="shared" si="41"/>
        <v>{CLINIC_ID}</v>
      </c>
      <c r="O41" s="66" t="str">
        <f t="shared" si="41"/>
        <v>{CLINIC_ID}</v>
      </c>
      <c r="P41" s="66" t="str">
        <f t="shared" si="41"/>
        <v>{CLINIC_ID}</v>
      </c>
      <c r="Q41" s="66" t="str">
        <f t="shared" si="41"/>
        <v>{CLINIC_ID}</v>
      </c>
      <c r="R41" s="66" t="str">
        <f t="shared" si="41"/>
        <v>{CLINIC_ID}</v>
      </c>
      <c r="S41" s="66" t="str">
        <f t="shared" si="41"/>
        <v>{CLINIC_ID}</v>
      </c>
      <c r="T41" s="66" t="str">
        <f t="shared" si="41"/>
        <v>{CLINIC_ID}</v>
      </c>
      <c r="U41" s="66" t="str">
        <f t="shared" si="41"/>
        <v>{CLINIC_ID}</v>
      </c>
      <c r="V41" s="66" t="str">
        <f t="shared" si="41"/>
        <v>{CLINIC_ID}</v>
      </c>
      <c r="W41" s="66" t="str">
        <f t="shared" si="41"/>
        <v>{CLINIC_ID}</v>
      </c>
      <c r="X41" s="66" t="str">
        <f t="shared" si="41"/>
        <v>{CLINIC_ID}</v>
      </c>
      <c r="Y41" s="66" t="str">
        <f t="shared" si="41"/>
        <v>{CLINIC_ID}</v>
      </c>
      <c r="Z41" s="66" t="str">
        <f t="shared" si="41"/>
        <v>{CLINIC_ID}</v>
      </c>
      <c r="AA41" s="66" t="str">
        <f t="shared" si="41"/>
        <v>{CLINIC_ID}</v>
      </c>
      <c r="AB41" s="66" t="str">
        <f t="shared" si="41"/>
        <v>{CLINIC_ID}</v>
      </c>
      <c r="AC41" s="66" t="str">
        <f t="shared" si="41"/>
        <v>{CLINIC_ID}</v>
      </c>
      <c r="AD41" s="66" t="str">
        <f t="shared" si="41"/>
        <v>{CLINIC_ID}</v>
      </c>
      <c r="AE41" s="66" t="str">
        <f t="shared" si="41"/>
        <v>{CLINIC_ID}</v>
      </c>
      <c r="AF41" s="66" t="str">
        <f t="shared" si="41"/>
        <v>{CLINIC_ID}</v>
      </c>
      <c r="AG41" s="66" t="str">
        <f t="shared" si="41"/>
        <v>{CLINIC_ID}</v>
      </c>
      <c r="AH41" s="66" t="str">
        <f t="shared" si="41"/>
        <v>{CLINIC_ID}</v>
      </c>
      <c r="AI41" s="66" t="str">
        <f t="shared" si="41"/>
        <v>{CLINIC_ID}</v>
      </c>
      <c r="AJ41" s="66" t="str">
        <f t="shared" si="41"/>
        <v>{CLINIC_ID}</v>
      </c>
      <c r="AK41" s="66" t="str">
        <f t="shared" si="41"/>
        <v>{CLINIC_ID}</v>
      </c>
      <c r="AL41" s="66" t="str">
        <f t="shared" si="41"/>
        <v>{CLINIC_ID}</v>
      </c>
      <c r="AM41" s="66" t="str">
        <f t="shared" si="41"/>
        <v>{CLINIC_ID}</v>
      </c>
      <c r="AN41" s="66" t="str">
        <f t="shared" si="41"/>
        <v>{CLINIC_ID}</v>
      </c>
      <c r="AO41" s="66" t="str">
        <f t="shared" si="41"/>
        <v>{CLINIC_ID}</v>
      </c>
      <c r="AP41" s="66" t="str">
        <f t="shared" si="41"/>
        <v>{CLINIC_ID}</v>
      </c>
      <c r="AQ41" s="66" t="str">
        <f t="shared" si="41"/>
        <v>{CLINIC_ID}</v>
      </c>
      <c r="AR41" s="66" t="str">
        <f t="shared" si="41"/>
        <v>{CLINIC_ID}</v>
      </c>
      <c r="AS41" s="66" t="str">
        <f t="shared" si="41"/>
        <v>{CLINIC_ID}</v>
      </c>
      <c r="AT41" s="66" t="str">
        <f t="shared" si="41"/>
        <v>{CLINIC_ID}</v>
      </c>
      <c r="AU41" s="66" t="str">
        <f t="shared" si="41"/>
        <v>{CLINIC_ID}</v>
      </c>
      <c r="AV41" s="66" t="str">
        <f t="shared" si="41"/>
        <v>{CLINIC_ID}</v>
      </c>
      <c r="AW41" s="66" t="str">
        <f t="shared" si="41"/>
        <v>{CLINIC_ID}</v>
      </c>
      <c r="AX41" s="66" t="str">
        <f t="shared" si="41"/>
        <v>{CLINIC_ID}</v>
      </c>
      <c r="AY41" s="66" t="str">
        <f t="shared" si="41"/>
        <v>{CLINIC_ID}</v>
      </c>
      <c r="AZ41" s="66" t="str">
        <f t="shared" si="41"/>
        <v>{CLINIC_ID}</v>
      </c>
      <c r="BA41" s="66" t="str">
        <f t="shared" si="41"/>
        <v>{CLINIC_ID}</v>
      </c>
      <c r="BB41" s="66" t="str">
        <f t="shared" si="41"/>
        <v>{CLINIC_ID}</v>
      </c>
      <c r="BC41" s="66" t="str">
        <f t="shared" si="41"/>
        <v>{CLINIC_ID}</v>
      </c>
    </row>
    <row r="42" spans="1:55">
      <c r="A42" s="70"/>
      <c r="B42" s="85"/>
      <c r="C42" s="27" t="s">
        <v>553</v>
      </c>
      <c r="D42" s="29" t="s">
        <v>242</v>
      </c>
      <c r="E42" s="29" t="s">
        <v>242</v>
      </c>
      <c r="F42" s="29"/>
      <c r="G42" s="29"/>
      <c r="H42" s="29" t="s">
        <v>242</v>
      </c>
      <c r="I42" s="29" t="s">
        <v>242</v>
      </c>
      <c r="J42" s="29" t="s">
        <v>242</v>
      </c>
      <c r="K42" s="29" t="s">
        <v>242</v>
      </c>
      <c r="L42" s="29" t="s">
        <v>242</v>
      </c>
      <c r="M42" s="29" t="s">
        <v>242</v>
      </c>
      <c r="N42" s="29" t="s">
        <v>242</v>
      </c>
      <c r="O42" s="29" t="s">
        <v>242</v>
      </c>
      <c r="P42" s="29" t="s">
        <v>242</v>
      </c>
      <c r="Q42" s="29" t="s">
        <v>242</v>
      </c>
      <c r="R42" s="29" t="s">
        <v>242</v>
      </c>
      <c r="S42" s="29" t="s">
        <v>242</v>
      </c>
      <c r="T42" s="29" t="s">
        <v>242</v>
      </c>
      <c r="U42" s="29" t="s">
        <v>242</v>
      </c>
      <c r="V42" s="29" t="s">
        <v>242</v>
      </c>
      <c r="W42" s="29" t="s">
        <v>242</v>
      </c>
      <c r="X42" s="29" t="s">
        <v>242</v>
      </c>
      <c r="Y42" s="29" t="s">
        <v>242</v>
      </c>
      <c r="Z42" s="29" t="s">
        <v>242</v>
      </c>
      <c r="AA42" s="29" t="s">
        <v>242</v>
      </c>
      <c r="AB42" s="29" t="s">
        <v>242</v>
      </c>
      <c r="AC42" s="29" t="s">
        <v>242</v>
      </c>
      <c r="AD42" s="29" t="s">
        <v>242</v>
      </c>
      <c r="AE42" s="29" t="s">
        <v>242</v>
      </c>
      <c r="AF42" s="29" t="s">
        <v>242</v>
      </c>
      <c r="AG42" s="29" t="s">
        <v>242</v>
      </c>
      <c r="AH42" s="29" t="s">
        <v>242</v>
      </c>
      <c r="AI42" s="29" t="s">
        <v>242</v>
      </c>
      <c r="AJ42" s="29" t="s">
        <v>242</v>
      </c>
      <c r="AK42" s="29" t="s">
        <v>242</v>
      </c>
      <c r="AL42" s="29" t="s">
        <v>242</v>
      </c>
      <c r="AM42" s="29" t="s">
        <v>242</v>
      </c>
      <c r="AN42" s="29" t="s">
        <v>242</v>
      </c>
      <c r="AO42" s="29" t="s">
        <v>242</v>
      </c>
      <c r="AP42" s="29" t="s">
        <v>242</v>
      </c>
      <c r="AQ42" s="29" t="s">
        <v>242</v>
      </c>
      <c r="AR42" s="29" t="s">
        <v>242</v>
      </c>
      <c r="AS42" s="29" t="s">
        <v>242</v>
      </c>
      <c r="AT42" s="29" t="s">
        <v>242</v>
      </c>
      <c r="AU42" s="29" t="s">
        <v>242</v>
      </c>
      <c r="AV42" s="29" t="s">
        <v>242</v>
      </c>
      <c r="AW42" s="29" t="s">
        <v>242</v>
      </c>
      <c r="AX42" s="29" t="s">
        <v>242</v>
      </c>
      <c r="AY42" s="29" t="s">
        <v>242</v>
      </c>
      <c r="AZ42" s="29" t="s">
        <v>242</v>
      </c>
      <c r="BA42" s="29" t="s">
        <v>242</v>
      </c>
      <c r="BB42" s="29" t="s">
        <v>242</v>
      </c>
      <c r="BC42" s="29" t="s">
        <v>242</v>
      </c>
    </row>
    <row r="43" spans="1:55">
      <c r="A43" s="70"/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</row>
    <row r="44" spans="1:55">
      <c r="A44" s="70"/>
      <c r="B44" s="85" t="s">
        <v>231</v>
      </c>
      <c r="C44" s="27" t="s">
        <v>212</v>
      </c>
      <c r="D44" s="16" t="str">
        <f>CONCATENATE("APPB",D1)</f>
        <v>APPB111-001</v>
      </c>
      <c r="E44" s="16" t="str">
        <f>CONCATENATE("APPB",E1)</f>
        <v>APPB111-002</v>
      </c>
      <c r="F44" s="16"/>
      <c r="G44" s="16"/>
      <c r="H44" s="16" t="str">
        <f t="shared" ref="H44:BC44" si="42">CONCATENATE("APPB",H1)</f>
        <v>APPB111-003</v>
      </c>
      <c r="I44" s="16" t="str">
        <f t="shared" si="42"/>
        <v>APPB111-004</v>
      </c>
      <c r="J44" s="16" t="str">
        <f t="shared" si="42"/>
        <v>APPB111-005</v>
      </c>
      <c r="K44" s="16" t="str">
        <f t="shared" si="42"/>
        <v>APPB111-006</v>
      </c>
      <c r="L44" s="16" t="str">
        <f t="shared" si="42"/>
        <v>APPB111-007</v>
      </c>
      <c r="M44" s="16" t="str">
        <f t="shared" si="42"/>
        <v>APPB111-008</v>
      </c>
      <c r="N44" s="16" t="str">
        <f t="shared" si="42"/>
        <v>APPB111-009</v>
      </c>
      <c r="O44" s="16" t="str">
        <f t="shared" si="42"/>
        <v>APPB111-010</v>
      </c>
      <c r="P44" s="16" t="str">
        <f t="shared" si="42"/>
        <v>APPB111-011</v>
      </c>
      <c r="Q44" s="16" t="str">
        <f t="shared" si="42"/>
        <v>APPB111-012</v>
      </c>
      <c r="R44" s="16" t="str">
        <f t="shared" si="42"/>
        <v>APPB111-013</v>
      </c>
      <c r="S44" s="16" t="str">
        <f t="shared" si="42"/>
        <v>APPB111-014</v>
      </c>
      <c r="T44" s="16" t="str">
        <f t="shared" si="42"/>
        <v>APPB111-015</v>
      </c>
      <c r="U44" s="16" t="str">
        <f t="shared" si="42"/>
        <v>APPB111-016</v>
      </c>
      <c r="V44" s="16" t="str">
        <f t="shared" si="42"/>
        <v>APPB111-017</v>
      </c>
      <c r="W44" s="16" t="str">
        <f t="shared" si="42"/>
        <v>APPB111-018</v>
      </c>
      <c r="X44" s="16" t="str">
        <f t="shared" si="42"/>
        <v>APPB111-019</v>
      </c>
      <c r="Y44" s="16" t="str">
        <f t="shared" si="42"/>
        <v>APPB111-020</v>
      </c>
      <c r="Z44" s="16" t="str">
        <f t="shared" si="42"/>
        <v>APPB111-021</v>
      </c>
      <c r="AA44" s="16" t="str">
        <f t="shared" si="42"/>
        <v>APPB111-022</v>
      </c>
      <c r="AB44" s="16" t="str">
        <f t="shared" si="42"/>
        <v>APPB111-023</v>
      </c>
      <c r="AC44" s="16" t="str">
        <f t="shared" si="42"/>
        <v>APPB111-024</v>
      </c>
      <c r="AD44" s="16" t="str">
        <f t="shared" si="42"/>
        <v>APPB111-025</v>
      </c>
      <c r="AE44" s="16" t="str">
        <f t="shared" si="42"/>
        <v>APPB111-026</v>
      </c>
      <c r="AF44" s="16" t="str">
        <f t="shared" si="42"/>
        <v>APPB111-027</v>
      </c>
      <c r="AG44" s="16" t="str">
        <f t="shared" si="42"/>
        <v>APPB111-028</v>
      </c>
      <c r="AH44" s="16" t="str">
        <f t="shared" si="42"/>
        <v>APPB111-029</v>
      </c>
      <c r="AI44" s="16" t="str">
        <f t="shared" si="42"/>
        <v>APPB111-030</v>
      </c>
      <c r="AJ44" s="16" t="str">
        <f t="shared" si="42"/>
        <v>APPB111-031</v>
      </c>
      <c r="AK44" s="16" t="str">
        <f t="shared" si="42"/>
        <v>APPB111-032</v>
      </c>
      <c r="AL44" s="16" t="str">
        <f t="shared" si="42"/>
        <v>APPB111-033</v>
      </c>
      <c r="AM44" s="16" t="str">
        <f t="shared" si="42"/>
        <v>APPB111-034</v>
      </c>
      <c r="AN44" s="16" t="str">
        <f t="shared" si="42"/>
        <v>APPB111-035</v>
      </c>
      <c r="AO44" s="16" t="str">
        <f t="shared" si="42"/>
        <v>APPB111-036</v>
      </c>
      <c r="AP44" s="16" t="str">
        <f t="shared" si="42"/>
        <v>APPB111-037</v>
      </c>
      <c r="AQ44" s="16" t="str">
        <f t="shared" si="42"/>
        <v>APPB111-038</v>
      </c>
      <c r="AR44" s="16" t="str">
        <f t="shared" si="42"/>
        <v>APPB111-039</v>
      </c>
      <c r="AS44" s="16" t="str">
        <f t="shared" si="42"/>
        <v>APPB111-040</v>
      </c>
      <c r="AT44" s="16" t="str">
        <f t="shared" si="42"/>
        <v>APPB111-041</v>
      </c>
      <c r="AU44" s="16" t="str">
        <f t="shared" si="42"/>
        <v>APPB111-042</v>
      </c>
      <c r="AV44" s="16" t="str">
        <f t="shared" si="42"/>
        <v>APPB111-043</v>
      </c>
      <c r="AW44" s="16" t="str">
        <f t="shared" si="42"/>
        <v>APPB111-044</v>
      </c>
      <c r="AX44" s="16" t="str">
        <f t="shared" si="42"/>
        <v>APPB111-045</v>
      </c>
      <c r="AY44" s="16" t="str">
        <f t="shared" si="42"/>
        <v>APPB111-046</v>
      </c>
      <c r="AZ44" s="16" t="str">
        <f t="shared" si="42"/>
        <v>APPB111-047</v>
      </c>
      <c r="BA44" s="16" t="str">
        <f t="shared" si="42"/>
        <v>APPB111-048</v>
      </c>
      <c r="BB44" s="16" t="str">
        <f t="shared" si="42"/>
        <v>APPB111-049</v>
      </c>
      <c r="BC44" s="16" t="str">
        <f t="shared" si="42"/>
        <v>APPB111-050</v>
      </c>
    </row>
    <row r="45" spans="1:55">
      <c r="A45" s="70"/>
      <c r="B45" s="85"/>
      <c r="C45" s="27" t="s">
        <v>213</v>
      </c>
      <c r="D45" s="16" t="s">
        <v>214</v>
      </c>
      <c r="E45" s="16" t="s">
        <v>214</v>
      </c>
      <c r="F45" s="16"/>
      <c r="G45" s="16"/>
      <c r="H45" s="16" t="s">
        <v>214</v>
      </c>
      <c r="I45" s="16" t="s">
        <v>214</v>
      </c>
      <c r="J45" s="16" t="s">
        <v>214</v>
      </c>
      <c r="K45" s="16" t="s">
        <v>214</v>
      </c>
      <c r="L45" s="16" t="s">
        <v>214</v>
      </c>
      <c r="M45" s="16" t="s">
        <v>214</v>
      </c>
      <c r="N45" s="16" t="s">
        <v>214</v>
      </c>
      <c r="O45" s="16" t="s">
        <v>214</v>
      </c>
      <c r="P45" s="16" t="s">
        <v>214</v>
      </c>
      <c r="Q45" s="16" t="s">
        <v>214</v>
      </c>
      <c r="R45" s="16" t="s">
        <v>214</v>
      </c>
      <c r="S45" s="16" t="s">
        <v>214</v>
      </c>
      <c r="T45" s="16" t="s">
        <v>214</v>
      </c>
      <c r="U45" s="16" t="s">
        <v>214</v>
      </c>
      <c r="V45" s="16" t="s">
        <v>214</v>
      </c>
      <c r="W45" s="16" t="s">
        <v>214</v>
      </c>
      <c r="X45" s="16" t="s">
        <v>214</v>
      </c>
      <c r="Y45" s="16" t="s">
        <v>214</v>
      </c>
      <c r="Z45" s="16" t="s">
        <v>214</v>
      </c>
      <c r="AA45" s="16" t="s">
        <v>214</v>
      </c>
      <c r="AB45" s="16" t="s">
        <v>214</v>
      </c>
      <c r="AC45" s="16" t="s">
        <v>214</v>
      </c>
      <c r="AD45" s="16" t="s">
        <v>214</v>
      </c>
      <c r="AE45" s="16" t="s">
        <v>214</v>
      </c>
      <c r="AF45" s="16" t="s">
        <v>214</v>
      </c>
      <c r="AG45" s="16" t="s">
        <v>214</v>
      </c>
      <c r="AH45" s="16" t="s">
        <v>214</v>
      </c>
      <c r="AI45" s="16" t="s">
        <v>214</v>
      </c>
      <c r="AJ45" s="16" t="s">
        <v>214</v>
      </c>
      <c r="AK45" s="16" t="s">
        <v>214</v>
      </c>
      <c r="AL45" s="16" t="s">
        <v>214</v>
      </c>
      <c r="AM45" s="16" t="s">
        <v>214</v>
      </c>
      <c r="AN45" s="16" t="s">
        <v>214</v>
      </c>
      <c r="AO45" s="16" t="s">
        <v>214</v>
      </c>
      <c r="AP45" s="16" t="s">
        <v>214</v>
      </c>
      <c r="AQ45" s="16" t="s">
        <v>214</v>
      </c>
      <c r="AR45" s="16" t="s">
        <v>214</v>
      </c>
      <c r="AS45" s="16" t="s">
        <v>214</v>
      </c>
      <c r="AT45" s="16" t="s">
        <v>214</v>
      </c>
      <c r="AU45" s="16" t="s">
        <v>214</v>
      </c>
      <c r="AV45" s="16" t="s">
        <v>214</v>
      </c>
      <c r="AW45" s="16" t="s">
        <v>214</v>
      </c>
      <c r="AX45" s="16" t="s">
        <v>214</v>
      </c>
      <c r="AY45" s="16" t="s">
        <v>214</v>
      </c>
      <c r="AZ45" s="16" t="s">
        <v>214</v>
      </c>
      <c r="BA45" s="16" t="s">
        <v>214</v>
      </c>
      <c r="BB45" s="16" t="s">
        <v>214</v>
      </c>
      <c r="BC45" s="16" t="s">
        <v>214</v>
      </c>
    </row>
    <row r="46" spans="1:55">
      <c r="A46" s="70"/>
      <c r="B46" s="85"/>
      <c r="C46" s="27" t="s">
        <v>215</v>
      </c>
      <c r="D46" s="16" t="s">
        <v>216</v>
      </c>
      <c r="E46" s="16" t="s">
        <v>216</v>
      </c>
      <c r="F46" s="16"/>
      <c r="G46" s="16"/>
      <c r="H46" s="16" t="s">
        <v>216</v>
      </c>
      <c r="I46" s="16" t="s">
        <v>216</v>
      </c>
      <c r="J46" s="16" t="s">
        <v>216</v>
      </c>
      <c r="K46" s="16" t="s">
        <v>216</v>
      </c>
      <c r="L46" s="16" t="s">
        <v>216</v>
      </c>
      <c r="M46" s="16" t="s">
        <v>216</v>
      </c>
      <c r="N46" s="16" t="s">
        <v>216</v>
      </c>
      <c r="O46" s="16" t="s">
        <v>216</v>
      </c>
      <c r="P46" s="16" t="s">
        <v>216</v>
      </c>
      <c r="Q46" s="16" t="s">
        <v>216</v>
      </c>
      <c r="R46" s="16" t="s">
        <v>216</v>
      </c>
      <c r="S46" s="16" t="s">
        <v>216</v>
      </c>
      <c r="T46" s="16" t="s">
        <v>216</v>
      </c>
      <c r="U46" s="16" t="s">
        <v>216</v>
      </c>
      <c r="V46" s="16" t="s">
        <v>216</v>
      </c>
      <c r="W46" s="16" t="s">
        <v>216</v>
      </c>
      <c r="X46" s="16" t="s">
        <v>216</v>
      </c>
      <c r="Y46" s="16" t="s">
        <v>216</v>
      </c>
      <c r="Z46" s="16" t="s">
        <v>216</v>
      </c>
      <c r="AA46" s="16" t="s">
        <v>216</v>
      </c>
      <c r="AB46" s="16" t="s">
        <v>216</v>
      </c>
      <c r="AC46" s="16" t="s">
        <v>216</v>
      </c>
      <c r="AD46" s="16" t="s">
        <v>216</v>
      </c>
      <c r="AE46" s="16" t="s">
        <v>216</v>
      </c>
      <c r="AF46" s="16" t="s">
        <v>216</v>
      </c>
      <c r="AG46" s="16" t="s">
        <v>216</v>
      </c>
      <c r="AH46" s="16" t="s">
        <v>216</v>
      </c>
      <c r="AI46" s="16" t="s">
        <v>216</v>
      </c>
      <c r="AJ46" s="16" t="s">
        <v>216</v>
      </c>
      <c r="AK46" s="16" t="s">
        <v>216</v>
      </c>
      <c r="AL46" s="16" t="s">
        <v>216</v>
      </c>
      <c r="AM46" s="16" t="s">
        <v>216</v>
      </c>
      <c r="AN46" s="16" t="s">
        <v>216</v>
      </c>
      <c r="AO46" s="16" t="s">
        <v>216</v>
      </c>
      <c r="AP46" s="16" t="s">
        <v>216</v>
      </c>
      <c r="AQ46" s="16" t="s">
        <v>216</v>
      </c>
      <c r="AR46" s="16" t="s">
        <v>216</v>
      </c>
      <c r="AS46" s="16" t="s">
        <v>216</v>
      </c>
      <c r="AT46" s="16" t="s">
        <v>216</v>
      </c>
      <c r="AU46" s="16" t="s">
        <v>216</v>
      </c>
      <c r="AV46" s="16" t="s">
        <v>216</v>
      </c>
      <c r="AW46" s="16" t="s">
        <v>216</v>
      </c>
      <c r="AX46" s="16" t="s">
        <v>216</v>
      </c>
      <c r="AY46" s="16" t="s">
        <v>216</v>
      </c>
      <c r="AZ46" s="16" t="s">
        <v>216</v>
      </c>
      <c r="BA46" s="16" t="s">
        <v>216</v>
      </c>
      <c r="BB46" s="16" t="s">
        <v>216</v>
      </c>
      <c r="BC46" s="16" t="s">
        <v>216</v>
      </c>
    </row>
    <row r="47" spans="1:55">
      <c r="A47" s="70"/>
      <c r="B47" s="85"/>
      <c r="C47" s="27" t="s">
        <v>217</v>
      </c>
      <c r="D47" s="16" t="str">
        <f>"0"</f>
        <v>0</v>
      </c>
      <c r="E47" s="16" t="str">
        <f t="shared" ref="E47:BC47" si="43">"0"</f>
        <v>0</v>
      </c>
      <c r="F47" s="16"/>
      <c r="G47" s="16"/>
      <c r="H47" s="16" t="str">
        <f t="shared" si="43"/>
        <v>0</v>
      </c>
      <c r="I47" s="16" t="str">
        <f t="shared" si="43"/>
        <v>0</v>
      </c>
      <c r="J47" s="16" t="str">
        <f t="shared" si="43"/>
        <v>0</v>
      </c>
      <c r="K47" s="16" t="str">
        <f t="shared" si="43"/>
        <v>0</v>
      </c>
      <c r="L47" s="16" t="str">
        <f t="shared" si="43"/>
        <v>0</v>
      </c>
      <c r="M47" s="16" t="str">
        <f t="shared" si="43"/>
        <v>0</v>
      </c>
      <c r="N47" s="16" t="str">
        <f t="shared" si="43"/>
        <v>0</v>
      </c>
      <c r="O47" s="16" t="str">
        <f t="shared" si="43"/>
        <v>0</v>
      </c>
      <c r="P47" s="16" t="str">
        <f t="shared" si="43"/>
        <v>0</v>
      </c>
      <c r="Q47" s="16" t="str">
        <f t="shared" si="43"/>
        <v>0</v>
      </c>
      <c r="R47" s="16" t="str">
        <f t="shared" si="43"/>
        <v>0</v>
      </c>
      <c r="S47" s="16" t="str">
        <f t="shared" si="43"/>
        <v>0</v>
      </c>
      <c r="T47" s="16" t="str">
        <f t="shared" si="43"/>
        <v>0</v>
      </c>
      <c r="U47" s="16" t="str">
        <f t="shared" si="43"/>
        <v>0</v>
      </c>
      <c r="V47" s="16" t="str">
        <f t="shared" si="43"/>
        <v>0</v>
      </c>
      <c r="W47" s="16" t="str">
        <f t="shared" si="43"/>
        <v>0</v>
      </c>
      <c r="X47" s="16" t="str">
        <f t="shared" si="43"/>
        <v>0</v>
      </c>
      <c r="Y47" s="16" t="str">
        <f t="shared" si="43"/>
        <v>0</v>
      </c>
      <c r="Z47" s="16" t="str">
        <f t="shared" si="43"/>
        <v>0</v>
      </c>
      <c r="AA47" s="16" t="str">
        <f t="shared" si="43"/>
        <v>0</v>
      </c>
      <c r="AB47" s="16" t="str">
        <f t="shared" si="43"/>
        <v>0</v>
      </c>
      <c r="AC47" s="16" t="str">
        <f t="shared" si="43"/>
        <v>0</v>
      </c>
      <c r="AD47" s="16" t="str">
        <f t="shared" si="43"/>
        <v>0</v>
      </c>
      <c r="AE47" s="16" t="str">
        <f t="shared" si="43"/>
        <v>0</v>
      </c>
      <c r="AF47" s="16" t="str">
        <f t="shared" si="43"/>
        <v>0</v>
      </c>
      <c r="AG47" s="16" t="str">
        <f t="shared" si="43"/>
        <v>0</v>
      </c>
      <c r="AH47" s="16" t="str">
        <f t="shared" si="43"/>
        <v>0</v>
      </c>
      <c r="AI47" s="16" t="str">
        <f t="shared" si="43"/>
        <v>0</v>
      </c>
      <c r="AJ47" s="16" t="str">
        <f t="shared" si="43"/>
        <v>0</v>
      </c>
      <c r="AK47" s="16" t="str">
        <f t="shared" si="43"/>
        <v>0</v>
      </c>
      <c r="AL47" s="16" t="str">
        <f t="shared" si="43"/>
        <v>0</v>
      </c>
      <c r="AM47" s="16" t="str">
        <f t="shared" si="43"/>
        <v>0</v>
      </c>
      <c r="AN47" s="16" t="str">
        <f t="shared" si="43"/>
        <v>0</v>
      </c>
      <c r="AO47" s="16" t="str">
        <f t="shared" si="43"/>
        <v>0</v>
      </c>
      <c r="AP47" s="16" t="str">
        <f t="shared" si="43"/>
        <v>0</v>
      </c>
      <c r="AQ47" s="16" t="str">
        <f t="shared" si="43"/>
        <v>0</v>
      </c>
      <c r="AR47" s="16" t="str">
        <f t="shared" si="43"/>
        <v>0</v>
      </c>
      <c r="AS47" s="16" t="str">
        <f t="shared" si="43"/>
        <v>0</v>
      </c>
      <c r="AT47" s="16" t="str">
        <f t="shared" si="43"/>
        <v>0</v>
      </c>
      <c r="AU47" s="16" t="str">
        <f t="shared" si="43"/>
        <v>0</v>
      </c>
      <c r="AV47" s="16" t="str">
        <f t="shared" si="43"/>
        <v>0</v>
      </c>
      <c r="AW47" s="16" t="str">
        <f t="shared" si="43"/>
        <v>0</v>
      </c>
      <c r="AX47" s="16" t="str">
        <f t="shared" si="43"/>
        <v>0</v>
      </c>
      <c r="AY47" s="16" t="str">
        <f t="shared" si="43"/>
        <v>0</v>
      </c>
      <c r="AZ47" s="16" t="str">
        <f t="shared" si="43"/>
        <v>0</v>
      </c>
      <c r="BA47" s="16" t="str">
        <f t="shared" si="43"/>
        <v>0</v>
      </c>
      <c r="BB47" s="16" t="str">
        <f t="shared" si="43"/>
        <v>0</v>
      </c>
      <c r="BC47" s="16" t="str">
        <f t="shared" si="43"/>
        <v>0</v>
      </c>
    </row>
    <row r="48" spans="1:55">
      <c r="A48" s="70"/>
      <c r="B48" s="86"/>
      <c r="C48" s="27" t="s">
        <v>232</v>
      </c>
      <c r="D48" s="6" t="s">
        <v>224</v>
      </c>
      <c r="E48" s="6" t="s">
        <v>224</v>
      </c>
      <c r="F48" s="6"/>
      <c r="G48" s="6"/>
      <c r="H48" s="6" t="s">
        <v>224</v>
      </c>
      <c r="I48" s="6" t="s">
        <v>224</v>
      </c>
      <c r="J48" s="6" t="s">
        <v>225</v>
      </c>
      <c r="K48" s="6" t="s">
        <v>224</v>
      </c>
      <c r="L48" s="6" t="s">
        <v>224</v>
      </c>
      <c r="M48" s="6" t="s">
        <v>224</v>
      </c>
      <c r="N48" s="6" t="s">
        <v>224</v>
      </c>
      <c r="O48" s="6" t="s">
        <v>224</v>
      </c>
      <c r="P48" s="6" t="s">
        <v>224</v>
      </c>
      <c r="Q48" s="6" t="s">
        <v>224</v>
      </c>
      <c r="R48" s="6" t="s">
        <v>224</v>
      </c>
      <c r="S48" s="6" t="s">
        <v>224</v>
      </c>
      <c r="T48" s="6" t="s">
        <v>224</v>
      </c>
      <c r="U48" s="6" t="s">
        <v>224</v>
      </c>
      <c r="V48" s="6" t="s">
        <v>224</v>
      </c>
      <c r="W48" s="6" t="s">
        <v>224</v>
      </c>
      <c r="X48" s="6" t="s">
        <v>224</v>
      </c>
      <c r="Y48" s="6" t="s">
        <v>224</v>
      </c>
      <c r="Z48" s="6" t="s">
        <v>224</v>
      </c>
      <c r="AA48" s="6" t="s">
        <v>224</v>
      </c>
      <c r="AB48" s="6" t="s">
        <v>224</v>
      </c>
      <c r="AC48" s="6" t="s">
        <v>224</v>
      </c>
      <c r="AD48" s="6" t="s">
        <v>224</v>
      </c>
      <c r="AE48" s="6" t="s">
        <v>224</v>
      </c>
      <c r="AF48" s="6" t="s">
        <v>224</v>
      </c>
      <c r="AG48" s="6" t="s">
        <v>224</v>
      </c>
      <c r="AH48" s="6" t="s">
        <v>224</v>
      </c>
      <c r="AI48" s="6" t="s">
        <v>224</v>
      </c>
      <c r="AJ48" s="6" t="s">
        <v>224</v>
      </c>
      <c r="AK48" s="6" t="s">
        <v>224</v>
      </c>
      <c r="AL48" s="6" t="s">
        <v>224</v>
      </c>
      <c r="AM48" s="6" t="s">
        <v>224</v>
      </c>
      <c r="AN48" s="6" t="s">
        <v>224</v>
      </c>
      <c r="AO48" s="6" t="s">
        <v>224</v>
      </c>
      <c r="AP48" s="6" t="s">
        <v>224</v>
      </c>
      <c r="AQ48" s="6" t="s">
        <v>224</v>
      </c>
      <c r="AR48" s="6" t="s">
        <v>224</v>
      </c>
      <c r="AS48" s="6" t="s">
        <v>224</v>
      </c>
      <c r="AT48" s="6" t="s">
        <v>224</v>
      </c>
      <c r="AU48" s="6" t="s">
        <v>224</v>
      </c>
      <c r="AV48" s="6" t="s">
        <v>224</v>
      </c>
      <c r="AW48" s="6" t="s">
        <v>224</v>
      </c>
      <c r="AX48" s="6" t="s">
        <v>224</v>
      </c>
      <c r="AY48" s="6" t="s">
        <v>224</v>
      </c>
      <c r="AZ48" s="6" t="s">
        <v>224</v>
      </c>
      <c r="BA48" s="6" t="s">
        <v>224</v>
      </c>
      <c r="BB48" s="6" t="s">
        <v>224</v>
      </c>
      <c r="BC48" s="6" t="s">
        <v>224</v>
      </c>
    </row>
    <row r="49" spans="1:55">
      <c r="A49" s="70"/>
      <c r="B49" s="86"/>
      <c r="C49" s="27" t="s">
        <v>244</v>
      </c>
      <c r="D49" s="16" t="str">
        <f>CONCATENATE("APPR",D1)</f>
        <v>APPR111-001</v>
      </c>
      <c r="E49" s="16" t="str">
        <f>CONCATENATE("APPR",E1)</f>
        <v>APPR111-002</v>
      </c>
      <c r="F49" s="16"/>
      <c r="G49" s="16"/>
      <c r="H49" s="16" t="str">
        <f t="shared" ref="H49:BC49" si="44">CONCATENATE("APPR",H1)</f>
        <v>APPR111-003</v>
      </c>
      <c r="I49" s="16" t="str">
        <f t="shared" si="44"/>
        <v>APPR111-004</v>
      </c>
      <c r="J49" s="16" t="str">
        <f t="shared" si="44"/>
        <v>APPR111-005</v>
      </c>
      <c r="K49" s="16" t="str">
        <f t="shared" si="44"/>
        <v>APPR111-006</v>
      </c>
      <c r="L49" s="16" t="str">
        <f t="shared" si="44"/>
        <v>APPR111-007</v>
      </c>
      <c r="M49" s="16" t="str">
        <f t="shared" si="44"/>
        <v>APPR111-008</v>
      </c>
      <c r="N49" s="16" t="str">
        <f t="shared" si="44"/>
        <v>APPR111-009</v>
      </c>
      <c r="O49" s="16" t="str">
        <f t="shared" si="44"/>
        <v>APPR111-010</v>
      </c>
      <c r="P49" s="16" t="str">
        <f t="shared" si="44"/>
        <v>APPR111-011</v>
      </c>
      <c r="Q49" s="16" t="str">
        <f t="shared" si="44"/>
        <v>APPR111-012</v>
      </c>
      <c r="R49" s="16" t="str">
        <f t="shared" si="44"/>
        <v>APPR111-013</v>
      </c>
      <c r="S49" s="16" t="str">
        <f t="shared" si="44"/>
        <v>APPR111-014</v>
      </c>
      <c r="T49" s="16" t="str">
        <f t="shared" si="44"/>
        <v>APPR111-015</v>
      </c>
      <c r="U49" s="16" t="str">
        <f t="shared" si="44"/>
        <v>APPR111-016</v>
      </c>
      <c r="V49" s="16" t="str">
        <f t="shared" si="44"/>
        <v>APPR111-017</v>
      </c>
      <c r="W49" s="16" t="str">
        <f t="shared" si="44"/>
        <v>APPR111-018</v>
      </c>
      <c r="X49" s="16" t="str">
        <f t="shared" si="44"/>
        <v>APPR111-019</v>
      </c>
      <c r="Y49" s="16" t="str">
        <f t="shared" si="44"/>
        <v>APPR111-020</v>
      </c>
      <c r="Z49" s="16" t="str">
        <f t="shared" si="44"/>
        <v>APPR111-021</v>
      </c>
      <c r="AA49" s="16" t="str">
        <f t="shared" si="44"/>
        <v>APPR111-022</v>
      </c>
      <c r="AB49" s="16" t="str">
        <f t="shared" si="44"/>
        <v>APPR111-023</v>
      </c>
      <c r="AC49" s="16" t="str">
        <f t="shared" si="44"/>
        <v>APPR111-024</v>
      </c>
      <c r="AD49" s="16" t="str">
        <f t="shared" si="44"/>
        <v>APPR111-025</v>
      </c>
      <c r="AE49" s="16" t="str">
        <f t="shared" si="44"/>
        <v>APPR111-026</v>
      </c>
      <c r="AF49" s="16" t="str">
        <f t="shared" si="44"/>
        <v>APPR111-027</v>
      </c>
      <c r="AG49" s="16" t="str">
        <f t="shared" si="44"/>
        <v>APPR111-028</v>
      </c>
      <c r="AH49" s="16" t="str">
        <f t="shared" si="44"/>
        <v>APPR111-029</v>
      </c>
      <c r="AI49" s="16" t="str">
        <f t="shared" si="44"/>
        <v>APPR111-030</v>
      </c>
      <c r="AJ49" s="16" t="str">
        <f t="shared" si="44"/>
        <v>APPR111-031</v>
      </c>
      <c r="AK49" s="16" t="str">
        <f t="shared" si="44"/>
        <v>APPR111-032</v>
      </c>
      <c r="AL49" s="16" t="str">
        <f t="shared" si="44"/>
        <v>APPR111-033</v>
      </c>
      <c r="AM49" s="16" t="str">
        <f t="shared" si="44"/>
        <v>APPR111-034</v>
      </c>
      <c r="AN49" s="16" t="str">
        <f t="shared" si="44"/>
        <v>APPR111-035</v>
      </c>
      <c r="AO49" s="16" t="str">
        <f t="shared" si="44"/>
        <v>APPR111-036</v>
      </c>
      <c r="AP49" s="16" t="str">
        <f t="shared" si="44"/>
        <v>APPR111-037</v>
      </c>
      <c r="AQ49" s="16" t="str">
        <f t="shared" si="44"/>
        <v>APPR111-038</v>
      </c>
      <c r="AR49" s="16" t="str">
        <f t="shared" si="44"/>
        <v>APPR111-039</v>
      </c>
      <c r="AS49" s="16" t="str">
        <f t="shared" si="44"/>
        <v>APPR111-040</v>
      </c>
      <c r="AT49" s="16" t="str">
        <f t="shared" si="44"/>
        <v>APPR111-041</v>
      </c>
      <c r="AU49" s="16" t="str">
        <f t="shared" si="44"/>
        <v>APPR111-042</v>
      </c>
      <c r="AV49" s="16" t="str">
        <f t="shared" si="44"/>
        <v>APPR111-043</v>
      </c>
      <c r="AW49" s="16" t="str">
        <f t="shared" si="44"/>
        <v>APPR111-044</v>
      </c>
      <c r="AX49" s="16" t="str">
        <f t="shared" si="44"/>
        <v>APPR111-045</v>
      </c>
      <c r="AY49" s="16" t="str">
        <f t="shared" si="44"/>
        <v>APPR111-046</v>
      </c>
      <c r="AZ49" s="16" t="str">
        <f t="shared" si="44"/>
        <v>APPR111-047</v>
      </c>
      <c r="BA49" s="16" t="str">
        <f t="shared" si="44"/>
        <v>APPR111-048</v>
      </c>
      <c r="BB49" s="16" t="str">
        <f t="shared" si="44"/>
        <v>APPR111-049</v>
      </c>
      <c r="BC49" s="16" t="str">
        <f t="shared" si="44"/>
        <v>APPR111-050</v>
      </c>
    </row>
    <row r="50" spans="1:55">
      <c r="A50" s="70"/>
      <c r="B50" s="86"/>
      <c r="C50" s="27" t="s">
        <v>233</v>
      </c>
      <c r="D50" s="16" t="str">
        <f>CONCATENATE("APPS",D1)</f>
        <v>APPS111-001</v>
      </c>
      <c r="E50" s="16" t="str">
        <f>CONCATENATE("APPS",E1)</f>
        <v>APPS111-002</v>
      </c>
      <c r="F50" s="16"/>
      <c r="G50" s="16"/>
      <c r="H50" s="16" t="str">
        <f t="shared" ref="H50:BC50" si="45">CONCATENATE("APPS",H1)</f>
        <v>APPS111-003</v>
      </c>
      <c r="I50" s="16" t="str">
        <f t="shared" si="45"/>
        <v>APPS111-004</v>
      </c>
      <c r="J50" s="16" t="str">
        <f t="shared" si="45"/>
        <v>APPS111-005</v>
      </c>
      <c r="K50" s="16" t="str">
        <f t="shared" si="45"/>
        <v>APPS111-006</v>
      </c>
      <c r="L50" s="16" t="str">
        <f t="shared" si="45"/>
        <v>APPS111-007</v>
      </c>
      <c r="M50" s="16" t="str">
        <f t="shared" si="45"/>
        <v>APPS111-008</v>
      </c>
      <c r="N50" s="16" t="str">
        <f t="shared" si="45"/>
        <v>APPS111-009</v>
      </c>
      <c r="O50" s="16" t="str">
        <f t="shared" si="45"/>
        <v>APPS111-010</v>
      </c>
      <c r="P50" s="16" t="str">
        <f t="shared" si="45"/>
        <v>APPS111-011</v>
      </c>
      <c r="Q50" s="16" t="str">
        <f t="shared" si="45"/>
        <v>APPS111-012</v>
      </c>
      <c r="R50" s="16" t="str">
        <f t="shared" si="45"/>
        <v>APPS111-013</v>
      </c>
      <c r="S50" s="16" t="str">
        <f t="shared" si="45"/>
        <v>APPS111-014</v>
      </c>
      <c r="T50" s="16" t="str">
        <f t="shared" si="45"/>
        <v>APPS111-015</v>
      </c>
      <c r="U50" s="16" t="str">
        <f t="shared" si="45"/>
        <v>APPS111-016</v>
      </c>
      <c r="V50" s="16" t="str">
        <f t="shared" si="45"/>
        <v>APPS111-017</v>
      </c>
      <c r="W50" s="16" t="str">
        <f t="shared" si="45"/>
        <v>APPS111-018</v>
      </c>
      <c r="X50" s="16" t="str">
        <f t="shared" si="45"/>
        <v>APPS111-019</v>
      </c>
      <c r="Y50" s="16" t="str">
        <f t="shared" si="45"/>
        <v>APPS111-020</v>
      </c>
      <c r="Z50" s="16" t="str">
        <f t="shared" si="45"/>
        <v>APPS111-021</v>
      </c>
      <c r="AA50" s="16" t="str">
        <f t="shared" si="45"/>
        <v>APPS111-022</v>
      </c>
      <c r="AB50" s="16" t="str">
        <f t="shared" si="45"/>
        <v>APPS111-023</v>
      </c>
      <c r="AC50" s="16" t="str">
        <f t="shared" si="45"/>
        <v>APPS111-024</v>
      </c>
      <c r="AD50" s="16" t="str">
        <f t="shared" si="45"/>
        <v>APPS111-025</v>
      </c>
      <c r="AE50" s="16" t="str">
        <f t="shared" si="45"/>
        <v>APPS111-026</v>
      </c>
      <c r="AF50" s="16" t="str">
        <f t="shared" si="45"/>
        <v>APPS111-027</v>
      </c>
      <c r="AG50" s="16" t="str">
        <f t="shared" si="45"/>
        <v>APPS111-028</v>
      </c>
      <c r="AH50" s="16" t="str">
        <f t="shared" si="45"/>
        <v>APPS111-029</v>
      </c>
      <c r="AI50" s="16" t="str">
        <f t="shared" si="45"/>
        <v>APPS111-030</v>
      </c>
      <c r="AJ50" s="16" t="str">
        <f t="shared" si="45"/>
        <v>APPS111-031</v>
      </c>
      <c r="AK50" s="16" t="str">
        <f t="shared" si="45"/>
        <v>APPS111-032</v>
      </c>
      <c r="AL50" s="16" t="str">
        <f t="shared" si="45"/>
        <v>APPS111-033</v>
      </c>
      <c r="AM50" s="16" t="str">
        <f t="shared" si="45"/>
        <v>APPS111-034</v>
      </c>
      <c r="AN50" s="16" t="str">
        <f t="shared" si="45"/>
        <v>APPS111-035</v>
      </c>
      <c r="AO50" s="16" t="str">
        <f t="shared" si="45"/>
        <v>APPS111-036</v>
      </c>
      <c r="AP50" s="16" t="str">
        <f t="shared" si="45"/>
        <v>APPS111-037</v>
      </c>
      <c r="AQ50" s="16" t="str">
        <f t="shared" si="45"/>
        <v>APPS111-038</v>
      </c>
      <c r="AR50" s="16" t="str">
        <f t="shared" si="45"/>
        <v>APPS111-039</v>
      </c>
      <c r="AS50" s="16" t="str">
        <f t="shared" si="45"/>
        <v>APPS111-040</v>
      </c>
      <c r="AT50" s="16" t="str">
        <f t="shared" si="45"/>
        <v>APPS111-041</v>
      </c>
      <c r="AU50" s="16" t="str">
        <f t="shared" si="45"/>
        <v>APPS111-042</v>
      </c>
      <c r="AV50" s="16" t="str">
        <f t="shared" si="45"/>
        <v>APPS111-043</v>
      </c>
      <c r="AW50" s="16" t="str">
        <f t="shared" si="45"/>
        <v>APPS111-044</v>
      </c>
      <c r="AX50" s="16" t="str">
        <f t="shared" si="45"/>
        <v>APPS111-045</v>
      </c>
      <c r="AY50" s="16" t="str">
        <f t="shared" si="45"/>
        <v>APPS111-046</v>
      </c>
      <c r="AZ50" s="16" t="str">
        <f t="shared" si="45"/>
        <v>APPS111-047</v>
      </c>
      <c r="BA50" s="16" t="str">
        <f t="shared" si="45"/>
        <v>APPS111-048</v>
      </c>
      <c r="BB50" s="16" t="str">
        <f t="shared" si="45"/>
        <v>APPS111-049</v>
      </c>
      <c r="BC50" s="16" t="str">
        <f t="shared" si="45"/>
        <v>APPS111-050</v>
      </c>
    </row>
    <row r="51" spans="1:55">
      <c r="A51" s="70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55" ht="15" customHeight="1">
      <c r="A52" s="70"/>
      <c r="B52" s="81" t="s">
        <v>239</v>
      </c>
      <c r="C52" s="27" t="s">
        <v>212</v>
      </c>
      <c r="D52" s="37"/>
      <c r="E52" s="16" t="s">
        <v>265</v>
      </c>
      <c r="F52" s="16" t="s">
        <v>253</v>
      </c>
      <c r="G52" s="16" t="s">
        <v>266</v>
      </c>
      <c r="H52" s="37"/>
      <c r="I52" s="16"/>
      <c r="J52" s="16"/>
      <c r="K52" s="16"/>
      <c r="L52" s="16"/>
      <c r="M52" s="16"/>
      <c r="N52" s="16"/>
      <c r="O52" s="16"/>
      <c r="P52" s="16"/>
    </row>
    <row r="53" spans="1:55">
      <c r="A53" s="70"/>
      <c r="B53" s="79"/>
      <c r="C53" s="27" t="s">
        <v>213</v>
      </c>
      <c r="D53" s="37"/>
      <c r="E53" s="16" t="s">
        <v>214</v>
      </c>
      <c r="F53" s="16" t="s">
        <v>214</v>
      </c>
      <c r="G53" s="16" t="s">
        <v>214</v>
      </c>
      <c r="H53" s="37"/>
      <c r="I53" s="16"/>
      <c r="J53" s="16"/>
      <c r="K53" s="16"/>
      <c r="L53" s="16"/>
      <c r="M53" s="16"/>
      <c r="N53" s="16"/>
      <c r="O53" s="16"/>
      <c r="P53" s="16"/>
    </row>
    <row r="54" spans="1:55">
      <c r="A54" s="70"/>
      <c r="B54" s="79"/>
      <c r="C54" s="27" t="s">
        <v>215</v>
      </c>
      <c r="D54" s="37"/>
      <c r="E54" s="16" t="s">
        <v>216</v>
      </c>
      <c r="F54" s="16" t="s">
        <v>216</v>
      </c>
      <c r="G54" s="16" t="s">
        <v>216</v>
      </c>
      <c r="H54" s="37"/>
      <c r="I54" s="16"/>
      <c r="J54" s="16"/>
      <c r="K54" s="16"/>
      <c r="L54" s="16"/>
      <c r="M54" s="16"/>
      <c r="N54" s="16"/>
      <c r="O54" s="16"/>
      <c r="P54" s="16"/>
    </row>
    <row r="55" spans="1:55">
      <c r="A55" s="70"/>
      <c r="B55" s="79"/>
      <c r="C55" s="27" t="s">
        <v>217</v>
      </c>
      <c r="D55" s="37"/>
      <c r="E55" s="16" t="str">
        <f t="shared" ref="E55:G55" si="46">"0"</f>
        <v>0</v>
      </c>
      <c r="F55" s="16" t="str">
        <f t="shared" si="46"/>
        <v>0</v>
      </c>
      <c r="G55" s="16" t="str">
        <f t="shared" si="46"/>
        <v>0</v>
      </c>
      <c r="H55" s="37"/>
      <c r="I55" s="16"/>
      <c r="J55" s="16"/>
      <c r="K55" s="16"/>
      <c r="L55" s="16"/>
      <c r="M55" s="16"/>
      <c r="N55" s="16"/>
      <c r="O55" s="16"/>
      <c r="P55" s="16"/>
    </row>
    <row r="56" spans="1:55">
      <c r="A56" s="70"/>
      <c r="B56" s="79"/>
      <c r="C56" s="27" t="s">
        <v>243</v>
      </c>
      <c r="D56" s="38"/>
      <c r="E56" s="31" t="str">
        <f>"@date(-3)"</f>
        <v>@date(-3)</v>
      </c>
      <c r="F56" s="31" t="str">
        <f>"@date(-2)"</f>
        <v>@date(-2)</v>
      </c>
      <c r="G56" s="31" t="str">
        <f>"@date(-1)"</f>
        <v>@date(-1)</v>
      </c>
      <c r="H56" s="38"/>
      <c r="I56" s="6"/>
      <c r="J56" s="6"/>
      <c r="K56" s="6"/>
      <c r="L56" s="6"/>
      <c r="M56" s="6"/>
      <c r="N56" s="6"/>
      <c r="O56" s="6"/>
      <c r="P56" s="6"/>
    </row>
    <row r="57" spans="1:55">
      <c r="A57" s="70"/>
      <c r="B57" s="79"/>
      <c r="C57" s="27" t="s">
        <v>244</v>
      </c>
      <c r="D57" s="37"/>
      <c r="E57" s="32" t="str">
        <f>CONCATENATE("APPR",E1)</f>
        <v>APPR111-002</v>
      </c>
      <c r="F57" s="32" t="str">
        <f>CONCATENATE("APPR",F1)</f>
        <v>APPR111-002</v>
      </c>
      <c r="G57" s="32" t="str">
        <f>CONCATENATE("APPR",G1)</f>
        <v>APPR111-002</v>
      </c>
      <c r="H57" s="37"/>
      <c r="I57" s="16"/>
      <c r="J57" s="16"/>
      <c r="K57" s="16"/>
      <c r="L57" s="16"/>
      <c r="M57" s="16"/>
      <c r="N57" s="16"/>
      <c r="O57" s="16"/>
      <c r="P57" s="16"/>
    </row>
    <row r="58" spans="1:55">
      <c r="A58" s="70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55">
      <c r="A59" s="70"/>
      <c r="B59" s="84" t="s">
        <v>250</v>
      </c>
      <c r="C59" s="27" t="s">
        <v>234</v>
      </c>
      <c r="D59" s="16" t="str">
        <f t="shared" ref="D59:L59" si="47">CONCATENATE("APPR",D1)</f>
        <v>APPR111-001</v>
      </c>
      <c r="E59" s="16" t="str">
        <f t="shared" si="47"/>
        <v>APPR111-002</v>
      </c>
      <c r="F59" s="16"/>
      <c r="G59" s="16"/>
      <c r="H59" s="16" t="str">
        <f t="shared" si="47"/>
        <v>APPR111-003</v>
      </c>
      <c r="I59" s="16" t="str">
        <f t="shared" si="47"/>
        <v>APPR111-004</v>
      </c>
      <c r="J59" s="16" t="str">
        <f t="shared" si="47"/>
        <v>APPR111-005</v>
      </c>
      <c r="K59" s="30" t="str">
        <f t="shared" si="47"/>
        <v>APPR111-006</v>
      </c>
      <c r="L59" s="16" t="str">
        <f t="shared" si="47"/>
        <v>APPR111-007</v>
      </c>
      <c r="M59" s="16" t="str">
        <f t="shared" ref="M59:P59" si="48">CONCATENATE("APPR",M1)</f>
        <v>APPR111-008</v>
      </c>
      <c r="N59" s="16" t="str">
        <f t="shared" si="48"/>
        <v>APPR111-009</v>
      </c>
      <c r="O59" s="16" t="str">
        <f t="shared" si="48"/>
        <v>APPR111-010</v>
      </c>
      <c r="P59" s="16" t="str">
        <f t="shared" si="48"/>
        <v>APPR111-011</v>
      </c>
      <c r="Q59" s="16" t="str">
        <f t="shared" ref="Q59" si="49">CONCATENATE("APPR",Q1)</f>
        <v>APPR111-012</v>
      </c>
      <c r="R59" s="16" t="str">
        <f t="shared" ref="R59:AD59" si="50">CONCATENATE("APPR",R1)</f>
        <v>APPR111-013</v>
      </c>
      <c r="S59" s="16" t="str">
        <f t="shared" si="50"/>
        <v>APPR111-014</v>
      </c>
      <c r="T59" s="16" t="str">
        <f t="shared" si="50"/>
        <v>APPR111-015</v>
      </c>
      <c r="U59" s="16" t="str">
        <f t="shared" si="50"/>
        <v>APPR111-016</v>
      </c>
      <c r="V59" s="16" t="str">
        <f t="shared" si="50"/>
        <v>APPR111-017</v>
      </c>
      <c r="W59" s="16" t="str">
        <f t="shared" si="50"/>
        <v>APPR111-018</v>
      </c>
      <c r="X59" s="16" t="str">
        <f t="shared" si="50"/>
        <v>APPR111-019</v>
      </c>
      <c r="Y59" s="16" t="str">
        <f t="shared" si="50"/>
        <v>APPR111-020</v>
      </c>
      <c r="Z59" s="16" t="str">
        <f t="shared" si="50"/>
        <v>APPR111-021</v>
      </c>
      <c r="AA59" s="16" t="str">
        <f t="shared" si="50"/>
        <v>APPR111-022</v>
      </c>
      <c r="AB59" s="16" t="str">
        <f t="shared" si="50"/>
        <v>APPR111-023</v>
      </c>
      <c r="AC59" s="16" t="str">
        <f t="shared" si="50"/>
        <v>APPR111-024</v>
      </c>
      <c r="AD59" s="16" t="str">
        <f t="shared" si="50"/>
        <v>APPR111-025</v>
      </c>
      <c r="AE59" s="16" t="str">
        <f t="shared" ref="AE59:BC59" si="51">CONCATENATE("APPR",AE1)</f>
        <v>APPR111-026</v>
      </c>
      <c r="AF59" s="16" t="str">
        <f t="shared" si="51"/>
        <v>APPR111-027</v>
      </c>
      <c r="AG59" s="16" t="str">
        <f t="shared" si="51"/>
        <v>APPR111-028</v>
      </c>
      <c r="AH59" s="16" t="str">
        <f t="shared" si="51"/>
        <v>APPR111-029</v>
      </c>
      <c r="AI59" s="16" t="str">
        <f t="shared" si="51"/>
        <v>APPR111-030</v>
      </c>
      <c r="AJ59" s="16" t="str">
        <f t="shared" si="51"/>
        <v>APPR111-031</v>
      </c>
      <c r="AK59" s="16" t="str">
        <f t="shared" si="51"/>
        <v>APPR111-032</v>
      </c>
      <c r="AL59" s="16" t="str">
        <f t="shared" si="51"/>
        <v>APPR111-033</v>
      </c>
      <c r="AM59" s="16" t="str">
        <f t="shared" si="51"/>
        <v>APPR111-034</v>
      </c>
      <c r="AN59" s="16" t="str">
        <f t="shared" si="51"/>
        <v>APPR111-035</v>
      </c>
      <c r="AO59" s="16" t="str">
        <f t="shared" si="51"/>
        <v>APPR111-036</v>
      </c>
      <c r="AP59" s="16" t="str">
        <f t="shared" si="51"/>
        <v>APPR111-037</v>
      </c>
      <c r="AQ59" s="16" t="str">
        <f t="shared" si="51"/>
        <v>APPR111-038</v>
      </c>
      <c r="AR59" s="16" t="str">
        <f t="shared" si="51"/>
        <v>APPR111-039</v>
      </c>
      <c r="AS59" s="16" t="str">
        <f t="shared" si="51"/>
        <v>APPR111-040</v>
      </c>
      <c r="AT59" s="16" t="str">
        <f t="shared" si="51"/>
        <v>APPR111-041</v>
      </c>
      <c r="AU59" s="16" t="str">
        <f t="shared" si="51"/>
        <v>APPR111-042</v>
      </c>
      <c r="AV59" s="16" t="str">
        <f t="shared" si="51"/>
        <v>APPR111-043</v>
      </c>
      <c r="AW59" s="16" t="str">
        <f t="shared" si="51"/>
        <v>APPR111-044</v>
      </c>
      <c r="AX59" s="16" t="str">
        <f t="shared" si="51"/>
        <v>APPR111-045</v>
      </c>
      <c r="AY59" s="16" t="str">
        <f t="shared" si="51"/>
        <v>APPR111-046</v>
      </c>
      <c r="AZ59" s="16" t="str">
        <f t="shared" si="51"/>
        <v>APPR111-047</v>
      </c>
      <c r="BA59" s="16" t="str">
        <f t="shared" si="51"/>
        <v>APPR111-048</v>
      </c>
      <c r="BB59" s="16" t="str">
        <f t="shared" si="51"/>
        <v>APPR111-049</v>
      </c>
      <c r="BC59" s="16" t="str">
        <f t="shared" si="51"/>
        <v>APPR111-050</v>
      </c>
    </row>
    <row r="60" spans="1:55">
      <c r="A60" s="70"/>
      <c r="B60" s="83"/>
      <c r="C60" s="27" t="s">
        <v>553</v>
      </c>
      <c r="D60" s="3" t="s">
        <v>242</v>
      </c>
      <c r="E60" s="3" t="s">
        <v>242</v>
      </c>
      <c r="H60" s="3" t="s">
        <v>242</v>
      </c>
      <c r="I60" s="3" t="s">
        <v>242</v>
      </c>
      <c r="J60" s="3" t="s">
        <v>242</v>
      </c>
      <c r="K60" s="29" t="s">
        <v>242</v>
      </c>
      <c r="L60" s="3" t="s">
        <v>242</v>
      </c>
      <c r="M60" s="3" t="s">
        <v>242</v>
      </c>
      <c r="N60" s="3" t="s">
        <v>242</v>
      </c>
      <c r="O60" s="3" t="s">
        <v>242</v>
      </c>
      <c r="P60" s="3" t="s">
        <v>242</v>
      </c>
      <c r="Q60" s="3" t="s">
        <v>242</v>
      </c>
      <c r="R60" s="3" t="s">
        <v>242</v>
      </c>
      <c r="S60" s="3" t="s">
        <v>242</v>
      </c>
      <c r="T60" s="3" t="s">
        <v>242</v>
      </c>
      <c r="U60" s="3" t="s">
        <v>242</v>
      </c>
      <c r="V60" s="3" t="s">
        <v>242</v>
      </c>
      <c r="W60" s="3" t="s">
        <v>242</v>
      </c>
      <c r="X60" s="3" t="s">
        <v>242</v>
      </c>
      <c r="Y60" s="3" t="s">
        <v>242</v>
      </c>
      <c r="Z60" s="3" t="s">
        <v>242</v>
      </c>
      <c r="AA60" s="3" t="s">
        <v>242</v>
      </c>
      <c r="AB60" s="3" t="s">
        <v>242</v>
      </c>
      <c r="AC60" s="3" t="s">
        <v>242</v>
      </c>
      <c r="AD60" s="3" t="s">
        <v>242</v>
      </c>
      <c r="AE60" s="3" t="s">
        <v>242</v>
      </c>
      <c r="AF60" s="3" t="s">
        <v>242</v>
      </c>
      <c r="AG60" s="3" t="s">
        <v>242</v>
      </c>
      <c r="AH60" s="3" t="s">
        <v>242</v>
      </c>
      <c r="AI60" s="3" t="s">
        <v>242</v>
      </c>
      <c r="AJ60" s="3" t="s">
        <v>242</v>
      </c>
      <c r="AK60" s="3" t="s">
        <v>242</v>
      </c>
      <c r="AL60" s="3" t="s">
        <v>242</v>
      </c>
      <c r="AM60" s="3" t="s">
        <v>242</v>
      </c>
      <c r="AN60" s="3" t="s">
        <v>242</v>
      </c>
      <c r="AO60" s="3" t="s">
        <v>242</v>
      </c>
      <c r="AP60" s="3" t="s">
        <v>242</v>
      </c>
      <c r="AQ60" s="3" t="s">
        <v>242</v>
      </c>
      <c r="AR60" s="3" t="s">
        <v>242</v>
      </c>
      <c r="AS60" s="3" t="s">
        <v>242</v>
      </c>
      <c r="AT60" s="3" t="s">
        <v>242</v>
      </c>
      <c r="AU60" s="3" t="s">
        <v>242</v>
      </c>
      <c r="AV60" s="3" t="s">
        <v>242</v>
      </c>
      <c r="AW60" s="3" t="s">
        <v>242</v>
      </c>
      <c r="AX60" s="3" t="s">
        <v>242</v>
      </c>
      <c r="AY60" s="3" t="s">
        <v>242</v>
      </c>
      <c r="AZ60" s="3" t="s">
        <v>242</v>
      </c>
      <c r="BA60" s="3" t="s">
        <v>242</v>
      </c>
      <c r="BB60" s="3" t="s">
        <v>242</v>
      </c>
      <c r="BC60" s="3" t="s">
        <v>242</v>
      </c>
    </row>
    <row r="61" spans="1:55">
      <c r="A61" s="7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</row>
    <row r="62" spans="1:55">
      <c r="A62" s="70"/>
      <c r="B62" s="79" t="s">
        <v>235</v>
      </c>
      <c r="C62" s="27" t="s">
        <v>212</v>
      </c>
      <c r="D62" s="16" t="str">
        <f>CONCATENATE("ADDR",D1)</f>
        <v>ADDR111-001</v>
      </c>
      <c r="E62" s="16" t="str">
        <f t="shared" ref="E62:L62" si="52">CONCATENATE("ADDR",E1)</f>
        <v>ADDR111-002</v>
      </c>
      <c r="F62" s="16"/>
      <c r="G62" s="16"/>
      <c r="H62" s="16" t="str">
        <f t="shared" si="52"/>
        <v>ADDR111-003</v>
      </c>
      <c r="I62" s="16" t="str">
        <f t="shared" si="52"/>
        <v>ADDR111-004</v>
      </c>
      <c r="J62" s="16" t="str">
        <f t="shared" si="52"/>
        <v>ADDR111-005</v>
      </c>
      <c r="K62" s="16" t="str">
        <f t="shared" si="52"/>
        <v>ADDR111-006</v>
      </c>
      <c r="L62" s="16" t="str">
        <f t="shared" si="52"/>
        <v>ADDR111-007</v>
      </c>
      <c r="M62" s="16" t="str">
        <f t="shared" ref="M62:P62" si="53">CONCATENATE("ADDR",M1)</f>
        <v>ADDR111-008</v>
      </c>
      <c r="N62" s="16" t="str">
        <f t="shared" si="53"/>
        <v>ADDR111-009</v>
      </c>
      <c r="O62" s="16" t="str">
        <f t="shared" si="53"/>
        <v>ADDR111-010</v>
      </c>
      <c r="P62" s="16" t="str">
        <f t="shared" si="53"/>
        <v>ADDR111-011</v>
      </c>
      <c r="Q62" s="16" t="str">
        <f t="shared" ref="Q62" si="54">CONCATENATE("ADDR",Q1)</f>
        <v>ADDR111-012</v>
      </c>
      <c r="R62" s="16" t="str">
        <f t="shared" ref="R62:AD62" si="55">CONCATENATE("ADDR",R1)</f>
        <v>ADDR111-013</v>
      </c>
      <c r="S62" s="16" t="str">
        <f t="shared" si="55"/>
        <v>ADDR111-014</v>
      </c>
      <c r="T62" s="16" t="str">
        <f t="shared" si="55"/>
        <v>ADDR111-015</v>
      </c>
      <c r="U62" s="16" t="str">
        <f t="shared" si="55"/>
        <v>ADDR111-016</v>
      </c>
      <c r="V62" s="16" t="str">
        <f t="shared" si="55"/>
        <v>ADDR111-017</v>
      </c>
      <c r="W62" s="16" t="str">
        <f t="shared" si="55"/>
        <v>ADDR111-018</v>
      </c>
      <c r="X62" s="16" t="str">
        <f t="shared" si="55"/>
        <v>ADDR111-019</v>
      </c>
      <c r="Y62" s="16" t="str">
        <f t="shared" si="55"/>
        <v>ADDR111-020</v>
      </c>
      <c r="Z62" s="16" t="str">
        <f t="shared" si="55"/>
        <v>ADDR111-021</v>
      </c>
      <c r="AA62" s="16" t="str">
        <f t="shared" si="55"/>
        <v>ADDR111-022</v>
      </c>
      <c r="AB62" s="16" t="str">
        <f t="shared" si="55"/>
        <v>ADDR111-023</v>
      </c>
      <c r="AC62" s="16" t="str">
        <f t="shared" si="55"/>
        <v>ADDR111-024</v>
      </c>
      <c r="AD62" s="16" t="str">
        <f t="shared" si="55"/>
        <v>ADDR111-025</v>
      </c>
      <c r="AE62" s="16" t="str">
        <f t="shared" ref="AE62:BC62" si="56">CONCATENATE("ADDR",AE1)</f>
        <v>ADDR111-026</v>
      </c>
      <c r="AF62" s="16" t="str">
        <f t="shared" si="56"/>
        <v>ADDR111-027</v>
      </c>
      <c r="AG62" s="16" t="str">
        <f t="shared" si="56"/>
        <v>ADDR111-028</v>
      </c>
      <c r="AH62" s="16" t="str">
        <f t="shared" si="56"/>
        <v>ADDR111-029</v>
      </c>
      <c r="AI62" s="16" t="str">
        <f t="shared" si="56"/>
        <v>ADDR111-030</v>
      </c>
      <c r="AJ62" s="16" t="str">
        <f t="shared" si="56"/>
        <v>ADDR111-031</v>
      </c>
      <c r="AK62" s="16" t="str">
        <f t="shared" si="56"/>
        <v>ADDR111-032</v>
      </c>
      <c r="AL62" s="16" t="str">
        <f t="shared" si="56"/>
        <v>ADDR111-033</v>
      </c>
      <c r="AM62" s="16" t="str">
        <f t="shared" si="56"/>
        <v>ADDR111-034</v>
      </c>
      <c r="AN62" s="16" t="str">
        <f t="shared" si="56"/>
        <v>ADDR111-035</v>
      </c>
      <c r="AO62" s="16" t="str">
        <f t="shared" si="56"/>
        <v>ADDR111-036</v>
      </c>
      <c r="AP62" s="16" t="str">
        <f t="shared" si="56"/>
        <v>ADDR111-037</v>
      </c>
      <c r="AQ62" s="16" t="str">
        <f t="shared" si="56"/>
        <v>ADDR111-038</v>
      </c>
      <c r="AR62" s="16" t="str">
        <f t="shared" si="56"/>
        <v>ADDR111-039</v>
      </c>
      <c r="AS62" s="16" t="str">
        <f t="shared" si="56"/>
        <v>ADDR111-040</v>
      </c>
      <c r="AT62" s="16" t="str">
        <f t="shared" si="56"/>
        <v>ADDR111-041</v>
      </c>
      <c r="AU62" s="16" t="str">
        <f t="shared" si="56"/>
        <v>ADDR111-042</v>
      </c>
      <c r="AV62" s="16" t="str">
        <f t="shared" si="56"/>
        <v>ADDR111-043</v>
      </c>
      <c r="AW62" s="16" t="str">
        <f t="shared" si="56"/>
        <v>ADDR111-044</v>
      </c>
      <c r="AX62" s="16" t="str">
        <f t="shared" si="56"/>
        <v>ADDR111-045</v>
      </c>
      <c r="AY62" s="16" t="str">
        <f t="shared" si="56"/>
        <v>ADDR111-046</v>
      </c>
      <c r="AZ62" s="16" t="str">
        <f t="shared" si="56"/>
        <v>ADDR111-047</v>
      </c>
      <c r="BA62" s="16" t="str">
        <f t="shared" si="56"/>
        <v>ADDR111-048</v>
      </c>
      <c r="BB62" s="16" t="str">
        <f t="shared" si="56"/>
        <v>ADDR111-049</v>
      </c>
      <c r="BC62" s="16" t="str">
        <f t="shared" si="56"/>
        <v>ADDR111-050</v>
      </c>
    </row>
    <row r="63" spans="1:55">
      <c r="A63" s="70"/>
      <c r="B63" s="79"/>
      <c r="C63" s="27" t="s">
        <v>213</v>
      </c>
      <c r="D63" s="16" t="s">
        <v>214</v>
      </c>
      <c r="E63" s="16" t="s">
        <v>214</v>
      </c>
      <c r="F63" s="16"/>
      <c r="G63" s="16"/>
      <c r="H63" s="16" t="s">
        <v>214</v>
      </c>
      <c r="I63" s="16" t="s">
        <v>214</v>
      </c>
      <c r="J63" s="16" t="s">
        <v>214</v>
      </c>
      <c r="K63" s="16" t="s">
        <v>214</v>
      </c>
      <c r="L63" s="16" t="s">
        <v>214</v>
      </c>
      <c r="M63" s="16" t="s">
        <v>214</v>
      </c>
      <c r="N63" s="16" t="s">
        <v>214</v>
      </c>
      <c r="O63" s="16" t="s">
        <v>214</v>
      </c>
      <c r="P63" s="16" t="s">
        <v>214</v>
      </c>
      <c r="Q63" s="16" t="s">
        <v>214</v>
      </c>
      <c r="R63" s="16" t="s">
        <v>214</v>
      </c>
      <c r="S63" s="16" t="s">
        <v>214</v>
      </c>
      <c r="T63" s="16" t="s">
        <v>214</v>
      </c>
      <c r="U63" s="16" t="s">
        <v>214</v>
      </c>
      <c r="V63" s="16" t="s">
        <v>214</v>
      </c>
      <c r="W63" s="16" t="s">
        <v>214</v>
      </c>
      <c r="X63" s="16" t="s">
        <v>214</v>
      </c>
      <c r="Y63" s="16" t="s">
        <v>214</v>
      </c>
      <c r="Z63" s="16" t="s">
        <v>214</v>
      </c>
      <c r="AA63" s="16" t="s">
        <v>214</v>
      </c>
      <c r="AB63" s="16" t="s">
        <v>214</v>
      </c>
      <c r="AC63" s="16" t="s">
        <v>214</v>
      </c>
      <c r="AD63" s="16" t="s">
        <v>214</v>
      </c>
      <c r="AE63" s="16" t="s">
        <v>214</v>
      </c>
      <c r="AF63" s="16" t="s">
        <v>214</v>
      </c>
      <c r="AG63" s="16" t="s">
        <v>214</v>
      </c>
      <c r="AH63" s="16" t="s">
        <v>214</v>
      </c>
      <c r="AI63" s="16" t="s">
        <v>214</v>
      </c>
      <c r="AJ63" s="16" t="s">
        <v>214</v>
      </c>
      <c r="AK63" s="16" t="s">
        <v>214</v>
      </c>
      <c r="AL63" s="16" t="s">
        <v>214</v>
      </c>
      <c r="AM63" s="16" t="s">
        <v>214</v>
      </c>
      <c r="AN63" s="16" t="s">
        <v>214</v>
      </c>
      <c r="AO63" s="16" t="s">
        <v>214</v>
      </c>
      <c r="AP63" s="16" t="s">
        <v>214</v>
      </c>
      <c r="AQ63" s="16" t="s">
        <v>214</v>
      </c>
      <c r="AR63" s="16" t="s">
        <v>214</v>
      </c>
      <c r="AS63" s="16" t="s">
        <v>214</v>
      </c>
      <c r="AT63" s="16" t="s">
        <v>214</v>
      </c>
      <c r="AU63" s="16" t="s">
        <v>214</v>
      </c>
      <c r="AV63" s="16" t="s">
        <v>214</v>
      </c>
      <c r="AW63" s="16" t="s">
        <v>214</v>
      </c>
      <c r="AX63" s="16" t="s">
        <v>214</v>
      </c>
      <c r="AY63" s="16" t="s">
        <v>214</v>
      </c>
      <c r="AZ63" s="16" t="s">
        <v>214</v>
      </c>
      <c r="BA63" s="16" t="s">
        <v>214</v>
      </c>
      <c r="BB63" s="16" t="s">
        <v>214</v>
      </c>
      <c r="BC63" s="16" t="s">
        <v>214</v>
      </c>
    </row>
    <row r="64" spans="1:55">
      <c r="A64" s="70"/>
      <c r="B64" s="79"/>
      <c r="C64" s="27" t="s">
        <v>215</v>
      </c>
      <c r="D64" s="16" t="s">
        <v>216</v>
      </c>
      <c r="E64" s="16" t="s">
        <v>216</v>
      </c>
      <c r="F64" s="16"/>
      <c r="G64" s="16"/>
      <c r="H64" s="16" t="s">
        <v>216</v>
      </c>
      <c r="I64" s="16" t="s">
        <v>216</v>
      </c>
      <c r="J64" s="16" t="s">
        <v>216</v>
      </c>
      <c r="K64" s="16" t="s">
        <v>216</v>
      </c>
      <c r="L64" s="16" t="s">
        <v>216</v>
      </c>
      <c r="M64" s="16" t="s">
        <v>216</v>
      </c>
      <c r="N64" s="16" t="s">
        <v>216</v>
      </c>
      <c r="O64" s="16" t="s">
        <v>216</v>
      </c>
      <c r="P64" s="16" t="s">
        <v>216</v>
      </c>
      <c r="Q64" s="16" t="s">
        <v>216</v>
      </c>
      <c r="R64" s="16" t="s">
        <v>216</v>
      </c>
      <c r="S64" s="16" t="s">
        <v>216</v>
      </c>
      <c r="T64" s="16" t="s">
        <v>216</v>
      </c>
      <c r="U64" s="16" t="s">
        <v>216</v>
      </c>
      <c r="V64" s="16" t="s">
        <v>216</v>
      </c>
      <c r="W64" s="16" t="s">
        <v>216</v>
      </c>
      <c r="X64" s="16" t="s">
        <v>216</v>
      </c>
      <c r="Y64" s="16" t="s">
        <v>216</v>
      </c>
      <c r="Z64" s="16" t="s">
        <v>216</v>
      </c>
      <c r="AA64" s="16" t="s">
        <v>216</v>
      </c>
      <c r="AB64" s="16" t="s">
        <v>216</v>
      </c>
      <c r="AC64" s="16" t="s">
        <v>216</v>
      </c>
      <c r="AD64" s="16" t="s">
        <v>216</v>
      </c>
      <c r="AE64" s="16" t="s">
        <v>216</v>
      </c>
      <c r="AF64" s="16" t="s">
        <v>216</v>
      </c>
      <c r="AG64" s="16" t="s">
        <v>216</v>
      </c>
      <c r="AH64" s="16" t="s">
        <v>216</v>
      </c>
      <c r="AI64" s="16" t="s">
        <v>216</v>
      </c>
      <c r="AJ64" s="16" t="s">
        <v>216</v>
      </c>
      <c r="AK64" s="16" t="s">
        <v>216</v>
      </c>
      <c r="AL64" s="16" t="s">
        <v>216</v>
      </c>
      <c r="AM64" s="16" t="s">
        <v>216</v>
      </c>
      <c r="AN64" s="16" t="s">
        <v>216</v>
      </c>
      <c r="AO64" s="16" t="s">
        <v>216</v>
      </c>
      <c r="AP64" s="16" t="s">
        <v>216</v>
      </c>
      <c r="AQ64" s="16" t="s">
        <v>216</v>
      </c>
      <c r="AR64" s="16" t="s">
        <v>216</v>
      </c>
      <c r="AS64" s="16" t="s">
        <v>216</v>
      </c>
      <c r="AT64" s="16" t="s">
        <v>216</v>
      </c>
      <c r="AU64" s="16" t="s">
        <v>216</v>
      </c>
      <c r="AV64" s="16" t="s">
        <v>216</v>
      </c>
      <c r="AW64" s="16" t="s">
        <v>216</v>
      </c>
      <c r="AX64" s="16" t="s">
        <v>216</v>
      </c>
      <c r="AY64" s="16" t="s">
        <v>216</v>
      </c>
      <c r="AZ64" s="16" t="s">
        <v>216</v>
      </c>
      <c r="BA64" s="16" t="s">
        <v>216</v>
      </c>
      <c r="BB64" s="16" t="s">
        <v>216</v>
      </c>
      <c r="BC64" s="16" t="s">
        <v>216</v>
      </c>
    </row>
    <row r="65" spans="1:55">
      <c r="A65" s="70"/>
      <c r="B65" s="79"/>
      <c r="C65" s="27" t="s">
        <v>217</v>
      </c>
      <c r="D65" s="16" t="str">
        <f>"0"</f>
        <v>0</v>
      </c>
      <c r="E65" s="16" t="str">
        <f t="shared" ref="E65:BC65" si="57">"0"</f>
        <v>0</v>
      </c>
      <c r="F65" s="16"/>
      <c r="G65" s="16"/>
      <c r="H65" s="16" t="str">
        <f t="shared" si="57"/>
        <v>0</v>
      </c>
      <c r="I65" s="16" t="str">
        <f t="shared" si="57"/>
        <v>0</v>
      </c>
      <c r="J65" s="16" t="str">
        <f t="shared" si="57"/>
        <v>0</v>
      </c>
      <c r="K65" s="16" t="str">
        <f t="shared" si="57"/>
        <v>0</v>
      </c>
      <c r="L65" s="16" t="str">
        <f t="shared" si="57"/>
        <v>0</v>
      </c>
      <c r="M65" s="16" t="str">
        <f t="shared" si="57"/>
        <v>0</v>
      </c>
      <c r="N65" s="16" t="str">
        <f t="shared" si="57"/>
        <v>0</v>
      </c>
      <c r="O65" s="16" t="str">
        <f t="shared" si="57"/>
        <v>0</v>
      </c>
      <c r="P65" s="16" t="str">
        <f t="shared" si="57"/>
        <v>0</v>
      </c>
      <c r="Q65" s="16" t="str">
        <f t="shared" si="57"/>
        <v>0</v>
      </c>
      <c r="R65" s="16" t="str">
        <f t="shared" si="57"/>
        <v>0</v>
      </c>
      <c r="S65" s="16" t="str">
        <f t="shared" si="57"/>
        <v>0</v>
      </c>
      <c r="T65" s="16" t="str">
        <f t="shared" si="57"/>
        <v>0</v>
      </c>
      <c r="U65" s="16" t="str">
        <f t="shared" si="57"/>
        <v>0</v>
      </c>
      <c r="V65" s="16" t="str">
        <f t="shared" si="57"/>
        <v>0</v>
      </c>
      <c r="W65" s="16" t="str">
        <f t="shared" si="57"/>
        <v>0</v>
      </c>
      <c r="X65" s="16" t="str">
        <f t="shared" si="57"/>
        <v>0</v>
      </c>
      <c r="Y65" s="16" t="str">
        <f t="shared" si="57"/>
        <v>0</v>
      </c>
      <c r="Z65" s="16" t="str">
        <f t="shared" si="57"/>
        <v>0</v>
      </c>
      <c r="AA65" s="16" t="str">
        <f t="shared" si="57"/>
        <v>0</v>
      </c>
      <c r="AB65" s="16" t="str">
        <f t="shared" si="57"/>
        <v>0</v>
      </c>
      <c r="AC65" s="16" t="str">
        <f t="shared" si="57"/>
        <v>0</v>
      </c>
      <c r="AD65" s="16" t="str">
        <f t="shared" si="57"/>
        <v>0</v>
      </c>
      <c r="AE65" s="16" t="str">
        <f t="shared" si="57"/>
        <v>0</v>
      </c>
      <c r="AF65" s="16" t="str">
        <f t="shared" si="57"/>
        <v>0</v>
      </c>
      <c r="AG65" s="16" t="str">
        <f t="shared" si="57"/>
        <v>0</v>
      </c>
      <c r="AH65" s="16" t="str">
        <f t="shared" si="57"/>
        <v>0</v>
      </c>
      <c r="AI65" s="16" t="str">
        <f t="shared" si="57"/>
        <v>0</v>
      </c>
      <c r="AJ65" s="16" t="str">
        <f t="shared" si="57"/>
        <v>0</v>
      </c>
      <c r="AK65" s="16" t="str">
        <f t="shared" si="57"/>
        <v>0</v>
      </c>
      <c r="AL65" s="16" t="str">
        <f t="shared" si="57"/>
        <v>0</v>
      </c>
      <c r="AM65" s="16" t="str">
        <f t="shared" si="57"/>
        <v>0</v>
      </c>
      <c r="AN65" s="16" t="str">
        <f t="shared" si="57"/>
        <v>0</v>
      </c>
      <c r="AO65" s="16" t="str">
        <f t="shared" si="57"/>
        <v>0</v>
      </c>
      <c r="AP65" s="16" t="str">
        <f t="shared" si="57"/>
        <v>0</v>
      </c>
      <c r="AQ65" s="16" t="str">
        <f t="shared" si="57"/>
        <v>0</v>
      </c>
      <c r="AR65" s="16" t="str">
        <f t="shared" si="57"/>
        <v>0</v>
      </c>
      <c r="AS65" s="16" t="str">
        <f t="shared" si="57"/>
        <v>0</v>
      </c>
      <c r="AT65" s="16" t="str">
        <f t="shared" si="57"/>
        <v>0</v>
      </c>
      <c r="AU65" s="16" t="str">
        <f t="shared" si="57"/>
        <v>0</v>
      </c>
      <c r="AV65" s="16" t="str">
        <f t="shared" si="57"/>
        <v>0</v>
      </c>
      <c r="AW65" s="16" t="str">
        <f t="shared" si="57"/>
        <v>0</v>
      </c>
      <c r="AX65" s="16" t="str">
        <f t="shared" si="57"/>
        <v>0</v>
      </c>
      <c r="AY65" s="16" t="str">
        <f t="shared" si="57"/>
        <v>0</v>
      </c>
      <c r="AZ65" s="16" t="str">
        <f t="shared" si="57"/>
        <v>0</v>
      </c>
      <c r="BA65" s="16" t="str">
        <f t="shared" si="57"/>
        <v>0</v>
      </c>
      <c r="BB65" s="16" t="str">
        <f t="shared" si="57"/>
        <v>0</v>
      </c>
      <c r="BC65" s="16" t="str">
        <f t="shared" si="57"/>
        <v>0</v>
      </c>
    </row>
    <row r="66" spans="1:55">
      <c r="A66" s="70"/>
      <c r="B66" s="79"/>
      <c r="C66" s="27" t="s">
        <v>251</v>
      </c>
      <c r="D66" s="3" t="s">
        <v>236</v>
      </c>
      <c r="E66" s="3" t="s">
        <v>236</v>
      </c>
      <c r="H66" s="3" t="s">
        <v>236</v>
      </c>
      <c r="I66" s="3" t="s">
        <v>236</v>
      </c>
      <c r="J66" s="3" t="s">
        <v>236</v>
      </c>
      <c r="K66" s="29" t="s">
        <v>236</v>
      </c>
      <c r="L66" s="3" t="s">
        <v>236</v>
      </c>
      <c r="M66" s="3" t="s">
        <v>236</v>
      </c>
      <c r="N66" s="3" t="s">
        <v>236</v>
      </c>
      <c r="O66" s="3" t="s">
        <v>236</v>
      </c>
      <c r="P66" s="3" t="s">
        <v>236</v>
      </c>
      <c r="Q66" s="3" t="s">
        <v>236</v>
      </c>
      <c r="R66" s="3" t="s">
        <v>236</v>
      </c>
      <c r="S66" s="3" t="s">
        <v>236</v>
      </c>
      <c r="T66" s="3" t="s">
        <v>236</v>
      </c>
      <c r="U66" s="3" t="s">
        <v>236</v>
      </c>
      <c r="V66" s="3" t="s">
        <v>236</v>
      </c>
      <c r="W66" s="3" t="s">
        <v>236</v>
      </c>
      <c r="X66" s="3" t="s">
        <v>236</v>
      </c>
      <c r="Y66" s="3" t="s">
        <v>236</v>
      </c>
      <c r="Z66" s="3" t="s">
        <v>236</v>
      </c>
      <c r="AA66" s="3" t="s">
        <v>236</v>
      </c>
      <c r="AB66" s="3" t="s">
        <v>236</v>
      </c>
      <c r="AC66" s="3" t="s">
        <v>236</v>
      </c>
      <c r="AD66" s="3" t="s">
        <v>236</v>
      </c>
      <c r="AE66" s="3" t="s">
        <v>236</v>
      </c>
      <c r="AF66" s="3" t="s">
        <v>236</v>
      </c>
      <c r="AG66" s="3" t="s">
        <v>236</v>
      </c>
      <c r="AH66" s="3" t="s">
        <v>236</v>
      </c>
      <c r="AI66" s="3" t="s">
        <v>236</v>
      </c>
      <c r="AJ66" s="3" t="s">
        <v>236</v>
      </c>
      <c r="AK66" s="3" t="s">
        <v>236</v>
      </c>
      <c r="AL66" s="3" t="s">
        <v>236</v>
      </c>
      <c r="AM66" s="3" t="s">
        <v>236</v>
      </c>
      <c r="AN66" s="3" t="s">
        <v>236</v>
      </c>
      <c r="AO66" s="3" t="s">
        <v>236</v>
      </c>
      <c r="AP66" s="3" t="s">
        <v>236</v>
      </c>
      <c r="AQ66" s="3" t="s">
        <v>236</v>
      </c>
      <c r="AR66" s="3" t="s">
        <v>236</v>
      </c>
      <c r="AS66" s="3" t="s">
        <v>236</v>
      </c>
      <c r="AT66" s="3" t="s">
        <v>236</v>
      </c>
      <c r="AU66" s="3" t="s">
        <v>236</v>
      </c>
      <c r="AV66" s="3" t="s">
        <v>236</v>
      </c>
      <c r="AW66" s="3" t="s">
        <v>236</v>
      </c>
      <c r="AX66" s="3" t="s">
        <v>236</v>
      </c>
      <c r="AY66" s="3" t="s">
        <v>236</v>
      </c>
      <c r="AZ66" s="3" t="s">
        <v>236</v>
      </c>
      <c r="BA66" s="3" t="s">
        <v>236</v>
      </c>
      <c r="BB66" s="3" t="s">
        <v>236</v>
      </c>
      <c r="BC66" s="3" t="s">
        <v>236</v>
      </c>
    </row>
    <row r="67" spans="1:55">
      <c r="A67" s="70"/>
      <c r="B67" s="79"/>
      <c r="C67" s="27" t="s">
        <v>237</v>
      </c>
      <c r="D67" s="16" t="str">
        <f>CONCATENATE("APPR",D1)</f>
        <v>APPR111-001</v>
      </c>
      <c r="E67" s="16" t="str">
        <f t="shared" ref="E67:L67" si="58">CONCATENATE("APPR",E1)</f>
        <v>APPR111-002</v>
      </c>
      <c r="F67" s="16"/>
      <c r="G67" s="16"/>
      <c r="H67" s="16" t="str">
        <f t="shared" si="58"/>
        <v>APPR111-003</v>
      </c>
      <c r="I67" s="16" t="str">
        <f t="shared" si="58"/>
        <v>APPR111-004</v>
      </c>
      <c r="J67" s="16" t="str">
        <f t="shared" si="58"/>
        <v>APPR111-005</v>
      </c>
      <c r="K67" s="16" t="str">
        <f t="shared" si="58"/>
        <v>APPR111-006</v>
      </c>
      <c r="L67" s="16" t="str">
        <f t="shared" si="58"/>
        <v>APPR111-007</v>
      </c>
      <c r="M67" s="16" t="str">
        <f t="shared" ref="M67:P67" si="59">CONCATENATE("APPR",M1)</f>
        <v>APPR111-008</v>
      </c>
      <c r="N67" s="16" t="str">
        <f t="shared" si="59"/>
        <v>APPR111-009</v>
      </c>
      <c r="O67" s="16" t="str">
        <f t="shared" si="59"/>
        <v>APPR111-010</v>
      </c>
      <c r="P67" s="16" t="str">
        <f t="shared" si="59"/>
        <v>APPR111-011</v>
      </c>
      <c r="Q67" s="16" t="str">
        <f t="shared" ref="Q67" si="60">CONCATENATE("APPR",Q1)</f>
        <v>APPR111-012</v>
      </c>
      <c r="R67" s="16" t="str">
        <f t="shared" ref="R67:AD67" si="61">CONCATENATE("APPR",R1)</f>
        <v>APPR111-013</v>
      </c>
      <c r="S67" s="16" t="str">
        <f t="shared" si="61"/>
        <v>APPR111-014</v>
      </c>
      <c r="T67" s="16" t="str">
        <f t="shared" si="61"/>
        <v>APPR111-015</v>
      </c>
      <c r="U67" s="16" t="str">
        <f t="shared" si="61"/>
        <v>APPR111-016</v>
      </c>
      <c r="V67" s="16" t="str">
        <f t="shared" si="61"/>
        <v>APPR111-017</v>
      </c>
      <c r="W67" s="16" t="str">
        <f t="shared" si="61"/>
        <v>APPR111-018</v>
      </c>
      <c r="X67" s="16" t="str">
        <f t="shared" si="61"/>
        <v>APPR111-019</v>
      </c>
      <c r="Y67" s="16" t="str">
        <f t="shared" si="61"/>
        <v>APPR111-020</v>
      </c>
      <c r="Z67" s="16" t="str">
        <f t="shared" si="61"/>
        <v>APPR111-021</v>
      </c>
      <c r="AA67" s="16" t="str">
        <f t="shared" si="61"/>
        <v>APPR111-022</v>
      </c>
      <c r="AB67" s="16" t="str">
        <f t="shared" si="61"/>
        <v>APPR111-023</v>
      </c>
      <c r="AC67" s="16" t="str">
        <f t="shared" si="61"/>
        <v>APPR111-024</v>
      </c>
      <c r="AD67" s="16" t="str">
        <f t="shared" si="61"/>
        <v>APPR111-025</v>
      </c>
      <c r="AE67" s="16" t="str">
        <f t="shared" ref="AE67:BC67" si="62">CONCATENATE("APPR",AE1)</f>
        <v>APPR111-026</v>
      </c>
      <c r="AF67" s="16" t="str">
        <f t="shared" si="62"/>
        <v>APPR111-027</v>
      </c>
      <c r="AG67" s="16" t="str">
        <f t="shared" si="62"/>
        <v>APPR111-028</v>
      </c>
      <c r="AH67" s="16" t="str">
        <f t="shared" si="62"/>
        <v>APPR111-029</v>
      </c>
      <c r="AI67" s="16" t="str">
        <f t="shared" si="62"/>
        <v>APPR111-030</v>
      </c>
      <c r="AJ67" s="16" t="str">
        <f t="shared" si="62"/>
        <v>APPR111-031</v>
      </c>
      <c r="AK67" s="16" t="str">
        <f t="shared" si="62"/>
        <v>APPR111-032</v>
      </c>
      <c r="AL67" s="16" t="str">
        <f t="shared" si="62"/>
        <v>APPR111-033</v>
      </c>
      <c r="AM67" s="16" t="str">
        <f t="shared" si="62"/>
        <v>APPR111-034</v>
      </c>
      <c r="AN67" s="16" t="str">
        <f t="shared" si="62"/>
        <v>APPR111-035</v>
      </c>
      <c r="AO67" s="16" t="str">
        <f t="shared" si="62"/>
        <v>APPR111-036</v>
      </c>
      <c r="AP67" s="16" t="str">
        <f t="shared" si="62"/>
        <v>APPR111-037</v>
      </c>
      <c r="AQ67" s="16" t="str">
        <f t="shared" si="62"/>
        <v>APPR111-038</v>
      </c>
      <c r="AR67" s="16" t="str">
        <f t="shared" si="62"/>
        <v>APPR111-039</v>
      </c>
      <c r="AS67" s="16" t="str">
        <f t="shared" si="62"/>
        <v>APPR111-040</v>
      </c>
      <c r="AT67" s="16" t="str">
        <f t="shared" si="62"/>
        <v>APPR111-041</v>
      </c>
      <c r="AU67" s="16" t="str">
        <f t="shared" si="62"/>
        <v>APPR111-042</v>
      </c>
      <c r="AV67" s="16" t="str">
        <f t="shared" si="62"/>
        <v>APPR111-043</v>
      </c>
      <c r="AW67" s="16" t="str">
        <f t="shared" si="62"/>
        <v>APPR111-044</v>
      </c>
      <c r="AX67" s="16" t="str">
        <f t="shared" si="62"/>
        <v>APPR111-045</v>
      </c>
      <c r="AY67" s="16" t="str">
        <f t="shared" si="62"/>
        <v>APPR111-046</v>
      </c>
      <c r="AZ67" s="16" t="str">
        <f t="shared" si="62"/>
        <v>APPR111-047</v>
      </c>
      <c r="BA67" s="16" t="str">
        <f t="shared" si="62"/>
        <v>APPR111-048</v>
      </c>
      <c r="BB67" s="16" t="str">
        <f t="shared" si="62"/>
        <v>APPR111-049</v>
      </c>
      <c r="BC67" s="16" t="str">
        <f t="shared" si="62"/>
        <v>APPR111-050</v>
      </c>
    </row>
  </sheetData>
  <customSheetViews>
    <customSheetView guid="{E11A1E3A-FF88-4F26-BB3E-D49EC287A590}" hiddenRows="1" topLeftCell="A2">
      <selection activeCell="A8" sqref="A8:A50"/>
      <pageMargins left="0.7" right="0.7" top="0.75" bottom="0.75" header="0.3" footer="0.3"/>
      <pageSetup paperSize="9" orientation="portrait" verticalDpi="0" r:id="rId1"/>
    </customSheetView>
    <customSheetView guid="{B77EFD40-8824-47B1-AEEE-A13E43E39756}" hiddenRows="1" topLeftCell="A2">
      <selection activeCell="A8" sqref="A8:A50"/>
      <pageMargins left="0.7" right="0.7" top="0.75" bottom="0.75" header="0.3" footer="0.3"/>
      <pageSetup paperSize="9" orientation="portrait" verticalDpi="0" r:id="rId2"/>
    </customSheetView>
    <customSheetView guid="{52682C99-57FE-48BC-BC5D-83A675EDE95B}" hiddenRows="1" topLeftCell="A42">
      <selection activeCell="B51" sqref="B51:B57"/>
      <pageMargins left="0.7" right="0.7" top="0.75" bottom="0.75" header="0.3" footer="0.3"/>
      <pageSetup paperSize="9" orientation="portrait" verticalDpi="0" r:id="rId3"/>
    </customSheetView>
  </customSheetViews>
  <mergeCells count="10">
    <mergeCell ref="D4:L4"/>
    <mergeCell ref="D2:L2"/>
    <mergeCell ref="B62:B67"/>
    <mergeCell ref="A8:A67"/>
    <mergeCell ref="B8:B23"/>
    <mergeCell ref="B59:B60"/>
    <mergeCell ref="B32:B42"/>
    <mergeCell ref="B44:B50"/>
    <mergeCell ref="B52:B57"/>
    <mergeCell ref="B25:B30"/>
  </mergeCells>
  <pageMargins left="0.7" right="0.7" top="0.75" bottom="0.75" header="0.3" footer="0.3"/>
  <pageSetup paperSize="9" orientation="portrait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7"/>
  <sheetViews>
    <sheetView zoomScale="55" zoomScaleNormal="55" workbookViewId="0">
      <selection activeCell="D18" sqref="D18"/>
    </sheetView>
  </sheetViews>
  <sheetFormatPr defaultRowHeight="15"/>
  <cols>
    <col min="1" max="1" width="10.5703125" style="3" bestFit="1" customWidth="1"/>
    <col min="2" max="2" width="44" style="3" bestFit="1" customWidth="1"/>
    <col min="3" max="3" width="35.28515625" style="3" bestFit="1" customWidth="1"/>
    <col min="4" max="4" width="43.28515625" style="3" bestFit="1" customWidth="1"/>
    <col min="5" max="5" width="34.140625" style="3" bestFit="1" customWidth="1"/>
    <col min="6" max="16384" width="9.140625" style="3"/>
  </cols>
  <sheetData>
    <row r="1" spans="1:5" s="17" customFormat="1">
      <c r="D1" s="18" t="s">
        <v>693</v>
      </c>
      <c r="E1" s="17" t="s">
        <v>702</v>
      </c>
    </row>
    <row r="2" spans="1:5" ht="21">
      <c r="D2" s="65" t="s">
        <v>32</v>
      </c>
    </row>
    <row r="3" spans="1:5" ht="51" customHeight="1">
      <c r="D3" s="11" t="s">
        <v>692</v>
      </c>
    </row>
    <row r="4" spans="1:5" ht="23.25" customHeight="1">
      <c r="D4" s="65" t="s">
        <v>45</v>
      </c>
    </row>
    <row r="5" spans="1:5">
      <c r="C5" s="22" t="s">
        <v>124</v>
      </c>
      <c r="D5" s="24"/>
    </row>
    <row r="6" spans="1:5" s="1" customFormat="1" ht="84" customHeight="1">
      <c r="A6" s="2" t="s">
        <v>47</v>
      </c>
      <c r="B6" s="2" t="s">
        <v>48</v>
      </c>
      <c r="C6" s="13" t="s">
        <v>1</v>
      </c>
      <c r="D6" s="2" t="str">
        <f t="shared" ref="D6:E6" si="0">CONCATENATE("ERS Data Set ",D1)</f>
        <v>ERS Data Set 112-001</v>
      </c>
      <c r="E6" s="2" t="str">
        <f t="shared" si="0"/>
        <v>ERS Data Set 112-002</v>
      </c>
    </row>
    <row r="7" spans="1:5" ht="15" customHeight="1">
      <c r="A7" s="8"/>
      <c r="B7" s="8"/>
      <c r="C7" s="9"/>
      <c r="D7" s="9"/>
      <c r="E7" s="9"/>
    </row>
    <row r="8" spans="1:5">
      <c r="A8" s="80" t="s">
        <v>6</v>
      </c>
      <c r="B8" s="81" t="s">
        <v>211</v>
      </c>
      <c r="C8" s="27" t="s">
        <v>212</v>
      </c>
      <c r="D8" s="16" t="str">
        <f t="shared" ref="D8:E8" si="1">CONCATENATE("APPR",D1)</f>
        <v>APPR112-001</v>
      </c>
      <c r="E8" s="16" t="str">
        <f t="shared" si="1"/>
        <v>APPR112-002</v>
      </c>
    </row>
    <row r="9" spans="1:5">
      <c r="A9" s="70"/>
      <c r="B9" s="79"/>
      <c r="C9" s="27" t="s">
        <v>213</v>
      </c>
      <c r="D9" s="16" t="s">
        <v>214</v>
      </c>
      <c r="E9" s="16" t="s">
        <v>214</v>
      </c>
    </row>
    <row r="10" spans="1:5">
      <c r="A10" s="70"/>
      <c r="B10" s="79"/>
      <c r="C10" s="27" t="s">
        <v>215</v>
      </c>
      <c r="D10" s="16" t="s">
        <v>216</v>
      </c>
      <c r="E10" s="16" t="s">
        <v>216</v>
      </c>
    </row>
    <row r="11" spans="1:5">
      <c r="A11" s="70"/>
      <c r="B11" s="79"/>
      <c r="C11" s="27" t="s">
        <v>217</v>
      </c>
      <c r="D11" s="16" t="str">
        <f>"0"</f>
        <v>0</v>
      </c>
      <c r="E11" s="16" t="str">
        <f>"0"</f>
        <v>0</v>
      </c>
    </row>
    <row r="12" spans="1:5">
      <c r="A12" s="70"/>
      <c r="B12" s="82"/>
      <c r="C12" s="33" t="s">
        <v>26</v>
      </c>
      <c r="D12" s="16" t="str">
        <f>CONCATENATE(LEFT(D1,3),"0 0000 0",RIGHT(D1,3))</f>
        <v>1120 0000 0001</v>
      </c>
      <c r="E12" s="16" t="s">
        <v>694</v>
      </c>
    </row>
    <row r="13" spans="1:5">
      <c r="A13" s="70"/>
      <c r="B13" s="82"/>
      <c r="C13" s="33" t="s">
        <v>223</v>
      </c>
      <c r="D13" s="3" t="s">
        <v>224</v>
      </c>
      <c r="E13" s="3" t="s">
        <v>224</v>
      </c>
    </row>
    <row r="14" spans="1:5">
      <c r="A14" s="70"/>
      <c r="B14" s="82"/>
      <c r="C14" s="33" t="s">
        <v>220</v>
      </c>
      <c r="D14" s="3" t="s">
        <v>221</v>
      </c>
      <c r="E14" s="3" t="s">
        <v>221</v>
      </c>
    </row>
    <row r="15" spans="1:5">
      <c r="A15" s="70"/>
      <c r="B15" s="82"/>
      <c r="C15" s="33" t="s">
        <v>226</v>
      </c>
      <c r="D15" s="16" t="str">
        <f t="shared" ref="D15" si="2">CONCATENATE(LEFT(D1,3),"0000",RIGHT(D1,3))</f>
        <v>1120000001</v>
      </c>
      <c r="E15" s="16" t="str">
        <f>D15</f>
        <v>1120000001</v>
      </c>
    </row>
    <row r="16" spans="1:5">
      <c r="A16" s="70"/>
      <c r="B16" s="82"/>
      <c r="C16" s="33" t="s">
        <v>218</v>
      </c>
      <c r="D16" s="4" t="s">
        <v>219</v>
      </c>
      <c r="E16" s="4" t="s">
        <v>219</v>
      </c>
    </row>
    <row r="17" spans="1:5">
      <c r="A17" s="70"/>
      <c r="B17" s="82"/>
      <c r="C17" s="33" t="s">
        <v>245</v>
      </c>
      <c r="D17" s="4" t="s">
        <v>247</v>
      </c>
      <c r="E17" s="4" t="s">
        <v>247</v>
      </c>
    </row>
    <row r="18" spans="1:5">
      <c r="A18" s="70"/>
      <c r="B18" s="82"/>
      <c r="C18" s="33" t="s">
        <v>246</v>
      </c>
      <c r="D18" s="30" t="str">
        <f>IF(D17="","","021600556514")</f>
        <v>021600556514</v>
      </c>
      <c r="E18" s="30" t="str">
        <f>IF(E17="","","021600556514")</f>
        <v>021600556514</v>
      </c>
    </row>
    <row r="19" spans="1:5">
      <c r="A19" s="70"/>
      <c r="B19" s="82"/>
      <c r="C19" s="33" t="s">
        <v>227</v>
      </c>
      <c r="D19" s="4" t="s">
        <v>39</v>
      </c>
      <c r="E19" s="4" t="s">
        <v>39</v>
      </c>
    </row>
    <row r="20" spans="1:5">
      <c r="A20" s="70"/>
      <c r="B20" s="82"/>
      <c r="C20" s="33" t="s">
        <v>228</v>
      </c>
      <c r="D20" s="4" t="s">
        <v>42</v>
      </c>
      <c r="E20" s="4" t="s">
        <v>42</v>
      </c>
    </row>
    <row r="21" spans="1:5">
      <c r="A21" s="70"/>
      <c r="B21" s="82"/>
      <c r="C21" s="33" t="s">
        <v>229</v>
      </c>
      <c r="D21" s="4" t="s">
        <v>40</v>
      </c>
      <c r="E21" s="4" t="s">
        <v>40</v>
      </c>
    </row>
    <row r="22" spans="1:5">
      <c r="A22" s="70"/>
      <c r="B22" s="82"/>
      <c r="C22" s="33" t="s">
        <v>230</v>
      </c>
      <c r="D22" s="4" t="s">
        <v>43</v>
      </c>
      <c r="E22" s="4" t="s">
        <v>43</v>
      </c>
    </row>
    <row r="23" spans="1:5">
      <c r="A23" s="70"/>
      <c r="B23" s="83"/>
      <c r="C23" s="33" t="s">
        <v>248</v>
      </c>
      <c r="D23" s="4"/>
      <c r="E23" s="4"/>
    </row>
    <row r="24" spans="1:5">
      <c r="A24" s="70"/>
      <c r="B24" s="8"/>
      <c r="C24" s="9"/>
      <c r="D24" s="9"/>
      <c r="E24" s="9"/>
    </row>
    <row r="25" spans="1:5" ht="22.5" customHeight="1">
      <c r="A25" s="70"/>
      <c r="B25" s="87" t="s">
        <v>240</v>
      </c>
      <c r="C25" s="27" t="s">
        <v>212</v>
      </c>
      <c r="D25" s="16" t="str">
        <f>CONCATENATE("PNTU",D1)</f>
        <v>PNTU112-001</v>
      </c>
      <c r="E25" s="16"/>
    </row>
    <row r="26" spans="1:5">
      <c r="A26" s="70"/>
      <c r="B26" s="88"/>
      <c r="C26" s="27" t="s">
        <v>213</v>
      </c>
      <c r="D26" s="16" t="s">
        <v>214</v>
      </c>
      <c r="E26" s="16"/>
    </row>
    <row r="27" spans="1:5">
      <c r="A27" s="70"/>
      <c r="B27" s="88"/>
      <c r="C27" s="27" t="s">
        <v>215</v>
      </c>
      <c r="D27" s="16" t="s">
        <v>216</v>
      </c>
      <c r="E27" s="16"/>
    </row>
    <row r="28" spans="1:5">
      <c r="A28" s="70"/>
      <c r="B28" s="88"/>
      <c r="C28" s="27" t="s">
        <v>217</v>
      </c>
      <c r="D28" s="16" t="str">
        <f>"0"</f>
        <v>0</v>
      </c>
      <c r="E28" s="16"/>
    </row>
    <row r="29" spans="1:5">
      <c r="A29" s="70"/>
      <c r="B29" s="88"/>
      <c r="C29" s="27" t="s">
        <v>226</v>
      </c>
      <c r="D29" s="16" t="str">
        <f>D15</f>
        <v>1120000001</v>
      </c>
      <c r="E29" s="16"/>
    </row>
    <row r="30" spans="1:5">
      <c r="A30" s="70"/>
      <c r="B30" s="89"/>
      <c r="C30" s="27" t="s">
        <v>241</v>
      </c>
      <c r="D30" s="3" t="s">
        <v>95</v>
      </c>
    </row>
    <row r="31" spans="1:5">
      <c r="A31" s="70"/>
      <c r="B31" s="8"/>
      <c r="C31" s="9"/>
      <c r="D31" s="9"/>
      <c r="E31" s="9"/>
    </row>
    <row r="32" spans="1:5" ht="22.5" customHeight="1">
      <c r="A32" s="70"/>
      <c r="B32" s="85" t="s">
        <v>238</v>
      </c>
      <c r="C32" s="27" t="s">
        <v>212</v>
      </c>
      <c r="D32" s="16" t="str">
        <f>CONCATENATE("APPS",D1)</f>
        <v>APPS112-001</v>
      </c>
      <c r="E32" s="16" t="str">
        <f>CONCATENATE("APPS",E1)</f>
        <v>APPS112-002</v>
      </c>
    </row>
    <row r="33" spans="1:5">
      <c r="A33" s="70"/>
      <c r="B33" s="85"/>
      <c r="C33" s="27" t="s">
        <v>213</v>
      </c>
      <c r="D33" s="16" t="s">
        <v>214</v>
      </c>
      <c r="E33" s="16" t="s">
        <v>214</v>
      </c>
    </row>
    <row r="34" spans="1:5">
      <c r="A34" s="70"/>
      <c r="B34" s="85"/>
      <c r="C34" s="27" t="s">
        <v>215</v>
      </c>
      <c r="D34" s="16" t="s">
        <v>216</v>
      </c>
      <c r="E34" s="16" t="s">
        <v>216</v>
      </c>
    </row>
    <row r="35" spans="1:5">
      <c r="A35" s="70"/>
      <c r="B35" s="85"/>
      <c r="C35" s="27" t="s">
        <v>217</v>
      </c>
      <c r="D35" s="16" t="str">
        <f>"0"</f>
        <v>0</v>
      </c>
      <c r="E35" s="16" t="str">
        <f>"0"</f>
        <v>0</v>
      </c>
    </row>
    <row r="36" spans="1:5">
      <c r="A36" s="70"/>
      <c r="B36" s="85"/>
      <c r="C36" s="27" t="s">
        <v>699</v>
      </c>
      <c r="D36" s="3" t="str">
        <f>"@date(365)"</f>
        <v>@date(365)</v>
      </c>
      <c r="E36" s="3" t="str">
        <f>"@date(366)"</f>
        <v>@date(366)</v>
      </c>
    </row>
    <row r="37" spans="1:5">
      <c r="A37" s="70"/>
      <c r="B37" s="85"/>
      <c r="C37" s="27" t="s">
        <v>700</v>
      </c>
      <c r="D37" s="3" t="str">
        <f>"@date(365)"</f>
        <v>@date(365)</v>
      </c>
      <c r="E37" s="3" t="str">
        <f>"@date(366)"</f>
        <v>@date(366)</v>
      </c>
    </row>
    <row r="38" spans="1:5">
      <c r="A38" s="70"/>
      <c r="B38" s="85"/>
      <c r="C38" s="27" t="s">
        <v>701</v>
      </c>
      <c r="D38" s="30" t="s">
        <v>252</v>
      </c>
      <c r="E38" s="30" t="s">
        <v>252</v>
      </c>
    </row>
    <row r="39" spans="1:5">
      <c r="A39" s="70"/>
      <c r="B39" s="85"/>
      <c r="C39" s="27" t="s">
        <v>703</v>
      </c>
      <c r="D39" s="66" t="str">
        <f>CONCATENATE("0b2251d2-45fa-452a-a483-92",D15)</f>
        <v>0b2251d2-45fa-452a-a483-921120000001</v>
      </c>
      <c r="E39" s="66" t="str">
        <f>CONCATENATE("0b2251d2-45fa-452a-a483-92",E15)</f>
        <v>0b2251d2-45fa-452a-a483-921120000001</v>
      </c>
    </row>
    <row r="40" spans="1:5">
      <c r="A40" s="70"/>
      <c r="B40" s="85"/>
      <c r="C40" s="27" t="s">
        <v>705</v>
      </c>
      <c r="D40" s="66" t="str">
        <f t="shared" ref="D40:E40" si="3">IF(D38="","","{PAS_ASID}")</f>
        <v>{PAS_ASID}</v>
      </c>
      <c r="E40" s="66" t="str">
        <f t="shared" si="3"/>
        <v>{PAS_ASID}</v>
      </c>
    </row>
    <row r="41" spans="1:5">
      <c r="A41" s="70"/>
      <c r="B41" s="85"/>
      <c r="C41" s="27" t="s">
        <v>707</v>
      </c>
      <c r="D41" s="66" t="str">
        <f t="shared" ref="D41:E41" si="4">IF(D39="","","{CLINIC_ID}")</f>
        <v>{CLINIC_ID}</v>
      </c>
      <c r="E41" s="66" t="str">
        <f t="shared" si="4"/>
        <v>{CLINIC_ID}</v>
      </c>
    </row>
    <row r="42" spans="1:5">
      <c r="A42" s="70"/>
      <c r="B42" s="85"/>
      <c r="C42" s="27" t="s">
        <v>553</v>
      </c>
      <c r="D42" s="29" t="s">
        <v>242</v>
      </c>
      <c r="E42" s="29" t="s">
        <v>256</v>
      </c>
    </row>
    <row r="43" spans="1:5">
      <c r="A43" s="70"/>
      <c r="B43" s="8"/>
      <c r="C43" s="9"/>
      <c r="D43" s="9"/>
      <c r="E43" s="9"/>
    </row>
    <row r="44" spans="1:5">
      <c r="A44" s="70"/>
      <c r="B44" s="85" t="s">
        <v>231</v>
      </c>
      <c r="C44" s="27" t="s">
        <v>212</v>
      </c>
      <c r="D44" s="16" t="str">
        <f>CONCATENATE("APPB",D1)</f>
        <v>APPB112-001</v>
      </c>
      <c r="E44" s="16" t="str">
        <f>CONCATENATE("APPB",E1)</f>
        <v>APPB112-002</v>
      </c>
    </row>
    <row r="45" spans="1:5">
      <c r="A45" s="70"/>
      <c r="B45" s="85"/>
      <c r="C45" s="27" t="s">
        <v>213</v>
      </c>
      <c r="D45" s="16" t="s">
        <v>214</v>
      </c>
      <c r="E45" s="16" t="s">
        <v>214</v>
      </c>
    </row>
    <row r="46" spans="1:5">
      <c r="A46" s="70"/>
      <c r="B46" s="85"/>
      <c r="C46" s="27" t="s">
        <v>215</v>
      </c>
      <c r="D46" s="16" t="s">
        <v>216</v>
      </c>
      <c r="E46" s="16" t="s">
        <v>216</v>
      </c>
    </row>
    <row r="47" spans="1:5">
      <c r="A47" s="70"/>
      <c r="B47" s="85"/>
      <c r="C47" s="27" t="s">
        <v>217</v>
      </c>
      <c r="D47" s="16" t="str">
        <f>"0"</f>
        <v>0</v>
      </c>
      <c r="E47" s="16" t="str">
        <f>"0"</f>
        <v>0</v>
      </c>
    </row>
    <row r="48" spans="1:5">
      <c r="A48" s="70"/>
      <c r="B48" s="86"/>
      <c r="C48" s="27" t="s">
        <v>232</v>
      </c>
      <c r="D48" s="6" t="s">
        <v>224</v>
      </c>
      <c r="E48" s="6" t="s">
        <v>224</v>
      </c>
    </row>
    <row r="49" spans="1:5">
      <c r="A49" s="70"/>
      <c r="B49" s="86"/>
      <c r="C49" s="27" t="s">
        <v>244</v>
      </c>
      <c r="D49" s="16" t="str">
        <f>CONCATENATE("APPR",D1)</f>
        <v>APPR112-001</v>
      </c>
      <c r="E49" s="16" t="str">
        <f>CONCATENATE("APPR",E1)</f>
        <v>APPR112-002</v>
      </c>
    </row>
    <row r="50" spans="1:5">
      <c r="A50" s="70"/>
      <c r="B50" s="86"/>
      <c r="C50" s="27" t="s">
        <v>233</v>
      </c>
      <c r="D50" s="16" t="str">
        <f>CONCATENATE("APPS",D1)</f>
        <v>APPS112-001</v>
      </c>
      <c r="E50" s="16" t="str">
        <f>CONCATENATE("APPS",E1)</f>
        <v>APPS112-002</v>
      </c>
    </row>
    <row r="51" spans="1:5">
      <c r="A51" s="70"/>
      <c r="B51" s="8"/>
      <c r="C51" s="9"/>
      <c r="D51" s="9"/>
      <c r="E51" s="9"/>
    </row>
    <row r="52" spans="1:5" ht="15" customHeight="1">
      <c r="A52" s="70"/>
      <c r="B52" s="81" t="s">
        <v>239</v>
      </c>
      <c r="C52" s="27" t="s">
        <v>212</v>
      </c>
      <c r="D52" s="37"/>
      <c r="E52" s="37"/>
    </row>
    <row r="53" spans="1:5">
      <c r="A53" s="70"/>
      <c r="B53" s="79"/>
      <c r="C53" s="27" t="s">
        <v>213</v>
      </c>
      <c r="D53" s="37"/>
      <c r="E53" s="37"/>
    </row>
    <row r="54" spans="1:5">
      <c r="A54" s="70"/>
      <c r="B54" s="79"/>
      <c r="C54" s="27" t="s">
        <v>215</v>
      </c>
      <c r="D54" s="37"/>
      <c r="E54" s="37"/>
    </row>
    <row r="55" spans="1:5">
      <c r="A55" s="70"/>
      <c r="B55" s="79"/>
      <c r="C55" s="27" t="s">
        <v>217</v>
      </c>
      <c r="D55" s="37"/>
      <c r="E55" s="37"/>
    </row>
    <row r="56" spans="1:5">
      <c r="A56" s="70"/>
      <c r="B56" s="79"/>
      <c r="C56" s="27" t="s">
        <v>243</v>
      </c>
      <c r="D56" s="38"/>
      <c r="E56" s="38"/>
    </row>
    <row r="57" spans="1:5">
      <c r="A57" s="70"/>
      <c r="B57" s="79"/>
      <c r="C57" s="27" t="s">
        <v>244</v>
      </c>
      <c r="D57" s="37"/>
      <c r="E57" s="37"/>
    </row>
    <row r="58" spans="1:5">
      <c r="A58" s="70"/>
      <c r="B58" s="8"/>
      <c r="C58" s="9"/>
      <c r="D58" s="9"/>
      <c r="E58" s="9"/>
    </row>
    <row r="59" spans="1:5">
      <c r="A59" s="70"/>
      <c r="B59" s="84" t="s">
        <v>250</v>
      </c>
      <c r="C59" s="27" t="s">
        <v>234</v>
      </c>
      <c r="D59" s="16" t="str">
        <f t="shared" ref="D59:E59" si="5">CONCATENATE("APPR",D1)</f>
        <v>APPR112-001</v>
      </c>
      <c r="E59" s="16" t="str">
        <f t="shared" si="5"/>
        <v>APPR112-002</v>
      </c>
    </row>
    <row r="60" spans="1:5">
      <c r="A60" s="70"/>
      <c r="B60" s="83"/>
      <c r="C60" s="27" t="s">
        <v>553</v>
      </c>
      <c r="D60" s="3" t="s">
        <v>242</v>
      </c>
      <c r="E60" s="29" t="s">
        <v>256</v>
      </c>
    </row>
    <row r="61" spans="1:5">
      <c r="A61" s="70"/>
      <c r="B61" s="9"/>
      <c r="C61" s="9"/>
      <c r="D61" s="9"/>
      <c r="E61" s="9"/>
    </row>
    <row r="62" spans="1:5">
      <c r="A62" s="70"/>
      <c r="B62" s="79" t="s">
        <v>235</v>
      </c>
      <c r="C62" s="27" t="s">
        <v>212</v>
      </c>
      <c r="D62" s="16" t="str">
        <f>CONCATENATE("ADDR",D1)</f>
        <v>ADDR112-001</v>
      </c>
      <c r="E62" s="16" t="str">
        <f>CONCATENATE("ADDR",E1)</f>
        <v>ADDR112-002</v>
      </c>
    </row>
    <row r="63" spans="1:5">
      <c r="A63" s="70"/>
      <c r="B63" s="79"/>
      <c r="C63" s="27" t="s">
        <v>213</v>
      </c>
      <c r="D63" s="16" t="s">
        <v>214</v>
      </c>
      <c r="E63" s="16" t="s">
        <v>214</v>
      </c>
    </row>
    <row r="64" spans="1:5">
      <c r="A64" s="70"/>
      <c r="B64" s="79"/>
      <c r="C64" s="27" t="s">
        <v>215</v>
      </c>
      <c r="D64" s="16" t="s">
        <v>216</v>
      </c>
      <c r="E64" s="16" t="s">
        <v>216</v>
      </c>
    </row>
    <row r="65" spans="1:5">
      <c r="A65" s="70"/>
      <c r="B65" s="79"/>
      <c r="C65" s="27" t="s">
        <v>217</v>
      </c>
      <c r="D65" s="16" t="str">
        <f>"0"</f>
        <v>0</v>
      </c>
      <c r="E65" s="16" t="str">
        <f>"0"</f>
        <v>0</v>
      </c>
    </row>
    <row r="66" spans="1:5">
      <c r="A66" s="70"/>
      <c r="B66" s="79"/>
      <c r="C66" s="27" t="s">
        <v>251</v>
      </c>
      <c r="D66" s="3" t="s">
        <v>236</v>
      </c>
      <c r="E66" s="3" t="s">
        <v>375</v>
      </c>
    </row>
    <row r="67" spans="1:5">
      <c r="A67" s="70"/>
      <c r="B67" s="79"/>
      <c r="C67" s="27" t="s">
        <v>237</v>
      </c>
      <c r="D67" s="16" t="str">
        <f>CONCATENATE("APPR",D1)</f>
        <v>APPR112-001</v>
      </c>
      <c r="E67" s="16" t="str">
        <f>CONCATENATE("APPR",E1)</f>
        <v>APPR112-002</v>
      </c>
    </row>
  </sheetData>
  <customSheetViews>
    <customSheetView guid="{E11A1E3A-FF88-4F26-BB3E-D49EC287A590}">
      <selection activeCell="C14" sqref="C14"/>
      <pageMargins left="0.7" right="0.7" top="0.75" bottom="0.75" header="0.3" footer="0.3"/>
    </customSheetView>
    <customSheetView guid="{B77EFD40-8824-47B1-AEEE-A13E43E39756}">
      <selection activeCell="C14" sqref="C14"/>
      <pageMargins left="0.7" right="0.7" top="0.75" bottom="0.75" header="0.3" footer="0.3"/>
    </customSheetView>
    <customSheetView guid="{52682C99-57FE-48BC-BC5D-83A675EDE95B}">
      <selection activeCell="C14" sqref="C14"/>
      <pageMargins left="0.7" right="0.7" top="0.75" bottom="0.75" header="0.3" footer="0.3"/>
    </customSheetView>
  </customSheetViews>
  <mergeCells count="8">
    <mergeCell ref="A8:A67"/>
    <mergeCell ref="B8:B23"/>
    <mergeCell ref="B25:B30"/>
    <mergeCell ref="B32:B42"/>
    <mergeCell ref="B44:B50"/>
    <mergeCell ref="B52:B57"/>
    <mergeCell ref="B59:B60"/>
    <mergeCell ref="B62:B67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82"/>
  <sheetViews>
    <sheetView topLeftCell="A2" zoomScale="55" zoomScaleNormal="55" workbookViewId="0">
      <selection activeCell="D19" sqref="D19:T19"/>
    </sheetView>
  </sheetViews>
  <sheetFormatPr defaultRowHeight="15"/>
  <cols>
    <col min="1" max="1" width="10.5703125" style="3" bestFit="1" customWidth="1"/>
    <col min="2" max="2" width="38" style="3" customWidth="1"/>
    <col min="3" max="3" width="35.28515625" style="3" bestFit="1" customWidth="1"/>
    <col min="4" max="4" width="32.140625" style="3" bestFit="1" customWidth="1"/>
    <col min="5" max="6" width="32.140625" style="3" customWidth="1"/>
    <col min="7" max="7" width="30.140625" style="3" bestFit="1" customWidth="1"/>
    <col min="8" max="8" width="41.140625" style="3" bestFit="1" customWidth="1"/>
    <col min="9" max="9" width="41.140625" style="3" customWidth="1"/>
    <col min="10" max="10" width="39.28515625" style="3" bestFit="1" customWidth="1"/>
    <col min="11" max="11" width="36.85546875" style="3" bestFit="1" customWidth="1"/>
    <col min="12" max="12" width="36.28515625" style="3" bestFit="1" customWidth="1"/>
    <col min="13" max="13" width="32.140625" style="3" bestFit="1" customWidth="1"/>
    <col min="14" max="15" width="32.140625" style="3" customWidth="1"/>
    <col min="16" max="16" width="30.140625" style="3" bestFit="1" customWidth="1"/>
    <col min="17" max="17" width="32.140625" style="3" bestFit="1" customWidth="1"/>
    <col min="18" max="19" width="32.140625" style="3" customWidth="1"/>
    <col min="20" max="20" width="36.7109375" style="3" bestFit="1" customWidth="1"/>
    <col min="21" max="24" width="9.140625" style="3" customWidth="1"/>
    <col min="25" max="16384" width="9.140625" style="3"/>
  </cols>
  <sheetData>
    <row r="1" spans="1:20" ht="15" hidden="1" customHeight="1">
      <c r="D1" s="14" t="s">
        <v>66</v>
      </c>
      <c r="E1" s="14" t="s">
        <v>66</v>
      </c>
      <c r="F1" s="14" t="s">
        <v>66</v>
      </c>
      <c r="G1" s="14" t="s">
        <v>67</v>
      </c>
      <c r="H1" s="14" t="s">
        <v>68</v>
      </c>
      <c r="I1" s="14" t="s">
        <v>68</v>
      </c>
      <c r="J1" s="14" t="s">
        <v>69</v>
      </c>
      <c r="K1" s="14" t="s">
        <v>70</v>
      </c>
      <c r="L1" s="14" t="s">
        <v>71</v>
      </c>
      <c r="M1" s="15" t="s">
        <v>72</v>
      </c>
      <c r="N1" s="15" t="s">
        <v>72</v>
      </c>
      <c r="O1" s="15" t="s">
        <v>72</v>
      </c>
      <c r="P1" s="15" t="s">
        <v>73</v>
      </c>
      <c r="Q1" s="15" t="s">
        <v>74</v>
      </c>
      <c r="R1" s="15" t="s">
        <v>74</v>
      </c>
      <c r="S1" s="15" t="s">
        <v>74</v>
      </c>
      <c r="T1" s="15" t="s">
        <v>75</v>
      </c>
    </row>
    <row r="2" spans="1:20" ht="21">
      <c r="A2" s="12"/>
      <c r="B2" s="12"/>
      <c r="C2" s="12"/>
      <c r="D2" s="90" t="s">
        <v>32</v>
      </c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60" customHeight="1">
      <c r="A3" s="12"/>
      <c r="B3" s="12"/>
      <c r="C3" s="12"/>
      <c r="D3" s="11" t="s">
        <v>82</v>
      </c>
      <c r="E3" s="11"/>
      <c r="F3" s="11"/>
      <c r="G3" s="11" t="s">
        <v>82</v>
      </c>
      <c r="H3" s="11" t="s">
        <v>82</v>
      </c>
      <c r="I3" s="11"/>
      <c r="J3" s="11" t="s">
        <v>82</v>
      </c>
      <c r="K3" s="11" t="s">
        <v>82</v>
      </c>
      <c r="L3" s="11" t="s">
        <v>82</v>
      </c>
      <c r="M3" s="11" t="s">
        <v>84</v>
      </c>
      <c r="N3" s="11"/>
      <c r="O3" s="11"/>
      <c r="P3" s="11" t="s">
        <v>84</v>
      </c>
      <c r="Q3" s="11" t="s">
        <v>83</v>
      </c>
      <c r="R3" s="11"/>
      <c r="S3" s="11"/>
      <c r="T3" s="11" t="s">
        <v>83</v>
      </c>
    </row>
    <row r="4" spans="1:20" ht="62.25" customHeight="1">
      <c r="A4" s="12"/>
      <c r="B4" s="12"/>
      <c r="C4" s="12"/>
      <c r="D4" s="11" t="s">
        <v>50</v>
      </c>
      <c r="E4" s="11"/>
      <c r="F4" s="11"/>
      <c r="G4" s="11" t="s">
        <v>51</v>
      </c>
      <c r="H4" s="11" t="s">
        <v>53</v>
      </c>
      <c r="I4" s="11"/>
      <c r="J4" s="11" t="s">
        <v>54</v>
      </c>
      <c r="K4" s="11" t="s">
        <v>55</v>
      </c>
      <c r="L4" s="11" t="s">
        <v>56</v>
      </c>
      <c r="M4" s="11" t="s">
        <v>49</v>
      </c>
      <c r="N4" s="11"/>
      <c r="O4" s="11"/>
      <c r="P4" s="11" t="s">
        <v>51</v>
      </c>
      <c r="Q4" s="11" t="s">
        <v>49</v>
      </c>
      <c r="R4" s="11"/>
      <c r="S4" s="11"/>
      <c r="T4" s="11" t="s">
        <v>51</v>
      </c>
    </row>
    <row r="5" spans="1:20" ht="23.25" customHeight="1">
      <c r="A5" s="12"/>
      <c r="B5" s="12"/>
      <c r="C5" s="12"/>
      <c r="D5" s="76" t="s">
        <v>125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</row>
    <row r="6" spans="1:20" ht="26.25" customHeight="1">
      <c r="A6" s="12"/>
      <c r="B6" s="12"/>
      <c r="C6" s="22" t="s">
        <v>124</v>
      </c>
      <c r="D6" s="23" t="s">
        <v>52</v>
      </c>
      <c r="E6" s="23" t="s">
        <v>52</v>
      </c>
      <c r="F6" s="23" t="s">
        <v>52</v>
      </c>
      <c r="G6" s="23" t="s">
        <v>52</v>
      </c>
      <c r="H6" s="23" t="s">
        <v>52</v>
      </c>
      <c r="I6" s="23" t="s">
        <v>52</v>
      </c>
      <c r="J6" s="23" t="s">
        <v>52</v>
      </c>
      <c r="K6" s="23" t="s">
        <v>52</v>
      </c>
      <c r="L6" s="23" t="s">
        <v>52</v>
      </c>
      <c r="M6" s="23" t="s">
        <v>64</v>
      </c>
      <c r="N6" s="23" t="s">
        <v>64</v>
      </c>
      <c r="O6" s="23" t="s">
        <v>64</v>
      </c>
      <c r="P6" s="23" t="s">
        <v>64</v>
      </c>
      <c r="Q6" s="23" t="s">
        <v>65</v>
      </c>
      <c r="R6" s="23" t="s">
        <v>65</v>
      </c>
      <c r="S6" s="23" t="s">
        <v>65</v>
      </c>
      <c r="T6" s="23" t="s">
        <v>65</v>
      </c>
    </row>
    <row r="7" spans="1:20" s="1" customFormat="1" ht="66" customHeight="1">
      <c r="A7" s="2" t="s">
        <v>46</v>
      </c>
      <c r="B7" s="2" t="s">
        <v>48</v>
      </c>
      <c r="C7" s="13" t="s">
        <v>1</v>
      </c>
      <c r="D7" s="2" t="str">
        <f t="shared" ref="D7:T7" si="0">CONCATENATE("ERS Data Set ",D1)</f>
        <v>ERS Data Set 113-011</v>
      </c>
      <c r="E7" s="2" t="str">
        <f t="shared" si="0"/>
        <v>ERS Data Set 113-011</v>
      </c>
      <c r="F7" s="2" t="str">
        <f t="shared" si="0"/>
        <v>ERS Data Set 113-011</v>
      </c>
      <c r="G7" s="2" t="str">
        <f t="shared" si="0"/>
        <v>ERS Data Set 113-012</v>
      </c>
      <c r="H7" s="2" t="str">
        <f t="shared" si="0"/>
        <v>ERS Data Set 113-013</v>
      </c>
      <c r="I7" s="2" t="str">
        <f t="shared" si="0"/>
        <v>ERS Data Set 113-013</v>
      </c>
      <c r="J7" s="2" t="str">
        <f t="shared" si="0"/>
        <v>ERS Data Set 113-014</v>
      </c>
      <c r="K7" s="2" t="str">
        <f t="shared" si="0"/>
        <v>ERS Data Set 113-015</v>
      </c>
      <c r="L7" s="2" t="str">
        <f t="shared" si="0"/>
        <v>ERS Data Set 113-016</v>
      </c>
      <c r="M7" s="2" t="str">
        <f t="shared" si="0"/>
        <v>ERS Data Set 113-081</v>
      </c>
      <c r="N7" s="2" t="str">
        <f t="shared" si="0"/>
        <v>ERS Data Set 113-081</v>
      </c>
      <c r="O7" s="2" t="str">
        <f t="shared" si="0"/>
        <v>ERS Data Set 113-081</v>
      </c>
      <c r="P7" s="2" t="str">
        <f t="shared" si="0"/>
        <v>ERS Data Set 113-082</v>
      </c>
      <c r="Q7" s="2" t="str">
        <f t="shared" si="0"/>
        <v>ERS Data Set 113-091</v>
      </c>
      <c r="R7" s="2" t="str">
        <f t="shared" si="0"/>
        <v>ERS Data Set 113-091</v>
      </c>
      <c r="S7" s="2" t="str">
        <f t="shared" si="0"/>
        <v>ERS Data Set 113-091</v>
      </c>
      <c r="T7" s="2" t="str">
        <f t="shared" si="0"/>
        <v>ERS Data Set 113-092</v>
      </c>
    </row>
    <row r="8" spans="1:20" ht="15" customHeight="1">
      <c r="A8" s="8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ht="15" customHeight="1">
      <c r="A9" s="80" t="s">
        <v>6</v>
      </c>
      <c r="B9" s="93" t="s">
        <v>211</v>
      </c>
      <c r="C9" s="27" t="s">
        <v>212</v>
      </c>
      <c r="D9" s="16" t="str">
        <f>CONCATENATE("APPR",D1)</f>
        <v>APPR113-011</v>
      </c>
      <c r="E9" s="16"/>
      <c r="F9" s="16"/>
      <c r="G9" s="16" t="str">
        <f t="shared" ref="G9:T9" si="1">CONCATENATE("APPR",G1)</f>
        <v>APPR113-012</v>
      </c>
      <c r="H9" s="16" t="str">
        <f t="shared" si="1"/>
        <v>APPR113-013</v>
      </c>
      <c r="I9" s="16"/>
      <c r="J9" s="16" t="str">
        <f t="shared" si="1"/>
        <v>APPR113-014</v>
      </c>
      <c r="K9" s="16" t="str">
        <f t="shared" si="1"/>
        <v>APPR113-015</v>
      </c>
      <c r="L9" s="16" t="str">
        <f t="shared" si="1"/>
        <v>APPR113-016</v>
      </c>
      <c r="M9" s="16" t="str">
        <f t="shared" si="1"/>
        <v>APPR113-081</v>
      </c>
      <c r="N9" s="16"/>
      <c r="O9" s="16"/>
      <c r="P9" s="16" t="str">
        <f t="shared" si="1"/>
        <v>APPR113-082</v>
      </c>
      <c r="Q9" s="16" t="str">
        <f t="shared" si="1"/>
        <v>APPR113-091</v>
      </c>
      <c r="R9" s="16"/>
      <c r="S9" s="16"/>
      <c r="T9" s="16" t="str">
        <f t="shared" si="1"/>
        <v>APPR113-092</v>
      </c>
    </row>
    <row r="10" spans="1:20">
      <c r="A10" s="70"/>
      <c r="B10" s="94"/>
      <c r="C10" s="27" t="s">
        <v>213</v>
      </c>
      <c r="D10" s="16" t="s">
        <v>214</v>
      </c>
      <c r="E10" s="16"/>
      <c r="F10" s="16"/>
      <c r="G10" s="16" t="s">
        <v>214</v>
      </c>
      <c r="H10" s="16" t="s">
        <v>214</v>
      </c>
      <c r="I10" s="16"/>
      <c r="J10" s="16" t="s">
        <v>214</v>
      </c>
      <c r="K10" s="16" t="s">
        <v>214</v>
      </c>
      <c r="L10" s="16" t="s">
        <v>214</v>
      </c>
      <c r="M10" s="16" t="s">
        <v>214</v>
      </c>
      <c r="N10" s="16"/>
      <c r="O10" s="16"/>
      <c r="P10" s="16" t="s">
        <v>214</v>
      </c>
      <c r="Q10" s="16" t="s">
        <v>214</v>
      </c>
      <c r="R10" s="16"/>
      <c r="S10" s="16"/>
      <c r="T10" s="16" t="s">
        <v>214</v>
      </c>
    </row>
    <row r="11" spans="1:20">
      <c r="A11" s="70"/>
      <c r="B11" s="94"/>
      <c r="C11" s="27" t="s">
        <v>215</v>
      </c>
      <c r="D11" s="16" t="s">
        <v>269</v>
      </c>
      <c r="E11" s="16"/>
      <c r="F11" s="16"/>
      <c r="G11" s="16" t="s">
        <v>269</v>
      </c>
      <c r="H11" s="16" t="s">
        <v>269</v>
      </c>
      <c r="I11" s="16"/>
      <c r="J11" s="16" t="s">
        <v>269</v>
      </c>
      <c r="K11" s="16" t="s">
        <v>269</v>
      </c>
      <c r="L11" s="16" t="s">
        <v>269</v>
      </c>
      <c r="M11" s="16" t="s">
        <v>269</v>
      </c>
      <c r="N11" s="16"/>
      <c r="O11" s="16"/>
      <c r="P11" s="16" t="s">
        <v>269</v>
      </c>
      <c r="Q11" s="16" t="s">
        <v>269</v>
      </c>
      <c r="R11" s="16"/>
      <c r="S11" s="16"/>
      <c r="T11" s="16" t="s">
        <v>269</v>
      </c>
    </row>
    <row r="12" spans="1:20">
      <c r="A12" s="70"/>
      <c r="B12" s="94"/>
      <c r="C12" s="27" t="s">
        <v>217</v>
      </c>
      <c r="D12" s="16">
        <v>0</v>
      </c>
      <c r="E12" s="16"/>
      <c r="F12" s="16"/>
      <c r="G12" s="16">
        <v>0</v>
      </c>
      <c r="H12" s="16">
        <v>0</v>
      </c>
      <c r="I12" s="16"/>
      <c r="J12" s="16">
        <v>0</v>
      </c>
      <c r="K12" s="16">
        <v>0</v>
      </c>
      <c r="L12" s="16">
        <v>0</v>
      </c>
      <c r="M12" s="16">
        <v>0</v>
      </c>
      <c r="N12" s="16"/>
      <c r="O12" s="16"/>
      <c r="P12" s="16">
        <v>0</v>
      </c>
      <c r="Q12" s="16">
        <v>0</v>
      </c>
      <c r="R12" s="16"/>
      <c r="S12" s="16"/>
      <c r="T12" s="16">
        <v>0</v>
      </c>
    </row>
    <row r="13" spans="1:20">
      <c r="A13" s="70"/>
      <c r="B13" s="94"/>
      <c r="C13" s="33" t="s">
        <v>26</v>
      </c>
      <c r="D13" s="16" t="str">
        <f>CONCATENATE(LEFT(D1,3),"0 0000 0",RIGHT(D1,3))</f>
        <v>1130 0000 0011</v>
      </c>
      <c r="E13" s="16"/>
      <c r="F13" s="16"/>
      <c r="G13" s="16" t="str">
        <f t="shared" ref="G13:H13" si="2">CONCATENATE(LEFT(G1,3),"0 0000 0",RIGHT(G1,3))</f>
        <v>1130 0000 0012</v>
      </c>
      <c r="H13" s="16" t="str">
        <f t="shared" si="2"/>
        <v>1130 0000 0013</v>
      </c>
      <c r="I13" s="16"/>
      <c r="J13" s="16" t="str">
        <f t="shared" ref="J13:M13" si="3">CONCATENATE(LEFT(J1,3),"0 0000 0",RIGHT(J1,3))</f>
        <v>1130 0000 0014</v>
      </c>
      <c r="K13" s="16" t="str">
        <f t="shared" si="3"/>
        <v>1130 0000 0015</v>
      </c>
      <c r="L13" s="16" t="str">
        <f t="shared" si="3"/>
        <v>1130 0000 0016</v>
      </c>
      <c r="M13" s="16" t="str">
        <f t="shared" si="3"/>
        <v>1130 0000 0081</v>
      </c>
      <c r="N13" s="16"/>
      <c r="O13" s="16"/>
      <c r="P13" s="16" t="str">
        <f t="shared" ref="P13:Q13" si="4">CONCATENATE(LEFT(P1,3),"0 0000 0",RIGHT(P1,3))</f>
        <v>1130 0000 0082</v>
      </c>
      <c r="Q13" s="16" t="str">
        <f t="shared" si="4"/>
        <v>1130 0000 0091</v>
      </c>
      <c r="R13" s="16"/>
      <c r="S13" s="16"/>
      <c r="T13" s="16" t="str">
        <f t="shared" ref="T13" si="5">CONCATENATE(LEFT(T1,3),"000000",RIGHT(T1,3))</f>
        <v>113000000092</v>
      </c>
    </row>
    <row r="14" spans="1:20">
      <c r="A14" s="70"/>
      <c r="B14" s="94"/>
      <c r="C14" s="33" t="s">
        <v>223</v>
      </c>
      <c r="D14" s="10" t="s">
        <v>270</v>
      </c>
      <c r="E14" s="10"/>
      <c r="F14" s="10"/>
      <c r="G14" s="10" t="s">
        <v>270</v>
      </c>
      <c r="H14" s="10" t="s">
        <v>270</v>
      </c>
      <c r="I14" s="10"/>
      <c r="J14" s="10" t="s">
        <v>270</v>
      </c>
      <c r="K14" s="10" t="s">
        <v>270</v>
      </c>
      <c r="L14" s="10" t="s">
        <v>270</v>
      </c>
      <c r="M14" s="10" t="s">
        <v>270</v>
      </c>
      <c r="N14" s="10"/>
      <c r="O14" s="10"/>
      <c r="P14" s="10" t="s">
        <v>270</v>
      </c>
      <c r="Q14" s="10" t="s">
        <v>270</v>
      </c>
      <c r="R14" s="10"/>
      <c r="S14" s="10"/>
      <c r="T14" s="10" t="s">
        <v>270</v>
      </c>
    </row>
    <row r="15" spans="1:20">
      <c r="A15" s="70"/>
      <c r="B15" s="94"/>
      <c r="C15" s="33" t="s">
        <v>220</v>
      </c>
      <c r="D15" s="3" t="s">
        <v>221</v>
      </c>
      <c r="G15" s="3" t="s">
        <v>221</v>
      </c>
      <c r="H15" s="3" t="s">
        <v>221</v>
      </c>
      <c r="J15" s="3" t="s">
        <v>221</v>
      </c>
      <c r="K15" s="3" t="s">
        <v>221</v>
      </c>
      <c r="L15" s="3" t="s">
        <v>221</v>
      </c>
      <c r="M15" s="3" t="s">
        <v>221</v>
      </c>
      <c r="P15" s="3" t="s">
        <v>221</v>
      </c>
      <c r="Q15" s="3" t="s">
        <v>221</v>
      </c>
      <c r="T15" s="3" t="s">
        <v>221</v>
      </c>
    </row>
    <row r="16" spans="1:20">
      <c r="A16" s="70"/>
      <c r="B16" s="94"/>
      <c r="C16" s="33" t="s">
        <v>226</v>
      </c>
      <c r="D16" s="16" t="str">
        <f>CONCATENATE(LEFT(D1,3),"0000",RIGHT(D1,3))</f>
        <v>1130000011</v>
      </c>
      <c r="E16" s="16"/>
      <c r="F16" s="16"/>
      <c r="G16" s="16" t="str">
        <f t="shared" ref="G16:H16" si="6">CONCATENATE(LEFT(G1,3),"0000",RIGHT(G1,3))</f>
        <v>1130000012</v>
      </c>
      <c r="H16" s="16" t="str">
        <f t="shared" si="6"/>
        <v>1130000013</v>
      </c>
      <c r="I16" s="16"/>
      <c r="J16" s="16" t="str">
        <f t="shared" ref="J16:M16" si="7">CONCATENATE(LEFT(J1,3),"0000",RIGHT(J1,3))</f>
        <v>1130000014</v>
      </c>
      <c r="K16" s="16" t="str">
        <f t="shared" si="7"/>
        <v>1130000015</v>
      </c>
      <c r="L16" s="16" t="str">
        <f t="shared" si="7"/>
        <v>1130000016</v>
      </c>
      <c r="M16" s="16" t="str">
        <f t="shared" si="7"/>
        <v>1130000081</v>
      </c>
      <c r="N16" s="16"/>
      <c r="O16" s="16"/>
      <c r="P16" s="16" t="str">
        <f t="shared" ref="P16:Q16" si="8">CONCATENATE(LEFT(P1,3),"0000",RIGHT(P1,3))</f>
        <v>1130000082</v>
      </c>
      <c r="Q16" s="16" t="str">
        <f t="shared" si="8"/>
        <v>1130000091</v>
      </c>
      <c r="R16" s="16"/>
      <c r="S16" s="16"/>
      <c r="T16" s="16" t="str">
        <f>CONCATENATE(LEFT(T1,3),"0000",RIGHT(T1,3))</f>
        <v>1130000092</v>
      </c>
    </row>
    <row r="17" spans="1:20">
      <c r="A17" s="70"/>
      <c r="B17" s="94"/>
      <c r="C17" s="33" t="s">
        <v>218</v>
      </c>
      <c r="D17" s="4" t="s">
        <v>255</v>
      </c>
      <c r="E17" s="4"/>
      <c r="F17" s="4"/>
      <c r="G17" s="4" t="s">
        <v>255</v>
      </c>
      <c r="H17" s="4" t="s">
        <v>255</v>
      </c>
      <c r="I17" s="4"/>
      <c r="J17" s="4" t="s">
        <v>255</v>
      </c>
      <c r="K17" s="4" t="s">
        <v>255</v>
      </c>
      <c r="L17" s="4" t="s">
        <v>255</v>
      </c>
      <c r="M17" s="4" t="s">
        <v>219</v>
      </c>
      <c r="N17" s="4"/>
      <c r="O17" s="4"/>
      <c r="P17" s="4" t="s">
        <v>219</v>
      </c>
      <c r="Q17" s="41" t="s">
        <v>271</v>
      </c>
      <c r="R17" s="41"/>
      <c r="S17" s="41"/>
      <c r="T17" s="41" t="s">
        <v>271</v>
      </c>
    </row>
    <row r="18" spans="1:20">
      <c r="A18" s="70"/>
      <c r="B18" s="94"/>
      <c r="C18" s="33" t="s">
        <v>245</v>
      </c>
      <c r="D18" s="4" t="s">
        <v>247</v>
      </c>
      <c r="E18" s="4"/>
      <c r="F18" s="4"/>
      <c r="G18" s="4" t="s">
        <v>247</v>
      </c>
      <c r="H18" s="4" t="s">
        <v>247</v>
      </c>
      <c r="I18" s="4"/>
      <c r="J18" s="4" t="s">
        <v>247</v>
      </c>
      <c r="K18" s="4" t="s">
        <v>247</v>
      </c>
      <c r="L18" s="4" t="s">
        <v>247</v>
      </c>
      <c r="M18" s="4" t="s">
        <v>247</v>
      </c>
      <c r="N18" s="4"/>
      <c r="O18" s="4"/>
      <c r="P18" s="4" t="s">
        <v>247</v>
      </c>
      <c r="Q18" s="4" t="s">
        <v>247</v>
      </c>
      <c r="R18" s="4"/>
      <c r="S18" s="4"/>
      <c r="T18" s="4" t="s">
        <v>247</v>
      </c>
    </row>
    <row r="19" spans="1:20">
      <c r="A19" s="70"/>
      <c r="B19" s="94"/>
      <c r="C19" s="33" t="s">
        <v>246</v>
      </c>
      <c r="D19" s="30" t="str">
        <f>IF(D18="","","021600556514")</f>
        <v>021600556514</v>
      </c>
      <c r="E19" s="30" t="str">
        <f>IF(E18="","","021600556514")</f>
        <v/>
      </c>
      <c r="F19" s="30" t="str">
        <f>IF(F18="","","021600556514")</f>
        <v/>
      </c>
      <c r="G19" s="30" t="str">
        <f>IF(G18="","","021600556514")</f>
        <v>021600556514</v>
      </c>
      <c r="H19" s="30" t="str">
        <f>IF(H18="","","021600556514")</f>
        <v>021600556514</v>
      </c>
      <c r="I19" s="30" t="str">
        <f>IF(I18="","","021600556514")</f>
        <v/>
      </c>
      <c r="J19" s="30" t="str">
        <f>IF(J18="","","021600556514")</f>
        <v>021600556514</v>
      </c>
      <c r="K19" s="30" t="str">
        <f>IF(K18="","","021600556514")</f>
        <v>021600556514</v>
      </c>
      <c r="L19" s="30" t="str">
        <f>IF(L18="","","021600556514")</f>
        <v>021600556514</v>
      </c>
      <c r="M19" s="30" t="str">
        <f>IF(M18="","","021600556514")</f>
        <v>021600556514</v>
      </c>
      <c r="N19" s="30" t="str">
        <f>IF(N18="","","021600556514")</f>
        <v/>
      </c>
      <c r="O19" s="30" t="str">
        <f>IF(O18="","","021600556514")</f>
        <v/>
      </c>
      <c r="P19" s="30" t="str">
        <f>IF(P18="","","021600556514")</f>
        <v>021600556514</v>
      </c>
      <c r="Q19" s="30" t="str">
        <f>IF(Q18="","","021600556514")</f>
        <v>021600556514</v>
      </c>
      <c r="R19" s="30" t="str">
        <f>IF(R18="","","021600556514")</f>
        <v/>
      </c>
      <c r="S19" s="30" t="str">
        <f>IF(S18="","","021600556514")</f>
        <v/>
      </c>
      <c r="T19" s="30" t="str">
        <f>IF(T18="","","021600556514")</f>
        <v>021600556514</v>
      </c>
    </row>
    <row r="20" spans="1:20">
      <c r="A20" s="70"/>
      <c r="B20" s="94"/>
      <c r="C20" s="33" t="s">
        <v>227</v>
      </c>
      <c r="D20" s="4" t="s">
        <v>39</v>
      </c>
      <c r="E20" s="4"/>
      <c r="F20" s="4"/>
      <c r="G20" s="4" t="s">
        <v>39</v>
      </c>
      <c r="H20" s="4" t="s">
        <v>272</v>
      </c>
      <c r="I20" s="4"/>
      <c r="J20" s="4" t="s">
        <v>57</v>
      </c>
      <c r="K20" s="4" t="s">
        <v>59</v>
      </c>
      <c r="L20" s="4" t="s">
        <v>61</v>
      </c>
      <c r="M20" s="4" t="s">
        <v>39</v>
      </c>
      <c r="N20" s="4"/>
      <c r="O20" s="4"/>
      <c r="P20" s="4" t="s">
        <v>39</v>
      </c>
      <c r="Q20" s="4" t="s">
        <v>39</v>
      </c>
      <c r="R20" s="4"/>
      <c r="S20" s="4"/>
      <c r="T20" s="4" t="s">
        <v>39</v>
      </c>
    </row>
    <row r="21" spans="1:20">
      <c r="A21" s="70"/>
      <c r="B21" s="94"/>
      <c r="C21" s="33" t="s">
        <v>228</v>
      </c>
      <c r="D21" s="4" t="s">
        <v>42</v>
      </c>
      <c r="E21" s="4"/>
      <c r="F21" s="4"/>
      <c r="G21" s="4" t="s">
        <v>42</v>
      </c>
      <c r="H21" s="4" t="s">
        <v>273</v>
      </c>
      <c r="I21" s="4"/>
      <c r="J21" s="4" t="s">
        <v>58</v>
      </c>
      <c r="K21" s="4" t="s">
        <v>60</v>
      </c>
      <c r="L21" s="4" t="s">
        <v>62</v>
      </c>
      <c r="M21" s="4" t="s">
        <v>42</v>
      </c>
      <c r="N21" s="4"/>
      <c r="O21" s="4"/>
      <c r="P21" s="4" t="s">
        <v>42</v>
      </c>
      <c r="Q21" s="4" t="s">
        <v>42</v>
      </c>
      <c r="R21" s="4"/>
      <c r="S21" s="4"/>
      <c r="T21" s="4" t="s">
        <v>42</v>
      </c>
    </row>
    <row r="22" spans="1:20">
      <c r="A22" s="70"/>
      <c r="B22" s="94"/>
      <c r="C22" s="33" t="s">
        <v>229</v>
      </c>
      <c r="D22" s="4" t="s">
        <v>40</v>
      </c>
      <c r="E22" s="4"/>
      <c r="F22" s="4"/>
      <c r="G22" s="4" t="s">
        <v>40</v>
      </c>
      <c r="H22" s="4" t="s">
        <v>40</v>
      </c>
      <c r="I22" s="4"/>
      <c r="J22" s="4" t="s">
        <v>40</v>
      </c>
      <c r="K22" s="4" t="s">
        <v>40</v>
      </c>
      <c r="L22" s="4" t="s">
        <v>40</v>
      </c>
      <c r="M22" s="4" t="s">
        <v>40</v>
      </c>
      <c r="N22" s="4"/>
      <c r="O22" s="4"/>
      <c r="P22" s="4" t="s">
        <v>40</v>
      </c>
      <c r="Q22" s="4" t="s">
        <v>40</v>
      </c>
      <c r="R22" s="4"/>
      <c r="S22" s="4"/>
      <c r="T22" s="4" t="s">
        <v>40</v>
      </c>
    </row>
    <row r="23" spans="1:20">
      <c r="A23" s="70"/>
      <c r="B23" s="94"/>
      <c r="C23" s="33" t="s">
        <v>230</v>
      </c>
      <c r="D23" s="4" t="s">
        <v>43</v>
      </c>
      <c r="E23" s="4"/>
      <c r="F23" s="4"/>
      <c r="G23" s="4" t="s">
        <v>43</v>
      </c>
      <c r="H23" s="4" t="s">
        <v>43</v>
      </c>
      <c r="I23" s="4"/>
      <c r="J23" s="4" t="s">
        <v>43</v>
      </c>
      <c r="K23" s="4" t="s">
        <v>43</v>
      </c>
      <c r="L23" s="4" t="s">
        <v>43</v>
      </c>
      <c r="M23" s="4" t="s">
        <v>43</v>
      </c>
      <c r="N23" s="4"/>
      <c r="O23" s="4"/>
      <c r="P23" s="4" t="s">
        <v>43</v>
      </c>
      <c r="Q23" s="4" t="s">
        <v>43</v>
      </c>
      <c r="R23" s="4"/>
      <c r="S23" s="4"/>
      <c r="T23" s="4" t="s">
        <v>43</v>
      </c>
    </row>
    <row r="24" spans="1:20">
      <c r="A24" s="70"/>
      <c r="B24" s="95"/>
      <c r="C24" s="33" t="s">
        <v>248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70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ht="15" customHeight="1">
      <c r="A26" s="70"/>
      <c r="B26" s="87" t="s">
        <v>240</v>
      </c>
      <c r="C26" s="27" t="s">
        <v>212</v>
      </c>
      <c r="D26" s="16" t="str">
        <f>CONCATENATE("PNTU",D1)</f>
        <v>PNTU113-011</v>
      </c>
      <c r="E26" s="16"/>
      <c r="F26" s="16"/>
      <c r="G26" s="16" t="str">
        <f>CONCATENATE("PNTU",G1)</f>
        <v>PNTU113-012</v>
      </c>
      <c r="H26" s="16" t="str">
        <f t="shared" ref="H26:T26" si="9">CONCATENATE("PNTU",H1)</f>
        <v>PNTU113-013</v>
      </c>
      <c r="I26" s="16"/>
      <c r="J26" s="16" t="str">
        <f t="shared" si="9"/>
        <v>PNTU113-014</v>
      </c>
      <c r="K26" s="16" t="str">
        <f t="shared" si="9"/>
        <v>PNTU113-015</v>
      </c>
      <c r="L26" s="16" t="str">
        <f t="shared" si="9"/>
        <v>PNTU113-016</v>
      </c>
      <c r="M26" s="16" t="str">
        <f t="shared" si="9"/>
        <v>PNTU113-081</v>
      </c>
      <c r="N26" s="16"/>
      <c r="O26" s="16"/>
      <c r="P26" s="16" t="str">
        <f t="shared" si="9"/>
        <v>PNTU113-082</v>
      </c>
      <c r="Q26" s="16" t="str">
        <f t="shared" si="9"/>
        <v>PNTU113-091</v>
      </c>
      <c r="R26" s="16"/>
      <c r="S26" s="16"/>
      <c r="T26" s="16" t="str">
        <f t="shared" si="9"/>
        <v>PNTU113-092</v>
      </c>
    </row>
    <row r="27" spans="1:20">
      <c r="A27" s="70"/>
      <c r="B27" s="88"/>
      <c r="C27" s="27" t="s">
        <v>213</v>
      </c>
      <c r="D27" s="16" t="s">
        <v>214</v>
      </c>
      <c r="E27" s="16"/>
      <c r="F27" s="16"/>
      <c r="G27" s="16" t="s">
        <v>214</v>
      </c>
      <c r="H27" s="16" t="s">
        <v>214</v>
      </c>
      <c r="I27" s="16"/>
      <c r="J27" s="16" t="s">
        <v>214</v>
      </c>
      <c r="K27" s="16" t="s">
        <v>214</v>
      </c>
      <c r="L27" s="16" t="s">
        <v>214</v>
      </c>
      <c r="M27" s="16" t="s">
        <v>214</v>
      </c>
      <c r="N27" s="16"/>
      <c r="O27" s="16"/>
      <c r="P27" s="16" t="s">
        <v>214</v>
      </c>
      <c r="Q27" s="16" t="s">
        <v>214</v>
      </c>
      <c r="R27" s="16"/>
      <c r="S27" s="16"/>
      <c r="T27" s="16" t="s">
        <v>214</v>
      </c>
    </row>
    <row r="28" spans="1:20">
      <c r="A28" s="70"/>
      <c r="B28" s="88"/>
      <c r="C28" s="27" t="s">
        <v>215</v>
      </c>
      <c r="D28" s="9" t="s">
        <v>269</v>
      </c>
      <c r="E28" s="9"/>
      <c r="F28" s="9"/>
      <c r="G28" s="9" t="s">
        <v>269</v>
      </c>
      <c r="H28" s="9" t="s">
        <v>269</v>
      </c>
      <c r="I28" s="9"/>
      <c r="J28" s="9" t="s">
        <v>269</v>
      </c>
      <c r="K28" s="9" t="s">
        <v>269</v>
      </c>
      <c r="L28" s="9" t="s">
        <v>269</v>
      </c>
      <c r="M28" s="9" t="s">
        <v>269</v>
      </c>
      <c r="N28" s="9"/>
      <c r="O28" s="9"/>
      <c r="P28" s="9" t="s">
        <v>269</v>
      </c>
      <c r="Q28" s="9" t="s">
        <v>269</v>
      </c>
      <c r="R28" s="9"/>
      <c r="S28" s="9"/>
      <c r="T28" s="9" t="s">
        <v>269</v>
      </c>
    </row>
    <row r="29" spans="1:20">
      <c r="A29" s="70"/>
      <c r="B29" s="88"/>
      <c r="C29" s="27" t="s">
        <v>217</v>
      </c>
      <c r="D29" s="9">
        <v>0</v>
      </c>
      <c r="E29" s="9"/>
      <c r="F29" s="9"/>
      <c r="G29" s="9">
        <v>0</v>
      </c>
      <c r="H29" s="9">
        <v>0</v>
      </c>
      <c r="I29" s="9"/>
      <c r="J29" s="9">
        <v>0</v>
      </c>
      <c r="K29" s="9">
        <v>0</v>
      </c>
      <c r="L29" s="9">
        <v>0</v>
      </c>
      <c r="M29" s="9">
        <v>0</v>
      </c>
      <c r="N29" s="9"/>
      <c r="O29" s="9"/>
      <c r="P29" s="9">
        <v>0</v>
      </c>
      <c r="Q29" s="9">
        <v>0</v>
      </c>
      <c r="R29" s="9"/>
      <c r="S29" s="9"/>
      <c r="T29" s="9">
        <v>0</v>
      </c>
    </row>
    <row r="30" spans="1:20">
      <c r="A30" s="70"/>
      <c r="B30" s="88"/>
      <c r="C30" s="27" t="s">
        <v>226</v>
      </c>
      <c r="D30" s="9" t="str">
        <f>D16</f>
        <v>1130000011</v>
      </c>
      <c r="E30" s="9"/>
      <c r="F30" s="9"/>
      <c r="G30" s="9" t="str">
        <f t="shared" ref="G30:T30" si="10">G16</f>
        <v>1130000012</v>
      </c>
      <c r="H30" s="9" t="str">
        <f t="shared" si="10"/>
        <v>1130000013</v>
      </c>
      <c r="I30" s="9"/>
      <c r="J30" s="9" t="str">
        <f t="shared" si="10"/>
        <v>1130000014</v>
      </c>
      <c r="K30" s="9" t="str">
        <f t="shared" si="10"/>
        <v>1130000015</v>
      </c>
      <c r="L30" s="9" t="str">
        <f t="shared" si="10"/>
        <v>1130000016</v>
      </c>
      <c r="M30" s="9" t="str">
        <f t="shared" si="10"/>
        <v>1130000081</v>
      </c>
      <c r="N30" s="9"/>
      <c r="O30" s="9"/>
      <c r="P30" s="9" t="str">
        <f t="shared" si="10"/>
        <v>1130000082</v>
      </c>
      <c r="Q30" s="9" t="str">
        <f t="shared" si="10"/>
        <v>1130000091</v>
      </c>
      <c r="R30" s="9"/>
      <c r="S30" s="9"/>
      <c r="T30" s="9" t="str">
        <f t="shared" si="10"/>
        <v>1130000092</v>
      </c>
    </row>
    <row r="31" spans="1:20">
      <c r="A31" s="70"/>
      <c r="B31" s="89"/>
      <c r="C31" s="27" t="s">
        <v>241</v>
      </c>
      <c r="D31" s="4" t="s">
        <v>95</v>
      </c>
      <c r="E31" s="4"/>
      <c r="F31" s="4"/>
      <c r="G31" s="4" t="s">
        <v>95</v>
      </c>
      <c r="H31" s="4" t="s">
        <v>95</v>
      </c>
      <c r="I31" s="4"/>
      <c r="J31" s="4" t="s">
        <v>95</v>
      </c>
      <c r="K31" s="4" t="s">
        <v>95</v>
      </c>
      <c r="L31" s="4" t="s">
        <v>95</v>
      </c>
      <c r="M31" s="4" t="s">
        <v>95</v>
      </c>
      <c r="N31" s="4"/>
      <c r="O31" s="4"/>
      <c r="P31" s="4" t="s">
        <v>95</v>
      </c>
      <c r="Q31" s="4" t="s">
        <v>95</v>
      </c>
      <c r="R31" s="4"/>
      <c r="S31" s="4"/>
      <c r="T31" s="4" t="s">
        <v>95</v>
      </c>
    </row>
    <row r="32" spans="1:20">
      <c r="A32" s="70"/>
      <c r="B32" s="35"/>
      <c r="C32" s="2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s="70"/>
      <c r="B33" s="85" t="s">
        <v>238</v>
      </c>
      <c r="C33" s="27" t="s">
        <v>212</v>
      </c>
      <c r="D33" s="16" t="str">
        <f>CONCATENATE("APPS",D1)</f>
        <v>APPS113-011</v>
      </c>
      <c r="E33" s="4"/>
      <c r="F33" s="4"/>
      <c r="G33" s="16" t="str">
        <f>CONCATENATE("APPS",G1)</f>
        <v>APPS113-012</v>
      </c>
      <c r="H33" s="16" t="str">
        <f>CONCATENATE("APPS",H1)</f>
        <v>APPS113-013</v>
      </c>
      <c r="I33" s="4"/>
      <c r="J33" s="16" t="str">
        <f t="shared" ref="J33:M33" si="11">CONCATENATE("APPS",J1)</f>
        <v>APPS113-014</v>
      </c>
      <c r="K33" s="16" t="str">
        <f t="shared" si="11"/>
        <v>APPS113-015</v>
      </c>
      <c r="L33" s="16" t="str">
        <f t="shared" si="11"/>
        <v>APPS113-016</v>
      </c>
      <c r="M33" s="16" t="str">
        <f t="shared" si="11"/>
        <v>APPS113-081</v>
      </c>
      <c r="N33" s="4"/>
      <c r="O33" s="4"/>
      <c r="P33" s="16" t="str">
        <f t="shared" ref="P33:Q33" si="12">CONCATENATE("APPS",P1)</f>
        <v>APPS113-082</v>
      </c>
      <c r="Q33" s="16" t="str">
        <f t="shared" si="12"/>
        <v>APPS113-091</v>
      </c>
      <c r="R33" s="4"/>
      <c r="S33" s="4"/>
      <c r="T33" s="4"/>
    </row>
    <row r="34" spans="1:20">
      <c r="A34" s="70"/>
      <c r="B34" s="85"/>
      <c r="C34" s="27" t="s">
        <v>213</v>
      </c>
      <c r="D34" s="16" t="s">
        <v>214</v>
      </c>
      <c r="E34" s="4"/>
      <c r="F34" s="4"/>
      <c r="G34" s="16" t="s">
        <v>214</v>
      </c>
      <c r="H34" s="16" t="s">
        <v>214</v>
      </c>
      <c r="I34" s="4"/>
      <c r="J34" s="16" t="s">
        <v>214</v>
      </c>
      <c r="K34" s="16" t="s">
        <v>214</v>
      </c>
      <c r="L34" s="16" t="s">
        <v>214</v>
      </c>
      <c r="M34" s="16" t="s">
        <v>214</v>
      </c>
      <c r="N34" s="4"/>
      <c r="O34" s="4"/>
      <c r="P34" s="16" t="s">
        <v>214</v>
      </c>
      <c r="Q34" s="16" t="s">
        <v>214</v>
      </c>
      <c r="R34" s="4"/>
      <c r="S34" s="4"/>
      <c r="T34" s="4"/>
    </row>
    <row r="35" spans="1:20">
      <c r="A35" s="70"/>
      <c r="B35" s="85"/>
      <c r="C35" s="27" t="s">
        <v>215</v>
      </c>
      <c r="D35" s="16" t="s">
        <v>269</v>
      </c>
      <c r="E35" s="4"/>
      <c r="F35" s="4"/>
      <c r="G35" s="16" t="s">
        <v>269</v>
      </c>
      <c r="H35" s="16" t="s">
        <v>269</v>
      </c>
      <c r="I35" s="4"/>
      <c r="J35" s="16" t="s">
        <v>269</v>
      </c>
      <c r="K35" s="16" t="s">
        <v>269</v>
      </c>
      <c r="L35" s="16" t="s">
        <v>269</v>
      </c>
      <c r="M35" s="16" t="s">
        <v>269</v>
      </c>
      <c r="N35" s="4"/>
      <c r="O35" s="4"/>
      <c r="P35" s="16" t="s">
        <v>269</v>
      </c>
      <c r="Q35" s="16" t="s">
        <v>269</v>
      </c>
      <c r="R35" s="4"/>
      <c r="S35" s="4"/>
      <c r="T35" s="4"/>
    </row>
    <row r="36" spans="1:20">
      <c r="A36" s="70"/>
      <c r="B36" s="85"/>
      <c r="C36" s="27" t="s">
        <v>217</v>
      </c>
      <c r="D36" s="16" t="str">
        <f>"0"</f>
        <v>0</v>
      </c>
      <c r="E36" s="4"/>
      <c r="F36" s="4"/>
      <c r="G36" s="16" t="str">
        <f>"0"</f>
        <v>0</v>
      </c>
      <c r="H36" s="16" t="str">
        <f>"0"</f>
        <v>0</v>
      </c>
      <c r="I36" s="4"/>
      <c r="J36" s="16" t="str">
        <f t="shared" ref="J36:M36" si="13">"0"</f>
        <v>0</v>
      </c>
      <c r="K36" s="16" t="str">
        <f t="shared" si="13"/>
        <v>0</v>
      </c>
      <c r="L36" s="16" t="str">
        <f t="shared" si="13"/>
        <v>0</v>
      </c>
      <c r="M36" s="16" t="str">
        <f t="shared" si="13"/>
        <v>0</v>
      </c>
      <c r="N36" s="4"/>
      <c r="O36" s="4"/>
      <c r="P36" s="16" t="str">
        <f t="shared" ref="P36:Q36" si="14">"0"</f>
        <v>0</v>
      </c>
      <c r="Q36" s="16" t="str">
        <f t="shared" si="14"/>
        <v>0</v>
      </c>
      <c r="R36" s="4"/>
      <c r="S36" s="4"/>
      <c r="T36" s="4"/>
    </row>
    <row r="37" spans="1:20">
      <c r="A37" s="70"/>
      <c r="B37" s="85"/>
      <c r="C37" s="27" t="s">
        <v>699</v>
      </c>
      <c r="D37" s="3" t="str">
        <f>"@date(365)"</f>
        <v>@date(365)</v>
      </c>
      <c r="E37" s="4"/>
      <c r="F37" s="4"/>
      <c r="G37" s="3" t="str">
        <f>"@date(365)"</f>
        <v>@date(365)</v>
      </c>
      <c r="H37" s="3" t="str">
        <f>"@date(365)"</f>
        <v>@date(365)</v>
      </c>
      <c r="I37" s="4"/>
      <c r="J37" s="3" t="str">
        <f t="shared" ref="J37:M38" si="15">"@date(365)"</f>
        <v>@date(365)</v>
      </c>
      <c r="K37" s="3" t="str">
        <f t="shared" si="15"/>
        <v>@date(365)</v>
      </c>
      <c r="L37" s="3" t="str">
        <f t="shared" si="15"/>
        <v>@date(365)</v>
      </c>
      <c r="M37" s="3" t="str">
        <f t="shared" si="15"/>
        <v>@date(365)</v>
      </c>
      <c r="N37" s="4"/>
      <c r="O37" s="4"/>
      <c r="P37" s="3" t="str">
        <f t="shared" ref="P37:Q38" si="16">"@date(365)"</f>
        <v>@date(365)</v>
      </c>
      <c r="Q37" s="3" t="str">
        <f t="shared" si="16"/>
        <v>@date(365)</v>
      </c>
      <c r="R37" s="4"/>
      <c r="S37" s="4"/>
      <c r="T37" s="4"/>
    </row>
    <row r="38" spans="1:20">
      <c r="A38" s="70"/>
      <c r="B38" s="85"/>
      <c r="C38" s="27" t="s">
        <v>700</v>
      </c>
      <c r="D38" s="3" t="str">
        <f>"@date(365)"</f>
        <v>@date(365)</v>
      </c>
      <c r="E38" s="4"/>
      <c r="F38" s="4"/>
      <c r="G38" s="3" t="str">
        <f>"@date(365)"</f>
        <v>@date(365)</v>
      </c>
      <c r="H38" s="3" t="str">
        <f>"@date(365)"</f>
        <v>@date(365)</v>
      </c>
      <c r="I38" s="4"/>
      <c r="J38" s="3" t="str">
        <f t="shared" si="15"/>
        <v>@date(365)</v>
      </c>
      <c r="K38" s="3" t="str">
        <f t="shared" si="15"/>
        <v>@date(365)</v>
      </c>
      <c r="L38" s="3" t="str">
        <f t="shared" si="15"/>
        <v>@date(365)</v>
      </c>
      <c r="M38" s="3" t="str">
        <f t="shared" si="15"/>
        <v>@date(365)</v>
      </c>
      <c r="N38" s="4"/>
      <c r="O38" s="4"/>
      <c r="P38" s="3" t="str">
        <f t="shared" si="16"/>
        <v>@date(365)</v>
      </c>
      <c r="Q38" s="3" t="str">
        <f t="shared" si="16"/>
        <v>@date(365)</v>
      </c>
      <c r="R38" s="4"/>
      <c r="S38" s="4"/>
      <c r="T38" s="4"/>
    </row>
    <row r="39" spans="1:20">
      <c r="A39" s="70"/>
      <c r="B39" s="85"/>
      <c r="C39" s="27" t="s">
        <v>701</v>
      </c>
      <c r="D39" s="16" t="s">
        <v>252</v>
      </c>
      <c r="E39" s="4"/>
      <c r="F39" s="4"/>
      <c r="G39" s="16" t="s">
        <v>252</v>
      </c>
      <c r="H39" s="16" t="s">
        <v>252</v>
      </c>
      <c r="I39" s="4"/>
      <c r="J39" s="16" t="s">
        <v>252</v>
      </c>
      <c r="K39" s="16" t="s">
        <v>252</v>
      </c>
      <c r="L39" s="16" t="s">
        <v>252</v>
      </c>
      <c r="M39" s="16" t="s">
        <v>252</v>
      </c>
      <c r="N39" s="4"/>
      <c r="O39" s="4"/>
      <c r="P39" s="16" t="s">
        <v>252</v>
      </c>
      <c r="Q39" s="16" t="s">
        <v>252</v>
      </c>
      <c r="R39" s="4"/>
      <c r="S39" s="4"/>
      <c r="T39" s="4"/>
    </row>
    <row r="40" spans="1:20">
      <c r="A40" s="70"/>
      <c r="B40" s="85"/>
      <c r="C40" s="27" t="s">
        <v>703</v>
      </c>
      <c r="D40" s="66" t="str">
        <f>CONCATENATE("0b2251d2-45fa-452a-a483-92",D16)</f>
        <v>0b2251d2-45fa-452a-a483-921130000011</v>
      </c>
      <c r="E40" s="4"/>
      <c r="F40" s="4"/>
      <c r="G40" s="66" t="str">
        <f>CONCATENATE("0b2251d2-45fa-452a-a483-92",G16)</f>
        <v>0b2251d2-45fa-452a-a483-921130000012</v>
      </c>
      <c r="H40" s="66" t="str">
        <f>CONCATENATE("0b2251d2-45fa-452a-a483-92",H16)</f>
        <v>0b2251d2-45fa-452a-a483-921130000013</v>
      </c>
      <c r="I40" s="4"/>
      <c r="J40" s="66" t="str">
        <f>CONCATENATE("0b2251d2-45fa-452a-a483-92",J16)</f>
        <v>0b2251d2-45fa-452a-a483-921130000014</v>
      </c>
      <c r="K40" s="66" t="str">
        <f>CONCATENATE("0b2251d2-45fa-452a-a483-92",K16)</f>
        <v>0b2251d2-45fa-452a-a483-921130000015</v>
      </c>
      <c r="L40" s="66" t="str">
        <f>CONCATENATE("0b2251d2-45fa-452a-a483-92",L16)</f>
        <v>0b2251d2-45fa-452a-a483-921130000016</v>
      </c>
      <c r="M40" s="66" t="str">
        <f>CONCATENATE("0b2251d2-45fa-452a-a483-92",M16)</f>
        <v>0b2251d2-45fa-452a-a483-921130000081</v>
      </c>
      <c r="N40" s="4"/>
      <c r="O40" s="4"/>
      <c r="P40" s="66" t="str">
        <f>CONCATENATE("0b2251d2-45fa-452a-a483-92",P16)</f>
        <v>0b2251d2-45fa-452a-a483-921130000082</v>
      </c>
      <c r="Q40" s="66" t="str">
        <f>CONCATENATE("0b2251d2-45fa-452a-a483-92",Q16)</f>
        <v>0b2251d2-45fa-452a-a483-921130000091</v>
      </c>
      <c r="R40" s="4"/>
      <c r="S40" s="4"/>
      <c r="T40" s="66"/>
    </row>
    <row r="41" spans="1:20">
      <c r="A41" s="70"/>
      <c r="B41" s="85"/>
      <c r="C41" s="27" t="s">
        <v>705</v>
      </c>
      <c r="D41" s="66" t="str">
        <f t="shared" ref="D41:T41" si="17">IF(D39="","","{PAS_ASID}")</f>
        <v>{PAS_ASID}</v>
      </c>
      <c r="E41" s="66" t="str">
        <f t="shared" si="17"/>
        <v/>
      </c>
      <c r="F41" s="66" t="str">
        <f t="shared" si="17"/>
        <v/>
      </c>
      <c r="G41" s="66" t="str">
        <f t="shared" si="17"/>
        <v>{PAS_ASID}</v>
      </c>
      <c r="H41" s="66" t="str">
        <f t="shared" si="17"/>
        <v>{PAS_ASID}</v>
      </c>
      <c r="I41" s="66" t="str">
        <f t="shared" si="17"/>
        <v/>
      </c>
      <c r="J41" s="66" t="str">
        <f t="shared" si="17"/>
        <v>{PAS_ASID}</v>
      </c>
      <c r="K41" s="66" t="str">
        <f t="shared" si="17"/>
        <v>{PAS_ASID}</v>
      </c>
      <c r="L41" s="66" t="str">
        <f t="shared" si="17"/>
        <v>{PAS_ASID}</v>
      </c>
      <c r="M41" s="66" t="str">
        <f t="shared" si="17"/>
        <v>{PAS_ASID}</v>
      </c>
      <c r="N41" s="66" t="str">
        <f t="shared" si="17"/>
        <v/>
      </c>
      <c r="O41" s="66" t="str">
        <f t="shared" si="17"/>
        <v/>
      </c>
      <c r="P41" s="66" t="str">
        <f t="shared" si="17"/>
        <v>{PAS_ASID}</v>
      </c>
      <c r="Q41" s="66" t="str">
        <f t="shared" si="17"/>
        <v>{PAS_ASID}</v>
      </c>
      <c r="R41" s="66" t="str">
        <f t="shared" si="17"/>
        <v/>
      </c>
      <c r="S41" s="66" t="str">
        <f t="shared" si="17"/>
        <v/>
      </c>
      <c r="T41" s="66" t="str">
        <f t="shared" si="17"/>
        <v/>
      </c>
    </row>
    <row r="42" spans="1:20">
      <c r="A42" s="70"/>
      <c r="B42" s="85"/>
      <c r="C42" s="27" t="s">
        <v>707</v>
      </c>
      <c r="D42" s="66" t="str">
        <f>IF(D40="","","{CLINIC_ID}")</f>
        <v>{CLINIC_ID}</v>
      </c>
      <c r="E42" s="66" t="str">
        <f t="shared" ref="E42:T42" si="18">IF(E40="","","{CLINIC_ID}")</f>
        <v/>
      </c>
      <c r="F42" s="66" t="str">
        <f t="shared" si="18"/>
        <v/>
      </c>
      <c r="G42" s="66" t="str">
        <f t="shared" si="18"/>
        <v>{CLINIC_ID}</v>
      </c>
      <c r="H42" s="66" t="str">
        <f t="shared" si="18"/>
        <v>{CLINIC_ID}</v>
      </c>
      <c r="I42" s="66" t="str">
        <f t="shared" si="18"/>
        <v/>
      </c>
      <c r="J42" s="66" t="str">
        <f t="shared" si="18"/>
        <v>{CLINIC_ID}</v>
      </c>
      <c r="K42" s="66" t="str">
        <f t="shared" si="18"/>
        <v>{CLINIC_ID}</v>
      </c>
      <c r="L42" s="66" t="str">
        <f t="shared" si="18"/>
        <v>{CLINIC_ID}</v>
      </c>
      <c r="M42" s="66" t="str">
        <f t="shared" si="18"/>
        <v>{CLINIC_ID}</v>
      </c>
      <c r="N42" s="66" t="str">
        <f t="shared" si="18"/>
        <v/>
      </c>
      <c r="O42" s="66" t="str">
        <f t="shared" si="18"/>
        <v/>
      </c>
      <c r="P42" s="66" t="str">
        <f t="shared" si="18"/>
        <v>{CLINIC_ID}</v>
      </c>
      <c r="Q42" s="66" t="str">
        <f t="shared" si="18"/>
        <v>{CLINIC_ID}</v>
      </c>
      <c r="R42" s="66" t="str">
        <f t="shared" si="18"/>
        <v/>
      </c>
      <c r="S42" s="66" t="str">
        <f t="shared" si="18"/>
        <v/>
      </c>
      <c r="T42" s="66" t="str">
        <f t="shared" si="18"/>
        <v/>
      </c>
    </row>
    <row r="43" spans="1:20">
      <c r="A43" s="70"/>
      <c r="B43" s="85"/>
      <c r="C43" s="27" t="s">
        <v>553</v>
      </c>
      <c r="D43" s="16" t="str">
        <f>D54</f>
        <v>{C_DB_AVAIL_F2F_SERVICE1}</v>
      </c>
      <c r="E43" s="4"/>
      <c r="F43" s="4"/>
      <c r="G43" s="16" t="str">
        <f>G54</f>
        <v>{C_DB_AVAIL_F2F_SERVICE1}</v>
      </c>
      <c r="H43" s="16" t="str">
        <f>H54</f>
        <v>{C_DB_AVAIL_F2F_MAXLEN_SERVICE}</v>
      </c>
      <c r="I43" s="4"/>
      <c r="J43" s="16" t="str">
        <f t="shared" ref="J43:M43" si="19">J54</f>
        <v>{C_DB_AVAIL_F2F_HYPHEN_SERVICE}</v>
      </c>
      <c r="K43" s="16" t="str">
        <f t="shared" si="19"/>
        <v>{C_DB_AVAIL_F2F_APOS_SERVICE}</v>
      </c>
      <c r="L43" s="16" t="str">
        <f t="shared" si="19"/>
        <v>{C_DB_AVAIL_F2F_SPESERVICE}</v>
      </c>
      <c r="M43" s="16" t="str">
        <f t="shared" si="19"/>
        <v>{C_DB_AVAIL_F2F_SERVICE1}</v>
      </c>
      <c r="N43" s="4"/>
      <c r="O43" s="4"/>
      <c r="P43" s="16" t="str">
        <f t="shared" ref="P43:Q43" si="20">P54</f>
        <v>{C_DB_AVAIL_F2F_SERVICE1}</v>
      </c>
      <c r="Q43" s="16" t="str">
        <f t="shared" si="20"/>
        <v>{C_DB_AVAIL_F2F_SERVICE1}</v>
      </c>
      <c r="R43" s="4"/>
      <c r="S43" s="4"/>
      <c r="T43" s="4"/>
    </row>
    <row r="44" spans="1:20">
      <c r="A44" s="70"/>
      <c r="B44" s="8"/>
      <c r="C44" s="9"/>
      <c r="D44" s="4"/>
      <c r="E44" s="4"/>
      <c r="F44" s="4"/>
      <c r="G44" s="16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>
      <c r="A45" s="70"/>
      <c r="B45" s="85" t="s">
        <v>231</v>
      </c>
      <c r="C45" s="27" t="s">
        <v>212</v>
      </c>
      <c r="D45" s="16" t="str">
        <f>CONCATENATE("APPS",D1)</f>
        <v>APPS113-011</v>
      </c>
      <c r="E45" s="4"/>
      <c r="F45" s="4"/>
      <c r="G45" s="16" t="str">
        <f>CONCATENATE("APPS",G1)</f>
        <v>APPS113-012</v>
      </c>
      <c r="H45" s="16" t="str">
        <f>CONCATENATE("APPS",H1)</f>
        <v>APPS113-013</v>
      </c>
      <c r="I45" s="4"/>
      <c r="J45" s="16" t="str">
        <f t="shared" ref="J45:M45" si="21">CONCATENATE("APPS",J1)</f>
        <v>APPS113-014</v>
      </c>
      <c r="K45" s="16" t="str">
        <f t="shared" si="21"/>
        <v>APPS113-015</v>
      </c>
      <c r="L45" s="16" t="str">
        <f t="shared" si="21"/>
        <v>APPS113-016</v>
      </c>
      <c r="M45" s="16" t="str">
        <f t="shared" si="21"/>
        <v>APPS113-081</v>
      </c>
      <c r="N45" s="4"/>
      <c r="O45" s="4"/>
      <c r="P45" s="16" t="str">
        <f t="shared" ref="P45:Q45" si="22">CONCATENATE("APPS",P1)</f>
        <v>APPS113-082</v>
      </c>
      <c r="Q45" s="16" t="str">
        <f t="shared" si="22"/>
        <v>APPS113-091</v>
      </c>
      <c r="R45" s="4"/>
      <c r="S45" s="4"/>
      <c r="T45" s="4"/>
    </row>
    <row r="46" spans="1:20">
      <c r="A46" s="70"/>
      <c r="B46" s="85"/>
      <c r="C46" s="27" t="s">
        <v>213</v>
      </c>
      <c r="D46" s="16" t="s">
        <v>214</v>
      </c>
      <c r="E46" s="4"/>
      <c r="F46" s="4"/>
      <c r="G46" s="16" t="s">
        <v>214</v>
      </c>
      <c r="H46" s="16" t="s">
        <v>214</v>
      </c>
      <c r="I46" s="4"/>
      <c r="J46" s="16" t="s">
        <v>214</v>
      </c>
      <c r="K46" s="16" t="s">
        <v>214</v>
      </c>
      <c r="L46" s="16" t="s">
        <v>214</v>
      </c>
      <c r="M46" s="16" t="s">
        <v>214</v>
      </c>
      <c r="N46" s="4"/>
      <c r="O46" s="4"/>
      <c r="P46" s="16" t="s">
        <v>214</v>
      </c>
      <c r="Q46" s="16" t="s">
        <v>214</v>
      </c>
      <c r="R46" s="4"/>
      <c r="S46" s="4"/>
      <c r="T46" s="4"/>
    </row>
    <row r="47" spans="1:20">
      <c r="A47" s="70"/>
      <c r="B47" s="85"/>
      <c r="C47" s="27" t="s">
        <v>215</v>
      </c>
      <c r="D47" s="16" t="s">
        <v>269</v>
      </c>
      <c r="E47" s="4"/>
      <c r="F47" s="4"/>
      <c r="G47" s="16" t="s">
        <v>269</v>
      </c>
      <c r="H47" s="16" t="s">
        <v>269</v>
      </c>
      <c r="I47" s="4"/>
      <c r="J47" s="16" t="s">
        <v>269</v>
      </c>
      <c r="K47" s="16" t="s">
        <v>269</v>
      </c>
      <c r="L47" s="16" t="s">
        <v>269</v>
      </c>
      <c r="M47" s="16" t="s">
        <v>269</v>
      </c>
      <c r="N47" s="4"/>
      <c r="O47" s="4"/>
      <c r="P47" s="16" t="s">
        <v>269</v>
      </c>
      <c r="Q47" s="16" t="s">
        <v>269</v>
      </c>
      <c r="R47" s="4"/>
      <c r="S47" s="4"/>
      <c r="T47" s="4"/>
    </row>
    <row r="48" spans="1:20">
      <c r="A48" s="70"/>
      <c r="B48" s="85"/>
      <c r="C48" s="27" t="s">
        <v>217</v>
      </c>
      <c r="D48" s="16" t="str">
        <f>"0"</f>
        <v>0</v>
      </c>
      <c r="E48" s="4"/>
      <c r="F48" s="4"/>
      <c r="G48" s="16" t="str">
        <f>"0"</f>
        <v>0</v>
      </c>
      <c r="H48" s="16" t="str">
        <f>"0"</f>
        <v>0</v>
      </c>
      <c r="I48" s="4"/>
      <c r="J48" s="16" t="str">
        <f t="shared" ref="J48:M48" si="23">"0"</f>
        <v>0</v>
      </c>
      <c r="K48" s="16" t="str">
        <f t="shared" si="23"/>
        <v>0</v>
      </c>
      <c r="L48" s="16" t="str">
        <f t="shared" si="23"/>
        <v>0</v>
      </c>
      <c r="M48" s="16" t="str">
        <f t="shared" si="23"/>
        <v>0</v>
      </c>
      <c r="N48" s="4"/>
      <c r="O48" s="4"/>
      <c r="P48" s="16" t="str">
        <f t="shared" ref="P48:Q48" si="24">"0"</f>
        <v>0</v>
      </c>
      <c r="Q48" s="16" t="str">
        <f t="shared" si="24"/>
        <v>0</v>
      </c>
      <c r="R48" s="4"/>
      <c r="S48" s="4"/>
      <c r="T48" s="4"/>
    </row>
    <row r="49" spans="1:20">
      <c r="A49" s="70"/>
      <c r="B49" s="86"/>
      <c r="C49" s="27" t="s">
        <v>232</v>
      </c>
      <c r="D49" s="4" t="s">
        <v>225</v>
      </c>
      <c r="E49" s="4"/>
      <c r="F49" s="4"/>
      <c r="G49" s="4" t="s">
        <v>225</v>
      </c>
      <c r="H49" s="4" t="s">
        <v>225</v>
      </c>
      <c r="I49" s="4"/>
      <c r="J49" s="4" t="s">
        <v>225</v>
      </c>
      <c r="K49" s="4" t="s">
        <v>225</v>
      </c>
      <c r="L49" s="4" t="s">
        <v>225</v>
      </c>
      <c r="M49" s="4" t="s">
        <v>225</v>
      </c>
      <c r="N49" s="4"/>
      <c r="O49" s="4"/>
      <c r="P49" s="4" t="s">
        <v>225</v>
      </c>
      <c r="Q49" s="4" t="s">
        <v>225</v>
      </c>
      <c r="R49" s="4"/>
      <c r="S49" s="4"/>
      <c r="T49" s="4"/>
    </row>
    <row r="50" spans="1:20">
      <c r="A50" s="70"/>
      <c r="B50" s="86"/>
      <c r="C50" s="27" t="s">
        <v>244</v>
      </c>
      <c r="D50" s="16" t="str">
        <f>D9</f>
        <v>APPR113-011</v>
      </c>
      <c r="E50" s="4"/>
      <c r="F50" s="4"/>
      <c r="G50" s="16" t="str">
        <f>G9</f>
        <v>APPR113-012</v>
      </c>
      <c r="H50" s="16" t="str">
        <f>H9</f>
        <v>APPR113-013</v>
      </c>
      <c r="I50" s="4"/>
      <c r="J50" s="16" t="str">
        <f t="shared" ref="J50:M50" si="25">J9</f>
        <v>APPR113-014</v>
      </c>
      <c r="K50" s="16" t="str">
        <f t="shared" si="25"/>
        <v>APPR113-015</v>
      </c>
      <c r="L50" s="16" t="str">
        <f t="shared" si="25"/>
        <v>APPR113-016</v>
      </c>
      <c r="M50" s="16" t="str">
        <f t="shared" si="25"/>
        <v>APPR113-081</v>
      </c>
      <c r="N50" s="4"/>
      <c r="O50" s="4"/>
      <c r="P50" s="16" t="str">
        <f t="shared" ref="P50:Q50" si="26">P9</f>
        <v>APPR113-082</v>
      </c>
      <c r="Q50" s="16" t="str">
        <f t="shared" si="26"/>
        <v>APPR113-091</v>
      </c>
      <c r="R50" s="4"/>
      <c r="S50" s="4"/>
      <c r="T50" s="4"/>
    </row>
    <row r="51" spans="1:20">
      <c r="A51" s="70"/>
      <c r="B51" s="86"/>
      <c r="C51" s="27" t="s">
        <v>233</v>
      </c>
      <c r="D51" s="16" t="str">
        <f>D33</f>
        <v>APPS113-011</v>
      </c>
      <c r="E51" s="4"/>
      <c r="F51" s="4"/>
      <c r="G51" s="16" t="str">
        <f>G33</f>
        <v>APPS113-012</v>
      </c>
      <c r="H51" s="16" t="str">
        <f>H33</f>
        <v>APPS113-013</v>
      </c>
      <c r="I51" s="4"/>
      <c r="J51" s="16" t="str">
        <f t="shared" ref="J51:M51" si="27">J33</f>
        <v>APPS113-014</v>
      </c>
      <c r="K51" s="16" t="str">
        <f t="shared" si="27"/>
        <v>APPS113-015</v>
      </c>
      <c r="L51" s="16" t="str">
        <f t="shared" si="27"/>
        <v>APPS113-016</v>
      </c>
      <c r="M51" s="16" t="str">
        <f t="shared" si="27"/>
        <v>APPS113-081</v>
      </c>
      <c r="N51" s="4"/>
      <c r="O51" s="4"/>
      <c r="P51" s="16" t="str">
        <f t="shared" ref="P51:Q51" si="28">P33</f>
        <v>APPS113-082</v>
      </c>
      <c r="Q51" s="16" t="str">
        <f t="shared" si="28"/>
        <v>APPS113-091</v>
      </c>
      <c r="R51" s="4"/>
      <c r="S51" s="4"/>
      <c r="T51" s="4"/>
    </row>
    <row r="52" spans="1:20">
      <c r="A52" s="70"/>
      <c r="B52" s="42"/>
      <c r="C52" s="2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70"/>
      <c r="B53" s="84" t="s">
        <v>250</v>
      </c>
      <c r="C53" s="27" t="s">
        <v>234</v>
      </c>
      <c r="D53" s="16" t="str">
        <f>CONCATENATE("APPR",D1)</f>
        <v>APPR113-011</v>
      </c>
      <c r="E53" s="16" t="str">
        <f>D53</f>
        <v>APPR113-011</v>
      </c>
      <c r="F53" s="16" t="str">
        <f>E53</f>
        <v>APPR113-011</v>
      </c>
      <c r="G53" s="16" t="str">
        <f>CONCATENATE("APPR",G1)</f>
        <v>APPR113-012</v>
      </c>
      <c r="H53" s="16" t="str">
        <f>CONCATENATE("APPR",H1)</f>
        <v>APPR113-013</v>
      </c>
      <c r="I53" s="16" t="str">
        <f>H53</f>
        <v>APPR113-013</v>
      </c>
      <c r="J53" s="16" t="str">
        <f>CONCATENATE("APPR",J1)</f>
        <v>APPR113-014</v>
      </c>
      <c r="K53" s="16" t="str">
        <f>CONCATENATE("APPR",K1)</f>
        <v>APPR113-015</v>
      </c>
      <c r="L53" s="16" t="str">
        <f>CONCATENATE("APPR",L1)</f>
        <v>APPR113-016</v>
      </c>
      <c r="M53" s="16" t="str">
        <f>CONCATENATE("APPR",M1)</f>
        <v>APPR113-081</v>
      </c>
      <c r="N53" s="16" t="str">
        <f>M53</f>
        <v>APPR113-081</v>
      </c>
      <c r="O53" s="16" t="str">
        <f>N53</f>
        <v>APPR113-081</v>
      </c>
      <c r="P53" s="16" t="str">
        <f>CONCATENATE("APPR",P1)</f>
        <v>APPR113-082</v>
      </c>
      <c r="Q53" s="16" t="str">
        <f>CONCATENATE("APPR",Q1)</f>
        <v>APPR113-091</v>
      </c>
      <c r="R53" s="16" t="str">
        <f>Q53</f>
        <v>APPR113-091</v>
      </c>
      <c r="S53" s="16" t="str">
        <f>R53</f>
        <v>APPR113-091</v>
      </c>
      <c r="T53" s="16" t="str">
        <f>CONCATENATE("APPR",T1)</f>
        <v>APPR113-092</v>
      </c>
    </row>
    <row r="54" spans="1:20">
      <c r="A54" s="70"/>
      <c r="B54" s="83"/>
      <c r="C54" s="27" t="s">
        <v>553</v>
      </c>
      <c r="D54" s="3" t="s">
        <v>242</v>
      </c>
      <c r="E54" s="3" t="s">
        <v>256</v>
      </c>
      <c r="F54" s="3" t="s">
        <v>257</v>
      </c>
      <c r="G54" s="3" t="s">
        <v>242</v>
      </c>
      <c r="H54" s="3" t="s">
        <v>554</v>
      </c>
      <c r="I54" s="3" t="s">
        <v>536</v>
      </c>
      <c r="J54" s="3" t="s">
        <v>537</v>
      </c>
      <c r="K54" s="3" t="s">
        <v>538</v>
      </c>
      <c r="L54" s="3" t="s">
        <v>539</v>
      </c>
      <c r="M54" s="3" t="s">
        <v>242</v>
      </c>
      <c r="N54" s="3" t="s">
        <v>256</v>
      </c>
      <c r="O54" s="3" t="s">
        <v>257</v>
      </c>
      <c r="P54" s="3" t="s">
        <v>242</v>
      </c>
      <c r="Q54" s="3" t="s">
        <v>242</v>
      </c>
      <c r="R54" s="3" t="s">
        <v>256</v>
      </c>
      <c r="S54" s="3" t="s">
        <v>257</v>
      </c>
      <c r="T54" s="3" t="s">
        <v>242</v>
      </c>
    </row>
    <row r="55" spans="1:20">
      <c r="A55" s="70"/>
      <c r="B55" s="42"/>
      <c r="C55" s="2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>
      <c r="A56" s="70"/>
      <c r="B56" s="36"/>
      <c r="D56" s="4"/>
      <c r="E56" s="4"/>
      <c r="F56" s="4"/>
      <c r="G56" s="4"/>
      <c r="H56" s="4"/>
      <c r="I56" s="4"/>
      <c r="J56" s="4"/>
      <c r="K56" s="4"/>
      <c r="L56" s="4"/>
      <c r="M56" s="16"/>
      <c r="N56" s="16"/>
      <c r="O56" s="16"/>
      <c r="P56" s="16"/>
      <c r="Q56" s="16"/>
      <c r="R56" s="16"/>
      <c r="S56" s="16"/>
      <c r="T56" s="16"/>
    </row>
    <row r="57" spans="1:20" ht="26.25" customHeight="1">
      <c r="A57" s="70"/>
      <c r="B57" s="79" t="s">
        <v>235</v>
      </c>
      <c r="C57" s="27" t="s">
        <v>212</v>
      </c>
      <c r="D57" s="4"/>
      <c r="E57" s="4"/>
      <c r="F57" s="4"/>
      <c r="G57" s="4"/>
      <c r="H57" s="4"/>
      <c r="I57" s="4"/>
      <c r="J57" s="4"/>
      <c r="K57" s="4"/>
      <c r="L57" s="4"/>
      <c r="M57" s="16"/>
      <c r="N57" s="16"/>
      <c r="O57" s="16"/>
      <c r="P57" s="16"/>
      <c r="Q57" s="16" t="str">
        <f>CONCATENATE("ADDR",Q1)</f>
        <v>ADDR113-091</v>
      </c>
      <c r="R57" s="16"/>
      <c r="S57" s="16"/>
      <c r="T57" s="16" t="str">
        <f>CONCATENATE("ADDR",T1)</f>
        <v>ADDR113-092</v>
      </c>
    </row>
    <row r="58" spans="1:20">
      <c r="A58" s="70"/>
      <c r="B58" s="79"/>
      <c r="C58" s="27" t="s">
        <v>213</v>
      </c>
      <c r="D58" s="4"/>
      <c r="E58" s="4"/>
      <c r="F58" s="4"/>
      <c r="G58" s="4"/>
      <c r="H58" s="4"/>
      <c r="I58" s="4"/>
      <c r="J58" s="4"/>
      <c r="K58" s="4"/>
      <c r="L58" s="4"/>
      <c r="M58" s="16"/>
      <c r="N58" s="16"/>
      <c r="O58" s="16"/>
      <c r="P58" s="16"/>
      <c r="Q58" s="16" t="s">
        <v>214</v>
      </c>
      <c r="R58" s="16"/>
      <c r="S58" s="16"/>
      <c r="T58" s="16" t="s">
        <v>214</v>
      </c>
    </row>
    <row r="59" spans="1:20">
      <c r="A59" s="70"/>
      <c r="B59" s="79"/>
      <c r="C59" s="27" t="s">
        <v>215</v>
      </c>
      <c r="D59" s="4"/>
      <c r="E59" s="4"/>
      <c r="F59" s="4"/>
      <c r="G59" s="4"/>
      <c r="H59" s="4"/>
      <c r="I59" s="4"/>
      <c r="J59" s="4"/>
      <c r="K59" s="4"/>
      <c r="L59" s="4"/>
      <c r="M59" s="16"/>
      <c r="N59" s="16"/>
      <c r="O59" s="16"/>
      <c r="P59" s="16"/>
      <c r="Q59" s="9" t="s">
        <v>269</v>
      </c>
      <c r="R59" s="16"/>
      <c r="S59" s="16"/>
      <c r="T59" s="9" t="s">
        <v>269</v>
      </c>
    </row>
    <row r="60" spans="1:20">
      <c r="A60" s="70"/>
      <c r="B60" s="79"/>
      <c r="C60" s="27" t="s">
        <v>217</v>
      </c>
      <c r="D60" s="4"/>
      <c r="E60" s="4"/>
      <c r="F60" s="4"/>
      <c r="G60" s="4"/>
      <c r="H60" s="4"/>
      <c r="I60" s="4"/>
      <c r="J60" s="4"/>
      <c r="K60" s="4"/>
      <c r="L60" s="4"/>
      <c r="M60" s="16"/>
      <c r="N60" s="16"/>
      <c r="O60" s="16"/>
      <c r="P60" s="16"/>
      <c r="Q60" s="9">
        <v>0</v>
      </c>
      <c r="R60" s="16"/>
      <c r="S60" s="16"/>
      <c r="T60" s="9">
        <v>0</v>
      </c>
    </row>
    <row r="61" spans="1:20">
      <c r="A61" s="70"/>
      <c r="B61" s="79"/>
      <c r="C61" s="27" t="s">
        <v>251</v>
      </c>
      <c r="D61" s="4"/>
      <c r="E61" s="4"/>
      <c r="F61" s="4"/>
      <c r="G61" s="4"/>
      <c r="H61" s="4"/>
      <c r="I61" s="4"/>
      <c r="J61" s="4"/>
      <c r="K61" s="4"/>
      <c r="L61" s="4"/>
      <c r="M61" s="16"/>
      <c r="N61" s="16"/>
      <c r="O61" s="16"/>
      <c r="P61" s="16"/>
      <c r="Q61" s="3" t="s">
        <v>63</v>
      </c>
      <c r="R61" s="16"/>
      <c r="S61" s="16"/>
      <c r="T61" s="3" t="s">
        <v>63</v>
      </c>
    </row>
    <row r="62" spans="1:20" ht="22.5" customHeight="1">
      <c r="A62" s="70"/>
      <c r="B62" s="79"/>
      <c r="C62" s="27" t="s">
        <v>237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16" t="str">
        <f>CONCATENATE("APPR",Q1)</f>
        <v>APPR113-091</v>
      </c>
      <c r="R62" s="9"/>
      <c r="S62" s="9"/>
      <c r="T62" s="16" t="str">
        <f>CONCATENATE("APPR",T1)</f>
        <v>APPR113-092</v>
      </c>
    </row>
    <row r="63" spans="1:20">
      <c r="A63" s="70"/>
      <c r="B63" s="34"/>
      <c r="C63" s="27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44.25" customHeight="1">
      <c r="A64" s="70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6"/>
      <c r="S64" s="16"/>
      <c r="T64" s="16"/>
    </row>
    <row r="65" spans="1:20">
      <c r="A65" s="70"/>
    </row>
    <row r="66" spans="1:20">
      <c r="A66" s="70"/>
    </row>
    <row r="67" spans="1:20">
      <c r="A67" s="70"/>
    </row>
    <row r="68" spans="1:20">
      <c r="A68" s="70"/>
      <c r="R68" s="9"/>
      <c r="S68" s="9"/>
      <c r="T68" s="9"/>
    </row>
    <row r="69" spans="1:20">
      <c r="A69" s="70"/>
    </row>
    <row r="70" spans="1:20">
      <c r="A70" s="70"/>
    </row>
    <row r="71" spans="1:20">
      <c r="A71" s="70"/>
      <c r="R71" s="9"/>
      <c r="S71" s="9"/>
      <c r="T71" s="9"/>
    </row>
    <row r="72" spans="1:20">
      <c r="A72" s="70"/>
    </row>
    <row r="73" spans="1:20">
      <c r="A73" s="70"/>
    </row>
    <row r="74" spans="1:20">
      <c r="A74" s="70"/>
    </row>
    <row r="75" spans="1:20">
      <c r="A75" s="70"/>
    </row>
    <row r="76" spans="1:20">
      <c r="A76" s="70"/>
    </row>
    <row r="77" spans="1:20">
      <c r="A77" s="70"/>
    </row>
    <row r="78" spans="1:20">
      <c r="A78" s="70"/>
    </row>
    <row r="79" spans="1:20">
      <c r="A79" s="70"/>
    </row>
    <row r="80" spans="1:20">
      <c r="A80" s="70"/>
    </row>
    <row r="81" spans="1:1">
      <c r="A81" s="70"/>
    </row>
    <row r="82" spans="1:1">
      <c r="A82" s="92"/>
    </row>
  </sheetData>
  <customSheetViews>
    <customSheetView guid="{E11A1E3A-FF88-4F26-BB3E-D49EC287A590}" hiddenRows="1" topLeftCell="A5">
      <selection activeCell="F11" sqref="F11"/>
      <pageMargins left="0.7" right="0.7" top="0.75" bottom="0.75" header="0.3" footer="0.3"/>
      <pageSetup paperSize="9" orientation="portrait" verticalDpi="0" r:id="rId1"/>
    </customSheetView>
    <customSheetView guid="{B77EFD40-8824-47B1-AEEE-A13E43E39756}" hiddenRows="1" topLeftCell="K2">
      <selection activeCell="S6" sqref="S6"/>
      <pageMargins left="0.7" right="0.7" top="0.75" bottom="0.75" header="0.3" footer="0.3"/>
      <pageSetup paperSize="9" orientation="portrait" verticalDpi="0" r:id="rId2"/>
    </customSheetView>
    <customSheetView guid="{52682C99-57FE-48BC-BC5D-83A675EDE95B}" hiddenRows="1" topLeftCell="A5">
      <selection activeCell="F11" sqref="F11"/>
      <pageMargins left="0.7" right="0.7" top="0.75" bottom="0.75" header="0.3" footer="0.3"/>
      <pageSetup paperSize="9" orientation="portrait" verticalDpi="0" r:id="rId3"/>
    </customSheetView>
  </customSheetViews>
  <mergeCells count="9">
    <mergeCell ref="B33:B43"/>
    <mergeCell ref="B45:B51"/>
    <mergeCell ref="D2:T2"/>
    <mergeCell ref="D5:T5"/>
    <mergeCell ref="A9:A82"/>
    <mergeCell ref="B9:B24"/>
    <mergeCell ref="B26:B31"/>
    <mergeCell ref="B53:B54"/>
    <mergeCell ref="B57:B62"/>
  </mergeCells>
  <pageMargins left="0.7" right="0.7" top="0.75" bottom="0.75" header="0.3" footer="0.3"/>
  <pageSetup paperSize="9" orientation="portrait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>
  <dimension ref="A1:CS58"/>
  <sheetViews>
    <sheetView topLeftCell="A4" zoomScale="55" zoomScaleNormal="55" workbookViewId="0">
      <selection activeCell="D19" sqref="D19:T19"/>
    </sheetView>
  </sheetViews>
  <sheetFormatPr defaultRowHeight="15"/>
  <cols>
    <col min="1" max="1" width="10.5703125" style="3" bestFit="1" customWidth="1"/>
    <col min="2" max="2" width="68.140625" style="3" bestFit="1" customWidth="1"/>
    <col min="3" max="3" width="34" style="3" bestFit="1" customWidth="1"/>
    <col min="4" max="5" width="30.5703125" style="3" bestFit="1" customWidth="1"/>
    <col min="6" max="13" width="31.5703125" style="3" bestFit="1" customWidth="1"/>
    <col min="14" max="21" width="31" style="3" bestFit="1" customWidth="1"/>
    <col min="22" max="24" width="32.5703125" style="3" bestFit="1" customWidth="1"/>
    <col min="25" max="25" width="34" style="3" bestFit="1" customWidth="1"/>
    <col min="26" max="26" width="34" style="3" customWidth="1"/>
    <col min="27" max="27" width="37.28515625" style="3" customWidth="1"/>
    <col min="28" max="28" width="34" style="3" customWidth="1"/>
    <col min="29" max="29" width="33.42578125" style="3" bestFit="1" customWidth="1"/>
    <col min="30" max="30" width="33.42578125" style="3" customWidth="1"/>
    <col min="31" max="31" width="33.42578125" style="3" bestFit="1" customWidth="1"/>
    <col min="32" max="32" width="33.42578125" style="3" customWidth="1"/>
    <col min="33" max="33" width="33.5703125" style="3" bestFit="1" customWidth="1"/>
    <col min="34" max="34" width="33.5703125" style="3" customWidth="1"/>
    <col min="35" max="35" width="32.5703125" style="3" bestFit="1" customWidth="1"/>
    <col min="36" max="36" width="32.5703125" style="3" customWidth="1"/>
    <col min="37" max="37" width="32.140625" style="3" bestFit="1" customWidth="1"/>
    <col min="38" max="38" width="32.140625" style="3" customWidth="1"/>
    <col min="39" max="39" width="33.5703125" style="3" bestFit="1" customWidth="1"/>
    <col min="40" max="40" width="33.5703125" style="3" customWidth="1"/>
    <col min="41" max="41" width="35.85546875" style="3" bestFit="1" customWidth="1"/>
    <col min="42" max="43" width="35.85546875" style="3" customWidth="1"/>
    <col min="44" max="44" width="30.28515625" style="3" bestFit="1" customWidth="1"/>
    <col min="45" max="46" width="30.28515625" style="3" customWidth="1"/>
    <col min="47" max="47" width="33.42578125" style="3" bestFit="1" customWidth="1"/>
    <col min="48" max="48" width="33" style="3" bestFit="1" customWidth="1"/>
    <col min="49" max="49" width="33.42578125" style="3" bestFit="1" customWidth="1"/>
    <col min="50" max="52" width="32.140625" style="3" bestFit="1" customWidth="1"/>
    <col min="53" max="53" width="33.42578125" style="3" bestFit="1" customWidth="1"/>
    <col min="54" max="54" width="33" style="3" bestFit="1" customWidth="1"/>
    <col min="55" max="55" width="33.42578125" style="3" bestFit="1" customWidth="1"/>
    <col min="56" max="58" width="32.5703125" style="3" bestFit="1" customWidth="1"/>
    <col min="59" max="59" width="33.42578125" style="3" bestFit="1" customWidth="1"/>
    <col min="60" max="60" width="33" style="3" bestFit="1" customWidth="1"/>
    <col min="61" max="61" width="33.42578125" style="3" bestFit="1" customWidth="1"/>
    <col min="62" max="63" width="30.5703125" style="3" bestFit="1" customWidth="1"/>
    <col min="64" max="64" width="32.140625" style="3" bestFit="1" customWidth="1"/>
    <col min="65" max="65" width="33.42578125" style="3" bestFit="1" customWidth="1"/>
    <col min="66" max="66" width="33" style="3" bestFit="1" customWidth="1"/>
    <col min="67" max="67" width="33.42578125" style="3" bestFit="1" customWidth="1"/>
    <col min="68" max="69" width="31" style="3" bestFit="1" customWidth="1"/>
    <col min="70" max="70" width="32.140625" style="3" bestFit="1" customWidth="1"/>
    <col min="71" max="72" width="31.7109375" style="3" bestFit="1" customWidth="1"/>
    <col min="73" max="73" width="32.42578125" style="3" bestFit="1" customWidth="1"/>
    <col min="74" max="75" width="31.7109375" style="3" bestFit="1" customWidth="1"/>
    <col min="76" max="76" width="33.42578125" style="3" bestFit="1" customWidth="1"/>
    <col min="77" max="78" width="30.5703125" style="3" bestFit="1" customWidth="1"/>
    <col min="79" max="79" width="33.140625" style="3" bestFit="1" customWidth="1"/>
    <col min="80" max="81" width="31" style="3" bestFit="1" customWidth="1"/>
    <col min="82" max="82" width="33.140625" style="3" bestFit="1" customWidth="1"/>
    <col min="83" max="84" width="32.140625" style="3" bestFit="1" customWidth="1"/>
    <col min="85" max="85" width="33.140625" style="3" bestFit="1" customWidth="1"/>
    <col min="86" max="87" width="32.5703125" style="3" bestFit="1" customWidth="1"/>
    <col min="88" max="88" width="33.140625" style="3" bestFit="1" customWidth="1"/>
    <col min="89" max="89" width="32.5703125" style="3" bestFit="1" customWidth="1"/>
    <col min="90" max="90" width="32.140625" style="3" bestFit="1" customWidth="1"/>
    <col min="91" max="91" width="38.140625" style="3" bestFit="1" customWidth="1"/>
    <col min="92" max="92" width="38.140625" style="3" customWidth="1"/>
    <col min="93" max="93" width="32.140625" style="3" bestFit="1" customWidth="1"/>
    <col min="94" max="94" width="32.140625" style="3" customWidth="1"/>
    <col min="95" max="95" width="31" style="3" bestFit="1" customWidth="1"/>
    <col min="96" max="96" width="30.5703125" style="3" bestFit="1" customWidth="1"/>
    <col min="97" max="97" width="36.5703125" style="3" bestFit="1" customWidth="1"/>
    <col min="98" max="16384" width="9.140625" style="3"/>
  </cols>
  <sheetData>
    <row r="1" spans="1:97" ht="38.25" customHeight="1">
      <c r="D1" s="14" t="s">
        <v>525</v>
      </c>
      <c r="E1" s="14" t="s">
        <v>524</v>
      </c>
      <c r="F1" s="14" t="s">
        <v>523</v>
      </c>
      <c r="G1" s="14" t="s">
        <v>522</v>
      </c>
      <c r="H1" s="14" t="s">
        <v>521</v>
      </c>
      <c r="I1" s="14" t="s">
        <v>520</v>
      </c>
      <c r="J1" s="14" t="s">
        <v>519</v>
      </c>
      <c r="K1" s="14" t="s">
        <v>518</v>
      </c>
      <c r="L1" s="14" t="s">
        <v>517</v>
      </c>
      <c r="M1" s="14" t="s">
        <v>516</v>
      </c>
      <c r="N1" s="14" t="s">
        <v>515</v>
      </c>
      <c r="O1" s="14" t="s">
        <v>514</v>
      </c>
      <c r="P1" s="14" t="s">
        <v>513</v>
      </c>
      <c r="Q1" s="14" t="s">
        <v>512</v>
      </c>
      <c r="R1" s="14" t="s">
        <v>511</v>
      </c>
      <c r="S1" s="14" t="s">
        <v>510</v>
      </c>
      <c r="T1" s="14" t="s">
        <v>509</v>
      </c>
      <c r="U1" s="14" t="s">
        <v>508</v>
      </c>
      <c r="V1" s="14" t="s">
        <v>507</v>
      </c>
      <c r="W1" s="14" t="s">
        <v>506</v>
      </c>
      <c r="X1" s="14" t="s">
        <v>505</v>
      </c>
      <c r="Y1" s="14" t="s">
        <v>504</v>
      </c>
      <c r="Z1" s="14"/>
      <c r="AA1" s="14" t="s">
        <v>503</v>
      </c>
      <c r="AB1" s="14"/>
      <c r="AC1" s="14" t="s">
        <v>502</v>
      </c>
      <c r="AD1" s="14"/>
      <c r="AE1" s="14" t="s">
        <v>501</v>
      </c>
      <c r="AF1" s="14"/>
      <c r="AG1" s="14" t="s">
        <v>500</v>
      </c>
      <c r="AH1" s="14"/>
      <c r="AI1" s="14" t="s">
        <v>499</v>
      </c>
      <c r="AJ1" s="14"/>
      <c r="AK1" s="14" t="s">
        <v>498</v>
      </c>
      <c r="AL1" s="14"/>
      <c r="AM1" s="14" t="s">
        <v>497</v>
      </c>
      <c r="AN1" s="14"/>
      <c r="AO1" s="14" t="s">
        <v>496</v>
      </c>
      <c r="AP1" s="14"/>
      <c r="AQ1" s="14"/>
      <c r="AR1" s="14" t="s">
        <v>495</v>
      </c>
      <c r="AS1" s="14"/>
      <c r="AT1" s="14"/>
      <c r="AU1" s="14" t="s">
        <v>494</v>
      </c>
      <c r="AV1" s="14" t="s">
        <v>493</v>
      </c>
      <c r="AW1" s="14" t="s">
        <v>492</v>
      </c>
      <c r="AX1" s="14" t="s">
        <v>491</v>
      </c>
      <c r="AY1" s="14" t="s">
        <v>490</v>
      </c>
      <c r="AZ1" s="14" t="s">
        <v>489</v>
      </c>
      <c r="BA1" s="14" t="s">
        <v>488</v>
      </c>
      <c r="BB1" s="14" t="s">
        <v>487</v>
      </c>
      <c r="BC1" s="14" t="s">
        <v>486</v>
      </c>
      <c r="BD1" s="14" t="s">
        <v>485</v>
      </c>
      <c r="BE1" s="14" t="s">
        <v>484</v>
      </c>
      <c r="BF1" s="14" t="s">
        <v>483</v>
      </c>
      <c r="BG1" s="14" t="s">
        <v>482</v>
      </c>
      <c r="BH1" s="14" t="s">
        <v>481</v>
      </c>
      <c r="BI1" s="14" t="s">
        <v>480</v>
      </c>
      <c r="BJ1" s="14" t="s">
        <v>479</v>
      </c>
      <c r="BK1" s="14" t="s">
        <v>478</v>
      </c>
      <c r="BL1" s="14" t="s">
        <v>477</v>
      </c>
      <c r="BM1" s="14" t="s">
        <v>476</v>
      </c>
      <c r="BN1" s="14" t="s">
        <v>475</v>
      </c>
      <c r="BO1" s="14" t="s">
        <v>474</v>
      </c>
      <c r="BP1" s="14" t="s">
        <v>473</v>
      </c>
      <c r="BQ1" s="14" t="s">
        <v>472</v>
      </c>
      <c r="BR1" s="14" t="s">
        <v>471</v>
      </c>
      <c r="BS1" s="14" t="s">
        <v>470</v>
      </c>
      <c r="BT1" s="14" t="s">
        <v>469</v>
      </c>
      <c r="BU1" s="14" t="s">
        <v>468</v>
      </c>
      <c r="BV1" s="14" t="s">
        <v>467</v>
      </c>
      <c r="BW1" s="14" t="s">
        <v>466</v>
      </c>
      <c r="BX1" s="14" t="s">
        <v>465</v>
      </c>
      <c r="BY1" s="14" t="s">
        <v>464</v>
      </c>
      <c r="BZ1" s="14" t="s">
        <v>463</v>
      </c>
      <c r="CA1" s="14" t="s">
        <v>462</v>
      </c>
      <c r="CB1" s="14" t="s">
        <v>461</v>
      </c>
      <c r="CC1" s="14" t="s">
        <v>460</v>
      </c>
      <c r="CD1" s="14" t="s">
        <v>459</v>
      </c>
      <c r="CE1" s="14" t="s">
        <v>458</v>
      </c>
      <c r="CF1" s="14" t="s">
        <v>457</v>
      </c>
      <c r="CG1" s="14" t="s">
        <v>456</v>
      </c>
      <c r="CH1" s="14" t="s">
        <v>455</v>
      </c>
      <c r="CI1" s="14" t="s">
        <v>454</v>
      </c>
      <c r="CJ1" s="14" t="s">
        <v>453</v>
      </c>
      <c r="CK1" s="14" t="s">
        <v>452</v>
      </c>
      <c r="CL1" s="14" t="s">
        <v>451</v>
      </c>
      <c r="CM1" s="14" t="s">
        <v>450</v>
      </c>
      <c r="CN1" s="14"/>
      <c r="CO1" s="14" t="s">
        <v>449</v>
      </c>
      <c r="CP1" s="14"/>
      <c r="CQ1" s="14" t="s">
        <v>448</v>
      </c>
      <c r="CR1" s="14" t="s">
        <v>447</v>
      </c>
      <c r="CS1" s="14" t="s">
        <v>446</v>
      </c>
    </row>
    <row r="2" spans="1:97" ht="21">
      <c r="A2" s="12"/>
      <c r="B2" s="12"/>
      <c r="C2" s="12"/>
      <c r="D2" s="90" t="s">
        <v>32</v>
      </c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</row>
    <row r="3" spans="1:97" ht="60" customHeight="1">
      <c r="A3" s="12"/>
      <c r="B3" s="12"/>
      <c r="C3" s="12"/>
      <c r="D3" s="11" t="s">
        <v>440</v>
      </c>
      <c r="E3" s="11" t="s">
        <v>439</v>
      </c>
      <c r="F3" s="11" t="s">
        <v>440</v>
      </c>
      <c r="G3" s="11" t="s">
        <v>439</v>
      </c>
      <c r="H3" s="11" t="s">
        <v>438</v>
      </c>
      <c r="I3" s="11" t="s">
        <v>445</v>
      </c>
      <c r="J3" s="11" t="s">
        <v>444</v>
      </c>
      <c r="K3" s="11" t="s">
        <v>443</v>
      </c>
      <c r="L3" s="11" t="s">
        <v>442</v>
      </c>
      <c r="M3" s="11" t="s">
        <v>441</v>
      </c>
      <c r="N3" s="11" t="s">
        <v>440</v>
      </c>
      <c r="O3" s="11" t="s">
        <v>439</v>
      </c>
      <c r="P3" s="11" t="s">
        <v>438</v>
      </c>
      <c r="Q3" s="11" t="s">
        <v>445</v>
      </c>
      <c r="R3" s="11" t="s">
        <v>444</v>
      </c>
      <c r="S3" s="11" t="s">
        <v>443</v>
      </c>
      <c r="T3" s="11" t="s">
        <v>442</v>
      </c>
      <c r="U3" s="11" t="s">
        <v>441</v>
      </c>
      <c r="V3" s="11" t="s">
        <v>440</v>
      </c>
      <c r="W3" s="11" t="s">
        <v>439</v>
      </c>
      <c r="X3" s="11" t="s">
        <v>438</v>
      </c>
      <c r="Y3" s="11" t="s">
        <v>437</v>
      </c>
      <c r="Z3" s="11"/>
      <c r="AA3" s="11" t="s">
        <v>434</v>
      </c>
      <c r="AB3" s="11"/>
      <c r="AC3" s="11" t="s">
        <v>437</v>
      </c>
      <c r="AD3" s="11"/>
      <c r="AE3" s="11" t="s">
        <v>437</v>
      </c>
      <c r="AF3" s="11"/>
      <c r="AG3" s="11" t="s">
        <v>437</v>
      </c>
      <c r="AH3" s="11"/>
      <c r="AI3" s="11" t="s">
        <v>434</v>
      </c>
      <c r="AJ3" s="11"/>
      <c r="AK3" s="11" t="s">
        <v>434</v>
      </c>
      <c r="AL3" s="11"/>
      <c r="AM3" s="11" t="s">
        <v>434</v>
      </c>
      <c r="AN3" s="11"/>
      <c r="AO3" s="11" t="s">
        <v>437</v>
      </c>
      <c r="AP3" s="11"/>
      <c r="AQ3" s="11"/>
      <c r="AR3" s="11" t="s">
        <v>434</v>
      </c>
      <c r="AS3" s="11"/>
      <c r="AT3" s="11"/>
      <c r="AU3" s="11" t="s">
        <v>437</v>
      </c>
      <c r="AV3" s="11" t="s">
        <v>436</v>
      </c>
      <c r="AW3" s="11" t="s">
        <v>435</v>
      </c>
      <c r="AX3" s="11" t="s">
        <v>434</v>
      </c>
      <c r="AY3" s="11" t="s">
        <v>433</v>
      </c>
      <c r="AZ3" s="11" t="s">
        <v>432</v>
      </c>
      <c r="BA3" s="11" t="s">
        <v>437</v>
      </c>
      <c r="BB3" s="11" t="s">
        <v>436</v>
      </c>
      <c r="BC3" s="11" t="s">
        <v>435</v>
      </c>
      <c r="BD3" s="11" t="s">
        <v>434</v>
      </c>
      <c r="BE3" s="11" t="s">
        <v>433</v>
      </c>
      <c r="BF3" s="11" t="s">
        <v>432</v>
      </c>
      <c r="BG3" s="11" t="s">
        <v>437</v>
      </c>
      <c r="BH3" s="11" t="s">
        <v>436</v>
      </c>
      <c r="BI3" s="11" t="s">
        <v>435</v>
      </c>
      <c r="BJ3" s="11" t="s">
        <v>434</v>
      </c>
      <c r="BK3" s="11" t="s">
        <v>433</v>
      </c>
      <c r="BL3" s="11" t="s">
        <v>432</v>
      </c>
      <c r="BM3" s="11" t="s">
        <v>437</v>
      </c>
      <c r="BN3" s="11" t="s">
        <v>436</v>
      </c>
      <c r="BO3" s="11" t="s">
        <v>435</v>
      </c>
      <c r="BP3" s="11" t="s">
        <v>434</v>
      </c>
      <c r="BQ3" s="11" t="s">
        <v>433</v>
      </c>
      <c r="BR3" s="11" t="s">
        <v>432</v>
      </c>
      <c r="BS3" s="11" t="s">
        <v>430</v>
      </c>
      <c r="BT3" s="11" t="s">
        <v>429</v>
      </c>
      <c r="BU3" s="11" t="s">
        <v>431</v>
      </c>
      <c r="BV3" s="11" t="s">
        <v>430</v>
      </c>
      <c r="BW3" s="11" t="s">
        <v>429</v>
      </c>
      <c r="BX3" s="11" t="s">
        <v>428</v>
      </c>
      <c r="BY3" s="11" t="s">
        <v>425</v>
      </c>
      <c r="BZ3" s="11" t="s">
        <v>427</v>
      </c>
      <c r="CA3" s="11" t="s">
        <v>426</v>
      </c>
      <c r="CB3" s="11" t="s">
        <v>425</v>
      </c>
      <c r="CC3" s="11" t="s">
        <v>427</v>
      </c>
      <c r="CD3" s="11" t="s">
        <v>426</v>
      </c>
      <c r="CE3" s="11" t="s">
        <v>425</v>
      </c>
      <c r="CF3" s="11" t="s">
        <v>427</v>
      </c>
      <c r="CG3" s="11" t="s">
        <v>426</v>
      </c>
      <c r="CH3" s="11" t="s">
        <v>425</v>
      </c>
      <c r="CI3" s="11" t="s">
        <v>427</v>
      </c>
      <c r="CJ3" s="11" t="s">
        <v>426</v>
      </c>
      <c r="CK3" s="11" t="s">
        <v>425</v>
      </c>
      <c r="CL3" s="11" t="s">
        <v>424</v>
      </c>
      <c r="CM3" s="11" t="s">
        <v>423</v>
      </c>
      <c r="CN3" s="11"/>
      <c r="CO3" s="11" t="s">
        <v>422</v>
      </c>
      <c r="CP3" s="11"/>
      <c r="CQ3" s="11" t="s">
        <v>421</v>
      </c>
      <c r="CR3" s="11" t="s">
        <v>420</v>
      </c>
      <c r="CS3" s="11" t="s">
        <v>419</v>
      </c>
    </row>
    <row r="4" spans="1:97" ht="62.25" customHeight="1">
      <c r="A4" s="12"/>
      <c r="B4" s="12"/>
      <c r="C4" s="12"/>
      <c r="D4" s="11" t="s">
        <v>409</v>
      </c>
      <c r="E4" s="11" t="s">
        <v>409</v>
      </c>
      <c r="F4" s="11" t="s">
        <v>418</v>
      </c>
      <c r="G4" s="11" t="s">
        <v>418</v>
      </c>
      <c r="H4" s="11" t="s">
        <v>418</v>
      </c>
      <c r="I4" s="11" t="s">
        <v>418</v>
      </c>
      <c r="J4" s="11" t="s">
        <v>418</v>
      </c>
      <c r="K4" s="11" t="s">
        <v>418</v>
      </c>
      <c r="L4" s="11" t="s">
        <v>418</v>
      </c>
      <c r="M4" s="11" t="s">
        <v>418</v>
      </c>
      <c r="N4" s="11" t="s">
        <v>417</v>
      </c>
      <c r="O4" s="11" t="s">
        <v>417</v>
      </c>
      <c r="P4" s="11" t="s">
        <v>417</v>
      </c>
      <c r="Q4" s="11" t="s">
        <v>417</v>
      </c>
      <c r="R4" s="11" t="s">
        <v>417</v>
      </c>
      <c r="S4" s="11" t="s">
        <v>417</v>
      </c>
      <c r="T4" s="11" t="s">
        <v>417</v>
      </c>
      <c r="U4" s="11" t="s">
        <v>417</v>
      </c>
      <c r="V4" s="11" t="s">
        <v>408</v>
      </c>
      <c r="W4" s="11" t="s">
        <v>408</v>
      </c>
      <c r="X4" s="11" t="s">
        <v>408</v>
      </c>
      <c r="Y4" s="11" t="s">
        <v>412</v>
      </c>
      <c r="Z4" s="11"/>
      <c r="AA4" s="11" t="s">
        <v>412</v>
      </c>
      <c r="AB4" s="11"/>
      <c r="AC4" s="11" t="s">
        <v>416</v>
      </c>
      <c r="AD4" s="11"/>
      <c r="AE4" s="11" t="s">
        <v>411</v>
      </c>
      <c r="AF4" s="11"/>
      <c r="AG4" s="11" t="s">
        <v>415</v>
      </c>
      <c r="AH4" s="11"/>
      <c r="AI4" s="11" t="s">
        <v>416</v>
      </c>
      <c r="AJ4" s="11"/>
      <c r="AK4" s="11" t="s">
        <v>411</v>
      </c>
      <c r="AL4" s="11"/>
      <c r="AM4" s="11" t="s">
        <v>415</v>
      </c>
      <c r="AN4" s="11"/>
      <c r="AO4" s="11" t="s">
        <v>414</v>
      </c>
      <c r="AP4" s="11"/>
      <c r="AQ4" s="11"/>
      <c r="AR4" s="11" t="s">
        <v>414</v>
      </c>
      <c r="AS4" s="11"/>
      <c r="AT4" s="11"/>
      <c r="AU4" s="11" t="s">
        <v>413</v>
      </c>
      <c r="AV4" s="11" t="s">
        <v>413</v>
      </c>
      <c r="AW4" s="11" t="s">
        <v>413</v>
      </c>
      <c r="AX4" s="11" t="s">
        <v>413</v>
      </c>
      <c r="AY4" s="11" t="s">
        <v>413</v>
      </c>
      <c r="AZ4" s="11" t="s">
        <v>413</v>
      </c>
      <c r="BA4" s="11" t="s">
        <v>408</v>
      </c>
      <c r="BB4" s="11" t="s">
        <v>408</v>
      </c>
      <c r="BC4" s="11" t="s">
        <v>408</v>
      </c>
      <c r="BD4" s="11" t="s">
        <v>408</v>
      </c>
      <c r="BE4" s="11" t="s">
        <v>408</v>
      </c>
      <c r="BF4" s="11" t="s">
        <v>408</v>
      </c>
      <c r="BG4" s="11" t="s">
        <v>409</v>
      </c>
      <c r="BH4" s="11" t="s">
        <v>409</v>
      </c>
      <c r="BI4" s="11" t="s">
        <v>409</v>
      </c>
      <c r="BJ4" s="11" t="s">
        <v>409</v>
      </c>
      <c r="BK4" s="11" t="s">
        <v>409</v>
      </c>
      <c r="BL4" s="11" t="s">
        <v>409</v>
      </c>
      <c r="BM4" s="11" t="s">
        <v>410</v>
      </c>
      <c r="BN4" s="11" t="s">
        <v>410</v>
      </c>
      <c r="BO4" s="11" t="s">
        <v>410</v>
      </c>
      <c r="BP4" s="11" t="s">
        <v>410</v>
      </c>
      <c r="BQ4" s="11" t="s">
        <v>410</v>
      </c>
      <c r="BR4" s="11" t="s">
        <v>410</v>
      </c>
      <c r="BS4" s="11" t="s">
        <v>409</v>
      </c>
      <c r="BT4" s="11" t="s">
        <v>409</v>
      </c>
      <c r="BU4" s="11" t="s">
        <v>409</v>
      </c>
      <c r="BV4" s="11" t="s">
        <v>410</v>
      </c>
      <c r="BW4" s="11" t="s">
        <v>410</v>
      </c>
      <c r="BX4" s="11" t="s">
        <v>410</v>
      </c>
      <c r="BY4" s="11" t="s">
        <v>409</v>
      </c>
      <c r="BZ4" s="11" t="s">
        <v>409</v>
      </c>
      <c r="CA4" s="11" t="s">
        <v>409</v>
      </c>
      <c r="CB4" s="11" t="s">
        <v>410</v>
      </c>
      <c r="CC4" s="11" t="s">
        <v>410</v>
      </c>
      <c r="CD4" s="11" t="s">
        <v>410</v>
      </c>
      <c r="CE4" s="11" t="s">
        <v>413</v>
      </c>
      <c r="CF4" s="11" t="s">
        <v>413</v>
      </c>
      <c r="CG4" s="11" t="s">
        <v>413</v>
      </c>
      <c r="CH4" s="11" t="s">
        <v>408</v>
      </c>
      <c r="CI4" s="11" t="s">
        <v>408</v>
      </c>
      <c r="CJ4" s="11" t="s">
        <v>408</v>
      </c>
      <c r="CK4" s="11" t="s">
        <v>408</v>
      </c>
      <c r="CL4" s="11" t="s">
        <v>409</v>
      </c>
      <c r="CM4" s="11" t="s">
        <v>412</v>
      </c>
      <c r="CN4" s="11"/>
      <c r="CO4" s="11" t="s">
        <v>411</v>
      </c>
      <c r="CP4" s="11"/>
      <c r="CQ4" s="11" t="s">
        <v>410</v>
      </c>
      <c r="CR4" s="11" t="s">
        <v>409</v>
      </c>
      <c r="CS4" s="11" t="s">
        <v>408</v>
      </c>
    </row>
    <row r="5" spans="1:97" ht="23.25" customHeight="1">
      <c r="A5" s="12"/>
      <c r="B5" s="12"/>
      <c r="C5" s="12"/>
      <c r="D5" s="76" t="s">
        <v>45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</row>
    <row r="6" spans="1:97" ht="45.75" customHeight="1">
      <c r="A6" s="12"/>
      <c r="B6" s="12"/>
      <c r="C6" s="22" t="s">
        <v>124</v>
      </c>
      <c r="D6" s="23" t="s">
        <v>407</v>
      </c>
      <c r="E6" s="23" t="s">
        <v>407</v>
      </c>
      <c r="F6" s="23" t="s">
        <v>406</v>
      </c>
      <c r="G6" s="23" t="s">
        <v>406</v>
      </c>
      <c r="H6" s="23" t="s">
        <v>406</v>
      </c>
      <c r="I6" s="23" t="s">
        <v>406</v>
      </c>
      <c r="J6" s="23" t="s">
        <v>406</v>
      </c>
      <c r="K6" s="23" t="s">
        <v>406</v>
      </c>
      <c r="L6" s="23" t="s">
        <v>406</v>
      </c>
      <c r="M6" s="23" t="s">
        <v>406</v>
      </c>
      <c r="N6" s="23" t="s">
        <v>405</v>
      </c>
      <c r="O6" s="23" t="s">
        <v>405</v>
      </c>
      <c r="P6" s="23" t="s">
        <v>405</v>
      </c>
      <c r="Q6" s="23" t="s">
        <v>405</v>
      </c>
      <c r="R6" s="23" t="s">
        <v>405</v>
      </c>
      <c r="S6" s="23" t="s">
        <v>405</v>
      </c>
      <c r="T6" s="23" t="s">
        <v>405</v>
      </c>
      <c r="U6" s="23" t="s">
        <v>405</v>
      </c>
      <c r="V6" s="23" t="s">
        <v>404</v>
      </c>
      <c r="W6" s="23" t="s">
        <v>404</v>
      </c>
      <c r="X6" s="23" t="s">
        <v>404</v>
      </c>
      <c r="Y6" s="23" t="s">
        <v>403</v>
      </c>
      <c r="Z6" s="23" t="s">
        <v>403</v>
      </c>
      <c r="AA6" s="23" t="s">
        <v>403</v>
      </c>
      <c r="AB6" s="23" t="s">
        <v>403</v>
      </c>
      <c r="AC6" s="23" t="s">
        <v>403</v>
      </c>
      <c r="AD6" s="23" t="s">
        <v>403</v>
      </c>
      <c r="AE6" s="23" t="s">
        <v>403</v>
      </c>
      <c r="AF6" s="23" t="s">
        <v>403</v>
      </c>
      <c r="AG6" s="23" t="s">
        <v>403</v>
      </c>
      <c r="AH6" s="23" t="s">
        <v>403</v>
      </c>
      <c r="AI6" s="23" t="s">
        <v>403</v>
      </c>
      <c r="AJ6" s="23" t="s">
        <v>403</v>
      </c>
      <c r="AK6" s="23" t="s">
        <v>403</v>
      </c>
      <c r="AL6" s="23" t="s">
        <v>403</v>
      </c>
      <c r="AM6" s="23" t="s">
        <v>403</v>
      </c>
      <c r="AN6" s="23" t="s">
        <v>403</v>
      </c>
      <c r="AO6" s="23" t="s">
        <v>403</v>
      </c>
      <c r="AP6" s="23" t="s">
        <v>403</v>
      </c>
      <c r="AQ6" s="23" t="s">
        <v>403</v>
      </c>
      <c r="AR6" s="23" t="s">
        <v>403</v>
      </c>
      <c r="AS6" s="23" t="s">
        <v>403</v>
      </c>
      <c r="AT6" s="23" t="s">
        <v>403</v>
      </c>
      <c r="AU6" s="23" t="s">
        <v>402</v>
      </c>
      <c r="AV6" s="23" t="s">
        <v>402</v>
      </c>
      <c r="AW6" s="23" t="s">
        <v>402</v>
      </c>
      <c r="AX6" s="23" t="s">
        <v>402</v>
      </c>
      <c r="AY6" s="23" t="s">
        <v>402</v>
      </c>
      <c r="AZ6" s="23" t="s">
        <v>402</v>
      </c>
      <c r="BA6" s="23" t="s">
        <v>401</v>
      </c>
      <c r="BB6" s="23" t="s">
        <v>401</v>
      </c>
      <c r="BC6" s="23" t="s">
        <v>401</v>
      </c>
      <c r="BD6" s="23" t="s">
        <v>401</v>
      </c>
      <c r="BE6" s="23" t="s">
        <v>401</v>
      </c>
      <c r="BF6" s="23" t="s">
        <v>401</v>
      </c>
      <c r="BG6" s="23" t="s">
        <v>400</v>
      </c>
      <c r="BH6" s="23" t="s">
        <v>400</v>
      </c>
      <c r="BI6" s="23" t="s">
        <v>400</v>
      </c>
      <c r="BJ6" s="23" t="s">
        <v>400</v>
      </c>
      <c r="BK6" s="23" t="s">
        <v>400</v>
      </c>
      <c r="BL6" s="23" t="s">
        <v>400</v>
      </c>
      <c r="BM6" s="23" t="s">
        <v>399</v>
      </c>
      <c r="BN6" s="23" t="s">
        <v>399</v>
      </c>
      <c r="BO6" s="23" t="s">
        <v>399</v>
      </c>
      <c r="BP6" s="23" t="s">
        <v>399</v>
      </c>
      <c r="BQ6" s="23" t="s">
        <v>399</v>
      </c>
      <c r="BR6" s="23" t="s">
        <v>399</v>
      </c>
      <c r="BS6" s="23" t="s">
        <v>398</v>
      </c>
      <c r="BT6" s="23" t="s">
        <v>398</v>
      </c>
      <c r="BU6" s="23" t="s">
        <v>398</v>
      </c>
      <c r="BV6" s="23" t="s">
        <v>397</v>
      </c>
      <c r="BW6" s="23" t="s">
        <v>397</v>
      </c>
      <c r="BX6" s="23" t="s">
        <v>397</v>
      </c>
      <c r="BY6" s="23" t="s">
        <v>396</v>
      </c>
      <c r="BZ6" s="23" t="s">
        <v>396</v>
      </c>
      <c r="CA6" s="23" t="s">
        <v>396</v>
      </c>
      <c r="CB6" s="23" t="s">
        <v>395</v>
      </c>
      <c r="CC6" s="23" t="s">
        <v>395</v>
      </c>
      <c r="CD6" s="23" t="s">
        <v>395</v>
      </c>
      <c r="CE6" s="23" t="s">
        <v>394</v>
      </c>
      <c r="CF6" s="23" t="s">
        <v>394</v>
      </c>
      <c r="CG6" s="23" t="s">
        <v>394</v>
      </c>
      <c r="CH6" s="23" t="s">
        <v>393</v>
      </c>
      <c r="CI6" s="23" t="s">
        <v>393</v>
      </c>
      <c r="CJ6" s="23" t="s">
        <v>393</v>
      </c>
      <c r="CK6" s="25" t="s">
        <v>392</v>
      </c>
      <c r="CL6" s="25" t="s">
        <v>392</v>
      </c>
      <c r="CM6" s="25" t="s">
        <v>392</v>
      </c>
      <c r="CN6" s="25" t="s">
        <v>392</v>
      </c>
      <c r="CO6" s="25" t="s">
        <v>392</v>
      </c>
      <c r="CP6" s="25" t="s">
        <v>392</v>
      </c>
      <c r="CQ6" s="23" t="s">
        <v>391</v>
      </c>
      <c r="CR6" s="23" t="s">
        <v>391</v>
      </c>
      <c r="CS6" s="23" t="s">
        <v>391</v>
      </c>
    </row>
    <row r="7" spans="1:97" s="1" customFormat="1" ht="66" customHeight="1">
      <c r="A7" s="2" t="s">
        <v>46</v>
      </c>
      <c r="B7" s="2" t="s">
        <v>48</v>
      </c>
      <c r="C7" s="13" t="s">
        <v>1</v>
      </c>
      <c r="D7" s="2" t="str">
        <f t="shared" ref="D7:Y7" si="0">CONCATENATE("ERS Data Set ",D1)</f>
        <v>ERS Data Set 114-010</v>
      </c>
      <c r="E7" s="2" t="str">
        <f t="shared" si="0"/>
        <v>ERS Data Set 114-011</v>
      </c>
      <c r="F7" s="2" t="str">
        <f t="shared" si="0"/>
        <v>ERS Data Set 114-020</v>
      </c>
      <c r="G7" s="2" t="str">
        <f t="shared" si="0"/>
        <v>ERS Data Set 114-021</v>
      </c>
      <c r="H7" s="2" t="str">
        <f t="shared" si="0"/>
        <v>ERS Data Set 114-022</v>
      </c>
      <c r="I7" s="2" t="str">
        <f t="shared" si="0"/>
        <v>ERS Data Set 114-023</v>
      </c>
      <c r="J7" s="2" t="str">
        <f t="shared" si="0"/>
        <v>ERS Data Set 114-024</v>
      </c>
      <c r="K7" s="2" t="str">
        <f t="shared" si="0"/>
        <v>ERS Data Set 114-025</v>
      </c>
      <c r="L7" s="2" t="str">
        <f t="shared" si="0"/>
        <v>ERS Data Set 114-026</v>
      </c>
      <c r="M7" s="2" t="str">
        <f t="shared" si="0"/>
        <v>ERS Data Set 114-027</v>
      </c>
      <c r="N7" s="2" t="str">
        <f t="shared" si="0"/>
        <v>ERS Data Set 114-030</v>
      </c>
      <c r="O7" s="2" t="str">
        <f t="shared" si="0"/>
        <v>ERS Data Set 114-031</v>
      </c>
      <c r="P7" s="2" t="str">
        <f t="shared" si="0"/>
        <v>ERS Data Set 114-032</v>
      </c>
      <c r="Q7" s="2" t="str">
        <f t="shared" si="0"/>
        <v>ERS Data Set 114-033</v>
      </c>
      <c r="R7" s="2" t="str">
        <f t="shared" si="0"/>
        <v>ERS Data Set 114-034</v>
      </c>
      <c r="S7" s="2" t="str">
        <f t="shared" si="0"/>
        <v>ERS Data Set 114-035</v>
      </c>
      <c r="T7" s="2" t="str">
        <f t="shared" si="0"/>
        <v>ERS Data Set 114-036</v>
      </c>
      <c r="U7" s="2" t="str">
        <f t="shared" si="0"/>
        <v>ERS Data Set 114-037</v>
      </c>
      <c r="V7" s="2" t="str">
        <f t="shared" si="0"/>
        <v>ERS Data Set 114-040</v>
      </c>
      <c r="W7" s="2" t="str">
        <f t="shared" si="0"/>
        <v>ERS Data Set 114-041</v>
      </c>
      <c r="X7" s="2" t="str">
        <f t="shared" si="0"/>
        <v>ERS Data Set 114-042</v>
      </c>
      <c r="Y7" s="2" t="str">
        <f t="shared" si="0"/>
        <v>ERS Data Set 114-050</v>
      </c>
      <c r="Z7" s="2" t="str">
        <f>CONCATENATE("ERS Data Set ",Y1)</f>
        <v>ERS Data Set 114-050</v>
      </c>
      <c r="AA7" s="2" t="str">
        <f>CONCATENATE("ERS Data Set ",AA1)</f>
        <v>ERS Data Set 114-051</v>
      </c>
      <c r="AB7" s="2" t="str">
        <f>CONCATENATE("ERS Data Set ",AA1)</f>
        <v>ERS Data Set 114-051</v>
      </c>
      <c r="AC7" s="2" t="str">
        <f>CONCATENATE("ERS Data Set ",AC1)</f>
        <v>ERS Data Set 114-052</v>
      </c>
      <c r="AD7" s="2" t="str">
        <f>CONCATENATE("ERS Data Set ",AC1)</f>
        <v>ERS Data Set 114-052</v>
      </c>
      <c r="AE7" s="2" t="str">
        <f>CONCATENATE("ERS Data Set ",AE1)</f>
        <v>ERS Data Set 114-053</v>
      </c>
      <c r="AF7" s="2" t="str">
        <f>CONCATENATE("ERS Data Set ",AE1)</f>
        <v>ERS Data Set 114-053</v>
      </c>
      <c r="AG7" s="2" t="str">
        <f>CONCATENATE("ERS Data Set ",AG1)</f>
        <v>ERS Data Set 114-054</v>
      </c>
      <c r="AH7" s="2" t="str">
        <f>CONCATENATE("ERS Data Set ",AG1)</f>
        <v>ERS Data Set 114-054</v>
      </c>
      <c r="AI7" s="2" t="str">
        <f>CONCATENATE("ERS Data Set ",AI1)</f>
        <v>ERS Data Set 114-055</v>
      </c>
      <c r="AJ7" s="2" t="str">
        <f>CONCATENATE("ERS Data Set ",AI1)</f>
        <v>ERS Data Set 114-055</v>
      </c>
      <c r="AK7" s="2" t="str">
        <f>CONCATENATE("ERS Data Set ",AK1)</f>
        <v>ERS Data Set 114-056</v>
      </c>
      <c r="AL7" s="2" t="str">
        <f>CONCATENATE("ERS Data Set ",AK1)</f>
        <v>ERS Data Set 114-056</v>
      </c>
      <c r="AM7" s="2" t="str">
        <f>CONCATENATE("ERS Data Set ",AM1)</f>
        <v>ERS Data Set 114-057</v>
      </c>
      <c r="AN7" s="2" t="str">
        <f>CONCATENATE("ERS Data Set ",AM1)</f>
        <v>ERS Data Set 114-057</v>
      </c>
      <c r="AO7" s="2" t="str">
        <f>CONCATENATE("ERS Data Set ",AO1)</f>
        <v>ERS Data Set 114-058</v>
      </c>
      <c r="AP7" s="2" t="str">
        <f>CONCATENATE("ERS Data Set ",AO1)</f>
        <v>ERS Data Set 114-058</v>
      </c>
      <c r="AQ7" s="2" t="str">
        <f>CONCATENATE("ERS Data Set ",AO1)</f>
        <v>ERS Data Set 114-058</v>
      </c>
      <c r="AR7" s="2" t="str">
        <f>CONCATENATE("ERS Data Set ",AR1)</f>
        <v>ERS Data Set 114-059</v>
      </c>
      <c r="AS7" s="2" t="str">
        <f>CONCATENATE("ERS Data Set ",AR1)</f>
        <v>ERS Data Set 114-059</v>
      </c>
      <c r="AT7" s="2" t="str">
        <f>CONCATENATE("ERS Data Set ",AR1)</f>
        <v>ERS Data Set 114-059</v>
      </c>
      <c r="AU7" s="2" t="str">
        <f t="shared" ref="AU7:CM7" si="1">CONCATENATE("ERS Data Set ",AU1)</f>
        <v>ERS Data Set 114-060</v>
      </c>
      <c r="AV7" s="2" t="str">
        <f t="shared" si="1"/>
        <v>ERS Data Set 114-061</v>
      </c>
      <c r="AW7" s="2" t="str">
        <f t="shared" si="1"/>
        <v>ERS Data Set 114-062</v>
      </c>
      <c r="AX7" s="2" t="str">
        <f t="shared" si="1"/>
        <v>ERS Data Set 114-063</v>
      </c>
      <c r="AY7" s="2" t="str">
        <f t="shared" si="1"/>
        <v>ERS Data Set 114-064</v>
      </c>
      <c r="AZ7" s="2" t="str">
        <f t="shared" si="1"/>
        <v>ERS Data Set 114-065</v>
      </c>
      <c r="BA7" s="2" t="str">
        <f t="shared" si="1"/>
        <v>ERS Data Set 114-070</v>
      </c>
      <c r="BB7" s="2" t="str">
        <f t="shared" si="1"/>
        <v>ERS Data Set 114-071</v>
      </c>
      <c r="BC7" s="2" t="str">
        <f t="shared" si="1"/>
        <v>ERS Data Set 114-072</v>
      </c>
      <c r="BD7" s="2" t="str">
        <f t="shared" si="1"/>
        <v>ERS Data Set 114-073</v>
      </c>
      <c r="BE7" s="2" t="str">
        <f t="shared" si="1"/>
        <v>ERS Data Set 114-074</v>
      </c>
      <c r="BF7" s="2" t="str">
        <f t="shared" si="1"/>
        <v>ERS Data Set 114-075</v>
      </c>
      <c r="BG7" s="2" t="str">
        <f t="shared" si="1"/>
        <v>ERS Data Set 114-080</v>
      </c>
      <c r="BH7" s="2" t="str">
        <f t="shared" si="1"/>
        <v>ERS Data Set 114-081</v>
      </c>
      <c r="BI7" s="2" t="str">
        <f t="shared" si="1"/>
        <v>ERS Data Set 114-082</v>
      </c>
      <c r="BJ7" s="2" t="str">
        <f t="shared" si="1"/>
        <v>ERS Data Set 114-083</v>
      </c>
      <c r="BK7" s="2" t="str">
        <f t="shared" si="1"/>
        <v>ERS Data Set 114-084</v>
      </c>
      <c r="BL7" s="2" t="str">
        <f t="shared" si="1"/>
        <v>ERS Data Set 114-085</v>
      </c>
      <c r="BM7" s="2" t="str">
        <f t="shared" si="1"/>
        <v>ERS Data Set 114-090</v>
      </c>
      <c r="BN7" s="2" t="str">
        <f t="shared" si="1"/>
        <v>ERS Data Set 114-091</v>
      </c>
      <c r="BO7" s="2" t="str">
        <f t="shared" si="1"/>
        <v>ERS Data Set 114-092</v>
      </c>
      <c r="BP7" s="2" t="str">
        <f t="shared" si="1"/>
        <v>ERS Data Set 114-093</v>
      </c>
      <c r="BQ7" s="2" t="str">
        <f t="shared" si="1"/>
        <v>ERS Data Set 114-094</v>
      </c>
      <c r="BR7" s="2" t="str">
        <f t="shared" si="1"/>
        <v>ERS Data Set 114-095</v>
      </c>
      <c r="BS7" s="2" t="str">
        <f t="shared" si="1"/>
        <v>ERS Data Set 114-100</v>
      </c>
      <c r="BT7" s="2" t="str">
        <f t="shared" si="1"/>
        <v>ERS Data Set 114-101</v>
      </c>
      <c r="BU7" s="2" t="str">
        <f t="shared" si="1"/>
        <v>ERS Data Set 114-102</v>
      </c>
      <c r="BV7" s="2" t="str">
        <f t="shared" si="1"/>
        <v>ERS Data Set 114-110</v>
      </c>
      <c r="BW7" s="2" t="str">
        <f t="shared" si="1"/>
        <v>ERS Data Set 114-111</v>
      </c>
      <c r="BX7" s="2" t="str">
        <f t="shared" si="1"/>
        <v>ERS Data Set 114-112</v>
      </c>
      <c r="BY7" s="2" t="str">
        <f t="shared" si="1"/>
        <v>ERS Data Set 114-120</v>
      </c>
      <c r="BZ7" s="2" t="str">
        <f t="shared" si="1"/>
        <v>ERS Data Set 114-121</v>
      </c>
      <c r="CA7" s="2" t="str">
        <f t="shared" si="1"/>
        <v>ERS Data Set 114-122</v>
      </c>
      <c r="CB7" s="2" t="str">
        <f t="shared" si="1"/>
        <v>ERS Data Set 114-130</v>
      </c>
      <c r="CC7" s="2" t="str">
        <f t="shared" si="1"/>
        <v>ERS Data Set 114-131</v>
      </c>
      <c r="CD7" s="2" t="str">
        <f t="shared" si="1"/>
        <v>ERS Data Set 114-132</v>
      </c>
      <c r="CE7" s="2" t="str">
        <f t="shared" si="1"/>
        <v>ERS Data Set 114-140</v>
      </c>
      <c r="CF7" s="2" t="str">
        <f t="shared" si="1"/>
        <v>ERS Data Set 114-141</v>
      </c>
      <c r="CG7" s="2" t="str">
        <f t="shared" si="1"/>
        <v>ERS Data Set 114-142</v>
      </c>
      <c r="CH7" s="2" t="str">
        <f t="shared" si="1"/>
        <v>ERS Data Set 114-150</v>
      </c>
      <c r="CI7" s="2" t="str">
        <f t="shared" si="1"/>
        <v>ERS Data Set 114-151</v>
      </c>
      <c r="CJ7" s="2" t="str">
        <f t="shared" si="1"/>
        <v>ERS Data Set 114-152</v>
      </c>
      <c r="CK7" s="2" t="str">
        <f t="shared" si="1"/>
        <v>ERS Data Set 114-160</v>
      </c>
      <c r="CL7" s="2" t="str">
        <f t="shared" si="1"/>
        <v>ERS Data Set 114-161</v>
      </c>
      <c r="CM7" s="2" t="str">
        <f t="shared" si="1"/>
        <v>ERS Data Set 114-162</v>
      </c>
      <c r="CN7" s="2" t="str">
        <f>CONCATENATE("ERS Data Set ",CM1)</f>
        <v>ERS Data Set 114-162</v>
      </c>
      <c r="CO7" s="2" t="str">
        <f>CONCATENATE("ERS Data Set ",CO1)</f>
        <v>ERS Data Set 114-163</v>
      </c>
      <c r="CP7" s="2" t="str">
        <f>CONCATENATE("ERS Data Set ",CO1)</f>
        <v>ERS Data Set 114-163</v>
      </c>
      <c r="CQ7" s="2" t="str">
        <f>CONCATENATE("ERS Data Set ",CQ1)</f>
        <v>ERS Data Set 114-170</v>
      </c>
      <c r="CR7" s="2" t="str">
        <f>CONCATENATE("ERS Data Set ",CR1)</f>
        <v>ERS Data Set 114-171</v>
      </c>
      <c r="CS7" s="2" t="str">
        <f>CONCATENATE("ERS Data Set ",CS1)</f>
        <v>ERS Data Set 114-172</v>
      </c>
    </row>
    <row r="8" spans="1:97" ht="15" customHeight="1">
      <c r="A8" s="8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</row>
    <row r="9" spans="1:97">
      <c r="A9" s="80" t="s">
        <v>6</v>
      </c>
      <c r="B9" s="93" t="s">
        <v>211</v>
      </c>
      <c r="C9" s="27" t="s">
        <v>212</v>
      </c>
      <c r="D9" s="16" t="str">
        <f t="shared" ref="D9:Y9" si="2">CONCATENATE("APPR",D1)</f>
        <v>APPR114-010</v>
      </c>
      <c r="E9" s="16" t="str">
        <f t="shared" si="2"/>
        <v>APPR114-011</v>
      </c>
      <c r="F9" s="16" t="str">
        <f t="shared" si="2"/>
        <v>APPR114-020</v>
      </c>
      <c r="G9" s="16" t="str">
        <f t="shared" si="2"/>
        <v>APPR114-021</v>
      </c>
      <c r="H9" s="16" t="str">
        <f t="shared" si="2"/>
        <v>APPR114-022</v>
      </c>
      <c r="I9" s="16" t="str">
        <f t="shared" si="2"/>
        <v>APPR114-023</v>
      </c>
      <c r="J9" s="16" t="str">
        <f t="shared" si="2"/>
        <v>APPR114-024</v>
      </c>
      <c r="K9" s="16" t="str">
        <f t="shared" si="2"/>
        <v>APPR114-025</v>
      </c>
      <c r="L9" s="16" t="str">
        <f t="shared" si="2"/>
        <v>APPR114-026</v>
      </c>
      <c r="M9" s="16" t="str">
        <f t="shared" si="2"/>
        <v>APPR114-027</v>
      </c>
      <c r="N9" s="16" t="str">
        <f t="shared" si="2"/>
        <v>APPR114-030</v>
      </c>
      <c r="O9" s="16" t="str">
        <f t="shared" si="2"/>
        <v>APPR114-031</v>
      </c>
      <c r="P9" s="16" t="str">
        <f t="shared" si="2"/>
        <v>APPR114-032</v>
      </c>
      <c r="Q9" s="16" t="str">
        <f t="shared" si="2"/>
        <v>APPR114-033</v>
      </c>
      <c r="R9" s="16" t="str">
        <f t="shared" si="2"/>
        <v>APPR114-034</v>
      </c>
      <c r="S9" s="16" t="str">
        <f t="shared" si="2"/>
        <v>APPR114-035</v>
      </c>
      <c r="T9" s="16" t="str">
        <f t="shared" si="2"/>
        <v>APPR114-036</v>
      </c>
      <c r="U9" s="16" t="str">
        <f t="shared" si="2"/>
        <v>APPR114-037</v>
      </c>
      <c r="V9" s="16" t="str">
        <f t="shared" si="2"/>
        <v>APPR114-040</v>
      </c>
      <c r="W9" s="16" t="str">
        <f t="shared" si="2"/>
        <v>APPR114-041</v>
      </c>
      <c r="X9" s="16" t="str">
        <f t="shared" si="2"/>
        <v>APPR114-042</v>
      </c>
      <c r="Y9" s="16" t="str">
        <f t="shared" si="2"/>
        <v>APPR114-050</v>
      </c>
      <c r="Z9" s="16"/>
      <c r="AA9" s="16" t="str">
        <f>CONCATENATE("APPR",AA1)</f>
        <v>APPR114-051</v>
      </c>
      <c r="AB9" s="16"/>
      <c r="AC9" s="16" t="str">
        <f>CONCATENATE("APPR",AC1)</f>
        <v>APPR114-052</v>
      </c>
      <c r="AD9" s="16"/>
      <c r="AE9" s="16" t="str">
        <f>CONCATENATE("APPR",AE1)</f>
        <v>APPR114-053</v>
      </c>
      <c r="AF9" s="16"/>
      <c r="AG9" s="16" t="str">
        <f>CONCATENATE("APPR",AG1)</f>
        <v>APPR114-054</v>
      </c>
      <c r="AH9" s="16"/>
      <c r="AI9" s="16" t="str">
        <f>CONCATENATE("APPR",AI1)</f>
        <v>APPR114-055</v>
      </c>
      <c r="AJ9" s="16"/>
      <c r="AK9" s="16" t="str">
        <f>CONCATENATE("APPR",AK1)</f>
        <v>APPR114-056</v>
      </c>
      <c r="AL9" s="16"/>
      <c r="AM9" s="16" t="str">
        <f>CONCATENATE("APPR",AM1)</f>
        <v>APPR114-057</v>
      </c>
      <c r="AN9" s="16"/>
      <c r="AO9" s="16" t="str">
        <f>CONCATENATE("APPR",AO1)</f>
        <v>APPR114-058</v>
      </c>
      <c r="AP9" s="16"/>
      <c r="AQ9" s="16"/>
      <c r="AR9" s="16" t="str">
        <f>CONCATENATE("APPR",AR1)</f>
        <v>APPR114-059</v>
      </c>
      <c r="AS9" s="16"/>
      <c r="AT9" s="16"/>
      <c r="AU9" s="16" t="str">
        <f t="shared" ref="AU9:CM9" si="3">CONCATENATE("APPR",AU1)</f>
        <v>APPR114-060</v>
      </c>
      <c r="AV9" s="16" t="str">
        <f t="shared" si="3"/>
        <v>APPR114-061</v>
      </c>
      <c r="AW9" s="16" t="str">
        <f t="shared" si="3"/>
        <v>APPR114-062</v>
      </c>
      <c r="AX9" s="16" t="str">
        <f t="shared" si="3"/>
        <v>APPR114-063</v>
      </c>
      <c r="AY9" s="16" t="str">
        <f t="shared" si="3"/>
        <v>APPR114-064</v>
      </c>
      <c r="AZ9" s="16" t="str">
        <f t="shared" si="3"/>
        <v>APPR114-065</v>
      </c>
      <c r="BA9" s="16" t="str">
        <f t="shared" si="3"/>
        <v>APPR114-070</v>
      </c>
      <c r="BB9" s="16" t="str">
        <f t="shared" si="3"/>
        <v>APPR114-071</v>
      </c>
      <c r="BC9" s="16" t="str">
        <f t="shared" si="3"/>
        <v>APPR114-072</v>
      </c>
      <c r="BD9" s="16" t="str">
        <f t="shared" si="3"/>
        <v>APPR114-073</v>
      </c>
      <c r="BE9" s="16" t="str">
        <f t="shared" si="3"/>
        <v>APPR114-074</v>
      </c>
      <c r="BF9" s="16" t="str">
        <f t="shared" si="3"/>
        <v>APPR114-075</v>
      </c>
      <c r="BG9" s="16" t="str">
        <f t="shared" si="3"/>
        <v>APPR114-080</v>
      </c>
      <c r="BH9" s="16" t="str">
        <f t="shared" si="3"/>
        <v>APPR114-081</v>
      </c>
      <c r="BI9" s="16" t="str">
        <f t="shared" si="3"/>
        <v>APPR114-082</v>
      </c>
      <c r="BJ9" s="16" t="str">
        <f t="shared" si="3"/>
        <v>APPR114-083</v>
      </c>
      <c r="BK9" s="16" t="str">
        <f t="shared" si="3"/>
        <v>APPR114-084</v>
      </c>
      <c r="BL9" s="16" t="str">
        <f t="shared" si="3"/>
        <v>APPR114-085</v>
      </c>
      <c r="BM9" s="16" t="str">
        <f t="shared" si="3"/>
        <v>APPR114-090</v>
      </c>
      <c r="BN9" s="16" t="str">
        <f t="shared" si="3"/>
        <v>APPR114-091</v>
      </c>
      <c r="BO9" s="16" t="str">
        <f t="shared" si="3"/>
        <v>APPR114-092</v>
      </c>
      <c r="BP9" s="16" t="str">
        <f t="shared" si="3"/>
        <v>APPR114-093</v>
      </c>
      <c r="BQ9" s="16" t="str">
        <f t="shared" si="3"/>
        <v>APPR114-094</v>
      </c>
      <c r="BR9" s="16" t="str">
        <f t="shared" si="3"/>
        <v>APPR114-095</v>
      </c>
      <c r="BS9" s="16" t="str">
        <f t="shared" si="3"/>
        <v>APPR114-100</v>
      </c>
      <c r="BT9" s="16" t="str">
        <f t="shared" si="3"/>
        <v>APPR114-101</v>
      </c>
      <c r="BU9" s="16" t="str">
        <f t="shared" si="3"/>
        <v>APPR114-102</v>
      </c>
      <c r="BV9" s="16" t="str">
        <f t="shared" si="3"/>
        <v>APPR114-110</v>
      </c>
      <c r="BW9" s="16" t="str">
        <f t="shared" si="3"/>
        <v>APPR114-111</v>
      </c>
      <c r="BX9" s="16" t="str">
        <f t="shared" si="3"/>
        <v>APPR114-112</v>
      </c>
      <c r="BY9" s="16" t="str">
        <f t="shared" si="3"/>
        <v>APPR114-120</v>
      </c>
      <c r="BZ9" s="16" t="str">
        <f t="shared" si="3"/>
        <v>APPR114-121</v>
      </c>
      <c r="CA9" s="16" t="str">
        <f t="shared" si="3"/>
        <v>APPR114-122</v>
      </c>
      <c r="CB9" s="16" t="str">
        <f t="shared" si="3"/>
        <v>APPR114-130</v>
      </c>
      <c r="CC9" s="16" t="str">
        <f t="shared" si="3"/>
        <v>APPR114-131</v>
      </c>
      <c r="CD9" s="16" t="str">
        <f t="shared" si="3"/>
        <v>APPR114-132</v>
      </c>
      <c r="CE9" s="16" t="str">
        <f t="shared" si="3"/>
        <v>APPR114-140</v>
      </c>
      <c r="CF9" s="16" t="str">
        <f t="shared" si="3"/>
        <v>APPR114-141</v>
      </c>
      <c r="CG9" s="16" t="str">
        <f t="shared" si="3"/>
        <v>APPR114-142</v>
      </c>
      <c r="CH9" s="16" t="str">
        <f t="shared" si="3"/>
        <v>APPR114-150</v>
      </c>
      <c r="CI9" s="16" t="str">
        <f t="shared" si="3"/>
        <v>APPR114-151</v>
      </c>
      <c r="CJ9" s="16" t="str">
        <f t="shared" si="3"/>
        <v>APPR114-152</v>
      </c>
      <c r="CK9" s="16" t="str">
        <f t="shared" si="3"/>
        <v>APPR114-160</v>
      </c>
      <c r="CL9" s="16" t="str">
        <f t="shared" si="3"/>
        <v>APPR114-161</v>
      </c>
      <c r="CM9" s="16" t="str">
        <f t="shared" si="3"/>
        <v>APPR114-162</v>
      </c>
      <c r="CN9" s="16"/>
      <c r="CO9" s="16" t="str">
        <f>CONCATENATE("APPR",CO1)</f>
        <v>APPR114-163</v>
      </c>
      <c r="CP9" s="16"/>
      <c r="CQ9" s="16" t="str">
        <f>CONCATENATE("APPR",CQ1)</f>
        <v>APPR114-170</v>
      </c>
      <c r="CR9" s="16" t="str">
        <f>CONCATENATE("APPR",CR1)</f>
        <v>APPR114-171</v>
      </c>
      <c r="CS9" s="16" t="str">
        <f>CONCATENATE("APPR",CS1)</f>
        <v>APPR114-172</v>
      </c>
    </row>
    <row r="10" spans="1:97">
      <c r="A10" s="70"/>
      <c r="B10" s="94"/>
      <c r="C10" s="27" t="s">
        <v>213</v>
      </c>
      <c r="D10" s="16" t="s">
        <v>214</v>
      </c>
      <c r="E10" s="16" t="s">
        <v>214</v>
      </c>
      <c r="F10" s="16" t="s">
        <v>214</v>
      </c>
      <c r="G10" s="16" t="s">
        <v>214</v>
      </c>
      <c r="H10" s="16" t="s">
        <v>214</v>
      </c>
      <c r="I10" s="16" t="s">
        <v>214</v>
      </c>
      <c r="J10" s="16" t="s">
        <v>214</v>
      </c>
      <c r="K10" s="16" t="s">
        <v>214</v>
      </c>
      <c r="L10" s="16" t="s">
        <v>214</v>
      </c>
      <c r="M10" s="16" t="s">
        <v>214</v>
      </c>
      <c r="N10" s="16" t="s">
        <v>214</v>
      </c>
      <c r="O10" s="16" t="s">
        <v>214</v>
      </c>
      <c r="P10" s="16" t="s">
        <v>214</v>
      </c>
      <c r="Q10" s="16" t="s">
        <v>214</v>
      </c>
      <c r="R10" s="16" t="s">
        <v>214</v>
      </c>
      <c r="S10" s="16" t="s">
        <v>214</v>
      </c>
      <c r="T10" s="16" t="s">
        <v>214</v>
      </c>
      <c r="U10" s="16" t="s">
        <v>214</v>
      </c>
      <c r="V10" s="16" t="s">
        <v>214</v>
      </c>
      <c r="W10" s="16" t="s">
        <v>214</v>
      </c>
      <c r="X10" s="16" t="s">
        <v>214</v>
      </c>
      <c r="Y10" s="16" t="s">
        <v>214</v>
      </c>
      <c r="Z10" s="16"/>
      <c r="AA10" s="16" t="s">
        <v>214</v>
      </c>
      <c r="AB10" s="16"/>
      <c r="AC10" s="16" t="s">
        <v>214</v>
      </c>
      <c r="AD10" s="16"/>
      <c r="AE10" s="16" t="s">
        <v>214</v>
      </c>
      <c r="AF10" s="16"/>
      <c r="AG10" s="16" t="s">
        <v>214</v>
      </c>
      <c r="AH10" s="16"/>
      <c r="AI10" s="16" t="s">
        <v>214</v>
      </c>
      <c r="AJ10" s="16"/>
      <c r="AK10" s="16" t="s">
        <v>214</v>
      </c>
      <c r="AL10" s="16"/>
      <c r="AM10" s="16" t="s">
        <v>214</v>
      </c>
      <c r="AN10" s="16"/>
      <c r="AO10" s="16" t="s">
        <v>214</v>
      </c>
      <c r="AP10" s="16"/>
      <c r="AQ10" s="16"/>
      <c r="AR10" s="16" t="s">
        <v>214</v>
      </c>
      <c r="AS10" s="16"/>
      <c r="AT10" s="16"/>
      <c r="AU10" s="16" t="s">
        <v>214</v>
      </c>
      <c r="AV10" s="16" t="s">
        <v>214</v>
      </c>
      <c r="AW10" s="16" t="s">
        <v>214</v>
      </c>
      <c r="AX10" s="16" t="s">
        <v>214</v>
      </c>
      <c r="AY10" s="16" t="s">
        <v>214</v>
      </c>
      <c r="AZ10" s="16" t="s">
        <v>214</v>
      </c>
      <c r="BA10" s="16" t="s">
        <v>214</v>
      </c>
      <c r="BB10" s="16" t="s">
        <v>214</v>
      </c>
      <c r="BC10" s="16" t="s">
        <v>214</v>
      </c>
      <c r="BD10" s="16" t="s">
        <v>214</v>
      </c>
      <c r="BE10" s="16" t="s">
        <v>214</v>
      </c>
      <c r="BF10" s="16" t="s">
        <v>214</v>
      </c>
      <c r="BG10" s="16" t="s">
        <v>214</v>
      </c>
      <c r="BH10" s="16" t="s">
        <v>214</v>
      </c>
      <c r="BI10" s="16" t="s">
        <v>214</v>
      </c>
      <c r="BJ10" s="16" t="s">
        <v>214</v>
      </c>
      <c r="BK10" s="16" t="s">
        <v>214</v>
      </c>
      <c r="BL10" s="16" t="s">
        <v>214</v>
      </c>
      <c r="BM10" s="16" t="s">
        <v>214</v>
      </c>
      <c r="BN10" s="16" t="s">
        <v>214</v>
      </c>
      <c r="BO10" s="16" t="s">
        <v>214</v>
      </c>
      <c r="BP10" s="16" t="s">
        <v>214</v>
      </c>
      <c r="BQ10" s="16" t="s">
        <v>214</v>
      </c>
      <c r="BR10" s="16" t="s">
        <v>214</v>
      </c>
      <c r="BS10" s="16" t="s">
        <v>214</v>
      </c>
      <c r="BT10" s="16" t="s">
        <v>214</v>
      </c>
      <c r="BU10" s="16" t="s">
        <v>214</v>
      </c>
      <c r="BV10" s="16" t="s">
        <v>214</v>
      </c>
      <c r="BW10" s="16" t="s">
        <v>214</v>
      </c>
      <c r="BX10" s="16" t="s">
        <v>214</v>
      </c>
      <c r="BY10" s="16" t="s">
        <v>214</v>
      </c>
      <c r="BZ10" s="16" t="s">
        <v>214</v>
      </c>
      <c r="CA10" s="16" t="s">
        <v>214</v>
      </c>
      <c r="CB10" s="16" t="s">
        <v>214</v>
      </c>
      <c r="CC10" s="16" t="s">
        <v>214</v>
      </c>
      <c r="CD10" s="16" t="s">
        <v>214</v>
      </c>
      <c r="CE10" s="16" t="s">
        <v>214</v>
      </c>
      <c r="CF10" s="16" t="s">
        <v>214</v>
      </c>
      <c r="CG10" s="16" t="s">
        <v>214</v>
      </c>
      <c r="CH10" s="16" t="s">
        <v>214</v>
      </c>
      <c r="CI10" s="16" t="s">
        <v>214</v>
      </c>
      <c r="CJ10" s="16" t="s">
        <v>214</v>
      </c>
      <c r="CK10" s="16" t="s">
        <v>214</v>
      </c>
      <c r="CL10" s="16" t="s">
        <v>214</v>
      </c>
      <c r="CM10" s="16" t="s">
        <v>214</v>
      </c>
      <c r="CN10" s="16"/>
      <c r="CO10" s="16" t="s">
        <v>214</v>
      </c>
      <c r="CP10" s="16"/>
      <c r="CQ10" s="16" t="s">
        <v>214</v>
      </c>
      <c r="CR10" s="16" t="s">
        <v>214</v>
      </c>
      <c r="CS10" s="16" t="s">
        <v>214</v>
      </c>
    </row>
    <row r="11" spans="1:97">
      <c r="A11" s="70"/>
      <c r="B11" s="94"/>
      <c r="C11" s="27" t="s">
        <v>215</v>
      </c>
      <c r="D11" s="10" t="s">
        <v>389</v>
      </c>
      <c r="E11" s="10" t="s">
        <v>389</v>
      </c>
      <c r="F11" s="10" t="s">
        <v>389</v>
      </c>
      <c r="G11" s="10" t="s">
        <v>389</v>
      </c>
      <c r="H11" s="10" t="s">
        <v>389</v>
      </c>
      <c r="I11" s="10" t="s">
        <v>389</v>
      </c>
      <c r="J11" s="10" t="s">
        <v>389</v>
      </c>
      <c r="K11" s="10" t="s">
        <v>389</v>
      </c>
      <c r="L11" s="10" t="s">
        <v>389</v>
      </c>
      <c r="M11" s="10" t="s">
        <v>389</v>
      </c>
      <c r="N11" s="10" t="s">
        <v>389</v>
      </c>
      <c r="O11" s="10" t="s">
        <v>389</v>
      </c>
      <c r="P11" s="10" t="s">
        <v>389</v>
      </c>
      <c r="Q11" s="10" t="s">
        <v>389</v>
      </c>
      <c r="R11" s="10" t="s">
        <v>389</v>
      </c>
      <c r="S11" s="10" t="s">
        <v>389</v>
      </c>
      <c r="T11" s="10" t="s">
        <v>389</v>
      </c>
      <c r="U11" s="10" t="s">
        <v>389</v>
      </c>
      <c r="V11" s="10" t="s">
        <v>389</v>
      </c>
      <c r="W11" s="10" t="s">
        <v>389</v>
      </c>
      <c r="X11" s="10" t="s">
        <v>389</v>
      </c>
      <c r="Y11" s="10" t="s">
        <v>389</v>
      </c>
      <c r="Z11" s="10"/>
      <c r="AA11" s="10" t="s">
        <v>389</v>
      </c>
      <c r="AB11" s="10"/>
      <c r="AC11" s="10" t="s">
        <v>389</v>
      </c>
      <c r="AD11" s="10"/>
      <c r="AE11" s="10" t="s">
        <v>389</v>
      </c>
      <c r="AF11" s="10"/>
      <c r="AG11" s="10" t="s">
        <v>389</v>
      </c>
      <c r="AH11" s="10"/>
      <c r="AI11" s="10" t="s">
        <v>389</v>
      </c>
      <c r="AJ11" s="10"/>
      <c r="AK11" s="10" t="s">
        <v>389</v>
      </c>
      <c r="AL11" s="10"/>
      <c r="AM11" s="10" t="s">
        <v>389</v>
      </c>
      <c r="AN11" s="10"/>
      <c r="AO11" s="10" t="s">
        <v>389</v>
      </c>
      <c r="AP11" s="10"/>
      <c r="AQ11" s="10"/>
      <c r="AR11" s="10" t="s">
        <v>389</v>
      </c>
      <c r="AS11" s="10"/>
      <c r="AT11" s="10"/>
      <c r="AU11" s="10" t="s">
        <v>389</v>
      </c>
      <c r="AV11" s="10" t="s">
        <v>389</v>
      </c>
      <c r="AW11" s="10" t="s">
        <v>389</v>
      </c>
      <c r="AX11" s="10" t="s">
        <v>389</v>
      </c>
      <c r="AY11" s="10" t="s">
        <v>389</v>
      </c>
      <c r="AZ11" s="10" t="s">
        <v>389</v>
      </c>
      <c r="BA11" s="10" t="s">
        <v>389</v>
      </c>
      <c r="BB11" s="10" t="s">
        <v>389</v>
      </c>
      <c r="BC11" s="10" t="s">
        <v>389</v>
      </c>
      <c r="BD11" s="10" t="s">
        <v>389</v>
      </c>
      <c r="BE11" s="10" t="s">
        <v>389</v>
      </c>
      <c r="BF11" s="10" t="s">
        <v>389</v>
      </c>
      <c r="BG11" s="10" t="s">
        <v>389</v>
      </c>
      <c r="BH11" s="10" t="s">
        <v>389</v>
      </c>
      <c r="BI11" s="10" t="s">
        <v>389</v>
      </c>
      <c r="BJ11" s="10" t="s">
        <v>389</v>
      </c>
      <c r="BK11" s="10" t="s">
        <v>389</v>
      </c>
      <c r="BL11" s="10" t="s">
        <v>389</v>
      </c>
      <c r="BM11" s="10" t="s">
        <v>389</v>
      </c>
      <c r="BN11" s="10" t="s">
        <v>389</v>
      </c>
      <c r="BO11" s="10" t="s">
        <v>389</v>
      </c>
      <c r="BP11" s="10" t="s">
        <v>389</v>
      </c>
      <c r="BQ11" s="10" t="s">
        <v>389</v>
      </c>
      <c r="BR11" s="10" t="s">
        <v>389</v>
      </c>
      <c r="BS11" s="10" t="s">
        <v>389</v>
      </c>
      <c r="BT11" s="10" t="s">
        <v>389</v>
      </c>
      <c r="BU11" s="10" t="s">
        <v>389</v>
      </c>
      <c r="BV11" s="10" t="s">
        <v>389</v>
      </c>
      <c r="BW11" s="10" t="s">
        <v>389</v>
      </c>
      <c r="BX11" s="10" t="s">
        <v>389</v>
      </c>
      <c r="BY11" s="10" t="s">
        <v>389</v>
      </c>
      <c r="BZ11" s="10" t="s">
        <v>389</v>
      </c>
      <c r="CA11" s="10" t="s">
        <v>389</v>
      </c>
      <c r="CB11" s="10" t="s">
        <v>389</v>
      </c>
      <c r="CC11" s="10" t="s">
        <v>389</v>
      </c>
      <c r="CD11" s="10" t="s">
        <v>389</v>
      </c>
      <c r="CE11" s="10" t="s">
        <v>389</v>
      </c>
      <c r="CF11" s="10" t="s">
        <v>389</v>
      </c>
      <c r="CG11" s="10" t="s">
        <v>389</v>
      </c>
      <c r="CH11" s="10" t="s">
        <v>389</v>
      </c>
      <c r="CI11" s="10" t="s">
        <v>389</v>
      </c>
      <c r="CJ11" s="10" t="s">
        <v>389</v>
      </c>
      <c r="CK11" s="10" t="s">
        <v>389</v>
      </c>
      <c r="CL11" s="10" t="s">
        <v>389</v>
      </c>
      <c r="CM11" s="10" t="s">
        <v>389</v>
      </c>
      <c r="CN11" s="10"/>
      <c r="CO11" s="10" t="s">
        <v>389</v>
      </c>
      <c r="CP11" s="10"/>
      <c r="CQ11" s="10" t="s">
        <v>389</v>
      </c>
      <c r="CR11" s="10" t="s">
        <v>389</v>
      </c>
      <c r="CS11" s="10" t="s">
        <v>389</v>
      </c>
    </row>
    <row r="12" spans="1:97">
      <c r="A12" s="70"/>
      <c r="B12" s="94"/>
      <c r="C12" s="27" t="s">
        <v>217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AA12" s="3">
        <v>0</v>
      </c>
      <c r="AC12" s="3">
        <v>0</v>
      </c>
      <c r="AE12" s="3">
        <v>0</v>
      </c>
      <c r="AG12" s="3">
        <v>0</v>
      </c>
      <c r="AI12" s="3">
        <v>0</v>
      </c>
      <c r="AK12" s="3">
        <v>0</v>
      </c>
      <c r="AM12" s="3">
        <v>0</v>
      </c>
      <c r="AO12" s="3">
        <v>0</v>
      </c>
      <c r="AR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O12" s="3">
        <v>0</v>
      </c>
      <c r="CQ12" s="3">
        <v>0</v>
      </c>
      <c r="CR12" s="3">
        <v>0</v>
      </c>
      <c r="CS12" s="3">
        <v>0</v>
      </c>
    </row>
    <row r="13" spans="1:97">
      <c r="A13" s="70"/>
      <c r="B13" s="94"/>
      <c r="C13" s="33" t="s">
        <v>26</v>
      </c>
      <c r="D13" s="16" t="str">
        <f t="shared" ref="D13:Y13" si="4">CONCATENATE(LEFT(D1,3),"000000",RIGHT(D1,3))</f>
        <v>114000000010</v>
      </c>
      <c r="E13" s="16" t="str">
        <f t="shared" si="4"/>
        <v>114000000011</v>
      </c>
      <c r="F13" s="16" t="str">
        <f t="shared" si="4"/>
        <v>114000000020</v>
      </c>
      <c r="G13" s="16" t="str">
        <f t="shared" si="4"/>
        <v>114000000021</v>
      </c>
      <c r="H13" s="16" t="str">
        <f t="shared" si="4"/>
        <v>114000000022</v>
      </c>
      <c r="I13" s="16" t="str">
        <f t="shared" si="4"/>
        <v>114000000023</v>
      </c>
      <c r="J13" s="16" t="str">
        <f t="shared" si="4"/>
        <v>114000000024</v>
      </c>
      <c r="K13" s="16" t="str">
        <f t="shared" si="4"/>
        <v>114000000025</v>
      </c>
      <c r="L13" s="16" t="str">
        <f t="shared" si="4"/>
        <v>114000000026</v>
      </c>
      <c r="M13" s="16" t="str">
        <f t="shared" si="4"/>
        <v>114000000027</v>
      </c>
      <c r="N13" s="16" t="str">
        <f t="shared" si="4"/>
        <v>114000000030</v>
      </c>
      <c r="O13" s="16" t="str">
        <f t="shared" si="4"/>
        <v>114000000031</v>
      </c>
      <c r="P13" s="16" t="str">
        <f t="shared" si="4"/>
        <v>114000000032</v>
      </c>
      <c r="Q13" s="16" t="str">
        <f t="shared" si="4"/>
        <v>114000000033</v>
      </c>
      <c r="R13" s="16" t="str">
        <f t="shared" si="4"/>
        <v>114000000034</v>
      </c>
      <c r="S13" s="16" t="str">
        <f t="shared" si="4"/>
        <v>114000000035</v>
      </c>
      <c r="T13" s="16" t="str">
        <f t="shared" si="4"/>
        <v>114000000036</v>
      </c>
      <c r="U13" s="16" t="str">
        <f t="shared" si="4"/>
        <v>114000000037</v>
      </c>
      <c r="V13" s="16" t="str">
        <f t="shared" si="4"/>
        <v>114000000040</v>
      </c>
      <c r="W13" s="16" t="str">
        <f t="shared" si="4"/>
        <v>114000000041</v>
      </c>
      <c r="X13" s="16" t="str">
        <f t="shared" si="4"/>
        <v>114000000042</v>
      </c>
      <c r="Y13" s="16" t="str">
        <f t="shared" si="4"/>
        <v>114000000050</v>
      </c>
      <c r="Z13" s="16"/>
      <c r="AA13" s="16" t="str">
        <f>CONCATENATE(LEFT(AA1,3),"000000",RIGHT(AA1,3))</f>
        <v>114000000051</v>
      </c>
      <c r="AB13" s="16"/>
      <c r="AC13" s="16" t="str">
        <f>CONCATENATE(LEFT(AC1,3),"000000",RIGHT(AC1,3))</f>
        <v>114000000052</v>
      </c>
      <c r="AD13" s="16"/>
      <c r="AE13" s="16" t="str">
        <f>CONCATENATE(LEFT(AE1,3),"000000",RIGHT(AE1,3))</f>
        <v>114000000053</v>
      </c>
      <c r="AF13" s="16"/>
      <c r="AG13" s="16" t="str">
        <f>CONCATENATE(LEFT(AG1,3),"000000",RIGHT(AG1,3))</f>
        <v>114000000054</v>
      </c>
      <c r="AH13" s="16"/>
      <c r="AI13" s="16" t="str">
        <f>CONCATENATE(LEFT(AI1,3),"000000",RIGHT(AI1,3))</f>
        <v>114000000055</v>
      </c>
      <c r="AJ13" s="16"/>
      <c r="AK13" s="16" t="str">
        <f>CONCATENATE(LEFT(AK1,3),"000000",RIGHT(AK1,3))</f>
        <v>114000000056</v>
      </c>
      <c r="AL13" s="16"/>
      <c r="AM13" s="16" t="str">
        <f>CONCATENATE(LEFT(AM1,3),"000000",RIGHT(AM1,3))</f>
        <v>114000000057</v>
      </c>
      <c r="AN13" s="16"/>
      <c r="AO13" s="16" t="str">
        <f>CONCATENATE(LEFT(AO1,3),"000000",RIGHT(AO1,3))</f>
        <v>114000000058</v>
      </c>
      <c r="AP13" s="16"/>
      <c r="AQ13" s="16"/>
      <c r="AR13" s="16" t="str">
        <f>CONCATENATE(LEFT(AR1,3),"000000",RIGHT(AR1,3))</f>
        <v>114000000059</v>
      </c>
      <c r="AS13" s="16"/>
      <c r="AT13" s="16"/>
      <c r="AU13" s="16" t="str">
        <f t="shared" ref="AU13:CM13" si="5">CONCATENATE(LEFT(AU1,3),"000000",RIGHT(AU1,3))</f>
        <v>114000000060</v>
      </c>
      <c r="AV13" s="16" t="str">
        <f t="shared" si="5"/>
        <v>114000000061</v>
      </c>
      <c r="AW13" s="16" t="str">
        <f t="shared" si="5"/>
        <v>114000000062</v>
      </c>
      <c r="AX13" s="16" t="str">
        <f t="shared" si="5"/>
        <v>114000000063</v>
      </c>
      <c r="AY13" s="16" t="str">
        <f t="shared" si="5"/>
        <v>114000000064</v>
      </c>
      <c r="AZ13" s="16" t="str">
        <f t="shared" si="5"/>
        <v>114000000065</v>
      </c>
      <c r="BA13" s="16" t="str">
        <f t="shared" si="5"/>
        <v>114000000070</v>
      </c>
      <c r="BB13" s="16" t="str">
        <f t="shared" si="5"/>
        <v>114000000071</v>
      </c>
      <c r="BC13" s="16" t="str">
        <f t="shared" si="5"/>
        <v>114000000072</v>
      </c>
      <c r="BD13" s="16" t="str">
        <f t="shared" si="5"/>
        <v>114000000073</v>
      </c>
      <c r="BE13" s="16" t="str">
        <f t="shared" si="5"/>
        <v>114000000074</v>
      </c>
      <c r="BF13" s="16" t="str">
        <f t="shared" si="5"/>
        <v>114000000075</v>
      </c>
      <c r="BG13" s="16" t="str">
        <f t="shared" si="5"/>
        <v>114000000080</v>
      </c>
      <c r="BH13" s="16" t="str">
        <f t="shared" si="5"/>
        <v>114000000081</v>
      </c>
      <c r="BI13" s="16" t="str">
        <f t="shared" si="5"/>
        <v>114000000082</v>
      </c>
      <c r="BJ13" s="16" t="str">
        <f t="shared" si="5"/>
        <v>114000000083</v>
      </c>
      <c r="BK13" s="16" t="str">
        <f t="shared" si="5"/>
        <v>114000000084</v>
      </c>
      <c r="BL13" s="16" t="str">
        <f t="shared" si="5"/>
        <v>114000000085</v>
      </c>
      <c r="BM13" s="16" t="str">
        <f t="shared" si="5"/>
        <v>114000000090</v>
      </c>
      <c r="BN13" s="16" t="str">
        <f t="shared" si="5"/>
        <v>114000000091</v>
      </c>
      <c r="BO13" s="16" t="str">
        <f t="shared" si="5"/>
        <v>114000000092</v>
      </c>
      <c r="BP13" s="16" t="str">
        <f t="shared" si="5"/>
        <v>114000000093</v>
      </c>
      <c r="BQ13" s="16" t="str">
        <f t="shared" si="5"/>
        <v>114000000094</v>
      </c>
      <c r="BR13" s="16" t="str">
        <f t="shared" si="5"/>
        <v>114000000095</v>
      </c>
      <c r="BS13" s="16" t="str">
        <f t="shared" si="5"/>
        <v>114000000100</v>
      </c>
      <c r="BT13" s="16" t="str">
        <f t="shared" si="5"/>
        <v>114000000101</v>
      </c>
      <c r="BU13" s="16" t="str">
        <f t="shared" si="5"/>
        <v>114000000102</v>
      </c>
      <c r="BV13" s="16" t="str">
        <f t="shared" si="5"/>
        <v>114000000110</v>
      </c>
      <c r="BW13" s="16" t="str">
        <f t="shared" si="5"/>
        <v>114000000111</v>
      </c>
      <c r="BX13" s="16" t="str">
        <f t="shared" si="5"/>
        <v>114000000112</v>
      </c>
      <c r="BY13" s="16" t="str">
        <f t="shared" si="5"/>
        <v>114000000120</v>
      </c>
      <c r="BZ13" s="16" t="str">
        <f t="shared" si="5"/>
        <v>114000000121</v>
      </c>
      <c r="CA13" s="16" t="str">
        <f t="shared" si="5"/>
        <v>114000000122</v>
      </c>
      <c r="CB13" s="16" t="str">
        <f t="shared" si="5"/>
        <v>114000000130</v>
      </c>
      <c r="CC13" s="16" t="str">
        <f t="shared" si="5"/>
        <v>114000000131</v>
      </c>
      <c r="CD13" s="16" t="str">
        <f t="shared" si="5"/>
        <v>114000000132</v>
      </c>
      <c r="CE13" s="16" t="str">
        <f t="shared" si="5"/>
        <v>114000000140</v>
      </c>
      <c r="CF13" s="16" t="str">
        <f t="shared" si="5"/>
        <v>114000000141</v>
      </c>
      <c r="CG13" s="16" t="str">
        <f t="shared" si="5"/>
        <v>114000000142</v>
      </c>
      <c r="CH13" s="16" t="str">
        <f t="shared" si="5"/>
        <v>114000000150</v>
      </c>
      <c r="CI13" s="16" t="str">
        <f t="shared" si="5"/>
        <v>114000000151</v>
      </c>
      <c r="CJ13" s="16" t="str">
        <f t="shared" si="5"/>
        <v>114000000152</v>
      </c>
      <c r="CK13" s="16" t="str">
        <f t="shared" si="5"/>
        <v>114000000160</v>
      </c>
      <c r="CL13" s="16" t="str">
        <f t="shared" si="5"/>
        <v>114000000161</v>
      </c>
      <c r="CM13" s="16" t="str">
        <f t="shared" si="5"/>
        <v>114000000162</v>
      </c>
      <c r="CN13" s="16"/>
      <c r="CO13" s="16" t="str">
        <f>CONCATENATE(LEFT(CO1,3),"000000",RIGHT(CO1,3))</f>
        <v>114000000163</v>
      </c>
      <c r="CP13" s="16"/>
      <c r="CQ13" s="16" t="str">
        <f>CONCATENATE(LEFT(CQ1,3),"000000",RIGHT(CQ1,3))</f>
        <v>114000000170</v>
      </c>
      <c r="CR13" s="16" t="str">
        <f>CONCATENATE(LEFT(CR1,3),"000000",RIGHT(CR1,3))</f>
        <v>114000000171</v>
      </c>
      <c r="CS13" s="16" t="str">
        <f>CONCATENATE(LEFT(CS1,3),"000000",RIGHT(CS1,3))</f>
        <v>114000000172</v>
      </c>
    </row>
    <row r="14" spans="1:97" ht="30">
      <c r="A14" s="70"/>
      <c r="B14" s="94"/>
      <c r="C14" s="33" t="s">
        <v>223</v>
      </c>
      <c r="D14" s="6" t="s">
        <v>224</v>
      </c>
      <c r="E14" s="6" t="s">
        <v>224</v>
      </c>
      <c r="F14" s="6" t="s">
        <v>224</v>
      </c>
      <c r="G14" s="6" t="s">
        <v>224</v>
      </c>
      <c r="H14" s="6" t="s">
        <v>224</v>
      </c>
      <c r="I14" s="6" t="s">
        <v>224</v>
      </c>
      <c r="J14" s="6" t="s">
        <v>224</v>
      </c>
      <c r="K14" s="6" t="s">
        <v>224</v>
      </c>
      <c r="L14" s="6" t="s">
        <v>224</v>
      </c>
      <c r="M14" s="6" t="s">
        <v>224</v>
      </c>
      <c r="N14" s="6" t="s">
        <v>224</v>
      </c>
      <c r="O14" s="6" t="s">
        <v>224</v>
      </c>
      <c r="P14" s="6" t="s">
        <v>224</v>
      </c>
      <c r="Q14" s="6" t="s">
        <v>224</v>
      </c>
      <c r="R14" s="6" t="s">
        <v>224</v>
      </c>
      <c r="S14" s="6" t="s">
        <v>224</v>
      </c>
      <c r="T14" s="6" t="s">
        <v>224</v>
      </c>
      <c r="U14" s="6" t="s">
        <v>224</v>
      </c>
      <c r="V14" s="6" t="s">
        <v>224</v>
      </c>
      <c r="W14" s="6" t="s">
        <v>224</v>
      </c>
      <c r="X14" s="6" t="s">
        <v>224</v>
      </c>
      <c r="Y14" s="4" t="s">
        <v>270</v>
      </c>
      <c r="Z14" s="4"/>
      <c r="AA14" s="4" t="s">
        <v>534</v>
      </c>
      <c r="AB14" s="4"/>
      <c r="AC14" s="4" t="s">
        <v>270</v>
      </c>
      <c r="AD14" s="4"/>
      <c r="AE14" s="4" t="s">
        <v>270</v>
      </c>
      <c r="AF14" s="4"/>
      <c r="AG14" s="4" t="s">
        <v>270</v>
      </c>
      <c r="AH14" s="4"/>
      <c r="AI14" s="4" t="s">
        <v>534</v>
      </c>
      <c r="AJ14" s="4"/>
      <c r="AK14" s="4" t="s">
        <v>534</v>
      </c>
      <c r="AL14" s="4"/>
      <c r="AM14" s="4" t="s">
        <v>534</v>
      </c>
      <c r="AN14" s="4"/>
      <c r="AO14" s="4" t="s">
        <v>270</v>
      </c>
      <c r="AP14" s="4"/>
      <c r="AQ14" s="4"/>
      <c r="AR14" s="4" t="s">
        <v>534</v>
      </c>
      <c r="AS14" s="4"/>
      <c r="AT14" s="4"/>
      <c r="AU14" s="4" t="s">
        <v>270</v>
      </c>
      <c r="AV14" s="4" t="s">
        <v>270</v>
      </c>
      <c r="AW14" s="4" t="s">
        <v>270</v>
      </c>
      <c r="AX14" s="4" t="s">
        <v>534</v>
      </c>
      <c r="AY14" s="4" t="s">
        <v>534</v>
      </c>
      <c r="AZ14" s="4" t="s">
        <v>534</v>
      </c>
      <c r="BA14" s="4" t="s">
        <v>270</v>
      </c>
      <c r="BB14" s="4" t="s">
        <v>270</v>
      </c>
      <c r="BC14" s="4" t="s">
        <v>270</v>
      </c>
      <c r="BD14" s="4" t="s">
        <v>534</v>
      </c>
      <c r="BE14" s="4" t="s">
        <v>534</v>
      </c>
      <c r="BF14" s="4" t="s">
        <v>534</v>
      </c>
      <c r="BG14" s="4" t="s">
        <v>270</v>
      </c>
      <c r="BH14" s="4" t="s">
        <v>270</v>
      </c>
      <c r="BI14" s="4" t="s">
        <v>270</v>
      </c>
      <c r="BJ14" s="4" t="s">
        <v>534</v>
      </c>
      <c r="BK14" s="4" t="s">
        <v>534</v>
      </c>
      <c r="BL14" s="4" t="s">
        <v>534</v>
      </c>
      <c r="BM14" s="4" t="s">
        <v>270</v>
      </c>
      <c r="BN14" s="4" t="s">
        <v>270</v>
      </c>
      <c r="BO14" s="4" t="s">
        <v>270</v>
      </c>
      <c r="BP14" s="4" t="s">
        <v>534</v>
      </c>
      <c r="BQ14" s="4" t="s">
        <v>534</v>
      </c>
      <c r="BR14" s="4" t="s">
        <v>534</v>
      </c>
      <c r="BS14" s="10" t="s">
        <v>526</v>
      </c>
      <c r="BT14" s="10" t="s">
        <v>526</v>
      </c>
      <c r="BU14" s="10" t="s">
        <v>526</v>
      </c>
      <c r="BV14" s="10" t="s">
        <v>526</v>
      </c>
      <c r="BW14" s="10" t="s">
        <v>526</v>
      </c>
      <c r="BX14" s="10" t="s">
        <v>526</v>
      </c>
      <c r="BY14" s="4" t="s">
        <v>225</v>
      </c>
      <c r="BZ14" s="4" t="s">
        <v>225</v>
      </c>
      <c r="CA14" s="4" t="s">
        <v>225</v>
      </c>
      <c r="CB14" s="4" t="s">
        <v>225</v>
      </c>
      <c r="CC14" s="4" t="s">
        <v>225</v>
      </c>
      <c r="CD14" s="4" t="s">
        <v>225</v>
      </c>
      <c r="CE14" s="4" t="s">
        <v>225</v>
      </c>
      <c r="CF14" s="4" t="s">
        <v>225</v>
      </c>
      <c r="CG14" s="4" t="s">
        <v>225</v>
      </c>
      <c r="CH14" s="4" t="s">
        <v>225</v>
      </c>
      <c r="CI14" s="4" t="s">
        <v>225</v>
      </c>
      <c r="CJ14" s="4" t="s">
        <v>225</v>
      </c>
      <c r="CK14" s="4" t="s">
        <v>535</v>
      </c>
      <c r="CL14" s="10" t="s">
        <v>526</v>
      </c>
      <c r="CM14" s="4" t="s">
        <v>270</v>
      </c>
      <c r="CN14" s="4"/>
      <c r="CO14" s="4" t="s">
        <v>270</v>
      </c>
      <c r="CP14" s="4"/>
      <c r="CQ14" s="6" t="s">
        <v>224</v>
      </c>
      <c r="CR14" s="6" t="s">
        <v>224</v>
      </c>
      <c r="CS14" s="6" t="s">
        <v>224</v>
      </c>
    </row>
    <row r="15" spans="1:97">
      <c r="A15" s="70"/>
      <c r="B15" s="94"/>
      <c r="C15" s="33" t="s">
        <v>220</v>
      </c>
      <c r="D15" s="4" t="s">
        <v>221</v>
      </c>
      <c r="E15" s="4" t="s">
        <v>221</v>
      </c>
      <c r="F15" s="4" t="s">
        <v>221</v>
      </c>
      <c r="G15" s="4" t="s">
        <v>221</v>
      </c>
      <c r="H15" s="4" t="s">
        <v>221</v>
      </c>
      <c r="I15" s="4" t="s">
        <v>221</v>
      </c>
      <c r="J15" s="4" t="s">
        <v>221</v>
      </c>
      <c r="K15" s="4" t="s">
        <v>221</v>
      </c>
      <c r="L15" s="4" t="s">
        <v>221</v>
      </c>
      <c r="M15" s="4" t="s">
        <v>221</v>
      </c>
      <c r="N15" s="4" t="s">
        <v>221</v>
      </c>
      <c r="O15" s="4" t="s">
        <v>221</v>
      </c>
      <c r="P15" s="4" t="s">
        <v>221</v>
      </c>
      <c r="Q15" s="4" t="s">
        <v>221</v>
      </c>
      <c r="R15" s="4" t="s">
        <v>221</v>
      </c>
      <c r="S15" s="4" t="s">
        <v>221</v>
      </c>
      <c r="T15" s="4" t="s">
        <v>221</v>
      </c>
      <c r="U15" s="4" t="s">
        <v>221</v>
      </c>
      <c r="V15" s="4" t="s">
        <v>221</v>
      </c>
      <c r="W15" s="4" t="s">
        <v>221</v>
      </c>
      <c r="X15" s="4" t="s">
        <v>221</v>
      </c>
      <c r="Y15" s="4" t="s">
        <v>221</v>
      </c>
      <c r="Z15" s="4"/>
      <c r="AA15" s="4" t="s">
        <v>221</v>
      </c>
      <c r="AB15" s="4"/>
      <c r="AC15" s="4" t="s">
        <v>221</v>
      </c>
      <c r="AD15" s="4"/>
      <c r="AE15" s="4" t="s">
        <v>221</v>
      </c>
      <c r="AF15" s="4"/>
      <c r="AG15" s="4" t="s">
        <v>221</v>
      </c>
      <c r="AH15" s="4"/>
      <c r="AI15" s="4" t="s">
        <v>221</v>
      </c>
      <c r="AJ15" s="4"/>
      <c r="AK15" s="4" t="s">
        <v>221</v>
      </c>
      <c r="AL15" s="4"/>
      <c r="AM15" s="4" t="s">
        <v>221</v>
      </c>
      <c r="AN15" s="4"/>
      <c r="AO15" s="4" t="s">
        <v>221</v>
      </c>
      <c r="AP15" s="4"/>
      <c r="AQ15" s="4"/>
      <c r="AR15" s="4" t="s">
        <v>221</v>
      </c>
      <c r="AS15" s="4"/>
      <c r="AT15" s="4"/>
      <c r="AU15" s="4" t="s">
        <v>221</v>
      </c>
      <c r="AV15" s="4" t="s">
        <v>221</v>
      </c>
      <c r="AW15" s="4" t="s">
        <v>221</v>
      </c>
      <c r="AX15" s="4" t="s">
        <v>221</v>
      </c>
      <c r="AY15" s="4" t="s">
        <v>221</v>
      </c>
      <c r="AZ15" s="4" t="s">
        <v>221</v>
      </c>
      <c r="BA15" s="4" t="s">
        <v>221</v>
      </c>
      <c r="BB15" s="4" t="s">
        <v>221</v>
      </c>
      <c r="BC15" s="4" t="s">
        <v>221</v>
      </c>
      <c r="BD15" s="4" t="s">
        <v>221</v>
      </c>
      <c r="BE15" s="4" t="s">
        <v>221</v>
      </c>
      <c r="BF15" s="4" t="s">
        <v>221</v>
      </c>
      <c r="BG15" s="4" t="s">
        <v>221</v>
      </c>
      <c r="BH15" s="4" t="s">
        <v>221</v>
      </c>
      <c r="BI15" s="4" t="s">
        <v>221</v>
      </c>
      <c r="BJ15" s="4" t="s">
        <v>221</v>
      </c>
      <c r="BK15" s="4" t="s">
        <v>221</v>
      </c>
      <c r="BL15" s="4" t="s">
        <v>221</v>
      </c>
      <c r="BM15" s="4" t="s">
        <v>221</v>
      </c>
      <c r="BN15" s="4" t="s">
        <v>221</v>
      </c>
      <c r="BO15" s="4" t="s">
        <v>221</v>
      </c>
      <c r="BP15" s="4" t="s">
        <v>221</v>
      </c>
      <c r="BQ15" s="4" t="s">
        <v>221</v>
      </c>
      <c r="BR15" s="4" t="s">
        <v>221</v>
      </c>
      <c r="BS15" s="4" t="s">
        <v>221</v>
      </c>
      <c r="BT15" s="4" t="s">
        <v>221</v>
      </c>
      <c r="BU15" s="4" t="s">
        <v>221</v>
      </c>
      <c r="BV15" s="4" t="s">
        <v>221</v>
      </c>
      <c r="BW15" s="4" t="s">
        <v>221</v>
      </c>
      <c r="BX15" s="4" t="s">
        <v>221</v>
      </c>
      <c r="BY15" s="4" t="s">
        <v>221</v>
      </c>
      <c r="BZ15" s="4" t="s">
        <v>221</v>
      </c>
      <c r="CA15" s="4" t="s">
        <v>221</v>
      </c>
      <c r="CB15" s="4" t="s">
        <v>221</v>
      </c>
      <c r="CC15" s="4" t="s">
        <v>221</v>
      </c>
      <c r="CD15" s="4" t="s">
        <v>221</v>
      </c>
      <c r="CE15" s="4" t="s">
        <v>221</v>
      </c>
      <c r="CF15" s="4" t="s">
        <v>221</v>
      </c>
      <c r="CG15" s="4" t="s">
        <v>221</v>
      </c>
      <c r="CH15" s="4" t="s">
        <v>221</v>
      </c>
      <c r="CI15" s="4" t="s">
        <v>221</v>
      </c>
      <c r="CJ15" s="4" t="s">
        <v>221</v>
      </c>
      <c r="CK15" s="4" t="s">
        <v>221</v>
      </c>
      <c r="CL15" s="4" t="s">
        <v>221</v>
      </c>
      <c r="CM15" s="4" t="s">
        <v>221</v>
      </c>
      <c r="CN15" s="4"/>
      <c r="CO15" s="4" t="s">
        <v>221</v>
      </c>
      <c r="CP15" s="4"/>
      <c r="CQ15" s="4" t="s">
        <v>221</v>
      </c>
      <c r="CR15" s="4" t="s">
        <v>221</v>
      </c>
      <c r="CS15" s="4" t="s">
        <v>221</v>
      </c>
    </row>
    <row r="16" spans="1:97">
      <c r="A16" s="70"/>
      <c r="B16" s="94"/>
      <c r="C16" s="33" t="s">
        <v>226</v>
      </c>
      <c r="D16" s="16" t="str">
        <f t="shared" ref="D16:Y16" si="6">CONCATENATE(LEFT(D1,3),"0000",RIGHT(D1,3))</f>
        <v>1140000010</v>
      </c>
      <c r="E16" s="16" t="str">
        <f t="shared" si="6"/>
        <v>1140000011</v>
      </c>
      <c r="F16" s="16" t="str">
        <f t="shared" si="6"/>
        <v>1140000020</v>
      </c>
      <c r="G16" s="16" t="str">
        <f t="shared" si="6"/>
        <v>1140000021</v>
      </c>
      <c r="H16" s="16" t="str">
        <f t="shared" si="6"/>
        <v>1140000022</v>
      </c>
      <c r="I16" s="16" t="str">
        <f t="shared" si="6"/>
        <v>1140000023</v>
      </c>
      <c r="J16" s="16" t="str">
        <f t="shared" si="6"/>
        <v>1140000024</v>
      </c>
      <c r="K16" s="16" t="str">
        <f t="shared" si="6"/>
        <v>1140000025</v>
      </c>
      <c r="L16" s="16" t="str">
        <f t="shared" si="6"/>
        <v>1140000026</v>
      </c>
      <c r="M16" s="16" t="str">
        <f t="shared" si="6"/>
        <v>1140000027</v>
      </c>
      <c r="N16" s="16" t="str">
        <f t="shared" si="6"/>
        <v>1140000030</v>
      </c>
      <c r="O16" s="16" t="str">
        <f t="shared" si="6"/>
        <v>1140000031</v>
      </c>
      <c r="P16" s="16" t="str">
        <f t="shared" si="6"/>
        <v>1140000032</v>
      </c>
      <c r="Q16" s="16" t="str">
        <f t="shared" si="6"/>
        <v>1140000033</v>
      </c>
      <c r="R16" s="16" t="str">
        <f t="shared" si="6"/>
        <v>1140000034</v>
      </c>
      <c r="S16" s="16" t="str">
        <f t="shared" si="6"/>
        <v>1140000035</v>
      </c>
      <c r="T16" s="16" t="str">
        <f t="shared" si="6"/>
        <v>1140000036</v>
      </c>
      <c r="U16" s="16" t="str">
        <f t="shared" si="6"/>
        <v>1140000037</v>
      </c>
      <c r="V16" s="16" t="str">
        <f t="shared" si="6"/>
        <v>1140000040</v>
      </c>
      <c r="W16" s="16" t="str">
        <f t="shared" si="6"/>
        <v>1140000041</v>
      </c>
      <c r="X16" s="16" t="str">
        <f t="shared" si="6"/>
        <v>1140000042</v>
      </c>
      <c r="Y16" s="16" t="str">
        <f t="shared" si="6"/>
        <v>1140000050</v>
      </c>
      <c r="Z16" s="16"/>
      <c r="AA16" s="16" t="str">
        <f>CONCATENATE(LEFT(AA1,3),"0000",RIGHT(AA1,3))</f>
        <v>1140000051</v>
      </c>
      <c r="AB16" s="16"/>
      <c r="AC16" s="16" t="str">
        <f>CONCATENATE(LEFT(AC1,3),"0000",RIGHT(AC1,3))</f>
        <v>1140000052</v>
      </c>
      <c r="AD16" s="16"/>
      <c r="AE16" s="16" t="str">
        <f>CONCATENATE(LEFT(AE1,3),"0000",RIGHT(AE1,3))</f>
        <v>1140000053</v>
      </c>
      <c r="AF16" s="16"/>
      <c r="AG16" s="16" t="str">
        <f>CONCATENATE(LEFT(AG1,3),"0000",RIGHT(AG1,3))</f>
        <v>1140000054</v>
      </c>
      <c r="AH16" s="16"/>
      <c r="AI16" s="16" t="str">
        <f>CONCATENATE(LEFT(AI1,3),"0000",RIGHT(AI1,3))</f>
        <v>1140000055</v>
      </c>
      <c r="AJ16" s="16"/>
      <c r="AK16" s="16" t="str">
        <f>CONCATENATE(LEFT(AK1,3),"0000",RIGHT(AK1,3))</f>
        <v>1140000056</v>
      </c>
      <c r="AL16" s="16"/>
      <c r="AM16" s="16" t="str">
        <f>CONCATENATE(LEFT(AM1,3),"0000",RIGHT(AM1,3))</f>
        <v>1140000057</v>
      </c>
      <c r="AN16" s="16"/>
      <c r="AO16" s="16" t="str">
        <f>CONCATENATE(LEFT(AO1,3),"0000",RIGHT(AO1,3))</f>
        <v>1140000058</v>
      </c>
      <c r="AP16" s="16"/>
      <c r="AQ16" s="16"/>
      <c r="AR16" s="16" t="str">
        <f>CONCATENATE(LEFT(AR1,3),"0000",RIGHT(AR1,3))</f>
        <v>1140000059</v>
      </c>
      <c r="AS16" s="16"/>
      <c r="AT16" s="16"/>
      <c r="AU16" s="16" t="str">
        <f t="shared" ref="AU16:CM16" si="7">CONCATENATE(LEFT(AU1,3),"0000",RIGHT(AU1,3))</f>
        <v>1140000060</v>
      </c>
      <c r="AV16" s="16" t="str">
        <f t="shared" si="7"/>
        <v>1140000061</v>
      </c>
      <c r="AW16" s="16" t="str">
        <f t="shared" si="7"/>
        <v>1140000062</v>
      </c>
      <c r="AX16" s="16" t="str">
        <f t="shared" si="7"/>
        <v>1140000063</v>
      </c>
      <c r="AY16" s="16" t="str">
        <f t="shared" si="7"/>
        <v>1140000064</v>
      </c>
      <c r="AZ16" s="16" t="str">
        <f t="shared" si="7"/>
        <v>1140000065</v>
      </c>
      <c r="BA16" s="16" t="str">
        <f t="shared" si="7"/>
        <v>1140000070</v>
      </c>
      <c r="BB16" s="16" t="str">
        <f t="shared" si="7"/>
        <v>1140000071</v>
      </c>
      <c r="BC16" s="16" t="str">
        <f t="shared" si="7"/>
        <v>1140000072</v>
      </c>
      <c r="BD16" s="16" t="str">
        <f t="shared" si="7"/>
        <v>1140000073</v>
      </c>
      <c r="BE16" s="16" t="str">
        <f t="shared" si="7"/>
        <v>1140000074</v>
      </c>
      <c r="BF16" s="16" t="str">
        <f t="shared" si="7"/>
        <v>1140000075</v>
      </c>
      <c r="BG16" s="16" t="str">
        <f t="shared" si="7"/>
        <v>1140000080</v>
      </c>
      <c r="BH16" s="16" t="str">
        <f t="shared" si="7"/>
        <v>1140000081</v>
      </c>
      <c r="BI16" s="16" t="str">
        <f t="shared" si="7"/>
        <v>1140000082</v>
      </c>
      <c r="BJ16" s="16" t="str">
        <f t="shared" si="7"/>
        <v>1140000083</v>
      </c>
      <c r="BK16" s="16" t="str">
        <f t="shared" si="7"/>
        <v>1140000084</v>
      </c>
      <c r="BL16" s="16" t="str">
        <f t="shared" si="7"/>
        <v>1140000085</v>
      </c>
      <c r="BM16" s="16" t="str">
        <f t="shared" si="7"/>
        <v>1140000090</v>
      </c>
      <c r="BN16" s="16" t="str">
        <f t="shared" si="7"/>
        <v>1140000091</v>
      </c>
      <c r="BO16" s="16" t="str">
        <f t="shared" si="7"/>
        <v>1140000092</v>
      </c>
      <c r="BP16" s="16" t="str">
        <f t="shared" si="7"/>
        <v>1140000093</v>
      </c>
      <c r="BQ16" s="16" t="str">
        <f t="shared" si="7"/>
        <v>1140000094</v>
      </c>
      <c r="BR16" s="16" t="str">
        <f t="shared" si="7"/>
        <v>1140000095</v>
      </c>
      <c r="BS16" s="16" t="str">
        <f t="shared" si="7"/>
        <v>1140000100</v>
      </c>
      <c r="BT16" s="16" t="str">
        <f t="shared" si="7"/>
        <v>1140000101</v>
      </c>
      <c r="BU16" s="16" t="str">
        <f t="shared" si="7"/>
        <v>1140000102</v>
      </c>
      <c r="BV16" s="16" t="str">
        <f t="shared" si="7"/>
        <v>1140000110</v>
      </c>
      <c r="BW16" s="16" t="str">
        <f t="shared" si="7"/>
        <v>1140000111</v>
      </c>
      <c r="BX16" s="16" t="str">
        <f t="shared" si="7"/>
        <v>1140000112</v>
      </c>
      <c r="BY16" s="16" t="str">
        <f t="shared" si="7"/>
        <v>1140000120</v>
      </c>
      <c r="BZ16" s="16" t="str">
        <f t="shared" si="7"/>
        <v>1140000121</v>
      </c>
      <c r="CA16" s="16" t="str">
        <f t="shared" si="7"/>
        <v>1140000122</v>
      </c>
      <c r="CB16" s="16" t="str">
        <f t="shared" si="7"/>
        <v>1140000130</v>
      </c>
      <c r="CC16" s="16" t="str">
        <f t="shared" si="7"/>
        <v>1140000131</v>
      </c>
      <c r="CD16" s="16" t="str">
        <f t="shared" si="7"/>
        <v>1140000132</v>
      </c>
      <c r="CE16" s="16" t="str">
        <f t="shared" si="7"/>
        <v>1140000140</v>
      </c>
      <c r="CF16" s="16" t="str">
        <f t="shared" si="7"/>
        <v>1140000141</v>
      </c>
      <c r="CG16" s="16" t="str">
        <f t="shared" si="7"/>
        <v>1140000142</v>
      </c>
      <c r="CH16" s="16" t="str">
        <f t="shared" si="7"/>
        <v>1140000150</v>
      </c>
      <c r="CI16" s="16" t="str">
        <f t="shared" si="7"/>
        <v>1140000151</v>
      </c>
      <c r="CJ16" s="16" t="str">
        <f t="shared" si="7"/>
        <v>1140000152</v>
      </c>
      <c r="CK16" s="16" t="str">
        <f t="shared" si="7"/>
        <v>1140000160</v>
      </c>
      <c r="CL16" s="16" t="str">
        <f t="shared" si="7"/>
        <v>1140000161</v>
      </c>
      <c r="CM16" s="16" t="str">
        <f t="shared" si="7"/>
        <v>1140000162</v>
      </c>
      <c r="CN16" s="16"/>
      <c r="CO16" s="16" t="str">
        <f>CONCATENATE(LEFT(CO1,3),"0000",RIGHT(CO1,3))</f>
        <v>1140000163</v>
      </c>
      <c r="CP16" s="16"/>
      <c r="CQ16" s="16" t="str">
        <f>CONCATENATE(LEFT(CQ1,3),"0000",RIGHT(CQ1,3))</f>
        <v>1140000170</v>
      </c>
      <c r="CR16" s="16" t="str">
        <f>CONCATENATE(LEFT(CR1,3),"0000",RIGHT(CR1,3))</f>
        <v>1140000171</v>
      </c>
      <c r="CS16" s="16" t="str">
        <f>CONCATENATE(LEFT(CS1,3),"0000",RIGHT(CS1,3))</f>
        <v>1140000172</v>
      </c>
    </row>
    <row r="17" spans="1:97">
      <c r="A17" s="70"/>
      <c r="B17" s="94"/>
      <c r="C17" s="33" t="s">
        <v>218</v>
      </c>
      <c r="D17" s="4" t="s">
        <v>255</v>
      </c>
      <c r="E17" s="4" t="s">
        <v>219</v>
      </c>
      <c r="F17" s="4" t="s">
        <v>255</v>
      </c>
      <c r="G17" s="4" t="s">
        <v>219</v>
      </c>
      <c r="H17" s="4" t="s">
        <v>271</v>
      </c>
      <c r="I17" s="4" t="s">
        <v>271</v>
      </c>
      <c r="J17" s="4" t="s">
        <v>271</v>
      </c>
      <c r="K17" s="4" t="s">
        <v>271</v>
      </c>
      <c r="L17" s="4" t="s">
        <v>271</v>
      </c>
      <c r="M17" s="4" t="s">
        <v>271</v>
      </c>
      <c r="N17" s="4" t="s">
        <v>255</v>
      </c>
      <c r="O17" s="4" t="s">
        <v>219</v>
      </c>
      <c r="P17" s="4" t="s">
        <v>271</v>
      </c>
      <c r="Q17" s="4" t="s">
        <v>271</v>
      </c>
      <c r="R17" s="4" t="s">
        <v>271</v>
      </c>
      <c r="S17" s="4" t="s">
        <v>271</v>
      </c>
      <c r="T17" s="4" t="s">
        <v>271</v>
      </c>
      <c r="U17" s="4" t="s">
        <v>271</v>
      </c>
      <c r="V17" s="4" t="s">
        <v>255</v>
      </c>
      <c r="W17" s="4" t="s">
        <v>219</v>
      </c>
      <c r="X17" s="4" t="s">
        <v>271</v>
      </c>
      <c r="Y17" s="4" t="s">
        <v>255</v>
      </c>
      <c r="Z17" s="4"/>
      <c r="AA17" s="4" t="s">
        <v>255</v>
      </c>
      <c r="AB17" s="4"/>
      <c r="AC17" s="4" t="s">
        <v>255</v>
      </c>
      <c r="AD17" s="4"/>
      <c r="AE17" s="4" t="s">
        <v>255</v>
      </c>
      <c r="AF17" s="4"/>
      <c r="AG17" s="4" t="s">
        <v>255</v>
      </c>
      <c r="AH17" s="4"/>
      <c r="AI17" s="4" t="s">
        <v>255</v>
      </c>
      <c r="AJ17" s="4"/>
      <c r="AK17" s="4" t="s">
        <v>255</v>
      </c>
      <c r="AL17" s="4"/>
      <c r="AM17" s="4" t="s">
        <v>255</v>
      </c>
      <c r="AN17" s="4"/>
      <c r="AO17" s="4" t="s">
        <v>255</v>
      </c>
      <c r="AP17" s="4"/>
      <c r="AQ17" s="4"/>
      <c r="AR17" s="4" t="s">
        <v>255</v>
      </c>
      <c r="AS17" s="4"/>
      <c r="AT17" s="4"/>
      <c r="AU17" s="4" t="s">
        <v>255</v>
      </c>
      <c r="AV17" s="4" t="s">
        <v>219</v>
      </c>
      <c r="AW17" s="4" t="s">
        <v>271</v>
      </c>
      <c r="AX17" s="4" t="s">
        <v>255</v>
      </c>
      <c r="AY17" s="4" t="s">
        <v>219</v>
      </c>
      <c r="AZ17" s="4" t="s">
        <v>271</v>
      </c>
      <c r="BA17" s="4" t="s">
        <v>255</v>
      </c>
      <c r="BB17" s="4" t="s">
        <v>219</v>
      </c>
      <c r="BC17" s="4" t="s">
        <v>271</v>
      </c>
      <c r="BD17" s="4" t="s">
        <v>255</v>
      </c>
      <c r="BE17" s="4" t="s">
        <v>219</v>
      </c>
      <c r="BF17" s="4" t="s">
        <v>271</v>
      </c>
      <c r="BG17" s="4" t="s">
        <v>255</v>
      </c>
      <c r="BH17" s="4" t="s">
        <v>219</v>
      </c>
      <c r="BI17" s="4" t="s">
        <v>271</v>
      </c>
      <c r="BJ17" s="4" t="s">
        <v>255</v>
      </c>
      <c r="BK17" s="4" t="s">
        <v>219</v>
      </c>
      <c r="BL17" s="4" t="s">
        <v>271</v>
      </c>
      <c r="BM17" s="4" t="s">
        <v>255</v>
      </c>
      <c r="BN17" s="4" t="s">
        <v>219</v>
      </c>
      <c r="BO17" s="4" t="s">
        <v>271</v>
      </c>
      <c r="BP17" s="4" t="s">
        <v>255</v>
      </c>
      <c r="BQ17" s="4" t="s">
        <v>219</v>
      </c>
      <c r="BR17" s="4" t="s">
        <v>271</v>
      </c>
      <c r="BS17" s="4" t="s">
        <v>255</v>
      </c>
      <c r="BT17" s="4" t="s">
        <v>219</v>
      </c>
      <c r="BU17" s="4" t="s">
        <v>271</v>
      </c>
      <c r="BV17" s="4" t="s">
        <v>255</v>
      </c>
      <c r="BW17" s="4" t="s">
        <v>219</v>
      </c>
      <c r="BX17" s="4" t="s">
        <v>271</v>
      </c>
      <c r="BY17" s="4" t="s">
        <v>255</v>
      </c>
      <c r="BZ17" s="4" t="s">
        <v>219</v>
      </c>
      <c r="CA17" s="4" t="s">
        <v>271</v>
      </c>
      <c r="CB17" s="4" t="s">
        <v>255</v>
      </c>
      <c r="CC17" s="4" t="s">
        <v>219</v>
      </c>
      <c r="CD17" s="4" t="s">
        <v>271</v>
      </c>
      <c r="CE17" s="4" t="s">
        <v>255</v>
      </c>
      <c r="CF17" s="4" t="s">
        <v>219</v>
      </c>
      <c r="CG17" s="4" t="s">
        <v>271</v>
      </c>
      <c r="CH17" s="4" t="s">
        <v>255</v>
      </c>
      <c r="CI17" s="4" t="s">
        <v>219</v>
      </c>
      <c r="CJ17" s="4" t="s">
        <v>271</v>
      </c>
      <c r="CK17" s="4" t="s">
        <v>255</v>
      </c>
      <c r="CL17" s="4" t="s">
        <v>219</v>
      </c>
      <c r="CM17" s="4" t="s">
        <v>271</v>
      </c>
      <c r="CN17" s="4"/>
      <c r="CO17" s="4" t="s">
        <v>255</v>
      </c>
      <c r="CP17" s="4"/>
      <c r="CQ17" s="4" t="s">
        <v>255</v>
      </c>
      <c r="CR17" s="4" t="s">
        <v>219</v>
      </c>
      <c r="CS17" s="4" t="s">
        <v>271</v>
      </c>
    </row>
    <row r="18" spans="1:97">
      <c r="A18" s="70"/>
      <c r="B18" s="94"/>
      <c r="C18" s="33" t="s">
        <v>245</v>
      </c>
      <c r="D18" s="4" t="s">
        <v>247</v>
      </c>
      <c r="E18" s="4" t="s">
        <v>247</v>
      </c>
      <c r="F18" s="4" t="s">
        <v>247</v>
      </c>
      <c r="G18" s="4" t="s">
        <v>247</v>
      </c>
      <c r="H18" s="4" t="s">
        <v>247</v>
      </c>
      <c r="I18" s="4" t="s">
        <v>247</v>
      </c>
      <c r="J18" s="4" t="s">
        <v>247</v>
      </c>
      <c r="K18" s="4" t="s">
        <v>247</v>
      </c>
      <c r="L18" s="4" t="s">
        <v>247</v>
      </c>
      <c r="M18" s="4" t="s">
        <v>247</v>
      </c>
      <c r="N18" s="4" t="s">
        <v>247</v>
      </c>
      <c r="O18" s="4" t="s">
        <v>247</v>
      </c>
      <c r="P18" s="4" t="s">
        <v>247</v>
      </c>
      <c r="Q18" s="4" t="s">
        <v>247</v>
      </c>
      <c r="R18" s="4" t="s">
        <v>247</v>
      </c>
      <c r="S18" s="4" t="s">
        <v>247</v>
      </c>
      <c r="T18" s="4" t="s">
        <v>247</v>
      </c>
      <c r="U18" s="4" t="s">
        <v>247</v>
      </c>
      <c r="V18" s="4" t="s">
        <v>247</v>
      </c>
      <c r="W18" s="4" t="s">
        <v>247</v>
      </c>
      <c r="X18" s="4" t="s">
        <v>247</v>
      </c>
      <c r="Y18" s="4" t="s">
        <v>247</v>
      </c>
      <c r="Z18" s="4"/>
      <c r="AA18" s="4" t="s">
        <v>247</v>
      </c>
      <c r="AB18" s="4"/>
      <c r="AC18" s="4" t="s">
        <v>247</v>
      </c>
      <c r="AD18" s="4"/>
      <c r="AE18" s="4" t="s">
        <v>247</v>
      </c>
      <c r="AF18" s="4"/>
      <c r="AG18" s="4" t="s">
        <v>247</v>
      </c>
      <c r="AH18" s="4"/>
      <c r="AI18" s="4" t="s">
        <v>247</v>
      </c>
      <c r="AJ18" s="4"/>
      <c r="AK18" s="4" t="s">
        <v>247</v>
      </c>
      <c r="AL18" s="4"/>
      <c r="AM18" s="4" t="s">
        <v>247</v>
      </c>
      <c r="AN18" s="4"/>
      <c r="AO18" s="4" t="s">
        <v>247</v>
      </c>
      <c r="AP18" s="4"/>
      <c r="AQ18" s="4"/>
      <c r="AR18" s="4" t="s">
        <v>247</v>
      </c>
      <c r="AS18" s="4"/>
      <c r="AT18" s="4"/>
      <c r="AU18" s="4" t="s">
        <v>247</v>
      </c>
      <c r="AV18" s="4" t="s">
        <v>247</v>
      </c>
      <c r="AW18" s="4" t="s">
        <v>247</v>
      </c>
      <c r="AX18" s="4" t="s">
        <v>247</v>
      </c>
      <c r="AY18" s="4" t="s">
        <v>247</v>
      </c>
      <c r="AZ18" s="4" t="s">
        <v>247</v>
      </c>
      <c r="BA18" s="4" t="s">
        <v>247</v>
      </c>
      <c r="BB18" s="4" t="s">
        <v>247</v>
      </c>
      <c r="BC18" s="4" t="s">
        <v>247</v>
      </c>
      <c r="BD18" s="4" t="s">
        <v>247</v>
      </c>
      <c r="BE18" s="4" t="s">
        <v>247</v>
      </c>
      <c r="BF18" s="4" t="s">
        <v>247</v>
      </c>
      <c r="BG18" s="4" t="s">
        <v>247</v>
      </c>
      <c r="BH18" s="4" t="s">
        <v>247</v>
      </c>
      <c r="BI18" s="4" t="s">
        <v>247</v>
      </c>
      <c r="BJ18" s="4" t="s">
        <v>247</v>
      </c>
      <c r="BK18" s="4" t="s">
        <v>247</v>
      </c>
      <c r="BL18" s="4" t="s">
        <v>247</v>
      </c>
      <c r="BM18" s="4" t="s">
        <v>247</v>
      </c>
      <c r="BN18" s="4" t="s">
        <v>247</v>
      </c>
      <c r="BO18" s="4" t="s">
        <v>247</v>
      </c>
      <c r="BP18" s="4" t="s">
        <v>247</v>
      </c>
      <c r="BQ18" s="4" t="s">
        <v>247</v>
      </c>
      <c r="BR18" s="4" t="s">
        <v>247</v>
      </c>
      <c r="BS18" s="4" t="s">
        <v>247</v>
      </c>
      <c r="BT18" s="4" t="s">
        <v>247</v>
      </c>
      <c r="BU18" s="4" t="s">
        <v>247</v>
      </c>
      <c r="BV18" s="4" t="s">
        <v>247</v>
      </c>
      <c r="BW18" s="4" t="s">
        <v>247</v>
      </c>
      <c r="BX18" s="4" t="s">
        <v>247</v>
      </c>
      <c r="BY18" s="4" t="s">
        <v>247</v>
      </c>
      <c r="BZ18" s="4" t="s">
        <v>247</v>
      </c>
      <c r="CA18" s="4" t="s">
        <v>247</v>
      </c>
      <c r="CB18" s="4" t="s">
        <v>247</v>
      </c>
      <c r="CC18" s="4" t="s">
        <v>247</v>
      </c>
      <c r="CD18" s="4" t="s">
        <v>247</v>
      </c>
      <c r="CE18" s="4" t="s">
        <v>247</v>
      </c>
      <c r="CF18" s="4" t="s">
        <v>247</v>
      </c>
      <c r="CG18" s="4" t="s">
        <v>247</v>
      </c>
      <c r="CH18" s="4" t="s">
        <v>247</v>
      </c>
      <c r="CI18" s="4" t="s">
        <v>247</v>
      </c>
      <c r="CJ18" s="4" t="s">
        <v>247</v>
      </c>
      <c r="CK18" s="4" t="s">
        <v>247</v>
      </c>
      <c r="CL18" s="4" t="s">
        <v>247</v>
      </c>
      <c r="CM18" s="4" t="s">
        <v>247</v>
      </c>
      <c r="CN18" s="4"/>
      <c r="CO18" s="4" t="s">
        <v>247</v>
      </c>
      <c r="CP18" s="4"/>
      <c r="CQ18" s="4" t="s">
        <v>247</v>
      </c>
      <c r="CR18" s="4" t="s">
        <v>247</v>
      </c>
      <c r="CS18" s="4" t="s">
        <v>247</v>
      </c>
    </row>
    <row r="19" spans="1:97">
      <c r="A19" s="70"/>
      <c r="B19" s="94"/>
      <c r="C19" s="33" t="s">
        <v>246</v>
      </c>
      <c r="D19" s="30" t="str">
        <f>IF(D18="","","021600556514")</f>
        <v>021600556514</v>
      </c>
      <c r="E19" s="30" t="str">
        <f>IF(E18="","","021600556514")</f>
        <v>021600556514</v>
      </c>
      <c r="F19" s="30" t="str">
        <f>IF(F18="","","021600556514")</f>
        <v>021600556514</v>
      </c>
      <c r="G19" s="30" t="str">
        <f>IF(G18="","","021600556514")</f>
        <v>021600556514</v>
      </c>
      <c r="H19" s="30" t="str">
        <f>IF(H18="","","021600556514")</f>
        <v>021600556514</v>
      </c>
      <c r="I19" s="30" t="str">
        <f>IF(I18="","","021600556514")</f>
        <v>021600556514</v>
      </c>
      <c r="J19" s="30" t="str">
        <f>IF(J18="","","021600556514")</f>
        <v>021600556514</v>
      </c>
      <c r="K19" s="30" t="str">
        <f>IF(K18="","","021600556514")</f>
        <v>021600556514</v>
      </c>
      <c r="L19" s="30" t="str">
        <f>IF(L18="","","021600556514")</f>
        <v>021600556514</v>
      </c>
      <c r="M19" s="30" t="str">
        <f>IF(M18="","","021600556514")</f>
        <v>021600556514</v>
      </c>
      <c r="N19" s="30" t="str">
        <f>IF(N18="","","021600556514")</f>
        <v>021600556514</v>
      </c>
      <c r="O19" s="30" t="str">
        <f>IF(O18="","","021600556514")</f>
        <v>021600556514</v>
      </c>
      <c r="P19" s="30" t="str">
        <f>IF(P18="","","021600556514")</f>
        <v>021600556514</v>
      </c>
      <c r="Q19" s="30" t="str">
        <f>IF(Q18="","","021600556514")</f>
        <v>021600556514</v>
      </c>
      <c r="R19" s="30" t="str">
        <f>IF(R18="","","021600556514")</f>
        <v>021600556514</v>
      </c>
      <c r="S19" s="30" t="str">
        <f>IF(S18="","","021600556514")</f>
        <v>021600556514</v>
      </c>
      <c r="T19" s="30" t="str">
        <f>IF(T18="","","021600556514")</f>
        <v>021600556514</v>
      </c>
      <c r="U19" s="4" t="s">
        <v>41</v>
      </c>
      <c r="V19" s="4" t="s">
        <v>41</v>
      </c>
      <c r="W19" s="4" t="s">
        <v>41</v>
      </c>
      <c r="X19" s="4" t="s">
        <v>41</v>
      </c>
      <c r="Y19" s="4" t="s">
        <v>41</v>
      </c>
      <c r="Z19" s="4"/>
      <c r="AA19" s="4" t="s">
        <v>41</v>
      </c>
      <c r="AB19" s="4"/>
      <c r="AC19" s="4" t="s">
        <v>41</v>
      </c>
      <c r="AD19" s="4"/>
      <c r="AE19" s="4" t="s">
        <v>41</v>
      </c>
      <c r="AF19" s="4"/>
      <c r="AG19" s="4" t="s">
        <v>41</v>
      </c>
      <c r="AH19" s="4"/>
      <c r="AI19" s="4" t="s">
        <v>41</v>
      </c>
      <c r="AJ19" s="4"/>
      <c r="AK19" s="4" t="s">
        <v>41</v>
      </c>
      <c r="AL19" s="4"/>
      <c r="AM19" s="4" t="s">
        <v>41</v>
      </c>
      <c r="AN19" s="4"/>
      <c r="AO19" s="4" t="s">
        <v>41</v>
      </c>
      <c r="AP19" s="4"/>
      <c r="AQ19" s="4"/>
      <c r="AR19" s="4" t="s">
        <v>41</v>
      </c>
      <c r="AS19" s="4"/>
      <c r="AT19" s="4"/>
      <c r="AU19" s="4" t="s">
        <v>41</v>
      </c>
      <c r="AV19" s="4" t="s">
        <v>41</v>
      </c>
      <c r="AW19" s="4" t="s">
        <v>41</v>
      </c>
      <c r="AX19" s="4" t="s">
        <v>41</v>
      </c>
      <c r="AY19" s="4" t="s">
        <v>41</v>
      </c>
      <c r="AZ19" s="4" t="s">
        <v>41</v>
      </c>
      <c r="BA19" s="4" t="s">
        <v>41</v>
      </c>
      <c r="BB19" s="4" t="s">
        <v>41</v>
      </c>
      <c r="BC19" s="4" t="s">
        <v>41</v>
      </c>
      <c r="BD19" s="4" t="s">
        <v>41</v>
      </c>
      <c r="BE19" s="4" t="s">
        <v>41</v>
      </c>
      <c r="BF19" s="4" t="s">
        <v>41</v>
      </c>
      <c r="BG19" s="4" t="s">
        <v>41</v>
      </c>
      <c r="BH19" s="4" t="s">
        <v>41</v>
      </c>
      <c r="BI19" s="4" t="s">
        <v>41</v>
      </c>
      <c r="BJ19" s="4" t="s">
        <v>41</v>
      </c>
      <c r="BK19" s="4" t="s">
        <v>41</v>
      </c>
      <c r="BL19" s="4" t="s">
        <v>41</v>
      </c>
      <c r="BM19" s="4" t="s">
        <v>41</v>
      </c>
      <c r="BN19" s="4" t="s">
        <v>41</v>
      </c>
      <c r="BO19" s="4" t="s">
        <v>41</v>
      </c>
      <c r="BP19" s="4" t="s">
        <v>41</v>
      </c>
      <c r="BQ19" s="4" t="s">
        <v>41</v>
      </c>
      <c r="BR19" s="4" t="s">
        <v>41</v>
      </c>
      <c r="BS19" s="4" t="s">
        <v>41</v>
      </c>
      <c r="BT19" s="4" t="s">
        <v>41</v>
      </c>
      <c r="BU19" s="4" t="s">
        <v>41</v>
      </c>
      <c r="BV19" s="4" t="s">
        <v>41</v>
      </c>
      <c r="BW19" s="4" t="s">
        <v>41</v>
      </c>
      <c r="BX19" s="4" t="s">
        <v>41</v>
      </c>
      <c r="BY19" s="4" t="s">
        <v>41</v>
      </c>
      <c r="BZ19" s="4" t="s">
        <v>41</v>
      </c>
      <c r="CA19" s="4" t="s">
        <v>41</v>
      </c>
      <c r="CB19" s="4" t="s">
        <v>41</v>
      </c>
      <c r="CC19" s="4" t="s">
        <v>41</v>
      </c>
      <c r="CD19" s="4" t="s">
        <v>41</v>
      </c>
      <c r="CE19" s="4" t="s">
        <v>41</v>
      </c>
      <c r="CF19" s="4" t="s">
        <v>41</v>
      </c>
      <c r="CG19" s="4" t="s">
        <v>41</v>
      </c>
      <c r="CH19" s="4" t="s">
        <v>41</v>
      </c>
      <c r="CI19" s="4" t="s">
        <v>41</v>
      </c>
      <c r="CJ19" s="4" t="s">
        <v>41</v>
      </c>
      <c r="CK19" s="4" t="s">
        <v>41</v>
      </c>
      <c r="CL19" s="4" t="s">
        <v>41</v>
      </c>
      <c r="CM19" s="4" t="s">
        <v>41</v>
      </c>
      <c r="CN19" s="4"/>
      <c r="CO19" s="4" t="s">
        <v>41</v>
      </c>
      <c r="CP19" s="4"/>
      <c r="CQ19" s="4" t="s">
        <v>41</v>
      </c>
      <c r="CR19" s="4" t="s">
        <v>41</v>
      </c>
      <c r="CS19" s="4" t="s">
        <v>41</v>
      </c>
    </row>
    <row r="20" spans="1:97">
      <c r="A20" s="70"/>
      <c r="B20" s="94"/>
      <c r="C20" s="33" t="s">
        <v>227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39</v>
      </c>
      <c r="P20" s="4" t="s">
        <v>39</v>
      </c>
      <c r="Q20" s="4" t="s">
        <v>39</v>
      </c>
      <c r="R20" s="4" t="s">
        <v>39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/>
      <c r="AA20" s="4" t="s">
        <v>39</v>
      </c>
      <c r="AB20" s="4"/>
      <c r="AC20" s="4" t="s">
        <v>39</v>
      </c>
      <c r="AD20" s="4"/>
      <c r="AE20" s="4" t="s">
        <v>39</v>
      </c>
      <c r="AF20" s="4"/>
      <c r="AG20" s="4" t="s">
        <v>39</v>
      </c>
      <c r="AH20" s="4"/>
      <c r="AI20" s="4" t="s">
        <v>39</v>
      </c>
      <c r="AJ20" s="4"/>
      <c r="AK20" s="4" t="s">
        <v>39</v>
      </c>
      <c r="AL20" s="4"/>
      <c r="AM20" s="4" t="s">
        <v>39</v>
      </c>
      <c r="AN20" s="4"/>
      <c r="AO20" s="4" t="s">
        <v>39</v>
      </c>
      <c r="AP20" s="4"/>
      <c r="AQ20" s="4"/>
      <c r="AR20" s="4" t="s">
        <v>39</v>
      </c>
      <c r="AS20" s="4"/>
      <c r="AT20" s="4"/>
      <c r="AU20" s="4" t="s">
        <v>39</v>
      </c>
      <c r="AV20" s="4" t="s">
        <v>39</v>
      </c>
      <c r="AW20" s="4" t="s">
        <v>39</v>
      </c>
      <c r="AX20" s="4" t="s">
        <v>39</v>
      </c>
      <c r="AY20" s="4" t="s">
        <v>39</v>
      </c>
      <c r="AZ20" s="4" t="s">
        <v>39</v>
      </c>
      <c r="BA20" s="4" t="s">
        <v>39</v>
      </c>
      <c r="BB20" s="4" t="s">
        <v>39</v>
      </c>
      <c r="BC20" s="4" t="s">
        <v>39</v>
      </c>
      <c r="BD20" s="4" t="s">
        <v>39</v>
      </c>
      <c r="BE20" s="4" t="s">
        <v>39</v>
      </c>
      <c r="BF20" s="4" t="s">
        <v>39</v>
      </c>
      <c r="BG20" s="4" t="s">
        <v>39</v>
      </c>
      <c r="BH20" s="4" t="s">
        <v>39</v>
      </c>
      <c r="BI20" s="4" t="s">
        <v>39</v>
      </c>
      <c r="BJ20" s="4" t="s">
        <v>39</v>
      </c>
      <c r="BK20" s="4" t="s">
        <v>39</v>
      </c>
      <c r="BL20" s="4" t="s">
        <v>39</v>
      </c>
      <c r="BM20" s="4" t="s">
        <v>39</v>
      </c>
      <c r="BN20" s="4" t="s">
        <v>39</v>
      </c>
      <c r="BO20" s="4" t="s">
        <v>39</v>
      </c>
      <c r="BP20" s="4" t="s">
        <v>39</v>
      </c>
      <c r="BQ20" s="4" t="s">
        <v>39</v>
      </c>
      <c r="BR20" s="4" t="s">
        <v>39</v>
      </c>
      <c r="BS20" s="4" t="s">
        <v>39</v>
      </c>
      <c r="BT20" s="4" t="s">
        <v>39</v>
      </c>
      <c r="BU20" s="4" t="s">
        <v>39</v>
      </c>
      <c r="BV20" s="4" t="s">
        <v>39</v>
      </c>
      <c r="BW20" s="4" t="s">
        <v>39</v>
      </c>
      <c r="BX20" s="4" t="s">
        <v>39</v>
      </c>
      <c r="BY20" s="4" t="s">
        <v>39</v>
      </c>
      <c r="BZ20" s="4" t="s">
        <v>39</v>
      </c>
      <c r="CA20" s="4" t="s">
        <v>39</v>
      </c>
      <c r="CB20" s="4" t="s">
        <v>39</v>
      </c>
      <c r="CC20" s="4" t="s">
        <v>39</v>
      </c>
      <c r="CD20" s="4" t="s">
        <v>39</v>
      </c>
      <c r="CE20" s="4" t="s">
        <v>39</v>
      </c>
      <c r="CF20" s="4" t="s">
        <v>39</v>
      </c>
      <c r="CG20" s="4" t="s">
        <v>39</v>
      </c>
      <c r="CH20" s="4" t="s">
        <v>39</v>
      </c>
      <c r="CI20" s="4" t="s">
        <v>39</v>
      </c>
      <c r="CJ20" s="4" t="s">
        <v>39</v>
      </c>
      <c r="CK20" s="4" t="s">
        <v>39</v>
      </c>
      <c r="CL20" s="4" t="s">
        <v>39</v>
      </c>
      <c r="CM20" s="4" t="s">
        <v>39</v>
      </c>
      <c r="CN20" s="4"/>
      <c r="CO20" s="4" t="s">
        <v>39</v>
      </c>
      <c r="CP20" s="4"/>
      <c r="CQ20" s="4" t="s">
        <v>39</v>
      </c>
      <c r="CR20" s="4" t="s">
        <v>39</v>
      </c>
      <c r="CS20" s="4" t="s">
        <v>39</v>
      </c>
    </row>
    <row r="21" spans="1:97">
      <c r="A21" s="70"/>
      <c r="B21" s="94"/>
      <c r="C21" s="33" t="s">
        <v>228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  <c r="S21" s="4" t="s">
        <v>42</v>
      </c>
      <c r="T21" s="4" t="s">
        <v>42</v>
      </c>
      <c r="U21" s="4" t="s">
        <v>42</v>
      </c>
      <c r="V21" s="4" t="s">
        <v>42</v>
      </c>
      <c r="W21" s="4" t="s">
        <v>42</v>
      </c>
      <c r="X21" s="4" t="s">
        <v>42</v>
      </c>
      <c r="Y21" s="4" t="s">
        <v>42</v>
      </c>
      <c r="Z21" s="4"/>
      <c r="AA21" s="4" t="s">
        <v>42</v>
      </c>
      <c r="AB21" s="4"/>
      <c r="AC21" s="4" t="s">
        <v>42</v>
      </c>
      <c r="AD21" s="4"/>
      <c r="AE21" s="4" t="s">
        <v>42</v>
      </c>
      <c r="AF21" s="4"/>
      <c r="AG21" s="4" t="s">
        <v>42</v>
      </c>
      <c r="AH21" s="4"/>
      <c r="AI21" s="4" t="s">
        <v>42</v>
      </c>
      <c r="AJ21" s="4"/>
      <c r="AK21" s="4" t="s">
        <v>42</v>
      </c>
      <c r="AL21" s="4"/>
      <c r="AM21" s="4" t="s">
        <v>42</v>
      </c>
      <c r="AN21" s="4"/>
      <c r="AO21" s="4" t="s">
        <v>42</v>
      </c>
      <c r="AP21" s="4"/>
      <c r="AQ21" s="4"/>
      <c r="AR21" s="4" t="s">
        <v>42</v>
      </c>
      <c r="AS21" s="4"/>
      <c r="AT21" s="4"/>
      <c r="AU21" s="4" t="s">
        <v>42</v>
      </c>
      <c r="AV21" s="4" t="s">
        <v>42</v>
      </c>
      <c r="AW21" s="4" t="s">
        <v>42</v>
      </c>
      <c r="AX21" s="4" t="s">
        <v>42</v>
      </c>
      <c r="AY21" s="4" t="s">
        <v>42</v>
      </c>
      <c r="AZ21" s="4" t="s">
        <v>42</v>
      </c>
      <c r="BA21" s="4" t="s">
        <v>42</v>
      </c>
      <c r="BB21" s="4" t="s">
        <v>42</v>
      </c>
      <c r="BC21" s="4" t="s">
        <v>42</v>
      </c>
      <c r="BD21" s="4" t="s">
        <v>42</v>
      </c>
      <c r="BE21" s="4" t="s">
        <v>42</v>
      </c>
      <c r="BF21" s="4" t="s">
        <v>42</v>
      </c>
      <c r="BG21" s="4" t="s">
        <v>42</v>
      </c>
      <c r="BH21" s="4" t="s">
        <v>42</v>
      </c>
      <c r="BI21" s="4" t="s">
        <v>42</v>
      </c>
      <c r="BJ21" s="4" t="s">
        <v>42</v>
      </c>
      <c r="BK21" s="4" t="s">
        <v>42</v>
      </c>
      <c r="BL21" s="4" t="s">
        <v>42</v>
      </c>
      <c r="BM21" s="4" t="s">
        <v>42</v>
      </c>
      <c r="BN21" s="4" t="s">
        <v>42</v>
      </c>
      <c r="BO21" s="4" t="s">
        <v>42</v>
      </c>
      <c r="BP21" s="4" t="s">
        <v>42</v>
      </c>
      <c r="BQ21" s="4" t="s">
        <v>42</v>
      </c>
      <c r="BR21" s="4" t="s">
        <v>42</v>
      </c>
      <c r="BS21" s="4" t="s">
        <v>42</v>
      </c>
      <c r="BT21" s="4" t="s">
        <v>42</v>
      </c>
      <c r="BU21" s="4" t="s">
        <v>42</v>
      </c>
      <c r="BV21" s="4" t="s">
        <v>42</v>
      </c>
      <c r="BW21" s="4" t="s">
        <v>42</v>
      </c>
      <c r="BX21" s="4" t="s">
        <v>42</v>
      </c>
      <c r="BY21" s="4" t="s">
        <v>42</v>
      </c>
      <c r="BZ21" s="4" t="s">
        <v>42</v>
      </c>
      <c r="CA21" s="4" t="s">
        <v>42</v>
      </c>
      <c r="CB21" s="4" t="s">
        <v>42</v>
      </c>
      <c r="CC21" s="4" t="s">
        <v>42</v>
      </c>
      <c r="CD21" s="4" t="s">
        <v>42</v>
      </c>
      <c r="CE21" s="4" t="s">
        <v>42</v>
      </c>
      <c r="CF21" s="4" t="s">
        <v>42</v>
      </c>
      <c r="CG21" s="4" t="s">
        <v>42</v>
      </c>
      <c r="CH21" s="4" t="s">
        <v>42</v>
      </c>
      <c r="CI21" s="4" t="s">
        <v>42</v>
      </c>
      <c r="CJ21" s="4" t="s">
        <v>42</v>
      </c>
      <c r="CK21" s="4" t="s">
        <v>42</v>
      </c>
      <c r="CL21" s="4" t="s">
        <v>42</v>
      </c>
      <c r="CM21" s="4" t="s">
        <v>42</v>
      </c>
      <c r="CN21" s="4"/>
      <c r="CO21" s="4" t="s">
        <v>42</v>
      </c>
      <c r="CP21" s="4"/>
      <c r="CQ21" s="4" t="s">
        <v>42</v>
      </c>
      <c r="CR21" s="4" t="s">
        <v>42</v>
      </c>
      <c r="CS21" s="4" t="s">
        <v>42</v>
      </c>
    </row>
    <row r="22" spans="1:97">
      <c r="A22" s="70"/>
      <c r="B22" s="94"/>
      <c r="C22" s="33" t="s">
        <v>229</v>
      </c>
      <c r="D22" s="4" t="s">
        <v>40</v>
      </c>
      <c r="E22" s="4" t="s">
        <v>40</v>
      </c>
      <c r="F22" s="4" t="s">
        <v>40</v>
      </c>
      <c r="G22" s="4" t="s">
        <v>40</v>
      </c>
      <c r="H22" s="4" t="s">
        <v>40</v>
      </c>
      <c r="I22" s="4" t="s">
        <v>40</v>
      </c>
      <c r="J22" s="4" t="s">
        <v>40</v>
      </c>
      <c r="K22" s="4" t="s">
        <v>40</v>
      </c>
      <c r="L22" s="4" t="s">
        <v>40</v>
      </c>
      <c r="M22" s="4" t="s">
        <v>40</v>
      </c>
      <c r="N22" s="4" t="s">
        <v>40</v>
      </c>
      <c r="O22" s="4" t="s">
        <v>40</v>
      </c>
      <c r="P22" s="4" t="s">
        <v>40</v>
      </c>
      <c r="Q22" s="4" t="s">
        <v>40</v>
      </c>
      <c r="R22" s="4" t="s">
        <v>40</v>
      </c>
      <c r="S22" s="4" t="s">
        <v>40</v>
      </c>
      <c r="T22" s="4" t="s">
        <v>40</v>
      </c>
      <c r="U22" s="4" t="s">
        <v>40</v>
      </c>
      <c r="V22" s="4" t="s">
        <v>40</v>
      </c>
      <c r="W22" s="4" t="s">
        <v>40</v>
      </c>
      <c r="X22" s="4" t="s">
        <v>40</v>
      </c>
      <c r="Y22" s="4" t="s">
        <v>40</v>
      </c>
      <c r="Z22" s="4"/>
      <c r="AA22" s="4" t="s">
        <v>40</v>
      </c>
      <c r="AB22" s="4"/>
      <c r="AC22" s="4" t="s">
        <v>40</v>
      </c>
      <c r="AD22" s="4"/>
      <c r="AE22" s="4" t="s">
        <v>40</v>
      </c>
      <c r="AF22" s="4"/>
      <c r="AG22" s="4" t="s">
        <v>40</v>
      </c>
      <c r="AH22" s="4"/>
      <c r="AI22" s="4" t="s">
        <v>40</v>
      </c>
      <c r="AJ22" s="4"/>
      <c r="AK22" s="4" t="s">
        <v>40</v>
      </c>
      <c r="AL22" s="4"/>
      <c r="AM22" s="4" t="s">
        <v>40</v>
      </c>
      <c r="AN22" s="4"/>
      <c r="AO22" s="4" t="s">
        <v>40</v>
      </c>
      <c r="AP22" s="4"/>
      <c r="AQ22" s="4"/>
      <c r="AR22" s="4" t="s">
        <v>40</v>
      </c>
      <c r="AS22" s="4"/>
      <c r="AT22" s="4"/>
      <c r="AU22" s="4" t="s">
        <v>40</v>
      </c>
      <c r="AV22" s="4" t="s">
        <v>40</v>
      </c>
      <c r="AW22" s="4" t="s">
        <v>40</v>
      </c>
      <c r="AX22" s="4" t="s">
        <v>40</v>
      </c>
      <c r="AY22" s="4" t="s">
        <v>40</v>
      </c>
      <c r="AZ22" s="4" t="s">
        <v>40</v>
      </c>
      <c r="BA22" s="4" t="s">
        <v>40</v>
      </c>
      <c r="BB22" s="4" t="s">
        <v>40</v>
      </c>
      <c r="BC22" s="4" t="s">
        <v>40</v>
      </c>
      <c r="BD22" s="4" t="s">
        <v>40</v>
      </c>
      <c r="BE22" s="4" t="s">
        <v>40</v>
      </c>
      <c r="BF22" s="4" t="s">
        <v>40</v>
      </c>
      <c r="BG22" s="4" t="s">
        <v>40</v>
      </c>
      <c r="BH22" s="4" t="s">
        <v>40</v>
      </c>
      <c r="BI22" s="4" t="s">
        <v>40</v>
      </c>
      <c r="BJ22" s="4" t="s">
        <v>40</v>
      </c>
      <c r="BK22" s="4" t="s">
        <v>40</v>
      </c>
      <c r="BL22" s="4" t="s">
        <v>40</v>
      </c>
      <c r="BM22" s="4" t="s">
        <v>40</v>
      </c>
      <c r="BN22" s="4" t="s">
        <v>40</v>
      </c>
      <c r="BO22" s="4" t="s">
        <v>40</v>
      </c>
      <c r="BP22" s="4" t="s">
        <v>40</v>
      </c>
      <c r="BQ22" s="4" t="s">
        <v>40</v>
      </c>
      <c r="BR22" s="4" t="s">
        <v>40</v>
      </c>
      <c r="BS22" s="4" t="s">
        <v>40</v>
      </c>
      <c r="BT22" s="4" t="s">
        <v>40</v>
      </c>
      <c r="BU22" s="4" t="s">
        <v>40</v>
      </c>
      <c r="BV22" s="4" t="s">
        <v>40</v>
      </c>
      <c r="BW22" s="4" t="s">
        <v>40</v>
      </c>
      <c r="BX22" s="4" t="s">
        <v>40</v>
      </c>
      <c r="BY22" s="4" t="s">
        <v>40</v>
      </c>
      <c r="BZ22" s="4" t="s">
        <v>40</v>
      </c>
      <c r="CA22" s="4" t="s">
        <v>40</v>
      </c>
      <c r="CB22" s="4" t="s">
        <v>40</v>
      </c>
      <c r="CC22" s="4" t="s">
        <v>40</v>
      </c>
      <c r="CD22" s="4" t="s">
        <v>40</v>
      </c>
      <c r="CE22" s="4" t="s">
        <v>40</v>
      </c>
      <c r="CF22" s="4" t="s">
        <v>40</v>
      </c>
      <c r="CG22" s="4" t="s">
        <v>40</v>
      </c>
      <c r="CH22" s="4" t="s">
        <v>40</v>
      </c>
      <c r="CI22" s="4" t="s">
        <v>40</v>
      </c>
      <c r="CJ22" s="4" t="s">
        <v>40</v>
      </c>
      <c r="CK22" s="4" t="s">
        <v>40</v>
      </c>
      <c r="CL22" s="4" t="s">
        <v>40</v>
      </c>
      <c r="CM22" s="4" t="s">
        <v>40</v>
      </c>
      <c r="CN22" s="4"/>
      <c r="CO22" s="4" t="s">
        <v>40</v>
      </c>
      <c r="CP22" s="4"/>
      <c r="CQ22" s="4" t="s">
        <v>40</v>
      </c>
      <c r="CR22" s="4" t="s">
        <v>40</v>
      </c>
      <c r="CS22" s="4" t="s">
        <v>40</v>
      </c>
    </row>
    <row r="23" spans="1:97">
      <c r="A23" s="70"/>
      <c r="B23" s="94"/>
      <c r="C23" s="33" t="s">
        <v>230</v>
      </c>
      <c r="D23" s="4" t="s">
        <v>43</v>
      </c>
      <c r="E23" s="4" t="s">
        <v>43</v>
      </c>
      <c r="F23" s="4" t="s">
        <v>43</v>
      </c>
      <c r="G23" s="4" t="s">
        <v>43</v>
      </c>
      <c r="H23" s="4" t="s">
        <v>43</v>
      </c>
      <c r="I23" s="4" t="s">
        <v>43</v>
      </c>
      <c r="J23" s="4" t="s">
        <v>43</v>
      </c>
      <c r="K23" s="4" t="s">
        <v>43</v>
      </c>
      <c r="L23" s="4" t="s">
        <v>43</v>
      </c>
      <c r="M23" s="4" t="s">
        <v>43</v>
      </c>
      <c r="N23" s="4" t="s">
        <v>43</v>
      </c>
      <c r="O23" s="4" t="s">
        <v>43</v>
      </c>
      <c r="P23" s="4" t="s">
        <v>43</v>
      </c>
      <c r="Q23" s="4" t="s">
        <v>43</v>
      </c>
      <c r="R23" s="4" t="s">
        <v>43</v>
      </c>
      <c r="S23" s="4" t="s">
        <v>43</v>
      </c>
      <c r="T23" s="4" t="s">
        <v>43</v>
      </c>
      <c r="U23" s="4" t="s">
        <v>43</v>
      </c>
      <c r="V23" s="4" t="s">
        <v>43</v>
      </c>
      <c r="W23" s="4" t="s">
        <v>43</v>
      </c>
      <c r="X23" s="4" t="s">
        <v>43</v>
      </c>
      <c r="Y23" s="4" t="s">
        <v>43</v>
      </c>
      <c r="Z23" s="4"/>
      <c r="AA23" s="4" t="s">
        <v>43</v>
      </c>
      <c r="AB23" s="4"/>
      <c r="AC23" s="4" t="s">
        <v>43</v>
      </c>
      <c r="AD23" s="4"/>
      <c r="AE23" s="4" t="s">
        <v>43</v>
      </c>
      <c r="AF23" s="4"/>
      <c r="AG23" s="4" t="s">
        <v>43</v>
      </c>
      <c r="AH23" s="4"/>
      <c r="AI23" s="4" t="s">
        <v>43</v>
      </c>
      <c r="AJ23" s="4"/>
      <c r="AK23" s="4" t="s">
        <v>43</v>
      </c>
      <c r="AL23" s="4"/>
      <c r="AM23" s="4" t="s">
        <v>43</v>
      </c>
      <c r="AN23" s="4"/>
      <c r="AO23" s="4" t="s">
        <v>43</v>
      </c>
      <c r="AP23" s="4"/>
      <c r="AQ23" s="4"/>
      <c r="AR23" s="4" t="s">
        <v>43</v>
      </c>
      <c r="AS23" s="4"/>
      <c r="AT23" s="4"/>
      <c r="AU23" s="4" t="s">
        <v>43</v>
      </c>
      <c r="AV23" s="4" t="s">
        <v>43</v>
      </c>
      <c r="AW23" s="4" t="s">
        <v>43</v>
      </c>
      <c r="AX23" s="4" t="s">
        <v>43</v>
      </c>
      <c r="AY23" s="4" t="s">
        <v>43</v>
      </c>
      <c r="AZ23" s="4" t="s">
        <v>43</v>
      </c>
      <c r="BA23" s="4" t="s">
        <v>43</v>
      </c>
      <c r="BB23" s="4" t="s">
        <v>43</v>
      </c>
      <c r="BC23" s="4" t="s">
        <v>43</v>
      </c>
      <c r="BD23" s="4" t="s">
        <v>43</v>
      </c>
      <c r="BE23" s="4" t="s">
        <v>43</v>
      </c>
      <c r="BF23" s="4" t="s">
        <v>43</v>
      </c>
      <c r="BG23" s="4" t="s">
        <v>43</v>
      </c>
      <c r="BH23" s="4" t="s">
        <v>43</v>
      </c>
      <c r="BI23" s="4" t="s">
        <v>43</v>
      </c>
      <c r="BJ23" s="4" t="s">
        <v>43</v>
      </c>
      <c r="BK23" s="4" t="s">
        <v>43</v>
      </c>
      <c r="BL23" s="4" t="s">
        <v>43</v>
      </c>
      <c r="BM23" s="4" t="s">
        <v>43</v>
      </c>
      <c r="BN23" s="4" t="s">
        <v>43</v>
      </c>
      <c r="BO23" s="4" t="s">
        <v>43</v>
      </c>
      <c r="BP23" s="4" t="s">
        <v>43</v>
      </c>
      <c r="BQ23" s="4" t="s">
        <v>43</v>
      </c>
      <c r="BR23" s="4" t="s">
        <v>43</v>
      </c>
      <c r="BS23" s="4" t="s">
        <v>43</v>
      </c>
      <c r="BT23" s="4" t="s">
        <v>43</v>
      </c>
      <c r="BU23" s="4" t="s">
        <v>43</v>
      </c>
      <c r="BV23" s="4" t="s">
        <v>43</v>
      </c>
      <c r="BW23" s="4" t="s">
        <v>43</v>
      </c>
      <c r="BX23" s="4" t="s">
        <v>43</v>
      </c>
      <c r="BY23" s="4" t="s">
        <v>43</v>
      </c>
      <c r="BZ23" s="4" t="s">
        <v>43</v>
      </c>
      <c r="CA23" s="4" t="s">
        <v>43</v>
      </c>
      <c r="CB23" s="4" t="s">
        <v>43</v>
      </c>
      <c r="CC23" s="4" t="s">
        <v>43</v>
      </c>
      <c r="CD23" s="4" t="s">
        <v>43</v>
      </c>
      <c r="CE23" s="4" t="s">
        <v>43</v>
      </c>
      <c r="CF23" s="4" t="s">
        <v>43</v>
      </c>
      <c r="CG23" s="4" t="s">
        <v>43</v>
      </c>
      <c r="CH23" s="4" t="s">
        <v>43</v>
      </c>
      <c r="CI23" s="4" t="s">
        <v>43</v>
      </c>
      <c r="CJ23" s="4" t="s">
        <v>43</v>
      </c>
      <c r="CK23" s="4" t="s">
        <v>43</v>
      </c>
      <c r="CL23" s="4" t="s">
        <v>43</v>
      </c>
      <c r="CM23" s="4" t="s">
        <v>43</v>
      </c>
      <c r="CN23" s="4"/>
      <c r="CO23" s="4" t="s">
        <v>43</v>
      </c>
      <c r="CP23" s="4"/>
      <c r="CQ23" s="4" t="s">
        <v>43</v>
      </c>
      <c r="CR23" s="4" t="s">
        <v>43</v>
      </c>
      <c r="CS23" s="4" t="s">
        <v>43</v>
      </c>
    </row>
    <row r="24" spans="1:97">
      <c r="A24" s="70"/>
      <c r="B24" s="95"/>
      <c r="C24" s="33" t="s">
        <v>248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</row>
    <row r="25" spans="1:97">
      <c r="A25" s="70"/>
      <c r="B25" s="5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</row>
    <row r="26" spans="1:97">
      <c r="A26" s="70"/>
      <c r="B26" s="87" t="s">
        <v>240</v>
      </c>
      <c r="C26" s="27" t="s">
        <v>212</v>
      </c>
      <c r="D26" s="16" t="str">
        <f t="shared" ref="D26:Y26" si="8">CONCATENATE("PNTU",D1)</f>
        <v>PNTU114-010</v>
      </c>
      <c r="E26" s="16" t="str">
        <f t="shared" si="8"/>
        <v>PNTU114-011</v>
      </c>
      <c r="F26" s="16" t="str">
        <f t="shared" si="8"/>
        <v>PNTU114-020</v>
      </c>
      <c r="G26" s="16" t="str">
        <f t="shared" si="8"/>
        <v>PNTU114-021</v>
      </c>
      <c r="H26" s="16" t="str">
        <f t="shared" si="8"/>
        <v>PNTU114-022</v>
      </c>
      <c r="I26" s="16" t="str">
        <f t="shared" si="8"/>
        <v>PNTU114-023</v>
      </c>
      <c r="J26" s="16" t="str">
        <f t="shared" si="8"/>
        <v>PNTU114-024</v>
      </c>
      <c r="K26" s="16" t="str">
        <f t="shared" si="8"/>
        <v>PNTU114-025</v>
      </c>
      <c r="L26" s="16" t="str">
        <f t="shared" si="8"/>
        <v>PNTU114-026</v>
      </c>
      <c r="M26" s="16" t="str">
        <f t="shared" si="8"/>
        <v>PNTU114-027</v>
      </c>
      <c r="N26" s="16" t="str">
        <f t="shared" si="8"/>
        <v>PNTU114-030</v>
      </c>
      <c r="O26" s="16" t="str">
        <f t="shared" si="8"/>
        <v>PNTU114-031</v>
      </c>
      <c r="P26" s="16" t="str">
        <f t="shared" si="8"/>
        <v>PNTU114-032</v>
      </c>
      <c r="Q26" s="16" t="str">
        <f t="shared" si="8"/>
        <v>PNTU114-033</v>
      </c>
      <c r="R26" s="16" t="str">
        <f t="shared" si="8"/>
        <v>PNTU114-034</v>
      </c>
      <c r="S26" s="16" t="str">
        <f t="shared" si="8"/>
        <v>PNTU114-035</v>
      </c>
      <c r="T26" s="16" t="str">
        <f t="shared" si="8"/>
        <v>PNTU114-036</v>
      </c>
      <c r="U26" s="16" t="str">
        <f t="shared" si="8"/>
        <v>PNTU114-037</v>
      </c>
      <c r="V26" s="16" t="str">
        <f t="shared" si="8"/>
        <v>PNTU114-040</v>
      </c>
      <c r="W26" s="16" t="str">
        <f t="shared" si="8"/>
        <v>PNTU114-041</v>
      </c>
      <c r="X26" s="16" t="str">
        <f t="shared" si="8"/>
        <v>PNTU114-042</v>
      </c>
      <c r="Y26" s="16" t="str">
        <f t="shared" si="8"/>
        <v>PNTU114-050</v>
      </c>
      <c r="Z26" s="16"/>
      <c r="AA26" s="16" t="str">
        <f>CONCATENATE("PNTU",AA1)</f>
        <v>PNTU114-051</v>
      </c>
      <c r="AB26" s="16"/>
      <c r="AC26" s="16" t="str">
        <f>CONCATENATE("PNTU",AC1)</f>
        <v>PNTU114-052</v>
      </c>
      <c r="AD26" s="16"/>
      <c r="AE26" s="16" t="str">
        <f>CONCATENATE("PNTU",AE1)</f>
        <v>PNTU114-053</v>
      </c>
      <c r="AF26" s="16"/>
      <c r="AG26" s="16" t="str">
        <f>CONCATENATE("PNTU",AG1)</f>
        <v>PNTU114-054</v>
      </c>
      <c r="AH26" s="16"/>
      <c r="AI26" s="16" t="str">
        <f>CONCATENATE("PNTU",AI1)</f>
        <v>PNTU114-055</v>
      </c>
      <c r="AJ26" s="16"/>
      <c r="AK26" s="16" t="str">
        <f>CONCATENATE("PNTU",AK1)</f>
        <v>PNTU114-056</v>
      </c>
      <c r="AL26" s="16"/>
      <c r="AM26" s="16" t="str">
        <f>CONCATENATE("PNTU",AM1)</f>
        <v>PNTU114-057</v>
      </c>
      <c r="AN26" s="16"/>
      <c r="AO26" s="16" t="str">
        <f>CONCATENATE("PNTU",AO1)</f>
        <v>PNTU114-058</v>
      </c>
      <c r="AP26" s="16"/>
      <c r="AQ26" s="16"/>
      <c r="AR26" s="16" t="str">
        <f>CONCATENATE("PNTU",AR1)</f>
        <v>PNTU114-059</v>
      </c>
      <c r="AS26" s="16"/>
      <c r="AT26" s="16"/>
      <c r="AU26" s="16" t="str">
        <f t="shared" ref="AU26:CM26" si="9">CONCATENATE("PNTU",AU1)</f>
        <v>PNTU114-060</v>
      </c>
      <c r="AV26" s="16" t="str">
        <f t="shared" si="9"/>
        <v>PNTU114-061</v>
      </c>
      <c r="AW26" s="16" t="str">
        <f t="shared" si="9"/>
        <v>PNTU114-062</v>
      </c>
      <c r="AX26" s="16" t="str">
        <f t="shared" si="9"/>
        <v>PNTU114-063</v>
      </c>
      <c r="AY26" s="16" t="str">
        <f t="shared" si="9"/>
        <v>PNTU114-064</v>
      </c>
      <c r="AZ26" s="16" t="str">
        <f t="shared" si="9"/>
        <v>PNTU114-065</v>
      </c>
      <c r="BA26" s="16" t="str">
        <f t="shared" si="9"/>
        <v>PNTU114-070</v>
      </c>
      <c r="BB26" s="16" t="str">
        <f t="shared" si="9"/>
        <v>PNTU114-071</v>
      </c>
      <c r="BC26" s="16" t="str">
        <f t="shared" si="9"/>
        <v>PNTU114-072</v>
      </c>
      <c r="BD26" s="16" t="str">
        <f t="shared" si="9"/>
        <v>PNTU114-073</v>
      </c>
      <c r="BE26" s="16" t="str">
        <f t="shared" si="9"/>
        <v>PNTU114-074</v>
      </c>
      <c r="BF26" s="16" t="str">
        <f t="shared" si="9"/>
        <v>PNTU114-075</v>
      </c>
      <c r="BG26" s="16" t="str">
        <f t="shared" si="9"/>
        <v>PNTU114-080</v>
      </c>
      <c r="BH26" s="16" t="str">
        <f t="shared" si="9"/>
        <v>PNTU114-081</v>
      </c>
      <c r="BI26" s="16" t="str">
        <f t="shared" si="9"/>
        <v>PNTU114-082</v>
      </c>
      <c r="BJ26" s="16" t="str">
        <f t="shared" si="9"/>
        <v>PNTU114-083</v>
      </c>
      <c r="BK26" s="16" t="str">
        <f t="shared" si="9"/>
        <v>PNTU114-084</v>
      </c>
      <c r="BL26" s="16" t="str">
        <f t="shared" si="9"/>
        <v>PNTU114-085</v>
      </c>
      <c r="BM26" s="16" t="str">
        <f t="shared" si="9"/>
        <v>PNTU114-090</v>
      </c>
      <c r="BN26" s="16" t="str">
        <f t="shared" si="9"/>
        <v>PNTU114-091</v>
      </c>
      <c r="BO26" s="16" t="str">
        <f t="shared" si="9"/>
        <v>PNTU114-092</v>
      </c>
      <c r="BP26" s="16" t="str">
        <f t="shared" si="9"/>
        <v>PNTU114-093</v>
      </c>
      <c r="BQ26" s="16" t="str">
        <f t="shared" si="9"/>
        <v>PNTU114-094</v>
      </c>
      <c r="BR26" s="16" t="str">
        <f t="shared" si="9"/>
        <v>PNTU114-095</v>
      </c>
      <c r="BS26" s="16" t="str">
        <f t="shared" si="9"/>
        <v>PNTU114-100</v>
      </c>
      <c r="BT26" s="16" t="str">
        <f t="shared" si="9"/>
        <v>PNTU114-101</v>
      </c>
      <c r="BU26" s="16" t="str">
        <f t="shared" si="9"/>
        <v>PNTU114-102</v>
      </c>
      <c r="BV26" s="16" t="str">
        <f t="shared" si="9"/>
        <v>PNTU114-110</v>
      </c>
      <c r="BW26" s="16" t="str">
        <f t="shared" si="9"/>
        <v>PNTU114-111</v>
      </c>
      <c r="BX26" s="16" t="str">
        <f t="shared" si="9"/>
        <v>PNTU114-112</v>
      </c>
      <c r="BY26" s="16" t="str">
        <f t="shared" si="9"/>
        <v>PNTU114-120</v>
      </c>
      <c r="BZ26" s="16" t="str">
        <f t="shared" si="9"/>
        <v>PNTU114-121</v>
      </c>
      <c r="CA26" s="16" t="str">
        <f t="shared" si="9"/>
        <v>PNTU114-122</v>
      </c>
      <c r="CB26" s="16" t="str">
        <f t="shared" si="9"/>
        <v>PNTU114-130</v>
      </c>
      <c r="CC26" s="16" t="str">
        <f t="shared" si="9"/>
        <v>PNTU114-131</v>
      </c>
      <c r="CD26" s="16" t="str">
        <f t="shared" si="9"/>
        <v>PNTU114-132</v>
      </c>
      <c r="CE26" s="16" t="str">
        <f t="shared" si="9"/>
        <v>PNTU114-140</v>
      </c>
      <c r="CF26" s="16" t="str">
        <f t="shared" si="9"/>
        <v>PNTU114-141</v>
      </c>
      <c r="CG26" s="16" t="str">
        <f t="shared" si="9"/>
        <v>PNTU114-142</v>
      </c>
      <c r="CH26" s="16" t="str">
        <f t="shared" si="9"/>
        <v>PNTU114-150</v>
      </c>
      <c r="CI26" s="16" t="str">
        <f t="shared" si="9"/>
        <v>PNTU114-151</v>
      </c>
      <c r="CJ26" s="16" t="str">
        <f t="shared" si="9"/>
        <v>PNTU114-152</v>
      </c>
      <c r="CK26" s="16" t="str">
        <f t="shared" si="9"/>
        <v>PNTU114-160</v>
      </c>
      <c r="CL26" s="16" t="str">
        <f t="shared" si="9"/>
        <v>PNTU114-161</v>
      </c>
      <c r="CM26" s="16" t="str">
        <f t="shared" si="9"/>
        <v>PNTU114-162</v>
      </c>
      <c r="CN26" s="16"/>
      <c r="CO26" s="16" t="str">
        <f>CONCATENATE("PNTU",CO1)</f>
        <v>PNTU114-163</v>
      </c>
      <c r="CP26" s="16"/>
      <c r="CQ26" s="16" t="str">
        <f>CONCATENATE("PNTU",CQ1)</f>
        <v>PNTU114-170</v>
      </c>
      <c r="CR26" s="16" t="str">
        <f>CONCATENATE("PNTU",CR1)</f>
        <v>PNTU114-171</v>
      </c>
      <c r="CS26" s="16" t="str">
        <f>CONCATENATE("PNTU",CS1)</f>
        <v>PNTU114-172</v>
      </c>
    </row>
    <row r="27" spans="1:97">
      <c r="A27" s="70"/>
      <c r="B27" s="98"/>
      <c r="C27" s="27" t="s">
        <v>213</v>
      </c>
      <c r="D27" s="16" t="s">
        <v>214</v>
      </c>
      <c r="E27" s="16" t="s">
        <v>214</v>
      </c>
      <c r="F27" s="16" t="s">
        <v>214</v>
      </c>
      <c r="G27" s="16" t="s">
        <v>214</v>
      </c>
      <c r="H27" s="16" t="s">
        <v>214</v>
      </c>
      <c r="I27" s="16" t="s">
        <v>214</v>
      </c>
      <c r="J27" s="16" t="s">
        <v>214</v>
      </c>
      <c r="K27" s="16" t="s">
        <v>214</v>
      </c>
      <c r="L27" s="16" t="s">
        <v>214</v>
      </c>
      <c r="M27" s="16" t="s">
        <v>214</v>
      </c>
      <c r="N27" s="16" t="s">
        <v>214</v>
      </c>
      <c r="O27" s="16" t="s">
        <v>214</v>
      </c>
      <c r="P27" s="16" t="s">
        <v>214</v>
      </c>
      <c r="Q27" s="16" t="s">
        <v>214</v>
      </c>
      <c r="R27" s="16" t="s">
        <v>214</v>
      </c>
      <c r="S27" s="16" t="s">
        <v>214</v>
      </c>
      <c r="T27" s="16" t="s">
        <v>214</v>
      </c>
      <c r="U27" s="16" t="s">
        <v>214</v>
      </c>
      <c r="V27" s="16" t="s">
        <v>214</v>
      </c>
      <c r="W27" s="16" t="s">
        <v>214</v>
      </c>
      <c r="X27" s="16" t="s">
        <v>214</v>
      </c>
      <c r="Y27" s="16" t="s">
        <v>214</v>
      </c>
      <c r="Z27" s="16"/>
      <c r="AA27" s="16" t="s">
        <v>214</v>
      </c>
      <c r="AB27" s="16"/>
      <c r="AC27" s="16" t="s">
        <v>214</v>
      </c>
      <c r="AD27" s="16"/>
      <c r="AE27" s="16" t="s">
        <v>214</v>
      </c>
      <c r="AF27" s="16"/>
      <c r="AG27" s="16" t="s">
        <v>214</v>
      </c>
      <c r="AH27" s="16"/>
      <c r="AI27" s="16" t="s">
        <v>214</v>
      </c>
      <c r="AJ27" s="16"/>
      <c r="AK27" s="16" t="s">
        <v>214</v>
      </c>
      <c r="AL27" s="16"/>
      <c r="AM27" s="16" t="s">
        <v>214</v>
      </c>
      <c r="AN27" s="16"/>
      <c r="AO27" s="16" t="s">
        <v>214</v>
      </c>
      <c r="AP27" s="16"/>
      <c r="AQ27" s="16"/>
      <c r="AR27" s="16" t="s">
        <v>214</v>
      </c>
      <c r="AS27" s="16"/>
      <c r="AT27" s="16"/>
      <c r="AU27" s="16" t="s">
        <v>214</v>
      </c>
      <c r="AV27" s="16" t="s">
        <v>214</v>
      </c>
      <c r="AW27" s="16" t="s">
        <v>214</v>
      </c>
      <c r="AX27" s="16" t="s">
        <v>214</v>
      </c>
      <c r="AY27" s="16" t="s">
        <v>214</v>
      </c>
      <c r="AZ27" s="16" t="s">
        <v>214</v>
      </c>
      <c r="BA27" s="16" t="s">
        <v>214</v>
      </c>
      <c r="BB27" s="16" t="s">
        <v>214</v>
      </c>
      <c r="BC27" s="16" t="s">
        <v>214</v>
      </c>
      <c r="BD27" s="16" t="s">
        <v>214</v>
      </c>
      <c r="BE27" s="16" t="s">
        <v>214</v>
      </c>
      <c r="BF27" s="16" t="s">
        <v>214</v>
      </c>
      <c r="BG27" s="16" t="s">
        <v>214</v>
      </c>
      <c r="BH27" s="16" t="s">
        <v>214</v>
      </c>
      <c r="BI27" s="16" t="s">
        <v>214</v>
      </c>
      <c r="BJ27" s="16" t="s">
        <v>214</v>
      </c>
      <c r="BK27" s="16" t="s">
        <v>214</v>
      </c>
      <c r="BL27" s="16" t="s">
        <v>214</v>
      </c>
      <c r="BM27" s="16" t="s">
        <v>214</v>
      </c>
      <c r="BN27" s="16" t="s">
        <v>214</v>
      </c>
      <c r="BO27" s="16" t="s">
        <v>214</v>
      </c>
      <c r="BP27" s="16" t="s">
        <v>214</v>
      </c>
      <c r="BQ27" s="16" t="s">
        <v>214</v>
      </c>
      <c r="BR27" s="16" t="s">
        <v>214</v>
      </c>
      <c r="BS27" s="16" t="s">
        <v>214</v>
      </c>
      <c r="BT27" s="16" t="s">
        <v>214</v>
      </c>
      <c r="BU27" s="16" t="s">
        <v>214</v>
      </c>
      <c r="BV27" s="16" t="s">
        <v>214</v>
      </c>
      <c r="BW27" s="16" t="s">
        <v>214</v>
      </c>
      <c r="BX27" s="16" t="s">
        <v>214</v>
      </c>
      <c r="BY27" s="16" t="s">
        <v>214</v>
      </c>
      <c r="BZ27" s="16" t="s">
        <v>214</v>
      </c>
      <c r="CA27" s="16" t="s">
        <v>214</v>
      </c>
      <c r="CB27" s="16" t="s">
        <v>214</v>
      </c>
      <c r="CC27" s="16" t="s">
        <v>214</v>
      </c>
      <c r="CD27" s="16" t="s">
        <v>214</v>
      </c>
      <c r="CE27" s="16" t="s">
        <v>214</v>
      </c>
      <c r="CF27" s="16" t="s">
        <v>214</v>
      </c>
      <c r="CG27" s="16" t="s">
        <v>214</v>
      </c>
      <c r="CH27" s="16" t="s">
        <v>214</v>
      </c>
      <c r="CI27" s="16" t="s">
        <v>214</v>
      </c>
      <c r="CJ27" s="16" t="s">
        <v>214</v>
      </c>
      <c r="CK27" s="16" t="s">
        <v>214</v>
      </c>
      <c r="CL27" s="16" t="s">
        <v>214</v>
      </c>
      <c r="CM27" s="16" t="s">
        <v>214</v>
      </c>
      <c r="CN27" s="16"/>
      <c r="CO27" s="16" t="s">
        <v>214</v>
      </c>
      <c r="CP27" s="16"/>
      <c r="CQ27" s="16" t="s">
        <v>214</v>
      </c>
      <c r="CR27" s="16" t="s">
        <v>214</v>
      </c>
      <c r="CS27" s="16" t="s">
        <v>214</v>
      </c>
    </row>
    <row r="28" spans="1:97">
      <c r="A28" s="70"/>
      <c r="B28" s="98"/>
      <c r="C28" s="27" t="s">
        <v>215</v>
      </c>
      <c r="D28" s="9" t="s">
        <v>389</v>
      </c>
      <c r="E28" s="9" t="s">
        <v>389</v>
      </c>
      <c r="F28" s="9" t="s">
        <v>389</v>
      </c>
      <c r="G28" s="9" t="s">
        <v>389</v>
      </c>
      <c r="H28" s="9" t="s">
        <v>389</v>
      </c>
      <c r="I28" s="9" t="s">
        <v>389</v>
      </c>
      <c r="J28" s="9" t="s">
        <v>389</v>
      </c>
      <c r="K28" s="9" t="s">
        <v>389</v>
      </c>
      <c r="L28" s="9" t="s">
        <v>389</v>
      </c>
      <c r="M28" s="9" t="s">
        <v>389</v>
      </c>
      <c r="N28" s="9" t="s">
        <v>389</v>
      </c>
      <c r="O28" s="9" t="s">
        <v>389</v>
      </c>
      <c r="P28" s="9" t="s">
        <v>389</v>
      </c>
      <c r="Q28" s="9" t="s">
        <v>389</v>
      </c>
      <c r="R28" s="9" t="s">
        <v>389</v>
      </c>
      <c r="S28" s="9" t="s">
        <v>389</v>
      </c>
      <c r="T28" s="9" t="s">
        <v>389</v>
      </c>
      <c r="U28" s="9" t="s">
        <v>389</v>
      </c>
      <c r="V28" s="9" t="s">
        <v>389</v>
      </c>
      <c r="W28" s="9" t="s">
        <v>389</v>
      </c>
      <c r="X28" s="9" t="s">
        <v>389</v>
      </c>
      <c r="Y28" s="9" t="s">
        <v>389</v>
      </c>
      <c r="Z28" s="9"/>
      <c r="AA28" s="9" t="s">
        <v>389</v>
      </c>
      <c r="AB28" s="9"/>
      <c r="AC28" s="9" t="s">
        <v>389</v>
      </c>
      <c r="AD28" s="9"/>
      <c r="AE28" s="9" t="s">
        <v>389</v>
      </c>
      <c r="AF28" s="9"/>
      <c r="AG28" s="9" t="s">
        <v>389</v>
      </c>
      <c r="AH28" s="9"/>
      <c r="AI28" s="9" t="s">
        <v>389</v>
      </c>
      <c r="AJ28" s="9"/>
      <c r="AK28" s="9" t="s">
        <v>389</v>
      </c>
      <c r="AL28" s="9"/>
      <c r="AM28" s="9" t="s">
        <v>389</v>
      </c>
      <c r="AN28" s="9"/>
      <c r="AO28" s="9" t="s">
        <v>389</v>
      </c>
      <c r="AP28" s="9"/>
      <c r="AQ28" s="9"/>
      <c r="AR28" s="9" t="s">
        <v>389</v>
      </c>
      <c r="AS28" s="9"/>
      <c r="AT28" s="9"/>
      <c r="AU28" s="9" t="s">
        <v>389</v>
      </c>
      <c r="AV28" s="9" t="s">
        <v>389</v>
      </c>
      <c r="AW28" s="9" t="s">
        <v>389</v>
      </c>
      <c r="AX28" s="9" t="s">
        <v>389</v>
      </c>
      <c r="AY28" s="9" t="s">
        <v>389</v>
      </c>
      <c r="AZ28" s="9" t="s">
        <v>389</v>
      </c>
      <c r="BA28" s="9" t="s">
        <v>389</v>
      </c>
      <c r="BB28" s="9" t="s">
        <v>389</v>
      </c>
      <c r="BC28" s="9" t="s">
        <v>389</v>
      </c>
      <c r="BD28" s="9" t="s">
        <v>389</v>
      </c>
      <c r="BE28" s="9" t="s">
        <v>389</v>
      </c>
      <c r="BF28" s="9" t="s">
        <v>389</v>
      </c>
      <c r="BG28" s="9" t="s">
        <v>389</v>
      </c>
      <c r="BH28" s="9" t="s">
        <v>389</v>
      </c>
      <c r="BI28" s="9" t="s">
        <v>389</v>
      </c>
      <c r="BJ28" s="9" t="s">
        <v>389</v>
      </c>
      <c r="BK28" s="9" t="s">
        <v>389</v>
      </c>
      <c r="BL28" s="9" t="s">
        <v>389</v>
      </c>
      <c r="BM28" s="9" t="s">
        <v>389</v>
      </c>
      <c r="BN28" s="9" t="s">
        <v>389</v>
      </c>
      <c r="BO28" s="9" t="s">
        <v>389</v>
      </c>
      <c r="BP28" s="9" t="s">
        <v>389</v>
      </c>
      <c r="BQ28" s="9" t="s">
        <v>389</v>
      </c>
      <c r="BR28" s="9" t="s">
        <v>389</v>
      </c>
      <c r="BS28" s="9" t="s">
        <v>389</v>
      </c>
      <c r="BT28" s="9" t="s">
        <v>389</v>
      </c>
      <c r="BU28" s="9" t="s">
        <v>389</v>
      </c>
      <c r="BV28" s="9" t="s">
        <v>389</v>
      </c>
      <c r="BW28" s="9" t="s">
        <v>389</v>
      </c>
      <c r="BX28" s="9" t="s">
        <v>389</v>
      </c>
      <c r="BY28" s="9" t="s">
        <v>389</v>
      </c>
      <c r="BZ28" s="9" t="s">
        <v>389</v>
      </c>
      <c r="CA28" s="9" t="s">
        <v>389</v>
      </c>
      <c r="CB28" s="9" t="s">
        <v>389</v>
      </c>
      <c r="CC28" s="9" t="s">
        <v>389</v>
      </c>
      <c r="CD28" s="9" t="s">
        <v>389</v>
      </c>
      <c r="CE28" s="9" t="s">
        <v>389</v>
      </c>
      <c r="CF28" s="9" t="s">
        <v>389</v>
      </c>
      <c r="CG28" s="9" t="s">
        <v>389</v>
      </c>
      <c r="CH28" s="9" t="s">
        <v>389</v>
      </c>
      <c r="CI28" s="9" t="s">
        <v>389</v>
      </c>
      <c r="CJ28" s="9" t="s">
        <v>389</v>
      </c>
      <c r="CK28" s="9" t="s">
        <v>389</v>
      </c>
      <c r="CL28" s="9" t="s">
        <v>389</v>
      </c>
      <c r="CM28" s="9" t="s">
        <v>389</v>
      </c>
      <c r="CN28" s="9"/>
      <c r="CO28" s="9" t="s">
        <v>389</v>
      </c>
      <c r="CP28" s="9"/>
      <c r="CQ28" s="9" t="s">
        <v>389</v>
      </c>
      <c r="CR28" s="9" t="s">
        <v>389</v>
      </c>
      <c r="CS28" s="9" t="s">
        <v>389</v>
      </c>
    </row>
    <row r="29" spans="1:97">
      <c r="A29" s="70"/>
      <c r="B29" s="98"/>
      <c r="C29" s="27" t="s">
        <v>217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/>
      <c r="AA29" s="9">
        <v>0</v>
      </c>
      <c r="AB29" s="9"/>
      <c r="AC29" s="9">
        <v>0</v>
      </c>
      <c r="AD29" s="9"/>
      <c r="AE29" s="9">
        <v>0</v>
      </c>
      <c r="AF29" s="9"/>
      <c r="AG29" s="9">
        <v>0</v>
      </c>
      <c r="AH29" s="9"/>
      <c r="AI29" s="9">
        <v>0</v>
      </c>
      <c r="AJ29" s="9"/>
      <c r="AK29" s="9">
        <v>0</v>
      </c>
      <c r="AL29" s="9"/>
      <c r="AM29" s="9">
        <v>0</v>
      </c>
      <c r="AN29" s="9"/>
      <c r="AO29" s="9">
        <v>0</v>
      </c>
      <c r="AP29" s="9"/>
      <c r="AQ29" s="9"/>
      <c r="AR29" s="9">
        <v>0</v>
      </c>
      <c r="AS29" s="9"/>
      <c r="AT29" s="9"/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/>
      <c r="CO29" s="9">
        <v>0</v>
      </c>
      <c r="CP29" s="9"/>
      <c r="CQ29" s="9">
        <v>0</v>
      </c>
      <c r="CR29" s="9">
        <v>0</v>
      </c>
      <c r="CS29" s="9">
        <v>0</v>
      </c>
    </row>
    <row r="30" spans="1:97">
      <c r="A30" s="70"/>
      <c r="B30" s="98"/>
      <c r="C30" s="27" t="s">
        <v>226</v>
      </c>
      <c r="D30" s="9" t="str">
        <f t="shared" ref="D30:Y30" si="10">D16</f>
        <v>1140000010</v>
      </c>
      <c r="E30" s="9" t="str">
        <f t="shared" si="10"/>
        <v>1140000011</v>
      </c>
      <c r="F30" s="9" t="str">
        <f t="shared" si="10"/>
        <v>1140000020</v>
      </c>
      <c r="G30" s="9" t="str">
        <f t="shared" si="10"/>
        <v>1140000021</v>
      </c>
      <c r="H30" s="9" t="str">
        <f t="shared" si="10"/>
        <v>1140000022</v>
      </c>
      <c r="I30" s="9" t="str">
        <f t="shared" si="10"/>
        <v>1140000023</v>
      </c>
      <c r="J30" s="9" t="str">
        <f t="shared" si="10"/>
        <v>1140000024</v>
      </c>
      <c r="K30" s="9" t="str">
        <f t="shared" si="10"/>
        <v>1140000025</v>
      </c>
      <c r="L30" s="9" t="str">
        <f t="shared" si="10"/>
        <v>1140000026</v>
      </c>
      <c r="M30" s="9" t="str">
        <f t="shared" si="10"/>
        <v>1140000027</v>
      </c>
      <c r="N30" s="9" t="str">
        <f t="shared" si="10"/>
        <v>1140000030</v>
      </c>
      <c r="O30" s="9" t="str">
        <f t="shared" si="10"/>
        <v>1140000031</v>
      </c>
      <c r="P30" s="9" t="str">
        <f t="shared" si="10"/>
        <v>1140000032</v>
      </c>
      <c r="Q30" s="9" t="str">
        <f t="shared" si="10"/>
        <v>1140000033</v>
      </c>
      <c r="R30" s="9" t="str">
        <f t="shared" si="10"/>
        <v>1140000034</v>
      </c>
      <c r="S30" s="9" t="str">
        <f t="shared" si="10"/>
        <v>1140000035</v>
      </c>
      <c r="T30" s="9" t="str">
        <f t="shared" si="10"/>
        <v>1140000036</v>
      </c>
      <c r="U30" s="9" t="str">
        <f t="shared" si="10"/>
        <v>1140000037</v>
      </c>
      <c r="V30" s="9" t="str">
        <f t="shared" si="10"/>
        <v>1140000040</v>
      </c>
      <c r="W30" s="9" t="str">
        <f t="shared" si="10"/>
        <v>1140000041</v>
      </c>
      <c r="X30" s="9" t="str">
        <f t="shared" si="10"/>
        <v>1140000042</v>
      </c>
      <c r="Y30" s="9" t="str">
        <f t="shared" si="10"/>
        <v>1140000050</v>
      </c>
      <c r="Z30" s="9"/>
      <c r="AA30" s="9" t="str">
        <f>AA16</f>
        <v>1140000051</v>
      </c>
      <c r="AB30" s="9"/>
      <c r="AC30" s="9" t="str">
        <f>AC16</f>
        <v>1140000052</v>
      </c>
      <c r="AD30" s="9"/>
      <c r="AE30" s="9" t="str">
        <f>AE16</f>
        <v>1140000053</v>
      </c>
      <c r="AF30" s="9"/>
      <c r="AG30" s="9" t="str">
        <f>AG16</f>
        <v>1140000054</v>
      </c>
      <c r="AH30" s="9"/>
      <c r="AI30" s="9" t="str">
        <f>AI16</f>
        <v>1140000055</v>
      </c>
      <c r="AJ30" s="9"/>
      <c r="AK30" s="9" t="str">
        <f>AK16</f>
        <v>1140000056</v>
      </c>
      <c r="AL30" s="9"/>
      <c r="AM30" s="9" t="str">
        <f>AM16</f>
        <v>1140000057</v>
      </c>
      <c r="AN30" s="9"/>
      <c r="AO30" s="9" t="str">
        <f>AO16</f>
        <v>1140000058</v>
      </c>
      <c r="AP30" s="9"/>
      <c r="AQ30" s="9"/>
      <c r="AR30" s="9" t="str">
        <f>AR16</f>
        <v>1140000059</v>
      </c>
      <c r="AS30" s="9"/>
      <c r="AT30" s="9"/>
      <c r="AU30" s="9" t="str">
        <f t="shared" ref="AU30:CM30" si="11">AU16</f>
        <v>1140000060</v>
      </c>
      <c r="AV30" s="9" t="str">
        <f t="shared" si="11"/>
        <v>1140000061</v>
      </c>
      <c r="AW30" s="9" t="str">
        <f t="shared" si="11"/>
        <v>1140000062</v>
      </c>
      <c r="AX30" s="9" t="str">
        <f t="shared" si="11"/>
        <v>1140000063</v>
      </c>
      <c r="AY30" s="9" t="str">
        <f t="shared" si="11"/>
        <v>1140000064</v>
      </c>
      <c r="AZ30" s="9" t="str">
        <f t="shared" si="11"/>
        <v>1140000065</v>
      </c>
      <c r="BA30" s="9" t="str">
        <f t="shared" si="11"/>
        <v>1140000070</v>
      </c>
      <c r="BB30" s="9" t="str">
        <f t="shared" si="11"/>
        <v>1140000071</v>
      </c>
      <c r="BC30" s="9" t="str">
        <f t="shared" si="11"/>
        <v>1140000072</v>
      </c>
      <c r="BD30" s="9" t="str">
        <f t="shared" si="11"/>
        <v>1140000073</v>
      </c>
      <c r="BE30" s="9" t="str">
        <f t="shared" si="11"/>
        <v>1140000074</v>
      </c>
      <c r="BF30" s="9" t="str">
        <f t="shared" si="11"/>
        <v>1140000075</v>
      </c>
      <c r="BG30" s="9" t="str">
        <f t="shared" si="11"/>
        <v>1140000080</v>
      </c>
      <c r="BH30" s="9" t="str">
        <f t="shared" si="11"/>
        <v>1140000081</v>
      </c>
      <c r="BI30" s="9" t="str">
        <f t="shared" si="11"/>
        <v>1140000082</v>
      </c>
      <c r="BJ30" s="9" t="str">
        <f t="shared" si="11"/>
        <v>1140000083</v>
      </c>
      <c r="BK30" s="9" t="str">
        <f t="shared" si="11"/>
        <v>1140000084</v>
      </c>
      <c r="BL30" s="9" t="str">
        <f t="shared" si="11"/>
        <v>1140000085</v>
      </c>
      <c r="BM30" s="9" t="str">
        <f t="shared" si="11"/>
        <v>1140000090</v>
      </c>
      <c r="BN30" s="9" t="str">
        <f t="shared" si="11"/>
        <v>1140000091</v>
      </c>
      <c r="BO30" s="9" t="str">
        <f t="shared" si="11"/>
        <v>1140000092</v>
      </c>
      <c r="BP30" s="9" t="str">
        <f t="shared" si="11"/>
        <v>1140000093</v>
      </c>
      <c r="BQ30" s="9" t="str">
        <f t="shared" si="11"/>
        <v>1140000094</v>
      </c>
      <c r="BR30" s="9" t="str">
        <f t="shared" si="11"/>
        <v>1140000095</v>
      </c>
      <c r="BS30" s="9" t="str">
        <f t="shared" si="11"/>
        <v>1140000100</v>
      </c>
      <c r="BT30" s="9" t="str">
        <f t="shared" si="11"/>
        <v>1140000101</v>
      </c>
      <c r="BU30" s="9" t="str">
        <f t="shared" si="11"/>
        <v>1140000102</v>
      </c>
      <c r="BV30" s="9" t="str">
        <f t="shared" si="11"/>
        <v>1140000110</v>
      </c>
      <c r="BW30" s="9" t="str">
        <f t="shared" si="11"/>
        <v>1140000111</v>
      </c>
      <c r="BX30" s="9" t="str">
        <f t="shared" si="11"/>
        <v>1140000112</v>
      </c>
      <c r="BY30" s="9" t="str">
        <f t="shared" si="11"/>
        <v>1140000120</v>
      </c>
      <c r="BZ30" s="9" t="str">
        <f t="shared" si="11"/>
        <v>1140000121</v>
      </c>
      <c r="CA30" s="9" t="str">
        <f t="shared" si="11"/>
        <v>1140000122</v>
      </c>
      <c r="CB30" s="9" t="str">
        <f t="shared" si="11"/>
        <v>1140000130</v>
      </c>
      <c r="CC30" s="9" t="str">
        <f t="shared" si="11"/>
        <v>1140000131</v>
      </c>
      <c r="CD30" s="9" t="str">
        <f t="shared" si="11"/>
        <v>1140000132</v>
      </c>
      <c r="CE30" s="9" t="str">
        <f t="shared" si="11"/>
        <v>1140000140</v>
      </c>
      <c r="CF30" s="9" t="str">
        <f t="shared" si="11"/>
        <v>1140000141</v>
      </c>
      <c r="CG30" s="9" t="str">
        <f t="shared" si="11"/>
        <v>1140000142</v>
      </c>
      <c r="CH30" s="9" t="str">
        <f t="shared" si="11"/>
        <v>1140000150</v>
      </c>
      <c r="CI30" s="9" t="str">
        <f t="shared" si="11"/>
        <v>1140000151</v>
      </c>
      <c r="CJ30" s="9" t="str">
        <f t="shared" si="11"/>
        <v>1140000152</v>
      </c>
      <c r="CK30" s="9" t="str">
        <f t="shared" si="11"/>
        <v>1140000160</v>
      </c>
      <c r="CL30" s="9" t="str">
        <f t="shared" si="11"/>
        <v>1140000161</v>
      </c>
      <c r="CM30" s="9" t="str">
        <f t="shared" si="11"/>
        <v>1140000162</v>
      </c>
      <c r="CN30" s="9"/>
      <c r="CO30" s="9" t="str">
        <f>CO16</f>
        <v>1140000163</v>
      </c>
      <c r="CP30" s="9"/>
      <c r="CQ30" s="9" t="str">
        <f>CQ16</f>
        <v>1140000170</v>
      </c>
      <c r="CR30" s="9" t="str">
        <f>CR16</f>
        <v>1140000171</v>
      </c>
      <c r="CS30" s="9" t="str">
        <f>CS16</f>
        <v>1140000172</v>
      </c>
    </row>
    <row r="31" spans="1:97">
      <c r="A31" s="70"/>
      <c r="B31" s="99"/>
      <c r="C31" s="27" t="s">
        <v>241</v>
      </c>
      <c r="D31" s="4" t="s">
        <v>95</v>
      </c>
      <c r="E31" s="4" t="s">
        <v>95</v>
      </c>
      <c r="F31" s="4" t="s">
        <v>95</v>
      </c>
      <c r="G31" s="4" t="s">
        <v>95</v>
      </c>
      <c r="H31" s="4" t="s">
        <v>95</v>
      </c>
      <c r="I31" s="4" t="s">
        <v>95</v>
      </c>
      <c r="J31" s="4" t="s">
        <v>95</v>
      </c>
      <c r="K31" s="4" t="s">
        <v>95</v>
      </c>
      <c r="L31" s="4" t="s">
        <v>95</v>
      </c>
      <c r="M31" s="4" t="s">
        <v>95</v>
      </c>
      <c r="N31" s="4" t="s">
        <v>95</v>
      </c>
      <c r="O31" s="4" t="s">
        <v>95</v>
      </c>
      <c r="P31" s="4" t="s">
        <v>95</v>
      </c>
      <c r="Q31" s="4" t="s">
        <v>95</v>
      </c>
      <c r="R31" s="4" t="s">
        <v>95</v>
      </c>
      <c r="S31" s="4" t="s">
        <v>95</v>
      </c>
      <c r="T31" s="4" t="s">
        <v>95</v>
      </c>
      <c r="U31" s="4" t="s">
        <v>95</v>
      </c>
      <c r="V31" s="4" t="s">
        <v>95</v>
      </c>
      <c r="W31" s="4" t="s">
        <v>95</v>
      </c>
      <c r="X31" s="4" t="s">
        <v>95</v>
      </c>
      <c r="Y31" s="4" t="s">
        <v>95</v>
      </c>
      <c r="Z31" s="4"/>
      <c r="AA31" s="4" t="s">
        <v>95</v>
      </c>
      <c r="AB31" s="4"/>
      <c r="AC31" s="4" t="s">
        <v>95</v>
      </c>
      <c r="AD31" s="4"/>
      <c r="AE31" s="4" t="s">
        <v>95</v>
      </c>
      <c r="AF31" s="4"/>
      <c r="AG31" s="4" t="s">
        <v>95</v>
      </c>
      <c r="AH31" s="4"/>
      <c r="AI31" s="4" t="s">
        <v>95</v>
      </c>
      <c r="AJ31" s="4"/>
      <c r="AK31" s="4" t="s">
        <v>95</v>
      </c>
      <c r="AL31" s="4"/>
      <c r="AM31" s="4" t="s">
        <v>95</v>
      </c>
      <c r="AN31" s="4"/>
      <c r="AO31" s="4" t="s">
        <v>95</v>
      </c>
      <c r="AP31" s="4"/>
      <c r="AQ31" s="4"/>
      <c r="AR31" s="4" t="s">
        <v>95</v>
      </c>
      <c r="AS31" s="4"/>
      <c r="AT31" s="4"/>
      <c r="AU31" s="4" t="s">
        <v>95</v>
      </c>
      <c r="AV31" s="4" t="s">
        <v>95</v>
      </c>
      <c r="AW31" s="4" t="s">
        <v>95</v>
      </c>
      <c r="AX31" s="4" t="s">
        <v>95</v>
      </c>
      <c r="AY31" s="4" t="s">
        <v>95</v>
      </c>
      <c r="AZ31" s="4" t="s">
        <v>95</v>
      </c>
      <c r="BA31" s="4" t="s">
        <v>95</v>
      </c>
      <c r="BB31" s="4" t="s">
        <v>95</v>
      </c>
      <c r="BC31" s="4" t="s">
        <v>95</v>
      </c>
      <c r="BD31" s="4" t="s">
        <v>95</v>
      </c>
      <c r="BE31" s="4" t="s">
        <v>95</v>
      </c>
      <c r="BF31" s="4" t="s">
        <v>95</v>
      </c>
      <c r="BG31" s="4" t="s">
        <v>95</v>
      </c>
      <c r="BH31" s="4" t="s">
        <v>95</v>
      </c>
      <c r="BI31" s="4" t="s">
        <v>95</v>
      </c>
      <c r="BJ31" s="4" t="s">
        <v>95</v>
      </c>
      <c r="BK31" s="4" t="s">
        <v>95</v>
      </c>
      <c r="BL31" s="4" t="s">
        <v>95</v>
      </c>
      <c r="BM31" s="4" t="s">
        <v>95</v>
      </c>
      <c r="BN31" s="4" t="s">
        <v>95</v>
      </c>
      <c r="BO31" s="4" t="s">
        <v>95</v>
      </c>
      <c r="BP31" s="4" t="s">
        <v>95</v>
      </c>
      <c r="BQ31" s="4" t="s">
        <v>95</v>
      </c>
      <c r="BR31" s="4" t="s">
        <v>95</v>
      </c>
      <c r="BS31" s="4" t="s">
        <v>95</v>
      </c>
      <c r="BT31" s="4" t="s">
        <v>95</v>
      </c>
      <c r="BU31" s="4" t="s">
        <v>95</v>
      </c>
      <c r="BV31" s="4" t="s">
        <v>95</v>
      </c>
      <c r="BW31" s="4" t="s">
        <v>95</v>
      </c>
      <c r="BX31" s="4" t="s">
        <v>95</v>
      </c>
      <c r="BY31" s="4" t="s">
        <v>95</v>
      </c>
      <c r="BZ31" s="4" t="s">
        <v>95</v>
      </c>
      <c r="CA31" s="4" t="s">
        <v>95</v>
      </c>
      <c r="CB31" s="4" t="s">
        <v>95</v>
      </c>
      <c r="CC31" s="4" t="s">
        <v>95</v>
      </c>
      <c r="CD31" s="4" t="s">
        <v>95</v>
      </c>
      <c r="CE31" s="4" t="s">
        <v>95</v>
      </c>
      <c r="CF31" s="4" t="s">
        <v>95</v>
      </c>
      <c r="CG31" s="4" t="s">
        <v>95</v>
      </c>
      <c r="CH31" s="4" t="s">
        <v>95</v>
      </c>
      <c r="CI31" s="4" t="s">
        <v>95</v>
      </c>
      <c r="CJ31" s="4" t="s">
        <v>95</v>
      </c>
      <c r="CK31" s="4" t="s">
        <v>95</v>
      </c>
      <c r="CL31" s="4" t="s">
        <v>95</v>
      </c>
      <c r="CM31" s="4" t="s">
        <v>95</v>
      </c>
      <c r="CN31" s="4"/>
      <c r="CO31" s="4" t="s">
        <v>95</v>
      </c>
      <c r="CP31" s="4"/>
      <c r="CQ31" s="4" t="s">
        <v>95</v>
      </c>
      <c r="CR31" s="4" t="s">
        <v>95</v>
      </c>
      <c r="CS31" s="4" t="s">
        <v>95</v>
      </c>
    </row>
    <row r="32" spans="1:97">
      <c r="A32" s="70"/>
      <c r="B32" s="5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</row>
    <row r="33" spans="1:97">
      <c r="A33" s="70"/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</row>
    <row r="34" spans="1:97">
      <c r="A34" s="70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</row>
    <row r="35" spans="1:97" ht="22.5" customHeight="1">
      <c r="A35" s="70"/>
      <c r="B35" s="96" t="s">
        <v>238</v>
      </c>
      <c r="C35" s="27" t="s">
        <v>212</v>
      </c>
      <c r="D35" s="16" t="str">
        <f t="shared" ref="D35:BO35" si="12">CONCATENATE("APPS",D1)</f>
        <v>APPS114-010</v>
      </c>
      <c r="E35" s="16" t="str">
        <f t="shared" si="12"/>
        <v>APPS114-011</v>
      </c>
      <c r="F35" s="16" t="str">
        <f t="shared" si="12"/>
        <v>APPS114-020</v>
      </c>
      <c r="G35" s="16" t="str">
        <f t="shared" si="12"/>
        <v>APPS114-021</v>
      </c>
      <c r="H35" s="16" t="str">
        <f t="shared" si="12"/>
        <v>APPS114-022</v>
      </c>
      <c r="I35" s="16" t="str">
        <f t="shared" si="12"/>
        <v>APPS114-023</v>
      </c>
      <c r="J35" s="16" t="str">
        <f t="shared" si="12"/>
        <v>APPS114-024</v>
      </c>
      <c r="K35" s="16" t="str">
        <f t="shared" si="12"/>
        <v>APPS114-025</v>
      </c>
      <c r="L35" s="16" t="str">
        <f t="shared" si="12"/>
        <v>APPS114-026</v>
      </c>
      <c r="M35" s="16" t="str">
        <f t="shared" si="12"/>
        <v>APPS114-027</v>
      </c>
      <c r="N35" s="16" t="str">
        <f t="shared" si="12"/>
        <v>APPS114-030</v>
      </c>
      <c r="O35" s="16" t="str">
        <f t="shared" si="12"/>
        <v>APPS114-031</v>
      </c>
      <c r="P35" s="16" t="str">
        <f t="shared" si="12"/>
        <v>APPS114-032</v>
      </c>
      <c r="Q35" s="16" t="str">
        <f t="shared" si="12"/>
        <v>APPS114-033</v>
      </c>
      <c r="R35" s="16" t="str">
        <f t="shared" si="12"/>
        <v>APPS114-034</v>
      </c>
      <c r="S35" s="16" t="str">
        <f t="shared" si="12"/>
        <v>APPS114-035</v>
      </c>
      <c r="T35" s="16" t="str">
        <f t="shared" si="12"/>
        <v>APPS114-036</v>
      </c>
      <c r="U35" s="16" t="str">
        <f t="shared" si="12"/>
        <v>APPS114-037</v>
      </c>
      <c r="V35" s="16" t="str">
        <f t="shared" si="12"/>
        <v>APPS114-040</v>
      </c>
      <c r="W35" s="16" t="str">
        <f t="shared" si="12"/>
        <v>APPS114-041</v>
      </c>
      <c r="X35" s="16" t="str">
        <f t="shared" si="12"/>
        <v>APPS114-042</v>
      </c>
      <c r="Y35" s="16" t="str">
        <f t="shared" si="12"/>
        <v>APPS114-050</v>
      </c>
      <c r="Z35" s="16"/>
      <c r="AA35" s="16" t="str">
        <f t="shared" si="12"/>
        <v>APPS114-051</v>
      </c>
      <c r="AB35" s="16"/>
      <c r="AC35" s="16" t="str">
        <f t="shared" si="12"/>
        <v>APPS114-052</v>
      </c>
      <c r="AD35" s="16"/>
      <c r="AE35" s="16" t="str">
        <f t="shared" si="12"/>
        <v>APPS114-053</v>
      </c>
      <c r="AF35" s="16"/>
      <c r="AG35" s="16" t="str">
        <f t="shared" si="12"/>
        <v>APPS114-054</v>
      </c>
      <c r="AH35" s="16"/>
      <c r="AI35" s="16" t="str">
        <f t="shared" si="12"/>
        <v>APPS114-055</v>
      </c>
      <c r="AJ35" s="16"/>
      <c r="AK35" s="16" t="str">
        <f t="shared" si="12"/>
        <v>APPS114-056</v>
      </c>
      <c r="AL35" s="16"/>
      <c r="AM35" s="16" t="str">
        <f t="shared" si="12"/>
        <v>APPS114-057</v>
      </c>
      <c r="AN35" s="16"/>
      <c r="AO35" s="16" t="str">
        <f t="shared" si="12"/>
        <v>APPS114-058</v>
      </c>
      <c r="AP35" s="16"/>
      <c r="AQ35" s="16"/>
      <c r="AR35" s="16" t="str">
        <f t="shared" si="12"/>
        <v>APPS114-059</v>
      </c>
      <c r="AS35" s="16"/>
      <c r="AT35" s="16"/>
      <c r="AU35" s="16" t="str">
        <f t="shared" si="12"/>
        <v>APPS114-060</v>
      </c>
      <c r="AV35" s="16" t="str">
        <f t="shared" si="12"/>
        <v>APPS114-061</v>
      </c>
      <c r="AW35" s="16" t="str">
        <f t="shared" si="12"/>
        <v>APPS114-062</v>
      </c>
      <c r="AX35" s="16" t="str">
        <f t="shared" si="12"/>
        <v>APPS114-063</v>
      </c>
      <c r="AY35" s="16" t="str">
        <f t="shared" si="12"/>
        <v>APPS114-064</v>
      </c>
      <c r="AZ35" s="16" t="str">
        <f t="shared" si="12"/>
        <v>APPS114-065</v>
      </c>
      <c r="BA35" s="16" t="str">
        <f t="shared" si="12"/>
        <v>APPS114-070</v>
      </c>
      <c r="BB35" s="16" t="str">
        <f t="shared" si="12"/>
        <v>APPS114-071</v>
      </c>
      <c r="BC35" s="16" t="str">
        <f t="shared" si="12"/>
        <v>APPS114-072</v>
      </c>
      <c r="BD35" s="16" t="str">
        <f t="shared" si="12"/>
        <v>APPS114-073</v>
      </c>
      <c r="BE35" s="16" t="str">
        <f t="shared" si="12"/>
        <v>APPS114-074</v>
      </c>
      <c r="BF35" s="16" t="str">
        <f t="shared" si="12"/>
        <v>APPS114-075</v>
      </c>
      <c r="BG35" s="16" t="str">
        <f t="shared" si="12"/>
        <v>APPS114-080</v>
      </c>
      <c r="BH35" s="16" t="str">
        <f t="shared" si="12"/>
        <v>APPS114-081</v>
      </c>
      <c r="BI35" s="16" t="str">
        <f t="shared" si="12"/>
        <v>APPS114-082</v>
      </c>
      <c r="BJ35" s="16" t="str">
        <f t="shared" si="12"/>
        <v>APPS114-083</v>
      </c>
      <c r="BK35" s="16" t="str">
        <f t="shared" si="12"/>
        <v>APPS114-084</v>
      </c>
      <c r="BL35" s="16" t="str">
        <f t="shared" si="12"/>
        <v>APPS114-085</v>
      </c>
      <c r="BM35" s="16" t="str">
        <f t="shared" si="12"/>
        <v>APPS114-090</v>
      </c>
      <c r="BN35" s="16" t="str">
        <f t="shared" si="12"/>
        <v>APPS114-091</v>
      </c>
      <c r="BO35" s="16" t="str">
        <f t="shared" si="12"/>
        <v>APPS114-092</v>
      </c>
      <c r="BP35" s="16" t="str">
        <f t="shared" ref="BP35:CO35" si="13">CONCATENATE("APPS",BP1)</f>
        <v>APPS114-093</v>
      </c>
      <c r="BQ35" s="16" t="str">
        <f t="shared" si="13"/>
        <v>APPS114-094</v>
      </c>
      <c r="BR35" s="16" t="str">
        <f t="shared" si="13"/>
        <v>APPS114-095</v>
      </c>
      <c r="BS35" s="16" t="str">
        <f t="shared" si="13"/>
        <v>APPS114-100</v>
      </c>
      <c r="BT35" s="16" t="str">
        <f t="shared" si="13"/>
        <v>APPS114-101</v>
      </c>
      <c r="BU35" s="16" t="str">
        <f t="shared" si="13"/>
        <v>APPS114-102</v>
      </c>
      <c r="BV35" s="16" t="str">
        <f t="shared" si="13"/>
        <v>APPS114-110</v>
      </c>
      <c r="BW35" s="16" t="str">
        <f t="shared" si="13"/>
        <v>APPS114-111</v>
      </c>
      <c r="BX35" s="16" t="str">
        <f t="shared" si="13"/>
        <v>APPS114-112</v>
      </c>
      <c r="BY35" s="16" t="str">
        <f t="shared" si="13"/>
        <v>APPS114-120</v>
      </c>
      <c r="BZ35" s="16" t="str">
        <f t="shared" si="13"/>
        <v>APPS114-121</v>
      </c>
      <c r="CA35" s="16" t="str">
        <f t="shared" si="13"/>
        <v>APPS114-122</v>
      </c>
      <c r="CB35" s="16" t="str">
        <f t="shared" si="13"/>
        <v>APPS114-130</v>
      </c>
      <c r="CC35" s="16" t="str">
        <f t="shared" si="13"/>
        <v>APPS114-131</v>
      </c>
      <c r="CD35" s="16" t="str">
        <f t="shared" si="13"/>
        <v>APPS114-132</v>
      </c>
      <c r="CE35" s="16" t="str">
        <f t="shared" si="13"/>
        <v>APPS114-140</v>
      </c>
      <c r="CF35" s="16" t="str">
        <f t="shared" si="13"/>
        <v>APPS114-141</v>
      </c>
      <c r="CG35" s="16" t="str">
        <f t="shared" si="13"/>
        <v>APPS114-142</v>
      </c>
      <c r="CH35" s="16" t="str">
        <f t="shared" si="13"/>
        <v>APPS114-150</v>
      </c>
      <c r="CI35" s="16" t="str">
        <f t="shared" si="13"/>
        <v>APPS114-151</v>
      </c>
      <c r="CJ35" s="16" t="str">
        <f t="shared" si="13"/>
        <v>APPS114-152</v>
      </c>
      <c r="CK35" s="16" t="str">
        <f t="shared" si="13"/>
        <v>APPS114-160</v>
      </c>
      <c r="CL35" s="16" t="str">
        <f t="shared" si="13"/>
        <v>APPS114-161</v>
      </c>
      <c r="CM35" s="16" t="str">
        <f t="shared" si="13"/>
        <v>APPS114-162</v>
      </c>
      <c r="CN35" s="16"/>
      <c r="CO35" s="16" t="str">
        <f t="shared" si="13"/>
        <v>APPS114-163</v>
      </c>
      <c r="CP35" s="16"/>
      <c r="CQ35" s="16" t="str">
        <f>CONCATENATE("APPS",CQ1)</f>
        <v>APPS114-170</v>
      </c>
      <c r="CR35" s="16" t="str">
        <f>CONCATENATE("APPS",CR1)</f>
        <v>APPS114-171</v>
      </c>
      <c r="CS35" s="16" t="str">
        <f>CONCATENATE("APPS",CS1)</f>
        <v>APPS114-172</v>
      </c>
    </row>
    <row r="36" spans="1:97">
      <c r="A36" s="70"/>
      <c r="B36" s="96"/>
      <c r="C36" s="27" t="s">
        <v>213</v>
      </c>
      <c r="D36" s="16" t="s">
        <v>214</v>
      </c>
      <c r="E36" s="16" t="s">
        <v>214</v>
      </c>
      <c r="F36" s="16" t="s">
        <v>214</v>
      </c>
      <c r="G36" s="16" t="s">
        <v>214</v>
      </c>
      <c r="H36" s="16" t="s">
        <v>214</v>
      </c>
      <c r="I36" s="16" t="s">
        <v>214</v>
      </c>
      <c r="J36" s="16" t="s">
        <v>214</v>
      </c>
      <c r="K36" s="16" t="s">
        <v>214</v>
      </c>
      <c r="L36" s="16" t="s">
        <v>214</v>
      </c>
      <c r="M36" s="16" t="s">
        <v>214</v>
      </c>
      <c r="N36" s="16" t="s">
        <v>214</v>
      </c>
      <c r="O36" s="16" t="s">
        <v>214</v>
      </c>
      <c r="P36" s="16" t="s">
        <v>214</v>
      </c>
      <c r="Q36" s="16" t="s">
        <v>214</v>
      </c>
      <c r="R36" s="16" t="s">
        <v>214</v>
      </c>
      <c r="S36" s="16" t="s">
        <v>214</v>
      </c>
      <c r="T36" s="16" t="s">
        <v>214</v>
      </c>
      <c r="U36" s="16" t="s">
        <v>214</v>
      </c>
      <c r="V36" s="16" t="s">
        <v>214</v>
      </c>
      <c r="W36" s="16" t="s">
        <v>214</v>
      </c>
      <c r="X36" s="16" t="s">
        <v>214</v>
      </c>
      <c r="Y36" s="16" t="s">
        <v>214</v>
      </c>
      <c r="Z36" s="16"/>
      <c r="AA36" s="16" t="s">
        <v>214</v>
      </c>
      <c r="AB36" s="16"/>
      <c r="AC36" s="16" t="s">
        <v>214</v>
      </c>
      <c r="AD36" s="16"/>
      <c r="AE36" s="16" t="s">
        <v>214</v>
      </c>
      <c r="AF36" s="16"/>
      <c r="AG36" s="16" t="s">
        <v>214</v>
      </c>
      <c r="AH36" s="16"/>
      <c r="AI36" s="16" t="s">
        <v>214</v>
      </c>
      <c r="AJ36" s="16"/>
      <c r="AK36" s="16" t="s">
        <v>214</v>
      </c>
      <c r="AL36" s="16"/>
      <c r="AM36" s="16" t="s">
        <v>214</v>
      </c>
      <c r="AN36" s="16"/>
      <c r="AO36" s="16" t="s">
        <v>214</v>
      </c>
      <c r="AP36" s="16"/>
      <c r="AQ36" s="16"/>
      <c r="AR36" s="16" t="s">
        <v>214</v>
      </c>
      <c r="AS36" s="16"/>
      <c r="AT36" s="16"/>
      <c r="AU36" s="16" t="s">
        <v>214</v>
      </c>
      <c r="AV36" s="16" t="s">
        <v>214</v>
      </c>
      <c r="AW36" s="16" t="s">
        <v>214</v>
      </c>
      <c r="AX36" s="16" t="s">
        <v>214</v>
      </c>
      <c r="AY36" s="16" t="s">
        <v>214</v>
      </c>
      <c r="AZ36" s="16" t="s">
        <v>214</v>
      </c>
      <c r="BA36" s="16" t="s">
        <v>214</v>
      </c>
      <c r="BB36" s="16" t="s">
        <v>214</v>
      </c>
      <c r="BC36" s="16" t="s">
        <v>214</v>
      </c>
      <c r="BD36" s="16" t="s">
        <v>214</v>
      </c>
      <c r="BE36" s="16" t="s">
        <v>214</v>
      </c>
      <c r="BF36" s="16" t="s">
        <v>214</v>
      </c>
      <c r="BG36" s="16" t="s">
        <v>214</v>
      </c>
      <c r="BH36" s="16" t="s">
        <v>214</v>
      </c>
      <c r="BI36" s="16" t="s">
        <v>214</v>
      </c>
      <c r="BJ36" s="16" t="s">
        <v>214</v>
      </c>
      <c r="BK36" s="16" t="s">
        <v>214</v>
      </c>
      <c r="BL36" s="16" t="s">
        <v>214</v>
      </c>
      <c r="BM36" s="16" t="s">
        <v>214</v>
      </c>
      <c r="BN36" s="16" t="s">
        <v>214</v>
      </c>
      <c r="BO36" s="16" t="s">
        <v>214</v>
      </c>
      <c r="BP36" s="16" t="s">
        <v>214</v>
      </c>
      <c r="BQ36" s="16" t="s">
        <v>214</v>
      </c>
      <c r="BR36" s="16" t="s">
        <v>214</v>
      </c>
      <c r="BS36" s="16" t="s">
        <v>214</v>
      </c>
      <c r="BT36" s="16" t="s">
        <v>214</v>
      </c>
      <c r="BU36" s="16" t="s">
        <v>214</v>
      </c>
      <c r="BV36" s="16" t="s">
        <v>214</v>
      </c>
      <c r="BW36" s="16" t="s">
        <v>214</v>
      </c>
      <c r="BX36" s="16" t="s">
        <v>214</v>
      </c>
      <c r="BY36" s="16" t="s">
        <v>214</v>
      </c>
      <c r="BZ36" s="16" t="s">
        <v>214</v>
      </c>
      <c r="CA36" s="16" t="s">
        <v>214</v>
      </c>
      <c r="CB36" s="16" t="s">
        <v>214</v>
      </c>
      <c r="CC36" s="16" t="s">
        <v>214</v>
      </c>
      <c r="CD36" s="16" t="s">
        <v>214</v>
      </c>
      <c r="CE36" s="16" t="s">
        <v>214</v>
      </c>
      <c r="CF36" s="16" t="s">
        <v>214</v>
      </c>
      <c r="CG36" s="16" t="s">
        <v>214</v>
      </c>
      <c r="CH36" s="16" t="s">
        <v>214</v>
      </c>
      <c r="CI36" s="16" t="s">
        <v>214</v>
      </c>
      <c r="CJ36" s="16" t="s">
        <v>214</v>
      </c>
      <c r="CK36" s="16" t="s">
        <v>214</v>
      </c>
      <c r="CL36" s="16" t="s">
        <v>214</v>
      </c>
      <c r="CM36" s="16" t="s">
        <v>214</v>
      </c>
      <c r="CN36" s="16"/>
      <c r="CO36" s="16" t="s">
        <v>214</v>
      </c>
      <c r="CP36" s="16"/>
      <c r="CQ36" s="16" t="s">
        <v>214</v>
      </c>
      <c r="CR36" s="16" t="s">
        <v>214</v>
      </c>
      <c r="CS36" s="16" t="s">
        <v>214</v>
      </c>
    </row>
    <row r="37" spans="1:97">
      <c r="A37" s="70"/>
      <c r="B37" s="96"/>
      <c r="C37" s="27" t="s">
        <v>215</v>
      </c>
      <c r="D37" s="9" t="s">
        <v>389</v>
      </c>
      <c r="E37" s="9" t="s">
        <v>389</v>
      </c>
      <c r="F37" s="9" t="s">
        <v>389</v>
      </c>
      <c r="G37" s="9" t="s">
        <v>389</v>
      </c>
      <c r="H37" s="9" t="s">
        <v>389</v>
      </c>
      <c r="I37" s="9" t="s">
        <v>389</v>
      </c>
      <c r="J37" s="9" t="s">
        <v>389</v>
      </c>
      <c r="K37" s="9" t="s">
        <v>389</v>
      </c>
      <c r="L37" s="9" t="s">
        <v>389</v>
      </c>
      <c r="M37" s="9" t="s">
        <v>389</v>
      </c>
      <c r="N37" s="9" t="s">
        <v>389</v>
      </c>
      <c r="O37" s="9" t="s">
        <v>389</v>
      </c>
      <c r="P37" s="9" t="s">
        <v>389</v>
      </c>
      <c r="Q37" s="9" t="s">
        <v>389</v>
      </c>
      <c r="R37" s="9" t="s">
        <v>389</v>
      </c>
      <c r="S37" s="9" t="s">
        <v>389</v>
      </c>
      <c r="T37" s="9" t="s">
        <v>389</v>
      </c>
      <c r="U37" s="9" t="s">
        <v>389</v>
      </c>
      <c r="V37" s="9" t="s">
        <v>389</v>
      </c>
      <c r="W37" s="9" t="s">
        <v>389</v>
      </c>
      <c r="X37" s="9" t="s">
        <v>389</v>
      </c>
      <c r="Y37" s="9" t="s">
        <v>389</v>
      </c>
      <c r="Z37" s="9"/>
      <c r="AA37" s="9" t="s">
        <v>389</v>
      </c>
      <c r="AB37" s="9"/>
      <c r="AC37" s="9" t="s">
        <v>389</v>
      </c>
      <c r="AD37" s="9"/>
      <c r="AE37" s="9" t="s">
        <v>389</v>
      </c>
      <c r="AF37" s="9"/>
      <c r="AG37" s="9" t="s">
        <v>389</v>
      </c>
      <c r="AH37" s="9"/>
      <c r="AI37" s="9" t="s">
        <v>389</v>
      </c>
      <c r="AJ37" s="9"/>
      <c r="AK37" s="9" t="s">
        <v>389</v>
      </c>
      <c r="AL37" s="9"/>
      <c r="AM37" s="9" t="s">
        <v>389</v>
      </c>
      <c r="AN37" s="9"/>
      <c r="AO37" s="9" t="s">
        <v>389</v>
      </c>
      <c r="AP37" s="9"/>
      <c r="AQ37" s="9"/>
      <c r="AR37" s="9" t="s">
        <v>389</v>
      </c>
      <c r="AS37" s="9"/>
      <c r="AT37" s="9"/>
      <c r="AU37" s="9" t="s">
        <v>389</v>
      </c>
      <c r="AV37" s="9" t="s">
        <v>389</v>
      </c>
      <c r="AW37" s="9" t="s">
        <v>389</v>
      </c>
      <c r="AX37" s="9" t="s">
        <v>389</v>
      </c>
      <c r="AY37" s="9" t="s">
        <v>389</v>
      </c>
      <c r="AZ37" s="9" t="s">
        <v>389</v>
      </c>
      <c r="BA37" s="9" t="s">
        <v>389</v>
      </c>
      <c r="BB37" s="9" t="s">
        <v>389</v>
      </c>
      <c r="BC37" s="9" t="s">
        <v>389</v>
      </c>
      <c r="BD37" s="9" t="s">
        <v>389</v>
      </c>
      <c r="BE37" s="9" t="s">
        <v>389</v>
      </c>
      <c r="BF37" s="9" t="s">
        <v>389</v>
      </c>
      <c r="BG37" s="9" t="s">
        <v>389</v>
      </c>
      <c r="BH37" s="9" t="s">
        <v>389</v>
      </c>
      <c r="BI37" s="9" t="s">
        <v>389</v>
      </c>
      <c r="BJ37" s="9" t="s">
        <v>389</v>
      </c>
      <c r="BK37" s="9" t="s">
        <v>389</v>
      </c>
      <c r="BL37" s="9" t="s">
        <v>389</v>
      </c>
      <c r="BM37" s="9" t="s">
        <v>389</v>
      </c>
      <c r="BN37" s="9" t="s">
        <v>389</v>
      </c>
      <c r="BO37" s="9" t="s">
        <v>389</v>
      </c>
      <c r="BP37" s="9" t="s">
        <v>389</v>
      </c>
      <c r="BQ37" s="9" t="s">
        <v>389</v>
      </c>
      <c r="BR37" s="9" t="s">
        <v>389</v>
      </c>
      <c r="BS37" s="9" t="s">
        <v>389</v>
      </c>
      <c r="BT37" s="9" t="s">
        <v>389</v>
      </c>
      <c r="BU37" s="9" t="s">
        <v>389</v>
      </c>
      <c r="BV37" s="9" t="s">
        <v>389</v>
      </c>
      <c r="BW37" s="9" t="s">
        <v>389</v>
      </c>
      <c r="BX37" s="9" t="s">
        <v>389</v>
      </c>
      <c r="BY37" s="9" t="s">
        <v>389</v>
      </c>
      <c r="BZ37" s="9" t="s">
        <v>389</v>
      </c>
      <c r="CA37" s="9" t="s">
        <v>389</v>
      </c>
      <c r="CB37" s="9" t="s">
        <v>389</v>
      </c>
      <c r="CC37" s="9" t="s">
        <v>389</v>
      </c>
      <c r="CD37" s="9" t="s">
        <v>389</v>
      </c>
      <c r="CE37" s="9" t="s">
        <v>389</v>
      </c>
      <c r="CF37" s="9" t="s">
        <v>389</v>
      </c>
      <c r="CG37" s="9" t="s">
        <v>389</v>
      </c>
      <c r="CH37" s="9" t="s">
        <v>389</v>
      </c>
      <c r="CI37" s="9" t="s">
        <v>389</v>
      </c>
      <c r="CJ37" s="9" t="s">
        <v>389</v>
      </c>
      <c r="CK37" s="9" t="s">
        <v>389</v>
      </c>
      <c r="CL37" s="9" t="s">
        <v>389</v>
      </c>
      <c r="CM37" s="9" t="s">
        <v>389</v>
      </c>
      <c r="CN37" s="9"/>
      <c r="CO37" s="9" t="s">
        <v>389</v>
      </c>
      <c r="CP37" s="9"/>
      <c r="CQ37" s="9" t="s">
        <v>389</v>
      </c>
      <c r="CR37" s="9" t="s">
        <v>389</v>
      </c>
      <c r="CS37" s="9" t="s">
        <v>389</v>
      </c>
    </row>
    <row r="38" spans="1:97">
      <c r="A38" s="70"/>
      <c r="B38" s="96"/>
      <c r="C38" s="27" t="s">
        <v>217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/>
      <c r="AA38" s="9">
        <v>0</v>
      </c>
      <c r="AB38" s="9"/>
      <c r="AC38" s="9">
        <v>0</v>
      </c>
      <c r="AD38" s="9"/>
      <c r="AE38" s="9">
        <v>0</v>
      </c>
      <c r="AF38" s="9"/>
      <c r="AG38" s="9">
        <v>0</v>
      </c>
      <c r="AH38" s="9"/>
      <c r="AI38" s="9">
        <v>0</v>
      </c>
      <c r="AJ38" s="9"/>
      <c r="AK38" s="9">
        <v>0</v>
      </c>
      <c r="AL38" s="9"/>
      <c r="AM38" s="9">
        <v>0</v>
      </c>
      <c r="AN38" s="9"/>
      <c r="AO38" s="9">
        <v>0</v>
      </c>
      <c r="AP38" s="9"/>
      <c r="AQ38" s="9"/>
      <c r="AR38" s="9">
        <v>0</v>
      </c>
      <c r="AS38" s="9"/>
      <c r="AT38" s="9"/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/>
      <c r="CO38" s="9">
        <v>0</v>
      </c>
      <c r="CP38" s="9"/>
      <c r="CQ38" s="9">
        <v>0</v>
      </c>
      <c r="CR38" s="9">
        <v>0</v>
      </c>
      <c r="CS38" s="9">
        <v>0</v>
      </c>
    </row>
    <row r="39" spans="1:97">
      <c r="A39" s="70"/>
      <c r="B39" s="96"/>
      <c r="C39" s="27" t="s">
        <v>699</v>
      </c>
      <c r="D39" s="4" t="s">
        <v>249</v>
      </c>
      <c r="E39" s="4" t="s">
        <v>249</v>
      </c>
      <c r="F39" s="4" t="s">
        <v>249</v>
      </c>
      <c r="G39" s="4" t="s">
        <v>249</v>
      </c>
      <c r="H39" s="4" t="s">
        <v>249</v>
      </c>
      <c r="I39" s="4" t="s">
        <v>249</v>
      </c>
      <c r="J39" s="4" t="s">
        <v>249</v>
      </c>
      <c r="K39" s="4" t="s">
        <v>249</v>
      </c>
      <c r="L39" s="4" t="s">
        <v>249</v>
      </c>
      <c r="M39" s="4" t="s">
        <v>249</v>
      </c>
      <c r="N39" s="4" t="s">
        <v>249</v>
      </c>
      <c r="O39" s="4" t="s">
        <v>249</v>
      </c>
      <c r="P39" s="4" t="s">
        <v>249</v>
      </c>
      <c r="Q39" s="4" t="s">
        <v>249</v>
      </c>
      <c r="R39" s="4" t="s">
        <v>249</v>
      </c>
      <c r="S39" s="4" t="s">
        <v>249</v>
      </c>
      <c r="T39" s="4" t="s">
        <v>249</v>
      </c>
      <c r="U39" s="4" t="s">
        <v>249</v>
      </c>
      <c r="V39" s="4" t="s">
        <v>249</v>
      </c>
      <c r="W39" s="4" t="s">
        <v>249</v>
      </c>
      <c r="X39" s="4" t="s">
        <v>249</v>
      </c>
      <c r="Y39" s="4" t="s">
        <v>249</v>
      </c>
      <c r="Z39" s="4"/>
      <c r="AA39" s="4" t="s">
        <v>249</v>
      </c>
      <c r="AB39" s="4"/>
      <c r="AC39" s="4" t="s">
        <v>249</v>
      </c>
      <c r="AD39" s="4"/>
      <c r="AE39" s="4" t="s">
        <v>249</v>
      </c>
      <c r="AF39" s="4"/>
      <c r="AG39" s="4" t="s">
        <v>249</v>
      </c>
      <c r="AH39" s="4"/>
      <c r="AI39" s="4" t="s">
        <v>249</v>
      </c>
      <c r="AJ39" s="4"/>
      <c r="AK39" s="4" t="s">
        <v>249</v>
      </c>
      <c r="AL39" s="4"/>
      <c r="AM39" s="4" t="s">
        <v>249</v>
      </c>
      <c r="AN39" s="4"/>
      <c r="AO39" s="4" t="s">
        <v>249</v>
      </c>
      <c r="AP39" s="4"/>
      <c r="AQ39" s="4"/>
      <c r="AR39" s="4" t="s">
        <v>249</v>
      </c>
      <c r="AS39" s="4"/>
      <c r="AT39" s="4"/>
      <c r="AU39" s="4" t="s">
        <v>249</v>
      </c>
      <c r="AV39" s="4" t="s">
        <v>249</v>
      </c>
      <c r="AW39" s="4" t="s">
        <v>249</v>
      </c>
      <c r="AX39" s="4" t="s">
        <v>249</v>
      </c>
      <c r="AY39" s="4" t="s">
        <v>249</v>
      </c>
      <c r="AZ39" s="4" t="s">
        <v>249</v>
      </c>
      <c r="BA39" s="4" t="s">
        <v>249</v>
      </c>
      <c r="BB39" s="4" t="s">
        <v>249</v>
      </c>
      <c r="BC39" s="4" t="s">
        <v>249</v>
      </c>
      <c r="BD39" s="4" t="s">
        <v>249</v>
      </c>
      <c r="BE39" s="4" t="s">
        <v>249</v>
      </c>
      <c r="BF39" s="4" t="s">
        <v>249</v>
      </c>
      <c r="BG39" s="4" t="s">
        <v>249</v>
      </c>
      <c r="BH39" s="4" t="s">
        <v>249</v>
      </c>
      <c r="BI39" s="4" t="s">
        <v>249</v>
      </c>
      <c r="BJ39" s="4" t="s">
        <v>249</v>
      </c>
      <c r="BK39" s="4" t="s">
        <v>249</v>
      </c>
      <c r="BL39" s="4" t="s">
        <v>249</v>
      </c>
      <c r="BM39" s="4" t="s">
        <v>249</v>
      </c>
      <c r="BN39" s="4" t="s">
        <v>249</v>
      </c>
      <c r="BO39" s="4" t="s">
        <v>249</v>
      </c>
      <c r="BP39" s="4" t="s">
        <v>249</v>
      </c>
      <c r="BQ39" s="4" t="s">
        <v>249</v>
      </c>
      <c r="BR39" s="4" t="s">
        <v>249</v>
      </c>
      <c r="BS39" s="4" t="s">
        <v>249</v>
      </c>
      <c r="BT39" s="4" t="s">
        <v>249</v>
      </c>
      <c r="BU39" s="4" t="s">
        <v>249</v>
      </c>
      <c r="BV39" s="4" t="s">
        <v>249</v>
      </c>
      <c r="BW39" s="4" t="s">
        <v>249</v>
      </c>
      <c r="BX39" s="4" t="s">
        <v>249</v>
      </c>
      <c r="BY39" s="4" t="s">
        <v>249</v>
      </c>
      <c r="BZ39" s="4" t="s">
        <v>249</v>
      </c>
      <c r="CA39" s="4" t="s">
        <v>249</v>
      </c>
      <c r="CB39" s="4" t="s">
        <v>249</v>
      </c>
      <c r="CC39" s="4" t="s">
        <v>249</v>
      </c>
      <c r="CD39" s="4" t="s">
        <v>249</v>
      </c>
      <c r="CE39" s="4" t="s">
        <v>249</v>
      </c>
      <c r="CF39" s="4" t="s">
        <v>249</v>
      </c>
      <c r="CG39" s="4" t="s">
        <v>249</v>
      </c>
      <c r="CH39" s="4" t="s">
        <v>249</v>
      </c>
      <c r="CI39" s="4" t="s">
        <v>249</v>
      </c>
      <c r="CJ39" s="4" t="s">
        <v>249</v>
      </c>
      <c r="CK39" s="4" t="s">
        <v>249</v>
      </c>
      <c r="CL39" s="4" t="s">
        <v>249</v>
      </c>
      <c r="CM39" s="4" t="s">
        <v>249</v>
      </c>
      <c r="CN39" s="4"/>
      <c r="CO39" s="4" t="s">
        <v>249</v>
      </c>
      <c r="CP39" s="4"/>
      <c r="CQ39" s="4" t="s">
        <v>390</v>
      </c>
      <c r="CR39" s="4" t="s">
        <v>390</v>
      </c>
      <c r="CS39" s="4" t="s">
        <v>390</v>
      </c>
    </row>
    <row r="40" spans="1:97">
      <c r="A40" s="70"/>
      <c r="B40" s="96"/>
      <c r="C40" s="27" t="s">
        <v>700</v>
      </c>
      <c r="D40" s="4" t="s">
        <v>249</v>
      </c>
      <c r="E40" s="4" t="s">
        <v>249</v>
      </c>
      <c r="F40" s="4" t="s">
        <v>249</v>
      </c>
      <c r="G40" s="4" t="s">
        <v>249</v>
      </c>
      <c r="H40" s="4" t="s">
        <v>249</v>
      </c>
      <c r="I40" s="4" t="s">
        <v>249</v>
      </c>
      <c r="J40" s="4" t="s">
        <v>249</v>
      </c>
      <c r="K40" s="4" t="s">
        <v>249</v>
      </c>
      <c r="L40" s="4" t="s">
        <v>249</v>
      </c>
      <c r="M40" s="4" t="s">
        <v>249</v>
      </c>
      <c r="N40" s="4" t="s">
        <v>249</v>
      </c>
      <c r="O40" s="4" t="s">
        <v>249</v>
      </c>
      <c r="P40" s="4" t="s">
        <v>249</v>
      </c>
      <c r="Q40" s="4" t="s">
        <v>249</v>
      </c>
      <c r="R40" s="4" t="s">
        <v>249</v>
      </c>
      <c r="S40" s="4" t="s">
        <v>249</v>
      </c>
      <c r="T40" s="4" t="s">
        <v>249</v>
      </c>
      <c r="U40" s="4" t="s">
        <v>249</v>
      </c>
      <c r="V40" s="4" t="s">
        <v>249</v>
      </c>
      <c r="W40" s="4" t="s">
        <v>249</v>
      </c>
      <c r="X40" s="4" t="s">
        <v>249</v>
      </c>
      <c r="Y40" s="4" t="s">
        <v>249</v>
      </c>
      <c r="Z40" s="4"/>
      <c r="AA40" s="4" t="s">
        <v>249</v>
      </c>
      <c r="AB40" s="4"/>
      <c r="AC40" s="4" t="s">
        <v>249</v>
      </c>
      <c r="AD40" s="4"/>
      <c r="AE40" s="4" t="s">
        <v>249</v>
      </c>
      <c r="AF40" s="4"/>
      <c r="AG40" s="4" t="s">
        <v>249</v>
      </c>
      <c r="AH40" s="4"/>
      <c r="AI40" s="4" t="s">
        <v>249</v>
      </c>
      <c r="AJ40" s="4"/>
      <c r="AK40" s="4" t="s">
        <v>249</v>
      </c>
      <c r="AL40" s="4"/>
      <c r="AM40" s="4" t="s">
        <v>249</v>
      </c>
      <c r="AN40" s="4"/>
      <c r="AO40" s="4" t="s">
        <v>249</v>
      </c>
      <c r="AP40" s="4"/>
      <c r="AQ40" s="4"/>
      <c r="AR40" s="4" t="s">
        <v>249</v>
      </c>
      <c r="AS40" s="4"/>
      <c r="AT40" s="4"/>
      <c r="AU40" s="4" t="s">
        <v>249</v>
      </c>
      <c r="AV40" s="4" t="s">
        <v>249</v>
      </c>
      <c r="AW40" s="4" t="s">
        <v>249</v>
      </c>
      <c r="AX40" s="4" t="s">
        <v>249</v>
      </c>
      <c r="AY40" s="4" t="s">
        <v>249</v>
      </c>
      <c r="AZ40" s="4" t="s">
        <v>249</v>
      </c>
      <c r="BA40" s="4" t="s">
        <v>249</v>
      </c>
      <c r="BB40" s="4" t="s">
        <v>249</v>
      </c>
      <c r="BC40" s="4" t="s">
        <v>249</v>
      </c>
      <c r="BD40" s="4" t="s">
        <v>249</v>
      </c>
      <c r="BE40" s="4" t="s">
        <v>249</v>
      </c>
      <c r="BF40" s="4" t="s">
        <v>249</v>
      </c>
      <c r="BG40" s="4" t="s">
        <v>249</v>
      </c>
      <c r="BH40" s="4" t="s">
        <v>249</v>
      </c>
      <c r="BI40" s="4" t="s">
        <v>249</v>
      </c>
      <c r="BJ40" s="4" t="s">
        <v>249</v>
      </c>
      <c r="BK40" s="4" t="s">
        <v>249</v>
      </c>
      <c r="BL40" s="4" t="s">
        <v>249</v>
      </c>
      <c r="BM40" s="4" t="s">
        <v>249</v>
      </c>
      <c r="BN40" s="4" t="s">
        <v>249</v>
      </c>
      <c r="BO40" s="4" t="s">
        <v>249</v>
      </c>
      <c r="BP40" s="4" t="s">
        <v>249</v>
      </c>
      <c r="BQ40" s="4" t="s">
        <v>249</v>
      </c>
      <c r="BR40" s="4" t="s">
        <v>249</v>
      </c>
      <c r="BS40" s="4" t="s">
        <v>249</v>
      </c>
      <c r="BT40" s="4" t="s">
        <v>249</v>
      </c>
      <c r="BU40" s="4" t="s">
        <v>249</v>
      </c>
      <c r="BV40" s="4" t="s">
        <v>249</v>
      </c>
      <c r="BW40" s="4" t="s">
        <v>249</v>
      </c>
      <c r="BX40" s="4" t="s">
        <v>249</v>
      </c>
      <c r="BY40" s="4" t="s">
        <v>249</v>
      </c>
      <c r="BZ40" s="4" t="s">
        <v>249</v>
      </c>
      <c r="CA40" s="4" t="s">
        <v>249</v>
      </c>
      <c r="CB40" s="4" t="s">
        <v>249</v>
      </c>
      <c r="CC40" s="4" t="s">
        <v>249</v>
      </c>
      <c r="CD40" s="4" t="s">
        <v>249</v>
      </c>
      <c r="CE40" s="4" t="s">
        <v>249</v>
      </c>
      <c r="CF40" s="4" t="s">
        <v>249</v>
      </c>
      <c r="CG40" s="4" t="s">
        <v>249</v>
      </c>
      <c r="CH40" s="4" t="s">
        <v>249</v>
      </c>
      <c r="CI40" s="4" t="s">
        <v>249</v>
      </c>
      <c r="CJ40" s="4" t="s">
        <v>249</v>
      </c>
      <c r="CK40" s="4" t="s">
        <v>249</v>
      </c>
      <c r="CL40" s="4" t="s">
        <v>249</v>
      </c>
      <c r="CM40" s="4" t="s">
        <v>249</v>
      </c>
      <c r="CN40" s="4"/>
      <c r="CO40" s="4" t="s">
        <v>249</v>
      </c>
      <c r="CP40" s="4"/>
      <c r="CQ40" s="4" t="s">
        <v>390</v>
      </c>
      <c r="CR40" s="4" t="s">
        <v>390</v>
      </c>
      <c r="CS40" s="4" t="s">
        <v>390</v>
      </c>
    </row>
    <row r="41" spans="1:97">
      <c r="A41" s="70"/>
      <c r="B41" s="96"/>
      <c r="C41" s="27" t="s">
        <v>701</v>
      </c>
      <c r="D41" s="16" t="s">
        <v>252</v>
      </c>
      <c r="E41" s="16" t="s">
        <v>252</v>
      </c>
      <c r="F41" s="16" t="s">
        <v>252</v>
      </c>
      <c r="G41" s="16" t="s">
        <v>252</v>
      </c>
      <c r="H41" s="16" t="s">
        <v>252</v>
      </c>
      <c r="I41" s="16" t="s">
        <v>252</v>
      </c>
      <c r="J41" s="16" t="s">
        <v>252</v>
      </c>
      <c r="K41" s="16" t="s">
        <v>252</v>
      </c>
      <c r="L41" s="16" t="s">
        <v>252</v>
      </c>
      <c r="M41" s="16" t="s">
        <v>252</v>
      </c>
      <c r="N41" s="16" t="s">
        <v>252</v>
      </c>
      <c r="O41" s="16" t="s">
        <v>252</v>
      </c>
      <c r="P41" s="16" t="s">
        <v>252</v>
      </c>
      <c r="Q41" s="16" t="s">
        <v>252</v>
      </c>
      <c r="R41" s="16" t="s">
        <v>252</v>
      </c>
      <c r="S41" s="16" t="s">
        <v>252</v>
      </c>
      <c r="T41" s="16" t="s">
        <v>252</v>
      </c>
      <c r="U41" s="16" t="s">
        <v>252</v>
      </c>
      <c r="V41" s="16" t="s">
        <v>252</v>
      </c>
      <c r="W41" s="16" t="s">
        <v>252</v>
      </c>
      <c r="X41" s="16" t="s">
        <v>252</v>
      </c>
      <c r="Y41" s="16" t="s">
        <v>252</v>
      </c>
      <c r="Z41" s="16"/>
      <c r="AA41" s="16" t="s">
        <v>252</v>
      </c>
      <c r="AB41" s="16"/>
      <c r="AC41" s="16" t="s">
        <v>252</v>
      </c>
      <c r="AD41" s="16"/>
      <c r="AE41" s="16" t="s">
        <v>252</v>
      </c>
      <c r="AF41" s="16"/>
      <c r="AG41" s="16" t="s">
        <v>252</v>
      </c>
      <c r="AH41" s="16"/>
      <c r="AI41" s="16" t="s">
        <v>252</v>
      </c>
      <c r="AJ41" s="16"/>
      <c r="AK41" s="16" t="s">
        <v>252</v>
      </c>
      <c r="AL41" s="16"/>
      <c r="AM41" s="16" t="s">
        <v>252</v>
      </c>
      <c r="AN41" s="16"/>
      <c r="AO41" s="16" t="s">
        <v>252</v>
      </c>
      <c r="AP41" s="16"/>
      <c r="AQ41" s="16"/>
      <c r="AR41" s="16" t="s">
        <v>252</v>
      </c>
      <c r="AS41" s="16"/>
      <c r="AT41" s="16"/>
      <c r="AU41" s="16" t="s">
        <v>252</v>
      </c>
      <c r="AV41" s="16" t="s">
        <v>252</v>
      </c>
      <c r="AW41" s="16" t="s">
        <v>252</v>
      </c>
      <c r="AX41" s="16" t="s">
        <v>252</v>
      </c>
      <c r="AY41" s="16" t="s">
        <v>252</v>
      </c>
      <c r="AZ41" s="16" t="s">
        <v>252</v>
      </c>
      <c r="BA41" s="16" t="s">
        <v>252</v>
      </c>
      <c r="BB41" s="16" t="s">
        <v>252</v>
      </c>
      <c r="BC41" s="16" t="s">
        <v>252</v>
      </c>
      <c r="BD41" s="16" t="s">
        <v>252</v>
      </c>
      <c r="BE41" s="16" t="s">
        <v>252</v>
      </c>
      <c r="BF41" s="16" t="s">
        <v>252</v>
      </c>
      <c r="BG41" s="16" t="s">
        <v>252</v>
      </c>
      <c r="BH41" s="16" t="s">
        <v>252</v>
      </c>
      <c r="BI41" s="16" t="s">
        <v>252</v>
      </c>
      <c r="BJ41" s="16" t="s">
        <v>252</v>
      </c>
      <c r="BK41" s="16" t="s">
        <v>252</v>
      </c>
      <c r="BL41" s="16" t="s">
        <v>252</v>
      </c>
      <c r="BM41" s="16" t="s">
        <v>252</v>
      </c>
      <c r="BN41" s="16" t="s">
        <v>252</v>
      </c>
      <c r="BO41" s="16" t="s">
        <v>252</v>
      </c>
      <c r="BP41" s="16" t="s">
        <v>252</v>
      </c>
      <c r="BQ41" s="16" t="s">
        <v>252</v>
      </c>
      <c r="BR41" s="16" t="s">
        <v>252</v>
      </c>
      <c r="BS41" s="16" t="s">
        <v>252</v>
      </c>
      <c r="BT41" s="16" t="s">
        <v>252</v>
      </c>
      <c r="BU41" s="16" t="s">
        <v>252</v>
      </c>
      <c r="BV41" s="16" t="s">
        <v>252</v>
      </c>
      <c r="BW41" s="16" t="s">
        <v>252</v>
      </c>
      <c r="BX41" s="16" t="s">
        <v>252</v>
      </c>
      <c r="BY41" s="16" t="s">
        <v>252</v>
      </c>
      <c r="BZ41" s="16" t="s">
        <v>252</v>
      </c>
      <c r="CA41" s="16" t="s">
        <v>252</v>
      </c>
      <c r="CB41" s="16" t="s">
        <v>252</v>
      </c>
      <c r="CC41" s="16" t="s">
        <v>252</v>
      </c>
      <c r="CD41" s="16" t="s">
        <v>252</v>
      </c>
      <c r="CE41" s="16" t="s">
        <v>252</v>
      </c>
      <c r="CF41" s="16" t="s">
        <v>252</v>
      </c>
      <c r="CG41" s="16" t="s">
        <v>252</v>
      </c>
      <c r="CH41" s="16" t="s">
        <v>252</v>
      </c>
      <c r="CI41" s="16" t="s">
        <v>252</v>
      </c>
      <c r="CJ41" s="16" t="s">
        <v>252</v>
      </c>
      <c r="CK41" s="16" t="s">
        <v>252</v>
      </c>
      <c r="CL41" s="16" t="s">
        <v>252</v>
      </c>
      <c r="CM41" s="16" t="s">
        <v>252</v>
      </c>
      <c r="CN41" s="16"/>
      <c r="CO41" s="16" t="s">
        <v>252</v>
      </c>
      <c r="CP41" s="16"/>
      <c r="CQ41" s="16" t="s">
        <v>252</v>
      </c>
      <c r="CR41" s="16" t="s">
        <v>252</v>
      </c>
      <c r="CS41" s="16" t="s">
        <v>252</v>
      </c>
    </row>
    <row r="42" spans="1:97">
      <c r="A42" s="70"/>
      <c r="B42" s="96"/>
      <c r="C42" s="27" t="s">
        <v>703</v>
      </c>
      <c r="D42" s="66" t="str">
        <f>CONCATENATE("0b2251d2-45fa-452a-a483-92",D16)</f>
        <v>0b2251d2-45fa-452a-a483-921140000010</v>
      </c>
      <c r="E42" s="66" t="str">
        <f t="shared" ref="E42:Y42" si="14">CONCATENATE("0b2251d2-45fa-452a-a483-92",E16)</f>
        <v>0b2251d2-45fa-452a-a483-921140000011</v>
      </c>
      <c r="F42" s="66" t="str">
        <f t="shared" si="14"/>
        <v>0b2251d2-45fa-452a-a483-921140000020</v>
      </c>
      <c r="G42" s="66" t="str">
        <f t="shared" si="14"/>
        <v>0b2251d2-45fa-452a-a483-921140000021</v>
      </c>
      <c r="H42" s="66" t="str">
        <f t="shared" si="14"/>
        <v>0b2251d2-45fa-452a-a483-921140000022</v>
      </c>
      <c r="I42" s="66" t="str">
        <f t="shared" si="14"/>
        <v>0b2251d2-45fa-452a-a483-921140000023</v>
      </c>
      <c r="J42" s="66" t="str">
        <f t="shared" si="14"/>
        <v>0b2251d2-45fa-452a-a483-921140000024</v>
      </c>
      <c r="K42" s="66" t="str">
        <f t="shared" si="14"/>
        <v>0b2251d2-45fa-452a-a483-921140000025</v>
      </c>
      <c r="L42" s="66" t="str">
        <f t="shared" si="14"/>
        <v>0b2251d2-45fa-452a-a483-921140000026</v>
      </c>
      <c r="M42" s="66" t="str">
        <f t="shared" si="14"/>
        <v>0b2251d2-45fa-452a-a483-921140000027</v>
      </c>
      <c r="N42" s="66" t="str">
        <f t="shared" si="14"/>
        <v>0b2251d2-45fa-452a-a483-921140000030</v>
      </c>
      <c r="O42" s="66" t="str">
        <f t="shared" si="14"/>
        <v>0b2251d2-45fa-452a-a483-921140000031</v>
      </c>
      <c r="P42" s="66" t="str">
        <f t="shared" si="14"/>
        <v>0b2251d2-45fa-452a-a483-921140000032</v>
      </c>
      <c r="Q42" s="66" t="str">
        <f t="shared" si="14"/>
        <v>0b2251d2-45fa-452a-a483-921140000033</v>
      </c>
      <c r="R42" s="66" t="str">
        <f t="shared" si="14"/>
        <v>0b2251d2-45fa-452a-a483-921140000034</v>
      </c>
      <c r="S42" s="66" t="str">
        <f t="shared" si="14"/>
        <v>0b2251d2-45fa-452a-a483-921140000035</v>
      </c>
      <c r="T42" s="66" t="str">
        <f t="shared" si="14"/>
        <v>0b2251d2-45fa-452a-a483-921140000036</v>
      </c>
      <c r="U42" s="66" t="str">
        <f t="shared" si="14"/>
        <v>0b2251d2-45fa-452a-a483-921140000037</v>
      </c>
      <c r="V42" s="66" t="str">
        <f t="shared" si="14"/>
        <v>0b2251d2-45fa-452a-a483-921140000040</v>
      </c>
      <c r="W42" s="66" t="str">
        <f t="shared" si="14"/>
        <v>0b2251d2-45fa-452a-a483-921140000041</v>
      </c>
      <c r="X42" s="66" t="str">
        <f t="shared" si="14"/>
        <v>0b2251d2-45fa-452a-a483-921140000042</v>
      </c>
      <c r="Y42" s="66" t="str">
        <f t="shared" si="14"/>
        <v>0b2251d2-45fa-452a-a483-921140000050</v>
      </c>
      <c r="Z42" s="16"/>
      <c r="AA42" s="66" t="str">
        <f>CONCATENATE("0b2251d2-45fa-452a-a483-92",AA16)</f>
        <v>0b2251d2-45fa-452a-a483-921140000051</v>
      </c>
      <c r="AB42" s="16"/>
      <c r="AC42" s="66" t="str">
        <f>CONCATENATE("0b2251d2-45fa-452a-a483-92",AC16)</f>
        <v>0b2251d2-45fa-452a-a483-921140000052</v>
      </c>
      <c r="AD42" s="16"/>
      <c r="AE42" s="66" t="str">
        <f>CONCATENATE("0b2251d2-45fa-452a-a483-92",AE16)</f>
        <v>0b2251d2-45fa-452a-a483-921140000053</v>
      </c>
      <c r="AF42" s="16"/>
      <c r="AG42" s="66" t="str">
        <f>CONCATENATE("0b2251d2-45fa-452a-a483-92",AG16)</f>
        <v>0b2251d2-45fa-452a-a483-921140000054</v>
      </c>
      <c r="AH42" s="16"/>
      <c r="AI42" s="66" t="str">
        <f>CONCATENATE("0b2251d2-45fa-452a-a483-92",AI16)</f>
        <v>0b2251d2-45fa-452a-a483-921140000055</v>
      </c>
      <c r="AJ42" s="16"/>
      <c r="AK42" s="66" t="str">
        <f>CONCATENATE("0b2251d2-45fa-452a-a483-92",AK16)</f>
        <v>0b2251d2-45fa-452a-a483-921140000056</v>
      </c>
      <c r="AL42" s="16"/>
      <c r="AM42" s="66" t="str">
        <f>CONCATENATE("0b2251d2-45fa-452a-a483-92",AM16)</f>
        <v>0b2251d2-45fa-452a-a483-921140000057</v>
      </c>
      <c r="AN42" s="16"/>
      <c r="AO42" s="66" t="str">
        <f>CONCATENATE("0b2251d2-45fa-452a-a483-92",AO16)</f>
        <v>0b2251d2-45fa-452a-a483-921140000058</v>
      </c>
      <c r="AP42" s="16"/>
      <c r="AQ42" s="16"/>
      <c r="AR42" s="66" t="str">
        <f>CONCATENATE("0b2251d2-45fa-452a-a483-92",AR16)</f>
        <v>0b2251d2-45fa-452a-a483-921140000059</v>
      </c>
      <c r="AS42" s="16"/>
      <c r="AT42" s="16"/>
      <c r="AU42" s="66" t="str">
        <f t="shared" ref="AU42:CM42" si="15">CONCATENATE("0b2251d2-45fa-452a-a483-92",AU16)</f>
        <v>0b2251d2-45fa-452a-a483-921140000060</v>
      </c>
      <c r="AV42" s="66" t="str">
        <f t="shared" si="15"/>
        <v>0b2251d2-45fa-452a-a483-921140000061</v>
      </c>
      <c r="AW42" s="66" t="str">
        <f t="shared" si="15"/>
        <v>0b2251d2-45fa-452a-a483-921140000062</v>
      </c>
      <c r="AX42" s="66" t="str">
        <f t="shared" si="15"/>
        <v>0b2251d2-45fa-452a-a483-921140000063</v>
      </c>
      <c r="AY42" s="66" t="str">
        <f t="shared" si="15"/>
        <v>0b2251d2-45fa-452a-a483-921140000064</v>
      </c>
      <c r="AZ42" s="66" t="str">
        <f t="shared" si="15"/>
        <v>0b2251d2-45fa-452a-a483-921140000065</v>
      </c>
      <c r="BA42" s="66" t="str">
        <f t="shared" si="15"/>
        <v>0b2251d2-45fa-452a-a483-921140000070</v>
      </c>
      <c r="BB42" s="66" t="str">
        <f t="shared" si="15"/>
        <v>0b2251d2-45fa-452a-a483-921140000071</v>
      </c>
      <c r="BC42" s="66" t="str">
        <f t="shared" si="15"/>
        <v>0b2251d2-45fa-452a-a483-921140000072</v>
      </c>
      <c r="BD42" s="66" t="str">
        <f t="shared" si="15"/>
        <v>0b2251d2-45fa-452a-a483-921140000073</v>
      </c>
      <c r="BE42" s="66" t="str">
        <f t="shared" si="15"/>
        <v>0b2251d2-45fa-452a-a483-921140000074</v>
      </c>
      <c r="BF42" s="66" t="str">
        <f t="shared" si="15"/>
        <v>0b2251d2-45fa-452a-a483-921140000075</v>
      </c>
      <c r="BG42" s="66" t="str">
        <f t="shared" si="15"/>
        <v>0b2251d2-45fa-452a-a483-921140000080</v>
      </c>
      <c r="BH42" s="66" t="str">
        <f t="shared" si="15"/>
        <v>0b2251d2-45fa-452a-a483-921140000081</v>
      </c>
      <c r="BI42" s="66" t="str">
        <f t="shared" si="15"/>
        <v>0b2251d2-45fa-452a-a483-921140000082</v>
      </c>
      <c r="BJ42" s="66" t="str">
        <f t="shared" si="15"/>
        <v>0b2251d2-45fa-452a-a483-921140000083</v>
      </c>
      <c r="BK42" s="66" t="str">
        <f t="shared" si="15"/>
        <v>0b2251d2-45fa-452a-a483-921140000084</v>
      </c>
      <c r="BL42" s="66" t="str">
        <f t="shared" si="15"/>
        <v>0b2251d2-45fa-452a-a483-921140000085</v>
      </c>
      <c r="BM42" s="66" t="str">
        <f t="shared" si="15"/>
        <v>0b2251d2-45fa-452a-a483-921140000090</v>
      </c>
      <c r="BN42" s="66" t="str">
        <f t="shared" si="15"/>
        <v>0b2251d2-45fa-452a-a483-921140000091</v>
      </c>
      <c r="BO42" s="66" t="str">
        <f t="shared" si="15"/>
        <v>0b2251d2-45fa-452a-a483-921140000092</v>
      </c>
      <c r="BP42" s="66" t="str">
        <f t="shared" si="15"/>
        <v>0b2251d2-45fa-452a-a483-921140000093</v>
      </c>
      <c r="BQ42" s="66" t="str">
        <f t="shared" si="15"/>
        <v>0b2251d2-45fa-452a-a483-921140000094</v>
      </c>
      <c r="BR42" s="66" t="str">
        <f t="shared" si="15"/>
        <v>0b2251d2-45fa-452a-a483-921140000095</v>
      </c>
      <c r="BS42" s="66" t="str">
        <f t="shared" si="15"/>
        <v>0b2251d2-45fa-452a-a483-921140000100</v>
      </c>
      <c r="BT42" s="66" t="str">
        <f t="shared" si="15"/>
        <v>0b2251d2-45fa-452a-a483-921140000101</v>
      </c>
      <c r="BU42" s="66" t="str">
        <f t="shared" si="15"/>
        <v>0b2251d2-45fa-452a-a483-921140000102</v>
      </c>
      <c r="BV42" s="66" t="str">
        <f t="shared" si="15"/>
        <v>0b2251d2-45fa-452a-a483-921140000110</v>
      </c>
      <c r="BW42" s="66" t="str">
        <f t="shared" si="15"/>
        <v>0b2251d2-45fa-452a-a483-921140000111</v>
      </c>
      <c r="BX42" s="66" t="str">
        <f t="shared" si="15"/>
        <v>0b2251d2-45fa-452a-a483-921140000112</v>
      </c>
      <c r="BY42" s="66" t="str">
        <f t="shared" si="15"/>
        <v>0b2251d2-45fa-452a-a483-921140000120</v>
      </c>
      <c r="BZ42" s="66" t="str">
        <f t="shared" si="15"/>
        <v>0b2251d2-45fa-452a-a483-921140000121</v>
      </c>
      <c r="CA42" s="66" t="str">
        <f t="shared" si="15"/>
        <v>0b2251d2-45fa-452a-a483-921140000122</v>
      </c>
      <c r="CB42" s="66" t="str">
        <f t="shared" si="15"/>
        <v>0b2251d2-45fa-452a-a483-921140000130</v>
      </c>
      <c r="CC42" s="66" t="str">
        <f t="shared" si="15"/>
        <v>0b2251d2-45fa-452a-a483-921140000131</v>
      </c>
      <c r="CD42" s="66" t="str">
        <f t="shared" si="15"/>
        <v>0b2251d2-45fa-452a-a483-921140000132</v>
      </c>
      <c r="CE42" s="66" t="str">
        <f t="shared" si="15"/>
        <v>0b2251d2-45fa-452a-a483-921140000140</v>
      </c>
      <c r="CF42" s="66" t="str">
        <f t="shared" si="15"/>
        <v>0b2251d2-45fa-452a-a483-921140000141</v>
      </c>
      <c r="CG42" s="66" t="str">
        <f t="shared" si="15"/>
        <v>0b2251d2-45fa-452a-a483-921140000142</v>
      </c>
      <c r="CH42" s="66" t="str">
        <f t="shared" si="15"/>
        <v>0b2251d2-45fa-452a-a483-921140000150</v>
      </c>
      <c r="CI42" s="66" t="str">
        <f t="shared" si="15"/>
        <v>0b2251d2-45fa-452a-a483-921140000151</v>
      </c>
      <c r="CJ42" s="66" t="str">
        <f t="shared" si="15"/>
        <v>0b2251d2-45fa-452a-a483-921140000152</v>
      </c>
      <c r="CK42" s="66" t="str">
        <f t="shared" si="15"/>
        <v>0b2251d2-45fa-452a-a483-921140000160</v>
      </c>
      <c r="CL42" s="66" t="str">
        <f t="shared" si="15"/>
        <v>0b2251d2-45fa-452a-a483-921140000161</v>
      </c>
      <c r="CM42" s="66" t="str">
        <f t="shared" si="15"/>
        <v>0b2251d2-45fa-452a-a483-921140000162</v>
      </c>
      <c r="CN42" s="16"/>
      <c r="CO42" s="66" t="str">
        <f>CONCATENATE("0b2251d2-45fa-452a-a483-92",CO16)</f>
        <v>0b2251d2-45fa-452a-a483-921140000163</v>
      </c>
      <c r="CP42" s="16"/>
      <c r="CQ42" s="66" t="str">
        <f t="shared" ref="CQ42:CS42" si="16">CONCATENATE("0b2251d2-45fa-452a-a483-92",CQ16)</f>
        <v>0b2251d2-45fa-452a-a483-921140000170</v>
      </c>
      <c r="CR42" s="66" t="str">
        <f t="shared" si="16"/>
        <v>0b2251d2-45fa-452a-a483-921140000171</v>
      </c>
      <c r="CS42" s="66" t="str">
        <f t="shared" si="16"/>
        <v>0b2251d2-45fa-452a-a483-921140000172</v>
      </c>
    </row>
    <row r="43" spans="1:97">
      <c r="A43" s="70"/>
      <c r="B43" s="96"/>
      <c r="C43" s="27" t="s">
        <v>705</v>
      </c>
      <c r="D43" s="66" t="str">
        <f t="shared" ref="D43:BO43" si="17">IF(D41="","","{PAS_ASID}")</f>
        <v>{PAS_ASID}</v>
      </c>
      <c r="E43" s="66" t="str">
        <f t="shared" si="17"/>
        <v>{PAS_ASID}</v>
      </c>
      <c r="F43" s="66" t="str">
        <f t="shared" si="17"/>
        <v>{PAS_ASID}</v>
      </c>
      <c r="G43" s="66" t="str">
        <f t="shared" si="17"/>
        <v>{PAS_ASID}</v>
      </c>
      <c r="H43" s="66" t="str">
        <f t="shared" si="17"/>
        <v>{PAS_ASID}</v>
      </c>
      <c r="I43" s="66" t="str">
        <f t="shared" si="17"/>
        <v>{PAS_ASID}</v>
      </c>
      <c r="J43" s="66" t="str">
        <f t="shared" si="17"/>
        <v>{PAS_ASID}</v>
      </c>
      <c r="K43" s="66" t="str">
        <f t="shared" si="17"/>
        <v>{PAS_ASID}</v>
      </c>
      <c r="L43" s="66" t="str">
        <f t="shared" si="17"/>
        <v>{PAS_ASID}</v>
      </c>
      <c r="M43" s="66" t="str">
        <f t="shared" si="17"/>
        <v>{PAS_ASID}</v>
      </c>
      <c r="N43" s="66" t="str">
        <f t="shared" si="17"/>
        <v>{PAS_ASID}</v>
      </c>
      <c r="O43" s="66" t="str">
        <f t="shared" si="17"/>
        <v>{PAS_ASID}</v>
      </c>
      <c r="P43" s="66" t="str">
        <f t="shared" si="17"/>
        <v>{PAS_ASID}</v>
      </c>
      <c r="Q43" s="66" t="str">
        <f t="shared" si="17"/>
        <v>{PAS_ASID}</v>
      </c>
      <c r="R43" s="66" t="str">
        <f t="shared" si="17"/>
        <v>{PAS_ASID}</v>
      </c>
      <c r="S43" s="66" t="str">
        <f t="shared" si="17"/>
        <v>{PAS_ASID}</v>
      </c>
      <c r="T43" s="66" t="str">
        <f t="shared" si="17"/>
        <v>{PAS_ASID}</v>
      </c>
      <c r="U43" s="66" t="str">
        <f t="shared" si="17"/>
        <v>{PAS_ASID}</v>
      </c>
      <c r="V43" s="66" t="str">
        <f t="shared" si="17"/>
        <v>{PAS_ASID}</v>
      </c>
      <c r="W43" s="66" t="str">
        <f t="shared" si="17"/>
        <v>{PAS_ASID}</v>
      </c>
      <c r="X43" s="66" t="str">
        <f t="shared" si="17"/>
        <v>{PAS_ASID}</v>
      </c>
      <c r="Y43" s="66" t="str">
        <f t="shared" si="17"/>
        <v>{PAS_ASID}</v>
      </c>
      <c r="Z43" s="66" t="str">
        <f t="shared" si="17"/>
        <v/>
      </c>
      <c r="AA43" s="66" t="str">
        <f t="shared" si="17"/>
        <v>{PAS_ASID}</v>
      </c>
      <c r="AB43" s="66" t="str">
        <f t="shared" si="17"/>
        <v/>
      </c>
      <c r="AC43" s="66" t="str">
        <f t="shared" si="17"/>
        <v>{PAS_ASID}</v>
      </c>
      <c r="AD43" s="66" t="str">
        <f t="shared" si="17"/>
        <v/>
      </c>
      <c r="AE43" s="66" t="str">
        <f t="shared" si="17"/>
        <v>{PAS_ASID}</v>
      </c>
      <c r="AF43" s="66" t="str">
        <f t="shared" si="17"/>
        <v/>
      </c>
      <c r="AG43" s="66" t="str">
        <f t="shared" si="17"/>
        <v>{PAS_ASID}</v>
      </c>
      <c r="AH43" s="66" t="str">
        <f t="shared" si="17"/>
        <v/>
      </c>
      <c r="AI43" s="66" t="str">
        <f t="shared" si="17"/>
        <v>{PAS_ASID}</v>
      </c>
      <c r="AJ43" s="66" t="str">
        <f t="shared" si="17"/>
        <v/>
      </c>
      <c r="AK43" s="66" t="str">
        <f t="shared" si="17"/>
        <v>{PAS_ASID}</v>
      </c>
      <c r="AL43" s="66" t="str">
        <f t="shared" si="17"/>
        <v/>
      </c>
      <c r="AM43" s="66" t="str">
        <f t="shared" si="17"/>
        <v>{PAS_ASID}</v>
      </c>
      <c r="AN43" s="66" t="str">
        <f t="shared" si="17"/>
        <v/>
      </c>
      <c r="AO43" s="66" t="str">
        <f t="shared" si="17"/>
        <v>{PAS_ASID}</v>
      </c>
      <c r="AP43" s="66" t="str">
        <f t="shared" si="17"/>
        <v/>
      </c>
      <c r="AQ43" s="66" t="str">
        <f t="shared" si="17"/>
        <v/>
      </c>
      <c r="AR43" s="66" t="str">
        <f t="shared" si="17"/>
        <v>{PAS_ASID}</v>
      </c>
      <c r="AS43" s="66" t="str">
        <f t="shared" si="17"/>
        <v/>
      </c>
      <c r="AT43" s="66" t="str">
        <f t="shared" si="17"/>
        <v/>
      </c>
      <c r="AU43" s="66" t="str">
        <f t="shared" si="17"/>
        <v>{PAS_ASID}</v>
      </c>
      <c r="AV43" s="66" t="str">
        <f t="shared" si="17"/>
        <v>{PAS_ASID}</v>
      </c>
      <c r="AW43" s="66" t="str">
        <f t="shared" si="17"/>
        <v>{PAS_ASID}</v>
      </c>
      <c r="AX43" s="66" t="str">
        <f t="shared" si="17"/>
        <v>{PAS_ASID}</v>
      </c>
      <c r="AY43" s="66" t="str">
        <f t="shared" si="17"/>
        <v>{PAS_ASID}</v>
      </c>
      <c r="AZ43" s="66" t="str">
        <f t="shared" si="17"/>
        <v>{PAS_ASID}</v>
      </c>
      <c r="BA43" s="66" t="str">
        <f t="shared" si="17"/>
        <v>{PAS_ASID}</v>
      </c>
      <c r="BB43" s="66" t="str">
        <f t="shared" si="17"/>
        <v>{PAS_ASID}</v>
      </c>
      <c r="BC43" s="66" t="str">
        <f t="shared" si="17"/>
        <v>{PAS_ASID}</v>
      </c>
      <c r="BD43" s="66" t="str">
        <f t="shared" si="17"/>
        <v>{PAS_ASID}</v>
      </c>
      <c r="BE43" s="66" t="str">
        <f t="shared" si="17"/>
        <v>{PAS_ASID}</v>
      </c>
      <c r="BF43" s="66" t="str">
        <f t="shared" si="17"/>
        <v>{PAS_ASID}</v>
      </c>
      <c r="BG43" s="66" t="str">
        <f t="shared" si="17"/>
        <v>{PAS_ASID}</v>
      </c>
      <c r="BH43" s="66" t="str">
        <f t="shared" si="17"/>
        <v>{PAS_ASID}</v>
      </c>
      <c r="BI43" s="66" t="str">
        <f t="shared" si="17"/>
        <v>{PAS_ASID}</v>
      </c>
      <c r="BJ43" s="66" t="str">
        <f t="shared" si="17"/>
        <v>{PAS_ASID}</v>
      </c>
      <c r="BK43" s="66" t="str">
        <f t="shared" si="17"/>
        <v>{PAS_ASID}</v>
      </c>
      <c r="BL43" s="66" t="str">
        <f t="shared" si="17"/>
        <v>{PAS_ASID}</v>
      </c>
      <c r="BM43" s="66" t="str">
        <f t="shared" si="17"/>
        <v>{PAS_ASID}</v>
      </c>
      <c r="BN43" s="66" t="str">
        <f t="shared" si="17"/>
        <v>{PAS_ASID}</v>
      </c>
      <c r="BO43" s="66" t="str">
        <f t="shared" si="17"/>
        <v>{PAS_ASID}</v>
      </c>
      <c r="BP43" s="66" t="str">
        <f t="shared" ref="BP43:CS43" si="18">IF(BP41="","","{PAS_ASID}")</f>
        <v>{PAS_ASID}</v>
      </c>
      <c r="BQ43" s="66" t="str">
        <f t="shared" si="18"/>
        <v>{PAS_ASID}</v>
      </c>
      <c r="BR43" s="66" t="str">
        <f t="shared" si="18"/>
        <v>{PAS_ASID}</v>
      </c>
      <c r="BS43" s="66" t="str">
        <f t="shared" si="18"/>
        <v>{PAS_ASID}</v>
      </c>
      <c r="BT43" s="66" t="str">
        <f t="shared" si="18"/>
        <v>{PAS_ASID}</v>
      </c>
      <c r="BU43" s="66" t="str">
        <f t="shared" si="18"/>
        <v>{PAS_ASID}</v>
      </c>
      <c r="BV43" s="66" t="str">
        <f t="shared" si="18"/>
        <v>{PAS_ASID}</v>
      </c>
      <c r="BW43" s="66" t="str">
        <f t="shared" si="18"/>
        <v>{PAS_ASID}</v>
      </c>
      <c r="BX43" s="66" t="str">
        <f t="shared" si="18"/>
        <v>{PAS_ASID}</v>
      </c>
      <c r="BY43" s="66" t="str">
        <f t="shared" si="18"/>
        <v>{PAS_ASID}</v>
      </c>
      <c r="BZ43" s="66" t="str">
        <f t="shared" si="18"/>
        <v>{PAS_ASID}</v>
      </c>
      <c r="CA43" s="66" t="str">
        <f t="shared" si="18"/>
        <v>{PAS_ASID}</v>
      </c>
      <c r="CB43" s="66" t="str">
        <f t="shared" si="18"/>
        <v>{PAS_ASID}</v>
      </c>
      <c r="CC43" s="66" t="str">
        <f t="shared" si="18"/>
        <v>{PAS_ASID}</v>
      </c>
      <c r="CD43" s="66" t="str">
        <f t="shared" si="18"/>
        <v>{PAS_ASID}</v>
      </c>
      <c r="CE43" s="66" t="str">
        <f t="shared" si="18"/>
        <v>{PAS_ASID}</v>
      </c>
      <c r="CF43" s="66" t="str">
        <f t="shared" si="18"/>
        <v>{PAS_ASID}</v>
      </c>
      <c r="CG43" s="66" t="str">
        <f t="shared" si="18"/>
        <v>{PAS_ASID}</v>
      </c>
      <c r="CH43" s="66" t="str">
        <f t="shared" si="18"/>
        <v>{PAS_ASID}</v>
      </c>
      <c r="CI43" s="66" t="str">
        <f t="shared" si="18"/>
        <v>{PAS_ASID}</v>
      </c>
      <c r="CJ43" s="66" t="str">
        <f t="shared" si="18"/>
        <v>{PAS_ASID}</v>
      </c>
      <c r="CK43" s="66" t="str">
        <f t="shared" si="18"/>
        <v>{PAS_ASID}</v>
      </c>
      <c r="CL43" s="66" t="str">
        <f t="shared" si="18"/>
        <v>{PAS_ASID}</v>
      </c>
      <c r="CM43" s="66" t="str">
        <f t="shared" si="18"/>
        <v>{PAS_ASID}</v>
      </c>
      <c r="CN43" s="66" t="str">
        <f t="shared" si="18"/>
        <v/>
      </c>
      <c r="CO43" s="66" t="str">
        <f t="shared" si="18"/>
        <v>{PAS_ASID}</v>
      </c>
      <c r="CP43" s="66" t="str">
        <f t="shared" si="18"/>
        <v/>
      </c>
      <c r="CQ43" s="66" t="str">
        <f t="shared" si="18"/>
        <v>{PAS_ASID}</v>
      </c>
      <c r="CR43" s="66" t="str">
        <f t="shared" si="18"/>
        <v>{PAS_ASID}</v>
      </c>
      <c r="CS43" s="66" t="str">
        <f t="shared" si="18"/>
        <v>{PAS_ASID}</v>
      </c>
    </row>
    <row r="44" spans="1:97">
      <c r="A44" s="70"/>
      <c r="B44" s="96"/>
      <c r="C44" s="27" t="s">
        <v>707</v>
      </c>
      <c r="D44" s="66" t="str">
        <f>IF(D42="","","{CLINIC_ID}")</f>
        <v>{CLINIC_ID}</v>
      </c>
      <c r="E44" s="66" t="str">
        <f t="shared" ref="E44:BP44" si="19">IF(E42="","","{CLINIC_ID}")</f>
        <v>{CLINIC_ID}</v>
      </c>
      <c r="F44" s="66" t="str">
        <f t="shared" si="19"/>
        <v>{CLINIC_ID}</v>
      </c>
      <c r="G44" s="66" t="str">
        <f t="shared" si="19"/>
        <v>{CLINIC_ID}</v>
      </c>
      <c r="H44" s="66" t="str">
        <f t="shared" si="19"/>
        <v>{CLINIC_ID}</v>
      </c>
      <c r="I44" s="66" t="str">
        <f t="shared" si="19"/>
        <v>{CLINIC_ID}</v>
      </c>
      <c r="J44" s="66" t="str">
        <f t="shared" si="19"/>
        <v>{CLINIC_ID}</v>
      </c>
      <c r="K44" s="66" t="str">
        <f t="shared" si="19"/>
        <v>{CLINIC_ID}</v>
      </c>
      <c r="L44" s="66" t="str">
        <f t="shared" si="19"/>
        <v>{CLINIC_ID}</v>
      </c>
      <c r="M44" s="66" t="str">
        <f t="shared" si="19"/>
        <v>{CLINIC_ID}</v>
      </c>
      <c r="N44" s="66" t="str">
        <f t="shared" si="19"/>
        <v>{CLINIC_ID}</v>
      </c>
      <c r="O44" s="66" t="str">
        <f t="shared" si="19"/>
        <v>{CLINIC_ID}</v>
      </c>
      <c r="P44" s="66" t="str">
        <f t="shared" si="19"/>
        <v>{CLINIC_ID}</v>
      </c>
      <c r="Q44" s="66" t="str">
        <f t="shared" si="19"/>
        <v>{CLINIC_ID}</v>
      </c>
      <c r="R44" s="66" t="str">
        <f t="shared" si="19"/>
        <v>{CLINIC_ID}</v>
      </c>
      <c r="S44" s="66" t="str">
        <f t="shared" si="19"/>
        <v>{CLINIC_ID}</v>
      </c>
      <c r="T44" s="66" t="str">
        <f t="shared" si="19"/>
        <v>{CLINIC_ID}</v>
      </c>
      <c r="U44" s="66" t="str">
        <f t="shared" si="19"/>
        <v>{CLINIC_ID}</v>
      </c>
      <c r="V44" s="66" t="str">
        <f t="shared" si="19"/>
        <v>{CLINIC_ID}</v>
      </c>
      <c r="W44" s="66" t="str">
        <f t="shared" si="19"/>
        <v>{CLINIC_ID}</v>
      </c>
      <c r="X44" s="66" t="str">
        <f t="shared" si="19"/>
        <v>{CLINIC_ID}</v>
      </c>
      <c r="Y44" s="66" t="str">
        <f t="shared" si="19"/>
        <v>{CLINIC_ID}</v>
      </c>
      <c r="Z44" s="66" t="str">
        <f t="shared" si="19"/>
        <v/>
      </c>
      <c r="AA44" s="66" t="str">
        <f t="shared" si="19"/>
        <v>{CLINIC_ID}</v>
      </c>
      <c r="AB44" s="66" t="str">
        <f t="shared" si="19"/>
        <v/>
      </c>
      <c r="AC44" s="66" t="str">
        <f t="shared" si="19"/>
        <v>{CLINIC_ID}</v>
      </c>
      <c r="AD44" s="66" t="str">
        <f t="shared" si="19"/>
        <v/>
      </c>
      <c r="AE44" s="66" t="str">
        <f t="shared" si="19"/>
        <v>{CLINIC_ID}</v>
      </c>
      <c r="AF44" s="66" t="str">
        <f t="shared" si="19"/>
        <v/>
      </c>
      <c r="AG44" s="66" t="str">
        <f t="shared" si="19"/>
        <v>{CLINIC_ID}</v>
      </c>
      <c r="AH44" s="66" t="str">
        <f t="shared" si="19"/>
        <v/>
      </c>
      <c r="AI44" s="66" t="str">
        <f t="shared" si="19"/>
        <v>{CLINIC_ID}</v>
      </c>
      <c r="AJ44" s="66" t="str">
        <f t="shared" si="19"/>
        <v/>
      </c>
      <c r="AK44" s="66" t="str">
        <f t="shared" si="19"/>
        <v>{CLINIC_ID}</v>
      </c>
      <c r="AL44" s="66" t="str">
        <f t="shared" si="19"/>
        <v/>
      </c>
      <c r="AM44" s="66" t="str">
        <f t="shared" si="19"/>
        <v>{CLINIC_ID}</v>
      </c>
      <c r="AN44" s="66" t="str">
        <f t="shared" si="19"/>
        <v/>
      </c>
      <c r="AO44" s="66" t="str">
        <f t="shared" si="19"/>
        <v>{CLINIC_ID}</v>
      </c>
      <c r="AP44" s="66" t="str">
        <f t="shared" si="19"/>
        <v/>
      </c>
      <c r="AQ44" s="66" t="str">
        <f t="shared" si="19"/>
        <v/>
      </c>
      <c r="AR44" s="66" t="str">
        <f t="shared" si="19"/>
        <v>{CLINIC_ID}</v>
      </c>
      <c r="AS44" s="66" t="str">
        <f t="shared" si="19"/>
        <v/>
      </c>
      <c r="AT44" s="66" t="str">
        <f t="shared" si="19"/>
        <v/>
      </c>
      <c r="AU44" s="66" t="str">
        <f t="shared" si="19"/>
        <v>{CLINIC_ID}</v>
      </c>
      <c r="AV44" s="66" t="str">
        <f t="shared" si="19"/>
        <v>{CLINIC_ID}</v>
      </c>
      <c r="AW44" s="66" t="str">
        <f t="shared" si="19"/>
        <v>{CLINIC_ID}</v>
      </c>
      <c r="AX44" s="66" t="str">
        <f t="shared" si="19"/>
        <v>{CLINIC_ID}</v>
      </c>
      <c r="AY44" s="66" t="str">
        <f t="shared" si="19"/>
        <v>{CLINIC_ID}</v>
      </c>
      <c r="AZ44" s="66" t="str">
        <f t="shared" si="19"/>
        <v>{CLINIC_ID}</v>
      </c>
      <c r="BA44" s="66" t="str">
        <f t="shared" si="19"/>
        <v>{CLINIC_ID}</v>
      </c>
      <c r="BB44" s="66" t="str">
        <f t="shared" si="19"/>
        <v>{CLINIC_ID}</v>
      </c>
      <c r="BC44" s="66" t="str">
        <f t="shared" si="19"/>
        <v>{CLINIC_ID}</v>
      </c>
      <c r="BD44" s="66" t="str">
        <f t="shared" si="19"/>
        <v>{CLINIC_ID}</v>
      </c>
      <c r="BE44" s="66" t="str">
        <f t="shared" si="19"/>
        <v>{CLINIC_ID}</v>
      </c>
      <c r="BF44" s="66" t="str">
        <f t="shared" si="19"/>
        <v>{CLINIC_ID}</v>
      </c>
      <c r="BG44" s="66" t="str">
        <f t="shared" si="19"/>
        <v>{CLINIC_ID}</v>
      </c>
      <c r="BH44" s="66" t="str">
        <f t="shared" si="19"/>
        <v>{CLINIC_ID}</v>
      </c>
      <c r="BI44" s="66" t="str">
        <f t="shared" si="19"/>
        <v>{CLINIC_ID}</v>
      </c>
      <c r="BJ44" s="66" t="str">
        <f t="shared" si="19"/>
        <v>{CLINIC_ID}</v>
      </c>
      <c r="BK44" s="66" t="str">
        <f t="shared" si="19"/>
        <v>{CLINIC_ID}</v>
      </c>
      <c r="BL44" s="66" t="str">
        <f t="shared" si="19"/>
        <v>{CLINIC_ID}</v>
      </c>
      <c r="BM44" s="66" t="str">
        <f t="shared" si="19"/>
        <v>{CLINIC_ID}</v>
      </c>
      <c r="BN44" s="66" t="str">
        <f t="shared" si="19"/>
        <v>{CLINIC_ID}</v>
      </c>
      <c r="BO44" s="66" t="str">
        <f t="shared" si="19"/>
        <v>{CLINIC_ID}</v>
      </c>
      <c r="BP44" s="66" t="str">
        <f t="shared" si="19"/>
        <v>{CLINIC_ID}</v>
      </c>
      <c r="BQ44" s="66" t="str">
        <f t="shared" ref="BQ44:CS44" si="20">IF(BQ42="","","{CLINIC_ID}")</f>
        <v>{CLINIC_ID}</v>
      </c>
      <c r="BR44" s="66" t="str">
        <f t="shared" si="20"/>
        <v>{CLINIC_ID}</v>
      </c>
      <c r="BS44" s="66" t="str">
        <f t="shared" si="20"/>
        <v>{CLINIC_ID}</v>
      </c>
      <c r="BT44" s="66" t="str">
        <f t="shared" si="20"/>
        <v>{CLINIC_ID}</v>
      </c>
      <c r="BU44" s="66" t="str">
        <f t="shared" si="20"/>
        <v>{CLINIC_ID}</v>
      </c>
      <c r="BV44" s="66" t="str">
        <f t="shared" si="20"/>
        <v>{CLINIC_ID}</v>
      </c>
      <c r="BW44" s="66" t="str">
        <f t="shared" si="20"/>
        <v>{CLINIC_ID}</v>
      </c>
      <c r="BX44" s="66" t="str">
        <f t="shared" si="20"/>
        <v>{CLINIC_ID}</v>
      </c>
      <c r="BY44" s="66" t="str">
        <f t="shared" si="20"/>
        <v>{CLINIC_ID}</v>
      </c>
      <c r="BZ44" s="66" t="str">
        <f t="shared" si="20"/>
        <v>{CLINIC_ID}</v>
      </c>
      <c r="CA44" s="66" t="str">
        <f t="shared" si="20"/>
        <v>{CLINIC_ID}</v>
      </c>
      <c r="CB44" s="66" t="str">
        <f t="shared" si="20"/>
        <v>{CLINIC_ID}</v>
      </c>
      <c r="CC44" s="66" t="str">
        <f t="shared" si="20"/>
        <v>{CLINIC_ID}</v>
      </c>
      <c r="CD44" s="66" t="str">
        <f t="shared" si="20"/>
        <v>{CLINIC_ID}</v>
      </c>
      <c r="CE44" s="66" t="str">
        <f t="shared" si="20"/>
        <v>{CLINIC_ID}</v>
      </c>
      <c r="CF44" s="66" t="str">
        <f t="shared" si="20"/>
        <v>{CLINIC_ID}</v>
      </c>
      <c r="CG44" s="66" t="str">
        <f t="shared" si="20"/>
        <v>{CLINIC_ID}</v>
      </c>
      <c r="CH44" s="66" t="str">
        <f t="shared" si="20"/>
        <v>{CLINIC_ID}</v>
      </c>
      <c r="CI44" s="66" t="str">
        <f t="shared" si="20"/>
        <v>{CLINIC_ID}</v>
      </c>
      <c r="CJ44" s="66" t="str">
        <f t="shared" si="20"/>
        <v>{CLINIC_ID}</v>
      </c>
      <c r="CK44" s="66" t="str">
        <f t="shared" si="20"/>
        <v>{CLINIC_ID}</v>
      </c>
      <c r="CL44" s="66" t="str">
        <f t="shared" si="20"/>
        <v>{CLINIC_ID}</v>
      </c>
      <c r="CM44" s="66" t="str">
        <f t="shared" si="20"/>
        <v>{CLINIC_ID}</v>
      </c>
      <c r="CN44" s="66" t="str">
        <f t="shared" si="20"/>
        <v/>
      </c>
      <c r="CO44" s="66" t="str">
        <f t="shared" si="20"/>
        <v>{CLINIC_ID}</v>
      </c>
      <c r="CP44" s="66" t="str">
        <f t="shared" si="20"/>
        <v/>
      </c>
      <c r="CQ44" s="66" t="str">
        <f t="shared" si="20"/>
        <v>{CLINIC_ID}</v>
      </c>
      <c r="CR44" s="66" t="str">
        <f t="shared" si="20"/>
        <v>{CLINIC_ID}</v>
      </c>
      <c r="CS44" s="66" t="str">
        <f t="shared" si="20"/>
        <v>{CLINIC_ID}</v>
      </c>
    </row>
    <row r="45" spans="1:97">
      <c r="A45" s="70"/>
      <c r="B45" s="96"/>
      <c r="C45" s="27" t="s">
        <v>553</v>
      </c>
      <c r="D45" s="3" t="s">
        <v>242</v>
      </c>
      <c r="E45" s="3" t="s">
        <v>256</v>
      </c>
      <c r="F45" s="3" t="s">
        <v>259</v>
      </c>
      <c r="G45" s="3" t="s">
        <v>259</v>
      </c>
      <c r="H45" s="3" t="s">
        <v>259</v>
      </c>
      <c r="I45" s="3" t="s">
        <v>259</v>
      </c>
      <c r="J45" s="3" t="s">
        <v>259</v>
      </c>
      <c r="K45" s="3" t="s">
        <v>259</v>
      </c>
      <c r="L45" s="3" t="s">
        <v>259</v>
      </c>
      <c r="M45" s="3" t="s">
        <v>259</v>
      </c>
      <c r="N45" s="3" t="s">
        <v>242</v>
      </c>
      <c r="O45" s="3" t="s">
        <v>242</v>
      </c>
      <c r="P45" s="3" t="s">
        <v>242</v>
      </c>
      <c r="Q45" s="3" t="s">
        <v>242</v>
      </c>
      <c r="R45" s="3" t="s">
        <v>242</v>
      </c>
      <c r="S45" s="3" t="s">
        <v>242</v>
      </c>
      <c r="T45" s="3" t="s">
        <v>242</v>
      </c>
      <c r="U45" s="3" t="s">
        <v>242</v>
      </c>
      <c r="V45" s="3" t="s">
        <v>261</v>
      </c>
      <c r="W45" s="3" t="s">
        <v>261</v>
      </c>
      <c r="X45" s="3" t="s">
        <v>261</v>
      </c>
      <c r="Y45" s="3" t="s">
        <v>261</v>
      </c>
      <c r="AA45" s="10" t="s">
        <v>261</v>
      </c>
      <c r="AC45" s="3" t="s">
        <v>259</v>
      </c>
      <c r="AE45" s="3" t="s">
        <v>242</v>
      </c>
      <c r="AG45" s="3" t="s">
        <v>257</v>
      </c>
      <c r="AI45" s="10" t="s">
        <v>259</v>
      </c>
      <c r="AK45" s="3" t="s">
        <v>242</v>
      </c>
      <c r="AM45" s="3" t="s">
        <v>257</v>
      </c>
      <c r="AO45" s="3" t="s">
        <v>259</v>
      </c>
      <c r="AR45" s="3" t="s">
        <v>259</v>
      </c>
      <c r="AU45" s="3" t="s">
        <v>257</v>
      </c>
      <c r="AV45" s="3" t="s">
        <v>257</v>
      </c>
      <c r="AW45" s="3" t="s">
        <v>257</v>
      </c>
      <c r="AX45" s="3" t="s">
        <v>257</v>
      </c>
      <c r="AY45" s="3" t="s">
        <v>257</v>
      </c>
      <c r="AZ45" s="3" t="s">
        <v>257</v>
      </c>
      <c r="BA45" s="3" t="s">
        <v>261</v>
      </c>
      <c r="BB45" s="3" t="s">
        <v>261</v>
      </c>
      <c r="BC45" s="3" t="s">
        <v>261</v>
      </c>
      <c r="BD45" s="3" t="s">
        <v>261</v>
      </c>
      <c r="BE45" s="3" t="s">
        <v>261</v>
      </c>
      <c r="BF45" s="3" t="s">
        <v>261</v>
      </c>
      <c r="BG45" s="3" t="s">
        <v>242</v>
      </c>
      <c r="BH45" s="3" t="s">
        <v>242</v>
      </c>
      <c r="BI45" s="3" t="s">
        <v>242</v>
      </c>
      <c r="BJ45" s="3" t="s">
        <v>242</v>
      </c>
      <c r="BK45" s="3" t="s">
        <v>242</v>
      </c>
      <c r="BL45" s="3" t="s">
        <v>242</v>
      </c>
      <c r="BM45" s="3" t="s">
        <v>259</v>
      </c>
      <c r="BN45" s="3" t="s">
        <v>259</v>
      </c>
      <c r="BO45" s="3" t="s">
        <v>259</v>
      </c>
      <c r="BP45" s="3" t="s">
        <v>259</v>
      </c>
      <c r="BQ45" s="3" t="s">
        <v>259</v>
      </c>
      <c r="BR45" s="3" t="s">
        <v>259</v>
      </c>
      <c r="BS45" s="3" t="s">
        <v>242</v>
      </c>
      <c r="BT45" s="3" t="s">
        <v>242</v>
      </c>
      <c r="BU45" s="3" t="s">
        <v>242</v>
      </c>
      <c r="BV45" s="3" t="s">
        <v>259</v>
      </c>
      <c r="BW45" s="3" t="s">
        <v>259</v>
      </c>
      <c r="BX45" s="3" t="s">
        <v>259</v>
      </c>
      <c r="BY45" s="3" t="s">
        <v>242</v>
      </c>
      <c r="BZ45" s="3" t="s">
        <v>242</v>
      </c>
      <c r="CA45" s="3" t="s">
        <v>242</v>
      </c>
      <c r="CB45" s="3" t="s">
        <v>259</v>
      </c>
      <c r="CC45" s="3" t="s">
        <v>259</v>
      </c>
      <c r="CD45" s="3" t="s">
        <v>259</v>
      </c>
      <c r="CE45" s="3" t="s">
        <v>257</v>
      </c>
      <c r="CF45" s="3" t="s">
        <v>257</v>
      </c>
      <c r="CG45" s="3" t="s">
        <v>257</v>
      </c>
      <c r="CH45" s="3" t="s">
        <v>261</v>
      </c>
      <c r="CI45" s="3" t="s">
        <v>261</v>
      </c>
      <c r="CJ45" s="3" t="s">
        <v>261</v>
      </c>
      <c r="CK45" s="3" t="s">
        <v>261</v>
      </c>
      <c r="CL45" s="3" t="s">
        <v>242</v>
      </c>
      <c r="CM45" s="3" t="s">
        <v>261</v>
      </c>
      <c r="CO45" s="3" t="s">
        <v>242</v>
      </c>
      <c r="CQ45" s="3" t="s">
        <v>259</v>
      </c>
      <c r="CR45" s="3" t="s">
        <v>242</v>
      </c>
      <c r="CS45" s="3" t="s">
        <v>261</v>
      </c>
    </row>
    <row r="46" spans="1:97">
      <c r="A46" s="70"/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</row>
    <row r="47" spans="1:97">
      <c r="A47" s="70"/>
      <c r="B47" s="96" t="s">
        <v>231</v>
      </c>
      <c r="C47" s="27" t="s">
        <v>212</v>
      </c>
      <c r="D47" s="16" t="str">
        <f t="shared" ref="D47:X47" si="21">CONCATENATE("APPB",D1)</f>
        <v>APPB114-010</v>
      </c>
      <c r="E47" s="16" t="str">
        <f t="shared" si="21"/>
        <v>APPB114-011</v>
      </c>
      <c r="F47" s="16" t="str">
        <f t="shared" si="21"/>
        <v>APPB114-020</v>
      </c>
      <c r="G47" s="16" t="str">
        <f t="shared" si="21"/>
        <v>APPB114-021</v>
      </c>
      <c r="H47" s="16" t="str">
        <f t="shared" si="21"/>
        <v>APPB114-022</v>
      </c>
      <c r="I47" s="16" t="str">
        <f t="shared" si="21"/>
        <v>APPB114-023</v>
      </c>
      <c r="J47" s="16" t="str">
        <f t="shared" si="21"/>
        <v>APPB114-024</v>
      </c>
      <c r="K47" s="16" t="str">
        <f t="shared" si="21"/>
        <v>APPB114-025</v>
      </c>
      <c r="L47" s="16" t="str">
        <f t="shared" si="21"/>
        <v>APPB114-026</v>
      </c>
      <c r="M47" s="16" t="str">
        <f t="shared" si="21"/>
        <v>APPB114-027</v>
      </c>
      <c r="N47" s="16" t="str">
        <f t="shared" si="21"/>
        <v>APPB114-030</v>
      </c>
      <c r="O47" s="16" t="str">
        <f t="shared" si="21"/>
        <v>APPB114-031</v>
      </c>
      <c r="P47" s="16" t="str">
        <f t="shared" si="21"/>
        <v>APPB114-032</v>
      </c>
      <c r="Q47" s="16" t="str">
        <f t="shared" si="21"/>
        <v>APPB114-033</v>
      </c>
      <c r="R47" s="16" t="str">
        <f t="shared" si="21"/>
        <v>APPB114-034</v>
      </c>
      <c r="S47" s="16" t="str">
        <f t="shared" si="21"/>
        <v>APPB114-035</v>
      </c>
      <c r="T47" s="16" t="str">
        <f t="shared" si="21"/>
        <v>APPB114-036</v>
      </c>
      <c r="U47" s="16" t="str">
        <f t="shared" si="21"/>
        <v>APPB114-037</v>
      </c>
      <c r="V47" s="16" t="str">
        <f t="shared" si="21"/>
        <v>APPB114-040</v>
      </c>
      <c r="W47" s="16" t="str">
        <f t="shared" si="21"/>
        <v>APPB114-041</v>
      </c>
      <c r="X47" s="16" t="str">
        <f t="shared" si="21"/>
        <v>APPB114-042</v>
      </c>
      <c r="Y47" s="16" t="str">
        <f t="shared" ref="Y47:AA47" si="22">CONCATENATE("APPB",Y1)</f>
        <v>APPB114-050</v>
      </c>
      <c r="Z47" s="16"/>
      <c r="AA47" s="16" t="str">
        <f t="shared" si="22"/>
        <v>APPB114-051</v>
      </c>
      <c r="AB47" s="16"/>
      <c r="AC47" s="16" t="str">
        <f t="shared" ref="AC47" si="23">CONCATENATE("APPB",AC1)</f>
        <v>APPB114-052</v>
      </c>
      <c r="AD47" s="16"/>
      <c r="AE47" s="16" t="str">
        <f t="shared" ref="AE47" si="24">CONCATENATE("APPB",AE1)</f>
        <v>APPB114-053</v>
      </c>
      <c r="AF47" s="16"/>
      <c r="AG47" s="16" t="str">
        <f t="shared" ref="AG47" si="25">CONCATENATE("APPB",AG1)</f>
        <v>APPB114-054</v>
      </c>
      <c r="AH47" s="16"/>
      <c r="AI47" s="16" t="str">
        <f t="shared" ref="AI47" si="26">CONCATENATE("APPB",AI1)</f>
        <v>APPB114-055</v>
      </c>
      <c r="AJ47" s="16"/>
      <c r="AK47" s="16" t="str">
        <f t="shared" ref="AK47" si="27">CONCATENATE("APPB",AK1)</f>
        <v>APPB114-056</v>
      </c>
      <c r="AL47" s="16"/>
      <c r="AM47" s="16" t="str">
        <f t="shared" ref="AM47" si="28">CONCATENATE("APPB",AM1)</f>
        <v>APPB114-057</v>
      </c>
      <c r="AN47" s="16"/>
      <c r="AO47" s="16" t="str">
        <f t="shared" ref="AO47:CO47" si="29">CONCATENATE("APPB",AO1)</f>
        <v>APPB114-058</v>
      </c>
      <c r="AP47" s="16"/>
      <c r="AQ47" s="16"/>
      <c r="AR47" s="16" t="str">
        <f t="shared" si="29"/>
        <v>APPB114-059</v>
      </c>
      <c r="AS47" s="16"/>
      <c r="AT47" s="16"/>
      <c r="AU47" s="16" t="str">
        <f t="shared" si="29"/>
        <v>APPB114-060</v>
      </c>
      <c r="AV47" s="16" t="str">
        <f t="shared" si="29"/>
        <v>APPB114-061</v>
      </c>
      <c r="AW47" s="16" t="str">
        <f t="shared" si="29"/>
        <v>APPB114-062</v>
      </c>
      <c r="AX47" s="16" t="str">
        <f t="shared" si="29"/>
        <v>APPB114-063</v>
      </c>
      <c r="AY47" s="16" t="str">
        <f t="shared" si="29"/>
        <v>APPB114-064</v>
      </c>
      <c r="AZ47" s="16" t="str">
        <f t="shared" si="29"/>
        <v>APPB114-065</v>
      </c>
      <c r="BA47" s="16" t="str">
        <f t="shared" si="29"/>
        <v>APPB114-070</v>
      </c>
      <c r="BB47" s="16" t="str">
        <f t="shared" si="29"/>
        <v>APPB114-071</v>
      </c>
      <c r="BC47" s="16" t="str">
        <f t="shared" si="29"/>
        <v>APPB114-072</v>
      </c>
      <c r="BD47" s="16" t="str">
        <f t="shared" si="29"/>
        <v>APPB114-073</v>
      </c>
      <c r="BE47" s="16" t="str">
        <f t="shared" si="29"/>
        <v>APPB114-074</v>
      </c>
      <c r="BF47" s="16" t="str">
        <f t="shared" si="29"/>
        <v>APPB114-075</v>
      </c>
      <c r="BG47" s="16" t="str">
        <f t="shared" si="29"/>
        <v>APPB114-080</v>
      </c>
      <c r="BH47" s="16" t="str">
        <f t="shared" si="29"/>
        <v>APPB114-081</v>
      </c>
      <c r="BI47" s="16" t="str">
        <f t="shared" si="29"/>
        <v>APPB114-082</v>
      </c>
      <c r="BJ47" s="16" t="str">
        <f t="shared" si="29"/>
        <v>APPB114-083</v>
      </c>
      <c r="BK47" s="16" t="str">
        <f t="shared" si="29"/>
        <v>APPB114-084</v>
      </c>
      <c r="BL47" s="16" t="str">
        <f t="shared" si="29"/>
        <v>APPB114-085</v>
      </c>
      <c r="BM47" s="16" t="str">
        <f t="shared" si="29"/>
        <v>APPB114-090</v>
      </c>
      <c r="BN47" s="16" t="str">
        <f t="shared" si="29"/>
        <v>APPB114-091</v>
      </c>
      <c r="BO47" s="16" t="str">
        <f t="shared" si="29"/>
        <v>APPB114-092</v>
      </c>
      <c r="BP47" s="16" t="str">
        <f t="shared" si="29"/>
        <v>APPB114-093</v>
      </c>
      <c r="BQ47" s="16" t="str">
        <f t="shared" si="29"/>
        <v>APPB114-094</v>
      </c>
      <c r="BR47" s="16" t="str">
        <f t="shared" si="29"/>
        <v>APPB114-095</v>
      </c>
      <c r="BS47" s="16" t="str">
        <f t="shared" si="29"/>
        <v>APPB114-100</v>
      </c>
      <c r="BT47" s="16" t="str">
        <f t="shared" si="29"/>
        <v>APPB114-101</v>
      </c>
      <c r="BU47" s="16" t="str">
        <f t="shared" si="29"/>
        <v>APPB114-102</v>
      </c>
      <c r="BV47" s="16" t="str">
        <f t="shared" si="29"/>
        <v>APPB114-110</v>
      </c>
      <c r="BW47" s="16" t="str">
        <f t="shared" si="29"/>
        <v>APPB114-111</v>
      </c>
      <c r="BX47" s="16" t="str">
        <f t="shared" si="29"/>
        <v>APPB114-112</v>
      </c>
      <c r="BY47" s="16" t="str">
        <f t="shared" si="29"/>
        <v>APPB114-120</v>
      </c>
      <c r="BZ47" s="16" t="str">
        <f t="shared" si="29"/>
        <v>APPB114-121</v>
      </c>
      <c r="CA47" s="16" t="str">
        <f t="shared" si="29"/>
        <v>APPB114-122</v>
      </c>
      <c r="CB47" s="16" t="str">
        <f t="shared" si="29"/>
        <v>APPB114-130</v>
      </c>
      <c r="CC47" s="16" t="str">
        <f t="shared" si="29"/>
        <v>APPB114-131</v>
      </c>
      <c r="CD47" s="16" t="str">
        <f t="shared" si="29"/>
        <v>APPB114-132</v>
      </c>
      <c r="CE47" s="16" t="str">
        <f t="shared" si="29"/>
        <v>APPB114-140</v>
      </c>
      <c r="CF47" s="16" t="str">
        <f t="shared" si="29"/>
        <v>APPB114-141</v>
      </c>
      <c r="CG47" s="16" t="str">
        <f t="shared" si="29"/>
        <v>APPB114-142</v>
      </c>
      <c r="CH47" s="16" t="str">
        <f t="shared" si="29"/>
        <v>APPB114-150</v>
      </c>
      <c r="CI47" s="16" t="str">
        <f t="shared" si="29"/>
        <v>APPB114-151</v>
      </c>
      <c r="CJ47" s="16" t="str">
        <f t="shared" si="29"/>
        <v>APPB114-152</v>
      </c>
      <c r="CK47" s="16" t="str">
        <f t="shared" si="29"/>
        <v>APPB114-160</v>
      </c>
      <c r="CL47" s="16" t="str">
        <f t="shared" si="29"/>
        <v>APPB114-161</v>
      </c>
      <c r="CM47" s="16" t="str">
        <f t="shared" si="29"/>
        <v>APPB114-162</v>
      </c>
      <c r="CN47" s="16"/>
      <c r="CO47" s="16" t="str">
        <f t="shared" si="29"/>
        <v>APPB114-163</v>
      </c>
      <c r="CP47" s="16"/>
      <c r="CQ47" s="16" t="str">
        <f>CONCATENATE("APPB",CQ1)</f>
        <v>APPB114-170</v>
      </c>
      <c r="CR47" s="16" t="str">
        <f>CONCATENATE("APPB",CR1)</f>
        <v>APPB114-171</v>
      </c>
      <c r="CS47" s="16" t="str">
        <f>CONCATENATE("APPB",CS1)</f>
        <v>APPB114-172</v>
      </c>
    </row>
    <row r="48" spans="1:97">
      <c r="A48" s="70"/>
      <c r="B48" s="96"/>
      <c r="C48" s="27" t="s">
        <v>213</v>
      </c>
      <c r="D48" s="16" t="s">
        <v>214</v>
      </c>
      <c r="E48" s="16" t="s">
        <v>214</v>
      </c>
      <c r="F48" s="16" t="s">
        <v>214</v>
      </c>
      <c r="G48" s="16" t="s">
        <v>214</v>
      </c>
      <c r="H48" s="16" t="s">
        <v>214</v>
      </c>
      <c r="I48" s="16" t="s">
        <v>214</v>
      </c>
      <c r="J48" s="16" t="s">
        <v>214</v>
      </c>
      <c r="K48" s="16" t="s">
        <v>214</v>
      </c>
      <c r="L48" s="16" t="s">
        <v>214</v>
      </c>
      <c r="M48" s="16" t="s">
        <v>214</v>
      </c>
      <c r="N48" s="16" t="s">
        <v>214</v>
      </c>
      <c r="O48" s="16" t="s">
        <v>214</v>
      </c>
      <c r="P48" s="16" t="s">
        <v>214</v>
      </c>
      <c r="Q48" s="16" t="s">
        <v>214</v>
      </c>
      <c r="R48" s="16" t="s">
        <v>214</v>
      </c>
      <c r="S48" s="16" t="s">
        <v>214</v>
      </c>
      <c r="T48" s="16" t="s">
        <v>214</v>
      </c>
      <c r="U48" s="16" t="s">
        <v>214</v>
      </c>
      <c r="V48" s="16" t="s">
        <v>214</v>
      </c>
      <c r="W48" s="16" t="s">
        <v>214</v>
      </c>
      <c r="X48" s="16" t="s">
        <v>214</v>
      </c>
      <c r="Y48" s="16" t="s">
        <v>214</v>
      </c>
      <c r="Z48" s="16"/>
      <c r="AA48" s="16" t="s">
        <v>214</v>
      </c>
      <c r="AB48" s="16"/>
      <c r="AC48" s="16" t="s">
        <v>214</v>
      </c>
      <c r="AD48" s="16"/>
      <c r="AE48" s="16" t="s">
        <v>214</v>
      </c>
      <c r="AF48" s="16"/>
      <c r="AG48" s="16" t="s">
        <v>214</v>
      </c>
      <c r="AH48" s="16"/>
      <c r="AI48" s="16" t="s">
        <v>214</v>
      </c>
      <c r="AJ48" s="16"/>
      <c r="AK48" s="16" t="s">
        <v>214</v>
      </c>
      <c r="AL48" s="16"/>
      <c r="AM48" s="16" t="s">
        <v>214</v>
      </c>
      <c r="AN48" s="16"/>
      <c r="AO48" s="16" t="s">
        <v>214</v>
      </c>
      <c r="AP48" s="16"/>
      <c r="AQ48" s="16"/>
      <c r="AR48" s="16" t="s">
        <v>214</v>
      </c>
      <c r="AS48" s="16"/>
      <c r="AT48" s="16"/>
      <c r="AU48" s="16" t="s">
        <v>214</v>
      </c>
      <c r="AV48" s="16" t="s">
        <v>214</v>
      </c>
      <c r="AW48" s="16" t="s">
        <v>214</v>
      </c>
      <c r="AX48" s="16" t="s">
        <v>214</v>
      </c>
      <c r="AY48" s="16" t="s">
        <v>214</v>
      </c>
      <c r="AZ48" s="16" t="s">
        <v>214</v>
      </c>
      <c r="BA48" s="16" t="s">
        <v>214</v>
      </c>
      <c r="BB48" s="16" t="s">
        <v>214</v>
      </c>
      <c r="BC48" s="16" t="s">
        <v>214</v>
      </c>
      <c r="BD48" s="16" t="s">
        <v>214</v>
      </c>
      <c r="BE48" s="16" t="s">
        <v>214</v>
      </c>
      <c r="BF48" s="16" t="s">
        <v>214</v>
      </c>
      <c r="BG48" s="16" t="s">
        <v>214</v>
      </c>
      <c r="BH48" s="16" t="s">
        <v>214</v>
      </c>
      <c r="BI48" s="16" t="s">
        <v>214</v>
      </c>
      <c r="BJ48" s="16" t="s">
        <v>214</v>
      </c>
      <c r="BK48" s="16" t="s">
        <v>214</v>
      </c>
      <c r="BL48" s="16" t="s">
        <v>214</v>
      </c>
      <c r="BM48" s="16" t="s">
        <v>214</v>
      </c>
      <c r="BN48" s="16" t="s">
        <v>214</v>
      </c>
      <c r="BO48" s="16" t="s">
        <v>214</v>
      </c>
      <c r="BP48" s="16" t="s">
        <v>214</v>
      </c>
      <c r="BQ48" s="16" t="s">
        <v>214</v>
      </c>
      <c r="BR48" s="16" t="s">
        <v>214</v>
      </c>
      <c r="BS48" s="16" t="s">
        <v>214</v>
      </c>
      <c r="BT48" s="16" t="s">
        <v>214</v>
      </c>
      <c r="BU48" s="16" t="s">
        <v>214</v>
      </c>
      <c r="BV48" s="16" t="s">
        <v>214</v>
      </c>
      <c r="BW48" s="16" t="s">
        <v>214</v>
      </c>
      <c r="BX48" s="16" t="s">
        <v>214</v>
      </c>
      <c r="BY48" s="16" t="s">
        <v>214</v>
      </c>
      <c r="BZ48" s="16" t="s">
        <v>214</v>
      </c>
      <c r="CA48" s="16" t="s">
        <v>214</v>
      </c>
      <c r="CB48" s="16" t="s">
        <v>214</v>
      </c>
      <c r="CC48" s="16" t="s">
        <v>214</v>
      </c>
      <c r="CD48" s="16" t="s">
        <v>214</v>
      </c>
      <c r="CE48" s="16" t="s">
        <v>214</v>
      </c>
      <c r="CF48" s="16" t="s">
        <v>214</v>
      </c>
      <c r="CG48" s="16" t="s">
        <v>214</v>
      </c>
      <c r="CH48" s="16" t="s">
        <v>214</v>
      </c>
      <c r="CI48" s="16" t="s">
        <v>214</v>
      </c>
      <c r="CJ48" s="16" t="s">
        <v>214</v>
      </c>
      <c r="CK48" s="16" t="s">
        <v>214</v>
      </c>
      <c r="CL48" s="16" t="s">
        <v>214</v>
      </c>
      <c r="CM48" s="16" t="s">
        <v>214</v>
      </c>
      <c r="CN48" s="16"/>
      <c r="CO48" s="16" t="s">
        <v>214</v>
      </c>
      <c r="CP48" s="16"/>
      <c r="CQ48" s="16" t="s">
        <v>214</v>
      </c>
      <c r="CR48" s="16" t="s">
        <v>214</v>
      </c>
      <c r="CS48" s="16" t="s">
        <v>214</v>
      </c>
    </row>
    <row r="49" spans="1:97">
      <c r="A49" s="70"/>
      <c r="B49" s="96"/>
      <c r="C49" s="27" t="s">
        <v>215</v>
      </c>
      <c r="D49" s="9" t="s">
        <v>389</v>
      </c>
      <c r="E49" s="9" t="s">
        <v>389</v>
      </c>
      <c r="F49" s="9" t="s">
        <v>389</v>
      </c>
      <c r="G49" s="9" t="s">
        <v>389</v>
      </c>
      <c r="H49" s="9" t="s">
        <v>389</v>
      </c>
      <c r="I49" s="9" t="s">
        <v>389</v>
      </c>
      <c r="J49" s="9" t="s">
        <v>389</v>
      </c>
      <c r="K49" s="9" t="s">
        <v>389</v>
      </c>
      <c r="L49" s="9" t="s">
        <v>389</v>
      </c>
      <c r="M49" s="9" t="s">
        <v>389</v>
      </c>
      <c r="N49" s="9" t="s">
        <v>389</v>
      </c>
      <c r="O49" s="9" t="s">
        <v>389</v>
      </c>
      <c r="P49" s="9" t="s">
        <v>389</v>
      </c>
      <c r="Q49" s="9" t="s">
        <v>389</v>
      </c>
      <c r="R49" s="9" t="s">
        <v>389</v>
      </c>
      <c r="S49" s="9" t="s">
        <v>389</v>
      </c>
      <c r="T49" s="9" t="s">
        <v>389</v>
      </c>
      <c r="U49" s="9" t="s">
        <v>389</v>
      </c>
      <c r="V49" s="9" t="s">
        <v>389</v>
      </c>
      <c r="W49" s="9" t="s">
        <v>389</v>
      </c>
      <c r="X49" s="9" t="s">
        <v>389</v>
      </c>
      <c r="Y49" s="9" t="s">
        <v>389</v>
      </c>
      <c r="Z49" s="9"/>
      <c r="AA49" s="9" t="s">
        <v>389</v>
      </c>
      <c r="AB49" s="9"/>
      <c r="AC49" s="9" t="s">
        <v>389</v>
      </c>
      <c r="AD49" s="9"/>
      <c r="AE49" s="9" t="s">
        <v>389</v>
      </c>
      <c r="AF49" s="9"/>
      <c r="AG49" s="9" t="s">
        <v>389</v>
      </c>
      <c r="AH49" s="9"/>
      <c r="AI49" s="9" t="s">
        <v>389</v>
      </c>
      <c r="AJ49" s="9"/>
      <c r="AK49" s="9" t="s">
        <v>389</v>
      </c>
      <c r="AL49" s="9"/>
      <c r="AM49" s="9" t="s">
        <v>389</v>
      </c>
      <c r="AN49" s="9"/>
      <c r="AO49" s="9" t="s">
        <v>389</v>
      </c>
      <c r="AP49" s="9"/>
      <c r="AQ49" s="9"/>
      <c r="AR49" s="9" t="s">
        <v>389</v>
      </c>
      <c r="AS49" s="9"/>
      <c r="AT49" s="9"/>
      <c r="AU49" s="9" t="s">
        <v>389</v>
      </c>
      <c r="AV49" s="9" t="s">
        <v>389</v>
      </c>
      <c r="AW49" s="9" t="s">
        <v>389</v>
      </c>
      <c r="AX49" s="9" t="s">
        <v>389</v>
      </c>
      <c r="AY49" s="9" t="s">
        <v>389</v>
      </c>
      <c r="AZ49" s="9" t="s">
        <v>389</v>
      </c>
      <c r="BA49" s="9" t="s">
        <v>389</v>
      </c>
      <c r="BB49" s="9" t="s">
        <v>389</v>
      </c>
      <c r="BC49" s="9" t="s">
        <v>389</v>
      </c>
      <c r="BD49" s="9" t="s">
        <v>389</v>
      </c>
      <c r="BE49" s="9" t="s">
        <v>389</v>
      </c>
      <c r="BF49" s="9" t="s">
        <v>389</v>
      </c>
      <c r="BG49" s="9" t="s">
        <v>389</v>
      </c>
      <c r="BH49" s="9" t="s">
        <v>389</v>
      </c>
      <c r="BI49" s="9" t="s">
        <v>389</v>
      </c>
      <c r="BJ49" s="9" t="s">
        <v>389</v>
      </c>
      <c r="BK49" s="9" t="s">
        <v>389</v>
      </c>
      <c r="BL49" s="9" t="s">
        <v>389</v>
      </c>
      <c r="BM49" s="9" t="s">
        <v>389</v>
      </c>
      <c r="BN49" s="9" t="s">
        <v>389</v>
      </c>
      <c r="BO49" s="9" t="s">
        <v>389</v>
      </c>
      <c r="BP49" s="9" t="s">
        <v>389</v>
      </c>
      <c r="BQ49" s="9" t="s">
        <v>389</v>
      </c>
      <c r="BR49" s="9" t="s">
        <v>389</v>
      </c>
      <c r="BS49" s="9" t="s">
        <v>389</v>
      </c>
      <c r="BT49" s="9" t="s">
        <v>389</v>
      </c>
      <c r="BU49" s="9" t="s">
        <v>389</v>
      </c>
      <c r="BV49" s="9" t="s">
        <v>389</v>
      </c>
      <c r="BW49" s="9" t="s">
        <v>389</v>
      </c>
      <c r="BX49" s="9" t="s">
        <v>389</v>
      </c>
      <c r="BY49" s="9" t="s">
        <v>389</v>
      </c>
      <c r="BZ49" s="9" t="s">
        <v>389</v>
      </c>
      <c r="CA49" s="9" t="s">
        <v>389</v>
      </c>
      <c r="CB49" s="9" t="s">
        <v>389</v>
      </c>
      <c r="CC49" s="9" t="s">
        <v>389</v>
      </c>
      <c r="CD49" s="9" t="s">
        <v>389</v>
      </c>
      <c r="CE49" s="9" t="s">
        <v>389</v>
      </c>
      <c r="CF49" s="9" t="s">
        <v>389</v>
      </c>
      <c r="CG49" s="9" t="s">
        <v>389</v>
      </c>
      <c r="CH49" s="9" t="s">
        <v>389</v>
      </c>
      <c r="CI49" s="9" t="s">
        <v>389</v>
      </c>
      <c r="CJ49" s="9" t="s">
        <v>389</v>
      </c>
      <c r="CK49" s="9" t="s">
        <v>389</v>
      </c>
      <c r="CL49" s="9" t="s">
        <v>389</v>
      </c>
      <c r="CM49" s="9" t="s">
        <v>389</v>
      </c>
      <c r="CN49" s="9"/>
      <c r="CO49" s="9" t="s">
        <v>389</v>
      </c>
      <c r="CP49" s="9"/>
      <c r="CQ49" s="9" t="s">
        <v>389</v>
      </c>
      <c r="CR49" s="9" t="s">
        <v>389</v>
      </c>
      <c r="CS49" s="9" t="s">
        <v>389</v>
      </c>
    </row>
    <row r="50" spans="1:97">
      <c r="A50" s="70"/>
      <c r="B50" s="96"/>
      <c r="C50" s="27" t="s">
        <v>217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/>
      <c r="AA50" s="9">
        <v>0</v>
      </c>
      <c r="AB50" s="9"/>
      <c r="AC50" s="9">
        <v>0</v>
      </c>
      <c r="AD50" s="9"/>
      <c r="AE50" s="9">
        <v>0</v>
      </c>
      <c r="AF50" s="9"/>
      <c r="AG50" s="9">
        <v>0</v>
      </c>
      <c r="AH50" s="9"/>
      <c r="AI50" s="9">
        <v>0</v>
      </c>
      <c r="AJ50" s="9"/>
      <c r="AK50" s="9">
        <v>0</v>
      </c>
      <c r="AL50" s="9"/>
      <c r="AM50" s="9">
        <v>0</v>
      </c>
      <c r="AN50" s="9"/>
      <c r="AO50" s="9">
        <v>0</v>
      </c>
      <c r="AP50" s="9"/>
      <c r="AQ50" s="9"/>
      <c r="AR50" s="9">
        <v>0</v>
      </c>
      <c r="AS50" s="9"/>
      <c r="AT50" s="9"/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/>
      <c r="CO50" s="9">
        <v>0</v>
      </c>
      <c r="CP50" s="9"/>
      <c r="CQ50" s="9">
        <v>0</v>
      </c>
      <c r="CR50" s="9">
        <v>0</v>
      </c>
      <c r="CS50" s="9">
        <v>0</v>
      </c>
    </row>
    <row r="51" spans="1:97">
      <c r="A51" s="70"/>
      <c r="B51" s="97"/>
      <c r="C51" s="27" t="s">
        <v>232</v>
      </c>
      <c r="D51" s="16" t="s">
        <v>224</v>
      </c>
      <c r="E51" s="16" t="s">
        <v>224</v>
      </c>
      <c r="F51" s="16" t="s">
        <v>224</v>
      </c>
      <c r="G51" s="16" t="s">
        <v>224</v>
      </c>
      <c r="H51" s="16" t="s">
        <v>224</v>
      </c>
      <c r="I51" s="16" t="s">
        <v>224</v>
      </c>
      <c r="J51" s="16" t="s">
        <v>224</v>
      </c>
      <c r="K51" s="16" t="s">
        <v>224</v>
      </c>
      <c r="L51" s="16" t="s">
        <v>224</v>
      </c>
      <c r="M51" s="16" t="s">
        <v>224</v>
      </c>
      <c r="N51" s="16" t="s">
        <v>224</v>
      </c>
      <c r="O51" s="16" t="s">
        <v>224</v>
      </c>
      <c r="P51" s="16" t="s">
        <v>224</v>
      </c>
      <c r="Q51" s="16" t="s">
        <v>224</v>
      </c>
      <c r="R51" s="16" t="s">
        <v>224</v>
      </c>
      <c r="S51" s="16" t="s">
        <v>224</v>
      </c>
      <c r="T51" s="16" t="s">
        <v>224</v>
      </c>
      <c r="U51" s="16" t="s">
        <v>224</v>
      </c>
      <c r="V51" s="16" t="s">
        <v>224</v>
      </c>
      <c r="W51" s="16" t="s">
        <v>224</v>
      </c>
      <c r="X51" s="16" t="s">
        <v>224</v>
      </c>
      <c r="Y51" s="16" t="s">
        <v>225</v>
      </c>
      <c r="Z51" s="16"/>
      <c r="AA51" s="16" t="s">
        <v>225</v>
      </c>
      <c r="AB51" s="16"/>
      <c r="AC51" s="16" t="s">
        <v>225</v>
      </c>
      <c r="AD51" s="16"/>
      <c r="AE51" s="16" t="s">
        <v>225</v>
      </c>
      <c r="AF51" s="16"/>
      <c r="AG51" s="16" t="s">
        <v>225</v>
      </c>
      <c r="AH51" s="16"/>
      <c r="AI51" s="16" t="s">
        <v>225</v>
      </c>
      <c r="AJ51" s="16"/>
      <c r="AK51" s="16" t="s">
        <v>225</v>
      </c>
      <c r="AL51" s="16"/>
      <c r="AM51" s="16" t="s">
        <v>225</v>
      </c>
      <c r="AN51" s="16"/>
      <c r="AO51" s="16" t="s">
        <v>225</v>
      </c>
      <c r="AP51" s="16"/>
      <c r="AQ51" s="16"/>
      <c r="AR51" s="16" t="s">
        <v>225</v>
      </c>
      <c r="AS51" s="16"/>
      <c r="AT51" s="16"/>
      <c r="AU51" s="16" t="s">
        <v>225</v>
      </c>
      <c r="AV51" s="16" t="s">
        <v>225</v>
      </c>
      <c r="AW51" s="16" t="s">
        <v>225</v>
      </c>
      <c r="AX51" s="16" t="s">
        <v>225</v>
      </c>
      <c r="AY51" s="16" t="s">
        <v>225</v>
      </c>
      <c r="AZ51" s="16" t="s">
        <v>225</v>
      </c>
      <c r="BA51" s="16" t="s">
        <v>225</v>
      </c>
      <c r="BB51" s="16" t="s">
        <v>225</v>
      </c>
      <c r="BC51" s="16" t="s">
        <v>225</v>
      </c>
      <c r="BD51" s="16" t="s">
        <v>225</v>
      </c>
      <c r="BE51" s="16" t="s">
        <v>225</v>
      </c>
      <c r="BF51" s="16" t="s">
        <v>225</v>
      </c>
      <c r="BG51" s="16" t="s">
        <v>225</v>
      </c>
      <c r="BH51" s="16" t="s">
        <v>225</v>
      </c>
      <c r="BI51" s="16" t="s">
        <v>225</v>
      </c>
      <c r="BJ51" s="16" t="s">
        <v>225</v>
      </c>
      <c r="BK51" s="16" t="s">
        <v>225</v>
      </c>
      <c r="BL51" s="16" t="s">
        <v>225</v>
      </c>
      <c r="BM51" s="16" t="s">
        <v>225</v>
      </c>
      <c r="BN51" s="16" t="s">
        <v>225</v>
      </c>
      <c r="BO51" s="16" t="s">
        <v>225</v>
      </c>
      <c r="BP51" s="16" t="s">
        <v>225</v>
      </c>
      <c r="BQ51" s="16" t="s">
        <v>225</v>
      </c>
      <c r="BR51" s="16" t="s">
        <v>225</v>
      </c>
      <c r="BS51" s="16" t="s">
        <v>225</v>
      </c>
      <c r="BT51" s="16" t="s">
        <v>225</v>
      </c>
      <c r="BU51" s="16" t="s">
        <v>225</v>
      </c>
      <c r="BV51" s="16" t="s">
        <v>225</v>
      </c>
      <c r="BW51" s="16" t="s">
        <v>225</v>
      </c>
      <c r="BX51" s="16" t="s">
        <v>225</v>
      </c>
      <c r="BY51" s="16" t="s">
        <v>225</v>
      </c>
      <c r="BZ51" s="16" t="s">
        <v>225</v>
      </c>
      <c r="CA51" s="16" t="s">
        <v>225</v>
      </c>
      <c r="CB51" s="16" t="s">
        <v>225</v>
      </c>
      <c r="CC51" s="16" t="s">
        <v>225</v>
      </c>
      <c r="CD51" s="16" t="s">
        <v>225</v>
      </c>
      <c r="CE51" s="16" t="s">
        <v>225</v>
      </c>
      <c r="CF51" s="16" t="s">
        <v>225</v>
      </c>
      <c r="CG51" s="16" t="s">
        <v>225</v>
      </c>
      <c r="CH51" s="16" t="s">
        <v>225</v>
      </c>
      <c r="CI51" s="16" t="s">
        <v>225</v>
      </c>
      <c r="CJ51" s="16" t="s">
        <v>225</v>
      </c>
      <c r="CK51" s="16" t="s">
        <v>224</v>
      </c>
      <c r="CL51" s="16" t="s">
        <v>225</v>
      </c>
      <c r="CM51" s="16" t="s">
        <v>225</v>
      </c>
      <c r="CN51" s="16"/>
      <c r="CO51" s="16" t="s">
        <v>225</v>
      </c>
      <c r="CP51" s="16"/>
      <c r="CQ51" s="16" t="s">
        <v>224</v>
      </c>
      <c r="CR51" s="16" t="s">
        <v>224</v>
      </c>
      <c r="CS51" s="16" t="s">
        <v>224</v>
      </c>
    </row>
    <row r="52" spans="1:97">
      <c r="A52" s="70"/>
      <c r="B52" s="97"/>
      <c r="C52" s="27" t="s">
        <v>244</v>
      </c>
      <c r="D52" s="16" t="str">
        <f t="shared" ref="D52:X52" si="30">D9</f>
        <v>APPR114-010</v>
      </c>
      <c r="E52" s="16" t="str">
        <f t="shared" si="30"/>
        <v>APPR114-011</v>
      </c>
      <c r="F52" s="16" t="str">
        <f t="shared" si="30"/>
        <v>APPR114-020</v>
      </c>
      <c r="G52" s="16" t="str">
        <f t="shared" si="30"/>
        <v>APPR114-021</v>
      </c>
      <c r="H52" s="16" t="str">
        <f t="shared" si="30"/>
        <v>APPR114-022</v>
      </c>
      <c r="I52" s="16" t="str">
        <f t="shared" si="30"/>
        <v>APPR114-023</v>
      </c>
      <c r="J52" s="16" t="str">
        <f t="shared" si="30"/>
        <v>APPR114-024</v>
      </c>
      <c r="K52" s="16" t="str">
        <f t="shared" si="30"/>
        <v>APPR114-025</v>
      </c>
      <c r="L52" s="16" t="str">
        <f t="shared" si="30"/>
        <v>APPR114-026</v>
      </c>
      <c r="M52" s="16" t="str">
        <f t="shared" si="30"/>
        <v>APPR114-027</v>
      </c>
      <c r="N52" s="16" t="str">
        <f t="shared" si="30"/>
        <v>APPR114-030</v>
      </c>
      <c r="O52" s="16" t="str">
        <f t="shared" si="30"/>
        <v>APPR114-031</v>
      </c>
      <c r="P52" s="16" t="str">
        <f t="shared" si="30"/>
        <v>APPR114-032</v>
      </c>
      <c r="Q52" s="16" t="str">
        <f t="shared" si="30"/>
        <v>APPR114-033</v>
      </c>
      <c r="R52" s="16" t="str">
        <f t="shared" si="30"/>
        <v>APPR114-034</v>
      </c>
      <c r="S52" s="16" t="str">
        <f t="shared" si="30"/>
        <v>APPR114-035</v>
      </c>
      <c r="T52" s="16" t="str">
        <f t="shared" si="30"/>
        <v>APPR114-036</v>
      </c>
      <c r="U52" s="16" t="str">
        <f t="shared" si="30"/>
        <v>APPR114-037</v>
      </c>
      <c r="V52" s="16" t="str">
        <f t="shared" si="30"/>
        <v>APPR114-040</v>
      </c>
      <c r="W52" s="16" t="str">
        <f t="shared" si="30"/>
        <v>APPR114-041</v>
      </c>
      <c r="X52" s="16" t="str">
        <f t="shared" si="30"/>
        <v>APPR114-042</v>
      </c>
      <c r="Y52" s="16" t="str">
        <f t="shared" ref="Y52:AA52" si="31">Y9</f>
        <v>APPR114-050</v>
      </c>
      <c r="Z52" s="16"/>
      <c r="AA52" s="16" t="str">
        <f t="shared" si="31"/>
        <v>APPR114-051</v>
      </c>
      <c r="AB52" s="16"/>
      <c r="AC52" s="16" t="str">
        <f t="shared" ref="AC52" si="32">AC9</f>
        <v>APPR114-052</v>
      </c>
      <c r="AD52" s="16"/>
      <c r="AE52" s="16" t="str">
        <f t="shared" ref="AE52" si="33">AE9</f>
        <v>APPR114-053</v>
      </c>
      <c r="AF52" s="16"/>
      <c r="AG52" s="16" t="str">
        <f t="shared" ref="AG52" si="34">AG9</f>
        <v>APPR114-054</v>
      </c>
      <c r="AH52" s="16"/>
      <c r="AI52" s="16" t="str">
        <f t="shared" ref="AI52" si="35">AI9</f>
        <v>APPR114-055</v>
      </c>
      <c r="AJ52" s="16"/>
      <c r="AK52" s="16" t="str">
        <f t="shared" ref="AK52" si="36">AK9</f>
        <v>APPR114-056</v>
      </c>
      <c r="AL52" s="16"/>
      <c r="AM52" s="16" t="str">
        <f t="shared" ref="AM52" si="37">AM9</f>
        <v>APPR114-057</v>
      </c>
      <c r="AN52" s="16"/>
      <c r="AO52" s="16" t="str">
        <f t="shared" ref="AO52:CO52" si="38">AO9</f>
        <v>APPR114-058</v>
      </c>
      <c r="AP52" s="16"/>
      <c r="AQ52" s="16"/>
      <c r="AR52" s="16" t="str">
        <f t="shared" si="38"/>
        <v>APPR114-059</v>
      </c>
      <c r="AS52" s="16"/>
      <c r="AT52" s="16"/>
      <c r="AU52" s="16" t="str">
        <f t="shared" si="38"/>
        <v>APPR114-060</v>
      </c>
      <c r="AV52" s="16" t="str">
        <f t="shared" si="38"/>
        <v>APPR114-061</v>
      </c>
      <c r="AW52" s="16" t="str">
        <f t="shared" si="38"/>
        <v>APPR114-062</v>
      </c>
      <c r="AX52" s="16" t="str">
        <f t="shared" si="38"/>
        <v>APPR114-063</v>
      </c>
      <c r="AY52" s="16" t="str">
        <f t="shared" si="38"/>
        <v>APPR114-064</v>
      </c>
      <c r="AZ52" s="16" t="str">
        <f t="shared" si="38"/>
        <v>APPR114-065</v>
      </c>
      <c r="BA52" s="16" t="str">
        <f t="shared" si="38"/>
        <v>APPR114-070</v>
      </c>
      <c r="BB52" s="16" t="str">
        <f t="shared" si="38"/>
        <v>APPR114-071</v>
      </c>
      <c r="BC52" s="16" t="str">
        <f t="shared" si="38"/>
        <v>APPR114-072</v>
      </c>
      <c r="BD52" s="16" t="str">
        <f t="shared" si="38"/>
        <v>APPR114-073</v>
      </c>
      <c r="BE52" s="16" t="str">
        <f t="shared" si="38"/>
        <v>APPR114-074</v>
      </c>
      <c r="BF52" s="16" t="str">
        <f t="shared" si="38"/>
        <v>APPR114-075</v>
      </c>
      <c r="BG52" s="16" t="str">
        <f t="shared" si="38"/>
        <v>APPR114-080</v>
      </c>
      <c r="BH52" s="16" t="str">
        <f t="shared" si="38"/>
        <v>APPR114-081</v>
      </c>
      <c r="BI52" s="16" t="str">
        <f t="shared" si="38"/>
        <v>APPR114-082</v>
      </c>
      <c r="BJ52" s="16" t="str">
        <f t="shared" si="38"/>
        <v>APPR114-083</v>
      </c>
      <c r="BK52" s="16" t="str">
        <f t="shared" si="38"/>
        <v>APPR114-084</v>
      </c>
      <c r="BL52" s="16" t="str">
        <f t="shared" si="38"/>
        <v>APPR114-085</v>
      </c>
      <c r="BM52" s="16" t="str">
        <f t="shared" si="38"/>
        <v>APPR114-090</v>
      </c>
      <c r="BN52" s="16" t="str">
        <f t="shared" si="38"/>
        <v>APPR114-091</v>
      </c>
      <c r="BO52" s="16" t="str">
        <f t="shared" si="38"/>
        <v>APPR114-092</v>
      </c>
      <c r="BP52" s="16" t="str">
        <f t="shared" si="38"/>
        <v>APPR114-093</v>
      </c>
      <c r="BQ52" s="16" t="str">
        <f t="shared" si="38"/>
        <v>APPR114-094</v>
      </c>
      <c r="BR52" s="16" t="str">
        <f t="shared" si="38"/>
        <v>APPR114-095</v>
      </c>
      <c r="BS52" s="16" t="str">
        <f t="shared" si="38"/>
        <v>APPR114-100</v>
      </c>
      <c r="BT52" s="16" t="str">
        <f t="shared" si="38"/>
        <v>APPR114-101</v>
      </c>
      <c r="BU52" s="16" t="str">
        <f t="shared" si="38"/>
        <v>APPR114-102</v>
      </c>
      <c r="BV52" s="16" t="str">
        <f t="shared" si="38"/>
        <v>APPR114-110</v>
      </c>
      <c r="BW52" s="16" t="str">
        <f t="shared" si="38"/>
        <v>APPR114-111</v>
      </c>
      <c r="BX52" s="16" t="str">
        <f t="shared" si="38"/>
        <v>APPR114-112</v>
      </c>
      <c r="BY52" s="16" t="str">
        <f t="shared" si="38"/>
        <v>APPR114-120</v>
      </c>
      <c r="BZ52" s="16" t="str">
        <f t="shared" si="38"/>
        <v>APPR114-121</v>
      </c>
      <c r="CA52" s="16" t="str">
        <f t="shared" si="38"/>
        <v>APPR114-122</v>
      </c>
      <c r="CB52" s="16" t="str">
        <f t="shared" si="38"/>
        <v>APPR114-130</v>
      </c>
      <c r="CC52" s="16" t="str">
        <f t="shared" si="38"/>
        <v>APPR114-131</v>
      </c>
      <c r="CD52" s="16" t="str">
        <f t="shared" si="38"/>
        <v>APPR114-132</v>
      </c>
      <c r="CE52" s="16" t="str">
        <f t="shared" si="38"/>
        <v>APPR114-140</v>
      </c>
      <c r="CF52" s="16" t="str">
        <f t="shared" si="38"/>
        <v>APPR114-141</v>
      </c>
      <c r="CG52" s="16" t="str">
        <f t="shared" si="38"/>
        <v>APPR114-142</v>
      </c>
      <c r="CH52" s="16" t="str">
        <f t="shared" si="38"/>
        <v>APPR114-150</v>
      </c>
      <c r="CI52" s="16" t="str">
        <f t="shared" si="38"/>
        <v>APPR114-151</v>
      </c>
      <c r="CJ52" s="16" t="str">
        <f t="shared" si="38"/>
        <v>APPR114-152</v>
      </c>
      <c r="CK52" s="16" t="str">
        <f t="shared" si="38"/>
        <v>APPR114-160</v>
      </c>
      <c r="CL52" s="16" t="str">
        <f t="shared" si="38"/>
        <v>APPR114-161</v>
      </c>
      <c r="CM52" s="16" t="str">
        <f t="shared" si="38"/>
        <v>APPR114-162</v>
      </c>
      <c r="CN52" s="16"/>
      <c r="CO52" s="16" t="str">
        <f t="shared" si="38"/>
        <v>APPR114-163</v>
      </c>
      <c r="CP52" s="16"/>
      <c r="CQ52" s="16" t="str">
        <f>CQ9</f>
        <v>APPR114-170</v>
      </c>
      <c r="CR52" s="16" t="str">
        <f>CR9</f>
        <v>APPR114-171</v>
      </c>
      <c r="CS52" s="16" t="str">
        <f>CS9</f>
        <v>APPR114-172</v>
      </c>
    </row>
    <row r="53" spans="1:97">
      <c r="A53" s="70"/>
      <c r="B53" s="97"/>
      <c r="C53" s="27" t="s">
        <v>233</v>
      </c>
      <c r="D53" s="16" t="str">
        <f t="shared" ref="D53:X53" si="39">D35</f>
        <v>APPS114-010</v>
      </c>
      <c r="E53" s="16" t="str">
        <f t="shared" si="39"/>
        <v>APPS114-011</v>
      </c>
      <c r="F53" s="16" t="str">
        <f t="shared" si="39"/>
        <v>APPS114-020</v>
      </c>
      <c r="G53" s="16" t="str">
        <f t="shared" si="39"/>
        <v>APPS114-021</v>
      </c>
      <c r="H53" s="16" t="str">
        <f t="shared" si="39"/>
        <v>APPS114-022</v>
      </c>
      <c r="I53" s="16" t="str">
        <f t="shared" si="39"/>
        <v>APPS114-023</v>
      </c>
      <c r="J53" s="16" t="str">
        <f t="shared" si="39"/>
        <v>APPS114-024</v>
      </c>
      <c r="K53" s="16" t="str">
        <f t="shared" si="39"/>
        <v>APPS114-025</v>
      </c>
      <c r="L53" s="16" t="str">
        <f t="shared" si="39"/>
        <v>APPS114-026</v>
      </c>
      <c r="M53" s="16" t="str">
        <f t="shared" si="39"/>
        <v>APPS114-027</v>
      </c>
      <c r="N53" s="16" t="str">
        <f t="shared" si="39"/>
        <v>APPS114-030</v>
      </c>
      <c r="O53" s="16" t="str">
        <f t="shared" si="39"/>
        <v>APPS114-031</v>
      </c>
      <c r="P53" s="16" t="str">
        <f t="shared" si="39"/>
        <v>APPS114-032</v>
      </c>
      <c r="Q53" s="16" t="str">
        <f t="shared" si="39"/>
        <v>APPS114-033</v>
      </c>
      <c r="R53" s="16" t="str">
        <f t="shared" si="39"/>
        <v>APPS114-034</v>
      </c>
      <c r="S53" s="16" t="str">
        <f t="shared" si="39"/>
        <v>APPS114-035</v>
      </c>
      <c r="T53" s="16" t="str">
        <f t="shared" si="39"/>
        <v>APPS114-036</v>
      </c>
      <c r="U53" s="16" t="str">
        <f t="shared" si="39"/>
        <v>APPS114-037</v>
      </c>
      <c r="V53" s="16" t="str">
        <f t="shared" si="39"/>
        <v>APPS114-040</v>
      </c>
      <c r="W53" s="16" t="str">
        <f t="shared" si="39"/>
        <v>APPS114-041</v>
      </c>
      <c r="X53" s="16" t="str">
        <f t="shared" si="39"/>
        <v>APPS114-042</v>
      </c>
      <c r="Y53" s="16" t="str">
        <f t="shared" ref="Y53:AA53" si="40">Y35</f>
        <v>APPS114-050</v>
      </c>
      <c r="Z53" s="16"/>
      <c r="AA53" s="16" t="str">
        <f t="shared" si="40"/>
        <v>APPS114-051</v>
      </c>
      <c r="AB53" s="16"/>
      <c r="AC53" s="16" t="str">
        <f t="shared" ref="AC53" si="41">AC35</f>
        <v>APPS114-052</v>
      </c>
      <c r="AD53" s="16"/>
      <c r="AE53" s="16" t="str">
        <f t="shared" ref="AE53" si="42">AE35</f>
        <v>APPS114-053</v>
      </c>
      <c r="AF53" s="16"/>
      <c r="AG53" s="16" t="str">
        <f t="shared" ref="AG53" si="43">AG35</f>
        <v>APPS114-054</v>
      </c>
      <c r="AH53" s="16"/>
      <c r="AI53" s="16" t="str">
        <f t="shared" ref="AI53" si="44">AI35</f>
        <v>APPS114-055</v>
      </c>
      <c r="AJ53" s="16"/>
      <c r="AK53" s="16" t="str">
        <f t="shared" ref="AK53" si="45">AK35</f>
        <v>APPS114-056</v>
      </c>
      <c r="AL53" s="16"/>
      <c r="AM53" s="16" t="str">
        <f t="shared" ref="AM53" si="46">AM35</f>
        <v>APPS114-057</v>
      </c>
      <c r="AN53" s="16"/>
      <c r="AO53" s="16" t="str">
        <f t="shared" ref="AO53:CO53" si="47">AO35</f>
        <v>APPS114-058</v>
      </c>
      <c r="AP53" s="16"/>
      <c r="AQ53" s="16"/>
      <c r="AR53" s="16" t="str">
        <f t="shared" si="47"/>
        <v>APPS114-059</v>
      </c>
      <c r="AS53" s="16"/>
      <c r="AT53" s="16"/>
      <c r="AU53" s="16" t="str">
        <f t="shared" si="47"/>
        <v>APPS114-060</v>
      </c>
      <c r="AV53" s="16" t="str">
        <f t="shared" si="47"/>
        <v>APPS114-061</v>
      </c>
      <c r="AW53" s="16" t="str">
        <f t="shared" si="47"/>
        <v>APPS114-062</v>
      </c>
      <c r="AX53" s="16" t="str">
        <f t="shared" si="47"/>
        <v>APPS114-063</v>
      </c>
      <c r="AY53" s="16" t="str">
        <f t="shared" si="47"/>
        <v>APPS114-064</v>
      </c>
      <c r="AZ53" s="16" t="str">
        <f t="shared" si="47"/>
        <v>APPS114-065</v>
      </c>
      <c r="BA53" s="16" t="str">
        <f t="shared" si="47"/>
        <v>APPS114-070</v>
      </c>
      <c r="BB53" s="16" t="str">
        <f t="shared" si="47"/>
        <v>APPS114-071</v>
      </c>
      <c r="BC53" s="16" t="str">
        <f t="shared" si="47"/>
        <v>APPS114-072</v>
      </c>
      <c r="BD53" s="16" t="str">
        <f t="shared" si="47"/>
        <v>APPS114-073</v>
      </c>
      <c r="BE53" s="16" t="str">
        <f t="shared" si="47"/>
        <v>APPS114-074</v>
      </c>
      <c r="BF53" s="16" t="str">
        <f t="shared" si="47"/>
        <v>APPS114-075</v>
      </c>
      <c r="BG53" s="16" t="str">
        <f t="shared" si="47"/>
        <v>APPS114-080</v>
      </c>
      <c r="BH53" s="16" t="str">
        <f t="shared" si="47"/>
        <v>APPS114-081</v>
      </c>
      <c r="BI53" s="16" t="str">
        <f t="shared" si="47"/>
        <v>APPS114-082</v>
      </c>
      <c r="BJ53" s="16" t="str">
        <f t="shared" si="47"/>
        <v>APPS114-083</v>
      </c>
      <c r="BK53" s="16" t="str">
        <f t="shared" si="47"/>
        <v>APPS114-084</v>
      </c>
      <c r="BL53" s="16" t="str">
        <f t="shared" si="47"/>
        <v>APPS114-085</v>
      </c>
      <c r="BM53" s="16" t="str">
        <f t="shared" si="47"/>
        <v>APPS114-090</v>
      </c>
      <c r="BN53" s="16" t="str">
        <f t="shared" si="47"/>
        <v>APPS114-091</v>
      </c>
      <c r="BO53" s="16" t="str">
        <f t="shared" si="47"/>
        <v>APPS114-092</v>
      </c>
      <c r="BP53" s="16" t="str">
        <f t="shared" si="47"/>
        <v>APPS114-093</v>
      </c>
      <c r="BQ53" s="16" t="str">
        <f t="shared" si="47"/>
        <v>APPS114-094</v>
      </c>
      <c r="BR53" s="16" t="str">
        <f t="shared" si="47"/>
        <v>APPS114-095</v>
      </c>
      <c r="BS53" s="16" t="str">
        <f t="shared" si="47"/>
        <v>APPS114-100</v>
      </c>
      <c r="BT53" s="16" t="str">
        <f t="shared" si="47"/>
        <v>APPS114-101</v>
      </c>
      <c r="BU53" s="16" t="str">
        <f t="shared" si="47"/>
        <v>APPS114-102</v>
      </c>
      <c r="BV53" s="16" t="str">
        <f t="shared" si="47"/>
        <v>APPS114-110</v>
      </c>
      <c r="BW53" s="16" t="str">
        <f t="shared" si="47"/>
        <v>APPS114-111</v>
      </c>
      <c r="BX53" s="16" t="str">
        <f t="shared" si="47"/>
        <v>APPS114-112</v>
      </c>
      <c r="BY53" s="16" t="str">
        <f t="shared" si="47"/>
        <v>APPS114-120</v>
      </c>
      <c r="BZ53" s="16" t="str">
        <f t="shared" si="47"/>
        <v>APPS114-121</v>
      </c>
      <c r="CA53" s="16" t="str">
        <f t="shared" si="47"/>
        <v>APPS114-122</v>
      </c>
      <c r="CB53" s="16" t="str">
        <f t="shared" si="47"/>
        <v>APPS114-130</v>
      </c>
      <c r="CC53" s="16" t="str">
        <f t="shared" si="47"/>
        <v>APPS114-131</v>
      </c>
      <c r="CD53" s="16" t="str">
        <f t="shared" si="47"/>
        <v>APPS114-132</v>
      </c>
      <c r="CE53" s="16" t="str">
        <f t="shared" si="47"/>
        <v>APPS114-140</v>
      </c>
      <c r="CF53" s="16" t="str">
        <f t="shared" si="47"/>
        <v>APPS114-141</v>
      </c>
      <c r="CG53" s="16" t="str">
        <f t="shared" si="47"/>
        <v>APPS114-142</v>
      </c>
      <c r="CH53" s="16" t="str">
        <f t="shared" si="47"/>
        <v>APPS114-150</v>
      </c>
      <c r="CI53" s="16" t="str">
        <f t="shared" si="47"/>
        <v>APPS114-151</v>
      </c>
      <c r="CJ53" s="16" t="str">
        <f t="shared" si="47"/>
        <v>APPS114-152</v>
      </c>
      <c r="CK53" s="16" t="str">
        <f t="shared" si="47"/>
        <v>APPS114-160</v>
      </c>
      <c r="CL53" s="16" t="str">
        <f t="shared" si="47"/>
        <v>APPS114-161</v>
      </c>
      <c r="CM53" s="16" t="str">
        <f t="shared" si="47"/>
        <v>APPS114-162</v>
      </c>
      <c r="CN53" s="16"/>
      <c r="CO53" s="16" t="str">
        <f t="shared" si="47"/>
        <v>APPS114-163</v>
      </c>
      <c r="CP53" s="16"/>
      <c r="CQ53" s="16" t="str">
        <f>CQ35</f>
        <v>APPS114-170</v>
      </c>
      <c r="CR53" s="16" t="str">
        <f>CR35</f>
        <v>APPS114-171</v>
      </c>
      <c r="CS53" s="16" t="str">
        <f>CS35</f>
        <v>APPS114-172</v>
      </c>
    </row>
    <row r="54" spans="1:97">
      <c r="A54" s="70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</row>
    <row r="55" spans="1:97" ht="15" customHeight="1">
      <c r="A55" s="70"/>
      <c r="B55" s="93" t="s">
        <v>250</v>
      </c>
      <c r="C55" s="27" t="s">
        <v>234</v>
      </c>
      <c r="D55" s="16" t="str">
        <f t="shared" ref="D55:Y55" si="48">D9</f>
        <v>APPR114-010</v>
      </c>
      <c r="E55" s="16" t="str">
        <f t="shared" si="48"/>
        <v>APPR114-011</v>
      </c>
      <c r="F55" s="16" t="str">
        <f t="shared" si="48"/>
        <v>APPR114-020</v>
      </c>
      <c r="G55" s="16" t="str">
        <f t="shared" si="48"/>
        <v>APPR114-021</v>
      </c>
      <c r="H55" s="16" t="str">
        <f t="shared" si="48"/>
        <v>APPR114-022</v>
      </c>
      <c r="I55" s="16" t="str">
        <f t="shared" si="48"/>
        <v>APPR114-023</v>
      </c>
      <c r="J55" s="16" t="str">
        <f t="shared" si="48"/>
        <v>APPR114-024</v>
      </c>
      <c r="K55" s="16" t="str">
        <f t="shared" si="48"/>
        <v>APPR114-025</v>
      </c>
      <c r="L55" s="16" t="str">
        <f t="shared" si="48"/>
        <v>APPR114-026</v>
      </c>
      <c r="M55" s="16" t="str">
        <f t="shared" si="48"/>
        <v>APPR114-027</v>
      </c>
      <c r="N55" s="16" t="str">
        <f t="shared" si="48"/>
        <v>APPR114-030</v>
      </c>
      <c r="O55" s="16" t="str">
        <f t="shared" si="48"/>
        <v>APPR114-031</v>
      </c>
      <c r="P55" s="16" t="str">
        <f t="shared" si="48"/>
        <v>APPR114-032</v>
      </c>
      <c r="Q55" s="16" t="str">
        <f t="shared" si="48"/>
        <v>APPR114-033</v>
      </c>
      <c r="R55" s="16" t="str">
        <f t="shared" si="48"/>
        <v>APPR114-034</v>
      </c>
      <c r="S55" s="16" t="str">
        <f t="shared" si="48"/>
        <v>APPR114-035</v>
      </c>
      <c r="T55" s="16" t="str">
        <f t="shared" si="48"/>
        <v>APPR114-036</v>
      </c>
      <c r="U55" s="16" t="str">
        <f t="shared" si="48"/>
        <v>APPR114-037</v>
      </c>
      <c r="V55" s="16" t="str">
        <f t="shared" si="48"/>
        <v>APPR114-040</v>
      </c>
      <c r="W55" s="16" t="str">
        <f t="shared" si="48"/>
        <v>APPR114-041</v>
      </c>
      <c r="X55" s="16" t="str">
        <f t="shared" si="48"/>
        <v>APPR114-042</v>
      </c>
      <c r="Y55" s="16" t="str">
        <f t="shared" si="48"/>
        <v>APPR114-050</v>
      </c>
      <c r="Z55" s="16" t="s">
        <v>388</v>
      </c>
      <c r="AA55" s="16" t="str">
        <f>AA9</f>
        <v>APPR114-051</v>
      </c>
      <c r="AB55" s="16" t="s">
        <v>387</v>
      </c>
      <c r="AC55" s="16" t="str">
        <f>AC9</f>
        <v>APPR114-052</v>
      </c>
      <c r="AD55" s="16" t="s">
        <v>386</v>
      </c>
      <c r="AE55" s="16" t="str">
        <f>AE9</f>
        <v>APPR114-053</v>
      </c>
      <c r="AF55" s="16" t="s">
        <v>385</v>
      </c>
      <c r="AG55" s="16" t="str">
        <f>AG9</f>
        <v>APPR114-054</v>
      </c>
      <c r="AH55" s="16" t="s">
        <v>384</v>
      </c>
      <c r="AI55" s="16" t="str">
        <f>AI9</f>
        <v>APPR114-055</v>
      </c>
      <c r="AJ55" s="16" t="s">
        <v>383</v>
      </c>
      <c r="AK55" s="16" t="str">
        <f>AK9</f>
        <v>APPR114-056</v>
      </c>
      <c r="AL55" s="16" t="s">
        <v>382</v>
      </c>
      <c r="AM55" s="16" t="str">
        <f>AM9</f>
        <v>APPR114-057</v>
      </c>
      <c r="AN55" s="16" t="s">
        <v>381</v>
      </c>
      <c r="AO55" s="16" t="str">
        <f>AO9</f>
        <v>APPR114-058</v>
      </c>
      <c r="AP55" s="16" t="s">
        <v>380</v>
      </c>
      <c r="AQ55" s="16" t="s">
        <v>380</v>
      </c>
      <c r="AR55" s="16" t="str">
        <f>AR9</f>
        <v>APPR114-059</v>
      </c>
      <c r="AS55" s="16" t="s">
        <v>379</v>
      </c>
      <c r="AT55" s="16" t="s">
        <v>379</v>
      </c>
      <c r="AU55" s="16" t="str">
        <f t="shared" ref="AU55:CM55" si="49">AU9</f>
        <v>APPR114-060</v>
      </c>
      <c r="AV55" s="16" t="str">
        <f t="shared" si="49"/>
        <v>APPR114-061</v>
      </c>
      <c r="AW55" s="16" t="str">
        <f t="shared" si="49"/>
        <v>APPR114-062</v>
      </c>
      <c r="AX55" s="16" t="str">
        <f t="shared" si="49"/>
        <v>APPR114-063</v>
      </c>
      <c r="AY55" s="16" t="str">
        <f t="shared" si="49"/>
        <v>APPR114-064</v>
      </c>
      <c r="AZ55" s="16" t="str">
        <f t="shared" si="49"/>
        <v>APPR114-065</v>
      </c>
      <c r="BA55" s="16" t="str">
        <f t="shared" si="49"/>
        <v>APPR114-070</v>
      </c>
      <c r="BB55" s="16" t="str">
        <f t="shared" si="49"/>
        <v>APPR114-071</v>
      </c>
      <c r="BC55" s="16" t="str">
        <f t="shared" si="49"/>
        <v>APPR114-072</v>
      </c>
      <c r="BD55" s="16" t="str">
        <f t="shared" si="49"/>
        <v>APPR114-073</v>
      </c>
      <c r="BE55" s="16" t="str">
        <f t="shared" si="49"/>
        <v>APPR114-074</v>
      </c>
      <c r="BF55" s="16" t="str">
        <f t="shared" si="49"/>
        <v>APPR114-075</v>
      </c>
      <c r="BG55" s="16" t="str">
        <f t="shared" si="49"/>
        <v>APPR114-080</v>
      </c>
      <c r="BH55" s="16" t="str">
        <f t="shared" si="49"/>
        <v>APPR114-081</v>
      </c>
      <c r="BI55" s="16" t="str">
        <f t="shared" si="49"/>
        <v>APPR114-082</v>
      </c>
      <c r="BJ55" s="16" t="str">
        <f t="shared" si="49"/>
        <v>APPR114-083</v>
      </c>
      <c r="BK55" s="16" t="str">
        <f t="shared" si="49"/>
        <v>APPR114-084</v>
      </c>
      <c r="BL55" s="16" t="str">
        <f t="shared" si="49"/>
        <v>APPR114-085</v>
      </c>
      <c r="BM55" s="16" t="str">
        <f t="shared" si="49"/>
        <v>APPR114-090</v>
      </c>
      <c r="BN55" s="16" t="str">
        <f t="shared" si="49"/>
        <v>APPR114-091</v>
      </c>
      <c r="BO55" s="16" t="str">
        <f t="shared" si="49"/>
        <v>APPR114-092</v>
      </c>
      <c r="BP55" s="16" t="str">
        <f t="shared" si="49"/>
        <v>APPR114-093</v>
      </c>
      <c r="BQ55" s="16" t="str">
        <f t="shared" si="49"/>
        <v>APPR114-094</v>
      </c>
      <c r="BR55" s="16" t="str">
        <f t="shared" si="49"/>
        <v>APPR114-095</v>
      </c>
      <c r="BS55" s="16" t="str">
        <f t="shared" si="49"/>
        <v>APPR114-100</v>
      </c>
      <c r="BT55" s="16" t="str">
        <f t="shared" si="49"/>
        <v>APPR114-101</v>
      </c>
      <c r="BU55" s="16" t="str">
        <f t="shared" si="49"/>
        <v>APPR114-102</v>
      </c>
      <c r="BV55" s="16" t="str">
        <f t="shared" si="49"/>
        <v>APPR114-110</v>
      </c>
      <c r="BW55" s="16" t="str">
        <f t="shared" si="49"/>
        <v>APPR114-111</v>
      </c>
      <c r="BX55" s="16" t="str">
        <f t="shared" si="49"/>
        <v>APPR114-112</v>
      </c>
      <c r="BY55" s="16" t="str">
        <f t="shared" si="49"/>
        <v>APPR114-120</v>
      </c>
      <c r="BZ55" s="16" t="str">
        <f t="shared" si="49"/>
        <v>APPR114-121</v>
      </c>
      <c r="CA55" s="16" t="str">
        <f t="shared" si="49"/>
        <v>APPR114-122</v>
      </c>
      <c r="CB55" s="16" t="str">
        <f t="shared" si="49"/>
        <v>APPR114-130</v>
      </c>
      <c r="CC55" s="16" t="str">
        <f t="shared" si="49"/>
        <v>APPR114-131</v>
      </c>
      <c r="CD55" s="16" t="str">
        <f t="shared" si="49"/>
        <v>APPR114-132</v>
      </c>
      <c r="CE55" s="16" t="str">
        <f t="shared" si="49"/>
        <v>APPR114-140</v>
      </c>
      <c r="CF55" s="16" t="str">
        <f t="shared" si="49"/>
        <v>APPR114-141</v>
      </c>
      <c r="CG55" s="16" t="str">
        <f t="shared" si="49"/>
        <v>APPR114-142</v>
      </c>
      <c r="CH55" s="16" t="str">
        <f t="shared" si="49"/>
        <v>APPR114-150</v>
      </c>
      <c r="CI55" s="16" t="str">
        <f t="shared" si="49"/>
        <v>APPR114-151</v>
      </c>
      <c r="CJ55" s="16" t="str">
        <f t="shared" si="49"/>
        <v>APPR114-152</v>
      </c>
      <c r="CK55" s="16" t="str">
        <f t="shared" si="49"/>
        <v>APPR114-160</v>
      </c>
      <c r="CL55" s="16" t="str">
        <f t="shared" si="49"/>
        <v>APPR114-161</v>
      </c>
      <c r="CM55" s="16" t="str">
        <f t="shared" si="49"/>
        <v>APPR114-162</v>
      </c>
      <c r="CN55" s="16" t="s">
        <v>378</v>
      </c>
      <c r="CO55" s="16" t="str">
        <f>CO9</f>
        <v>APPR114-163</v>
      </c>
      <c r="CP55" s="16" t="s">
        <v>377</v>
      </c>
      <c r="CQ55" s="16" t="str">
        <f>CQ9</f>
        <v>APPR114-170</v>
      </c>
      <c r="CR55" s="16" t="str">
        <f>CR9</f>
        <v>APPR114-171</v>
      </c>
      <c r="CS55" s="16" t="str">
        <f>CS9</f>
        <v>APPR114-172</v>
      </c>
    </row>
    <row r="56" spans="1:97">
      <c r="A56" s="70"/>
      <c r="B56" s="94"/>
      <c r="C56" s="27" t="s">
        <v>553</v>
      </c>
      <c r="D56" s="3" t="str">
        <f t="shared" ref="D56:X56" si="50">D45</f>
        <v>{C_DB_AVAIL_F2F_SERVICE1}</v>
      </c>
      <c r="E56" s="3" t="str">
        <f t="shared" si="50"/>
        <v>{C_DB_AVAIL_F2F_SERVICE2}</v>
      </c>
      <c r="F56" s="3" t="str">
        <f t="shared" si="50"/>
        <v>{C_DB_AVAIL_TAS_SERVICE1}</v>
      </c>
      <c r="G56" s="3" t="str">
        <f t="shared" si="50"/>
        <v>{C_DB_AVAIL_TAS_SERVICE1}</v>
      </c>
      <c r="H56" s="3" t="str">
        <f t="shared" si="50"/>
        <v>{C_DB_AVAIL_TAS_SERVICE1}</v>
      </c>
      <c r="I56" s="3" t="str">
        <f t="shared" si="50"/>
        <v>{C_DB_AVAIL_TAS_SERVICE1}</v>
      </c>
      <c r="J56" s="3" t="str">
        <f t="shared" si="50"/>
        <v>{C_DB_AVAIL_TAS_SERVICE1}</v>
      </c>
      <c r="K56" s="3" t="str">
        <f t="shared" si="50"/>
        <v>{C_DB_AVAIL_TAS_SERVICE1}</v>
      </c>
      <c r="L56" s="3" t="str">
        <f t="shared" si="50"/>
        <v>{C_DB_AVAIL_TAS_SERVICE1}</v>
      </c>
      <c r="M56" s="3" t="str">
        <f t="shared" si="50"/>
        <v>{C_DB_AVAIL_TAS_SERVICE1}</v>
      </c>
      <c r="N56" s="3" t="str">
        <f t="shared" si="50"/>
        <v>{C_DB_AVAIL_F2F_SERVICE1}</v>
      </c>
      <c r="O56" s="3" t="str">
        <f t="shared" si="50"/>
        <v>{C_DB_AVAIL_F2F_SERVICE1}</v>
      </c>
      <c r="P56" s="3" t="str">
        <f t="shared" si="50"/>
        <v>{C_DB_AVAIL_F2F_SERVICE1}</v>
      </c>
      <c r="Q56" s="3" t="str">
        <f t="shared" si="50"/>
        <v>{C_DB_AVAIL_F2F_SERVICE1}</v>
      </c>
      <c r="R56" s="3" t="str">
        <f t="shared" si="50"/>
        <v>{C_DB_AVAIL_F2F_SERVICE1}</v>
      </c>
      <c r="S56" s="3" t="str">
        <f t="shared" si="50"/>
        <v>{C_DB_AVAIL_F2F_SERVICE1}</v>
      </c>
      <c r="T56" s="3" t="str">
        <f t="shared" si="50"/>
        <v>{C_DB_AVAIL_F2F_SERVICE1}</v>
      </c>
      <c r="U56" s="3" t="str">
        <f t="shared" si="50"/>
        <v>{C_DB_AVAIL_F2F_SERVICE1}</v>
      </c>
      <c r="V56" s="3" t="str">
        <f t="shared" si="50"/>
        <v>{C_INDB_AVAIL_TAS_SERVICE1}</v>
      </c>
      <c r="W56" s="3" t="str">
        <f t="shared" si="50"/>
        <v>{C_INDB_AVAIL_TAS_SERVICE1}</v>
      </c>
      <c r="X56" s="3" t="str">
        <f t="shared" si="50"/>
        <v>{C_INDB_AVAIL_TAS_SERVICE1}</v>
      </c>
      <c r="Y56" s="3" t="s">
        <v>261</v>
      </c>
      <c r="Z56" s="3" t="s">
        <v>262</v>
      </c>
      <c r="AA56" s="10" t="s">
        <v>261</v>
      </c>
      <c r="AB56" s="10" t="s">
        <v>262</v>
      </c>
      <c r="AC56" s="3" t="s">
        <v>259</v>
      </c>
      <c r="AD56" s="3" t="s">
        <v>260</v>
      </c>
      <c r="AE56" s="3" t="s">
        <v>242</v>
      </c>
      <c r="AF56" s="3" t="s">
        <v>256</v>
      </c>
      <c r="AG56" s="3" t="s">
        <v>257</v>
      </c>
      <c r="AH56" s="3" t="s">
        <v>258</v>
      </c>
      <c r="AI56" s="10" t="s">
        <v>259</v>
      </c>
      <c r="AJ56" s="10" t="s">
        <v>260</v>
      </c>
      <c r="AK56" s="3" t="s">
        <v>242</v>
      </c>
      <c r="AL56" s="3" t="s">
        <v>256</v>
      </c>
      <c r="AM56" s="3" t="s">
        <v>257</v>
      </c>
      <c r="AN56" s="3" t="s">
        <v>258</v>
      </c>
      <c r="AO56" s="3" t="s">
        <v>259</v>
      </c>
      <c r="AP56" s="3" t="s">
        <v>260</v>
      </c>
      <c r="AQ56" s="3" t="s">
        <v>242</v>
      </c>
      <c r="AR56" s="3" t="s">
        <v>259</v>
      </c>
      <c r="AS56" s="3" t="s">
        <v>260</v>
      </c>
      <c r="AT56" s="3" t="s">
        <v>242</v>
      </c>
      <c r="AU56" s="3" t="s">
        <v>257</v>
      </c>
      <c r="AV56" s="3" t="s">
        <v>257</v>
      </c>
      <c r="AW56" s="3" t="s">
        <v>257</v>
      </c>
      <c r="AX56" s="3" t="s">
        <v>257</v>
      </c>
      <c r="AY56" s="3" t="s">
        <v>257</v>
      </c>
      <c r="AZ56" s="3" t="s">
        <v>257</v>
      </c>
      <c r="BA56" s="3" t="s">
        <v>261</v>
      </c>
      <c r="BB56" s="3" t="s">
        <v>261</v>
      </c>
      <c r="BC56" s="3" t="s">
        <v>261</v>
      </c>
      <c r="BD56" s="3" t="s">
        <v>261</v>
      </c>
      <c r="BE56" s="3" t="s">
        <v>261</v>
      </c>
      <c r="BF56" s="3" t="s">
        <v>261</v>
      </c>
      <c r="BG56" s="3" t="s">
        <v>242</v>
      </c>
      <c r="BH56" s="3" t="s">
        <v>242</v>
      </c>
      <c r="BI56" s="3" t="s">
        <v>242</v>
      </c>
      <c r="BJ56" s="3" t="s">
        <v>242</v>
      </c>
      <c r="BK56" s="3" t="s">
        <v>242</v>
      </c>
      <c r="BL56" s="3" t="s">
        <v>242</v>
      </c>
      <c r="BM56" s="3" t="s">
        <v>259</v>
      </c>
      <c r="BN56" s="3" t="s">
        <v>259</v>
      </c>
      <c r="BO56" s="3" t="s">
        <v>259</v>
      </c>
      <c r="BP56" s="3" t="s">
        <v>259</v>
      </c>
      <c r="BQ56" s="3" t="s">
        <v>259</v>
      </c>
      <c r="BR56" s="3" t="s">
        <v>259</v>
      </c>
      <c r="BS56" s="3" t="s">
        <v>242</v>
      </c>
      <c r="BT56" s="3" t="s">
        <v>242</v>
      </c>
      <c r="BU56" s="3" t="s">
        <v>242</v>
      </c>
      <c r="BV56" s="3" t="s">
        <v>259</v>
      </c>
      <c r="BW56" s="3" t="s">
        <v>259</v>
      </c>
      <c r="BX56" s="3" t="s">
        <v>259</v>
      </c>
      <c r="BY56" s="3" t="s">
        <v>242</v>
      </c>
      <c r="BZ56" s="3" t="s">
        <v>242</v>
      </c>
      <c r="CA56" s="3" t="s">
        <v>242</v>
      </c>
      <c r="CB56" s="3" t="s">
        <v>259</v>
      </c>
      <c r="CC56" s="3" t="s">
        <v>259</v>
      </c>
      <c r="CD56" s="3" t="s">
        <v>259</v>
      </c>
      <c r="CE56" s="3" t="s">
        <v>257</v>
      </c>
      <c r="CF56" s="3" t="s">
        <v>257</v>
      </c>
      <c r="CG56" s="3" t="s">
        <v>257</v>
      </c>
      <c r="CH56" s="3" t="s">
        <v>261</v>
      </c>
      <c r="CI56" s="3" t="s">
        <v>261</v>
      </c>
      <c r="CJ56" s="3" t="s">
        <v>261</v>
      </c>
      <c r="CK56" s="3" t="s">
        <v>261</v>
      </c>
      <c r="CL56" s="3" t="s">
        <v>242</v>
      </c>
      <c r="CM56" s="3" t="s">
        <v>261</v>
      </c>
      <c r="CN56" s="3" t="s">
        <v>262</v>
      </c>
      <c r="CO56" s="3" t="s">
        <v>242</v>
      </c>
      <c r="CP56" s="3" t="s">
        <v>256</v>
      </c>
      <c r="CQ56" s="3" t="str">
        <f>CQ45</f>
        <v>{C_DB_AVAIL_TAS_SERVICE1}</v>
      </c>
      <c r="CR56" s="3" t="str">
        <f>CR45</f>
        <v>{C_DB_AVAIL_F2F_SERVICE1}</v>
      </c>
      <c r="CS56" s="3" t="str">
        <f>CS45</f>
        <v>{C_INDB_AVAIL_TAS_SERVICE1}</v>
      </c>
    </row>
    <row r="57" spans="1:97">
      <c r="A57" s="7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</row>
    <row r="58" spans="1:97" ht="44.25" customHeight="1">
      <c r="A58" s="70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</row>
  </sheetData>
  <mergeCells count="8">
    <mergeCell ref="D2:CS2"/>
    <mergeCell ref="D5:CS5"/>
    <mergeCell ref="A9:A58"/>
    <mergeCell ref="B55:B56"/>
    <mergeCell ref="B35:B45"/>
    <mergeCell ref="B47:B53"/>
    <mergeCell ref="B26:B31"/>
    <mergeCell ref="B9:B2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W79"/>
  <sheetViews>
    <sheetView zoomScale="55" zoomScaleNormal="55" workbookViewId="0">
      <selection activeCell="D18" sqref="D18:T18"/>
    </sheetView>
  </sheetViews>
  <sheetFormatPr defaultRowHeight="15"/>
  <cols>
    <col min="1" max="1" width="10.5703125" style="3" bestFit="1" customWidth="1"/>
    <col min="2" max="2" width="44" style="3" bestFit="1" customWidth="1"/>
    <col min="3" max="3" width="35.28515625" style="3" bestFit="1" customWidth="1"/>
    <col min="4" max="4" width="33" style="3" bestFit="1" customWidth="1"/>
    <col min="5" max="5" width="42.28515625" style="12" customWidth="1"/>
    <col min="6" max="6" width="34" style="12" bestFit="1" customWidth="1"/>
    <col min="7" max="7" width="37.140625" style="12" bestFit="1" customWidth="1"/>
    <col min="8" max="8" width="34.42578125" style="12" bestFit="1" customWidth="1"/>
    <col min="9" max="9" width="31.7109375" style="12" bestFit="1" customWidth="1"/>
    <col min="10" max="10" width="27.7109375" style="12" bestFit="1" customWidth="1"/>
    <col min="11" max="11" width="47.85546875" style="12" bestFit="1" customWidth="1"/>
    <col min="12" max="12" width="28.5703125" style="12" bestFit="1" customWidth="1"/>
    <col min="13" max="13" width="43.5703125" style="3" bestFit="1" customWidth="1"/>
    <col min="14" max="14" width="28.5703125" style="3" bestFit="1" customWidth="1"/>
    <col min="15" max="15" width="47.85546875" style="3" bestFit="1" customWidth="1"/>
    <col min="16" max="16" width="28.5703125" style="3" bestFit="1" customWidth="1"/>
    <col min="17" max="17" width="43.5703125" style="3" bestFit="1" customWidth="1"/>
    <col min="18" max="18" width="28.5703125" style="3" bestFit="1" customWidth="1"/>
    <col min="19" max="19" width="38.140625" style="3" bestFit="1" customWidth="1"/>
    <col min="20" max="21" width="28.5703125" style="3" bestFit="1" customWidth="1"/>
    <col min="22" max="22" width="53" style="3" bestFit="1" customWidth="1"/>
    <col min="23" max="23" width="28.5703125" style="3" bestFit="1" customWidth="1"/>
    <col min="24" max="24" width="46" style="3" bestFit="1" customWidth="1"/>
    <col min="25" max="25" width="28.5703125" style="3" bestFit="1" customWidth="1"/>
    <col min="26" max="26" width="48.85546875" style="3" bestFit="1" customWidth="1"/>
    <col min="27" max="27" width="28.5703125" style="3" bestFit="1" customWidth="1"/>
    <col min="28" max="28" width="46" style="3" bestFit="1" customWidth="1"/>
    <col min="29" max="30" width="28.5703125" style="3" bestFit="1" customWidth="1"/>
    <col min="31" max="31" width="37.140625" style="3" bestFit="1" customWidth="1"/>
    <col min="32" max="32" width="27.7109375" style="3" bestFit="1" customWidth="1"/>
    <col min="33" max="33" width="50.140625" style="3" bestFit="1" customWidth="1"/>
    <col min="34" max="35" width="28.5703125" style="3" bestFit="1" customWidth="1"/>
    <col min="36" max="36" width="37.140625" style="3" bestFit="1" customWidth="1"/>
    <col min="37" max="37" width="27.7109375" style="3" bestFit="1" customWidth="1"/>
    <col min="38" max="38" width="38.28515625" style="3" bestFit="1" customWidth="1"/>
    <col min="39" max="39" width="37.140625" style="3" bestFit="1" customWidth="1"/>
    <col min="40" max="40" width="42.140625" style="3" bestFit="1" customWidth="1"/>
    <col min="41" max="42" width="28.5703125" style="3" bestFit="1" customWidth="1"/>
    <col min="43" max="43" width="51.140625" style="3" bestFit="1" customWidth="1"/>
    <col min="44" max="44" width="28.5703125" style="3" bestFit="1" customWidth="1"/>
    <col min="45" max="45" width="46" style="3" bestFit="1" customWidth="1"/>
    <col min="46" max="46" width="28.5703125" style="3" bestFit="1" customWidth="1"/>
    <col min="47" max="47" width="51.140625" style="3" bestFit="1" customWidth="1"/>
    <col min="48" max="48" width="28.5703125" style="3" bestFit="1" customWidth="1"/>
    <col min="49" max="49" width="47.140625" style="3" bestFit="1" customWidth="1"/>
    <col min="50" max="50" width="28.5703125" style="3" bestFit="1" customWidth="1"/>
    <col min="51" max="51" width="47.140625" style="3" bestFit="1" customWidth="1"/>
    <col min="52" max="52" width="28.5703125" style="3" bestFit="1" customWidth="1"/>
    <col min="53" max="53" width="37.140625" style="3" bestFit="1" customWidth="1"/>
    <col min="54" max="54" width="51" style="3" bestFit="1" customWidth="1"/>
    <col min="55" max="55" width="46" style="3" bestFit="1" customWidth="1"/>
    <col min="56" max="56" width="35.28515625" style="3" bestFit="1" customWidth="1"/>
    <col min="57" max="57" width="45.7109375" style="3" bestFit="1" customWidth="1"/>
    <col min="58" max="58" width="40.5703125" style="3" bestFit="1" customWidth="1"/>
    <col min="59" max="59" width="45.7109375" style="3" bestFit="1" customWidth="1"/>
    <col min="60" max="60" width="43.85546875" style="3" bestFit="1" customWidth="1"/>
    <col min="61" max="61" width="35.28515625" style="3" bestFit="1" customWidth="1"/>
    <col min="62" max="62" width="27.7109375" style="3" bestFit="1" customWidth="1"/>
    <col min="63" max="63" width="46.85546875" style="3" bestFit="1" customWidth="1"/>
    <col min="64" max="64" width="28.5703125" style="3" bestFit="1" customWidth="1"/>
    <col min="65" max="65" width="41.140625" style="3" bestFit="1" customWidth="1"/>
    <col min="66" max="66" width="28.5703125" style="3" bestFit="1" customWidth="1"/>
    <col min="67" max="67" width="46.85546875" style="3" bestFit="1" customWidth="1"/>
    <col min="68" max="68" width="28.5703125" style="3" bestFit="1" customWidth="1"/>
    <col min="69" max="69" width="43.42578125" style="3" bestFit="1" customWidth="1"/>
    <col min="70" max="70" width="28.5703125" style="3" bestFit="1" customWidth="1"/>
    <col min="71" max="71" width="35.28515625" style="3" bestFit="1" customWidth="1"/>
    <col min="72" max="72" width="46.85546875" style="3" bestFit="1" customWidth="1"/>
    <col min="73" max="73" width="42.5703125" style="3" bestFit="1" customWidth="1"/>
    <col min="74" max="74" width="46.85546875" style="3" bestFit="1" customWidth="1"/>
    <col min="75" max="75" width="42.5703125" style="3" bestFit="1" customWidth="1"/>
    <col min="76" max="76" width="33.85546875" style="3" bestFit="1" customWidth="1"/>
    <col min="77" max="77" width="42.42578125" style="3" bestFit="1" customWidth="1"/>
    <col min="78" max="78" width="38.140625" style="3" bestFit="1" customWidth="1"/>
    <col min="79" max="79" width="42.42578125" style="3" bestFit="1" customWidth="1"/>
    <col min="80" max="80" width="40.5703125" style="3" bestFit="1" customWidth="1"/>
    <col min="81" max="81" width="30.28515625" style="3" bestFit="1" customWidth="1"/>
    <col min="82" max="82" width="27.7109375" style="3" bestFit="1" customWidth="1"/>
    <col min="83" max="83" width="41.140625" style="3" bestFit="1" customWidth="1"/>
    <col min="84" max="84" width="28.5703125" style="3" bestFit="1" customWidth="1"/>
    <col min="85" max="85" width="38.5703125" style="3" bestFit="1" customWidth="1"/>
    <col min="86" max="86" width="27.7109375" style="3" bestFit="1" customWidth="1"/>
    <col min="87" max="87" width="43" style="3" bestFit="1" customWidth="1"/>
    <col min="88" max="88" width="28.5703125" style="3" bestFit="1" customWidth="1"/>
    <col min="89" max="89" width="38.5703125" style="3" bestFit="1" customWidth="1"/>
    <col min="90" max="90" width="28.5703125" style="3" customWidth="1"/>
    <col min="91" max="91" width="30.28515625" style="3" bestFit="1" customWidth="1"/>
    <col min="92" max="92" width="44.28515625" style="3" bestFit="1" customWidth="1"/>
    <col min="93" max="93" width="37.140625" style="3" bestFit="1" customWidth="1"/>
    <col min="94" max="94" width="44.28515625" style="3" bestFit="1" customWidth="1"/>
    <col min="95" max="95" width="40.28515625" style="3" bestFit="1" customWidth="1"/>
    <col min="96" max="96" width="30.7109375" style="3" bestFit="1" customWidth="1"/>
    <col min="97" max="97" width="47.140625" style="3" bestFit="1" customWidth="1"/>
    <col min="98" max="98" width="42.85546875" style="3" bestFit="1" customWidth="1"/>
    <col min="99" max="99" width="47.140625" style="3" bestFit="1" customWidth="1"/>
    <col min="100" max="100" width="42.85546875" style="3" bestFit="1" customWidth="1"/>
    <col min="101" max="16384" width="9.140625" style="3"/>
  </cols>
  <sheetData>
    <row r="1" spans="1:100" s="17" customFormat="1">
      <c r="D1" s="18" t="s">
        <v>133</v>
      </c>
      <c r="E1" s="19" t="s">
        <v>134</v>
      </c>
      <c r="F1" s="19" t="s">
        <v>135</v>
      </c>
      <c r="G1" s="19" t="s">
        <v>136</v>
      </c>
      <c r="H1" s="19" t="s">
        <v>137</v>
      </c>
      <c r="I1" s="18" t="s">
        <v>138</v>
      </c>
      <c r="J1" s="19" t="s">
        <v>139</v>
      </c>
      <c r="K1" s="19" t="s">
        <v>140</v>
      </c>
      <c r="L1" s="19" t="s">
        <v>141</v>
      </c>
      <c r="M1" s="19" t="s">
        <v>142</v>
      </c>
      <c r="N1" s="18" t="s">
        <v>143</v>
      </c>
      <c r="O1" s="19" t="s">
        <v>144</v>
      </c>
      <c r="P1" s="19" t="s">
        <v>145</v>
      </c>
      <c r="Q1" s="19" t="s">
        <v>146</v>
      </c>
      <c r="R1" s="19" t="s">
        <v>147</v>
      </c>
      <c r="S1" s="18" t="s">
        <v>148</v>
      </c>
      <c r="T1" s="19" t="s">
        <v>149</v>
      </c>
      <c r="U1" s="19" t="s">
        <v>150</v>
      </c>
      <c r="V1" s="19" t="s">
        <v>151</v>
      </c>
      <c r="W1" s="19" t="s">
        <v>152</v>
      </c>
      <c r="X1" s="18" t="s">
        <v>153</v>
      </c>
      <c r="Y1" s="19" t="s">
        <v>154</v>
      </c>
      <c r="Z1" s="19" t="s">
        <v>155</v>
      </c>
      <c r="AA1" s="19" t="s">
        <v>156</v>
      </c>
      <c r="AB1" s="19" t="s">
        <v>157</v>
      </c>
      <c r="AC1" s="18" t="s">
        <v>158</v>
      </c>
      <c r="AD1" s="19" t="s">
        <v>159</v>
      </c>
      <c r="AE1" s="19" t="s">
        <v>160</v>
      </c>
      <c r="AF1" s="19" t="s">
        <v>161</v>
      </c>
      <c r="AG1" s="19" t="s">
        <v>162</v>
      </c>
      <c r="AH1" s="18" t="s">
        <v>163</v>
      </c>
      <c r="AI1" s="19" t="s">
        <v>164</v>
      </c>
      <c r="AJ1" s="19" t="s">
        <v>165</v>
      </c>
      <c r="AK1" s="19" t="s">
        <v>166</v>
      </c>
      <c r="AL1" s="19" t="s">
        <v>167</v>
      </c>
      <c r="AM1" s="18" t="s">
        <v>168</v>
      </c>
      <c r="AN1" s="19" t="s">
        <v>169</v>
      </c>
      <c r="AO1" s="19" t="s">
        <v>170</v>
      </c>
      <c r="AP1" s="19" t="s">
        <v>171</v>
      </c>
      <c r="AQ1" s="19" t="s">
        <v>172</v>
      </c>
      <c r="AR1" s="18" t="s">
        <v>173</v>
      </c>
      <c r="AS1" s="19" t="s">
        <v>174</v>
      </c>
      <c r="AT1" s="19" t="s">
        <v>175</v>
      </c>
      <c r="AU1" s="19" t="s">
        <v>176</v>
      </c>
      <c r="AV1" s="19" t="s">
        <v>177</v>
      </c>
      <c r="AW1" s="18" t="s">
        <v>178</v>
      </c>
      <c r="AX1" s="19" t="s">
        <v>179</v>
      </c>
      <c r="AY1" s="19" t="s">
        <v>180</v>
      </c>
      <c r="AZ1" s="19" t="s">
        <v>181</v>
      </c>
      <c r="BA1" s="19" t="s">
        <v>182</v>
      </c>
      <c r="BB1" s="18" t="s">
        <v>183</v>
      </c>
      <c r="BC1" s="19" t="s">
        <v>184</v>
      </c>
      <c r="BD1" s="19" t="s">
        <v>185</v>
      </c>
      <c r="BE1" s="19" t="s">
        <v>186</v>
      </c>
      <c r="BF1" s="19" t="s">
        <v>187</v>
      </c>
      <c r="BG1" s="18" t="s">
        <v>188</v>
      </c>
      <c r="BH1" s="19" t="s">
        <v>189</v>
      </c>
      <c r="BI1" s="19" t="s">
        <v>190</v>
      </c>
      <c r="BJ1" s="19" t="s">
        <v>191</v>
      </c>
      <c r="BK1" s="19" t="s">
        <v>192</v>
      </c>
      <c r="BL1" s="18" t="s">
        <v>193</v>
      </c>
      <c r="BM1" s="19" t="s">
        <v>194</v>
      </c>
      <c r="BN1" s="19" t="s">
        <v>195</v>
      </c>
      <c r="BO1" s="19" t="s">
        <v>196</v>
      </c>
      <c r="BP1" s="19" t="s">
        <v>274</v>
      </c>
      <c r="BQ1" s="18" t="s">
        <v>275</v>
      </c>
      <c r="BR1" s="19" t="s">
        <v>276</v>
      </c>
      <c r="BS1" s="19" t="s">
        <v>277</v>
      </c>
      <c r="BT1" s="19" t="s">
        <v>278</v>
      </c>
      <c r="BU1" s="19" t="s">
        <v>279</v>
      </c>
      <c r="BV1" s="18" t="s">
        <v>280</v>
      </c>
      <c r="BW1" s="19" t="s">
        <v>281</v>
      </c>
      <c r="BX1" s="19" t="s">
        <v>282</v>
      </c>
      <c r="BY1" s="19" t="s">
        <v>283</v>
      </c>
      <c r="BZ1" s="19" t="s">
        <v>284</v>
      </c>
      <c r="CA1" s="18" t="s">
        <v>285</v>
      </c>
      <c r="CB1" s="19" t="s">
        <v>286</v>
      </c>
      <c r="CC1" s="19" t="s">
        <v>287</v>
      </c>
      <c r="CD1" s="19" t="s">
        <v>288</v>
      </c>
      <c r="CE1" s="19" t="s">
        <v>289</v>
      </c>
      <c r="CF1" s="18" t="s">
        <v>290</v>
      </c>
      <c r="CG1" s="19" t="s">
        <v>291</v>
      </c>
      <c r="CH1" s="19" t="s">
        <v>292</v>
      </c>
      <c r="CI1" s="19" t="s">
        <v>293</v>
      </c>
      <c r="CJ1" s="19" t="s">
        <v>294</v>
      </c>
      <c r="CK1" s="18" t="s">
        <v>295</v>
      </c>
      <c r="CL1" s="19" t="s">
        <v>296</v>
      </c>
      <c r="CM1" s="19" t="s">
        <v>297</v>
      </c>
      <c r="CN1" s="19" t="s">
        <v>298</v>
      </c>
      <c r="CO1" s="19" t="s">
        <v>299</v>
      </c>
      <c r="CP1" s="18" t="s">
        <v>300</v>
      </c>
      <c r="CQ1" s="19" t="s">
        <v>301</v>
      </c>
      <c r="CR1" s="19" t="s">
        <v>302</v>
      </c>
      <c r="CS1" s="19" t="s">
        <v>303</v>
      </c>
      <c r="CT1" s="19" t="s">
        <v>304</v>
      </c>
      <c r="CU1" s="18" t="s">
        <v>305</v>
      </c>
      <c r="CV1" s="19" t="s">
        <v>306</v>
      </c>
    </row>
    <row r="2" spans="1:100" ht="21">
      <c r="D2" s="39" t="s">
        <v>32</v>
      </c>
    </row>
    <row r="3" spans="1:100" ht="60">
      <c r="D3" s="11" t="s">
        <v>307</v>
      </c>
      <c r="E3" s="44" t="s">
        <v>308</v>
      </c>
      <c r="F3" s="44" t="s">
        <v>309</v>
      </c>
      <c r="G3" s="44" t="s">
        <v>307</v>
      </c>
      <c r="H3" s="44" t="s">
        <v>309</v>
      </c>
      <c r="I3" s="44" t="s">
        <v>307</v>
      </c>
      <c r="J3" s="44"/>
      <c r="K3" s="44" t="s">
        <v>308</v>
      </c>
      <c r="L3" s="44"/>
      <c r="M3" s="11" t="s">
        <v>309</v>
      </c>
      <c r="N3" s="11"/>
      <c r="O3" s="11" t="s">
        <v>307</v>
      </c>
      <c r="P3" s="11"/>
      <c r="Q3" s="11" t="s">
        <v>309</v>
      </c>
      <c r="R3" s="11"/>
      <c r="S3" s="11" t="s">
        <v>307</v>
      </c>
      <c r="T3" s="11"/>
      <c r="U3" s="11"/>
      <c r="V3" s="11" t="s">
        <v>308</v>
      </c>
      <c r="W3" s="11"/>
      <c r="X3" s="11" t="s">
        <v>309</v>
      </c>
      <c r="Y3" s="11"/>
      <c r="Z3" s="11" t="s">
        <v>307</v>
      </c>
      <c r="AA3" s="11"/>
      <c r="AB3" s="11" t="s">
        <v>309</v>
      </c>
      <c r="AC3" s="11"/>
      <c r="AD3" s="11"/>
      <c r="AE3" s="11" t="s">
        <v>307</v>
      </c>
      <c r="AF3" s="11"/>
      <c r="AG3" s="11" t="s">
        <v>308</v>
      </c>
      <c r="AH3" s="11"/>
      <c r="AI3" s="11"/>
      <c r="AJ3" s="11" t="s">
        <v>307</v>
      </c>
      <c r="AK3" s="11"/>
      <c r="AL3" s="11" t="s">
        <v>309</v>
      </c>
      <c r="AM3" s="11" t="s">
        <v>307</v>
      </c>
      <c r="AN3" s="11" t="s">
        <v>307</v>
      </c>
      <c r="AO3" s="11"/>
      <c r="AP3" s="11"/>
      <c r="AQ3" s="11" t="s">
        <v>308</v>
      </c>
      <c r="AR3" s="11"/>
      <c r="AS3" s="11" t="s">
        <v>309</v>
      </c>
      <c r="AT3" s="11"/>
      <c r="AU3" s="11" t="s">
        <v>307</v>
      </c>
      <c r="AV3" s="11"/>
      <c r="AW3" s="11" t="s">
        <v>309</v>
      </c>
      <c r="AX3" s="11"/>
      <c r="AY3" s="11" t="s">
        <v>309</v>
      </c>
      <c r="AZ3" s="11"/>
      <c r="BA3" s="11" t="s">
        <v>307</v>
      </c>
      <c r="BB3" s="11" t="s">
        <v>308</v>
      </c>
      <c r="BC3" s="11" t="s">
        <v>309</v>
      </c>
      <c r="BD3" s="11" t="s">
        <v>307</v>
      </c>
      <c r="BE3" s="11" t="s">
        <v>308</v>
      </c>
      <c r="BF3" s="11" t="s">
        <v>309</v>
      </c>
      <c r="BG3" s="11" t="s">
        <v>307</v>
      </c>
      <c r="BH3" s="11" t="s">
        <v>309</v>
      </c>
      <c r="BI3" s="11" t="s">
        <v>307</v>
      </c>
      <c r="BJ3" s="11"/>
      <c r="BK3" s="11" t="s">
        <v>308</v>
      </c>
      <c r="BL3" s="11"/>
      <c r="BM3" s="11" t="s">
        <v>309</v>
      </c>
      <c r="BN3" s="11"/>
      <c r="BO3" s="11" t="s">
        <v>307</v>
      </c>
      <c r="BP3" s="11"/>
      <c r="BQ3" s="11" t="s">
        <v>309</v>
      </c>
      <c r="BR3" s="11"/>
      <c r="BS3" s="11" t="s">
        <v>307</v>
      </c>
      <c r="BT3" s="11" t="s">
        <v>308</v>
      </c>
      <c r="BU3" s="11" t="s">
        <v>309</v>
      </c>
      <c r="BV3" s="11" t="s">
        <v>307</v>
      </c>
      <c r="BW3" s="11" t="s">
        <v>309</v>
      </c>
      <c r="BX3" s="11" t="s">
        <v>307</v>
      </c>
      <c r="BY3" s="11" t="s">
        <v>308</v>
      </c>
      <c r="BZ3" s="11" t="s">
        <v>309</v>
      </c>
      <c r="CA3" s="11" t="s">
        <v>307</v>
      </c>
      <c r="CB3" s="11" t="s">
        <v>309</v>
      </c>
      <c r="CC3" s="11" t="s">
        <v>307</v>
      </c>
      <c r="CD3" s="11"/>
      <c r="CE3" s="11" t="s">
        <v>308</v>
      </c>
      <c r="CF3" s="11"/>
      <c r="CG3" s="11" t="s">
        <v>309</v>
      </c>
      <c r="CH3" s="11"/>
      <c r="CI3" s="11" t="s">
        <v>307</v>
      </c>
      <c r="CJ3" s="11"/>
      <c r="CK3" s="11" t="s">
        <v>309</v>
      </c>
      <c r="CL3" s="11"/>
      <c r="CM3" s="11" t="s">
        <v>307</v>
      </c>
      <c r="CN3" s="11" t="s">
        <v>308</v>
      </c>
      <c r="CO3" s="11" t="s">
        <v>309</v>
      </c>
      <c r="CP3" s="11" t="s">
        <v>307</v>
      </c>
      <c r="CQ3" s="11" t="s">
        <v>309</v>
      </c>
      <c r="CR3" s="11" t="s">
        <v>307</v>
      </c>
      <c r="CS3" s="11" t="s">
        <v>308</v>
      </c>
      <c r="CT3" s="11" t="s">
        <v>309</v>
      </c>
      <c r="CU3" s="11" t="s">
        <v>307</v>
      </c>
      <c r="CV3" s="11" t="s">
        <v>309</v>
      </c>
    </row>
    <row r="4" spans="1:100" ht="75">
      <c r="D4" s="45" t="s">
        <v>310</v>
      </c>
      <c r="E4" s="46" t="s">
        <v>311</v>
      </c>
      <c r="F4" s="46" t="s">
        <v>312</v>
      </c>
      <c r="G4" s="46" t="s">
        <v>313</v>
      </c>
      <c r="H4" s="46" t="s">
        <v>314</v>
      </c>
      <c r="I4" s="44" t="s">
        <v>315</v>
      </c>
      <c r="J4" s="44"/>
      <c r="K4" s="44" t="s">
        <v>316</v>
      </c>
      <c r="L4" s="44"/>
      <c r="M4" s="11" t="s">
        <v>317</v>
      </c>
      <c r="N4" s="11"/>
      <c r="O4" s="11" t="s">
        <v>318</v>
      </c>
      <c r="P4" s="11"/>
      <c r="Q4" s="11" t="s">
        <v>319</v>
      </c>
      <c r="R4" s="11"/>
      <c r="S4" s="11" t="s">
        <v>320</v>
      </c>
      <c r="T4" s="11"/>
      <c r="U4" s="11"/>
      <c r="V4" s="11" t="s">
        <v>321</v>
      </c>
      <c r="W4" s="11"/>
      <c r="X4" s="11" t="s">
        <v>322</v>
      </c>
      <c r="Y4" s="11"/>
      <c r="Z4" s="11" t="s">
        <v>323</v>
      </c>
      <c r="AA4" s="11"/>
      <c r="AB4" s="11" t="s">
        <v>324</v>
      </c>
      <c r="AC4" s="11"/>
      <c r="AD4" s="11"/>
      <c r="AE4" s="11" t="s">
        <v>325</v>
      </c>
      <c r="AF4" s="11"/>
      <c r="AG4" s="11" t="s">
        <v>326</v>
      </c>
      <c r="AH4" s="11"/>
      <c r="AI4" s="11"/>
      <c r="AJ4" s="11" t="s">
        <v>327</v>
      </c>
      <c r="AK4" s="11"/>
      <c r="AL4" s="11" t="s">
        <v>328</v>
      </c>
      <c r="AM4" s="11" t="s">
        <v>329</v>
      </c>
      <c r="AN4" s="11" t="s">
        <v>330</v>
      </c>
      <c r="AO4" s="11"/>
      <c r="AP4" s="11"/>
      <c r="AQ4" s="11" t="s">
        <v>331</v>
      </c>
      <c r="AR4" s="11"/>
      <c r="AS4" s="11" t="s">
        <v>332</v>
      </c>
      <c r="AT4" s="11"/>
      <c r="AU4" s="11" t="s">
        <v>333</v>
      </c>
      <c r="AV4" s="11"/>
      <c r="AW4" s="11" t="s">
        <v>334</v>
      </c>
      <c r="AX4" s="11"/>
      <c r="AY4" s="11" t="s">
        <v>334</v>
      </c>
      <c r="AZ4" s="11"/>
      <c r="BA4" s="11" t="s">
        <v>335</v>
      </c>
      <c r="BB4" s="11" t="s">
        <v>336</v>
      </c>
      <c r="BC4" s="11" t="s">
        <v>337</v>
      </c>
      <c r="BD4" s="11" t="s">
        <v>338</v>
      </c>
      <c r="BE4" s="11" t="s">
        <v>339</v>
      </c>
      <c r="BF4" s="11" t="s">
        <v>340</v>
      </c>
      <c r="BG4" s="11" t="s">
        <v>341</v>
      </c>
      <c r="BH4" s="11" t="s">
        <v>342</v>
      </c>
      <c r="BI4" s="11" t="s">
        <v>343</v>
      </c>
      <c r="BJ4" s="11"/>
      <c r="BK4" s="11" t="s">
        <v>344</v>
      </c>
      <c r="BL4" s="11"/>
      <c r="BM4" s="11" t="s">
        <v>345</v>
      </c>
      <c r="BN4" s="11"/>
      <c r="BO4" s="11" t="s">
        <v>346</v>
      </c>
      <c r="BP4" s="11"/>
      <c r="BQ4" s="11" t="s">
        <v>347</v>
      </c>
      <c r="BR4" s="11"/>
      <c r="BS4" s="11" t="s">
        <v>348</v>
      </c>
      <c r="BT4" s="11" t="s">
        <v>349</v>
      </c>
      <c r="BU4" s="11" t="s">
        <v>350</v>
      </c>
      <c r="BV4" s="11" t="s">
        <v>351</v>
      </c>
      <c r="BW4" s="11" t="s">
        <v>352</v>
      </c>
      <c r="BX4" s="11" t="s">
        <v>353</v>
      </c>
      <c r="BY4" s="11" t="s">
        <v>354</v>
      </c>
      <c r="BZ4" s="11" t="s">
        <v>355</v>
      </c>
      <c r="CA4" s="11" t="s">
        <v>356</v>
      </c>
      <c r="CB4" s="11" t="s">
        <v>357</v>
      </c>
      <c r="CC4" s="11" t="s">
        <v>358</v>
      </c>
      <c r="CD4" s="11"/>
      <c r="CE4" s="11" t="s">
        <v>359</v>
      </c>
      <c r="CF4" s="11"/>
      <c r="CG4" s="11" t="s">
        <v>360</v>
      </c>
      <c r="CH4" s="11"/>
      <c r="CI4" s="11" t="s">
        <v>361</v>
      </c>
      <c r="CJ4" s="11"/>
      <c r="CK4" s="11" t="s">
        <v>362</v>
      </c>
      <c r="CL4" s="11"/>
      <c r="CM4" s="11" t="s">
        <v>363</v>
      </c>
      <c r="CN4" s="11" t="s">
        <v>364</v>
      </c>
      <c r="CO4" s="11" t="s">
        <v>365</v>
      </c>
      <c r="CP4" s="11" t="s">
        <v>366</v>
      </c>
      <c r="CQ4" s="11" t="s">
        <v>367</v>
      </c>
      <c r="CR4" s="11" t="s">
        <v>368</v>
      </c>
      <c r="CS4" s="11" t="s">
        <v>369</v>
      </c>
      <c r="CT4" s="11" t="s">
        <v>370</v>
      </c>
      <c r="CU4" s="11" t="s">
        <v>371</v>
      </c>
      <c r="CV4" s="11" t="s">
        <v>372</v>
      </c>
    </row>
    <row r="5" spans="1:100" ht="21">
      <c r="D5" s="39" t="s">
        <v>45</v>
      </c>
    </row>
    <row r="6" spans="1:100" s="27" customFormat="1">
      <c r="C6" s="22" t="s">
        <v>124</v>
      </c>
      <c r="D6" s="24" t="s">
        <v>197</v>
      </c>
      <c r="E6" s="24" t="s">
        <v>197</v>
      </c>
      <c r="F6" s="24" t="s">
        <v>197</v>
      </c>
      <c r="G6" s="24" t="s">
        <v>197</v>
      </c>
      <c r="H6" s="24" t="s">
        <v>197</v>
      </c>
      <c r="I6" s="24" t="s">
        <v>198</v>
      </c>
      <c r="J6" s="24" t="s">
        <v>198</v>
      </c>
      <c r="K6" s="24" t="s">
        <v>198</v>
      </c>
      <c r="L6" s="24"/>
      <c r="M6" s="24" t="s">
        <v>198</v>
      </c>
      <c r="N6" s="24"/>
      <c r="O6" s="24" t="s">
        <v>198</v>
      </c>
      <c r="P6" s="24"/>
      <c r="Q6" s="24" t="s">
        <v>198</v>
      </c>
      <c r="R6" s="24"/>
      <c r="S6" s="24" t="s">
        <v>199</v>
      </c>
      <c r="T6" s="24"/>
      <c r="U6" s="24"/>
      <c r="V6" s="24" t="s">
        <v>199</v>
      </c>
      <c r="W6" s="24"/>
      <c r="X6" s="24" t="s">
        <v>199</v>
      </c>
      <c r="Y6" s="24"/>
      <c r="Z6" s="24" t="s">
        <v>199</v>
      </c>
      <c r="AA6" s="24"/>
      <c r="AB6" s="24" t="s">
        <v>199</v>
      </c>
      <c r="AC6" s="24"/>
      <c r="AD6" s="24"/>
      <c r="AE6" s="24" t="s">
        <v>200</v>
      </c>
      <c r="AF6" s="24"/>
      <c r="AG6" s="24" t="s">
        <v>200</v>
      </c>
      <c r="AH6" s="24"/>
      <c r="AI6" s="24"/>
      <c r="AJ6" s="24" t="s">
        <v>200</v>
      </c>
      <c r="AK6" s="24"/>
      <c r="AL6" s="24" t="s">
        <v>201</v>
      </c>
      <c r="AM6" s="24" t="s">
        <v>201</v>
      </c>
      <c r="AN6" s="24" t="s">
        <v>202</v>
      </c>
      <c r="AO6" s="24"/>
      <c r="AP6" s="24"/>
      <c r="AQ6" s="24" t="s">
        <v>202</v>
      </c>
      <c r="AR6" s="24"/>
      <c r="AS6" s="24" t="s">
        <v>202</v>
      </c>
      <c r="AT6" s="24"/>
      <c r="AU6" s="24" t="s">
        <v>202</v>
      </c>
      <c r="AV6" s="24"/>
      <c r="AW6" s="24" t="s">
        <v>202</v>
      </c>
      <c r="AX6" s="24"/>
      <c r="AY6" s="24" t="s">
        <v>202</v>
      </c>
      <c r="AZ6" s="24"/>
      <c r="BA6" s="24" t="s">
        <v>203</v>
      </c>
      <c r="BB6" s="24" t="s">
        <v>203</v>
      </c>
      <c r="BC6" s="24" t="s">
        <v>203</v>
      </c>
      <c r="BD6" s="24" t="s">
        <v>204</v>
      </c>
      <c r="BE6" s="24" t="s">
        <v>204</v>
      </c>
      <c r="BF6" s="24" t="s">
        <v>204</v>
      </c>
      <c r="BG6" s="24" t="s">
        <v>204</v>
      </c>
      <c r="BH6" s="24" t="s">
        <v>204</v>
      </c>
      <c r="BI6" s="24" t="s">
        <v>205</v>
      </c>
      <c r="BJ6" s="24"/>
      <c r="BK6" s="24" t="s">
        <v>205</v>
      </c>
      <c r="BL6" s="24"/>
      <c r="BM6" s="24" t="s">
        <v>205</v>
      </c>
      <c r="BN6" s="24"/>
      <c r="BO6" s="24" t="s">
        <v>205</v>
      </c>
      <c r="BP6" s="24"/>
      <c r="BQ6" s="24" t="s">
        <v>205</v>
      </c>
      <c r="BR6" s="24"/>
      <c r="BS6" s="24" t="s">
        <v>206</v>
      </c>
      <c r="BT6" s="24" t="s">
        <v>206</v>
      </c>
      <c r="BU6" s="24" t="s">
        <v>206</v>
      </c>
      <c r="BV6" s="24" t="s">
        <v>206</v>
      </c>
      <c r="BW6" s="24" t="s">
        <v>206</v>
      </c>
      <c r="BX6" s="24" t="s">
        <v>207</v>
      </c>
      <c r="BY6" s="24" t="s">
        <v>207</v>
      </c>
      <c r="BZ6" s="24" t="s">
        <v>207</v>
      </c>
      <c r="CA6" s="24" t="s">
        <v>207</v>
      </c>
      <c r="CB6" s="24" t="s">
        <v>207</v>
      </c>
      <c r="CC6" s="24" t="s">
        <v>208</v>
      </c>
      <c r="CD6" s="24"/>
      <c r="CE6" s="24" t="s">
        <v>208</v>
      </c>
      <c r="CF6" s="24"/>
      <c r="CG6" s="24" t="s">
        <v>208</v>
      </c>
      <c r="CH6" s="24"/>
      <c r="CI6" s="24" t="s">
        <v>208</v>
      </c>
      <c r="CJ6" s="24"/>
      <c r="CK6" s="24" t="s">
        <v>208</v>
      </c>
      <c r="CL6" s="24"/>
      <c r="CM6" s="24" t="s">
        <v>209</v>
      </c>
      <c r="CN6" s="24" t="s">
        <v>209</v>
      </c>
      <c r="CO6" s="24" t="s">
        <v>209</v>
      </c>
      <c r="CP6" s="24" t="s">
        <v>209</v>
      </c>
      <c r="CQ6" s="24" t="s">
        <v>209</v>
      </c>
      <c r="CR6" s="24" t="s">
        <v>210</v>
      </c>
      <c r="CS6" s="24" t="s">
        <v>210</v>
      </c>
      <c r="CT6" s="24" t="s">
        <v>210</v>
      </c>
      <c r="CU6" s="24" t="s">
        <v>210</v>
      </c>
      <c r="CV6" s="24" t="s">
        <v>210</v>
      </c>
    </row>
    <row r="7" spans="1:100" s="1" customFormat="1" ht="42">
      <c r="A7" s="2" t="s">
        <v>47</v>
      </c>
      <c r="B7" s="2" t="s">
        <v>48</v>
      </c>
      <c r="C7" s="13" t="s">
        <v>1</v>
      </c>
      <c r="D7" s="2" t="str">
        <f t="shared" ref="D7:CV7" si="0">CONCATENATE("ERS Data Set ",D1)</f>
        <v>ERS Data Set 226-001</v>
      </c>
      <c r="E7" s="47" t="str">
        <f t="shared" si="0"/>
        <v>ERS Data Set 226-002</v>
      </c>
      <c r="F7" s="47" t="str">
        <f t="shared" si="0"/>
        <v>ERS Data Set 226-003</v>
      </c>
      <c r="G7" s="47" t="str">
        <f t="shared" si="0"/>
        <v>ERS Data Set 226-004</v>
      </c>
      <c r="H7" s="47" t="str">
        <f t="shared" si="0"/>
        <v>ERS Data Set 226-005</v>
      </c>
      <c r="I7" s="47" t="str">
        <f t="shared" si="0"/>
        <v>ERS Data Set 226-006</v>
      </c>
      <c r="J7" s="47" t="s">
        <v>373</v>
      </c>
      <c r="K7" s="47" t="str">
        <f t="shared" si="0"/>
        <v>ERS Data Set 226-008</v>
      </c>
      <c r="L7" s="47" t="str">
        <f>K7</f>
        <v>ERS Data Set 226-008</v>
      </c>
      <c r="M7" s="2" t="str">
        <f t="shared" si="0"/>
        <v>ERS Data Set 226-010</v>
      </c>
      <c r="N7" s="2" t="str">
        <f>M7</f>
        <v>ERS Data Set 226-010</v>
      </c>
      <c r="O7" s="2" t="str">
        <f t="shared" si="0"/>
        <v>ERS Data Set 226-012</v>
      </c>
      <c r="P7" s="2" t="str">
        <f>O7</f>
        <v>ERS Data Set 226-012</v>
      </c>
      <c r="Q7" s="2" t="str">
        <f t="shared" si="0"/>
        <v>ERS Data Set 226-014</v>
      </c>
      <c r="R7" s="2" t="str">
        <f>Q7</f>
        <v>ERS Data Set 226-014</v>
      </c>
      <c r="S7" s="2" t="str">
        <f t="shared" si="0"/>
        <v>ERS Data Set 226-016</v>
      </c>
      <c r="T7" s="2" t="str">
        <f>S7</f>
        <v>ERS Data Set 226-016</v>
      </c>
      <c r="U7" s="2" t="str">
        <f>T7</f>
        <v>ERS Data Set 226-016</v>
      </c>
      <c r="V7" s="2" t="str">
        <f t="shared" si="0"/>
        <v>ERS Data Set 226-019</v>
      </c>
      <c r="W7" s="2" t="str">
        <f>V7</f>
        <v>ERS Data Set 226-019</v>
      </c>
      <c r="X7" s="2" t="str">
        <f t="shared" si="0"/>
        <v>ERS Data Set 226-021</v>
      </c>
      <c r="Y7" s="2" t="str">
        <f>X7</f>
        <v>ERS Data Set 226-021</v>
      </c>
      <c r="Z7" s="2" t="str">
        <f t="shared" si="0"/>
        <v>ERS Data Set 226-023</v>
      </c>
      <c r="AA7" s="2" t="str">
        <f>Z7</f>
        <v>ERS Data Set 226-023</v>
      </c>
      <c r="AB7" s="2" t="str">
        <f t="shared" si="0"/>
        <v>ERS Data Set 226-025</v>
      </c>
      <c r="AC7" s="2" t="str">
        <f>AB7</f>
        <v>ERS Data Set 226-025</v>
      </c>
      <c r="AD7" s="2" t="str">
        <f>AC7</f>
        <v>ERS Data Set 226-025</v>
      </c>
      <c r="AE7" s="2" t="str">
        <f t="shared" si="0"/>
        <v>ERS Data Set 226-028</v>
      </c>
      <c r="AF7" s="2" t="str">
        <f>AE7</f>
        <v>ERS Data Set 226-028</v>
      </c>
      <c r="AG7" s="2" t="str">
        <f t="shared" si="0"/>
        <v>ERS Data Set 226-030</v>
      </c>
      <c r="AH7" s="2" t="str">
        <f>AG7</f>
        <v>ERS Data Set 226-030</v>
      </c>
      <c r="AI7" s="2" t="str">
        <f>AH7</f>
        <v>ERS Data Set 226-030</v>
      </c>
      <c r="AJ7" s="2" t="str">
        <f t="shared" si="0"/>
        <v>ERS Data Set 226-033</v>
      </c>
      <c r="AK7" s="2" t="str">
        <f>AJ7</f>
        <v>ERS Data Set 226-033</v>
      </c>
      <c r="AL7" s="2" t="str">
        <f t="shared" si="0"/>
        <v>ERS Data Set 226-035</v>
      </c>
      <c r="AM7" s="2" t="str">
        <f t="shared" si="0"/>
        <v>ERS Data Set 226-036</v>
      </c>
      <c r="AN7" s="2" t="str">
        <f t="shared" si="0"/>
        <v>ERS Data Set 226-037</v>
      </c>
      <c r="AO7" s="2" t="str">
        <f>AN7</f>
        <v>ERS Data Set 226-037</v>
      </c>
      <c r="AP7" s="2" t="str">
        <f>AO7</f>
        <v>ERS Data Set 226-037</v>
      </c>
      <c r="AQ7" s="2" t="str">
        <f t="shared" si="0"/>
        <v>ERS Data Set 226-040</v>
      </c>
      <c r="AR7" s="2" t="str">
        <f>AQ7</f>
        <v>ERS Data Set 226-040</v>
      </c>
      <c r="AS7" s="2" t="str">
        <f t="shared" si="0"/>
        <v>ERS Data Set 226-042</v>
      </c>
      <c r="AT7" s="2" t="str">
        <f>AS7</f>
        <v>ERS Data Set 226-042</v>
      </c>
      <c r="AU7" s="2" t="str">
        <f t="shared" si="0"/>
        <v>ERS Data Set 226-044</v>
      </c>
      <c r="AV7" s="2" t="str">
        <f>AU7</f>
        <v>ERS Data Set 226-044</v>
      </c>
      <c r="AW7" s="2" t="str">
        <f t="shared" si="0"/>
        <v>ERS Data Set 226-046</v>
      </c>
      <c r="AX7" s="2" t="str">
        <f>AW7</f>
        <v>ERS Data Set 226-046</v>
      </c>
      <c r="AY7" s="2" t="str">
        <f t="shared" si="0"/>
        <v>ERS Data Set 226-048</v>
      </c>
      <c r="AZ7" s="2" t="str">
        <f>AY7</f>
        <v>ERS Data Set 226-048</v>
      </c>
      <c r="BA7" s="2" t="str">
        <f t="shared" si="0"/>
        <v>ERS Data Set 226-050</v>
      </c>
      <c r="BB7" s="2" t="str">
        <f t="shared" si="0"/>
        <v>ERS Data Set 226-051</v>
      </c>
      <c r="BC7" s="2" t="str">
        <f t="shared" si="0"/>
        <v>ERS Data Set 226-052</v>
      </c>
      <c r="BD7" s="2" t="str">
        <f t="shared" si="0"/>
        <v>ERS Data Set 226-053</v>
      </c>
      <c r="BE7" s="2" t="str">
        <f t="shared" si="0"/>
        <v>ERS Data Set 226-054</v>
      </c>
      <c r="BF7" s="2" t="str">
        <f t="shared" si="0"/>
        <v>ERS Data Set 226-055</v>
      </c>
      <c r="BG7" s="2" t="str">
        <f t="shared" si="0"/>
        <v>ERS Data Set 226-056</v>
      </c>
      <c r="BH7" s="2" t="str">
        <f t="shared" si="0"/>
        <v>ERS Data Set 226-057</v>
      </c>
      <c r="BI7" s="2" t="str">
        <f t="shared" si="0"/>
        <v>ERS Data Set 226-058</v>
      </c>
      <c r="BJ7" s="2" t="str">
        <f>BI7</f>
        <v>ERS Data Set 226-058</v>
      </c>
      <c r="BK7" s="2" t="str">
        <f t="shared" si="0"/>
        <v>ERS Data Set 226-060</v>
      </c>
      <c r="BL7" s="2" t="str">
        <f>BK7</f>
        <v>ERS Data Set 226-060</v>
      </c>
      <c r="BM7" s="2" t="str">
        <f t="shared" si="0"/>
        <v>ERS Data Set 226-062</v>
      </c>
      <c r="BN7" s="2" t="str">
        <f>BM7</f>
        <v>ERS Data Set 226-062</v>
      </c>
      <c r="BO7" s="2" t="str">
        <f t="shared" si="0"/>
        <v>ERS Data Set 226-064</v>
      </c>
      <c r="BP7" s="2" t="str">
        <f>BO7</f>
        <v>ERS Data Set 226-064</v>
      </c>
      <c r="BQ7" s="2" t="str">
        <f t="shared" si="0"/>
        <v>ERS Data Set 226-066</v>
      </c>
      <c r="BR7" s="2" t="str">
        <f>BQ7</f>
        <v>ERS Data Set 226-066</v>
      </c>
      <c r="BS7" s="2" t="str">
        <f t="shared" si="0"/>
        <v>ERS Data Set 226-068</v>
      </c>
      <c r="BT7" s="2" t="str">
        <f t="shared" si="0"/>
        <v>ERS Data Set 226-069</v>
      </c>
      <c r="BU7" s="2" t="str">
        <f t="shared" si="0"/>
        <v>ERS Data Set 226-070</v>
      </c>
      <c r="BV7" s="2" t="str">
        <f t="shared" si="0"/>
        <v>ERS Data Set 226-071</v>
      </c>
      <c r="BW7" s="2" t="str">
        <f t="shared" si="0"/>
        <v>ERS Data Set 226-072</v>
      </c>
      <c r="BX7" s="2" t="str">
        <f t="shared" si="0"/>
        <v>ERS Data Set 226-073</v>
      </c>
      <c r="BY7" s="2" t="str">
        <f t="shared" si="0"/>
        <v>ERS Data Set 226-074</v>
      </c>
      <c r="BZ7" s="2" t="str">
        <f t="shared" si="0"/>
        <v>ERS Data Set 226-075</v>
      </c>
      <c r="CA7" s="2" t="str">
        <f t="shared" si="0"/>
        <v>ERS Data Set 226-076</v>
      </c>
      <c r="CB7" s="2" t="str">
        <f t="shared" si="0"/>
        <v>ERS Data Set 226-077</v>
      </c>
      <c r="CC7" s="2" t="str">
        <f t="shared" si="0"/>
        <v>ERS Data Set 226-078</v>
      </c>
      <c r="CD7" s="2" t="str">
        <f>CC7</f>
        <v>ERS Data Set 226-078</v>
      </c>
      <c r="CE7" s="2" t="str">
        <f t="shared" si="0"/>
        <v>ERS Data Set 226-080</v>
      </c>
      <c r="CF7" s="2" t="str">
        <f>CE7</f>
        <v>ERS Data Set 226-080</v>
      </c>
      <c r="CG7" s="2" t="str">
        <f t="shared" si="0"/>
        <v>ERS Data Set 226-082</v>
      </c>
      <c r="CH7" s="2" t="str">
        <f>CG7</f>
        <v>ERS Data Set 226-082</v>
      </c>
      <c r="CI7" s="2" t="str">
        <f t="shared" si="0"/>
        <v>ERS Data Set 226-084</v>
      </c>
      <c r="CJ7" s="2" t="str">
        <f>CI7</f>
        <v>ERS Data Set 226-084</v>
      </c>
      <c r="CK7" s="2" t="str">
        <f t="shared" si="0"/>
        <v>ERS Data Set 226-086</v>
      </c>
      <c r="CL7" s="2" t="str">
        <f>CK7</f>
        <v>ERS Data Set 226-086</v>
      </c>
      <c r="CM7" s="2" t="str">
        <f t="shared" si="0"/>
        <v>ERS Data Set 226-088</v>
      </c>
      <c r="CN7" s="2" t="str">
        <f t="shared" si="0"/>
        <v>ERS Data Set 226-089</v>
      </c>
      <c r="CO7" s="2" t="str">
        <f t="shared" si="0"/>
        <v>ERS Data Set 226-090</v>
      </c>
      <c r="CP7" s="2" t="str">
        <f t="shared" si="0"/>
        <v>ERS Data Set 226-091</v>
      </c>
      <c r="CQ7" s="2" t="str">
        <f t="shared" si="0"/>
        <v>ERS Data Set 226-092</v>
      </c>
      <c r="CR7" s="2" t="str">
        <f t="shared" si="0"/>
        <v>ERS Data Set 226-093</v>
      </c>
      <c r="CS7" s="2" t="str">
        <f t="shared" si="0"/>
        <v>ERS Data Set 226-094</v>
      </c>
      <c r="CT7" s="2" t="str">
        <f t="shared" si="0"/>
        <v>ERS Data Set 226-095</v>
      </c>
      <c r="CU7" s="2" t="str">
        <f t="shared" si="0"/>
        <v>ERS Data Set 226-096</v>
      </c>
      <c r="CV7" s="2" t="str">
        <f t="shared" si="0"/>
        <v>ERS Data Set 226-097</v>
      </c>
    </row>
    <row r="8" spans="1:100">
      <c r="A8" s="100" t="s">
        <v>6</v>
      </c>
      <c r="B8" s="93" t="s">
        <v>211</v>
      </c>
      <c r="C8" s="27" t="s">
        <v>212</v>
      </c>
      <c r="D8" s="48" t="str">
        <f>CONCATENATE("APPR",D1)</f>
        <v>APPR226-001</v>
      </c>
      <c r="E8" s="48" t="str">
        <f t="shared" ref="E8:CV8" si="1">CONCATENATE("APPR",E1)</f>
        <v>APPR226-002</v>
      </c>
      <c r="F8" s="48" t="str">
        <f t="shared" si="1"/>
        <v>APPR226-003</v>
      </c>
      <c r="G8" s="48" t="str">
        <f t="shared" si="1"/>
        <v>APPR226-004</v>
      </c>
      <c r="H8" s="48" t="str">
        <f t="shared" si="1"/>
        <v>APPR226-005</v>
      </c>
      <c r="I8" s="48" t="str">
        <f t="shared" si="1"/>
        <v>APPR226-006</v>
      </c>
      <c r="J8" s="48"/>
      <c r="K8" s="48" t="str">
        <f t="shared" si="1"/>
        <v>APPR226-008</v>
      </c>
      <c r="L8" s="48"/>
      <c r="M8" s="48" t="str">
        <f t="shared" si="1"/>
        <v>APPR226-010</v>
      </c>
      <c r="N8" s="48"/>
      <c r="O8" s="48" t="str">
        <f t="shared" si="1"/>
        <v>APPR226-012</v>
      </c>
      <c r="P8" s="48"/>
      <c r="Q8" s="48" t="str">
        <f t="shared" si="1"/>
        <v>APPR226-014</v>
      </c>
      <c r="R8" s="48"/>
      <c r="S8" s="48" t="str">
        <f t="shared" si="1"/>
        <v>APPR226-016</v>
      </c>
      <c r="T8" s="48"/>
      <c r="U8" s="48"/>
      <c r="V8" s="48" t="str">
        <f t="shared" si="1"/>
        <v>APPR226-019</v>
      </c>
      <c r="W8" s="48"/>
      <c r="X8" s="48" t="str">
        <f t="shared" si="1"/>
        <v>APPR226-021</v>
      </c>
      <c r="Y8" s="48"/>
      <c r="Z8" s="48" t="str">
        <f t="shared" si="1"/>
        <v>APPR226-023</v>
      </c>
      <c r="AA8" s="48"/>
      <c r="AB8" s="48" t="str">
        <f t="shared" si="1"/>
        <v>APPR226-025</v>
      </c>
      <c r="AC8" s="48"/>
      <c r="AD8" s="48"/>
      <c r="AE8" s="48" t="str">
        <f t="shared" si="1"/>
        <v>APPR226-028</v>
      </c>
      <c r="AF8" s="48"/>
      <c r="AG8" s="48" t="str">
        <f t="shared" si="1"/>
        <v>APPR226-030</v>
      </c>
      <c r="AH8" s="48"/>
      <c r="AI8" s="48"/>
      <c r="AJ8" s="48" t="str">
        <f t="shared" si="1"/>
        <v>APPR226-033</v>
      </c>
      <c r="AK8" s="48"/>
      <c r="AL8" s="48" t="str">
        <f t="shared" si="1"/>
        <v>APPR226-035</v>
      </c>
      <c r="AM8" s="48" t="str">
        <f t="shared" si="1"/>
        <v>APPR226-036</v>
      </c>
      <c r="AN8" s="48" t="str">
        <f t="shared" si="1"/>
        <v>APPR226-037</v>
      </c>
      <c r="AO8" s="48"/>
      <c r="AP8" s="48"/>
      <c r="AQ8" s="48" t="str">
        <f t="shared" si="1"/>
        <v>APPR226-040</v>
      </c>
      <c r="AR8" s="48"/>
      <c r="AS8" s="48" t="str">
        <f t="shared" si="1"/>
        <v>APPR226-042</v>
      </c>
      <c r="AT8" s="48"/>
      <c r="AU8" s="48" t="str">
        <f t="shared" si="1"/>
        <v>APPR226-044</v>
      </c>
      <c r="AV8" s="48"/>
      <c r="AW8" s="48" t="str">
        <f t="shared" si="1"/>
        <v>APPR226-046</v>
      </c>
      <c r="AX8" s="48"/>
      <c r="AY8" s="48" t="str">
        <f t="shared" si="1"/>
        <v>APPR226-048</v>
      </c>
      <c r="AZ8" s="48"/>
      <c r="BA8" s="48" t="str">
        <f t="shared" si="1"/>
        <v>APPR226-050</v>
      </c>
      <c r="BB8" s="48" t="str">
        <f t="shared" si="1"/>
        <v>APPR226-051</v>
      </c>
      <c r="BC8" s="48" t="str">
        <f t="shared" si="1"/>
        <v>APPR226-052</v>
      </c>
      <c r="BD8" s="48" t="str">
        <f t="shared" si="1"/>
        <v>APPR226-053</v>
      </c>
      <c r="BE8" s="48" t="str">
        <f t="shared" si="1"/>
        <v>APPR226-054</v>
      </c>
      <c r="BF8" s="48" t="str">
        <f t="shared" si="1"/>
        <v>APPR226-055</v>
      </c>
      <c r="BG8" s="48" t="str">
        <f t="shared" si="1"/>
        <v>APPR226-056</v>
      </c>
      <c r="BH8" s="48" t="str">
        <f t="shared" si="1"/>
        <v>APPR226-057</v>
      </c>
      <c r="BI8" s="48" t="str">
        <f t="shared" si="1"/>
        <v>APPR226-058</v>
      </c>
      <c r="BJ8" s="48"/>
      <c r="BK8" s="48" t="str">
        <f t="shared" si="1"/>
        <v>APPR226-060</v>
      </c>
      <c r="BL8" s="48"/>
      <c r="BM8" s="48" t="str">
        <f t="shared" si="1"/>
        <v>APPR226-062</v>
      </c>
      <c r="BN8" s="48"/>
      <c r="BO8" s="48" t="str">
        <f t="shared" si="1"/>
        <v>APPR226-064</v>
      </c>
      <c r="BP8" s="48"/>
      <c r="BQ8" s="48" t="str">
        <f t="shared" si="1"/>
        <v>APPR226-066</v>
      </c>
      <c r="BR8" s="48"/>
      <c r="BS8" s="48" t="str">
        <f t="shared" si="1"/>
        <v>APPR226-068</v>
      </c>
      <c r="BT8" s="48" t="str">
        <f t="shared" si="1"/>
        <v>APPR226-069</v>
      </c>
      <c r="BU8" s="48" t="str">
        <f t="shared" si="1"/>
        <v>APPR226-070</v>
      </c>
      <c r="BV8" s="48" t="str">
        <f t="shared" si="1"/>
        <v>APPR226-071</v>
      </c>
      <c r="BW8" s="48" t="str">
        <f t="shared" si="1"/>
        <v>APPR226-072</v>
      </c>
      <c r="BX8" s="48" t="str">
        <f t="shared" si="1"/>
        <v>APPR226-073</v>
      </c>
      <c r="BY8" s="48" t="str">
        <f t="shared" si="1"/>
        <v>APPR226-074</v>
      </c>
      <c r="BZ8" s="48" t="str">
        <f t="shared" si="1"/>
        <v>APPR226-075</v>
      </c>
      <c r="CA8" s="48" t="str">
        <f t="shared" si="1"/>
        <v>APPR226-076</v>
      </c>
      <c r="CB8" s="48" t="str">
        <f t="shared" si="1"/>
        <v>APPR226-077</v>
      </c>
      <c r="CC8" s="48" t="str">
        <f t="shared" si="1"/>
        <v>APPR226-078</v>
      </c>
      <c r="CD8" s="48"/>
      <c r="CE8" s="48" t="str">
        <f t="shared" si="1"/>
        <v>APPR226-080</v>
      </c>
      <c r="CF8" s="48"/>
      <c r="CG8" s="48" t="str">
        <f t="shared" si="1"/>
        <v>APPR226-082</v>
      </c>
      <c r="CH8" s="48"/>
      <c r="CI8" s="48" t="str">
        <f t="shared" si="1"/>
        <v>APPR226-084</v>
      </c>
      <c r="CJ8" s="48"/>
      <c r="CK8" s="48" t="str">
        <f t="shared" si="1"/>
        <v>APPR226-086</v>
      </c>
      <c r="CL8" s="48"/>
      <c r="CM8" s="48" t="str">
        <f t="shared" si="1"/>
        <v>APPR226-088</v>
      </c>
      <c r="CN8" s="48" t="str">
        <f t="shared" si="1"/>
        <v>APPR226-089</v>
      </c>
      <c r="CO8" s="48" t="str">
        <f t="shared" si="1"/>
        <v>APPR226-090</v>
      </c>
      <c r="CP8" s="48" t="str">
        <f t="shared" si="1"/>
        <v>APPR226-091</v>
      </c>
      <c r="CQ8" s="48" t="str">
        <f t="shared" si="1"/>
        <v>APPR226-092</v>
      </c>
      <c r="CR8" s="48" t="str">
        <f t="shared" si="1"/>
        <v>APPR226-093</v>
      </c>
      <c r="CS8" s="48" t="str">
        <f t="shared" si="1"/>
        <v>APPR226-094</v>
      </c>
      <c r="CT8" s="48" t="str">
        <f t="shared" si="1"/>
        <v>APPR226-095</v>
      </c>
      <c r="CU8" s="48" t="str">
        <f t="shared" si="1"/>
        <v>APPR226-096</v>
      </c>
      <c r="CV8" s="48" t="str">
        <f t="shared" si="1"/>
        <v>APPR226-097</v>
      </c>
    </row>
    <row r="9" spans="1:100">
      <c r="A9" s="98"/>
      <c r="B9" s="94"/>
      <c r="C9" s="27" t="s">
        <v>213</v>
      </c>
      <c r="D9" s="16" t="s">
        <v>214</v>
      </c>
      <c r="E9" s="16" t="s">
        <v>214</v>
      </c>
      <c r="F9" s="16" t="s">
        <v>214</v>
      </c>
      <c r="G9" s="16" t="s">
        <v>214</v>
      </c>
      <c r="H9" s="16" t="s">
        <v>214</v>
      </c>
      <c r="I9" s="16" t="s">
        <v>214</v>
      </c>
      <c r="J9" s="16"/>
      <c r="K9" s="16" t="s">
        <v>214</v>
      </c>
      <c r="L9" s="16"/>
      <c r="M9" s="16" t="s">
        <v>214</v>
      </c>
      <c r="N9" s="16"/>
      <c r="O9" s="16" t="s">
        <v>214</v>
      </c>
      <c r="P9" s="16"/>
      <c r="Q9" s="16" t="s">
        <v>214</v>
      </c>
      <c r="R9" s="16"/>
      <c r="S9" s="16" t="s">
        <v>214</v>
      </c>
      <c r="T9" s="16"/>
      <c r="U9" s="16"/>
      <c r="V9" s="16" t="s">
        <v>214</v>
      </c>
      <c r="W9" s="16"/>
      <c r="X9" s="16" t="s">
        <v>214</v>
      </c>
      <c r="Y9" s="16"/>
      <c r="Z9" s="16" t="s">
        <v>214</v>
      </c>
      <c r="AA9" s="16"/>
      <c r="AB9" s="16" t="s">
        <v>214</v>
      </c>
      <c r="AC9" s="16"/>
      <c r="AD9" s="16"/>
      <c r="AE9" s="16" t="s">
        <v>214</v>
      </c>
      <c r="AF9" s="16"/>
      <c r="AG9" s="16" t="s">
        <v>214</v>
      </c>
      <c r="AH9" s="16"/>
      <c r="AI9" s="16"/>
      <c r="AJ9" s="16" t="s">
        <v>214</v>
      </c>
      <c r="AK9" s="16"/>
      <c r="AL9" s="16" t="s">
        <v>214</v>
      </c>
      <c r="AM9" s="16" t="s">
        <v>214</v>
      </c>
      <c r="AN9" s="16" t="s">
        <v>214</v>
      </c>
      <c r="AO9" s="16"/>
      <c r="AP9" s="16"/>
      <c r="AQ9" s="16" t="s">
        <v>214</v>
      </c>
      <c r="AR9" s="16"/>
      <c r="AS9" s="16" t="s">
        <v>214</v>
      </c>
      <c r="AT9" s="16"/>
      <c r="AU9" s="16" t="s">
        <v>214</v>
      </c>
      <c r="AV9" s="16"/>
      <c r="AW9" s="16" t="s">
        <v>214</v>
      </c>
      <c r="AX9" s="16"/>
      <c r="AY9" s="16" t="s">
        <v>214</v>
      </c>
      <c r="AZ9" s="16"/>
      <c r="BA9" s="16" t="s">
        <v>214</v>
      </c>
      <c r="BB9" s="16" t="s">
        <v>214</v>
      </c>
      <c r="BC9" s="16" t="s">
        <v>214</v>
      </c>
      <c r="BD9" s="16" t="s">
        <v>214</v>
      </c>
      <c r="BE9" s="16" t="s">
        <v>214</v>
      </c>
      <c r="BF9" s="16" t="s">
        <v>214</v>
      </c>
      <c r="BG9" s="16" t="s">
        <v>214</v>
      </c>
      <c r="BH9" s="16" t="s">
        <v>214</v>
      </c>
      <c r="BI9" s="16" t="s">
        <v>214</v>
      </c>
      <c r="BJ9" s="16"/>
      <c r="BK9" s="16" t="s">
        <v>214</v>
      </c>
      <c r="BL9" s="16"/>
      <c r="BM9" s="16" t="s">
        <v>214</v>
      </c>
      <c r="BN9" s="16"/>
      <c r="BO9" s="16" t="s">
        <v>214</v>
      </c>
      <c r="BP9" s="16"/>
      <c r="BQ9" s="16" t="s">
        <v>214</v>
      </c>
      <c r="BR9" s="16"/>
      <c r="BS9" s="16" t="s">
        <v>214</v>
      </c>
      <c r="BT9" s="16" t="s">
        <v>214</v>
      </c>
      <c r="BU9" s="16" t="s">
        <v>214</v>
      </c>
      <c r="BV9" s="16" t="s">
        <v>214</v>
      </c>
      <c r="BW9" s="16" t="s">
        <v>214</v>
      </c>
      <c r="BX9" s="16" t="s">
        <v>214</v>
      </c>
      <c r="BY9" s="16" t="s">
        <v>214</v>
      </c>
      <c r="BZ9" s="16" t="s">
        <v>214</v>
      </c>
      <c r="CA9" s="16" t="s">
        <v>214</v>
      </c>
      <c r="CB9" s="16" t="s">
        <v>214</v>
      </c>
      <c r="CC9" s="16" t="s">
        <v>214</v>
      </c>
      <c r="CD9" s="16"/>
      <c r="CE9" s="16" t="s">
        <v>214</v>
      </c>
      <c r="CF9" s="16"/>
      <c r="CG9" s="16" t="s">
        <v>214</v>
      </c>
      <c r="CH9" s="16"/>
      <c r="CI9" s="16" t="s">
        <v>214</v>
      </c>
      <c r="CJ9" s="16"/>
      <c r="CK9" s="16" t="s">
        <v>214</v>
      </c>
      <c r="CL9" s="16"/>
      <c r="CM9" s="16" t="s">
        <v>214</v>
      </c>
      <c r="CN9" s="16" t="s">
        <v>214</v>
      </c>
      <c r="CO9" s="16" t="s">
        <v>214</v>
      </c>
      <c r="CP9" s="16" t="s">
        <v>214</v>
      </c>
      <c r="CQ9" s="16" t="s">
        <v>214</v>
      </c>
      <c r="CR9" s="16" t="s">
        <v>214</v>
      </c>
      <c r="CS9" s="16" t="s">
        <v>214</v>
      </c>
      <c r="CT9" s="16" t="s">
        <v>214</v>
      </c>
      <c r="CU9" s="16" t="s">
        <v>214</v>
      </c>
      <c r="CV9" s="16" t="s">
        <v>214</v>
      </c>
    </row>
    <row r="10" spans="1:100">
      <c r="A10" s="98"/>
      <c r="B10" s="94"/>
      <c r="C10" s="27" t="s">
        <v>215</v>
      </c>
      <c r="D10" s="16" t="s">
        <v>269</v>
      </c>
      <c r="E10" s="16" t="s">
        <v>269</v>
      </c>
      <c r="F10" s="16" t="s">
        <v>269</v>
      </c>
      <c r="G10" s="16" t="s">
        <v>269</v>
      </c>
      <c r="H10" s="16" t="s">
        <v>269</v>
      </c>
      <c r="I10" s="16" t="s">
        <v>269</v>
      </c>
      <c r="J10" s="16"/>
      <c r="K10" s="16" t="s">
        <v>269</v>
      </c>
      <c r="L10" s="16"/>
      <c r="M10" s="16" t="s">
        <v>269</v>
      </c>
      <c r="N10" s="16"/>
      <c r="O10" s="16" t="s">
        <v>269</v>
      </c>
      <c r="P10" s="16"/>
      <c r="Q10" s="16" t="s">
        <v>269</v>
      </c>
      <c r="R10" s="16"/>
      <c r="S10" s="16" t="s">
        <v>269</v>
      </c>
      <c r="T10" s="16"/>
      <c r="U10" s="16"/>
      <c r="V10" s="16" t="s">
        <v>269</v>
      </c>
      <c r="W10" s="16"/>
      <c r="X10" s="16" t="s">
        <v>269</v>
      </c>
      <c r="Y10" s="16"/>
      <c r="Z10" s="16" t="s">
        <v>269</v>
      </c>
      <c r="AA10" s="16"/>
      <c r="AB10" s="16" t="s">
        <v>269</v>
      </c>
      <c r="AC10" s="16"/>
      <c r="AD10" s="16"/>
      <c r="AE10" s="16" t="s">
        <v>269</v>
      </c>
      <c r="AF10" s="16"/>
      <c r="AG10" s="16" t="s">
        <v>269</v>
      </c>
      <c r="AH10" s="16"/>
      <c r="AI10" s="16"/>
      <c r="AJ10" s="16" t="s">
        <v>269</v>
      </c>
      <c r="AK10" s="16"/>
      <c r="AL10" s="16" t="s">
        <v>269</v>
      </c>
      <c r="AM10" s="16" t="s">
        <v>269</v>
      </c>
      <c r="AN10" s="16" t="s">
        <v>269</v>
      </c>
      <c r="AO10" s="16"/>
      <c r="AP10" s="16"/>
      <c r="AQ10" s="16" t="s">
        <v>269</v>
      </c>
      <c r="AR10" s="16"/>
      <c r="AS10" s="16" t="s">
        <v>269</v>
      </c>
      <c r="AT10" s="16"/>
      <c r="AU10" s="16" t="s">
        <v>269</v>
      </c>
      <c r="AV10" s="16"/>
      <c r="AW10" s="16" t="s">
        <v>269</v>
      </c>
      <c r="AX10" s="16"/>
      <c r="AY10" s="16" t="s">
        <v>269</v>
      </c>
      <c r="AZ10" s="16"/>
      <c r="BA10" s="16" t="s">
        <v>269</v>
      </c>
      <c r="BB10" s="16" t="s">
        <v>269</v>
      </c>
      <c r="BC10" s="16" t="s">
        <v>269</v>
      </c>
      <c r="BD10" s="16" t="s">
        <v>269</v>
      </c>
      <c r="BE10" s="16" t="s">
        <v>269</v>
      </c>
      <c r="BF10" s="16" t="s">
        <v>269</v>
      </c>
      <c r="BG10" s="16" t="s">
        <v>269</v>
      </c>
      <c r="BH10" s="16" t="s">
        <v>269</v>
      </c>
      <c r="BI10" s="16" t="s">
        <v>269</v>
      </c>
      <c r="BJ10" s="16"/>
      <c r="BK10" s="16" t="s">
        <v>269</v>
      </c>
      <c r="BL10" s="16"/>
      <c r="BM10" s="16" t="s">
        <v>269</v>
      </c>
      <c r="BN10" s="16"/>
      <c r="BO10" s="16" t="s">
        <v>269</v>
      </c>
      <c r="BP10" s="16"/>
      <c r="BQ10" s="16" t="s">
        <v>269</v>
      </c>
      <c r="BR10" s="16"/>
      <c r="BS10" s="16" t="s">
        <v>269</v>
      </c>
      <c r="BT10" s="16" t="s">
        <v>269</v>
      </c>
      <c r="BU10" s="16" t="s">
        <v>269</v>
      </c>
      <c r="BV10" s="16" t="s">
        <v>269</v>
      </c>
      <c r="BW10" s="16" t="s">
        <v>269</v>
      </c>
      <c r="BX10" s="16" t="s">
        <v>269</v>
      </c>
      <c r="BY10" s="16" t="s">
        <v>269</v>
      </c>
      <c r="BZ10" s="16" t="s">
        <v>269</v>
      </c>
      <c r="CA10" s="16" t="s">
        <v>269</v>
      </c>
      <c r="CB10" s="16" t="s">
        <v>269</v>
      </c>
      <c r="CC10" s="16" t="s">
        <v>269</v>
      </c>
      <c r="CD10" s="16"/>
      <c r="CE10" s="16" t="s">
        <v>269</v>
      </c>
      <c r="CF10" s="16"/>
      <c r="CG10" s="16" t="s">
        <v>269</v>
      </c>
      <c r="CH10" s="16"/>
      <c r="CI10" s="16" t="s">
        <v>269</v>
      </c>
      <c r="CJ10" s="16"/>
      <c r="CK10" s="16" t="s">
        <v>269</v>
      </c>
      <c r="CL10" s="16"/>
      <c r="CM10" s="16" t="s">
        <v>269</v>
      </c>
      <c r="CN10" s="16" t="s">
        <v>269</v>
      </c>
      <c r="CO10" s="16" t="s">
        <v>269</v>
      </c>
      <c r="CP10" s="16" t="s">
        <v>269</v>
      </c>
      <c r="CQ10" s="16" t="s">
        <v>269</v>
      </c>
      <c r="CR10" s="16" t="s">
        <v>269</v>
      </c>
      <c r="CS10" s="16" t="s">
        <v>269</v>
      </c>
      <c r="CT10" s="16" t="s">
        <v>269</v>
      </c>
      <c r="CU10" s="16" t="s">
        <v>269</v>
      </c>
      <c r="CV10" s="16" t="s">
        <v>269</v>
      </c>
    </row>
    <row r="11" spans="1:100">
      <c r="A11" s="98"/>
      <c r="B11" s="94"/>
      <c r="C11" s="27" t="s">
        <v>217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/>
      <c r="K11" s="16">
        <v>0</v>
      </c>
      <c r="L11" s="16"/>
      <c r="M11" s="16">
        <v>0</v>
      </c>
      <c r="N11" s="16"/>
      <c r="O11" s="16">
        <v>0</v>
      </c>
      <c r="P11" s="16"/>
      <c r="Q11" s="16">
        <v>0</v>
      </c>
      <c r="R11" s="16"/>
      <c r="S11" s="16">
        <v>0</v>
      </c>
      <c r="T11" s="16"/>
      <c r="U11" s="16"/>
      <c r="V11" s="16">
        <v>0</v>
      </c>
      <c r="W11" s="16"/>
      <c r="X11" s="16">
        <v>0</v>
      </c>
      <c r="Y11" s="16"/>
      <c r="Z11" s="16">
        <v>0</v>
      </c>
      <c r="AA11" s="16"/>
      <c r="AB11" s="16">
        <v>0</v>
      </c>
      <c r="AC11" s="16"/>
      <c r="AD11" s="16"/>
      <c r="AE11" s="16">
        <v>0</v>
      </c>
      <c r="AF11" s="16"/>
      <c r="AG11" s="16">
        <v>0</v>
      </c>
      <c r="AH11" s="16"/>
      <c r="AI11" s="16"/>
      <c r="AJ11" s="16">
        <v>0</v>
      </c>
      <c r="AK11" s="16"/>
      <c r="AL11" s="16">
        <v>0</v>
      </c>
      <c r="AM11" s="16">
        <v>0</v>
      </c>
      <c r="AN11" s="16">
        <v>0</v>
      </c>
      <c r="AO11" s="16"/>
      <c r="AP11" s="16"/>
      <c r="AQ11" s="16">
        <v>0</v>
      </c>
      <c r="AR11" s="16"/>
      <c r="AS11" s="16">
        <v>0</v>
      </c>
      <c r="AT11" s="16"/>
      <c r="AU11" s="16">
        <v>0</v>
      </c>
      <c r="AV11" s="16"/>
      <c r="AW11" s="16">
        <v>0</v>
      </c>
      <c r="AX11" s="16"/>
      <c r="AY11" s="16">
        <v>0</v>
      </c>
      <c r="AZ11" s="16"/>
      <c r="BA11" s="16">
        <v>0</v>
      </c>
      <c r="BB11" s="16">
        <v>0</v>
      </c>
      <c r="BC11" s="16">
        <v>0</v>
      </c>
      <c r="BD11" s="16">
        <v>0</v>
      </c>
      <c r="BE11" s="16">
        <v>0</v>
      </c>
      <c r="BF11" s="16">
        <v>0</v>
      </c>
      <c r="BG11" s="16">
        <v>0</v>
      </c>
      <c r="BH11" s="16">
        <v>0</v>
      </c>
      <c r="BI11" s="16">
        <v>0</v>
      </c>
      <c r="BJ11" s="16"/>
      <c r="BK11" s="16">
        <v>0</v>
      </c>
      <c r="BL11" s="16"/>
      <c r="BM11" s="16">
        <v>0</v>
      </c>
      <c r="BN11" s="16"/>
      <c r="BO11" s="16">
        <v>0</v>
      </c>
      <c r="BP11" s="16"/>
      <c r="BQ11" s="16">
        <v>0</v>
      </c>
      <c r="BR11" s="16"/>
      <c r="BS11" s="16">
        <v>0</v>
      </c>
      <c r="BT11" s="16">
        <v>0</v>
      </c>
      <c r="BU11" s="16">
        <v>0</v>
      </c>
      <c r="BV11" s="16">
        <v>0</v>
      </c>
      <c r="BW11" s="16">
        <v>0</v>
      </c>
      <c r="BX11" s="16">
        <v>0</v>
      </c>
      <c r="BY11" s="16">
        <v>0</v>
      </c>
      <c r="BZ11" s="16">
        <v>0</v>
      </c>
      <c r="CA11" s="16">
        <v>0</v>
      </c>
      <c r="CB11" s="16">
        <v>0</v>
      </c>
      <c r="CC11" s="16">
        <v>0</v>
      </c>
      <c r="CD11" s="16"/>
      <c r="CE11" s="16">
        <v>0</v>
      </c>
      <c r="CF11" s="16"/>
      <c r="CG11" s="16">
        <v>0</v>
      </c>
      <c r="CH11" s="16"/>
      <c r="CI11" s="16">
        <v>0</v>
      </c>
      <c r="CJ11" s="16"/>
      <c r="CK11" s="16">
        <v>0</v>
      </c>
      <c r="CL11" s="16"/>
      <c r="CM11" s="16">
        <v>0</v>
      </c>
      <c r="CN11" s="16">
        <v>0</v>
      </c>
      <c r="CO11" s="16">
        <v>0</v>
      </c>
      <c r="CP11" s="16">
        <v>0</v>
      </c>
      <c r="CQ11" s="16">
        <v>0</v>
      </c>
      <c r="CR11" s="16">
        <v>0</v>
      </c>
      <c r="CS11" s="16">
        <v>0</v>
      </c>
      <c r="CT11" s="16">
        <v>0</v>
      </c>
      <c r="CU11" s="16">
        <v>0</v>
      </c>
      <c r="CV11" s="16">
        <v>0</v>
      </c>
    </row>
    <row r="12" spans="1:100">
      <c r="A12" s="98"/>
      <c r="B12" s="94"/>
      <c r="C12" s="33" t="s">
        <v>26</v>
      </c>
      <c r="D12" s="48" t="str">
        <f>CONCATENATE(LEFT(D1,3),"0 0000 0",RIGHT(D1,3))</f>
        <v>2260 0000 0001</v>
      </c>
      <c r="E12" s="48" t="str">
        <f t="shared" ref="E12:I12" si="2">CONCATENATE(LEFT(E1,3),"0 0000 0",RIGHT(E1,3))</f>
        <v>2260 0000 0002</v>
      </c>
      <c r="F12" s="48" t="str">
        <f t="shared" si="2"/>
        <v>2260 0000 0003</v>
      </c>
      <c r="G12" s="48" t="str">
        <f t="shared" si="2"/>
        <v>2260 0000 0004</v>
      </c>
      <c r="H12" s="48" t="str">
        <f t="shared" si="2"/>
        <v>2260 0000 0005</v>
      </c>
      <c r="I12" s="48" t="str">
        <f t="shared" si="2"/>
        <v>2260 0000 0006</v>
      </c>
      <c r="J12" s="48"/>
      <c r="K12" s="48" t="str">
        <f>CONCATENATE(LEFT(K1,3),"0 0000 0",RIGHT(K1,3))</f>
        <v>2260 0000 0008</v>
      </c>
      <c r="L12" s="48"/>
      <c r="M12" s="48" t="str">
        <f>CONCATENATE(LEFT(M1,3),"0 0000 0",RIGHT(M1,3))</f>
        <v>2260 0000 0010</v>
      </c>
      <c r="N12" s="48"/>
      <c r="O12" s="48" t="str">
        <f>CONCATENATE(LEFT(O1,3),"0 0000 0",RIGHT(O1,3))</f>
        <v>2260 0000 0012</v>
      </c>
      <c r="P12" s="48"/>
      <c r="Q12" s="48" t="str">
        <f>CONCATENATE(LEFT(Q1,3),"0 0000 0",RIGHT(Q1,3))</f>
        <v>2260 0000 0014</v>
      </c>
      <c r="R12" s="48"/>
      <c r="S12" s="48" t="str">
        <f>CONCATENATE(LEFT(S1,3),"0 0000 0",RIGHT(S1,3))</f>
        <v>2260 0000 0016</v>
      </c>
      <c r="T12" s="48"/>
      <c r="U12" s="48"/>
      <c r="V12" s="48" t="str">
        <f>CONCATENATE(LEFT(V1,3),"0 0000 0",RIGHT(V1,3))</f>
        <v>2260 0000 0019</v>
      </c>
      <c r="W12" s="48"/>
      <c r="X12" s="48" t="str">
        <f>CONCATENATE(LEFT(X1,3),"0 0000 0",RIGHT(X1,3))</f>
        <v>2260 0000 0021</v>
      </c>
      <c r="Y12" s="48"/>
      <c r="Z12" s="48" t="str">
        <f>CONCATENATE(LEFT(Z1,3),"0 0000 0",RIGHT(Z1,3))</f>
        <v>2260 0000 0023</v>
      </c>
      <c r="AA12" s="48"/>
      <c r="AB12" s="48" t="str">
        <f>CONCATENATE(LEFT(AB1,3),"0 0000 0",RIGHT(AB1,3))</f>
        <v>2260 0000 0025</v>
      </c>
      <c r="AC12" s="48"/>
      <c r="AD12" s="48"/>
      <c r="AE12" s="48" t="str">
        <f>CONCATENATE(LEFT(AE1,3),"0 0000 0",RIGHT(AE1,3))</f>
        <v>2260 0000 0028</v>
      </c>
      <c r="AF12" s="48"/>
      <c r="AG12" s="48" t="str">
        <f>CONCATENATE(LEFT(AG1,3),"0 0000 0",RIGHT(AG1,3))</f>
        <v>2260 0000 0030</v>
      </c>
      <c r="AH12" s="48"/>
      <c r="AI12" s="48"/>
      <c r="AJ12" s="48" t="str">
        <f>CONCATENATE(LEFT(AJ1,3),"0 0000 0",RIGHT(AJ1,3))</f>
        <v>2260 0000 0033</v>
      </c>
      <c r="AK12" s="48"/>
      <c r="AL12" s="48" t="str">
        <f t="shared" ref="AL12:AN12" si="3">CONCATENATE(LEFT(AL1,3),"0 0000 0",RIGHT(AL1,3))</f>
        <v>2260 0000 0035</v>
      </c>
      <c r="AM12" s="48" t="str">
        <f t="shared" si="3"/>
        <v>2260 0000 0036</v>
      </c>
      <c r="AN12" s="48" t="str">
        <f t="shared" si="3"/>
        <v>2260 0000 0037</v>
      </c>
      <c r="AO12" s="48"/>
      <c r="AP12" s="48"/>
      <c r="AQ12" s="48" t="str">
        <f>CONCATENATE(LEFT(AQ1,3),"0 0000 0",RIGHT(AQ1,3))</f>
        <v>2260 0000 0040</v>
      </c>
      <c r="AR12" s="48"/>
      <c r="AS12" s="48" t="str">
        <f>CONCATENATE(LEFT(AS1,3),"0 0000 0",RIGHT(AS1,3))</f>
        <v>2260 0000 0042</v>
      </c>
      <c r="AT12" s="48"/>
      <c r="AU12" s="48" t="str">
        <f>CONCATENATE(LEFT(AU1,3),"0 0000 0",RIGHT(AU1,3))</f>
        <v>2260 0000 0044</v>
      </c>
      <c r="AV12" s="48"/>
      <c r="AW12" s="48" t="str">
        <f>CONCATENATE(LEFT(AW1,3),"0 0000 0",RIGHT(AW1,3))</f>
        <v>2260 0000 0046</v>
      </c>
      <c r="AX12" s="48"/>
      <c r="AY12" s="48" t="str">
        <f>CONCATENATE(LEFT(AY1,3),"0 0000 0",RIGHT(AY1,3))</f>
        <v>2260 0000 0048</v>
      </c>
      <c r="AZ12" s="48"/>
      <c r="BA12" s="48" t="str">
        <f t="shared" ref="BA12:BI12" si="4">CONCATENATE(LEFT(BA1,3),"0 0000 0",RIGHT(BA1,3))</f>
        <v>2260 0000 0050</v>
      </c>
      <c r="BB12" s="48" t="str">
        <f t="shared" si="4"/>
        <v>2260 0000 0051</v>
      </c>
      <c r="BC12" s="48" t="str">
        <f t="shared" si="4"/>
        <v>2260 0000 0052</v>
      </c>
      <c r="BD12" s="48" t="str">
        <f t="shared" si="4"/>
        <v>2260 0000 0053</v>
      </c>
      <c r="BE12" s="48" t="str">
        <f t="shared" si="4"/>
        <v>2260 0000 0054</v>
      </c>
      <c r="BF12" s="48" t="str">
        <f t="shared" si="4"/>
        <v>2260 0000 0055</v>
      </c>
      <c r="BG12" s="48" t="str">
        <f t="shared" si="4"/>
        <v>2260 0000 0056</v>
      </c>
      <c r="BH12" s="48" t="str">
        <f t="shared" si="4"/>
        <v>2260 0000 0057</v>
      </c>
      <c r="BI12" s="48" t="str">
        <f t="shared" si="4"/>
        <v>2260 0000 0058</v>
      </c>
      <c r="BJ12" s="48"/>
      <c r="BK12" s="48" t="str">
        <f>CONCATENATE(LEFT(BK1,3),"0 0000 0",RIGHT(BK1,3))</f>
        <v>2260 0000 0060</v>
      </c>
      <c r="BL12" s="48"/>
      <c r="BM12" s="48" t="str">
        <f>CONCATENATE(LEFT(BM1,3),"0 0000 0",RIGHT(BM1,3))</f>
        <v>2260 0000 0062</v>
      </c>
      <c r="BN12" s="48"/>
      <c r="BO12" s="48" t="str">
        <f>CONCATENATE(LEFT(BO1,3),"0 0000 0",RIGHT(BO1,3))</f>
        <v>2260 0000 0064</v>
      </c>
      <c r="BP12" s="48"/>
      <c r="BQ12" s="48" t="str">
        <f>CONCATENATE(LEFT(BQ1,3),"0 0000 0",RIGHT(BQ1,3))</f>
        <v>2260 0000 0066</v>
      </c>
      <c r="BR12" s="48"/>
      <c r="BS12" s="48" t="str">
        <f t="shared" ref="BS12:CC12" si="5">CONCATENATE(LEFT(BS1,3),"0 0000 0",RIGHT(BS1,3))</f>
        <v>2260 0000 0068</v>
      </c>
      <c r="BT12" s="48" t="str">
        <f t="shared" si="5"/>
        <v>2260 0000 0069</v>
      </c>
      <c r="BU12" s="48" t="str">
        <f t="shared" si="5"/>
        <v>2260 0000 0070</v>
      </c>
      <c r="BV12" s="48" t="str">
        <f t="shared" si="5"/>
        <v>2260 0000 0071</v>
      </c>
      <c r="BW12" s="48" t="str">
        <f t="shared" si="5"/>
        <v>2260 0000 0072</v>
      </c>
      <c r="BX12" s="48" t="str">
        <f t="shared" si="5"/>
        <v>2260 0000 0073</v>
      </c>
      <c r="BY12" s="48" t="str">
        <f t="shared" si="5"/>
        <v>2260 0000 0074</v>
      </c>
      <c r="BZ12" s="48" t="str">
        <f t="shared" si="5"/>
        <v>2260 0000 0075</v>
      </c>
      <c r="CA12" s="48" t="str">
        <f t="shared" si="5"/>
        <v>2260 0000 0076</v>
      </c>
      <c r="CB12" s="48" t="str">
        <f t="shared" si="5"/>
        <v>2260 0000 0077</v>
      </c>
      <c r="CC12" s="48" t="str">
        <f t="shared" si="5"/>
        <v>2260 0000 0078</v>
      </c>
      <c r="CD12" s="48"/>
      <c r="CE12" s="48" t="str">
        <f>CONCATENATE(LEFT(CE1,3),"0 0000 0",RIGHT(CE1,3))</f>
        <v>2260 0000 0080</v>
      </c>
      <c r="CF12" s="48"/>
      <c r="CG12" s="48" t="str">
        <f>CONCATENATE(LEFT(CG1,3),"0 0000 0",RIGHT(CG1,3))</f>
        <v>2260 0000 0082</v>
      </c>
      <c r="CH12" s="48"/>
      <c r="CI12" s="48" t="str">
        <f>CONCATENATE(LEFT(CI1,3),"0 0000 0",RIGHT(CI1,3))</f>
        <v>2260 0000 0084</v>
      </c>
      <c r="CJ12" s="48"/>
      <c r="CK12" s="48" t="str">
        <f>CONCATENATE(LEFT(CK1,3),"0 0000 0",RIGHT(CK1,3))</f>
        <v>2260 0000 0086</v>
      </c>
      <c r="CL12" s="48"/>
      <c r="CM12" s="48" t="str">
        <f t="shared" ref="CM12:CV12" si="6">CONCATENATE(LEFT(CM1,3),"0 0000 0",RIGHT(CM1,3))</f>
        <v>2260 0000 0088</v>
      </c>
      <c r="CN12" s="48" t="str">
        <f t="shared" si="6"/>
        <v>2260 0000 0089</v>
      </c>
      <c r="CO12" s="48" t="str">
        <f t="shared" si="6"/>
        <v>2260 0000 0090</v>
      </c>
      <c r="CP12" s="48" t="str">
        <f t="shared" si="6"/>
        <v>2260 0000 0091</v>
      </c>
      <c r="CQ12" s="48" t="str">
        <f t="shared" si="6"/>
        <v>2260 0000 0092</v>
      </c>
      <c r="CR12" s="48" t="str">
        <f t="shared" si="6"/>
        <v>2260 0000 0093</v>
      </c>
      <c r="CS12" s="48" t="str">
        <f t="shared" si="6"/>
        <v>2260 0000 0094</v>
      </c>
      <c r="CT12" s="48" t="str">
        <f t="shared" si="6"/>
        <v>2260 0000 0095</v>
      </c>
      <c r="CU12" s="48" t="str">
        <f t="shared" si="6"/>
        <v>2260 0000 0096</v>
      </c>
      <c r="CV12" s="48" t="str">
        <f t="shared" si="6"/>
        <v>2260 0000 0097</v>
      </c>
    </row>
    <row r="13" spans="1:100">
      <c r="A13" s="98"/>
      <c r="B13" s="94"/>
      <c r="C13" s="33" t="s">
        <v>223</v>
      </c>
      <c r="D13" s="12" t="s">
        <v>224</v>
      </c>
      <c r="E13" s="12" t="s">
        <v>224</v>
      </c>
      <c r="F13" s="12" t="s">
        <v>224</v>
      </c>
      <c r="G13" s="12" t="s">
        <v>224</v>
      </c>
      <c r="H13" s="12" t="s">
        <v>224</v>
      </c>
      <c r="I13" s="12" t="s">
        <v>224</v>
      </c>
      <c r="K13" s="12" t="s">
        <v>224</v>
      </c>
      <c r="M13" s="3" t="s">
        <v>224</v>
      </c>
      <c r="O13" s="3" t="s">
        <v>224</v>
      </c>
      <c r="Q13" s="3" t="s">
        <v>224</v>
      </c>
      <c r="S13" s="3" t="s">
        <v>224</v>
      </c>
      <c r="V13" s="3" t="s">
        <v>224</v>
      </c>
      <c r="X13" s="3" t="s">
        <v>224</v>
      </c>
      <c r="Z13" s="3" t="s">
        <v>224</v>
      </c>
      <c r="AB13" s="3" t="s">
        <v>224</v>
      </c>
      <c r="AE13" s="3" t="s">
        <v>224</v>
      </c>
      <c r="AG13" s="3" t="s">
        <v>224</v>
      </c>
      <c r="AJ13" s="3" t="s">
        <v>224</v>
      </c>
      <c r="AL13" s="3" t="s">
        <v>224</v>
      </c>
      <c r="AM13" s="3" t="s">
        <v>224</v>
      </c>
      <c r="AN13" s="3" t="s">
        <v>224</v>
      </c>
      <c r="AQ13" s="3" t="s">
        <v>224</v>
      </c>
      <c r="AS13" s="3" t="s">
        <v>224</v>
      </c>
      <c r="AU13" s="3" t="s">
        <v>224</v>
      </c>
      <c r="AW13" s="3" t="s">
        <v>224</v>
      </c>
      <c r="AY13" s="3" t="s">
        <v>224</v>
      </c>
      <c r="BA13" s="3" t="s">
        <v>224</v>
      </c>
      <c r="BB13" s="3" t="s">
        <v>224</v>
      </c>
      <c r="BC13" s="3" t="s">
        <v>224</v>
      </c>
      <c r="BD13" s="3" t="s">
        <v>224</v>
      </c>
      <c r="BE13" s="3" t="s">
        <v>224</v>
      </c>
      <c r="BF13" s="3" t="s">
        <v>224</v>
      </c>
      <c r="BG13" s="3" t="s">
        <v>224</v>
      </c>
      <c r="BH13" s="3" t="s">
        <v>224</v>
      </c>
      <c r="BI13" s="3" t="s">
        <v>224</v>
      </c>
      <c r="BK13" s="3" t="s">
        <v>224</v>
      </c>
      <c r="BM13" s="3" t="s">
        <v>224</v>
      </c>
      <c r="BO13" s="3" t="s">
        <v>224</v>
      </c>
      <c r="BQ13" s="3" t="s">
        <v>224</v>
      </c>
      <c r="BS13" s="3" t="s">
        <v>224</v>
      </c>
      <c r="BT13" s="3" t="s">
        <v>224</v>
      </c>
      <c r="BU13" s="3" t="s">
        <v>224</v>
      </c>
      <c r="BV13" s="3" t="s">
        <v>224</v>
      </c>
      <c r="BW13" s="3" t="s">
        <v>224</v>
      </c>
      <c r="BX13" s="3" t="s">
        <v>224</v>
      </c>
      <c r="BY13" s="3" t="s">
        <v>224</v>
      </c>
      <c r="BZ13" s="3" t="s">
        <v>224</v>
      </c>
      <c r="CA13" s="3" t="s">
        <v>224</v>
      </c>
      <c r="CB13" s="3" t="s">
        <v>224</v>
      </c>
      <c r="CC13" s="3" t="s">
        <v>224</v>
      </c>
      <c r="CE13" s="3" t="s">
        <v>224</v>
      </c>
      <c r="CG13" s="3" t="s">
        <v>224</v>
      </c>
      <c r="CI13" s="3" t="s">
        <v>224</v>
      </c>
      <c r="CK13" s="3" t="s">
        <v>224</v>
      </c>
      <c r="CM13" s="3" t="s">
        <v>224</v>
      </c>
      <c r="CN13" s="3" t="s">
        <v>224</v>
      </c>
      <c r="CO13" s="3" t="s">
        <v>224</v>
      </c>
      <c r="CP13" s="3" t="s">
        <v>224</v>
      </c>
      <c r="CQ13" s="3" t="s">
        <v>224</v>
      </c>
      <c r="CR13" s="3" t="s">
        <v>224</v>
      </c>
      <c r="CS13" s="3" t="s">
        <v>224</v>
      </c>
      <c r="CT13" s="3" t="s">
        <v>224</v>
      </c>
      <c r="CU13" s="3" t="s">
        <v>224</v>
      </c>
      <c r="CV13" s="3" t="s">
        <v>224</v>
      </c>
    </row>
    <row r="14" spans="1:100">
      <c r="A14" s="98"/>
      <c r="B14" s="94"/>
      <c r="C14" s="33" t="s">
        <v>220</v>
      </c>
      <c r="D14" s="12" t="s">
        <v>221</v>
      </c>
      <c r="E14" s="12" t="s">
        <v>221</v>
      </c>
      <c r="F14" s="12" t="s">
        <v>221</v>
      </c>
      <c r="G14" s="12" t="s">
        <v>221</v>
      </c>
      <c r="H14" s="12" t="s">
        <v>221</v>
      </c>
      <c r="I14" s="12" t="s">
        <v>221</v>
      </c>
      <c r="K14" s="12" t="s">
        <v>221</v>
      </c>
      <c r="M14" s="3" t="s">
        <v>221</v>
      </c>
      <c r="O14" s="3" t="s">
        <v>221</v>
      </c>
      <c r="Q14" s="3" t="s">
        <v>221</v>
      </c>
      <c r="S14" s="3" t="s">
        <v>221</v>
      </c>
      <c r="V14" s="3" t="s">
        <v>221</v>
      </c>
      <c r="X14" s="3" t="s">
        <v>221</v>
      </c>
      <c r="Z14" s="3" t="s">
        <v>221</v>
      </c>
      <c r="AB14" s="3" t="s">
        <v>221</v>
      </c>
      <c r="AE14" s="3" t="s">
        <v>221</v>
      </c>
      <c r="AG14" s="3" t="s">
        <v>221</v>
      </c>
      <c r="AJ14" s="3" t="s">
        <v>221</v>
      </c>
      <c r="AL14" s="3" t="s">
        <v>221</v>
      </c>
      <c r="AM14" s="3" t="s">
        <v>221</v>
      </c>
      <c r="AN14" s="3" t="s">
        <v>221</v>
      </c>
      <c r="AQ14" s="3" t="s">
        <v>221</v>
      </c>
      <c r="AS14" s="3" t="s">
        <v>221</v>
      </c>
      <c r="AU14" s="3" t="s">
        <v>221</v>
      </c>
      <c r="AW14" s="3" t="s">
        <v>221</v>
      </c>
      <c r="AY14" s="3" t="s">
        <v>221</v>
      </c>
      <c r="BA14" s="3" t="s">
        <v>221</v>
      </c>
      <c r="BB14" s="3" t="s">
        <v>221</v>
      </c>
      <c r="BC14" s="3" t="s">
        <v>221</v>
      </c>
      <c r="BD14" s="3" t="s">
        <v>221</v>
      </c>
      <c r="BE14" s="3" t="s">
        <v>221</v>
      </c>
      <c r="BF14" s="3" t="s">
        <v>221</v>
      </c>
      <c r="BG14" s="3" t="s">
        <v>221</v>
      </c>
      <c r="BH14" s="3" t="s">
        <v>221</v>
      </c>
      <c r="BI14" s="3" t="s">
        <v>221</v>
      </c>
      <c r="BK14" s="3" t="s">
        <v>221</v>
      </c>
      <c r="BM14" s="3" t="s">
        <v>221</v>
      </c>
      <c r="BO14" s="3" t="s">
        <v>221</v>
      </c>
      <c r="BQ14" s="3" t="s">
        <v>221</v>
      </c>
      <c r="BS14" s="3" t="s">
        <v>221</v>
      </c>
      <c r="BT14" s="3" t="s">
        <v>221</v>
      </c>
      <c r="BU14" s="3" t="s">
        <v>221</v>
      </c>
      <c r="BV14" s="3" t="s">
        <v>221</v>
      </c>
      <c r="BW14" s="3" t="s">
        <v>221</v>
      </c>
      <c r="BX14" s="3" t="s">
        <v>221</v>
      </c>
      <c r="BY14" s="3" t="s">
        <v>221</v>
      </c>
      <c r="BZ14" s="3" t="s">
        <v>221</v>
      </c>
      <c r="CA14" s="3" t="s">
        <v>221</v>
      </c>
      <c r="CB14" s="3" t="s">
        <v>221</v>
      </c>
      <c r="CC14" s="3" t="s">
        <v>221</v>
      </c>
      <c r="CE14" s="3" t="s">
        <v>221</v>
      </c>
      <c r="CG14" s="3" t="s">
        <v>221</v>
      </c>
      <c r="CI14" s="3" t="s">
        <v>221</v>
      </c>
      <c r="CK14" s="3" t="s">
        <v>221</v>
      </c>
      <c r="CM14" s="3" t="s">
        <v>221</v>
      </c>
      <c r="CN14" s="3" t="s">
        <v>221</v>
      </c>
      <c r="CO14" s="3" t="s">
        <v>221</v>
      </c>
      <c r="CP14" s="3" t="s">
        <v>221</v>
      </c>
      <c r="CQ14" s="3" t="s">
        <v>221</v>
      </c>
      <c r="CR14" s="3" t="s">
        <v>221</v>
      </c>
      <c r="CS14" s="3" t="s">
        <v>221</v>
      </c>
      <c r="CT14" s="3" t="s">
        <v>221</v>
      </c>
      <c r="CU14" s="3" t="s">
        <v>221</v>
      </c>
      <c r="CV14" s="3" t="s">
        <v>221</v>
      </c>
    </row>
    <row r="15" spans="1:100">
      <c r="A15" s="98"/>
      <c r="B15" s="94"/>
      <c r="C15" s="33" t="s">
        <v>226</v>
      </c>
      <c r="D15" s="48" t="str">
        <f>CONCATENATE(LEFT(D1,3),"0000",RIGHT(D1,3))</f>
        <v>2260000001</v>
      </c>
      <c r="E15" s="48" t="str">
        <f t="shared" ref="E15:CV15" si="7">CONCATENATE(LEFT(E1,3),"0000",RIGHT(E1,3))</f>
        <v>2260000002</v>
      </c>
      <c r="F15" s="48" t="str">
        <f>CONCATENATE(LEFT(F1,3),"0000",RIGHT(F1,3))</f>
        <v>2260000003</v>
      </c>
      <c r="G15" s="48" t="str">
        <f t="shared" si="7"/>
        <v>2260000004</v>
      </c>
      <c r="H15" s="48" t="str">
        <f t="shared" si="7"/>
        <v>2260000005</v>
      </c>
      <c r="I15" s="48" t="str">
        <f t="shared" si="7"/>
        <v>2260000006</v>
      </c>
      <c r="J15" s="48"/>
      <c r="K15" s="48" t="str">
        <f t="shared" si="7"/>
        <v>2260000008</v>
      </c>
      <c r="L15" s="48"/>
      <c r="M15" s="48" t="str">
        <f t="shared" si="7"/>
        <v>2260000010</v>
      </c>
      <c r="N15" s="48"/>
      <c r="O15" s="48" t="str">
        <f t="shared" si="7"/>
        <v>2260000012</v>
      </c>
      <c r="P15" s="48"/>
      <c r="Q15" s="48" t="str">
        <f t="shared" si="7"/>
        <v>2260000014</v>
      </c>
      <c r="R15" s="48"/>
      <c r="S15" s="48" t="str">
        <f t="shared" si="7"/>
        <v>2260000016</v>
      </c>
      <c r="T15" s="48"/>
      <c r="U15" s="48"/>
      <c r="V15" s="48" t="str">
        <f t="shared" si="7"/>
        <v>2260000019</v>
      </c>
      <c r="W15" s="48"/>
      <c r="X15" s="48" t="str">
        <f t="shared" si="7"/>
        <v>2260000021</v>
      </c>
      <c r="Y15" s="48"/>
      <c r="Z15" s="48" t="str">
        <f t="shared" si="7"/>
        <v>2260000023</v>
      </c>
      <c r="AA15" s="48"/>
      <c r="AB15" s="48" t="str">
        <f t="shared" si="7"/>
        <v>2260000025</v>
      </c>
      <c r="AC15" s="48"/>
      <c r="AD15" s="48"/>
      <c r="AE15" s="48" t="str">
        <f t="shared" si="7"/>
        <v>2260000028</v>
      </c>
      <c r="AF15" s="48"/>
      <c r="AG15" s="48" t="str">
        <f t="shared" si="7"/>
        <v>2260000030</v>
      </c>
      <c r="AH15" s="48"/>
      <c r="AI15" s="48"/>
      <c r="AJ15" s="48" t="str">
        <f t="shared" si="7"/>
        <v>2260000033</v>
      </c>
      <c r="AK15" s="48"/>
      <c r="AL15" s="48" t="str">
        <f t="shared" si="7"/>
        <v>2260000035</v>
      </c>
      <c r="AM15" s="48" t="str">
        <f t="shared" si="7"/>
        <v>2260000036</v>
      </c>
      <c r="AN15" s="48" t="str">
        <f t="shared" si="7"/>
        <v>2260000037</v>
      </c>
      <c r="AO15" s="48"/>
      <c r="AP15" s="48"/>
      <c r="AQ15" s="48" t="str">
        <f t="shared" si="7"/>
        <v>2260000040</v>
      </c>
      <c r="AR15" s="48"/>
      <c r="AS15" s="48" t="str">
        <f t="shared" si="7"/>
        <v>2260000042</v>
      </c>
      <c r="AT15" s="48"/>
      <c r="AU15" s="48" t="str">
        <f t="shared" si="7"/>
        <v>2260000044</v>
      </c>
      <c r="AV15" s="48"/>
      <c r="AW15" s="48" t="str">
        <f t="shared" si="7"/>
        <v>2260000046</v>
      </c>
      <c r="AX15" s="48"/>
      <c r="AY15" s="48" t="str">
        <f t="shared" si="7"/>
        <v>2260000048</v>
      </c>
      <c r="AZ15" s="48"/>
      <c r="BA15" s="48" t="str">
        <f t="shared" si="7"/>
        <v>2260000050</v>
      </c>
      <c r="BB15" s="48" t="str">
        <f t="shared" si="7"/>
        <v>2260000051</v>
      </c>
      <c r="BC15" s="48" t="str">
        <f t="shared" si="7"/>
        <v>2260000052</v>
      </c>
      <c r="BD15" s="48" t="str">
        <f t="shared" si="7"/>
        <v>2260000053</v>
      </c>
      <c r="BE15" s="48" t="str">
        <f t="shared" si="7"/>
        <v>2260000054</v>
      </c>
      <c r="BF15" s="48" t="str">
        <f t="shared" si="7"/>
        <v>2260000055</v>
      </c>
      <c r="BG15" s="48" t="str">
        <f t="shared" si="7"/>
        <v>2260000056</v>
      </c>
      <c r="BH15" s="48" t="str">
        <f t="shared" si="7"/>
        <v>2260000057</v>
      </c>
      <c r="BI15" s="48" t="str">
        <f t="shared" si="7"/>
        <v>2260000058</v>
      </c>
      <c r="BJ15" s="48"/>
      <c r="BK15" s="48" t="str">
        <f t="shared" si="7"/>
        <v>2260000060</v>
      </c>
      <c r="BL15" s="48"/>
      <c r="BM15" s="48" t="str">
        <f t="shared" si="7"/>
        <v>2260000062</v>
      </c>
      <c r="BN15" s="48"/>
      <c r="BO15" s="48" t="str">
        <f t="shared" si="7"/>
        <v>2260000064</v>
      </c>
      <c r="BP15" s="48"/>
      <c r="BQ15" s="48" t="str">
        <f t="shared" si="7"/>
        <v>2260000066</v>
      </c>
      <c r="BR15" s="48"/>
      <c r="BS15" s="48" t="str">
        <f t="shared" si="7"/>
        <v>2260000068</v>
      </c>
      <c r="BT15" s="48" t="str">
        <f t="shared" si="7"/>
        <v>2260000069</v>
      </c>
      <c r="BU15" s="48" t="str">
        <f t="shared" si="7"/>
        <v>2260000070</v>
      </c>
      <c r="BV15" s="48" t="str">
        <f t="shared" si="7"/>
        <v>2260000071</v>
      </c>
      <c r="BW15" s="48" t="str">
        <f t="shared" si="7"/>
        <v>2260000072</v>
      </c>
      <c r="BX15" s="48" t="str">
        <f t="shared" si="7"/>
        <v>2260000073</v>
      </c>
      <c r="BY15" s="48" t="str">
        <f t="shared" si="7"/>
        <v>2260000074</v>
      </c>
      <c r="BZ15" s="48" t="str">
        <f t="shared" si="7"/>
        <v>2260000075</v>
      </c>
      <c r="CA15" s="48" t="str">
        <f t="shared" si="7"/>
        <v>2260000076</v>
      </c>
      <c r="CB15" s="48" t="str">
        <f t="shared" si="7"/>
        <v>2260000077</v>
      </c>
      <c r="CC15" s="48" t="str">
        <f t="shared" si="7"/>
        <v>2260000078</v>
      </c>
      <c r="CD15" s="48"/>
      <c r="CE15" s="48" t="str">
        <f t="shared" si="7"/>
        <v>2260000080</v>
      </c>
      <c r="CF15" s="48"/>
      <c r="CG15" s="48" t="str">
        <f t="shared" si="7"/>
        <v>2260000082</v>
      </c>
      <c r="CH15" s="48"/>
      <c r="CI15" s="48" t="str">
        <f t="shared" si="7"/>
        <v>2260000084</v>
      </c>
      <c r="CJ15" s="48"/>
      <c r="CK15" s="48" t="str">
        <f t="shared" si="7"/>
        <v>2260000086</v>
      </c>
      <c r="CL15" s="48"/>
      <c r="CM15" s="48" t="str">
        <f t="shared" si="7"/>
        <v>2260000088</v>
      </c>
      <c r="CN15" s="48" t="str">
        <f t="shared" si="7"/>
        <v>2260000089</v>
      </c>
      <c r="CO15" s="48" t="str">
        <f t="shared" si="7"/>
        <v>2260000090</v>
      </c>
      <c r="CP15" s="48" t="str">
        <f t="shared" si="7"/>
        <v>2260000091</v>
      </c>
      <c r="CQ15" s="48" t="str">
        <f t="shared" si="7"/>
        <v>2260000092</v>
      </c>
      <c r="CR15" s="48" t="str">
        <f t="shared" si="7"/>
        <v>2260000093</v>
      </c>
      <c r="CS15" s="48" t="str">
        <f t="shared" si="7"/>
        <v>2260000094</v>
      </c>
      <c r="CT15" s="48" t="str">
        <f t="shared" si="7"/>
        <v>2260000095</v>
      </c>
      <c r="CU15" s="48" t="str">
        <f t="shared" si="7"/>
        <v>2260000096</v>
      </c>
      <c r="CV15" s="48" t="str">
        <f t="shared" si="7"/>
        <v>2260000097</v>
      </c>
    </row>
    <row r="16" spans="1:100">
      <c r="A16" s="98"/>
      <c r="B16" s="94"/>
      <c r="C16" s="33" t="s">
        <v>218</v>
      </c>
      <c r="D16" s="26" t="s">
        <v>255</v>
      </c>
      <c r="E16" s="26" t="s">
        <v>219</v>
      </c>
      <c r="F16" s="26" t="s">
        <v>271</v>
      </c>
      <c r="G16" s="26" t="s">
        <v>255</v>
      </c>
      <c r="H16" s="26" t="s">
        <v>271</v>
      </c>
      <c r="I16" s="26" t="s">
        <v>255</v>
      </c>
      <c r="J16" s="26"/>
      <c r="K16" s="26" t="s">
        <v>219</v>
      </c>
      <c r="L16" s="26"/>
      <c r="M16" s="26" t="s">
        <v>271</v>
      </c>
      <c r="N16" s="26"/>
      <c r="O16" s="26" t="s">
        <v>255</v>
      </c>
      <c r="P16" s="26"/>
      <c r="Q16" s="26" t="s">
        <v>271</v>
      </c>
      <c r="R16" s="26"/>
      <c r="S16" s="26" t="s">
        <v>255</v>
      </c>
      <c r="T16" s="26"/>
      <c r="U16" s="26"/>
      <c r="V16" s="26" t="s">
        <v>219</v>
      </c>
      <c r="W16" s="26"/>
      <c r="X16" s="26" t="s">
        <v>271</v>
      </c>
      <c r="Y16" s="26"/>
      <c r="Z16" s="26" t="s">
        <v>255</v>
      </c>
      <c r="AA16" s="26"/>
      <c r="AB16" s="26" t="s">
        <v>271</v>
      </c>
      <c r="AC16" s="26"/>
      <c r="AD16" s="26"/>
      <c r="AE16" s="26" t="s">
        <v>255</v>
      </c>
      <c r="AF16" s="26"/>
      <c r="AG16" s="26" t="s">
        <v>219</v>
      </c>
      <c r="AH16" s="26"/>
      <c r="AI16" s="26"/>
      <c r="AJ16" s="26" t="s">
        <v>255</v>
      </c>
      <c r="AK16" s="26"/>
      <c r="AL16" s="26" t="s">
        <v>271</v>
      </c>
      <c r="AM16" s="26" t="s">
        <v>255</v>
      </c>
      <c r="AN16" s="26" t="s">
        <v>255</v>
      </c>
      <c r="AO16" s="26"/>
      <c r="AP16" s="26"/>
      <c r="AQ16" s="26" t="s">
        <v>219</v>
      </c>
      <c r="AR16" s="26"/>
      <c r="AS16" s="26" t="s">
        <v>271</v>
      </c>
      <c r="AT16" s="26"/>
      <c r="AU16" s="26" t="s">
        <v>255</v>
      </c>
      <c r="AV16" s="26"/>
      <c r="AW16" s="26" t="s">
        <v>271</v>
      </c>
      <c r="AX16" s="26"/>
      <c r="AY16" s="26" t="s">
        <v>271</v>
      </c>
      <c r="AZ16" s="26"/>
      <c r="BA16" s="26" t="s">
        <v>255</v>
      </c>
      <c r="BB16" s="26" t="s">
        <v>219</v>
      </c>
      <c r="BC16" s="26" t="s">
        <v>271</v>
      </c>
      <c r="BD16" s="26" t="s">
        <v>255</v>
      </c>
      <c r="BE16" s="26" t="s">
        <v>219</v>
      </c>
      <c r="BF16" s="26" t="s">
        <v>271</v>
      </c>
      <c r="BG16" s="26" t="s">
        <v>255</v>
      </c>
      <c r="BH16" s="26" t="s">
        <v>271</v>
      </c>
      <c r="BI16" s="26" t="s">
        <v>255</v>
      </c>
      <c r="BJ16" s="26"/>
      <c r="BK16" s="26" t="s">
        <v>219</v>
      </c>
      <c r="BL16" s="26"/>
      <c r="BM16" s="26" t="s">
        <v>271</v>
      </c>
      <c r="BN16" s="26"/>
      <c r="BO16" s="26" t="s">
        <v>255</v>
      </c>
      <c r="BP16" s="26"/>
      <c r="BQ16" s="26" t="s">
        <v>271</v>
      </c>
      <c r="BR16" s="26"/>
      <c r="BS16" s="26" t="s">
        <v>255</v>
      </c>
      <c r="BT16" s="26" t="s">
        <v>219</v>
      </c>
      <c r="BU16" s="26" t="s">
        <v>271</v>
      </c>
      <c r="BV16" s="26" t="s">
        <v>255</v>
      </c>
      <c r="BW16" s="26" t="s">
        <v>271</v>
      </c>
      <c r="BX16" s="26" t="s">
        <v>255</v>
      </c>
      <c r="BY16" s="26" t="s">
        <v>219</v>
      </c>
      <c r="BZ16" s="26" t="s">
        <v>271</v>
      </c>
      <c r="CA16" s="26" t="s">
        <v>255</v>
      </c>
      <c r="CB16" s="26" t="s">
        <v>271</v>
      </c>
      <c r="CC16" s="26" t="s">
        <v>255</v>
      </c>
      <c r="CD16" s="26"/>
      <c r="CE16" s="26" t="s">
        <v>219</v>
      </c>
      <c r="CF16" s="26"/>
      <c r="CG16" s="26" t="s">
        <v>271</v>
      </c>
      <c r="CH16" s="26"/>
      <c r="CI16" s="26" t="s">
        <v>255</v>
      </c>
      <c r="CJ16" s="26"/>
      <c r="CK16" s="26" t="s">
        <v>271</v>
      </c>
      <c r="CL16" s="26"/>
      <c r="CM16" s="26" t="s">
        <v>255</v>
      </c>
      <c r="CN16" s="26" t="s">
        <v>219</v>
      </c>
      <c r="CO16" s="26" t="s">
        <v>271</v>
      </c>
      <c r="CP16" s="26" t="s">
        <v>255</v>
      </c>
      <c r="CQ16" s="26" t="s">
        <v>271</v>
      </c>
      <c r="CR16" s="26" t="s">
        <v>255</v>
      </c>
      <c r="CS16" s="26" t="s">
        <v>219</v>
      </c>
      <c r="CT16" s="26" t="s">
        <v>271</v>
      </c>
      <c r="CU16" s="26" t="s">
        <v>255</v>
      </c>
      <c r="CV16" s="26" t="s">
        <v>271</v>
      </c>
    </row>
    <row r="17" spans="1:100">
      <c r="A17" s="98"/>
      <c r="B17" s="94"/>
      <c r="C17" s="33" t="s">
        <v>245</v>
      </c>
      <c r="D17" s="26" t="s">
        <v>247</v>
      </c>
      <c r="E17" s="26" t="s">
        <v>247</v>
      </c>
      <c r="F17" s="26" t="s">
        <v>247</v>
      </c>
      <c r="G17" s="26" t="s">
        <v>247</v>
      </c>
      <c r="H17" s="26" t="s">
        <v>247</v>
      </c>
      <c r="I17" s="26" t="s">
        <v>247</v>
      </c>
      <c r="J17" s="26"/>
      <c r="K17" s="26" t="s">
        <v>247</v>
      </c>
      <c r="L17" s="26"/>
      <c r="M17" s="26" t="s">
        <v>247</v>
      </c>
      <c r="N17" s="26"/>
      <c r="O17" s="26" t="s">
        <v>247</v>
      </c>
      <c r="P17" s="26"/>
      <c r="Q17" s="26" t="s">
        <v>247</v>
      </c>
      <c r="R17" s="26"/>
      <c r="S17" s="26" t="s">
        <v>247</v>
      </c>
      <c r="T17" s="26"/>
      <c r="U17" s="26"/>
      <c r="V17" s="26" t="s">
        <v>247</v>
      </c>
      <c r="W17" s="26"/>
      <c r="X17" s="26" t="s">
        <v>247</v>
      </c>
      <c r="Y17" s="26"/>
      <c r="Z17" s="26" t="s">
        <v>247</v>
      </c>
      <c r="AA17" s="26"/>
      <c r="AB17" s="26" t="s">
        <v>247</v>
      </c>
      <c r="AC17" s="26"/>
      <c r="AD17" s="26"/>
      <c r="AE17" s="26" t="s">
        <v>247</v>
      </c>
      <c r="AF17" s="26"/>
      <c r="AG17" s="26" t="s">
        <v>247</v>
      </c>
      <c r="AH17" s="26"/>
      <c r="AI17" s="26"/>
      <c r="AJ17" s="26" t="s">
        <v>247</v>
      </c>
      <c r="AK17" s="26"/>
      <c r="AL17" s="26" t="s">
        <v>247</v>
      </c>
      <c r="AM17" s="26" t="s">
        <v>247</v>
      </c>
      <c r="AN17" s="26" t="s">
        <v>247</v>
      </c>
      <c r="AO17" s="26"/>
      <c r="AP17" s="26"/>
      <c r="AQ17" s="26" t="s">
        <v>247</v>
      </c>
      <c r="AR17" s="26"/>
      <c r="AS17" s="26" t="s">
        <v>247</v>
      </c>
      <c r="AT17" s="26"/>
      <c r="AU17" s="26" t="s">
        <v>247</v>
      </c>
      <c r="AV17" s="26"/>
      <c r="AW17" s="26" t="s">
        <v>247</v>
      </c>
      <c r="AX17" s="26"/>
      <c r="AY17" s="26" t="s">
        <v>247</v>
      </c>
      <c r="AZ17" s="26"/>
      <c r="BA17" s="26" t="s">
        <v>247</v>
      </c>
      <c r="BB17" s="26" t="s">
        <v>247</v>
      </c>
      <c r="BC17" s="26" t="s">
        <v>247</v>
      </c>
      <c r="BD17" s="26" t="s">
        <v>247</v>
      </c>
      <c r="BE17" s="26" t="s">
        <v>247</v>
      </c>
      <c r="BF17" s="26" t="s">
        <v>247</v>
      </c>
      <c r="BG17" s="26" t="s">
        <v>247</v>
      </c>
      <c r="BH17" s="26" t="s">
        <v>247</v>
      </c>
      <c r="BI17" s="26" t="s">
        <v>247</v>
      </c>
      <c r="BJ17" s="26"/>
      <c r="BK17" s="26" t="s">
        <v>247</v>
      </c>
      <c r="BL17" s="26"/>
      <c r="BM17" s="26" t="s">
        <v>247</v>
      </c>
      <c r="BN17" s="26"/>
      <c r="BO17" s="26" t="s">
        <v>247</v>
      </c>
      <c r="BP17" s="26"/>
      <c r="BQ17" s="26" t="s">
        <v>247</v>
      </c>
      <c r="BR17" s="26"/>
      <c r="BS17" s="26" t="s">
        <v>247</v>
      </c>
      <c r="BT17" s="26" t="s">
        <v>247</v>
      </c>
      <c r="BU17" s="26" t="s">
        <v>247</v>
      </c>
      <c r="BV17" s="26" t="s">
        <v>247</v>
      </c>
      <c r="BW17" s="26" t="s">
        <v>247</v>
      </c>
      <c r="BX17" s="26" t="s">
        <v>247</v>
      </c>
      <c r="BY17" s="26" t="s">
        <v>247</v>
      </c>
      <c r="BZ17" s="26" t="s">
        <v>247</v>
      </c>
      <c r="CA17" s="26" t="s">
        <v>247</v>
      </c>
      <c r="CB17" s="26" t="s">
        <v>247</v>
      </c>
      <c r="CC17" s="26" t="s">
        <v>247</v>
      </c>
      <c r="CD17" s="26"/>
      <c r="CE17" s="26" t="s">
        <v>247</v>
      </c>
      <c r="CF17" s="26"/>
      <c r="CG17" s="26" t="s">
        <v>247</v>
      </c>
      <c r="CH17" s="26"/>
      <c r="CI17" s="26" t="s">
        <v>247</v>
      </c>
      <c r="CJ17" s="26"/>
      <c r="CK17" s="26" t="s">
        <v>247</v>
      </c>
      <c r="CL17" s="26"/>
      <c r="CM17" s="26" t="s">
        <v>247</v>
      </c>
      <c r="CN17" s="26" t="s">
        <v>247</v>
      </c>
      <c r="CO17" s="26" t="s">
        <v>247</v>
      </c>
      <c r="CP17" s="26" t="s">
        <v>247</v>
      </c>
      <c r="CQ17" s="26" t="s">
        <v>247</v>
      </c>
      <c r="CR17" s="26" t="s">
        <v>247</v>
      </c>
      <c r="CS17" s="26" t="s">
        <v>247</v>
      </c>
      <c r="CT17" s="26" t="s">
        <v>247</v>
      </c>
      <c r="CU17" s="26" t="s">
        <v>247</v>
      </c>
      <c r="CV17" s="26" t="s">
        <v>247</v>
      </c>
    </row>
    <row r="18" spans="1:100">
      <c r="A18" s="98"/>
      <c r="B18" s="94"/>
      <c r="C18" s="33" t="s">
        <v>246</v>
      </c>
      <c r="D18" s="30" t="str">
        <f>IF(D17="","","021600556514")</f>
        <v>021600556514</v>
      </c>
      <c r="E18" s="30" t="str">
        <f>IF(E17="","","021600556514")</f>
        <v>021600556514</v>
      </c>
      <c r="F18" s="30" t="str">
        <f>IF(F17="","","021600556514")</f>
        <v>021600556514</v>
      </c>
      <c r="G18" s="30" t="str">
        <f>IF(G17="","","021600556514")</f>
        <v>021600556514</v>
      </c>
      <c r="H18" s="30" t="str">
        <f>IF(H17="","","021600556514")</f>
        <v>021600556514</v>
      </c>
      <c r="I18" s="30" t="str">
        <f>IF(I17="","","021600556514")</f>
        <v>021600556514</v>
      </c>
      <c r="J18" s="30" t="str">
        <f>IF(J17="","","021600556514")</f>
        <v/>
      </c>
      <c r="K18" s="30" t="str">
        <f>IF(K17="","","021600556514")</f>
        <v>021600556514</v>
      </c>
      <c r="L18" s="30" t="str">
        <f>IF(L17="","","021600556514")</f>
        <v/>
      </c>
      <c r="M18" s="30" t="str">
        <f>IF(M17="","","021600556514")</f>
        <v>021600556514</v>
      </c>
      <c r="N18" s="30" t="str">
        <f>IF(N17="","","021600556514")</f>
        <v/>
      </c>
      <c r="O18" s="30" t="str">
        <f>IF(O17="","","021600556514")</f>
        <v>021600556514</v>
      </c>
      <c r="P18" s="30" t="str">
        <f>IF(P17="","","021600556514")</f>
        <v/>
      </c>
      <c r="Q18" s="30" t="str">
        <f>IF(Q17="","","021600556514")</f>
        <v>021600556514</v>
      </c>
      <c r="R18" s="30" t="str">
        <f>IF(R17="","","021600556514")</f>
        <v/>
      </c>
      <c r="S18" s="30" t="str">
        <f>IF(S17="","","021600556514")</f>
        <v>021600556514</v>
      </c>
      <c r="T18" s="30" t="str">
        <f>IF(T17="","","021600556514")</f>
        <v/>
      </c>
      <c r="U18" s="26"/>
      <c r="V18" s="26" t="s">
        <v>41</v>
      </c>
      <c r="W18" s="26"/>
      <c r="X18" s="26" t="s">
        <v>41</v>
      </c>
      <c r="Y18" s="26"/>
      <c r="Z18" s="26" t="s">
        <v>41</v>
      </c>
      <c r="AA18" s="26"/>
      <c r="AB18" s="26" t="s">
        <v>41</v>
      </c>
      <c r="AC18" s="26"/>
      <c r="AD18" s="26"/>
      <c r="AE18" s="26" t="s">
        <v>41</v>
      </c>
      <c r="AF18" s="26"/>
      <c r="AG18" s="26" t="s">
        <v>41</v>
      </c>
      <c r="AH18" s="26"/>
      <c r="AI18" s="26"/>
      <c r="AJ18" s="26" t="s">
        <v>41</v>
      </c>
      <c r="AK18" s="26"/>
      <c r="AL18" s="26" t="s">
        <v>41</v>
      </c>
      <c r="AM18" s="26" t="s">
        <v>41</v>
      </c>
      <c r="AN18" s="26" t="s">
        <v>41</v>
      </c>
      <c r="AO18" s="26"/>
      <c r="AP18" s="26"/>
      <c r="AQ18" s="26" t="s">
        <v>41</v>
      </c>
      <c r="AR18" s="26"/>
      <c r="AS18" s="26" t="s">
        <v>41</v>
      </c>
      <c r="AT18" s="26"/>
      <c r="AU18" s="26" t="s">
        <v>41</v>
      </c>
      <c r="AV18" s="26"/>
      <c r="AW18" s="26" t="s">
        <v>41</v>
      </c>
      <c r="AX18" s="26"/>
      <c r="AY18" s="26" t="s">
        <v>41</v>
      </c>
      <c r="AZ18" s="26"/>
      <c r="BA18" s="26" t="s">
        <v>41</v>
      </c>
      <c r="BB18" s="26" t="s">
        <v>41</v>
      </c>
      <c r="BC18" s="26" t="s">
        <v>41</v>
      </c>
      <c r="BD18" s="26" t="s">
        <v>41</v>
      </c>
      <c r="BE18" s="26" t="s">
        <v>41</v>
      </c>
      <c r="BF18" s="26" t="s">
        <v>41</v>
      </c>
      <c r="BG18" s="26" t="s">
        <v>41</v>
      </c>
      <c r="BH18" s="26" t="s">
        <v>41</v>
      </c>
      <c r="BI18" s="26" t="s">
        <v>41</v>
      </c>
      <c r="BJ18" s="26"/>
      <c r="BK18" s="26" t="s">
        <v>41</v>
      </c>
      <c r="BL18" s="26"/>
      <c r="BM18" s="26" t="s">
        <v>41</v>
      </c>
      <c r="BN18" s="26"/>
      <c r="BO18" s="26" t="s">
        <v>41</v>
      </c>
      <c r="BP18" s="26"/>
      <c r="BQ18" s="26" t="s">
        <v>41</v>
      </c>
      <c r="BR18" s="26"/>
      <c r="BS18" s="26" t="s">
        <v>41</v>
      </c>
      <c r="BT18" s="26" t="s">
        <v>41</v>
      </c>
      <c r="BU18" s="26" t="s">
        <v>41</v>
      </c>
      <c r="BV18" s="26" t="s">
        <v>41</v>
      </c>
      <c r="BW18" s="26" t="s">
        <v>41</v>
      </c>
      <c r="BX18" s="26" t="s">
        <v>41</v>
      </c>
      <c r="BY18" s="26" t="s">
        <v>41</v>
      </c>
      <c r="BZ18" s="26" t="s">
        <v>41</v>
      </c>
      <c r="CA18" s="26" t="s">
        <v>41</v>
      </c>
      <c r="CB18" s="26" t="s">
        <v>41</v>
      </c>
      <c r="CC18" s="26" t="s">
        <v>41</v>
      </c>
      <c r="CD18" s="26"/>
      <c r="CE18" s="26" t="s">
        <v>41</v>
      </c>
      <c r="CF18" s="26"/>
      <c r="CG18" s="26" t="s">
        <v>41</v>
      </c>
      <c r="CH18" s="26"/>
      <c r="CI18" s="26" t="s">
        <v>41</v>
      </c>
      <c r="CJ18" s="26"/>
      <c r="CK18" s="26" t="s">
        <v>41</v>
      </c>
      <c r="CL18" s="26"/>
      <c r="CM18" s="26" t="s">
        <v>41</v>
      </c>
      <c r="CN18" s="26" t="s">
        <v>41</v>
      </c>
      <c r="CO18" s="26" t="s">
        <v>41</v>
      </c>
      <c r="CP18" s="26" t="s">
        <v>41</v>
      </c>
      <c r="CQ18" s="26" t="s">
        <v>41</v>
      </c>
      <c r="CR18" s="26" t="s">
        <v>41</v>
      </c>
      <c r="CS18" s="26" t="s">
        <v>41</v>
      </c>
      <c r="CT18" s="26" t="s">
        <v>41</v>
      </c>
      <c r="CU18" s="26" t="s">
        <v>41</v>
      </c>
      <c r="CV18" s="26" t="s">
        <v>41</v>
      </c>
    </row>
    <row r="19" spans="1:100">
      <c r="A19" s="98"/>
      <c r="B19" s="94"/>
      <c r="C19" s="33" t="s">
        <v>227</v>
      </c>
      <c r="D19" s="26" t="s">
        <v>39</v>
      </c>
      <c r="E19" s="26" t="s">
        <v>254</v>
      </c>
      <c r="F19" s="26" t="s">
        <v>61</v>
      </c>
      <c r="G19" s="26" t="s">
        <v>57</v>
      </c>
      <c r="H19" s="26" t="s">
        <v>59</v>
      </c>
      <c r="I19" s="26" t="s">
        <v>39</v>
      </c>
      <c r="J19" s="26"/>
      <c r="K19" s="26" t="s">
        <v>254</v>
      </c>
      <c r="L19" s="26"/>
      <c r="M19" s="26" t="s">
        <v>61</v>
      </c>
      <c r="N19" s="26"/>
      <c r="O19" s="26" t="s">
        <v>57</v>
      </c>
      <c r="P19" s="26"/>
      <c r="Q19" s="26" t="s">
        <v>59</v>
      </c>
      <c r="R19" s="26"/>
      <c r="S19" s="26" t="s">
        <v>39</v>
      </c>
      <c r="T19" s="26"/>
      <c r="U19" s="26"/>
      <c r="V19" s="26" t="s">
        <v>254</v>
      </c>
      <c r="W19" s="26"/>
      <c r="X19" s="26" t="s">
        <v>61</v>
      </c>
      <c r="Y19" s="26"/>
      <c r="Z19" s="26" t="s">
        <v>57</v>
      </c>
      <c r="AA19" s="26"/>
      <c r="AB19" s="26" t="s">
        <v>59</v>
      </c>
      <c r="AC19" s="26"/>
      <c r="AD19" s="26"/>
      <c r="AE19" s="26" t="s">
        <v>39</v>
      </c>
      <c r="AF19" s="26"/>
      <c r="AG19" s="26" t="s">
        <v>254</v>
      </c>
      <c r="AH19" s="26"/>
      <c r="AI19" s="26"/>
      <c r="AJ19" s="26" t="s">
        <v>39</v>
      </c>
      <c r="AK19" s="26"/>
      <c r="AL19" s="26" t="s">
        <v>59</v>
      </c>
      <c r="AM19" s="26" t="s">
        <v>39</v>
      </c>
      <c r="AN19" s="26" t="s">
        <v>39</v>
      </c>
      <c r="AO19" s="26"/>
      <c r="AP19" s="26"/>
      <c r="AQ19" s="26" t="s">
        <v>254</v>
      </c>
      <c r="AR19" s="26"/>
      <c r="AS19" s="26" t="s">
        <v>61</v>
      </c>
      <c r="AT19" s="26"/>
      <c r="AU19" s="26" t="s">
        <v>57</v>
      </c>
      <c r="AV19" s="26"/>
      <c r="AW19" s="26" t="s">
        <v>59</v>
      </c>
      <c r="AX19" s="26"/>
      <c r="AY19" s="26" t="s">
        <v>59</v>
      </c>
      <c r="AZ19" s="26"/>
      <c r="BA19" s="26" t="s">
        <v>39</v>
      </c>
      <c r="BB19" s="26" t="s">
        <v>254</v>
      </c>
      <c r="BC19" s="26" t="s">
        <v>59</v>
      </c>
      <c r="BD19" s="26" t="s">
        <v>39</v>
      </c>
      <c r="BE19" s="26" t="s">
        <v>254</v>
      </c>
      <c r="BF19" s="26" t="s">
        <v>61</v>
      </c>
      <c r="BG19" s="26" t="s">
        <v>57</v>
      </c>
      <c r="BH19" s="26" t="s">
        <v>59</v>
      </c>
      <c r="BI19" s="26" t="s">
        <v>39</v>
      </c>
      <c r="BJ19" s="26"/>
      <c r="BK19" s="26" t="s">
        <v>254</v>
      </c>
      <c r="BL19" s="26"/>
      <c r="BM19" s="26" t="s">
        <v>61</v>
      </c>
      <c r="BN19" s="26"/>
      <c r="BO19" s="26" t="s">
        <v>57</v>
      </c>
      <c r="BP19" s="26"/>
      <c r="BQ19" s="26" t="s">
        <v>59</v>
      </c>
      <c r="BR19" s="26"/>
      <c r="BS19" s="26" t="s">
        <v>39</v>
      </c>
      <c r="BT19" s="26" t="s">
        <v>254</v>
      </c>
      <c r="BU19" s="26" t="s">
        <v>61</v>
      </c>
      <c r="BV19" s="26" t="s">
        <v>57</v>
      </c>
      <c r="BW19" s="26" t="s">
        <v>59</v>
      </c>
      <c r="BX19" s="26" t="s">
        <v>39</v>
      </c>
      <c r="BY19" s="26" t="s">
        <v>254</v>
      </c>
      <c r="BZ19" s="26" t="s">
        <v>61</v>
      </c>
      <c r="CA19" s="26" t="s">
        <v>57</v>
      </c>
      <c r="CB19" s="26" t="s">
        <v>59</v>
      </c>
      <c r="CC19" s="26" t="s">
        <v>39</v>
      </c>
      <c r="CD19" s="26"/>
      <c r="CE19" s="26" t="s">
        <v>254</v>
      </c>
      <c r="CF19" s="26"/>
      <c r="CG19" s="26" t="s">
        <v>61</v>
      </c>
      <c r="CH19" s="26"/>
      <c r="CI19" s="26" t="s">
        <v>57</v>
      </c>
      <c r="CJ19" s="26"/>
      <c r="CK19" s="26" t="s">
        <v>59</v>
      </c>
      <c r="CL19" s="26"/>
      <c r="CM19" s="26" t="s">
        <v>39</v>
      </c>
      <c r="CN19" s="26" t="s">
        <v>254</v>
      </c>
      <c r="CO19" s="26" t="s">
        <v>61</v>
      </c>
      <c r="CP19" s="26" t="s">
        <v>57</v>
      </c>
      <c r="CQ19" s="26" t="s">
        <v>59</v>
      </c>
      <c r="CR19" s="26" t="s">
        <v>39</v>
      </c>
      <c r="CS19" s="26" t="s">
        <v>254</v>
      </c>
      <c r="CT19" s="26" t="s">
        <v>61</v>
      </c>
      <c r="CU19" s="26" t="s">
        <v>57</v>
      </c>
      <c r="CV19" s="26" t="s">
        <v>59</v>
      </c>
    </row>
    <row r="20" spans="1:100">
      <c r="A20" s="98"/>
      <c r="B20" s="94"/>
      <c r="C20" s="33" t="s">
        <v>228</v>
      </c>
      <c r="D20" s="26" t="s">
        <v>42</v>
      </c>
      <c r="E20" s="26" t="s">
        <v>42</v>
      </c>
      <c r="F20" s="26" t="s">
        <v>42</v>
      </c>
      <c r="G20" s="26" t="s">
        <v>42</v>
      </c>
      <c r="H20" s="26" t="s">
        <v>42</v>
      </c>
      <c r="I20" s="26" t="s">
        <v>42</v>
      </c>
      <c r="J20" s="26"/>
      <c r="K20" s="26" t="s">
        <v>42</v>
      </c>
      <c r="L20" s="26"/>
      <c r="M20" s="4" t="s">
        <v>42</v>
      </c>
      <c r="N20" s="4"/>
      <c r="O20" s="4" t="s">
        <v>42</v>
      </c>
      <c r="P20" s="4"/>
      <c r="Q20" s="4" t="s">
        <v>42</v>
      </c>
      <c r="R20" s="4"/>
      <c r="S20" s="4" t="s">
        <v>42</v>
      </c>
      <c r="T20" s="4"/>
      <c r="U20" s="4"/>
      <c r="V20" s="4" t="s">
        <v>42</v>
      </c>
      <c r="W20" s="4"/>
      <c r="X20" s="4" t="s">
        <v>42</v>
      </c>
      <c r="Y20" s="4"/>
      <c r="Z20" s="4" t="s">
        <v>42</v>
      </c>
      <c r="AA20" s="4"/>
      <c r="AB20" s="4" t="s">
        <v>42</v>
      </c>
      <c r="AC20" s="4"/>
      <c r="AD20" s="4"/>
      <c r="AE20" s="4" t="s">
        <v>42</v>
      </c>
      <c r="AF20" s="4"/>
      <c r="AG20" s="4" t="s">
        <v>42</v>
      </c>
      <c r="AH20" s="4"/>
      <c r="AI20" s="4"/>
      <c r="AJ20" s="4" t="s">
        <v>42</v>
      </c>
      <c r="AK20" s="4"/>
      <c r="AL20" s="4" t="s">
        <v>42</v>
      </c>
      <c r="AM20" s="4" t="s">
        <v>42</v>
      </c>
      <c r="AN20" s="4" t="s">
        <v>42</v>
      </c>
      <c r="AO20" s="4"/>
      <c r="AP20" s="4"/>
      <c r="AQ20" s="4" t="s">
        <v>42</v>
      </c>
      <c r="AR20" s="4"/>
      <c r="AS20" s="4" t="s">
        <v>42</v>
      </c>
      <c r="AT20" s="4"/>
      <c r="AU20" s="4" t="s">
        <v>42</v>
      </c>
      <c r="AV20" s="4"/>
      <c r="AW20" s="4" t="s">
        <v>42</v>
      </c>
      <c r="AX20" s="4"/>
      <c r="AY20" s="4" t="s">
        <v>42</v>
      </c>
      <c r="AZ20" s="4"/>
      <c r="BA20" s="4" t="s">
        <v>42</v>
      </c>
      <c r="BB20" s="4" t="s">
        <v>42</v>
      </c>
      <c r="BC20" s="4" t="s">
        <v>42</v>
      </c>
      <c r="BD20" s="4" t="s">
        <v>42</v>
      </c>
      <c r="BE20" s="4" t="s">
        <v>42</v>
      </c>
      <c r="BF20" s="4" t="s">
        <v>42</v>
      </c>
      <c r="BG20" s="4" t="s">
        <v>42</v>
      </c>
      <c r="BH20" s="4" t="s">
        <v>42</v>
      </c>
      <c r="BI20" s="4" t="s">
        <v>42</v>
      </c>
      <c r="BJ20" s="4"/>
      <c r="BK20" s="4" t="s">
        <v>42</v>
      </c>
      <c r="BL20" s="4"/>
      <c r="BM20" s="4" t="s">
        <v>42</v>
      </c>
      <c r="BN20" s="4"/>
      <c r="BO20" s="4" t="s">
        <v>42</v>
      </c>
      <c r="BP20" s="4"/>
      <c r="BQ20" s="4" t="s">
        <v>42</v>
      </c>
      <c r="BR20" s="4"/>
      <c r="BS20" s="4" t="s">
        <v>42</v>
      </c>
      <c r="BT20" s="4" t="s">
        <v>42</v>
      </c>
      <c r="BU20" s="4" t="s">
        <v>42</v>
      </c>
      <c r="BV20" s="4" t="s">
        <v>42</v>
      </c>
      <c r="BW20" s="4" t="s">
        <v>42</v>
      </c>
      <c r="BX20" s="4" t="s">
        <v>42</v>
      </c>
      <c r="BY20" s="4" t="s">
        <v>42</v>
      </c>
      <c r="BZ20" s="4" t="s">
        <v>42</v>
      </c>
      <c r="CA20" s="4" t="s">
        <v>42</v>
      </c>
      <c r="CB20" s="4" t="s">
        <v>42</v>
      </c>
      <c r="CC20" s="4" t="s">
        <v>42</v>
      </c>
      <c r="CD20" s="4"/>
      <c r="CE20" s="4" t="s">
        <v>42</v>
      </c>
      <c r="CF20" s="4"/>
      <c r="CG20" s="4" t="s">
        <v>42</v>
      </c>
      <c r="CH20" s="4"/>
      <c r="CI20" s="4" t="s">
        <v>42</v>
      </c>
      <c r="CJ20" s="4"/>
      <c r="CK20" s="4" t="s">
        <v>42</v>
      </c>
      <c r="CL20" s="4"/>
      <c r="CM20" s="4" t="s">
        <v>42</v>
      </c>
      <c r="CN20" s="4" t="s">
        <v>42</v>
      </c>
      <c r="CO20" s="4" t="s">
        <v>42</v>
      </c>
      <c r="CP20" s="4" t="s">
        <v>42</v>
      </c>
      <c r="CQ20" s="4" t="s">
        <v>42</v>
      </c>
      <c r="CR20" s="4" t="s">
        <v>42</v>
      </c>
      <c r="CS20" s="4" t="s">
        <v>42</v>
      </c>
      <c r="CT20" s="4" t="s">
        <v>42</v>
      </c>
      <c r="CU20" s="4" t="s">
        <v>42</v>
      </c>
      <c r="CV20" s="4" t="s">
        <v>42</v>
      </c>
    </row>
    <row r="21" spans="1:100">
      <c r="A21" s="98"/>
      <c r="B21" s="94"/>
      <c r="C21" s="33" t="s">
        <v>229</v>
      </c>
      <c r="D21" s="26" t="s">
        <v>40</v>
      </c>
      <c r="E21" s="26" t="s">
        <v>40</v>
      </c>
      <c r="F21" s="26" t="s">
        <v>40</v>
      </c>
      <c r="G21" s="26" t="s">
        <v>40</v>
      </c>
      <c r="H21" s="26" t="s">
        <v>40</v>
      </c>
      <c r="I21" s="26" t="s">
        <v>40</v>
      </c>
      <c r="J21" s="26"/>
      <c r="K21" s="26" t="s">
        <v>40</v>
      </c>
      <c r="L21" s="26"/>
      <c r="M21" s="4" t="s">
        <v>40</v>
      </c>
      <c r="N21" s="4"/>
      <c r="O21" s="4" t="s">
        <v>40</v>
      </c>
      <c r="P21" s="4"/>
      <c r="Q21" s="4" t="s">
        <v>40</v>
      </c>
      <c r="R21" s="4"/>
      <c r="S21" s="4" t="s">
        <v>40</v>
      </c>
      <c r="T21" s="4"/>
      <c r="U21" s="4"/>
      <c r="V21" s="4" t="s">
        <v>40</v>
      </c>
      <c r="W21" s="4"/>
      <c r="X21" s="4" t="s">
        <v>40</v>
      </c>
      <c r="Y21" s="4"/>
      <c r="Z21" s="4" t="s">
        <v>40</v>
      </c>
      <c r="AA21" s="4"/>
      <c r="AB21" s="4" t="s">
        <v>40</v>
      </c>
      <c r="AC21" s="4"/>
      <c r="AD21" s="4"/>
      <c r="AE21" s="4" t="s">
        <v>40</v>
      </c>
      <c r="AF21" s="4"/>
      <c r="AG21" s="4" t="s">
        <v>40</v>
      </c>
      <c r="AH21" s="4"/>
      <c r="AI21" s="4"/>
      <c r="AJ21" s="4" t="s">
        <v>40</v>
      </c>
      <c r="AK21" s="4"/>
      <c r="AL21" s="4" t="s">
        <v>40</v>
      </c>
      <c r="AM21" s="4" t="s">
        <v>40</v>
      </c>
      <c r="AN21" s="4" t="s">
        <v>40</v>
      </c>
      <c r="AO21" s="4"/>
      <c r="AP21" s="4"/>
      <c r="AQ21" s="4" t="s">
        <v>40</v>
      </c>
      <c r="AR21" s="4"/>
      <c r="AS21" s="4" t="s">
        <v>40</v>
      </c>
      <c r="AT21" s="4"/>
      <c r="AU21" s="4" t="s">
        <v>40</v>
      </c>
      <c r="AV21" s="4"/>
      <c r="AW21" s="4" t="s">
        <v>40</v>
      </c>
      <c r="AX21" s="4"/>
      <c r="AY21" s="4" t="s">
        <v>40</v>
      </c>
      <c r="AZ21" s="4"/>
      <c r="BA21" s="4" t="s">
        <v>40</v>
      </c>
      <c r="BB21" s="4" t="s">
        <v>40</v>
      </c>
      <c r="BC21" s="4" t="s">
        <v>40</v>
      </c>
      <c r="BD21" s="4" t="s">
        <v>40</v>
      </c>
      <c r="BE21" s="4" t="s">
        <v>40</v>
      </c>
      <c r="BF21" s="4" t="s">
        <v>40</v>
      </c>
      <c r="BG21" s="4" t="s">
        <v>40</v>
      </c>
      <c r="BH21" s="4" t="s">
        <v>40</v>
      </c>
      <c r="BI21" s="4" t="s">
        <v>40</v>
      </c>
      <c r="BJ21" s="4"/>
      <c r="BK21" s="4" t="s">
        <v>40</v>
      </c>
      <c r="BL21" s="4"/>
      <c r="BM21" s="4" t="s">
        <v>40</v>
      </c>
      <c r="BN21" s="4"/>
      <c r="BO21" s="4" t="s">
        <v>40</v>
      </c>
      <c r="BP21" s="4"/>
      <c r="BQ21" s="4" t="s">
        <v>40</v>
      </c>
      <c r="BR21" s="4"/>
      <c r="BS21" s="4" t="s">
        <v>40</v>
      </c>
      <c r="BT21" s="4" t="s">
        <v>40</v>
      </c>
      <c r="BU21" s="4" t="s">
        <v>40</v>
      </c>
      <c r="BV21" s="4" t="s">
        <v>40</v>
      </c>
      <c r="BW21" s="4" t="s">
        <v>40</v>
      </c>
      <c r="BX21" s="4" t="s">
        <v>40</v>
      </c>
      <c r="BY21" s="4" t="s">
        <v>40</v>
      </c>
      <c r="BZ21" s="4" t="s">
        <v>40</v>
      </c>
      <c r="CA21" s="4" t="s">
        <v>40</v>
      </c>
      <c r="CB21" s="4" t="s">
        <v>40</v>
      </c>
      <c r="CC21" s="4" t="s">
        <v>40</v>
      </c>
      <c r="CD21" s="4"/>
      <c r="CE21" s="4" t="s">
        <v>40</v>
      </c>
      <c r="CF21" s="4"/>
      <c r="CG21" s="4" t="s">
        <v>40</v>
      </c>
      <c r="CH21" s="4"/>
      <c r="CI21" s="4" t="s">
        <v>40</v>
      </c>
      <c r="CJ21" s="4"/>
      <c r="CK21" s="4" t="s">
        <v>40</v>
      </c>
      <c r="CL21" s="4"/>
      <c r="CM21" s="4" t="s">
        <v>40</v>
      </c>
      <c r="CN21" s="4" t="s">
        <v>40</v>
      </c>
      <c r="CO21" s="4" t="s">
        <v>40</v>
      </c>
      <c r="CP21" s="4" t="s">
        <v>40</v>
      </c>
      <c r="CQ21" s="4" t="s">
        <v>40</v>
      </c>
      <c r="CR21" s="4" t="s">
        <v>40</v>
      </c>
      <c r="CS21" s="4" t="s">
        <v>40</v>
      </c>
      <c r="CT21" s="4" t="s">
        <v>40</v>
      </c>
      <c r="CU21" s="4" t="s">
        <v>40</v>
      </c>
      <c r="CV21" s="4" t="s">
        <v>40</v>
      </c>
    </row>
    <row r="22" spans="1:100">
      <c r="A22" s="98"/>
      <c r="B22" s="94"/>
      <c r="C22" s="33" t="s">
        <v>230</v>
      </c>
      <c r="D22" s="26" t="s">
        <v>43</v>
      </c>
      <c r="E22" s="26" t="s">
        <v>43</v>
      </c>
      <c r="F22" s="26" t="s">
        <v>43</v>
      </c>
      <c r="G22" s="26" t="s">
        <v>43</v>
      </c>
      <c r="H22" s="26" t="s">
        <v>43</v>
      </c>
      <c r="I22" s="26" t="s">
        <v>43</v>
      </c>
      <c r="J22" s="26"/>
      <c r="K22" s="26" t="s">
        <v>43</v>
      </c>
      <c r="L22" s="26"/>
      <c r="M22" s="4" t="s">
        <v>43</v>
      </c>
      <c r="N22" s="4"/>
      <c r="O22" s="4" t="s">
        <v>43</v>
      </c>
      <c r="P22" s="4"/>
      <c r="Q22" s="4" t="s">
        <v>43</v>
      </c>
      <c r="R22" s="4"/>
      <c r="S22" s="4" t="s">
        <v>43</v>
      </c>
      <c r="T22" s="4"/>
      <c r="U22" s="4"/>
      <c r="V22" s="4" t="s">
        <v>43</v>
      </c>
      <c r="W22" s="4"/>
      <c r="X22" s="4" t="s">
        <v>43</v>
      </c>
      <c r="Y22" s="4"/>
      <c r="Z22" s="4" t="s">
        <v>43</v>
      </c>
      <c r="AA22" s="4"/>
      <c r="AB22" s="4" t="s">
        <v>43</v>
      </c>
      <c r="AC22" s="4"/>
      <c r="AD22" s="4"/>
      <c r="AE22" s="4" t="s">
        <v>43</v>
      </c>
      <c r="AF22" s="4"/>
      <c r="AG22" s="4" t="s">
        <v>43</v>
      </c>
      <c r="AH22" s="4"/>
      <c r="AI22" s="4"/>
      <c r="AJ22" s="4" t="s">
        <v>43</v>
      </c>
      <c r="AK22" s="4"/>
      <c r="AL22" s="4" t="s">
        <v>43</v>
      </c>
      <c r="AM22" s="4" t="s">
        <v>43</v>
      </c>
      <c r="AN22" s="4" t="s">
        <v>43</v>
      </c>
      <c r="AO22" s="4"/>
      <c r="AP22" s="4"/>
      <c r="AQ22" s="4" t="s">
        <v>43</v>
      </c>
      <c r="AR22" s="4"/>
      <c r="AS22" s="4" t="s">
        <v>43</v>
      </c>
      <c r="AT22" s="4"/>
      <c r="AU22" s="4" t="s">
        <v>43</v>
      </c>
      <c r="AV22" s="4"/>
      <c r="AW22" s="4" t="s">
        <v>43</v>
      </c>
      <c r="AX22" s="4"/>
      <c r="AY22" s="4" t="s">
        <v>43</v>
      </c>
      <c r="AZ22" s="4"/>
      <c r="BA22" s="4" t="s">
        <v>43</v>
      </c>
      <c r="BB22" s="4" t="s">
        <v>43</v>
      </c>
      <c r="BC22" s="4" t="s">
        <v>43</v>
      </c>
      <c r="BD22" s="4" t="s">
        <v>43</v>
      </c>
      <c r="BE22" s="4" t="s">
        <v>43</v>
      </c>
      <c r="BF22" s="4" t="s">
        <v>43</v>
      </c>
      <c r="BG22" s="4" t="s">
        <v>43</v>
      </c>
      <c r="BH22" s="4" t="s">
        <v>43</v>
      </c>
      <c r="BI22" s="4" t="s">
        <v>43</v>
      </c>
      <c r="BJ22" s="4"/>
      <c r="BK22" s="4" t="s">
        <v>43</v>
      </c>
      <c r="BL22" s="4"/>
      <c r="BM22" s="4" t="s">
        <v>43</v>
      </c>
      <c r="BN22" s="4"/>
      <c r="BO22" s="4" t="s">
        <v>43</v>
      </c>
      <c r="BP22" s="4"/>
      <c r="BQ22" s="4" t="s">
        <v>43</v>
      </c>
      <c r="BR22" s="4"/>
      <c r="BS22" s="4" t="s">
        <v>43</v>
      </c>
      <c r="BT22" s="4" t="s">
        <v>43</v>
      </c>
      <c r="BU22" s="4" t="s">
        <v>43</v>
      </c>
      <c r="BV22" s="4" t="s">
        <v>43</v>
      </c>
      <c r="BW22" s="4" t="s">
        <v>43</v>
      </c>
      <c r="BX22" s="4" t="s">
        <v>43</v>
      </c>
      <c r="BY22" s="4" t="s">
        <v>43</v>
      </c>
      <c r="BZ22" s="4" t="s">
        <v>43</v>
      </c>
      <c r="CA22" s="4" t="s">
        <v>43</v>
      </c>
      <c r="CB22" s="4" t="s">
        <v>43</v>
      </c>
      <c r="CC22" s="4" t="s">
        <v>43</v>
      </c>
      <c r="CD22" s="4"/>
      <c r="CE22" s="4" t="s">
        <v>43</v>
      </c>
      <c r="CF22" s="4"/>
      <c r="CG22" s="4" t="s">
        <v>43</v>
      </c>
      <c r="CH22" s="4"/>
      <c r="CI22" s="4" t="s">
        <v>43</v>
      </c>
      <c r="CJ22" s="4"/>
      <c r="CK22" s="4" t="s">
        <v>43</v>
      </c>
      <c r="CL22" s="4"/>
      <c r="CM22" s="4" t="s">
        <v>43</v>
      </c>
      <c r="CN22" s="4" t="s">
        <v>43</v>
      </c>
      <c r="CO22" s="4" t="s">
        <v>43</v>
      </c>
      <c r="CP22" s="4" t="s">
        <v>43</v>
      </c>
      <c r="CQ22" s="4" t="s">
        <v>43</v>
      </c>
      <c r="CR22" s="4" t="s">
        <v>43</v>
      </c>
      <c r="CS22" s="4" t="s">
        <v>43</v>
      </c>
      <c r="CT22" s="4" t="s">
        <v>43</v>
      </c>
      <c r="CU22" s="4" t="s">
        <v>43</v>
      </c>
      <c r="CV22" s="4" t="s">
        <v>43</v>
      </c>
    </row>
    <row r="23" spans="1:100">
      <c r="A23" s="98"/>
      <c r="B23" s="95"/>
      <c r="C23" s="33" t="s">
        <v>248</v>
      </c>
      <c r="D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</row>
    <row r="24" spans="1:100">
      <c r="A24" s="98"/>
      <c r="B24" s="40"/>
      <c r="C24" s="33"/>
      <c r="D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</row>
    <row r="25" spans="1:100">
      <c r="A25" s="98"/>
      <c r="B25" s="87" t="s">
        <v>240</v>
      </c>
      <c r="C25" s="27" t="s">
        <v>212</v>
      </c>
      <c r="D25" s="16" t="str">
        <f>CONCATENATE("PNTU",D1)</f>
        <v>PNTU226-001</v>
      </c>
      <c r="E25" s="16" t="str">
        <f t="shared" ref="E25:CV25" si="8">CONCATENATE("PNTU",E1)</f>
        <v>PNTU226-002</v>
      </c>
      <c r="F25" s="16" t="str">
        <f t="shared" si="8"/>
        <v>PNTU226-003</v>
      </c>
      <c r="G25" s="16" t="str">
        <f t="shared" si="8"/>
        <v>PNTU226-004</v>
      </c>
      <c r="H25" s="16" t="str">
        <f t="shared" si="8"/>
        <v>PNTU226-005</v>
      </c>
      <c r="I25" s="16" t="str">
        <f t="shared" si="8"/>
        <v>PNTU226-006</v>
      </c>
      <c r="J25" s="16"/>
      <c r="K25" s="16" t="str">
        <f t="shared" si="8"/>
        <v>PNTU226-008</v>
      </c>
      <c r="L25" s="16"/>
      <c r="M25" s="16" t="str">
        <f t="shared" si="8"/>
        <v>PNTU226-010</v>
      </c>
      <c r="N25" s="16"/>
      <c r="O25" s="16" t="str">
        <f t="shared" si="8"/>
        <v>PNTU226-012</v>
      </c>
      <c r="P25" s="16"/>
      <c r="Q25" s="16" t="str">
        <f t="shared" si="8"/>
        <v>PNTU226-014</v>
      </c>
      <c r="R25" s="16"/>
      <c r="S25" s="16" t="str">
        <f t="shared" si="8"/>
        <v>PNTU226-016</v>
      </c>
      <c r="T25" s="16"/>
      <c r="U25" s="16"/>
      <c r="V25" s="16" t="str">
        <f t="shared" si="8"/>
        <v>PNTU226-019</v>
      </c>
      <c r="W25" s="16"/>
      <c r="X25" s="16" t="str">
        <f t="shared" si="8"/>
        <v>PNTU226-021</v>
      </c>
      <c r="Y25" s="16"/>
      <c r="Z25" s="16" t="str">
        <f t="shared" si="8"/>
        <v>PNTU226-023</v>
      </c>
      <c r="AA25" s="16"/>
      <c r="AB25" s="16" t="str">
        <f t="shared" si="8"/>
        <v>PNTU226-025</v>
      </c>
      <c r="AC25" s="16"/>
      <c r="AD25" s="16"/>
      <c r="AE25" s="16" t="str">
        <f t="shared" si="8"/>
        <v>PNTU226-028</v>
      </c>
      <c r="AF25" s="16"/>
      <c r="AG25" s="16" t="str">
        <f t="shared" si="8"/>
        <v>PNTU226-030</v>
      </c>
      <c r="AH25" s="16"/>
      <c r="AI25" s="16"/>
      <c r="AJ25" s="16" t="str">
        <f t="shared" si="8"/>
        <v>PNTU226-033</v>
      </c>
      <c r="AK25" s="16"/>
      <c r="AL25" s="16" t="str">
        <f t="shared" si="8"/>
        <v>PNTU226-035</v>
      </c>
      <c r="AM25" s="16" t="str">
        <f t="shared" si="8"/>
        <v>PNTU226-036</v>
      </c>
      <c r="AN25" s="16" t="str">
        <f t="shared" si="8"/>
        <v>PNTU226-037</v>
      </c>
      <c r="AO25" s="16"/>
      <c r="AP25" s="16"/>
      <c r="AQ25" s="16" t="str">
        <f t="shared" si="8"/>
        <v>PNTU226-040</v>
      </c>
      <c r="AR25" s="16"/>
      <c r="AS25" s="16" t="str">
        <f t="shared" si="8"/>
        <v>PNTU226-042</v>
      </c>
      <c r="AT25" s="16"/>
      <c r="AU25" s="16" t="str">
        <f t="shared" si="8"/>
        <v>PNTU226-044</v>
      </c>
      <c r="AV25" s="16"/>
      <c r="AW25" s="16" t="str">
        <f t="shared" si="8"/>
        <v>PNTU226-046</v>
      </c>
      <c r="AX25" s="16"/>
      <c r="AY25" s="16" t="str">
        <f t="shared" si="8"/>
        <v>PNTU226-048</v>
      </c>
      <c r="AZ25" s="16"/>
      <c r="BA25" s="16" t="str">
        <f t="shared" si="8"/>
        <v>PNTU226-050</v>
      </c>
      <c r="BB25" s="16" t="str">
        <f t="shared" si="8"/>
        <v>PNTU226-051</v>
      </c>
      <c r="BC25" s="16" t="str">
        <f t="shared" si="8"/>
        <v>PNTU226-052</v>
      </c>
      <c r="BD25" s="16" t="str">
        <f t="shared" si="8"/>
        <v>PNTU226-053</v>
      </c>
      <c r="BE25" s="16" t="str">
        <f t="shared" si="8"/>
        <v>PNTU226-054</v>
      </c>
      <c r="BF25" s="16" t="str">
        <f t="shared" si="8"/>
        <v>PNTU226-055</v>
      </c>
      <c r="BG25" s="16" t="str">
        <f t="shared" si="8"/>
        <v>PNTU226-056</v>
      </c>
      <c r="BH25" s="16" t="str">
        <f t="shared" si="8"/>
        <v>PNTU226-057</v>
      </c>
      <c r="BI25" s="16" t="str">
        <f t="shared" si="8"/>
        <v>PNTU226-058</v>
      </c>
      <c r="BJ25" s="16"/>
      <c r="BK25" s="16" t="str">
        <f t="shared" si="8"/>
        <v>PNTU226-060</v>
      </c>
      <c r="BL25" s="16"/>
      <c r="BM25" s="16" t="str">
        <f t="shared" si="8"/>
        <v>PNTU226-062</v>
      </c>
      <c r="BN25" s="16"/>
      <c r="BO25" s="16" t="str">
        <f t="shared" si="8"/>
        <v>PNTU226-064</v>
      </c>
      <c r="BP25" s="16"/>
      <c r="BQ25" s="16" t="str">
        <f t="shared" si="8"/>
        <v>PNTU226-066</v>
      </c>
      <c r="BR25" s="16"/>
      <c r="BS25" s="16" t="str">
        <f t="shared" si="8"/>
        <v>PNTU226-068</v>
      </c>
      <c r="BT25" s="16" t="str">
        <f t="shared" si="8"/>
        <v>PNTU226-069</v>
      </c>
      <c r="BU25" s="16" t="str">
        <f t="shared" si="8"/>
        <v>PNTU226-070</v>
      </c>
      <c r="BV25" s="16" t="str">
        <f t="shared" si="8"/>
        <v>PNTU226-071</v>
      </c>
      <c r="BW25" s="16" t="str">
        <f t="shared" si="8"/>
        <v>PNTU226-072</v>
      </c>
      <c r="BX25" s="16" t="str">
        <f t="shared" si="8"/>
        <v>PNTU226-073</v>
      </c>
      <c r="BY25" s="16" t="str">
        <f t="shared" si="8"/>
        <v>PNTU226-074</v>
      </c>
      <c r="BZ25" s="16" t="str">
        <f t="shared" si="8"/>
        <v>PNTU226-075</v>
      </c>
      <c r="CA25" s="16" t="str">
        <f t="shared" si="8"/>
        <v>PNTU226-076</v>
      </c>
      <c r="CB25" s="16" t="str">
        <f t="shared" si="8"/>
        <v>PNTU226-077</v>
      </c>
      <c r="CC25" s="16" t="str">
        <f t="shared" si="8"/>
        <v>PNTU226-078</v>
      </c>
      <c r="CD25" s="16"/>
      <c r="CE25" s="16" t="str">
        <f t="shared" si="8"/>
        <v>PNTU226-080</v>
      </c>
      <c r="CF25" s="16"/>
      <c r="CG25" s="16" t="str">
        <f t="shared" si="8"/>
        <v>PNTU226-082</v>
      </c>
      <c r="CH25" s="16"/>
      <c r="CI25" s="16" t="str">
        <f t="shared" si="8"/>
        <v>PNTU226-084</v>
      </c>
      <c r="CJ25" s="16"/>
      <c r="CK25" s="16" t="str">
        <f t="shared" si="8"/>
        <v>PNTU226-086</v>
      </c>
      <c r="CL25" s="16"/>
      <c r="CM25" s="16" t="str">
        <f t="shared" si="8"/>
        <v>PNTU226-088</v>
      </c>
      <c r="CN25" s="16" t="str">
        <f t="shared" si="8"/>
        <v>PNTU226-089</v>
      </c>
      <c r="CO25" s="16" t="str">
        <f t="shared" si="8"/>
        <v>PNTU226-090</v>
      </c>
      <c r="CP25" s="16" t="str">
        <f t="shared" si="8"/>
        <v>PNTU226-091</v>
      </c>
      <c r="CQ25" s="16" t="str">
        <f t="shared" si="8"/>
        <v>PNTU226-092</v>
      </c>
      <c r="CR25" s="16" t="str">
        <f t="shared" si="8"/>
        <v>PNTU226-093</v>
      </c>
      <c r="CS25" s="16" t="str">
        <f t="shared" si="8"/>
        <v>PNTU226-094</v>
      </c>
      <c r="CT25" s="16" t="str">
        <f t="shared" si="8"/>
        <v>PNTU226-095</v>
      </c>
      <c r="CU25" s="16" t="str">
        <f t="shared" si="8"/>
        <v>PNTU226-096</v>
      </c>
      <c r="CV25" s="16" t="str">
        <f t="shared" si="8"/>
        <v>PNTU226-097</v>
      </c>
    </row>
    <row r="26" spans="1:100">
      <c r="A26" s="98"/>
      <c r="B26" s="88"/>
      <c r="C26" s="27" t="s">
        <v>213</v>
      </c>
      <c r="D26" s="16" t="s">
        <v>214</v>
      </c>
      <c r="E26" s="16" t="s">
        <v>214</v>
      </c>
      <c r="F26" s="16" t="s">
        <v>214</v>
      </c>
      <c r="G26" s="16" t="s">
        <v>214</v>
      </c>
      <c r="H26" s="16" t="s">
        <v>214</v>
      </c>
      <c r="I26" s="16" t="s">
        <v>214</v>
      </c>
      <c r="J26" s="16"/>
      <c r="K26" s="16" t="s">
        <v>214</v>
      </c>
      <c r="L26" s="16"/>
      <c r="M26" s="16" t="s">
        <v>214</v>
      </c>
      <c r="N26" s="16"/>
      <c r="O26" s="16" t="s">
        <v>214</v>
      </c>
      <c r="P26" s="16"/>
      <c r="Q26" s="16" t="s">
        <v>214</v>
      </c>
      <c r="R26" s="16"/>
      <c r="S26" s="16" t="s">
        <v>214</v>
      </c>
      <c r="T26" s="16"/>
      <c r="U26" s="16"/>
      <c r="V26" s="16" t="s">
        <v>214</v>
      </c>
      <c r="W26" s="16"/>
      <c r="X26" s="16" t="s">
        <v>214</v>
      </c>
      <c r="Y26" s="16"/>
      <c r="Z26" s="16" t="s">
        <v>214</v>
      </c>
      <c r="AA26" s="16"/>
      <c r="AB26" s="16" t="s">
        <v>214</v>
      </c>
      <c r="AC26" s="16"/>
      <c r="AD26" s="16"/>
      <c r="AE26" s="16" t="s">
        <v>214</v>
      </c>
      <c r="AF26" s="16"/>
      <c r="AG26" s="16" t="s">
        <v>214</v>
      </c>
      <c r="AH26" s="16"/>
      <c r="AI26" s="16"/>
      <c r="AJ26" s="16" t="s">
        <v>214</v>
      </c>
      <c r="AK26" s="16"/>
      <c r="AL26" s="16" t="s">
        <v>214</v>
      </c>
      <c r="AM26" s="16" t="s">
        <v>214</v>
      </c>
      <c r="AN26" s="16" t="s">
        <v>214</v>
      </c>
      <c r="AO26" s="16"/>
      <c r="AP26" s="16"/>
      <c r="AQ26" s="16" t="s">
        <v>214</v>
      </c>
      <c r="AR26" s="16"/>
      <c r="AS26" s="16" t="s">
        <v>214</v>
      </c>
      <c r="AT26" s="16"/>
      <c r="AU26" s="16" t="s">
        <v>214</v>
      </c>
      <c r="AV26" s="16"/>
      <c r="AW26" s="16" t="s">
        <v>214</v>
      </c>
      <c r="AX26" s="16"/>
      <c r="AY26" s="16" t="s">
        <v>214</v>
      </c>
      <c r="AZ26" s="16"/>
      <c r="BA26" s="16" t="s">
        <v>214</v>
      </c>
      <c r="BB26" s="16" t="s">
        <v>214</v>
      </c>
      <c r="BC26" s="16" t="s">
        <v>214</v>
      </c>
      <c r="BD26" s="16" t="s">
        <v>214</v>
      </c>
      <c r="BE26" s="16" t="s">
        <v>214</v>
      </c>
      <c r="BF26" s="16" t="s">
        <v>214</v>
      </c>
      <c r="BG26" s="16" t="s">
        <v>214</v>
      </c>
      <c r="BH26" s="16" t="s">
        <v>214</v>
      </c>
      <c r="BI26" s="16" t="s">
        <v>214</v>
      </c>
      <c r="BJ26" s="16"/>
      <c r="BK26" s="16" t="s">
        <v>214</v>
      </c>
      <c r="BL26" s="16"/>
      <c r="BM26" s="16" t="s">
        <v>214</v>
      </c>
      <c r="BN26" s="16"/>
      <c r="BO26" s="16" t="s">
        <v>214</v>
      </c>
      <c r="BP26" s="16"/>
      <c r="BQ26" s="16" t="s">
        <v>214</v>
      </c>
      <c r="BR26" s="16"/>
      <c r="BS26" s="16" t="s">
        <v>214</v>
      </c>
      <c r="BT26" s="16" t="s">
        <v>214</v>
      </c>
      <c r="BU26" s="16" t="s">
        <v>214</v>
      </c>
      <c r="BV26" s="16" t="s">
        <v>214</v>
      </c>
      <c r="BW26" s="16" t="s">
        <v>214</v>
      </c>
      <c r="BX26" s="16" t="s">
        <v>214</v>
      </c>
      <c r="BY26" s="16" t="s">
        <v>214</v>
      </c>
      <c r="BZ26" s="16" t="s">
        <v>214</v>
      </c>
      <c r="CA26" s="16" t="s">
        <v>214</v>
      </c>
      <c r="CB26" s="16" t="s">
        <v>214</v>
      </c>
      <c r="CC26" s="16" t="s">
        <v>214</v>
      </c>
      <c r="CD26" s="16"/>
      <c r="CE26" s="16" t="s">
        <v>214</v>
      </c>
      <c r="CF26" s="16"/>
      <c r="CG26" s="16" t="s">
        <v>214</v>
      </c>
      <c r="CH26" s="16"/>
      <c r="CI26" s="16" t="s">
        <v>214</v>
      </c>
      <c r="CJ26" s="16"/>
      <c r="CK26" s="16" t="s">
        <v>214</v>
      </c>
      <c r="CL26" s="16"/>
      <c r="CM26" s="16" t="s">
        <v>214</v>
      </c>
      <c r="CN26" s="16" t="s">
        <v>214</v>
      </c>
      <c r="CO26" s="16" t="s">
        <v>214</v>
      </c>
      <c r="CP26" s="16" t="s">
        <v>214</v>
      </c>
      <c r="CQ26" s="16" t="s">
        <v>214</v>
      </c>
      <c r="CR26" s="16" t="s">
        <v>214</v>
      </c>
      <c r="CS26" s="16" t="s">
        <v>214</v>
      </c>
      <c r="CT26" s="16" t="s">
        <v>214</v>
      </c>
      <c r="CU26" s="16" t="s">
        <v>214</v>
      </c>
      <c r="CV26" s="16" t="s">
        <v>214</v>
      </c>
    </row>
    <row r="27" spans="1:100">
      <c r="A27" s="98"/>
      <c r="B27" s="88"/>
      <c r="C27" s="27" t="s">
        <v>215</v>
      </c>
      <c r="D27" s="16" t="s">
        <v>269</v>
      </c>
      <c r="E27" s="16" t="s">
        <v>269</v>
      </c>
      <c r="F27" s="16" t="s">
        <v>269</v>
      </c>
      <c r="G27" s="16" t="s">
        <v>269</v>
      </c>
      <c r="H27" s="16" t="s">
        <v>269</v>
      </c>
      <c r="I27" s="16" t="s">
        <v>269</v>
      </c>
      <c r="J27" s="16"/>
      <c r="K27" s="16" t="s">
        <v>269</v>
      </c>
      <c r="L27" s="16"/>
      <c r="M27" s="16" t="s">
        <v>269</v>
      </c>
      <c r="N27" s="16"/>
      <c r="O27" s="16" t="s">
        <v>269</v>
      </c>
      <c r="P27" s="16"/>
      <c r="Q27" s="16" t="s">
        <v>269</v>
      </c>
      <c r="R27" s="16"/>
      <c r="S27" s="16" t="s">
        <v>269</v>
      </c>
      <c r="T27" s="16"/>
      <c r="U27" s="16"/>
      <c r="V27" s="16" t="s">
        <v>269</v>
      </c>
      <c r="W27" s="16"/>
      <c r="X27" s="16" t="s">
        <v>269</v>
      </c>
      <c r="Y27" s="16"/>
      <c r="Z27" s="16" t="s">
        <v>269</v>
      </c>
      <c r="AA27" s="16"/>
      <c r="AB27" s="16" t="s">
        <v>269</v>
      </c>
      <c r="AC27" s="16"/>
      <c r="AD27" s="16"/>
      <c r="AE27" s="16" t="s">
        <v>269</v>
      </c>
      <c r="AF27" s="16"/>
      <c r="AG27" s="16" t="s">
        <v>269</v>
      </c>
      <c r="AH27" s="16"/>
      <c r="AI27" s="16"/>
      <c r="AJ27" s="16" t="s">
        <v>269</v>
      </c>
      <c r="AK27" s="16"/>
      <c r="AL27" s="16" t="s">
        <v>269</v>
      </c>
      <c r="AM27" s="16" t="s">
        <v>269</v>
      </c>
      <c r="AN27" s="16" t="s">
        <v>269</v>
      </c>
      <c r="AO27" s="16"/>
      <c r="AP27" s="16"/>
      <c r="AQ27" s="16" t="s">
        <v>269</v>
      </c>
      <c r="AR27" s="16"/>
      <c r="AS27" s="16" t="s">
        <v>269</v>
      </c>
      <c r="AT27" s="16"/>
      <c r="AU27" s="16" t="s">
        <v>269</v>
      </c>
      <c r="AV27" s="16"/>
      <c r="AW27" s="16" t="s">
        <v>269</v>
      </c>
      <c r="AX27" s="16"/>
      <c r="AY27" s="16" t="s">
        <v>269</v>
      </c>
      <c r="AZ27" s="16"/>
      <c r="BA27" s="16" t="s">
        <v>269</v>
      </c>
      <c r="BB27" s="16" t="s">
        <v>269</v>
      </c>
      <c r="BC27" s="16" t="s">
        <v>269</v>
      </c>
      <c r="BD27" s="16" t="s">
        <v>269</v>
      </c>
      <c r="BE27" s="16" t="s">
        <v>269</v>
      </c>
      <c r="BF27" s="16" t="s">
        <v>269</v>
      </c>
      <c r="BG27" s="16" t="s">
        <v>269</v>
      </c>
      <c r="BH27" s="16" t="s">
        <v>269</v>
      </c>
      <c r="BI27" s="16" t="s">
        <v>269</v>
      </c>
      <c r="BJ27" s="16"/>
      <c r="BK27" s="16" t="s">
        <v>269</v>
      </c>
      <c r="BL27" s="16"/>
      <c r="BM27" s="16" t="s">
        <v>269</v>
      </c>
      <c r="BN27" s="16"/>
      <c r="BO27" s="16" t="s">
        <v>269</v>
      </c>
      <c r="BP27" s="16"/>
      <c r="BQ27" s="16" t="s">
        <v>269</v>
      </c>
      <c r="BR27" s="16"/>
      <c r="BS27" s="16" t="s">
        <v>269</v>
      </c>
      <c r="BT27" s="16" t="s">
        <v>269</v>
      </c>
      <c r="BU27" s="16" t="s">
        <v>269</v>
      </c>
      <c r="BV27" s="16" t="s">
        <v>269</v>
      </c>
      <c r="BW27" s="16" t="s">
        <v>269</v>
      </c>
      <c r="BX27" s="16" t="s">
        <v>269</v>
      </c>
      <c r="BY27" s="16" t="s">
        <v>269</v>
      </c>
      <c r="BZ27" s="16" t="s">
        <v>269</v>
      </c>
      <c r="CA27" s="16" t="s">
        <v>269</v>
      </c>
      <c r="CB27" s="16" t="s">
        <v>269</v>
      </c>
      <c r="CC27" s="16" t="s">
        <v>269</v>
      </c>
      <c r="CD27" s="16"/>
      <c r="CE27" s="16" t="s">
        <v>269</v>
      </c>
      <c r="CF27" s="16"/>
      <c r="CG27" s="16" t="s">
        <v>269</v>
      </c>
      <c r="CH27" s="16"/>
      <c r="CI27" s="16" t="s">
        <v>269</v>
      </c>
      <c r="CJ27" s="16"/>
      <c r="CK27" s="16" t="s">
        <v>269</v>
      </c>
      <c r="CL27" s="16"/>
      <c r="CM27" s="16" t="s">
        <v>269</v>
      </c>
      <c r="CN27" s="16" t="s">
        <v>269</v>
      </c>
      <c r="CO27" s="16" t="s">
        <v>269</v>
      </c>
      <c r="CP27" s="16" t="s">
        <v>269</v>
      </c>
      <c r="CQ27" s="16" t="s">
        <v>269</v>
      </c>
      <c r="CR27" s="16" t="s">
        <v>269</v>
      </c>
      <c r="CS27" s="16" t="s">
        <v>269</v>
      </c>
      <c r="CT27" s="16" t="s">
        <v>269</v>
      </c>
      <c r="CU27" s="16" t="s">
        <v>269</v>
      </c>
      <c r="CV27" s="16" t="s">
        <v>269</v>
      </c>
    </row>
    <row r="28" spans="1:100">
      <c r="A28" s="98"/>
      <c r="B28" s="88"/>
      <c r="C28" s="27" t="s">
        <v>217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/>
      <c r="K28" s="16">
        <v>0</v>
      </c>
      <c r="L28" s="16"/>
      <c r="M28" s="16">
        <v>0</v>
      </c>
      <c r="N28" s="16"/>
      <c r="O28" s="16">
        <v>0</v>
      </c>
      <c r="P28" s="16"/>
      <c r="Q28" s="16">
        <v>0</v>
      </c>
      <c r="R28" s="16"/>
      <c r="S28" s="16">
        <v>0</v>
      </c>
      <c r="T28" s="16"/>
      <c r="U28" s="16"/>
      <c r="V28" s="16">
        <v>0</v>
      </c>
      <c r="W28" s="16"/>
      <c r="X28" s="16">
        <v>0</v>
      </c>
      <c r="Y28" s="16"/>
      <c r="Z28" s="16">
        <v>0</v>
      </c>
      <c r="AA28" s="16"/>
      <c r="AB28" s="16">
        <v>0</v>
      </c>
      <c r="AC28" s="16"/>
      <c r="AD28" s="16"/>
      <c r="AE28" s="16">
        <v>0</v>
      </c>
      <c r="AF28" s="16"/>
      <c r="AG28" s="16">
        <v>0</v>
      </c>
      <c r="AH28" s="16"/>
      <c r="AI28" s="16"/>
      <c r="AJ28" s="16">
        <v>0</v>
      </c>
      <c r="AK28" s="16"/>
      <c r="AL28" s="16">
        <v>0</v>
      </c>
      <c r="AM28" s="16">
        <v>0</v>
      </c>
      <c r="AN28" s="16">
        <v>0</v>
      </c>
      <c r="AO28" s="16"/>
      <c r="AP28" s="16"/>
      <c r="AQ28" s="16">
        <v>0</v>
      </c>
      <c r="AR28" s="16"/>
      <c r="AS28" s="16">
        <v>0</v>
      </c>
      <c r="AT28" s="16"/>
      <c r="AU28" s="16">
        <v>0</v>
      </c>
      <c r="AV28" s="16"/>
      <c r="AW28" s="16">
        <v>0</v>
      </c>
      <c r="AX28" s="16"/>
      <c r="AY28" s="16">
        <v>0</v>
      </c>
      <c r="AZ28" s="16"/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/>
      <c r="BK28" s="16">
        <v>0</v>
      </c>
      <c r="BL28" s="16"/>
      <c r="BM28" s="16">
        <v>0</v>
      </c>
      <c r="BN28" s="16"/>
      <c r="BO28" s="16">
        <v>0</v>
      </c>
      <c r="BP28" s="16"/>
      <c r="BQ28" s="16">
        <v>0</v>
      </c>
      <c r="BR28" s="16"/>
      <c r="BS28" s="16">
        <v>0</v>
      </c>
      <c r="BT28" s="16">
        <v>0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/>
      <c r="CE28" s="16">
        <v>0</v>
      </c>
      <c r="CF28" s="16"/>
      <c r="CG28" s="16">
        <v>0</v>
      </c>
      <c r="CH28" s="16"/>
      <c r="CI28" s="16">
        <v>0</v>
      </c>
      <c r="CJ28" s="16"/>
      <c r="CK28" s="16">
        <v>0</v>
      </c>
      <c r="CL28" s="16"/>
      <c r="CM28" s="16">
        <v>0</v>
      </c>
      <c r="CN28" s="16">
        <v>0</v>
      </c>
      <c r="CO28" s="16">
        <v>0</v>
      </c>
      <c r="CP28" s="16">
        <v>0</v>
      </c>
      <c r="CQ28" s="16">
        <v>0</v>
      </c>
      <c r="CR28" s="16">
        <v>0</v>
      </c>
      <c r="CS28" s="16">
        <v>0</v>
      </c>
      <c r="CT28" s="16">
        <v>0</v>
      </c>
      <c r="CU28" s="16">
        <v>0</v>
      </c>
      <c r="CV28" s="16">
        <v>0</v>
      </c>
    </row>
    <row r="29" spans="1:100">
      <c r="A29" s="98"/>
      <c r="B29" s="88"/>
      <c r="C29" s="27" t="s">
        <v>226</v>
      </c>
      <c r="D29" s="9" t="str">
        <f>D15</f>
        <v>2260000001</v>
      </c>
      <c r="E29" s="9" t="str">
        <f t="shared" ref="E29:CV29" si="9">E15</f>
        <v>2260000002</v>
      </c>
      <c r="F29" s="9" t="str">
        <f t="shared" si="9"/>
        <v>2260000003</v>
      </c>
      <c r="G29" s="9" t="str">
        <f t="shared" si="9"/>
        <v>2260000004</v>
      </c>
      <c r="H29" s="9" t="str">
        <f t="shared" si="9"/>
        <v>2260000005</v>
      </c>
      <c r="I29" s="9" t="str">
        <f t="shared" si="9"/>
        <v>2260000006</v>
      </c>
      <c r="J29" s="9"/>
      <c r="K29" s="9" t="str">
        <f t="shared" si="9"/>
        <v>2260000008</v>
      </c>
      <c r="L29" s="9"/>
      <c r="M29" s="9" t="str">
        <f t="shared" si="9"/>
        <v>2260000010</v>
      </c>
      <c r="N29" s="9"/>
      <c r="O29" s="9" t="str">
        <f t="shared" si="9"/>
        <v>2260000012</v>
      </c>
      <c r="P29" s="9"/>
      <c r="Q29" s="9" t="str">
        <f t="shared" si="9"/>
        <v>2260000014</v>
      </c>
      <c r="R29" s="9"/>
      <c r="S29" s="9" t="str">
        <f t="shared" si="9"/>
        <v>2260000016</v>
      </c>
      <c r="T29" s="9"/>
      <c r="U29" s="9"/>
      <c r="V29" s="9" t="str">
        <f t="shared" si="9"/>
        <v>2260000019</v>
      </c>
      <c r="W29" s="9"/>
      <c r="X29" s="9" t="str">
        <f t="shared" si="9"/>
        <v>2260000021</v>
      </c>
      <c r="Y29" s="9"/>
      <c r="Z29" s="9" t="str">
        <f t="shared" si="9"/>
        <v>2260000023</v>
      </c>
      <c r="AA29" s="9"/>
      <c r="AB29" s="9" t="str">
        <f t="shared" si="9"/>
        <v>2260000025</v>
      </c>
      <c r="AC29" s="9"/>
      <c r="AD29" s="9"/>
      <c r="AE29" s="9" t="str">
        <f t="shared" si="9"/>
        <v>2260000028</v>
      </c>
      <c r="AF29" s="9"/>
      <c r="AG29" s="9" t="str">
        <f t="shared" si="9"/>
        <v>2260000030</v>
      </c>
      <c r="AH29" s="9"/>
      <c r="AI29" s="9"/>
      <c r="AJ29" s="9" t="str">
        <f t="shared" si="9"/>
        <v>2260000033</v>
      </c>
      <c r="AK29" s="9"/>
      <c r="AL29" s="9" t="str">
        <f t="shared" si="9"/>
        <v>2260000035</v>
      </c>
      <c r="AM29" s="9" t="str">
        <f t="shared" si="9"/>
        <v>2260000036</v>
      </c>
      <c r="AN29" s="9" t="str">
        <f t="shared" si="9"/>
        <v>2260000037</v>
      </c>
      <c r="AO29" s="9"/>
      <c r="AP29" s="9"/>
      <c r="AQ29" s="9" t="str">
        <f t="shared" si="9"/>
        <v>2260000040</v>
      </c>
      <c r="AR29" s="9"/>
      <c r="AS29" s="9" t="str">
        <f t="shared" si="9"/>
        <v>2260000042</v>
      </c>
      <c r="AT29" s="9"/>
      <c r="AU29" s="9" t="str">
        <f t="shared" si="9"/>
        <v>2260000044</v>
      </c>
      <c r="AV29" s="9"/>
      <c r="AW29" s="9" t="str">
        <f t="shared" si="9"/>
        <v>2260000046</v>
      </c>
      <c r="AX29" s="9"/>
      <c r="AY29" s="9" t="str">
        <f t="shared" si="9"/>
        <v>2260000048</v>
      </c>
      <c r="AZ29" s="9"/>
      <c r="BA29" s="9" t="str">
        <f t="shared" si="9"/>
        <v>2260000050</v>
      </c>
      <c r="BB29" s="9" t="str">
        <f t="shared" si="9"/>
        <v>2260000051</v>
      </c>
      <c r="BC29" s="9" t="str">
        <f t="shared" si="9"/>
        <v>2260000052</v>
      </c>
      <c r="BD29" s="9" t="str">
        <f t="shared" si="9"/>
        <v>2260000053</v>
      </c>
      <c r="BE29" s="9" t="str">
        <f t="shared" si="9"/>
        <v>2260000054</v>
      </c>
      <c r="BF29" s="9" t="str">
        <f t="shared" si="9"/>
        <v>2260000055</v>
      </c>
      <c r="BG29" s="9" t="str">
        <f t="shared" si="9"/>
        <v>2260000056</v>
      </c>
      <c r="BH29" s="9" t="str">
        <f t="shared" si="9"/>
        <v>2260000057</v>
      </c>
      <c r="BI29" s="9" t="str">
        <f t="shared" si="9"/>
        <v>2260000058</v>
      </c>
      <c r="BJ29" s="9"/>
      <c r="BK29" s="9" t="str">
        <f t="shared" si="9"/>
        <v>2260000060</v>
      </c>
      <c r="BL29" s="9"/>
      <c r="BM29" s="9" t="str">
        <f t="shared" si="9"/>
        <v>2260000062</v>
      </c>
      <c r="BN29" s="9"/>
      <c r="BO29" s="9" t="str">
        <f t="shared" si="9"/>
        <v>2260000064</v>
      </c>
      <c r="BP29" s="9"/>
      <c r="BQ29" s="9" t="str">
        <f t="shared" si="9"/>
        <v>2260000066</v>
      </c>
      <c r="BR29" s="9"/>
      <c r="BS29" s="9" t="str">
        <f t="shared" si="9"/>
        <v>2260000068</v>
      </c>
      <c r="BT29" s="9" t="str">
        <f t="shared" si="9"/>
        <v>2260000069</v>
      </c>
      <c r="BU29" s="9" t="str">
        <f t="shared" si="9"/>
        <v>2260000070</v>
      </c>
      <c r="BV29" s="9" t="str">
        <f t="shared" si="9"/>
        <v>2260000071</v>
      </c>
      <c r="BW29" s="9" t="str">
        <f t="shared" si="9"/>
        <v>2260000072</v>
      </c>
      <c r="BX29" s="9" t="str">
        <f t="shared" si="9"/>
        <v>2260000073</v>
      </c>
      <c r="BY29" s="9" t="str">
        <f t="shared" si="9"/>
        <v>2260000074</v>
      </c>
      <c r="BZ29" s="9" t="str">
        <f t="shared" si="9"/>
        <v>2260000075</v>
      </c>
      <c r="CA29" s="9" t="str">
        <f t="shared" si="9"/>
        <v>2260000076</v>
      </c>
      <c r="CB29" s="9" t="str">
        <f t="shared" si="9"/>
        <v>2260000077</v>
      </c>
      <c r="CC29" s="9" t="str">
        <f t="shared" si="9"/>
        <v>2260000078</v>
      </c>
      <c r="CD29" s="9"/>
      <c r="CE29" s="9" t="str">
        <f t="shared" si="9"/>
        <v>2260000080</v>
      </c>
      <c r="CF29" s="9"/>
      <c r="CG29" s="9" t="str">
        <f t="shared" si="9"/>
        <v>2260000082</v>
      </c>
      <c r="CH29" s="9"/>
      <c r="CI29" s="9" t="str">
        <f t="shared" si="9"/>
        <v>2260000084</v>
      </c>
      <c r="CJ29" s="9"/>
      <c r="CK29" s="9" t="str">
        <f t="shared" si="9"/>
        <v>2260000086</v>
      </c>
      <c r="CL29" s="9"/>
      <c r="CM29" s="9" t="str">
        <f t="shared" si="9"/>
        <v>2260000088</v>
      </c>
      <c r="CN29" s="9" t="str">
        <f t="shared" si="9"/>
        <v>2260000089</v>
      </c>
      <c r="CO29" s="9" t="str">
        <f t="shared" si="9"/>
        <v>2260000090</v>
      </c>
      <c r="CP29" s="9" t="str">
        <f t="shared" si="9"/>
        <v>2260000091</v>
      </c>
      <c r="CQ29" s="9" t="str">
        <f t="shared" si="9"/>
        <v>2260000092</v>
      </c>
      <c r="CR29" s="9" t="str">
        <f t="shared" si="9"/>
        <v>2260000093</v>
      </c>
      <c r="CS29" s="9" t="str">
        <f t="shared" si="9"/>
        <v>2260000094</v>
      </c>
      <c r="CT29" s="9" t="str">
        <f t="shared" si="9"/>
        <v>2260000095</v>
      </c>
      <c r="CU29" s="9" t="str">
        <f t="shared" si="9"/>
        <v>2260000096</v>
      </c>
      <c r="CV29" s="9" t="str">
        <f t="shared" si="9"/>
        <v>2260000097</v>
      </c>
    </row>
    <row r="30" spans="1:100">
      <c r="A30" s="98"/>
      <c r="B30" s="89"/>
      <c r="C30" s="27" t="s">
        <v>241</v>
      </c>
      <c r="D30" s="12" t="s">
        <v>95</v>
      </c>
      <c r="E30" s="12" t="s">
        <v>95</v>
      </c>
      <c r="F30" s="12" t="s">
        <v>95</v>
      </c>
      <c r="G30" s="12" t="s">
        <v>95</v>
      </c>
      <c r="H30" s="12" t="s">
        <v>95</v>
      </c>
      <c r="I30" s="12" t="s">
        <v>95</v>
      </c>
      <c r="K30" s="12" t="s">
        <v>95</v>
      </c>
      <c r="M30" s="12" t="s">
        <v>95</v>
      </c>
      <c r="N30" s="12"/>
      <c r="O30" s="12" t="s">
        <v>95</v>
      </c>
      <c r="P30" s="12"/>
      <c r="Q30" s="12" t="s">
        <v>95</v>
      </c>
      <c r="R30" s="12"/>
      <c r="S30" s="12" t="s">
        <v>95</v>
      </c>
      <c r="T30" s="12"/>
      <c r="U30" s="12"/>
      <c r="V30" s="12" t="s">
        <v>95</v>
      </c>
      <c r="W30" s="12"/>
      <c r="X30" s="12" t="s">
        <v>95</v>
      </c>
      <c r="Y30" s="12"/>
      <c r="Z30" s="12" t="s">
        <v>95</v>
      </c>
      <c r="AA30" s="12"/>
      <c r="AB30" s="12" t="s">
        <v>95</v>
      </c>
      <c r="AC30" s="12"/>
      <c r="AD30" s="12"/>
      <c r="AE30" s="12" t="s">
        <v>95</v>
      </c>
      <c r="AF30" s="12"/>
      <c r="AG30" s="12" t="s">
        <v>95</v>
      </c>
      <c r="AH30" s="12"/>
      <c r="AI30" s="12"/>
      <c r="AJ30" s="12" t="s">
        <v>95</v>
      </c>
      <c r="AK30" s="12"/>
      <c r="AL30" s="12" t="s">
        <v>95</v>
      </c>
      <c r="AM30" s="12" t="s">
        <v>95</v>
      </c>
      <c r="AN30" s="12" t="s">
        <v>95</v>
      </c>
      <c r="AO30" s="12"/>
      <c r="AP30" s="12"/>
      <c r="AQ30" s="12" t="s">
        <v>95</v>
      </c>
      <c r="AR30" s="12"/>
      <c r="AS30" s="12" t="s">
        <v>95</v>
      </c>
      <c r="AT30" s="12"/>
      <c r="AU30" s="12" t="s">
        <v>95</v>
      </c>
      <c r="AV30" s="12"/>
      <c r="AW30" s="12" t="s">
        <v>95</v>
      </c>
      <c r="AX30" s="12"/>
      <c r="AY30" s="12" t="s">
        <v>95</v>
      </c>
      <c r="AZ30" s="12"/>
      <c r="BA30" s="12" t="s">
        <v>95</v>
      </c>
      <c r="BB30" s="12" t="s">
        <v>95</v>
      </c>
      <c r="BC30" s="12" t="s">
        <v>95</v>
      </c>
      <c r="BD30" s="12" t="s">
        <v>95</v>
      </c>
      <c r="BE30" s="12" t="s">
        <v>95</v>
      </c>
      <c r="BF30" s="12" t="s">
        <v>95</v>
      </c>
      <c r="BG30" s="12" t="s">
        <v>95</v>
      </c>
      <c r="BH30" s="12" t="s">
        <v>95</v>
      </c>
      <c r="BI30" s="12" t="s">
        <v>95</v>
      </c>
      <c r="BJ30" s="12"/>
      <c r="BK30" s="12" t="s">
        <v>95</v>
      </c>
      <c r="BL30" s="12"/>
      <c r="BM30" s="12" t="s">
        <v>95</v>
      </c>
      <c r="BN30" s="12"/>
      <c r="BO30" s="12" t="s">
        <v>95</v>
      </c>
      <c r="BP30" s="12"/>
      <c r="BQ30" s="12" t="s">
        <v>95</v>
      </c>
      <c r="BR30" s="12"/>
      <c r="BS30" s="12" t="s">
        <v>95</v>
      </c>
      <c r="BT30" s="12" t="s">
        <v>95</v>
      </c>
      <c r="BU30" s="12" t="s">
        <v>95</v>
      </c>
      <c r="BV30" s="12" t="s">
        <v>95</v>
      </c>
      <c r="BW30" s="12" t="s">
        <v>95</v>
      </c>
      <c r="BX30" s="12" t="s">
        <v>95</v>
      </c>
      <c r="BY30" s="12" t="s">
        <v>95</v>
      </c>
      <c r="BZ30" s="12" t="s">
        <v>95</v>
      </c>
      <c r="CA30" s="12" t="s">
        <v>95</v>
      </c>
      <c r="CB30" s="12" t="s">
        <v>95</v>
      </c>
      <c r="CC30" s="12" t="s">
        <v>95</v>
      </c>
      <c r="CD30" s="12"/>
      <c r="CE30" s="12" t="s">
        <v>95</v>
      </c>
      <c r="CF30" s="12"/>
      <c r="CG30" s="12" t="s">
        <v>95</v>
      </c>
      <c r="CH30" s="12"/>
      <c r="CI30" s="12" t="s">
        <v>95</v>
      </c>
      <c r="CJ30" s="12"/>
      <c r="CK30" s="12" t="s">
        <v>95</v>
      </c>
      <c r="CL30" s="12"/>
      <c r="CM30" s="12" t="s">
        <v>95</v>
      </c>
      <c r="CN30" s="12" t="s">
        <v>95</v>
      </c>
      <c r="CO30" s="12" t="s">
        <v>95</v>
      </c>
      <c r="CP30" s="12" t="s">
        <v>95</v>
      </c>
      <c r="CQ30" s="12" t="s">
        <v>95</v>
      </c>
      <c r="CR30" s="12" t="s">
        <v>95</v>
      </c>
      <c r="CS30" s="12" t="s">
        <v>95</v>
      </c>
      <c r="CT30" s="12" t="s">
        <v>95</v>
      </c>
      <c r="CU30" s="12" t="s">
        <v>95</v>
      </c>
      <c r="CV30" s="12" t="s">
        <v>95</v>
      </c>
    </row>
    <row r="31" spans="1:100">
      <c r="A31" s="98"/>
      <c r="B31" s="49"/>
      <c r="C31" s="9"/>
      <c r="D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</row>
    <row r="32" spans="1:100">
      <c r="A32" s="98"/>
      <c r="B32" s="85" t="s">
        <v>238</v>
      </c>
      <c r="C32" s="27" t="s">
        <v>212</v>
      </c>
      <c r="D32" s="48" t="str">
        <f>CONCATENATE("APPS",D1)</f>
        <v>APPS226-001</v>
      </c>
      <c r="E32" s="48" t="str">
        <f t="shared" ref="E32:CV32" si="10">CONCATENATE("APPS",E1)</f>
        <v>APPS226-002</v>
      </c>
      <c r="F32" s="48" t="str">
        <f t="shared" si="10"/>
        <v>APPS226-003</v>
      </c>
      <c r="G32" s="48" t="str">
        <f t="shared" si="10"/>
        <v>APPS226-004</v>
      </c>
      <c r="H32" s="48" t="str">
        <f t="shared" si="10"/>
        <v>APPS226-005</v>
      </c>
      <c r="I32" s="48" t="str">
        <f t="shared" si="10"/>
        <v>APPS226-006</v>
      </c>
      <c r="J32" s="48"/>
      <c r="K32" s="48" t="str">
        <f t="shared" si="10"/>
        <v>APPS226-008</v>
      </c>
      <c r="L32" s="48"/>
      <c r="M32" s="48" t="str">
        <f t="shared" si="10"/>
        <v>APPS226-010</v>
      </c>
      <c r="N32" s="48"/>
      <c r="O32" s="48" t="str">
        <f t="shared" si="10"/>
        <v>APPS226-012</v>
      </c>
      <c r="P32" s="48"/>
      <c r="Q32" s="48" t="str">
        <f t="shared" si="10"/>
        <v>APPS226-014</v>
      </c>
      <c r="R32" s="48"/>
      <c r="S32" s="48" t="str">
        <f t="shared" si="10"/>
        <v>APPS226-016</v>
      </c>
      <c r="T32" s="48"/>
      <c r="U32" s="48"/>
      <c r="V32" s="48" t="str">
        <f t="shared" si="10"/>
        <v>APPS226-019</v>
      </c>
      <c r="W32" s="48"/>
      <c r="X32" s="48" t="str">
        <f t="shared" si="10"/>
        <v>APPS226-021</v>
      </c>
      <c r="Y32" s="48"/>
      <c r="Z32" s="48" t="str">
        <f t="shared" si="10"/>
        <v>APPS226-023</v>
      </c>
      <c r="AA32" s="48"/>
      <c r="AB32" s="48" t="str">
        <f t="shared" si="10"/>
        <v>APPS226-025</v>
      </c>
      <c r="AC32" s="48"/>
      <c r="AD32" s="48"/>
      <c r="AE32" s="48" t="str">
        <f t="shared" si="10"/>
        <v>APPS226-028</v>
      </c>
      <c r="AF32" s="48"/>
      <c r="AG32" s="48" t="str">
        <f t="shared" si="10"/>
        <v>APPS226-030</v>
      </c>
      <c r="AH32" s="48"/>
      <c r="AI32" s="48"/>
      <c r="AJ32" s="48" t="str">
        <f t="shared" si="10"/>
        <v>APPS226-033</v>
      </c>
      <c r="AK32" s="48"/>
      <c r="AL32" s="48" t="str">
        <f t="shared" si="10"/>
        <v>APPS226-035</v>
      </c>
      <c r="AM32" s="48" t="str">
        <f t="shared" si="10"/>
        <v>APPS226-036</v>
      </c>
      <c r="AN32" s="48" t="str">
        <f t="shared" si="10"/>
        <v>APPS226-037</v>
      </c>
      <c r="AO32" s="48"/>
      <c r="AP32" s="48"/>
      <c r="AQ32" s="48" t="str">
        <f t="shared" si="10"/>
        <v>APPS226-040</v>
      </c>
      <c r="AR32" s="48"/>
      <c r="AS32" s="48" t="str">
        <f t="shared" si="10"/>
        <v>APPS226-042</v>
      </c>
      <c r="AT32" s="48"/>
      <c r="AU32" s="48" t="str">
        <f t="shared" si="10"/>
        <v>APPS226-044</v>
      </c>
      <c r="AV32" s="48"/>
      <c r="AW32" s="48" t="str">
        <f t="shared" si="10"/>
        <v>APPS226-046</v>
      </c>
      <c r="AX32" s="48"/>
      <c r="AY32" s="48" t="str">
        <f t="shared" si="10"/>
        <v>APPS226-048</v>
      </c>
      <c r="AZ32" s="48"/>
      <c r="BA32" s="48" t="str">
        <f t="shared" si="10"/>
        <v>APPS226-050</v>
      </c>
      <c r="BB32" s="48" t="str">
        <f t="shared" si="10"/>
        <v>APPS226-051</v>
      </c>
      <c r="BC32" s="48" t="str">
        <f t="shared" si="10"/>
        <v>APPS226-052</v>
      </c>
      <c r="BD32" s="48" t="str">
        <f t="shared" si="10"/>
        <v>APPS226-053</v>
      </c>
      <c r="BE32" s="48" t="str">
        <f t="shared" si="10"/>
        <v>APPS226-054</v>
      </c>
      <c r="BF32" s="48" t="str">
        <f t="shared" si="10"/>
        <v>APPS226-055</v>
      </c>
      <c r="BG32" s="48" t="str">
        <f t="shared" si="10"/>
        <v>APPS226-056</v>
      </c>
      <c r="BH32" s="48" t="str">
        <f t="shared" si="10"/>
        <v>APPS226-057</v>
      </c>
      <c r="BI32" s="48" t="str">
        <f t="shared" si="10"/>
        <v>APPS226-058</v>
      </c>
      <c r="BJ32" s="48"/>
      <c r="BK32" s="48" t="str">
        <f t="shared" si="10"/>
        <v>APPS226-060</v>
      </c>
      <c r="BL32" s="48"/>
      <c r="BM32" s="48" t="str">
        <f t="shared" si="10"/>
        <v>APPS226-062</v>
      </c>
      <c r="BN32" s="48"/>
      <c r="BO32" s="48" t="str">
        <f t="shared" si="10"/>
        <v>APPS226-064</v>
      </c>
      <c r="BP32" s="48"/>
      <c r="BQ32" s="48" t="str">
        <f t="shared" si="10"/>
        <v>APPS226-066</v>
      </c>
      <c r="BR32" s="48"/>
      <c r="BS32" s="48" t="str">
        <f t="shared" si="10"/>
        <v>APPS226-068</v>
      </c>
      <c r="BT32" s="48" t="str">
        <f t="shared" si="10"/>
        <v>APPS226-069</v>
      </c>
      <c r="BU32" s="48" t="str">
        <f t="shared" si="10"/>
        <v>APPS226-070</v>
      </c>
      <c r="BV32" s="48" t="str">
        <f t="shared" si="10"/>
        <v>APPS226-071</v>
      </c>
      <c r="BW32" s="48" t="str">
        <f t="shared" si="10"/>
        <v>APPS226-072</v>
      </c>
      <c r="BX32" s="48" t="str">
        <f t="shared" si="10"/>
        <v>APPS226-073</v>
      </c>
      <c r="BY32" s="48" t="str">
        <f t="shared" si="10"/>
        <v>APPS226-074</v>
      </c>
      <c r="BZ32" s="48" t="str">
        <f t="shared" si="10"/>
        <v>APPS226-075</v>
      </c>
      <c r="CA32" s="48" t="str">
        <f t="shared" si="10"/>
        <v>APPS226-076</v>
      </c>
      <c r="CB32" s="48" t="str">
        <f t="shared" si="10"/>
        <v>APPS226-077</v>
      </c>
      <c r="CC32" s="48" t="str">
        <f t="shared" si="10"/>
        <v>APPS226-078</v>
      </c>
      <c r="CD32" s="48"/>
      <c r="CE32" s="48" t="str">
        <f t="shared" si="10"/>
        <v>APPS226-080</v>
      </c>
      <c r="CF32" s="48"/>
      <c r="CG32" s="48" t="str">
        <f t="shared" si="10"/>
        <v>APPS226-082</v>
      </c>
      <c r="CH32" s="48"/>
      <c r="CI32" s="48" t="str">
        <f t="shared" si="10"/>
        <v>APPS226-084</v>
      </c>
      <c r="CJ32" s="48"/>
      <c r="CK32" s="48" t="str">
        <f t="shared" si="10"/>
        <v>APPS226-086</v>
      </c>
      <c r="CL32" s="48"/>
      <c r="CM32" s="48" t="str">
        <f t="shared" si="10"/>
        <v>APPS226-088</v>
      </c>
      <c r="CN32" s="48" t="str">
        <f t="shared" si="10"/>
        <v>APPS226-089</v>
      </c>
      <c r="CO32" s="48" t="str">
        <f t="shared" si="10"/>
        <v>APPS226-090</v>
      </c>
      <c r="CP32" s="48" t="str">
        <f t="shared" si="10"/>
        <v>APPS226-091</v>
      </c>
      <c r="CQ32" s="48" t="str">
        <f t="shared" si="10"/>
        <v>APPS226-092</v>
      </c>
      <c r="CR32" s="48" t="str">
        <f t="shared" si="10"/>
        <v>APPS226-093</v>
      </c>
      <c r="CS32" s="48" t="str">
        <f t="shared" si="10"/>
        <v>APPS226-094</v>
      </c>
      <c r="CT32" s="48" t="str">
        <f t="shared" si="10"/>
        <v>APPS226-095</v>
      </c>
      <c r="CU32" s="48" t="str">
        <f t="shared" si="10"/>
        <v>APPS226-096</v>
      </c>
      <c r="CV32" s="48" t="str">
        <f t="shared" si="10"/>
        <v>APPS226-097</v>
      </c>
    </row>
    <row r="33" spans="1:100">
      <c r="A33" s="98"/>
      <c r="B33" s="85"/>
      <c r="C33" s="27" t="s">
        <v>213</v>
      </c>
      <c r="D33" s="48" t="s">
        <v>214</v>
      </c>
      <c r="E33" s="48" t="s">
        <v>214</v>
      </c>
      <c r="F33" s="48" t="s">
        <v>214</v>
      </c>
      <c r="G33" s="48" t="s">
        <v>214</v>
      </c>
      <c r="H33" s="48" t="s">
        <v>214</v>
      </c>
      <c r="I33" s="48" t="s">
        <v>214</v>
      </c>
      <c r="J33" s="48"/>
      <c r="K33" s="48" t="s">
        <v>214</v>
      </c>
      <c r="L33" s="48"/>
      <c r="M33" s="48" t="s">
        <v>214</v>
      </c>
      <c r="N33" s="48"/>
      <c r="O33" s="48" t="s">
        <v>214</v>
      </c>
      <c r="P33" s="48"/>
      <c r="Q33" s="48" t="s">
        <v>214</v>
      </c>
      <c r="R33" s="48"/>
      <c r="S33" s="48" t="s">
        <v>214</v>
      </c>
      <c r="T33" s="48"/>
      <c r="U33" s="48"/>
      <c r="V33" s="48" t="s">
        <v>214</v>
      </c>
      <c r="W33" s="48"/>
      <c r="X33" s="48" t="s">
        <v>214</v>
      </c>
      <c r="Y33" s="48"/>
      <c r="Z33" s="48" t="s">
        <v>214</v>
      </c>
      <c r="AA33" s="48"/>
      <c r="AB33" s="48" t="s">
        <v>214</v>
      </c>
      <c r="AC33" s="48"/>
      <c r="AD33" s="48"/>
      <c r="AE33" s="48" t="s">
        <v>214</v>
      </c>
      <c r="AF33" s="48"/>
      <c r="AG33" s="48" t="s">
        <v>214</v>
      </c>
      <c r="AH33" s="48"/>
      <c r="AI33" s="48"/>
      <c r="AJ33" s="48" t="s">
        <v>214</v>
      </c>
      <c r="AK33" s="48"/>
      <c r="AL33" s="48" t="s">
        <v>214</v>
      </c>
      <c r="AM33" s="48" t="s">
        <v>214</v>
      </c>
      <c r="AN33" s="48" t="s">
        <v>214</v>
      </c>
      <c r="AO33" s="48"/>
      <c r="AP33" s="48"/>
      <c r="AQ33" s="48" t="s">
        <v>214</v>
      </c>
      <c r="AR33" s="48"/>
      <c r="AS33" s="48" t="s">
        <v>214</v>
      </c>
      <c r="AT33" s="48"/>
      <c r="AU33" s="48" t="s">
        <v>214</v>
      </c>
      <c r="AV33" s="48"/>
      <c r="AW33" s="48" t="s">
        <v>214</v>
      </c>
      <c r="AX33" s="48"/>
      <c r="AY33" s="48" t="s">
        <v>214</v>
      </c>
      <c r="AZ33" s="48"/>
      <c r="BA33" s="48" t="s">
        <v>214</v>
      </c>
      <c r="BB33" s="48" t="s">
        <v>214</v>
      </c>
      <c r="BC33" s="48" t="s">
        <v>214</v>
      </c>
      <c r="BD33" s="48" t="s">
        <v>214</v>
      </c>
      <c r="BE33" s="48" t="s">
        <v>214</v>
      </c>
      <c r="BF33" s="48" t="s">
        <v>214</v>
      </c>
      <c r="BG33" s="48" t="s">
        <v>214</v>
      </c>
      <c r="BH33" s="48" t="s">
        <v>214</v>
      </c>
      <c r="BI33" s="48" t="s">
        <v>214</v>
      </c>
      <c r="BJ33" s="48"/>
      <c r="BK33" s="48" t="s">
        <v>214</v>
      </c>
      <c r="BL33" s="48"/>
      <c r="BM33" s="48" t="s">
        <v>214</v>
      </c>
      <c r="BN33" s="48"/>
      <c r="BO33" s="48" t="s">
        <v>214</v>
      </c>
      <c r="BP33" s="48"/>
      <c r="BQ33" s="48" t="s">
        <v>214</v>
      </c>
      <c r="BR33" s="48"/>
      <c r="BS33" s="48" t="s">
        <v>214</v>
      </c>
      <c r="BT33" s="48" t="s">
        <v>214</v>
      </c>
      <c r="BU33" s="48" t="s">
        <v>214</v>
      </c>
      <c r="BV33" s="48" t="s">
        <v>214</v>
      </c>
      <c r="BW33" s="48" t="s">
        <v>214</v>
      </c>
      <c r="BX33" s="48" t="s">
        <v>214</v>
      </c>
      <c r="BY33" s="48" t="s">
        <v>214</v>
      </c>
      <c r="BZ33" s="48" t="s">
        <v>214</v>
      </c>
      <c r="CA33" s="48" t="s">
        <v>214</v>
      </c>
      <c r="CB33" s="48" t="s">
        <v>214</v>
      </c>
      <c r="CC33" s="48" t="s">
        <v>214</v>
      </c>
      <c r="CD33" s="48"/>
      <c r="CE33" s="48" t="s">
        <v>214</v>
      </c>
      <c r="CF33" s="48"/>
      <c r="CG33" s="48" t="s">
        <v>214</v>
      </c>
      <c r="CH33" s="48"/>
      <c r="CI33" s="48" t="s">
        <v>214</v>
      </c>
      <c r="CJ33" s="48"/>
      <c r="CK33" s="48" t="s">
        <v>214</v>
      </c>
      <c r="CL33" s="48"/>
      <c r="CM33" s="48" t="s">
        <v>214</v>
      </c>
      <c r="CN33" s="48" t="s">
        <v>214</v>
      </c>
      <c r="CO33" s="48" t="s">
        <v>214</v>
      </c>
      <c r="CP33" s="48" t="s">
        <v>214</v>
      </c>
      <c r="CQ33" s="48" t="s">
        <v>214</v>
      </c>
      <c r="CR33" s="48" t="s">
        <v>214</v>
      </c>
      <c r="CS33" s="48" t="s">
        <v>214</v>
      </c>
      <c r="CT33" s="48" t="s">
        <v>214</v>
      </c>
      <c r="CU33" s="48" t="s">
        <v>214</v>
      </c>
      <c r="CV33" s="48" t="s">
        <v>214</v>
      </c>
    </row>
    <row r="34" spans="1:100">
      <c r="A34" s="98"/>
      <c r="B34" s="85"/>
      <c r="C34" s="27" t="s">
        <v>215</v>
      </c>
      <c r="D34" s="16" t="s">
        <v>269</v>
      </c>
      <c r="E34" s="16" t="s">
        <v>269</v>
      </c>
      <c r="F34" s="16" t="s">
        <v>269</v>
      </c>
      <c r="G34" s="16" t="s">
        <v>269</v>
      </c>
      <c r="H34" s="16" t="s">
        <v>269</v>
      </c>
      <c r="I34" s="16" t="s">
        <v>269</v>
      </c>
      <c r="J34" s="16"/>
      <c r="K34" s="16" t="s">
        <v>269</v>
      </c>
      <c r="L34" s="16"/>
      <c r="M34" s="16" t="s">
        <v>269</v>
      </c>
      <c r="N34" s="16"/>
      <c r="O34" s="16" t="s">
        <v>269</v>
      </c>
      <c r="P34" s="16"/>
      <c r="Q34" s="16" t="s">
        <v>269</v>
      </c>
      <c r="R34" s="16"/>
      <c r="S34" s="16" t="s">
        <v>269</v>
      </c>
      <c r="T34" s="16"/>
      <c r="U34" s="16"/>
      <c r="V34" s="16" t="s">
        <v>269</v>
      </c>
      <c r="W34" s="16"/>
      <c r="X34" s="16" t="s">
        <v>269</v>
      </c>
      <c r="Y34" s="16"/>
      <c r="Z34" s="16" t="s">
        <v>269</v>
      </c>
      <c r="AA34" s="16"/>
      <c r="AB34" s="16" t="s">
        <v>269</v>
      </c>
      <c r="AC34" s="16"/>
      <c r="AD34" s="16"/>
      <c r="AE34" s="16" t="s">
        <v>269</v>
      </c>
      <c r="AF34" s="16"/>
      <c r="AG34" s="16" t="s">
        <v>269</v>
      </c>
      <c r="AH34" s="16"/>
      <c r="AI34" s="16"/>
      <c r="AJ34" s="16" t="s">
        <v>269</v>
      </c>
      <c r="AK34" s="16"/>
      <c r="AL34" s="16" t="s">
        <v>269</v>
      </c>
      <c r="AM34" s="16" t="s">
        <v>269</v>
      </c>
      <c r="AN34" s="16" t="s">
        <v>269</v>
      </c>
      <c r="AO34" s="16"/>
      <c r="AP34" s="16"/>
      <c r="AQ34" s="16" t="s">
        <v>269</v>
      </c>
      <c r="AR34" s="16"/>
      <c r="AS34" s="16" t="s">
        <v>269</v>
      </c>
      <c r="AT34" s="16"/>
      <c r="AU34" s="16" t="s">
        <v>269</v>
      </c>
      <c r="AV34" s="16"/>
      <c r="AW34" s="16" t="s">
        <v>269</v>
      </c>
      <c r="AX34" s="16"/>
      <c r="AY34" s="16" t="s">
        <v>269</v>
      </c>
      <c r="AZ34" s="16"/>
      <c r="BA34" s="16" t="s">
        <v>269</v>
      </c>
      <c r="BB34" s="16" t="s">
        <v>269</v>
      </c>
      <c r="BC34" s="16" t="s">
        <v>269</v>
      </c>
      <c r="BD34" s="16" t="s">
        <v>269</v>
      </c>
      <c r="BE34" s="16" t="s">
        <v>269</v>
      </c>
      <c r="BF34" s="16" t="s">
        <v>269</v>
      </c>
      <c r="BG34" s="16" t="s">
        <v>269</v>
      </c>
      <c r="BH34" s="16" t="s">
        <v>269</v>
      </c>
      <c r="BI34" s="16" t="s">
        <v>269</v>
      </c>
      <c r="BJ34" s="16"/>
      <c r="BK34" s="16" t="s">
        <v>269</v>
      </c>
      <c r="BL34" s="16"/>
      <c r="BM34" s="16" t="s">
        <v>269</v>
      </c>
      <c r="BN34" s="16"/>
      <c r="BO34" s="16" t="s">
        <v>269</v>
      </c>
      <c r="BP34" s="16"/>
      <c r="BQ34" s="16" t="s">
        <v>269</v>
      </c>
      <c r="BR34" s="16"/>
      <c r="BS34" s="16" t="s">
        <v>269</v>
      </c>
      <c r="BT34" s="16" t="s">
        <v>269</v>
      </c>
      <c r="BU34" s="16" t="s">
        <v>269</v>
      </c>
      <c r="BV34" s="16" t="s">
        <v>269</v>
      </c>
      <c r="BW34" s="16" t="s">
        <v>269</v>
      </c>
      <c r="BX34" s="16" t="s">
        <v>269</v>
      </c>
      <c r="BY34" s="16" t="s">
        <v>269</v>
      </c>
      <c r="BZ34" s="16" t="s">
        <v>269</v>
      </c>
      <c r="CA34" s="16" t="s">
        <v>269</v>
      </c>
      <c r="CB34" s="16" t="s">
        <v>269</v>
      </c>
      <c r="CC34" s="16" t="s">
        <v>269</v>
      </c>
      <c r="CD34" s="16"/>
      <c r="CE34" s="16" t="s">
        <v>269</v>
      </c>
      <c r="CF34" s="16"/>
      <c r="CG34" s="16" t="s">
        <v>269</v>
      </c>
      <c r="CH34" s="16"/>
      <c r="CI34" s="16" t="s">
        <v>269</v>
      </c>
      <c r="CJ34" s="16"/>
      <c r="CK34" s="16" t="s">
        <v>269</v>
      </c>
      <c r="CL34" s="16"/>
      <c r="CM34" s="16" t="s">
        <v>269</v>
      </c>
      <c r="CN34" s="16" t="s">
        <v>269</v>
      </c>
      <c r="CO34" s="16" t="s">
        <v>269</v>
      </c>
      <c r="CP34" s="16" t="s">
        <v>269</v>
      </c>
      <c r="CQ34" s="16" t="s">
        <v>269</v>
      </c>
      <c r="CR34" s="16" t="s">
        <v>269</v>
      </c>
      <c r="CS34" s="16" t="s">
        <v>269</v>
      </c>
      <c r="CT34" s="16" t="s">
        <v>269</v>
      </c>
      <c r="CU34" s="16" t="s">
        <v>269</v>
      </c>
      <c r="CV34" s="16" t="s">
        <v>269</v>
      </c>
    </row>
    <row r="35" spans="1:100">
      <c r="A35" s="98"/>
      <c r="B35" s="85"/>
      <c r="C35" s="27" t="s">
        <v>217</v>
      </c>
      <c r="D35" s="48">
        <v>0</v>
      </c>
      <c r="E35" s="48">
        <v>0</v>
      </c>
      <c r="F35" s="48">
        <v>0</v>
      </c>
      <c r="G35" s="48">
        <v>0</v>
      </c>
      <c r="H35" s="48">
        <v>0</v>
      </c>
      <c r="I35" s="48">
        <v>0</v>
      </c>
      <c r="J35" s="48"/>
      <c r="K35" s="48">
        <v>0</v>
      </c>
      <c r="L35" s="48"/>
      <c r="M35" s="48">
        <v>0</v>
      </c>
      <c r="N35" s="48"/>
      <c r="O35" s="48">
        <v>0</v>
      </c>
      <c r="P35" s="48"/>
      <c r="Q35" s="48">
        <v>0</v>
      </c>
      <c r="R35" s="48"/>
      <c r="S35" s="48">
        <v>0</v>
      </c>
      <c r="T35" s="48"/>
      <c r="U35" s="48"/>
      <c r="V35" s="48">
        <v>0</v>
      </c>
      <c r="W35" s="48"/>
      <c r="X35" s="48">
        <v>0</v>
      </c>
      <c r="Y35" s="48"/>
      <c r="Z35" s="48">
        <v>0</v>
      </c>
      <c r="AA35" s="48"/>
      <c r="AB35" s="48">
        <v>0</v>
      </c>
      <c r="AC35" s="48"/>
      <c r="AD35" s="48"/>
      <c r="AE35" s="48">
        <v>0</v>
      </c>
      <c r="AF35" s="48"/>
      <c r="AG35" s="48">
        <v>0</v>
      </c>
      <c r="AH35" s="48"/>
      <c r="AI35" s="48"/>
      <c r="AJ35" s="48">
        <v>0</v>
      </c>
      <c r="AK35" s="48"/>
      <c r="AL35" s="48">
        <v>0</v>
      </c>
      <c r="AM35" s="48">
        <v>0</v>
      </c>
      <c r="AN35" s="48">
        <v>0</v>
      </c>
      <c r="AO35" s="48"/>
      <c r="AP35" s="48"/>
      <c r="AQ35" s="48">
        <v>0</v>
      </c>
      <c r="AR35" s="48"/>
      <c r="AS35" s="48">
        <v>0</v>
      </c>
      <c r="AT35" s="48"/>
      <c r="AU35" s="48">
        <v>0</v>
      </c>
      <c r="AV35" s="48"/>
      <c r="AW35" s="48">
        <v>0</v>
      </c>
      <c r="AX35" s="48"/>
      <c r="AY35" s="48">
        <v>0</v>
      </c>
      <c r="AZ35" s="48"/>
      <c r="BA35" s="48">
        <v>0</v>
      </c>
      <c r="BB35" s="48">
        <v>0</v>
      </c>
      <c r="BC35" s="48">
        <v>0</v>
      </c>
      <c r="BD35" s="48">
        <v>0</v>
      </c>
      <c r="BE35" s="48">
        <v>0</v>
      </c>
      <c r="BF35" s="48">
        <v>0</v>
      </c>
      <c r="BG35" s="48">
        <v>0</v>
      </c>
      <c r="BH35" s="48">
        <v>0</v>
      </c>
      <c r="BI35" s="48">
        <v>0</v>
      </c>
      <c r="BJ35" s="48"/>
      <c r="BK35" s="48">
        <v>0</v>
      </c>
      <c r="BL35" s="48"/>
      <c r="BM35" s="48">
        <v>0</v>
      </c>
      <c r="BN35" s="48"/>
      <c r="BO35" s="48">
        <v>0</v>
      </c>
      <c r="BP35" s="48"/>
      <c r="BQ35" s="48">
        <v>0</v>
      </c>
      <c r="BR35" s="48"/>
      <c r="BS35" s="48">
        <v>0</v>
      </c>
      <c r="BT35" s="48">
        <v>0</v>
      </c>
      <c r="BU35" s="48">
        <v>0</v>
      </c>
      <c r="BV35" s="48">
        <v>0</v>
      </c>
      <c r="BW35" s="48">
        <v>0</v>
      </c>
      <c r="BX35" s="48">
        <v>0</v>
      </c>
      <c r="BY35" s="48">
        <v>0</v>
      </c>
      <c r="BZ35" s="48">
        <v>0</v>
      </c>
      <c r="CA35" s="48">
        <v>0</v>
      </c>
      <c r="CB35" s="48">
        <v>0</v>
      </c>
      <c r="CC35" s="48">
        <v>0</v>
      </c>
      <c r="CD35" s="48"/>
      <c r="CE35" s="48">
        <v>0</v>
      </c>
      <c r="CF35" s="48"/>
      <c r="CG35" s="48">
        <v>0</v>
      </c>
      <c r="CH35" s="48"/>
      <c r="CI35" s="48">
        <v>0</v>
      </c>
      <c r="CJ35" s="48"/>
      <c r="CK35" s="48">
        <v>0</v>
      </c>
      <c r="CL35" s="48"/>
      <c r="CM35" s="48">
        <v>0</v>
      </c>
      <c r="CN35" s="48">
        <v>0</v>
      </c>
      <c r="CO35" s="48">
        <v>0</v>
      </c>
      <c r="CP35" s="48">
        <v>0</v>
      </c>
      <c r="CQ35" s="48">
        <v>0</v>
      </c>
      <c r="CR35" s="48">
        <v>0</v>
      </c>
      <c r="CS35" s="48">
        <v>0</v>
      </c>
      <c r="CT35" s="48">
        <v>0</v>
      </c>
      <c r="CU35" s="48">
        <v>0</v>
      </c>
      <c r="CV35" s="48">
        <v>0</v>
      </c>
    </row>
    <row r="36" spans="1:100">
      <c r="A36" s="98"/>
      <c r="B36" s="85"/>
      <c r="C36" s="27" t="s">
        <v>699</v>
      </c>
      <c r="D36" s="48" t="str">
        <f>"@date(999)"</f>
        <v>@date(999)</v>
      </c>
      <c r="E36" s="48" t="str">
        <f t="shared" ref="E36:CV37" si="11">"@date(999)"</f>
        <v>@date(999)</v>
      </c>
      <c r="F36" s="48" t="str">
        <f t="shared" si="11"/>
        <v>@date(999)</v>
      </c>
      <c r="G36" s="48" t="str">
        <f t="shared" si="11"/>
        <v>@date(999)</v>
      </c>
      <c r="H36" s="48" t="str">
        <f t="shared" si="11"/>
        <v>@date(999)</v>
      </c>
      <c r="I36" s="48" t="str">
        <f t="shared" si="11"/>
        <v>@date(999)</v>
      </c>
      <c r="J36" s="48"/>
      <c r="K36" s="48" t="str">
        <f t="shared" si="11"/>
        <v>@date(999)</v>
      </c>
      <c r="L36" s="48"/>
      <c r="M36" s="48" t="str">
        <f t="shared" si="11"/>
        <v>@date(999)</v>
      </c>
      <c r="N36" s="48"/>
      <c r="O36" s="48" t="str">
        <f t="shared" si="11"/>
        <v>@date(999)</v>
      </c>
      <c r="P36" s="48"/>
      <c r="Q36" s="48" t="str">
        <f t="shared" si="11"/>
        <v>@date(999)</v>
      </c>
      <c r="R36" s="48"/>
      <c r="S36" s="48" t="str">
        <f t="shared" si="11"/>
        <v>@date(999)</v>
      </c>
      <c r="T36" s="48"/>
      <c r="U36" s="48"/>
      <c r="V36" s="48" t="str">
        <f t="shared" si="11"/>
        <v>@date(999)</v>
      </c>
      <c r="W36" s="48"/>
      <c r="X36" s="48" t="str">
        <f t="shared" si="11"/>
        <v>@date(999)</v>
      </c>
      <c r="Y36" s="48"/>
      <c r="Z36" s="48" t="str">
        <f t="shared" si="11"/>
        <v>@date(999)</v>
      </c>
      <c r="AA36" s="48"/>
      <c r="AB36" s="48" t="str">
        <f t="shared" si="11"/>
        <v>@date(999)</v>
      </c>
      <c r="AC36" s="48"/>
      <c r="AD36" s="48"/>
      <c r="AE36" s="48" t="str">
        <f t="shared" si="11"/>
        <v>@date(999)</v>
      </c>
      <c r="AF36" s="48"/>
      <c r="AG36" s="48" t="str">
        <f t="shared" si="11"/>
        <v>@date(999)</v>
      </c>
      <c r="AH36" s="48"/>
      <c r="AI36" s="48"/>
      <c r="AJ36" s="48" t="str">
        <f t="shared" si="11"/>
        <v>@date(999)</v>
      </c>
      <c r="AK36" s="48"/>
      <c r="AL36" s="48" t="str">
        <f t="shared" si="11"/>
        <v>@date(999)</v>
      </c>
      <c r="AM36" s="48" t="str">
        <f t="shared" si="11"/>
        <v>@date(999)</v>
      </c>
      <c r="AN36" s="48" t="str">
        <f t="shared" si="11"/>
        <v>@date(999)</v>
      </c>
      <c r="AO36" s="48"/>
      <c r="AP36" s="48"/>
      <c r="AQ36" s="48" t="str">
        <f t="shared" si="11"/>
        <v>@date(999)</v>
      </c>
      <c r="AR36" s="48"/>
      <c r="AS36" s="48" t="str">
        <f t="shared" si="11"/>
        <v>@date(999)</v>
      </c>
      <c r="AT36" s="48"/>
      <c r="AU36" s="48" t="str">
        <f t="shared" si="11"/>
        <v>@date(999)</v>
      </c>
      <c r="AV36" s="48"/>
      <c r="AW36" s="48" t="str">
        <f t="shared" si="11"/>
        <v>@date(999)</v>
      </c>
      <c r="AX36" s="48"/>
      <c r="AY36" s="48" t="str">
        <f t="shared" si="11"/>
        <v>@date(999)</v>
      </c>
      <c r="AZ36" s="48"/>
      <c r="BA36" s="48" t="str">
        <f t="shared" si="11"/>
        <v>@date(999)</v>
      </c>
      <c r="BB36" s="48" t="str">
        <f t="shared" si="11"/>
        <v>@date(999)</v>
      </c>
      <c r="BC36" s="48" t="str">
        <f t="shared" si="11"/>
        <v>@date(999)</v>
      </c>
      <c r="BD36" s="48" t="str">
        <f t="shared" si="11"/>
        <v>@date(999)</v>
      </c>
      <c r="BE36" s="48" t="str">
        <f t="shared" si="11"/>
        <v>@date(999)</v>
      </c>
      <c r="BF36" s="48" t="str">
        <f t="shared" si="11"/>
        <v>@date(999)</v>
      </c>
      <c r="BG36" s="48" t="str">
        <f t="shared" si="11"/>
        <v>@date(999)</v>
      </c>
      <c r="BH36" s="48" t="str">
        <f t="shared" si="11"/>
        <v>@date(999)</v>
      </c>
      <c r="BI36" s="48" t="str">
        <f t="shared" si="11"/>
        <v>@date(999)</v>
      </c>
      <c r="BJ36" s="48"/>
      <c r="BK36" s="48" t="str">
        <f t="shared" si="11"/>
        <v>@date(999)</v>
      </c>
      <c r="BL36" s="48"/>
      <c r="BM36" s="48" t="str">
        <f t="shared" si="11"/>
        <v>@date(999)</v>
      </c>
      <c r="BN36" s="48"/>
      <c r="BO36" s="48" t="str">
        <f t="shared" si="11"/>
        <v>@date(999)</v>
      </c>
      <c r="BP36" s="48"/>
      <c r="BQ36" s="48" t="str">
        <f t="shared" si="11"/>
        <v>@date(999)</v>
      </c>
      <c r="BR36" s="48"/>
      <c r="BS36" s="48" t="str">
        <f t="shared" si="11"/>
        <v>@date(999)</v>
      </c>
      <c r="BT36" s="48" t="str">
        <f t="shared" si="11"/>
        <v>@date(999)</v>
      </c>
      <c r="BU36" s="48" t="str">
        <f t="shared" si="11"/>
        <v>@date(999)</v>
      </c>
      <c r="BV36" s="48" t="str">
        <f t="shared" si="11"/>
        <v>@date(999)</v>
      </c>
      <c r="BW36" s="48" t="str">
        <f t="shared" si="11"/>
        <v>@date(999)</v>
      </c>
      <c r="BX36" s="48" t="str">
        <f t="shared" si="11"/>
        <v>@date(999)</v>
      </c>
      <c r="BY36" s="48" t="str">
        <f t="shared" si="11"/>
        <v>@date(999)</v>
      </c>
      <c r="BZ36" s="48" t="str">
        <f t="shared" si="11"/>
        <v>@date(999)</v>
      </c>
      <c r="CA36" s="48" t="str">
        <f t="shared" si="11"/>
        <v>@date(999)</v>
      </c>
      <c r="CB36" s="48" t="str">
        <f t="shared" si="11"/>
        <v>@date(999)</v>
      </c>
      <c r="CC36" s="48" t="str">
        <f t="shared" si="11"/>
        <v>@date(999)</v>
      </c>
      <c r="CD36" s="48"/>
      <c r="CE36" s="48" t="str">
        <f t="shared" si="11"/>
        <v>@date(999)</v>
      </c>
      <c r="CF36" s="48"/>
      <c r="CG36" s="48" t="str">
        <f t="shared" si="11"/>
        <v>@date(999)</v>
      </c>
      <c r="CH36" s="48"/>
      <c r="CI36" s="48" t="str">
        <f t="shared" si="11"/>
        <v>@date(999)</v>
      </c>
      <c r="CJ36" s="48"/>
      <c r="CK36" s="48" t="str">
        <f t="shared" si="11"/>
        <v>@date(999)</v>
      </c>
      <c r="CL36" s="48"/>
      <c r="CM36" s="48" t="str">
        <f t="shared" si="11"/>
        <v>@date(999)</v>
      </c>
      <c r="CN36" s="48" t="str">
        <f t="shared" si="11"/>
        <v>@date(999)</v>
      </c>
      <c r="CO36" s="48" t="str">
        <f t="shared" si="11"/>
        <v>@date(999)</v>
      </c>
      <c r="CP36" s="48" t="str">
        <f t="shared" si="11"/>
        <v>@date(999)</v>
      </c>
      <c r="CQ36" s="48" t="str">
        <f t="shared" si="11"/>
        <v>@date(999)</v>
      </c>
      <c r="CR36" s="48" t="str">
        <f t="shared" si="11"/>
        <v>@date(999)</v>
      </c>
      <c r="CS36" s="48" t="str">
        <f t="shared" si="11"/>
        <v>@date(999)</v>
      </c>
      <c r="CT36" s="48" t="str">
        <f t="shared" si="11"/>
        <v>@date(999)</v>
      </c>
      <c r="CU36" s="48" t="str">
        <f t="shared" si="11"/>
        <v>@date(999)</v>
      </c>
      <c r="CV36" s="48" t="str">
        <f t="shared" si="11"/>
        <v>@date(999)</v>
      </c>
    </row>
    <row r="37" spans="1:100">
      <c r="A37" s="98"/>
      <c r="B37" s="85"/>
      <c r="C37" s="27" t="s">
        <v>700</v>
      </c>
      <c r="D37" s="48" t="str">
        <f>"@date(999)"</f>
        <v>@date(999)</v>
      </c>
      <c r="E37" s="48" t="str">
        <f t="shared" si="11"/>
        <v>@date(999)</v>
      </c>
      <c r="F37" s="48" t="str">
        <f t="shared" si="11"/>
        <v>@date(999)</v>
      </c>
      <c r="G37" s="48" t="str">
        <f t="shared" si="11"/>
        <v>@date(999)</v>
      </c>
      <c r="H37" s="48" t="str">
        <f t="shared" si="11"/>
        <v>@date(999)</v>
      </c>
      <c r="I37" s="48" t="str">
        <f t="shared" si="11"/>
        <v>@date(999)</v>
      </c>
      <c r="J37" s="48"/>
      <c r="K37" s="48" t="str">
        <f t="shared" si="11"/>
        <v>@date(999)</v>
      </c>
      <c r="L37" s="48"/>
      <c r="M37" s="48" t="str">
        <f t="shared" si="11"/>
        <v>@date(999)</v>
      </c>
      <c r="N37" s="48"/>
      <c r="O37" s="48" t="str">
        <f t="shared" si="11"/>
        <v>@date(999)</v>
      </c>
      <c r="P37" s="48"/>
      <c r="Q37" s="48" t="str">
        <f t="shared" si="11"/>
        <v>@date(999)</v>
      </c>
      <c r="R37" s="48"/>
      <c r="S37" s="48" t="str">
        <f t="shared" si="11"/>
        <v>@date(999)</v>
      </c>
      <c r="T37" s="48"/>
      <c r="U37" s="48"/>
      <c r="V37" s="48" t="str">
        <f t="shared" si="11"/>
        <v>@date(999)</v>
      </c>
      <c r="W37" s="48"/>
      <c r="X37" s="48" t="str">
        <f t="shared" si="11"/>
        <v>@date(999)</v>
      </c>
      <c r="Y37" s="48"/>
      <c r="Z37" s="48" t="str">
        <f t="shared" si="11"/>
        <v>@date(999)</v>
      </c>
      <c r="AA37" s="48"/>
      <c r="AB37" s="48" t="str">
        <f t="shared" si="11"/>
        <v>@date(999)</v>
      </c>
      <c r="AC37" s="48"/>
      <c r="AD37" s="48"/>
      <c r="AE37" s="48" t="str">
        <f t="shared" si="11"/>
        <v>@date(999)</v>
      </c>
      <c r="AF37" s="48"/>
      <c r="AG37" s="48" t="str">
        <f t="shared" si="11"/>
        <v>@date(999)</v>
      </c>
      <c r="AH37" s="48"/>
      <c r="AI37" s="48"/>
      <c r="AJ37" s="48" t="str">
        <f t="shared" si="11"/>
        <v>@date(999)</v>
      </c>
      <c r="AK37" s="48"/>
      <c r="AL37" s="48" t="str">
        <f t="shared" si="11"/>
        <v>@date(999)</v>
      </c>
      <c r="AM37" s="48" t="str">
        <f t="shared" si="11"/>
        <v>@date(999)</v>
      </c>
      <c r="AN37" s="48" t="str">
        <f t="shared" si="11"/>
        <v>@date(999)</v>
      </c>
      <c r="AO37" s="48"/>
      <c r="AP37" s="48"/>
      <c r="AQ37" s="48" t="str">
        <f t="shared" si="11"/>
        <v>@date(999)</v>
      </c>
      <c r="AR37" s="48"/>
      <c r="AS37" s="48" t="str">
        <f t="shared" si="11"/>
        <v>@date(999)</v>
      </c>
      <c r="AT37" s="48"/>
      <c r="AU37" s="48" t="str">
        <f t="shared" si="11"/>
        <v>@date(999)</v>
      </c>
      <c r="AV37" s="48"/>
      <c r="AW37" s="48" t="str">
        <f t="shared" si="11"/>
        <v>@date(999)</v>
      </c>
      <c r="AX37" s="48"/>
      <c r="AY37" s="48" t="str">
        <f t="shared" si="11"/>
        <v>@date(999)</v>
      </c>
      <c r="AZ37" s="48"/>
      <c r="BA37" s="48" t="str">
        <f t="shared" si="11"/>
        <v>@date(999)</v>
      </c>
      <c r="BB37" s="48" t="str">
        <f t="shared" si="11"/>
        <v>@date(999)</v>
      </c>
      <c r="BC37" s="48" t="str">
        <f t="shared" si="11"/>
        <v>@date(999)</v>
      </c>
      <c r="BD37" s="48" t="str">
        <f t="shared" si="11"/>
        <v>@date(999)</v>
      </c>
      <c r="BE37" s="48" t="str">
        <f t="shared" si="11"/>
        <v>@date(999)</v>
      </c>
      <c r="BF37" s="48" t="str">
        <f t="shared" si="11"/>
        <v>@date(999)</v>
      </c>
      <c r="BG37" s="48" t="str">
        <f t="shared" si="11"/>
        <v>@date(999)</v>
      </c>
      <c r="BH37" s="48" t="str">
        <f t="shared" si="11"/>
        <v>@date(999)</v>
      </c>
      <c r="BI37" s="48" t="str">
        <f t="shared" si="11"/>
        <v>@date(999)</v>
      </c>
      <c r="BJ37" s="48"/>
      <c r="BK37" s="48" t="str">
        <f t="shared" si="11"/>
        <v>@date(999)</v>
      </c>
      <c r="BL37" s="48"/>
      <c r="BM37" s="48" t="str">
        <f t="shared" si="11"/>
        <v>@date(999)</v>
      </c>
      <c r="BN37" s="48"/>
      <c r="BO37" s="48" t="str">
        <f t="shared" si="11"/>
        <v>@date(999)</v>
      </c>
      <c r="BP37" s="48"/>
      <c r="BQ37" s="48" t="str">
        <f t="shared" si="11"/>
        <v>@date(999)</v>
      </c>
      <c r="BR37" s="48"/>
      <c r="BS37" s="48" t="str">
        <f t="shared" si="11"/>
        <v>@date(999)</v>
      </c>
      <c r="BT37" s="48" t="str">
        <f t="shared" si="11"/>
        <v>@date(999)</v>
      </c>
      <c r="BU37" s="48" t="str">
        <f t="shared" si="11"/>
        <v>@date(999)</v>
      </c>
      <c r="BV37" s="48" t="str">
        <f t="shared" si="11"/>
        <v>@date(999)</v>
      </c>
      <c r="BW37" s="48" t="str">
        <f t="shared" si="11"/>
        <v>@date(999)</v>
      </c>
      <c r="BX37" s="48" t="str">
        <f t="shared" si="11"/>
        <v>@date(999)</v>
      </c>
      <c r="BY37" s="48" t="str">
        <f t="shared" si="11"/>
        <v>@date(999)</v>
      </c>
      <c r="BZ37" s="48" t="str">
        <f t="shared" si="11"/>
        <v>@date(999)</v>
      </c>
      <c r="CA37" s="48" t="str">
        <f t="shared" si="11"/>
        <v>@date(999)</v>
      </c>
      <c r="CB37" s="48" t="str">
        <f t="shared" si="11"/>
        <v>@date(999)</v>
      </c>
      <c r="CC37" s="48" t="str">
        <f t="shared" si="11"/>
        <v>@date(999)</v>
      </c>
      <c r="CD37" s="48"/>
      <c r="CE37" s="48" t="str">
        <f t="shared" si="11"/>
        <v>@date(999)</v>
      </c>
      <c r="CF37" s="48"/>
      <c r="CG37" s="48" t="str">
        <f t="shared" si="11"/>
        <v>@date(999)</v>
      </c>
      <c r="CH37" s="48"/>
      <c r="CI37" s="48" t="str">
        <f t="shared" si="11"/>
        <v>@date(999)</v>
      </c>
      <c r="CJ37" s="48"/>
      <c r="CK37" s="48" t="str">
        <f t="shared" si="11"/>
        <v>@date(999)</v>
      </c>
      <c r="CL37" s="48"/>
      <c r="CM37" s="48" t="str">
        <f t="shared" si="11"/>
        <v>@date(999)</v>
      </c>
      <c r="CN37" s="48" t="str">
        <f t="shared" si="11"/>
        <v>@date(999)</v>
      </c>
      <c r="CO37" s="48" t="str">
        <f t="shared" si="11"/>
        <v>@date(999)</v>
      </c>
      <c r="CP37" s="48" t="str">
        <f t="shared" si="11"/>
        <v>@date(999)</v>
      </c>
      <c r="CQ37" s="48" t="str">
        <f t="shared" si="11"/>
        <v>@date(999)</v>
      </c>
      <c r="CR37" s="48" t="str">
        <f t="shared" si="11"/>
        <v>@date(999)</v>
      </c>
      <c r="CS37" s="48" t="str">
        <f t="shared" si="11"/>
        <v>@date(999)</v>
      </c>
      <c r="CT37" s="48" t="str">
        <f t="shared" si="11"/>
        <v>@date(999)</v>
      </c>
      <c r="CU37" s="48" t="str">
        <f t="shared" si="11"/>
        <v>@date(999)</v>
      </c>
      <c r="CV37" s="48" t="str">
        <f t="shared" si="11"/>
        <v>@date(999)</v>
      </c>
    </row>
    <row r="38" spans="1:100">
      <c r="A38" s="98"/>
      <c r="B38" s="85"/>
      <c r="C38" s="27" t="s">
        <v>701</v>
      </c>
      <c r="D38" s="9" t="s">
        <v>252</v>
      </c>
      <c r="E38" s="9" t="s">
        <v>252</v>
      </c>
      <c r="F38" s="9" t="s">
        <v>252</v>
      </c>
      <c r="G38" s="9" t="s">
        <v>252</v>
      </c>
      <c r="H38" s="9" t="s">
        <v>252</v>
      </c>
      <c r="I38" s="9" t="s">
        <v>252</v>
      </c>
      <c r="J38" s="9"/>
      <c r="K38" s="9" t="s">
        <v>252</v>
      </c>
      <c r="L38" s="9"/>
      <c r="M38" s="9" t="s">
        <v>252</v>
      </c>
      <c r="N38" s="9"/>
      <c r="O38" s="9" t="s">
        <v>252</v>
      </c>
      <c r="P38" s="9"/>
      <c r="Q38" s="9" t="s">
        <v>252</v>
      </c>
      <c r="R38" s="9"/>
      <c r="S38" s="9" t="s">
        <v>252</v>
      </c>
      <c r="T38" s="9"/>
      <c r="U38" s="9"/>
      <c r="V38" s="9" t="s">
        <v>252</v>
      </c>
      <c r="W38" s="9"/>
      <c r="X38" s="9" t="s">
        <v>252</v>
      </c>
      <c r="Y38" s="9"/>
      <c r="Z38" s="9" t="s">
        <v>252</v>
      </c>
      <c r="AA38" s="9"/>
      <c r="AB38" s="9" t="s">
        <v>252</v>
      </c>
      <c r="AC38" s="9"/>
      <c r="AD38" s="9"/>
      <c r="AE38" s="9" t="s">
        <v>252</v>
      </c>
      <c r="AF38" s="9"/>
      <c r="AG38" s="9" t="s">
        <v>252</v>
      </c>
      <c r="AH38" s="9"/>
      <c r="AI38" s="9"/>
      <c r="AJ38" s="9" t="s">
        <v>252</v>
      </c>
      <c r="AK38" s="9"/>
      <c r="AL38" s="9" t="s">
        <v>252</v>
      </c>
      <c r="AM38" s="9" t="s">
        <v>252</v>
      </c>
      <c r="AN38" s="9" t="s">
        <v>252</v>
      </c>
      <c r="AO38" s="9"/>
      <c r="AP38" s="9"/>
      <c r="AQ38" s="9" t="s">
        <v>252</v>
      </c>
      <c r="AR38" s="9"/>
      <c r="AS38" s="9" t="s">
        <v>252</v>
      </c>
      <c r="AT38" s="9"/>
      <c r="AU38" s="9" t="s">
        <v>252</v>
      </c>
      <c r="AV38" s="9"/>
      <c r="AW38" s="9" t="s">
        <v>252</v>
      </c>
      <c r="AX38" s="9"/>
      <c r="AY38" s="9" t="s">
        <v>252</v>
      </c>
      <c r="AZ38" s="9"/>
      <c r="BA38" s="9" t="s">
        <v>252</v>
      </c>
      <c r="BB38" s="9" t="s">
        <v>252</v>
      </c>
      <c r="BC38" s="9" t="s">
        <v>252</v>
      </c>
      <c r="BD38" s="9" t="s">
        <v>252</v>
      </c>
      <c r="BE38" s="9" t="s">
        <v>252</v>
      </c>
      <c r="BF38" s="9" t="s">
        <v>252</v>
      </c>
      <c r="BG38" s="9" t="s">
        <v>252</v>
      </c>
      <c r="BH38" s="9" t="s">
        <v>252</v>
      </c>
      <c r="BI38" s="9" t="s">
        <v>252</v>
      </c>
      <c r="BJ38" s="9"/>
      <c r="BK38" s="9" t="s">
        <v>252</v>
      </c>
      <c r="BL38" s="9"/>
      <c r="BM38" s="9" t="s">
        <v>252</v>
      </c>
      <c r="BN38" s="9"/>
      <c r="BO38" s="9" t="s">
        <v>252</v>
      </c>
      <c r="BP38" s="9"/>
      <c r="BQ38" s="9" t="s">
        <v>252</v>
      </c>
      <c r="BR38" s="9"/>
      <c r="BS38" s="9" t="s">
        <v>252</v>
      </c>
      <c r="BT38" s="9" t="s">
        <v>252</v>
      </c>
      <c r="BU38" s="9" t="s">
        <v>252</v>
      </c>
      <c r="BV38" s="9" t="s">
        <v>252</v>
      </c>
      <c r="BW38" s="9" t="s">
        <v>252</v>
      </c>
      <c r="BX38" s="9" t="s">
        <v>252</v>
      </c>
      <c r="BY38" s="9" t="s">
        <v>252</v>
      </c>
      <c r="BZ38" s="9" t="s">
        <v>252</v>
      </c>
      <c r="CA38" s="9" t="s">
        <v>252</v>
      </c>
      <c r="CB38" s="9" t="s">
        <v>252</v>
      </c>
      <c r="CC38" s="9" t="s">
        <v>252</v>
      </c>
      <c r="CD38" s="9"/>
      <c r="CE38" s="9" t="s">
        <v>252</v>
      </c>
      <c r="CF38" s="9"/>
      <c r="CG38" s="9" t="s">
        <v>252</v>
      </c>
      <c r="CH38" s="9"/>
      <c r="CI38" s="9" t="s">
        <v>252</v>
      </c>
      <c r="CJ38" s="9"/>
      <c r="CK38" s="9" t="s">
        <v>252</v>
      </c>
      <c r="CL38" s="9"/>
      <c r="CM38" s="9" t="s">
        <v>252</v>
      </c>
      <c r="CN38" s="9" t="s">
        <v>252</v>
      </c>
      <c r="CO38" s="9" t="s">
        <v>252</v>
      </c>
      <c r="CP38" s="9" t="s">
        <v>252</v>
      </c>
      <c r="CQ38" s="9" t="s">
        <v>252</v>
      </c>
      <c r="CR38" s="9" t="s">
        <v>252</v>
      </c>
      <c r="CS38" s="9" t="s">
        <v>252</v>
      </c>
      <c r="CT38" s="9" t="s">
        <v>252</v>
      </c>
      <c r="CU38" s="9" t="s">
        <v>252</v>
      </c>
      <c r="CV38" s="9" t="s">
        <v>252</v>
      </c>
    </row>
    <row r="39" spans="1:100">
      <c r="A39" s="98"/>
      <c r="B39" s="85"/>
      <c r="C39" s="27" t="s">
        <v>703</v>
      </c>
      <c r="D39" s="66" t="str">
        <f t="shared" ref="D39:BO39" si="12">IF(D38="","",CONCATENATE("0b2251d2-45fa-452a-a483-92",D15))</f>
        <v>0b2251d2-45fa-452a-a483-922260000001</v>
      </c>
      <c r="E39" s="66" t="str">
        <f t="shared" si="12"/>
        <v>0b2251d2-45fa-452a-a483-922260000002</v>
      </c>
      <c r="F39" s="66" t="str">
        <f t="shared" si="12"/>
        <v>0b2251d2-45fa-452a-a483-922260000003</v>
      </c>
      <c r="G39" s="66" t="str">
        <f t="shared" si="12"/>
        <v>0b2251d2-45fa-452a-a483-922260000004</v>
      </c>
      <c r="H39" s="66" t="str">
        <f t="shared" si="12"/>
        <v>0b2251d2-45fa-452a-a483-922260000005</v>
      </c>
      <c r="I39" s="66" t="str">
        <f t="shared" si="12"/>
        <v>0b2251d2-45fa-452a-a483-922260000006</v>
      </c>
      <c r="J39" s="66" t="str">
        <f t="shared" si="12"/>
        <v/>
      </c>
      <c r="K39" s="66" t="str">
        <f t="shared" si="12"/>
        <v>0b2251d2-45fa-452a-a483-922260000008</v>
      </c>
      <c r="L39" s="66" t="str">
        <f t="shared" si="12"/>
        <v/>
      </c>
      <c r="M39" s="66" t="str">
        <f t="shared" si="12"/>
        <v>0b2251d2-45fa-452a-a483-922260000010</v>
      </c>
      <c r="N39" s="66" t="str">
        <f t="shared" si="12"/>
        <v/>
      </c>
      <c r="O39" s="66" t="str">
        <f t="shared" si="12"/>
        <v>0b2251d2-45fa-452a-a483-922260000012</v>
      </c>
      <c r="P39" s="66" t="str">
        <f t="shared" si="12"/>
        <v/>
      </c>
      <c r="Q39" s="66" t="str">
        <f t="shared" si="12"/>
        <v>0b2251d2-45fa-452a-a483-922260000014</v>
      </c>
      <c r="R39" s="66" t="str">
        <f t="shared" si="12"/>
        <v/>
      </c>
      <c r="S39" s="66" t="str">
        <f t="shared" si="12"/>
        <v>0b2251d2-45fa-452a-a483-922260000016</v>
      </c>
      <c r="T39" s="66" t="str">
        <f t="shared" si="12"/>
        <v/>
      </c>
      <c r="U39" s="66" t="str">
        <f t="shared" si="12"/>
        <v/>
      </c>
      <c r="V39" s="66" t="str">
        <f t="shared" si="12"/>
        <v>0b2251d2-45fa-452a-a483-922260000019</v>
      </c>
      <c r="W39" s="66" t="str">
        <f t="shared" si="12"/>
        <v/>
      </c>
      <c r="X39" s="66" t="str">
        <f t="shared" si="12"/>
        <v>0b2251d2-45fa-452a-a483-922260000021</v>
      </c>
      <c r="Y39" s="66" t="str">
        <f t="shared" si="12"/>
        <v/>
      </c>
      <c r="Z39" s="66" t="str">
        <f t="shared" si="12"/>
        <v>0b2251d2-45fa-452a-a483-922260000023</v>
      </c>
      <c r="AA39" s="66" t="str">
        <f t="shared" si="12"/>
        <v/>
      </c>
      <c r="AB39" s="66" t="str">
        <f t="shared" si="12"/>
        <v>0b2251d2-45fa-452a-a483-922260000025</v>
      </c>
      <c r="AC39" s="66" t="str">
        <f t="shared" si="12"/>
        <v/>
      </c>
      <c r="AD39" s="66" t="str">
        <f t="shared" si="12"/>
        <v/>
      </c>
      <c r="AE39" s="66" t="str">
        <f t="shared" si="12"/>
        <v>0b2251d2-45fa-452a-a483-922260000028</v>
      </c>
      <c r="AF39" s="66" t="str">
        <f t="shared" si="12"/>
        <v/>
      </c>
      <c r="AG39" s="66" t="str">
        <f t="shared" si="12"/>
        <v>0b2251d2-45fa-452a-a483-922260000030</v>
      </c>
      <c r="AH39" s="66" t="str">
        <f t="shared" si="12"/>
        <v/>
      </c>
      <c r="AI39" s="66" t="str">
        <f t="shared" si="12"/>
        <v/>
      </c>
      <c r="AJ39" s="66" t="str">
        <f t="shared" si="12"/>
        <v>0b2251d2-45fa-452a-a483-922260000033</v>
      </c>
      <c r="AK39" s="66" t="str">
        <f t="shared" si="12"/>
        <v/>
      </c>
      <c r="AL39" s="66" t="str">
        <f t="shared" si="12"/>
        <v>0b2251d2-45fa-452a-a483-922260000035</v>
      </c>
      <c r="AM39" s="66" t="str">
        <f t="shared" si="12"/>
        <v>0b2251d2-45fa-452a-a483-922260000036</v>
      </c>
      <c r="AN39" s="66" t="str">
        <f t="shared" si="12"/>
        <v>0b2251d2-45fa-452a-a483-922260000037</v>
      </c>
      <c r="AO39" s="66" t="str">
        <f t="shared" si="12"/>
        <v/>
      </c>
      <c r="AP39" s="66" t="str">
        <f t="shared" si="12"/>
        <v/>
      </c>
      <c r="AQ39" s="66" t="str">
        <f t="shared" si="12"/>
        <v>0b2251d2-45fa-452a-a483-922260000040</v>
      </c>
      <c r="AR39" s="66" t="str">
        <f t="shared" si="12"/>
        <v/>
      </c>
      <c r="AS39" s="66" t="str">
        <f t="shared" si="12"/>
        <v>0b2251d2-45fa-452a-a483-922260000042</v>
      </c>
      <c r="AT39" s="66" t="str">
        <f t="shared" si="12"/>
        <v/>
      </c>
      <c r="AU39" s="66" t="str">
        <f t="shared" si="12"/>
        <v>0b2251d2-45fa-452a-a483-922260000044</v>
      </c>
      <c r="AV39" s="66" t="str">
        <f t="shared" si="12"/>
        <v/>
      </c>
      <c r="AW39" s="66" t="str">
        <f t="shared" si="12"/>
        <v>0b2251d2-45fa-452a-a483-922260000046</v>
      </c>
      <c r="AX39" s="66" t="str">
        <f t="shared" si="12"/>
        <v/>
      </c>
      <c r="AY39" s="66" t="str">
        <f t="shared" si="12"/>
        <v>0b2251d2-45fa-452a-a483-922260000048</v>
      </c>
      <c r="AZ39" s="66" t="str">
        <f t="shared" si="12"/>
        <v/>
      </c>
      <c r="BA39" s="66" t="str">
        <f t="shared" si="12"/>
        <v>0b2251d2-45fa-452a-a483-922260000050</v>
      </c>
      <c r="BB39" s="66" t="str">
        <f t="shared" si="12"/>
        <v>0b2251d2-45fa-452a-a483-922260000051</v>
      </c>
      <c r="BC39" s="66" t="str">
        <f t="shared" si="12"/>
        <v>0b2251d2-45fa-452a-a483-922260000052</v>
      </c>
      <c r="BD39" s="66" t="str">
        <f t="shared" si="12"/>
        <v>0b2251d2-45fa-452a-a483-922260000053</v>
      </c>
      <c r="BE39" s="66" t="str">
        <f t="shared" si="12"/>
        <v>0b2251d2-45fa-452a-a483-922260000054</v>
      </c>
      <c r="BF39" s="66" t="str">
        <f t="shared" si="12"/>
        <v>0b2251d2-45fa-452a-a483-922260000055</v>
      </c>
      <c r="BG39" s="66" t="str">
        <f t="shared" si="12"/>
        <v>0b2251d2-45fa-452a-a483-922260000056</v>
      </c>
      <c r="BH39" s="66" t="str">
        <f t="shared" si="12"/>
        <v>0b2251d2-45fa-452a-a483-922260000057</v>
      </c>
      <c r="BI39" s="66" t="str">
        <f t="shared" si="12"/>
        <v>0b2251d2-45fa-452a-a483-922260000058</v>
      </c>
      <c r="BJ39" s="66" t="str">
        <f t="shared" si="12"/>
        <v/>
      </c>
      <c r="BK39" s="66" t="str">
        <f t="shared" si="12"/>
        <v>0b2251d2-45fa-452a-a483-922260000060</v>
      </c>
      <c r="BL39" s="66" t="str">
        <f t="shared" si="12"/>
        <v/>
      </c>
      <c r="BM39" s="66" t="str">
        <f t="shared" si="12"/>
        <v>0b2251d2-45fa-452a-a483-922260000062</v>
      </c>
      <c r="BN39" s="66" t="str">
        <f t="shared" si="12"/>
        <v/>
      </c>
      <c r="BO39" s="66" t="str">
        <f t="shared" si="12"/>
        <v>0b2251d2-45fa-452a-a483-922260000064</v>
      </c>
      <c r="BP39" s="66" t="str">
        <f t="shared" ref="BP39:BR39" si="13">IF(BP38="","",CONCATENATE("0b2251d2-45fa-452a-a483-92",BP15))</f>
        <v/>
      </c>
      <c r="BQ39" s="66" t="str">
        <f t="shared" si="13"/>
        <v>0b2251d2-45fa-452a-a483-922260000066</v>
      </c>
      <c r="BR39" s="66" t="str">
        <f t="shared" si="13"/>
        <v/>
      </c>
      <c r="BS39" s="66" t="str">
        <f>IF(BS38="","",CONCATENATE("0b2251d2-45fa-452a-a483-92",BS15))</f>
        <v>0b2251d2-45fa-452a-a483-922260000068</v>
      </c>
      <c r="BT39" s="66" t="str">
        <f t="shared" ref="BT39:CV39" si="14">IF(BT38="","",CONCATENATE("0b2251d2-45fa-452a-a483-92",BT15))</f>
        <v>0b2251d2-45fa-452a-a483-922260000069</v>
      </c>
      <c r="BU39" s="66" t="str">
        <f t="shared" si="14"/>
        <v>0b2251d2-45fa-452a-a483-922260000070</v>
      </c>
      <c r="BV39" s="66" t="str">
        <f t="shared" si="14"/>
        <v>0b2251d2-45fa-452a-a483-922260000071</v>
      </c>
      <c r="BW39" s="66" t="str">
        <f t="shared" si="14"/>
        <v>0b2251d2-45fa-452a-a483-922260000072</v>
      </c>
      <c r="BX39" s="66" t="str">
        <f t="shared" si="14"/>
        <v>0b2251d2-45fa-452a-a483-922260000073</v>
      </c>
      <c r="BY39" s="66" t="str">
        <f t="shared" si="14"/>
        <v>0b2251d2-45fa-452a-a483-922260000074</v>
      </c>
      <c r="BZ39" s="66" t="str">
        <f t="shared" si="14"/>
        <v>0b2251d2-45fa-452a-a483-922260000075</v>
      </c>
      <c r="CA39" s="66" t="str">
        <f t="shared" si="14"/>
        <v>0b2251d2-45fa-452a-a483-922260000076</v>
      </c>
      <c r="CB39" s="66" t="str">
        <f t="shared" si="14"/>
        <v>0b2251d2-45fa-452a-a483-922260000077</v>
      </c>
      <c r="CC39" s="66" t="str">
        <f t="shared" si="14"/>
        <v>0b2251d2-45fa-452a-a483-922260000078</v>
      </c>
      <c r="CD39" s="66" t="str">
        <f t="shared" si="14"/>
        <v/>
      </c>
      <c r="CE39" s="66" t="str">
        <f t="shared" si="14"/>
        <v>0b2251d2-45fa-452a-a483-922260000080</v>
      </c>
      <c r="CF39" s="66" t="str">
        <f t="shared" si="14"/>
        <v/>
      </c>
      <c r="CG39" s="66" t="str">
        <f t="shared" si="14"/>
        <v>0b2251d2-45fa-452a-a483-922260000082</v>
      </c>
      <c r="CH39" s="66" t="str">
        <f t="shared" si="14"/>
        <v/>
      </c>
      <c r="CI39" s="66" t="str">
        <f t="shared" si="14"/>
        <v>0b2251d2-45fa-452a-a483-922260000084</v>
      </c>
      <c r="CJ39" s="66" t="str">
        <f t="shared" si="14"/>
        <v/>
      </c>
      <c r="CK39" s="66" t="str">
        <f t="shared" si="14"/>
        <v>0b2251d2-45fa-452a-a483-922260000086</v>
      </c>
      <c r="CL39" s="66" t="str">
        <f t="shared" si="14"/>
        <v/>
      </c>
      <c r="CM39" s="66" t="str">
        <f t="shared" si="14"/>
        <v>0b2251d2-45fa-452a-a483-922260000088</v>
      </c>
      <c r="CN39" s="66" t="str">
        <f t="shared" si="14"/>
        <v>0b2251d2-45fa-452a-a483-922260000089</v>
      </c>
      <c r="CO39" s="66" t="str">
        <f t="shared" si="14"/>
        <v>0b2251d2-45fa-452a-a483-922260000090</v>
      </c>
      <c r="CP39" s="66" t="str">
        <f t="shared" si="14"/>
        <v>0b2251d2-45fa-452a-a483-922260000091</v>
      </c>
      <c r="CQ39" s="66" t="str">
        <f t="shared" si="14"/>
        <v>0b2251d2-45fa-452a-a483-922260000092</v>
      </c>
      <c r="CR39" s="66" t="str">
        <f t="shared" si="14"/>
        <v>0b2251d2-45fa-452a-a483-922260000093</v>
      </c>
      <c r="CS39" s="66" t="str">
        <f t="shared" si="14"/>
        <v>0b2251d2-45fa-452a-a483-922260000094</v>
      </c>
      <c r="CT39" s="66" t="str">
        <f t="shared" si="14"/>
        <v>0b2251d2-45fa-452a-a483-922260000095</v>
      </c>
      <c r="CU39" s="66" t="str">
        <f t="shared" si="14"/>
        <v>0b2251d2-45fa-452a-a483-922260000096</v>
      </c>
      <c r="CV39" s="66" t="str">
        <f t="shared" si="14"/>
        <v>0b2251d2-45fa-452a-a483-922260000097</v>
      </c>
    </row>
    <row r="40" spans="1:100">
      <c r="A40" s="98"/>
      <c r="B40" s="85"/>
      <c r="C40" s="27" t="s">
        <v>705</v>
      </c>
      <c r="D40" s="66" t="str">
        <f t="shared" ref="D40:BO40" si="15">IF(D38="","","{PAS_ASID}")</f>
        <v>{PAS_ASID}</v>
      </c>
      <c r="E40" s="66" t="str">
        <f t="shared" si="15"/>
        <v>{PAS_ASID}</v>
      </c>
      <c r="F40" s="66" t="str">
        <f t="shared" si="15"/>
        <v>{PAS_ASID}</v>
      </c>
      <c r="G40" s="66" t="str">
        <f t="shared" si="15"/>
        <v>{PAS_ASID}</v>
      </c>
      <c r="H40" s="66" t="str">
        <f t="shared" si="15"/>
        <v>{PAS_ASID}</v>
      </c>
      <c r="I40" s="66" t="str">
        <f t="shared" si="15"/>
        <v>{PAS_ASID}</v>
      </c>
      <c r="J40" s="66" t="str">
        <f t="shared" si="15"/>
        <v/>
      </c>
      <c r="K40" s="66" t="str">
        <f t="shared" si="15"/>
        <v>{PAS_ASID}</v>
      </c>
      <c r="L40" s="66" t="str">
        <f t="shared" si="15"/>
        <v/>
      </c>
      <c r="M40" s="66" t="str">
        <f t="shared" si="15"/>
        <v>{PAS_ASID}</v>
      </c>
      <c r="N40" s="66" t="str">
        <f t="shared" si="15"/>
        <v/>
      </c>
      <c r="O40" s="66" t="str">
        <f t="shared" si="15"/>
        <v>{PAS_ASID}</v>
      </c>
      <c r="P40" s="66" t="str">
        <f t="shared" si="15"/>
        <v/>
      </c>
      <c r="Q40" s="66" t="str">
        <f t="shared" si="15"/>
        <v>{PAS_ASID}</v>
      </c>
      <c r="R40" s="66" t="str">
        <f t="shared" si="15"/>
        <v/>
      </c>
      <c r="S40" s="66" t="str">
        <f t="shared" si="15"/>
        <v>{PAS_ASID}</v>
      </c>
      <c r="T40" s="66" t="str">
        <f t="shared" si="15"/>
        <v/>
      </c>
      <c r="U40" s="66" t="str">
        <f t="shared" si="15"/>
        <v/>
      </c>
      <c r="V40" s="66" t="str">
        <f t="shared" si="15"/>
        <v>{PAS_ASID}</v>
      </c>
      <c r="W40" s="66" t="str">
        <f t="shared" si="15"/>
        <v/>
      </c>
      <c r="X40" s="66" t="str">
        <f t="shared" si="15"/>
        <v>{PAS_ASID}</v>
      </c>
      <c r="Y40" s="66" t="str">
        <f t="shared" si="15"/>
        <v/>
      </c>
      <c r="Z40" s="66" t="str">
        <f t="shared" si="15"/>
        <v>{PAS_ASID}</v>
      </c>
      <c r="AA40" s="66" t="str">
        <f t="shared" si="15"/>
        <v/>
      </c>
      <c r="AB40" s="66" t="str">
        <f t="shared" si="15"/>
        <v>{PAS_ASID}</v>
      </c>
      <c r="AC40" s="66" t="str">
        <f t="shared" si="15"/>
        <v/>
      </c>
      <c r="AD40" s="66" t="str">
        <f t="shared" si="15"/>
        <v/>
      </c>
      <c r="AE40" s="66" t="str">
        <f t="shared" si="15"/>
        <v>{PAS_ASID}</v>
      </c>
      <c r="AF40" s="66" t="str">
        <f t="shared" si="15"/>
        <v/>
      </c>
      <c r="AG40" s="66" t="str">
        <f t="shared" si="15"/>
        <v>{PAS_ASID}</v>
      </c>
      <c r="AH40" s="66" t="str">
        <f t="shared" si="15"/>
        <v/>
      </c>
      <c r="AI40" s="66" t="str">
        <f t="shared" si="15"/>
        <v/>
      </c>
      <c r="AJ40" s="66" t="str">
        <f t="shared" si="15"/>
        <v>{PAS_ASID}</v>
      </c>
      <c r="AK40" s="66" t="str">
        <f t="shared" si="15"/>
        <v/>
      </c>
      <c r="AL40" s="66" t="str">
        <f t="shared" si="15"/>
        <v>{PAS_ASID}</v>
      </c>
      <c r="AM40" s="66" t="str">
        <f t="shared" si="15"/>
        <v>{PAS_ASID}</v>
      </c>
      <c r="AN40" s="66" t="str">
        <f t="shared" si="15"/>
        <v>{PAS_ASID}</v>
      </c>
      <c r="AO40" s="66" t="str">
        <f t="shared" si="15"/>
        <v/>
      </c>
      <c r="AP40" s="66" t="str">
        <f t="shared" si="15"/>
        <v/>
      </c>
      <c r="AQ40" s="66" t="str">
        <f t="shared" si="15"/>
        <v>{PAS_ASID}</v>
      </c>
      <c r="AR40" s="66" t="str">
        <f t="shared" si="15"/>
        <v/>
      </c>
      <c r="AS40" s="66" t="str">
        <f t="shared" si="15"/>
        <v>{PAS_ASID}</v>
      </c>
      <c r="AT40" s="66" t="str">
        <f t="shared" si="15"/>
        <v/>
      </c>
      <c r="AU40" s="66" t="str">
        <f t="shared" si="15"/>
        <v>{PAS_ASID}</v>
      </c>
      <c r="AV40" s="66" t="str">
        <f t="shared" si="15"/>
        <v/>
      </c>
      <c r="AW40" s="66" t="str">
        <f t="shared" si="15"/>
        <v>{PAS_ASID}</v>
      </c>
      <c r="AX40" s="66" t="str">
        <f t="shared" si="15"/>
        <v/>
      </c>
      <c r="AY40" s="66" t="str">
        <f t="shared" si="15"/>
        <v>{PAS_ASID}</v>
      </c>
      <c r="AZ40" s="66" t="str">
        <f t="shared" si="15"/>
        <v/>
      </c>
      <c r="BA40" s="66" t="str">
        <f t="shared" si="15"/>
        <v>{PAS_ASID}</v>
      </c>
      <c r="BB40" s="66" t="str">
        <f t="shared" si="15"/>
        <v>{PAS_ASID}</v>
      </c>
      <c r="BC40" s="66" t="str">
        <f t="shared" si="15"/>
        <v>{PAS_ASID}</v>
      </c>
      <c r="BD40" s="66" t="str">
        <f t="shared" si="15"/>
        <v>{PAS_ASID}</v>
      </c>
      <c r="BE40" s="66" t="str">
        <f t="shared" si="15"/>
        <v>{PAS_ASID}</v>
      </c>
      <c r="BF40" s="66" t="str">
        <f t="shared" si="15"/>
        <v>{PAS_ASID}</v>
      </c>
      <c r="BG40" s="66" t="str">
        <f t="shared" si="15"/>
        <v>{PAS_ASID}</v>
      </c>
      <c r="BH40" s="66" t="str">
        <f t="shared" si="15"/>
        <v>{PAS_ASID}</v>
      </c>
      <c r="BI40" s="66" t="str">
        <f t="shared" si="15"/>
        <v>{PAS_ASID}</v>
      </c>
      <c r="BJ40" s="66" t="str">
        <f t="shared" si="15"/>
        <v/>
      </c>
      <c r="BK40" s="66" t="str">
        <f t="shared" si="15"/>
        <v>{PAS_ASID}</v>
      </c>
      <c r="BL40" s="66" t="str">
        <f t="shared" si="15"/>
        <v/>
      </c>
      <c r="BM40" s="66" t="str">
        <f t="shared" si="15"/>
        <v>{PAS_ASID}</v>
      </c>
      <c r="BN40" s="66" t="str">
        <f t="shared" si="15"/>
        <v/>
      </c>
      <c r="BO40" s="66" t="str">
        <f t="shared" si="15"/>
        <v>{PAS_ASID}</v>
      </c>
      <c r="BP40" s="66" t="str">
        <f t="shared" ref="BP40:CV40" si="16">IF(BP38="","","{PAS_ASID}")</f>
        <v/>
      </c>
      <c r="BQ40" s="66" t="str">
        <f t="shared" si="16"/>
        <v>{PAS_ASID}</v>
      </c>
      <c r="BR40" s="66" t="str">
        <f t="shared" si="16"/>
        <v/>
      </c>
      <c r="BS40" s="66" t="str">
        <f t="shared" si="16"/>
        <v>{PAS_ASID}</v>
      </c>
      <c r="BT40" s="66" t="str">
        <f t="shared" si="16"/>
        <v>{PAS_ASID}</v>
      </c>
      <c r="BU40" s="66" t="str">
        <f t="shared" si="16"/>
        <v>{PAS_ASID}</v>
      </c>
      <c r="BV40" s="66" t="str">
        <f t="shared" si="16"/>
        <v>{PAS_ASID}</v>
      </c>
      <c r="BW40" s="66" t="str">
        <f t="shared" si="16"/>
        <v>{PAS_ASID}</v>
      </c>
      <c r="BX40" s="66" t="str">
        <f t="shared" si="16"/>
        <v>{PAS_ASID}</v>
      </c>
      <c r="BY40" s="66" t="str">
        <f t="shared" si="16"/>
        <v>{PAS_ASID}</v>
      </c>
      <c r="BZ40" s="66" t="str">
        <f t="shared" si="16"/>
        <v>{PAS_ASID}</v>
      </c>
      <c r="CA40" s="66" t="str">
        <f t="shared" si="16"/>
        <v>{PAS_ASID}</v>
      </c>
      <c r="CB40" s="66" t="str">
        <f t="shared" si="16"/>
        <v>{PAS_ASID}</v>
      </c>
      <c r="CC40" s="66" t="str">
        <f t="shared" si="16"/>
        <v>{PAS_ASID}</v>
      </c>
      <c r="CD40" s="66" t="str">
        <f t="shared" si="16"/>
        <v/>
      </c>
      <c r="CE40" s="66" t="str">
        <f t="shared" si="16"/>
        <v>{PAS_ASID}</v>
      </c>
      <c r="CF40" s="66" t="str">
        <f t="shared" si="16"/>
        <v/>
      </c>
      <c r="CG40" s="66" t="str">
        <f t="shared" si="16"/>
        <v>{PAS_ASID}</v>
      </c>
      <c r="CH40" s="66" t="str">
        <f t="shared" si="16"/>
        <v/>
      </c>
      <c r="CI40" s="66" t="str">
        <f t="shared" si="16"/>
        <v>{PAS_ASID}</v>
      </c>
      <c r="CJ40" s="66" t="str">
        <f t="shared" si="16"/>
        <v/>
      </c>
      <c r="CK40" s="66" t="str">
        <f t="shared" si="16"/>
        <v>{PAS_ASID}</v>
      </c>
      <c r="CL40" s="66" t="str">
        <f t="shared" si="16"/>
        <v/>
      </c>
      <c r="CM40" s="66" t="str">
        <f t="shared" si="16"/>
        <v>{PAS_ASID}</v>
      </c>
      <c r="CN40" s="66" t="str">
        <f t="shared" si="16"/>
        <v>{PAS_ASID}</v>
      </c>
      <c r="CO40" s="66" t="str">
        <f t="shared" si="16"/>
        <v>{PAS_ASID}</v>
      </c>
      <c r="CP40" s="66" t="str">
        <f t="shared" si="16"/>
        <v>{PAS_ASID}</v>
      </c>
      <c r="CQ40" s="66" t="str">
        <f t="shared" si="16"/>
        <v>{PAS_ASID}</v>
      </c>
      <c r="CR40" s="66" t="str">
        <f t="shared" si="16"/>
        <v>{PAS_ASID}</v>
      </c>
      <c r="CS40" s="66" t="str">
        <f t="shared" si="16"/>
        <v>{PAS_ASID}</v>
      </c>
      <c r="CT40" s="66" t="str">
        <f t="shared" si="16"/>
        <v>{PAS_ASID}</v>
      </c>
      <c r="CU40" s="66" t="str">
        <f t="shared" si="16"/>
        <v>{PAS_ASID}</v>
      </c>
      <c r="CV40" s="66" t="str">
        <f t="shared" si="16"/>
        <v>{PAS_ASID}</v>
      </c>
    </row>
    <row r="41" spans="1:100">
      <c r="A41" s="98"/>
      <c r="B41" s="85"/>
      <c r="C41" s="27" t="s">
        <v>707</v>
      </c>
      <c r="D41" s="66" t="str">
        <f>IF(D39="","","{CLINIC_ID}")</f>
        <v>{CLINIC_ID}</v>
      </c>
      <c r="E41" s="66" t="str">
        <f t="shared" ref="E41:BP41" si="17">IF(E39="","","{CLINIC_ID}")</f>
        <v>{CLINIC_ID}</v>
      </c>
      <c r="F41" s="66" t="str">
        <f t="shared" si="17"/>
        <v>{CLINIC_ID}</v>
      </c>
      <c r="G41" s="66" t="str">
        <f t="shared" si="17"/>
        <v>{CLINIC_ID}</v>
      </c>
      <c r="H41" s="66" t="str">
        <f t="shared" si="17"/>
        <v>{CLINIC_ID}</v>
      </c>
      <c r="I41" s="66" t="str">
        <f t="shared" si="17"/>
        <v>{CLINIC_ID}</v>
      </c>
      <c r="J41" s="66" t="str">
        <f t="shared" si="17"/>
        <v/>
      </c>
      <c r="K41" s="66" t="str">
        <f t="shared" si="17"/>
        <v>{CLINIC_ID}</v>
      </c>
      <c r="L41" s="66" t="str">
        <f t="shared" si="17"/>
        <v/>
      </c>
      <c r="M41" s="66" t="str">
        <f t="shared" si="17"/>
        <v>{CLINIC_ID}</v>
      </c>
      <c r="N41" s="66" t="str">
        <f t="shared" si="17"/>
        <v/>
      </c>
      <c r="O41" s="66" t="str">
        <f t="shared" si="17"/>
        <v>{CLINIC_ID}</v>
      </c>
      <c r="P41" s="66" t="str">
        <f t="shared" si="17"/>
        <v/>
      </c>
      <c r="Q41" s="66" t="str">
        <f t="shared" si="17"/>
        <v>{CLINIC_ID}</v>
      </c>
      <c r="R41" s="66" t="str">
        <f t="shared" si="17"/>
        <v/>
      </c>
      <c r="S41" s="66" t="str">
        <f t="shared" si="17"/>
        <v>{CLINIC_ID}</v>
      </c>
      <c r="T41" s="66" t="str">
        <f t="shared" si="17"/>
        <v/>
      </c>
      <c r="U41" s="66" t="str">
        <f t="shared" si="17"/>
        <v/>
      </c>
      <c r="V41" s="66" t="str">
        <f t="shared" si="17"/>
        <v>{CLINIC_ID}</v>
      </c>
      <c r="W41" s="66" t="str">
        <f t="shared" si="17"/>
        <v/>
      </c>
      <c r="X41" s="66" t="str">
        <f t="shared" si="17"/>
        <v>{CLINIC_ID}</v>
      </c>
      <c r="Y41" s="66" t="str">
        <f t="shared" si="17"/>
        <v/>
      </c>
      <c r="Z41" s="66" t="str">
        <f t="shared" si="17"/>
        <v>{CLINIC_ID}</v>
      </c>
      <c r="AA41" s="66" t="str">
        <f t="shared" si="17"/>
        <v/>
      </c>
      <c r="AB41" s="66" t="str">
        <f t="shared" si="17"/>
        <v>{CLINIC_ID}</v>
      </c>
      <c r="AC41" s="66" t="str">
        <f t="shared" si="17"/>
        <v/>
      </c>
      <c r="AD41" s="66" t="str">
        <f t="shared" si="17"/>
        <v/>
      </c>
      <c r="AE41" s="66" t="str">
        <f t="shared" si="17"/>
        <v>{CLINIC_ID}</v>
      </c>
      <c r="AF41" s="66" t="str">
        <f t="shared" si="17"/>
        <v/>
      </c>
      <c r="AG41" s="66" t="str">
        <f t="shared" si="17"/>
        <v>{CLINIC_ID}</v>
      </c>
      <c r="AH41" s="66" t="str">
        <f t="shared" si="17"/>
        <v/>
      </c>
      <c r="AI41" s="66" t="str">
        <f t="shared" si="17"/>
        <v/>
      </c>
      <c r="AJ41" s="66" t="str">
        <f t="shared" si="17"/>
        <v>{CLINIC_ID}</v>
      </c>
      <c r="AK41" s="66" t="str">
        <f t="shared" si="17"/>
        <v/>
      </c>
      <c r="AL41" s="66" t="str">
        <f t="shared" si="17"/>
        <v>{CLINIC_ID}</v>
      </c>
      <c r="AM41" s="66" t="str">
        <f t="shared" si="17"/>
        <v>{CLINIC_ID}</v>
      </c>
      <c r="AN41" s="66" t="str">
        <f t="shared" si="17"/>
        <v>{CLINIC_ID}</v>
      </c>
      <c r="AO41" s="66" t="str">
        <f t="shared" si="17"/>
        <v/>
      </c>
      <c r="AP41" s="66" t="str">
        <f t="shared" si="17"/>
        <v/>
      </c>
      <c r="AQ41" s="66" t="str">
        <f t="shared" si="17"/>
        <v>{CLINIC_ID}</v>
      </c>
      <c r="AR41" s="66" t="str">
        <f t="shared" si="17"/>
        <v/>
      </c>
      <c r="AS41" s="66" t="str">
        <f t="shared" si="17"/>
        <v>{CLINIC_ID}</v>
      </c>
      <c r="AT41" s="66" t="str">
        <f t="shared" si="17"/>
        <v/>
      </c>
      <c r="AU41" s="66" t="str">
        <f t="shared" si="17"/>
        <v>{CLINIC_ID}</v>
      </c>
      <c r="AV41" s="66" t="str">
        <f t="shared" si="17"/>
        <v/>
      </c>
      <c r="AW41" s="66" t="str">
        <f t="shared" si="17"/>
        <v>{CLINIC_ID}</v>
      </c>
      <c r="AX41" s="66" t="str">
        <f t="shared" si="17"/>
        <v/>
      </c>
      <c r="AY41" s="66" t="str">
        <f t="shared" si="17"/>
        <v>{CLINIC_ID}</v>
      </c>
      <c r="AZ41" s="66" t="str">
        <f t="shared" si="17"/>
        <v/>
      </c>
      <c r="BA41" s="66" t="str">
        <f t="shared" si="17"/>
        <v>{CLINIC_ID}</v>
      </c>
      <c r="BB41" s="66" t="str">
        <f t="shared" si="17"/>
        <v>{CLINIC_ID}</v>
      </c>
      <c r="BC41" s="66" t="str">
        <f t="shared" si="17"/>
        <v>{CLINIC_ID}</v>
      </c>
      <c r="BD41" s="66" t="str">
        <f t="shared" si="17"/>
        <v>{CLINIC_ID}</v>
      </c>
      <c r="BE41" s="66" t="str">
        <f t="shared" si="17"/>
        <v>{CLINIC_ID}</v>
      </c>
      <c r="BF41" s="66" t="str">
        <f t="shared" si="17"/>
        <v>{CLINIC_ID}</v>
      </c>
      <c r="BG41" s="66" t="str">
        <f t="shared" si="17"/>
        <v>{CLINIC_ID}</v>
      </c>
      <c r="BH41" s="66" t="str">
        <f t="shared" si="17"/>
        <v>{CLINIC_ID}</v>
      </c>
      <c r="BI41" s="66" t="str">
        <f t="shared" si="17"/>
        <v>{CLINIC_ID}</v>
      </c>
      <c r="BJ41" s="66" t="str">
        <f t="shared" si="17"/>
        <v/>
      </c>
      <c r="BK41" s="66" t="str">
        <f t="shared" si="17"/>
        <v>{CLINIC_ID}</v>
      </c>
      <c r="BL41" s="66" t="str">
        <f t="shared" si="17"/>
        <v/>
      </c>
      <c r="BM41" s="66" t="str">
        <f t="shared" si="17"/>
        <v>{CLINIC_ID}</v>
      </c>
      <c r="BN41" s="66" t="str">
        <f t="shared" si="17"/>
        <v/>
      </c>
      <c r="BO41" s="66" t="str">
        <f t="shared" si="17"/>
        <v>{CLINIC_ID}</v>
      </c>
      <c r="BP41" s="66" t="str">
        <f t="shared" si="17"/>
        <v/>
      </c>
      <c r="BQ41" s="66" t="str">
        <f t="shared" ref="BQ41:CV41" si="18">IF(BQ39="","","{CLINIC_ID}")</f>
        <v>{CLINIC_ID}</v>
      </c>
      <c r="BR41" s="66" t="str">
        <f t="shared" si="18"/>
        <v/>
      </c>
      <c r="BS41" s="66" t="str">
        <f t="shared" si="18"/>
        <v>{CLINIC_ID}</v>
      </c>
      <c r="BT41" s="66" t="str">
        <f t="shared" si="18"/>
        <v>{CLINIC_ID}</v>
      </c>
      <c r="BU41" s="66" t="str">
        <f t="shared" si="18"/>
        <v>{CLINIC_ID}</v>
      </c>
      <c r="BV41" s="66" t="str">
        <f t="shared" si="18"/>
        <v>{CLINIC_ID}</v>
      </c>
      <c r="BW41" s="66" t="str">
        <f t="shared" si="18"/>
        <v>{CLINIC_ID}</v>
      </c>
      <c r="BX41" s="66" t="str">
        <f t="shared" si="18"/>
        <v>{CLINIC_ID}</v>
      </c>
      <c r="BY41" s="66" t="str">
        <f t="shared" si="18"/>
        <v>{CLINIC_ID}</v>
      </c>
      <c r="BZ41" s="66" t="str">
        <f t="shared" si="18"/>
        <v>{CLINIC_ID}</v>
      </c>
      <c r="CA41" s="66" t="str">
        <f t="shared" si="18"/>
        <v>{CLINIC_ID}</v>
      </c>
      <c r="CB41" s="66" t="str">
        <f t="shared" si="18"/>
        <v>{CLINIC_ID}</v>
      </c>
      <c r="CC41" s="66" t="str">
        <f t="shared" si="18"/>
        <v>{CLINIC_ID}</v>
      </c>
      <c r="CD41" s="66" t="str">
        <f t="shared" si="18"/>
        <v/>
      </c>
      <c r="CE41" s="66" t="str">
        <f t="shared" si="18"/>
        <v>{CLINIC_ID}</v>
      </c>
      <c r="CF41" s="66" t="str">
        <f t="shared" si="18"/>
        <v/>
      </c>
      <c r="CG41" s="66" t="str">
        <f t="shared" si="18"/>
        <v>{CLINIC_ID}</v>
      </c>
      <c r="CH41" s="66" t="str">
        <f t="shared" si="18"/>
        <v/>
      </c>
      <c r="CI41" s="66" t="str">
        <f t="shared" si="18"/>
        <v>{CLINIC_ID}</v>
      </c>
      <c r="CJ41" s="66" t="str">
        <f t="shared" si="18"/>
        <v/>
      </c>
      <c r="CK41" s="66" t="str">
        <f t="shared" si="18"/>
        <v>{CLINIC_ID}</v>
      </c>
      <c r="CL41" s="66" t="str">
        <f t="shared" si="18"/>
        <v/>
      </c>
      <c r="CM41" s="66" t="str">
        <f t="shared" si="18"/>
        <v>{CLINIC_ID}</v>
      </c>
      <c r="CN41" s="66" t="str">
        <f t="shared" si="18"/>
        <v>{CLINIC_ID}</v>
      </c>
      <c r="CO41" s="66" t="str">
        <f t="shared" si="18"/>
        <v>{CLINIC_ID}</v>
      </c>
      <c r="CP41" s="66" t="str">
        <f t="shared" si="18"/>
        <v>{CLINIC_ID}</v>
      </c>
      <c r="CQ41" s="66" t="str">
        <f t="shared" si="18"/>
        <v>{CLINIC_ID}</v>
      </c>
      <c r="CR41" s="66" t="str">
        <f t="shared" si="18"/>
        <v>{CLINIC_ID}</v>
      </c>
      <c r="CS41" s="66" t="str">
        <f t="shared" si="18"/>
        <v>{CLINIC_ID}</v>
      </c>
      <c r="CT41" s="66" t="str">
        <f t="shared" si="18"/>
        <v>{CLINIC_ID}</v>
      </c>
      <c r="CU41" s="66" t="str">
        <f t="shared" si="18"/>
        <v>{CLINIC_ID}</v>
      </c>
      <c r="CV41" s="66" t="str">
        <f t="shared" si="18"/>
        <v>{CLINIC_ID}</v>
      </c>
    </row>
    <row r="42" spans="1:100">
      <c r="A42" s="98"/>
      <c r="B42" s="85"/>
      <c r="C42" s="27" t="s">
        <v>553</v>
      </c>
      <c r="D42" s="12" t="s">
        <v>259</v>
      </c>
      <c r="E42" s="12" t="s">
        <v>549</v>
      </c>
      <c r="F42" s="12" t="s">
        <v>550</v>
      </c>
      <c r="G42" s="12" t="s">
        <v>551</v>
      </c>
      <c r="H42" s="12" t="s">
        <v>552</v>
      </c>
      <c r="I42" s="12" t="s">
        <v>263</v>
      </c>
      <c r="K42" s="12" t="s">
        <v>555</v>
      </c>
      <c r="M42" s="12" t="s">
        <v>556</v>
      </c>
      <c r="N42" s="12"/>
      <c r="O42" s="12" t="s">
        <v>557</v>
      </c>
      <c r="P42" s="12"/>
      <c r="Q42" s="12" t="s">
        <v>540</v>
      </c>
      <c r="R42" s="50"/>
      <c r="S42" s="51" t="s">
        <v>264</v>
      </c>
      <c r="T42" s="51"/>
      <c r="U42" s="51"/>
      <c r="V42" s="51" t="s">
        <v>541</v>
      </c>
      <c r="W42" s="51"/>
      <c r="X42" s="51" t="s">
        <v>542</v>
      </c>
      <c r="Y42" s="51"/>
      <c r="Z42" s="51" t="s">
        <v>543</v>
      </c>
      <c r="AA42" s="51"/>
      <c r="AB42" s="51" t="s">
        <v>544</v>
      </c>
      <c r="AC42" s="51"/>
      <c r="AD42" s="51"/>
      <c r="AE42" s="51" t="s">
        <v>263</v>
      </c>
      <c r="AF42" s="51"/>
      <c r="AG42" s="51" t="s">
        <v>558</v>
      </c>
      <c r="AH42" s="51"/>
      <c r="AI42" s="51"/>
      <c r="AJ42" s="51" t="s">
        <v>263</v>
      </c>
      <c r="AK42" s="51"/>
      <c r="AL42" s="12" t="s">
        <v>540</v>
      </c>
      <c r="AM42" s="12" t="s">
        <v>263</v>
      </c>
      <c r="AN42" s="51" t="s">
        <v>264</v>
      </c>
      <c r="AO42" s="51"/>
      <c r="AP42" s="51"/>
      <c r="AQ42" s="51" t="s">
        <v>541</v>
      </c>
      <c r="AR42" s="51"/>
      <c r="AS42" s="51" t="s">
        <v>542</v>
      </c>
      <c r="AT42" s="51"/>
      <c r="AU42" s="51" t="s">
        <v>543</v>
      </c>
      <c r="AV42" s="51"/>
      <c r="AW42" s="51" t="s">
        <v>544</v>
      </c>
      <c r="AX42" s="51"/>
      <c r="AY42" s="51" t="s">
        <v>544</v>
      </c>
      <c r="AZ42" s="51"/>
      <c r="BA42" s="51" t="s">
        <v>264</v>
      </c>
      <c r="BB42" s="51" t="s">
        <v>541</v>
      </c>
      <c r="BC42" s="51" t="s">
        <v>544</v>
      </c>
      <c r="BD42" s="12" t="s">
        <v>261</v>
      </c>
      <c r="BE42" s="12" t="s">
        <v>545</v>
      </c>
      <c r="BF42" s="12" t="s">
        <v>546</v>
      </c>
      <c r="BG42" s="12" t="s">
        <v>547</v>
      </c>
      <c r="BH42" s="12" t="s">
        <v>548</v>
      </c>
      <c r="BI42" s="12" t="s">
        <v>261</v>
      </c>
      <c r="BJ42" s="12"/>
      <c r="BK42" s="12" t="s">
        <v>545</v>
      </c>
      <c r="BL42" s="12"/>
      <c r="BM42" s="12" t="s">
        <v>546</v>
      </c>
      <c r="BN42" s="12"/>
      <c r="BO42" s="12" t="s">
        <v>547</v>
      </c>
      <c r="BP42" s="12"/>
      <c r="BQ42" s="12" t="s">
        <v>548</v>
      </c>
      <c r="BR42" s="12"/>
      <c r="BS42" s="12" t="s">
        <v>261</v>
      </c>
      <c r="BT42" s="12" t="s">
        <v>545</v>
      </c>
      <c r="BU42" s="12" t="s">
        <v>546</v>
      </c>
      <c r="BV42" s="12" t="s">
        <v>547</v>
      </c>
      <c r="BW42" s="12" t="s">
        <v>548</v>
      </c>
      <c r="BX42" s="12" t="s">
        <v>259</v>
      </c>
      <c r="BY42" s="12" t="s">
        <v>549</v>
      </c>
      <c r="BZ42" s="51" t="s">
        <v>550</v>
      </c>
      <c r="CA42" s="51" t="s">
        <v>551</v>
      </c>
      <c r="CB42" s="51" t="s">
        <v>552</v>
      </c>
      <c r="CC42" s="12" t="s">
        <v>259</v>
      </c>
      <c r="CD42" s="12"/>
      <c r="CE42" s="12" t="s">
        <v>549</v>
      </c>
      <c r="CF42" s="12"/>
      <c r="CG42" s="12" t="s">
        <v>550</v>
      </c>
      <c r="CH42" s="12"/>
      <c r="CI42" s="12" t="s">
        <v>551</v>
      </c>
      <c r="CJ42" s="12"/>
      <c r="CK42" s="12" t="s">
        <v>552</v>
      </c>
      <c r="CL42" s="12"/>
      <c r="CM42" s="12" t="s">
        <v>259</v>
      </c>
      <c r="CN42" s="12" t="s">
        <v>549</v>
      </c>
      <c r="CO42" s="12" t="s">
        <v>550</v>
      </c>
      <c r="CP42" s="12" t="s">
        <v>551</v>
      </c>
      <c r="CQ42" s="12" t="s">
        <v>552</v>
      </c>
      <c r="CR42" s="12" t="s">
        <v>261</v>
      </c>
      <c r="CS42" s="12" t="s">
        <v>545</v>
      </c>
      <c r="CT42" s="12" t="s">
        <v>546</v>
      </c>
      <c r="CU42" s="12" t="s">
        <v>547</v>
      </c>
      <c r="CV42" s="12" t="s">
        <v>548</v>
      </c>
    </row>
    <row r="43" spans="1:100">
      <c r="A43" s="98"/>
      <c r="B43" s="49"/>
      <c r="C43" s="9"/>
      <c r="D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</row>
    <row r="44" spans="1:100">
      <c r="A44" s="98"/>
      <c r="B44" s="85" t="s">
        <v>231</v>
      </c>
      <c r="C44" s="27" t="s">
        <v>212</v>
      </c>
      <c r="D44" s="48" t="str">
        <f>CONCATENATE("APPB",D1)</f>
        <v>APPB226-001</v>
      </c>
      <c r="E44" s="48" t="str">
        <f t="shared" ref="E44:CV44" si="19">CONCATENATE("APPB",E1)</f>
        <v>APPB226-002</v>
      </c>
      <c r="F44" s="48" t="str">
        <f t="shared" si="19"/>
        <v>APPB226-003</v>
      </c>
      <c r="G44" s="48" t="str">
        <f t="shared" si="19"/>
        <v>APPB226-004</v>
      </c>
      <c r="H44" s="48" t="str">
        <f t="shared" si="19"/>
        <v>APPB226-005</v>
      </c>
      <c r="I44" s="48" t="str">
        <f t="shared" si="19"/>
        <v>APPB226-006</v>
      </c>
      <c r="J44" s="48"/>
      <c r="K44" s="48" t="str">
        <f t="shared" si="19"/>
        <v>APPB226-008</v>
      </c>
      <c r="L44" s="48"/>
      <c r="M44" s="48" t="str">
        <f t="shared" si="19"/>
        <v>APPB226-010</v>
      </c>
      <c r="N44" s="48"/>
      <c r="O44" s="48" t="str">
        <f t="shared" si="19"/>
        <v>APPB226-012</v>
      </c>
      <c r="P44" s="48"/>
      <c r="Q44" s="48" t="str">
        <f t="shared" si="19"/>
        <v>APPB226-014</v>
      </c>
      <c r="R44" s="48"/>
      <c r="S44" s="48" t="str">
        <f t="shared" si="19"/>
        <v>APPB226-016</v>
      </c>
      <c r="T44" s="48"/>
      <c r="U44" s="48"/>
      <c r="V44" s="48" t="str">
        <f t="shared" si="19"/>
        <v>APPB226-019</v>
      </c>
      <c r="W44" s="48"/>
      <c r="X44" s="48" t="str">
        <f t="shared" si="19"/>
        <v>APPB226-021</v>
      </c>
      <c r="Y44" s="48"/>
      <c r="Z44" s="48" t="str">
        <f t="shared" si="19"/>
        <v>APPB226-023</v>
      </c>
      <c r="AA44" s="48"/>
      <c r="AB44" s="48" t="str">
        <f t="shared" si="19"/>
        <v>APPB226-025</v>
      </c>
      <c r="AC44" s="48"/>
      <c r="AD44" s="48"/>
      <c r="AE44" s="48" t="str">
        <f t="shared" si="19"/>
        <v>APPB226-028</v>
      </c>
      <c r="AF44" s="48"/>
      <c r="AG44" s="48" t="str">
        <f t="shared" si="19"/>
        <v>APPB226-030</v>
      </c>
      <c r="AH44" s="48"/>
      <c r="AI44" s="48"/>
      <c r="AJ44" s="48" t="str">
        <f t="shared" si="19"/>
        <v>APPB226-033</v>
      </c>
      <c r="AK44" s="48"/>
      <c r="AL44" s="48" t="str">
        <f t="shared" si="19"/>
        <v>APPB226-035</v>
      </c>
      <c r="AM44" s="48" t="str">
        <f t="shared" si="19"/>
        <v>APPB226-036</v>
      </c>
      <c r="AN44" s="48" t="str">
        <f t="shared" si="19"/>
        <v>APPB226-037</v>
      </c>
      <c r="AO44" s="48"/>
      <c r="AP44" s="48"/>
      <c r="AQ44" s="48" t="str">
        <f t="shared" si="19"/>
        <v>APPB226-040</v>
      </c>
      <c r="AR44" s="48"/>
      <c r="AS44" s="48" t="str">
        <f t="shared" si="19"/>
        <v>APPB226-042</v>
      </c>
      <c r="AT44" s="48"/>
      <c r="AU44" s="48" t="str">
        <f t="shared" si="19"/>
        <v>APPB226-044</v>
      </c>
      <c r="AV44" s="48"/>
      <c r="AW44" s="48" t="str">
        <f t="shared" si="19"/>
        <v>APPB226-046</v>
      </c>
      <c r="AX44" s="48"/>
      <c r="AY44" s="48" t="str">
        <f t="shared" si="19"/>
        <v>APPB226-048</v>
      </c>
      <c r="AZ44" s="48"/>
      <c r="BA44" s="48" t="str">
        <f t="shared" si="19"/>
        <v>APPB226-050</v>
      </c>
      <c r="BB44" s="48" t="str">
        <f t="shared" si="19"/>
        <v>APPB226-051</v>
      </c>
      <c r="BC44" s="48" t="str">
        <f t="shared" si="19"/>
        <v>APPB226-052</v>
      </c>
      <c r="BD44" s="48" t="str">
        <f t="shared" si="19"/>
        <v>APPB226-053</v>
      </c>
      <c r="BE44" s="48" t="str">
        <f t="shared" si="19"/>
        <v>APPB226-054</v>
      </c>
      <c r="BF44" s="48" t="str">
        <f t="shared" si="19"/>
        <v>APPB226-055</v>
      </c>
      <c r="BG44" s="48" t="str">
        <f t="shared" si="19"/>
        <v>APPB226-056</v>
      </c>
      <c r="BH44" s="48" t="str">
        <f t="shared" si="19"/>
        <v>APPB226-057</v>
      </c>
      <c r="BI44" s="48" t="str">
        <f t="shared" si="19"/>
        <v>APPB226-058</v>
      </c>
      <c r="BJ44" s="48"/>
      <c r="BK44" s="48" t="str">
        <f t="shared" si="19"/>
        <v>APPB226-060</v>
      </c>
      <c r="BL44" s="48"/>
      <c r="BM44" s="48" t="str">
        <f t="shared" si="19"/>
        <v>APPB226-062</v>
      </c>
      <c r="BN44" s="48"/>
      <c r="BO44" s="48" t="str">
        <f t="shared" si="19"/>
        <v>APPB226-064</v>
      </c>
      <c r="BP44" s="48"/>
      <c r="BQ44" s="48" t="str">
        <f t="shared" si="19"/>
        <v>APPB226-066</v>
      </c>
      <c r="BR44" s="48"/>
      <c r="BS44" s="48" t="str">
        <f t="shared" si="19"/>
        <v>APPB226-068</v>
      </c>
      <c r="BT44" s="48" t="str">
        <f t="shared" si="19"/>
        <v>APPB226-069</v>
      </c>
      <c r="BU44" s="48" t="str">
        <f t="shared" si="19"/>
        <v>APPB226-070</v>
      </c>
      <c r="BV44" s="48" t="str">
        <f t="shared" si="19"/>
        <v>APPB226-071</v>
      </c>
      <c r="BW44" s="48" t="str">
        <f t="shared" si="19"/>
        <v>APPB226-072</v>
      </c>
      <c r="BX44" s="48" t="str">
        <f t="shared" si="19"/>
        <v>APPB226-073</v>
      </c>
      <c r="BY44" s="48" t="str">
        <f t="shared" si="19"/>
        <v>APPB226-074</v>
      </c>
      <c r="BZ44" s="48" t="str">
        <f t="shared" si="19"/>
        <v>APPB226-075</v>
      </c>
      <c r="CA44" s="48" t="str">
        <f t="shared" si="19"/>
        <v>APPB226-076</v>
      </c>
      <c r="CB44" s="48" t="str">
        <f t="shared" si="19"/>
        <v>APPB226-077</v>
      </c>
      <c r="CC44" s="48" t="str">
        <f t="shared" si="19"/>
        <v>APPB226-078</v>
      </c>
      <c r="CD44" s="48"/>
      <c r="CE44" s="48" t="str">
        <f t="shared" si="19"/>
        <v>APPB226-080</v>
      </c>
      <c r="CF44" s="48"/>
      <c r="CG44" s="48" t="str">
        <f t="shared" si="19"/>
        <v>APPB226-082</v>
      </c>
      <c r="CH44" s="48"/>
      <c r="CI44" s="48" t="str">
        <f t="shared" si="19"/>
        <v>APPB226-084</v>
      </c>
      <c r="CJ44" s="48"/>
      <c r="CK44" s="48" t="str">
        <f t="shared" si="19"/>
        <v>APPB226-086</v>
      </c>
      <c r="CL44" s="48"/>
      <c r="CM44" s="48" t="str">
        <f t="shared" si="19"/>
        <v>APPB226-088</v>
      </c>
      <c r="CN44" s="48" t="str">
        <f t="shared" si="19"/>
        <v>APPB226-089</v>
      </c>
      <c r="CO44" s="48" t="str">
        <f t="shared" si="19"/>
        <v>APPB226-090</v>
      </c>
      <c r="CP44" s="48" t="str">
        <f t="shared" si="19"/>
        <v>APPB226-091</v>
      </c>
      <c r="CQ44" s="48" t="str">
        <f t="shared" si="19"/>
        <v>APPB226-092</v>
      </c>
      <c r="CR44" s="48" t="str">
        <f t="shared" si="19"/>
        <v>APPB226-093</v>
      </c>
      <c r="CS44" s="48" t="str">
        <f t="shared" si="19"/>
        <v>APPB226-094</v>
      </c>
      <c r="CT44" s="48" t="str">
        <f t="shared" si="19"/>
        <v>APPB226-095</v>
      </c>
      <c r="CU44" s="48" t="str">
        <f t="shared" si="19"/>
        <v>APPB226-096</v>
      </c>
      <c r="CV44" s="48" t="str">
        <f t="shared" si="19"/>
        <v>APPB226-097</v>
      </c>
    </row>
    <row r="45" spans="1:100">
      <c r="A45" s="98"/>
      <c r="B45" s="85"/>
      <c r="C45" s="27" t="s">
        <v>213</v>
      </c>
      <c r="D45" s="48" t="s">
        <v>214</v>
      </c>
      <c r="E45" s="48" t="s">
        <v>214</v>
      </c>
      <c r="F45" s="48" t="s">
        <v>214</v>
      </c>
      <c r="G45" s="48" t="s">
        <v>214</v>
      </c>
      <c r="H45" s="48" t="s">
        <v>214</v>
      </c>
      <c r="I45" s="48" t="s">
        <v>214</v>
      </c>
      <c r="J45" s="48"/>
      <c r="K45" s="48" t="s">
        <v>214</v>
      </c>
      <c r="L45" s="48"/>
      <c r="M45" s="48" t="s">
        <v>214</v>
      </c>
      <c r="N45" s="48"/>
      <c r="O45" s="48" t="s">
        <v>214</v>
      </c>
      <c r="P45" s="48"/>
      <c r="Q45" s="48" t="s">
        <v>214</v>
      </c>
      <c r="R45" s="48"/>
      <c r="S45" s="48" t="s">
        <v>214</v>
      </c>
      <c r="T45" s="48"/>
      <c r="U45" s="48"/>
      <c r="V45" s="48" t="s">
        <v>214</v>
      </c>
      <c r="W45" s="48"/>
      <c r="X45" s="48" t="s">
        <v>214</v>
      </c>
      <c r="Y45" s="48"/>
      <c r="Z45" s="48" t="s">
        <v>214</v>
      </c>
      <c r="AA45" s="48"/>
      <c r="AB45" s="48" t="s">
        <v>214</v>
      </c>
      <c r="AC45" s="48"/>
      <c r="AD45" s="48"/>
      <c r="AE45" s="48" t="s">
        <v>214</v>
      </c>
      <c r="AF45" s="48"/>
      <c r="AG45" s="48" t="s">
        <v>214</v>
      </c>
      <c r="AH45" s="48"/>
      <c r="AI45" s="48"/>
      <c r="AJ45" s="48" t="s">
        <v>214</v>
      </c>
      <c r="AK45" s="48"/>
      <c r="AL45" s="48" t="s">
        <v>214</v>
      </c>
      <c r="AM45" s="48" t="s">
        <v>214</v>
      </c>
      <c r="AN45" s="48" t="s">
        <v>214</v>
      </c>
      <c r="AO45" s="48"/>
      <c r="AP45" s="48"/>
      <c r="AQ45" s="48" t="s">
        <v>214</v>
      </c>
      <c r="AR45" s="48"/>
      <c r="AS45" s="48" t="s">
        <v>214</v>
      </c>
      <c r="AT45" s="48"/>
      <c r="AU45" s="48" t="s">
        <v>214</v>
      </c>
      <c r="AV45" s="48"/>
      <c r="AW45" s="48" t="s">
        <v>214</v>
      </c>
      <c r="AX45" s="48"/>
      <c r="AY45" s="48" t="s">
        <v>214</v>
      </c>
      <c r="AZ45" s="48"/>
      <c r="BA45" s="48" t="s">
        <v>214</v>
      </c>
      <c r="BB45" s="48" t="s">
        <v>214</v>
      </c>
      <c r="BC45" s="48" t="s">
        <v>214</v>
      </c>
      <c r="BD45" s="48" t="s">
        <v>214</v>
      </c>
      <c r="BE45" s="48" t="s">
        <v>214</v>
      </c>
      <c r="BF45" s="48" t="s">
        <v>214</v>
      </c>
      <c r="BG45" s="48" t="s">
        <v>214</v>
      </c>
      <c r="BH45" s="48" t="s">
        <v>214</v>
      </c>
      <c r="BI45" s="48" t="s">
        <v>214</v>
      </c>
      <c r="BJ45" s="48"/>
      <c r="BK45" s="48" t="s">
        <v>214</v>
      </c>
      <c r="BL45" s="48"/>
      <c r="BM45" s="48" t="s">
        <v>214</v>
      </c>
      <c r="BN45" s="48"/>
      <c r="BO45" s="48" t="s">
        <v>214</v>
      </c>
      <c r="BP45" s="48"/>
      <c r="BQ45" s="48" t="s">
        <v>214</v>
      </c>
      <c r="BR45" s="48"/>
      <c r="BS45" s="48" t="s">
        <v>214</v>
      </c>
      <c r="BT45" s="48" t="s">
        <v>214</v>
      </c>
      <c r="BU45" s="48" t="s">
        <v>214</v>
      </c>
      <c r="BV45" s="48" t="s">
        <v>214</v>
      </c>
      <c r="BW45" s="48" t="s">
        <v>214</v>
      </c>
      <c r="BX45" s="48" t="s">
        <v>214</v>
      </c>
      <c r="BY45" s="48" t="s">
        <v>214</v>
      </c>
      <c r="BZ45" s="48" t="s">
        <v>214</v>
      </c>
      <c r="CA45" s="48" t="s">
        <v>214</v>
      </c>
      <c r="CB45" s="48" t="s">
        <v>214</v>
      </c>
      <c r="CC45" s="48" t="s">
        <v>214</v>
      </c>
      <c r="CD45" s="48"/>
      <c r="CE45" s="48" t="s">
        <v>214</v>
      </c>
      <c r="CF45" s="48"/>
      <c r="CG45" s="48" t="s">
        <v>214</v>
      </c>
      <c r="CH45" s="48"/>
      <c r="CI45" s="48" t="s">
        <v>214</v>
      </c>
      <c r="CJ45" s="48"/>
      <c r="CK45" s="48" t="s">
        <v>214</v>
      </c>
      <c r="CL45" s="48"/>
      <c r="CM45" s="48" t="s">
        <v>214</v>
      </c>
      <c r="CN45" s="48" t="s">
        <v>214</v>
      </c>
      <c r="CO45" s="48" t="s">
        <v>214</v>
      </c>
      <c r="CP45" s="48" t="s">
        <v>214</v>
      </c>
      <c r="CQ45" s="48" t="s">
        <v>214</v>
      </c>
      <c r="CR45" s="48" t="s">
        <v>214</v>
      </c>
      <c r="CS45" s="48" t="s">
        <v>214</v>
      </c>
      <c r="CT45" s="48" t="s">
        <v>214</v>
      </c>
      <c r="CU45" s="48" t="s">
        <v>214</v>
      </c>
      <c r="CV45" s="48" t="s">
        <v>214</v>
      </c>
    </row>
    <row r="46" spans="1:100">
      <c r="A46" s="98"/>
      <c r="B46" s="85"/>
      <c r="C46" s="27" t="s">
        <v>215</v>
      </c>
      <c r="D46" s="48" t="s">
        <v>269</v>
      </c>
      <c r="E46" s="48" t="s">
        <v>269</v>
      </c>
      <c r="F46" s="48" t="s">
        <v>269</v>
      </c>
      <c r="G46" s="48" t="s">
        <v>269</v>
      </c>
      <c r="H46" s="48" t="s">
        <v>269</v>
      </c>
      <c r="I46" s="48" t="s">
        <v>269</v>
      </c>
      <c r="J46" s="48"/>
      <c r="K46" s="48" t="s">
        <v>269</v>
      </c>
      <c r="L46" s="48"/>
      <c r="M46" s="48" t="s">
        <v>269</v>
      </c>
      <c r="N46" s="48"/>
      <c r="O46" s="48" t="s">
        <v>269</v>
      </c>
      <c r="P46" s="48"/>
      <c r="Q46" s="48" t="s">
        <v>269</v>
      </c>
      <c r="R46" s="48"/>
      <c r="S46" s="48" t="s">
        <v>269</v>
      </c>
      <c r="T46" s="48"/>
      <c r="U46" s="48"/>
      <c r="V46" s="48" t="s">
        <v>269</v>
      </c>
      <c r="W46" s="48"/>
      <c r="X46" s="48" t="s">
        <v>269</v>
      </c>
      <c r="Y46" s="48"/>
      <c r="Z46" s="48" t="s">
        <v>269</v>
      </c>
      <c r="AA46" s="48"/>
      <c r="AB46" s="48" t="s">
        <v>269</v>
      </c>
      <c r="AC46" s="48"/>
      <c r="AD46" s="48"/>
      <c r="AE46" s="48" t="s">
        <v>269</v>
      </c>
      <c r="AF46" s="48"/>
      <c r="AG46" s="48" t="s">
        <v>269</v>
      </c>
      <c r="AH46" s="48"/>
      <c r="AI46" s="48"/>
      <c r="AJ46" s="48" t="s">
        <v>269</v>
      </c>
      <c r="AK46" s="48"/>
      <c r="AL46" s="48" t="s">
        <v>269</v>
      </c>
      <c r="AM46" s="48" t="s">
        <v>269</v>
      </c>
      <c r="AN46" s="48" t="s">
        <v>269</v>
      </c>
      <c r="AO46" s="48"/>
      <c r="AP46" s="48"/>
      <c r="AQ46" s="48" t="s">
        <v>269</v>
      </c>
      <c r="AR46" s="48"/>
      <c r="AS46" s="48" t="s">
        <v>269</v>
      </c>
      <c r="AT46" s="48"/>
      <c r="AU46" s="48" t="s">
        <v>269</v>
      </c>
      <c r="AV46" s="48"/>
      <c r="AW46" s="48" t="s">
        <v>269</v>
      </c>
      <c r="AX46" s="48"/>
      <c r="AY46" s="48" t="s">
        <v>269</v>
      </c>
      <c r="AZ46" s="48"/>
      <c r="BA46" s="48" t="s">
        <v>269</v>
      </c>
      <c r="BB46" s="48" t="s">
        <v>269</v>
      </c>
      <c r="BC46" s="48" t="s">
        <v>269</v>
      </c>
      <c r="BD46" s="48" t="s">
        <v>269</v>
      </c>
      <c r="BE46" s="48" t="s">
        <v>269</v>
      </c>
      <c r="BF46" s="48" t="s">
        <v>269</v>
      </c>
      <c r="BG46" s="48" t="s">
        <v>269</v>
      </c>
      <c r="BH46" s="48" t="s">
        <v>269</v>
      </c>
      <c r="BI46" s="48" t="s">
        <v>269</v>
      </c>
      <c r="BJ46" s="48"/>
      <c r="BK46" s="48" t="s">
        <v>269</v>
      </c>
      <c r="BL46" s="48"/>
      <c r="BM46" s="48" t="s">
        <v>269</v>
      </c>
      <c r="BN46" s="48"/>
      <c r="BO46" s="48" t="s">
        <v>269</v>
      </c>
      <c r="BP46" s="48"/>
      <c r="BQ46" s="48" t="s">
        <v>269</v>
      </c>
      <c r="BR46" s="48"/>
      <c r="BS46" s="48" t="s">
        <v>269</v>
      </c>
      <c r="BT46" s="48" t="s">
        <v>269</v>
      </c>
      <c r="BU46" s="48" t="s">
        <v>269</v>
      </c>
      <c r="BV46" s="48" t="s">
        <v>269</v>
      </c>
      <c r="BW46" s="48" t="s">
        <v>269</v>
      </c>
      <c r="BX46" s="48" t="s">
        <v>269</v>
      </c>
      <c r="BY46" s="48" t="s">
        <v>269</v>
      </c>
      <c r="BZ46" s="48" t="s">
        <v>269</v>
      </c>
      <c r="CA46" s="48" t="s">
        <v>269</v>
      </c>
      <c r="CB46" s="48" t="s">
        <v>269</v>
      </c>
      <c r="CC46" s="48" t="s">
        <v>269</v>
      </c>
      <c r="CD46" s="48"/>
      <c r="CE46" s="48" t="s">
        <v>269</v>
      </c>
      <c r="CF46" s="48"/>
      <c r="CG46" s="48" t="s">
        <v>269</v>
      </c>
      <c r="CH46" s="48"/>
      <c r="CI46" s="48" t="s">
        <v>269</v>
      </c>
      <c r="CJ46" s="48"/>
      <c r="CK46" s="48" t="s">
        <v>269</v>
      </c>
      <c r="CL46" s="48"/>
      <c r="CM46" s="48" t="s">
        <v>269</v>
      </c>
      <c r="CN46" s="48" t="s">
        <v>269</v>
      </c>
      <c r="CO46" s="48" t="s">
        <v>269</v>
      </c>
      <c r="CP46" s="48" t="s">
        <v>269</v>
      </c>
      <c r="CQ46" s="48" t="s">
        <v>269</v>
      </c>
      <c r="CR46" s="48" t="s">
        <v>269</v>
      </c>
      <c r="CS46" s="48" t="s">
        <v>269</v>
      </c>
      <c r="CT46" s="48" t="s">
        <v>269</v>
      </c>
      <c r="CU46" s="48" t="s">
        <v>269</v>
      </c>
      <c r="CV46" s="48" t="s">
        <v>269</v>
      </c>
    </row>
    <row r="47" spans="1:100">
      <c r="A47" s="98"/>
      <c r="B47" s="85"/>
      <c r="C47" s="27" t="s">
        <v>217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/>
      <c r="K47" s="48">
        <v>0</v>
      </c>
      <c r="L47" s="48"/>
      <c r="M47" s="48">
        <v>0</v>
      </c>
      <c r="N47" s="48"/>
      <c r="O47" s="48">
        <v>0</v>
      </c>
      <c r="P47" s="48"/>
      <c r="Q47" s="48">
        <v>0</v>
      </c>
      <c r="R47" s="48"/>
      <c r="S47" s="48">
        <v>0</v>
      </c>
      <c r="T47" s="48"/>
      <c r="U47" s="48"/>
      <c r="V47" s="48">
        <v>0</v>
      </c>
      <c r="W47" s="48"/>
      <c r="X47" s="48">
        <v>0</v>
      </c>
      <c r="Y47" s="48"/>
      <c r="Z47" s="48">
        <v>0</v>
      </c>
      <c r="AA47" s="48"/>
      <c r="AB47" s="48">
        <v>0</v>
      </c>
      <c r="AC47" s="48"/>
      <c r="AD47" s="48"/>
      <c r="AE47" s="48">
        <v>0</v>
      </c>
      <c r="AF47" s="48"/>
      <c r="AG47" s="48">
        <v>0</v>
      </c>
      <c r="AH47" s="48"/>
      <c r="AI47" s="48"/>
      <c r="AJ47" s="48">
        <v>0</v>
      </c>
      <c r="AK47" s="48"/>
      <c r="AL47" s="48">
        <v>0</v>
      </c>
      <c r="AM47" s="48">
        <v>0</v>
      </c>
      <c r="AN47" s="48">
        <v>0</v>
      </c>
      <c r="AO47" s="48"/>
      <c r="AP47" s="48"/>
      <c r="AQ47" s="48">
        <v>0</v>
      </c>
      <c r="AR47" s="48"/>
      <c r="AS47" s="48">
        <v>0</v>
      </c>
      <c r="AT47" s="48"/>
      <c r="AU47" s="48">
        <v>0</v>
      </c>
      <c r="AV47" s="48"/>
      <c r="AW47" s="48">
        <v>0</v>
      </c>
      <c r="AX47" s="48"/>
      <c r="AY47" s="48">
        <v>0</v>
      </c>
      <c r="AZ47" s="48"/>
      <c r="BA47" s="48">
        <v>0</v>
      </c>
      <c r="BB47" s="48">
        <v>0</v>
      </c>
      <c r="BC47" s="48">
        <v>0</v>
      </c>
      <c r="BD47" s="48">
        <v>0</v>
      </c>
      <c r="BE47" s="48">
        <v>0</v>
      </c>
      <c r="BF47" s="48">
        <v>0</v>
      </c>
      <c r="BG47" s="48">
        <v>0</v>
      </c>
      <c r="BH47" s="48">
        <v>0</v>
      </c>
      <c r="BI47" s="48">
        <v>0</v>
      </c>
      <c r="BJ47" s="48"/>
      <c r="BK47" s="48">
        <v>0</v>
      </c>
      <c r="BL47" s="48"/>
      <c r="BM47" s="48">
        <v>0</v>
      </c>
      <c r="BN47" s="48"/>
      <c r="BO47" s="48">
        <v>0</v>
      </c>
      <c r="BP47" s="48"/>
      <c r="BQ47" s="48">
        <v>0</v>
      </c>
      <c r="BR47" s="48"/>
      <c r="BS47" s="48">
        <v>0</v>
      </c>
      <c r="BT47" s="48">
        <v>0</v>
      </c>
      <c r="BU47" s="48">
        <v>0</v>
      </c>
      <c r="BV47" s="48">
        <v>0</v>
      </c>
      <c r="BW47" s="48">
        <v>0</v>
      </c>
      <c r="BX47" s="48">
        <v>0</v>
      </c>
      <c r="BY47" s="48">
        <v>0</v>
      </c>
      <c r="BZ47" s="48">
        <v>0</v>
      </c>
      <c r="CA47" s="48">
        <v>0</v>
      </c>
      <c r="CB47" s="48">
        <v>0</v>
      </c>
      <c r="CC47" s="48">
        <v>0</v>
      </c>
      <c r="CD47" s="48"/>
      <c r="CE47" s="48">
        <v>0</v>
      </c>
      <c r="CF47" s="48"/>
      <c r="CG47" s="48">
        <v>0</v>
      </c>
      <c r="CH47" s="48"/>
      <c r="CI47" s="48">
        <v>0</v>
      </c>
      <c r="CJ47" s="48"/>
      <c r="CK47" s="48">
        <v>0</v>
      </c>
      <c r="CL47" s="48"/>
      <c r="CM47" s="48">
        <v>0</v>
      </c>
      <c r="CN47" s="48">
        <v>0</v>
      </c>
      <c r="CO47" s="48">
        <v>0</v>
      </c>
      <c r="CP47" s="48">
        <v>0</v>
      </c>
      <c r="CQ47" s="48">
        <v>0</v>
      </c>
      <c r="CR47" s="48">
        <v>0</v>
      </c>
      <c r="CS47" s="48">
        <v>0</v>
      </c>
      <c r="CT47" s="48">
        <v>0</v>
      </c>
      <c r="CU47" s="48">
        <v>0</v>
      </c>
      <c r="CV47" s="48">
        <v>0</v>
      </c>
    </row>
    <row r="48" spans="1:100">
      <c r="A48" s="98"/>
      <c r="B48" s="86"/>
      <c r="C48" s="27" t="s">
        <v>232</v>
      </c>
      <c r="D48" s="52" t="s">
        <v>224</v>
      </c>
      <c r="E48" s="52" t="s">
        <v>224</v>
      </c>
      <c r="F48" s="52" t="s">
        <v>224</v>
      </c>
      <c r="G48" s="52" t="s">
        <v>224</v>
      </c>
      <c r="H48" s="52" t="s">
        <v>224</v>
      </c>
      <c r="I48" s="52" t="s">
        <v>224</v>
      </c>
      <c r="J48" s="52"/>
      <c r="K48" s="52" t="s">
        <v>224</v>
      </c>
      <c r="L48" s="52"/>
      <c r="M48" s="52" t="s">
        <v>224</v>
      </c>
      <c r="N48" s="52"/>
      <c r="O48" s="52" t="s">
        <v>224</v>
      </c>
      <c r="P48" s="52"/>
      <c r="Q48" s="52" t="s">
        <v>224</v>
      </c>
      <c r="R48" s="52"/>
      <c r="S48" s="52" t="s">
        <v>224</v>
      </c>
      <c r="T48" s="52"/>
      <c r="U48" s="52"/>
      <c r="V48" s="52" t="s">
        <v>224</v>
      </c>
      <c r="W48" s="52"/>
      <c r="X48" s="52" t="s">
        <v>224</v>
      </c>
      <c r="Y48" s="52"/>
      <c r="Z48" s="52" t="s">
        <v>224</v>
      </c>
      <c r="AA48" s="52"/>
      <c r="AB48" s="52" t="s">
        <v>224</v>
      </c>
      <c r="AC48" s="52"/>
      <c r="AD48" s="52"/>
      <c r="AE48" s="52" t="s">
        <v>224</v>
      </c>
      <c r="AF48" s="52"/>
      <c r="AG48" s="52" t="s">
        <v>224</v>
      </c>
      <c r="AH48" s="52"/>
      <c r="AI48" s="52"/>
      <c r="AJ48" s="52" t="s">
        <v>224</v>
      </c>
      <c r="AK48" s="52"/>
      <c r="AL48" s="52" t="s">
        <v>224</v>
      </c>
      <c r="AM48" s="52" t="s">
        <v>224</v>
      </c>
      <c r="AN48" s="52" t="s">
        <v>224</v>
      </c>
      <c r="AO48" s="52"/>
      <c r="AP48" s="52"/>
      <c r="AQ48" s="52" t="s">
        <v>224</v>
      </c>
      <c r="AR48" s="52"/>
      <c r="AS48" s="52" t="s">
        <v>224</v>
      </c>
      <c r="AT48" s="52"/>
      <c r="AU48" s="52" t="s">
        <v>224</v>
      </c>
      <c r="AV48" s="52"/>
      <c r="AW48" s="52" t="s">
        <v>224</v>
      </c>
      <c r="AX48" s="52"/>
      <c r="AY48" s="52" t="s">
        <v>224</v>
      </c>
      <c r="AZ48" s="52"/>
      <c r="BA48" s="52" t="s">
        <v>224</v>
      </c>
      <c r="BB48" s="52" t="s">
        <v>224</v>
      </c>
      <c r="BC48" s="52" t="s">
        <v>224</v>
      </c>
      <c r="BD48" s="52" t="s">
        <v>224</v>
      </c>
      <c r="BE48" s="52" t="s">
        <v>224</v>
      </c>
      <c r="BF48" s="52" t="s">
        <v>224</v>
      </c>
      <c r="BG48" s="52" t="s">
        <v>224</v>
      </c>
      <c r="BH48" s="52" t="s">
        <v>224</v>
      </c>
      <c r="BI48" s="52" t="s">
        <v>224</v>
      </c>
      <c r="BJ48" s="52"/>
      <c r="BK48" s="52" t="s">
        <v>224</v>
      </c>
      <c r="BL48" s="52"/>
      <c r="BM48" s="52" t="s">
        <v>224</v>
      </c>
      <c r="BN48" s="52"/>
      <c r="BO48" s="52" t="s">
        <v>224</v>
      </c>
      <c r="BP48" s="52"/>
      <c r="BQ48" s="52" t="s">
        <v>224</v>
      </c>
      <c r="BR48" s="52"/>
      <c r="BS48" s="52" t="s">
        <v>224</v>
      </c>
      <c r="BT48" s="52" t="s">
        <v>224</v>
      </c>
      <c r="BU48" s="52" t="s">
        <v>224</v>
      </c>
      <c r="BV48" s="52" t="s">
        <v>224</v>
      </c>
      <c r="BW48" s="52" t="s">
        <v>224</v>
      </c>
      <c r="BX48" s="52" t="s">
        <v>224</v>
      </c>
      <c r="BY48" s="52" t="s">
        <v>224</v>
      </c>
      <c r="BZ48" s="52" t="s">
        <v>224</v>
      </c>
      <c r="CA48" s="52" t="s">
        <v>224</v>
      </c>
      <c r="CB48" s="52" t="s">
        <v>224</v>
      </c>
      <c r="CC48" s="52" t="s">
        <v>224</v>
      </c>
      <c r="CD48" s="52"/>
      <c r="CE48" s="52" t="s">
        <v>224</v>
      </c>
      <c r="CF48" s="52"/>
      <c r="CG48" s="52" t="s">
        <v>224</v>
      </c>
      <c r="CH48" s="52"/>
      <c r="CI48" s="52" t="s">
        <v>224</v>
      </c>
      <c r="CJ48" s="52"/>
      <c r="CK48" s="52" t="s">
        <v>224</v>
      </c>
      <c r="CL48" s="52"/>
      <c r="CM48" s="52" t="s">
        <v>224</v>
      </c>
      <c r="CN48" s="52" t="s">
        <v>224</v>
      </c>
      <c r="CO48" s="52" t="s">
        <v>224</v>
      </c>
      <c r="CP48" s="52" t="s">
        <v>224</v>
      </c>
      <c r="CQ48" s="52" t="s">
        <v>224</v>
      </c>
      <c r="CR48" s="52" t="s">
        <v>224</v>
      </c>
      <c r="CS48" s="52" t="s">
        <v>224</v>
      </c>
      <c r="CT48" s="52" t="s">
        <v>224</v>
      </c>
      <c r="CU48" s="52" t="s">
        <v>224</v>
      </c>
      <c r="CV48" s="52" t="s">
        <v>224</v>
      </c>
    </row>
    <row r="49" spans="1:101">
      <c r="A49" s="98"/>
      <c r="B49" s="86"/>
      <c r="C49" s="27" t="s">
        <v>244</v>
      </c>
      <c r="D49" s="48" t="str">
        <f>D8</f>
        <v>APPR226-001</v>
      </c>
      <c r="E49" s="48" t="str">
        <f t="shared" ref="E49:CV49" si="20">E8</f>
        <v>APPR226-002</v>
      </c>
      <c r="F49" s="48" t="str">
        <f t="shared" si="20"/>
        <v>APPR226-003</v>
      </c>
      <c r="G49" s="48" t="str">
        <f t="shared" si="20"/>
        <v>APPR226-004</v>
      </c>
      <c r="H49" s="48" t="str">
        <f t="shared" si="20"/>
        <v>APPR226-005</v>
      </c>
      <c r="I49" s="48" t="str">
        <f t="shared" si="20"/>
        <v>APPR226-006</v>
      </c>
      <c r="J49" s="48"/>
      <c r="K49" s="48" t="str">
        <f t="shared" si="20"/>
        <v>APPR226-008</v>
      </c>
      <c r="L49" s="48"/>
      <c r="M49" s="48" t="str">
        <f t="shared" si="20"/>
        <v>APPR226-010</v>
      </c>
      <c r="N49" s="48"/>
      <c r="O49" s="48" t="str">
        <f t="shared" si="20"/>
        <v>APPR226-012</v>
      </c>
      <c r="P49" s="48"/>
      <c r="Q49" s="48" t="str">
        <f t="shared" si="20"/>
        <v>APPR226-014</v>
      </c>
      <c r="R49" s="48"/>
      <c r="S49" s="48" t="str">
        <f t="shared" si="20"/>
        <v>APPR226-016</v>
      </c>
      <c r="T49" s="48"/>
      <c r="U49" s="48"/>
      <c r="V49" s="48" t="str">
        <f t="shared" si="20"/>
        <v>APPR226-019</v>
      </c>
      <c r="W49" s="48"/>
      <c r="X49" s="48" t="str">
        <f t="shared" si="20"/>
        <v>APPR226-021</v>
      </c>
      <c r="Y49" s="48"/>
      <c r="Z49" s="48" t="str">
        <f t="shared" si="20"/>
        <v>APPR226-023</v>
      </c>
      <c r="AA49" s="48"/>
      <c r="AB49" s="48" t="str">
        <f t="shared" si="20"/>
        <v>APPR226-025</v>
      </c>
      <c r="AC49" s="48"/>
      <c r="AD49" s="48"/>
      <c r="AE49" s="48" t="str">
        <f t="shared" si="20"/>
        <v>APPR226-028</v>
      </c>
      <c r="AF49" s="48"/>
      <c r="AG49" s="48" t="str">
        <f t="shared" si="20"/>
        <v>APPR226-030</v>
      </c>
      <c r="AH49" s="48"/>
      <c r="AI49" s="48"/>
      <c r="AJ49" s="48" t="str">
        <f t="shared" si="20"/>
        <v>APPR226-033</v>
      </c>
      <c r="AK49" s="48"/>
      <c r="AL49" s="48" t="str">
        <f t="shared" si="20"/>
        <v>APPR226-035</v>
      </c>
      <c r="AM49" s="48" t="str">
        <f t="shared" si="20"/>
        <v>APPR226-036</v>
      </c>
      <c r="AN49" s="48" t="str">
        <f t="shared" si="20"/>
        <v>APPR226-037</v>
      </c>
      <c r="AO49" s="48"/>
      <c r="AP49" s="48"/>
      <c r="AQ49" s="48" t="str">
        <f t="shared" si="20"/>
        <v>APPR226-040</v>
      </c>
      <c r="AR49" s="48"/>
      <c r="AS49" s="48" t="str">
        <f t="shared" si="20"/>
        <v>APPR226-042</v>
      </c>
      <c r="AT49" s="48"/>
      <c r="AU49" s="48" t="str">
        <f t="shared" si="20"/>
        <v>APPR226-044</v>
      </c>
      <c r="AV49" s="48"/>
      <c r="AW49" s="48" t="str">
        <f t="shared" si="20"/>
        <v>APPR226-046</v>
      </c>
      <c r="AX49" s="48"/>
      <c r="AY49" s="48" t="str">
        <f t="shared" si="20"/>
        <v>APPR226-048</v>
      </c>
      <c r="AZ49" s="48"/>
      <c r="BA49" s="48" t="str">
        <f t="shared" si="20"/>
        <v>APPR226-050</v>
      </c>
      <c r="BB49" s="48" t="str">
        <f t="shared" si="20"/>
        <v>APPR226-051</v>
      </c>
      <c r="BC49" s="48" t="str">
        <f t="shared" si="20"/>
        <v>APPR226-052</v>
      </c>
      <c r="BD49" s="48" t="str">
        <f t="shared" si="20"/>
        <v>APPR226-053</v>
      </c>
      <c r="BE49" s="48" t="str">
        <f t="shared" si="20"/>
        <v>APPR226-054</v>
      </c>
      <c r="BF49" s="48" t="str">
        <f t="shared" si="20"/>
        <v>APPR226-055</v>
      </c>
      <c r="BG49" s="48" t="str">
        <f t="shared" si="20"/>
        <v>APPR226-056</v>
      </c>
      <c r="BH49" s="48" t="str">
        <f t="shared" si="20"/>
        <v>APPR226-057</v>
      </c>
      <c r="BI49" s="48" t="str">
        <f t="shared" si="20"/>
        <v>APPR226-058</v>
      </c>
      <c r="BJ49" s="48"/>
      <c r="BK49" s="48" t="str">
        <f t="shared" si="20"/>
        <v>APPR226-060</v>
      </c>
      <c r="BL49" s="48"/>
      <c r="BM49" s="48" t="str">
        <f t="shared" si="20"/>
        <v>APPR226-062</v>
      </c>
      <c r="BN49" s="48"/>
      <c r="BO49" s="48" t="str">
        <f t="shared" si="20"/>
        <v>APPR226-064</v>
      </c>
      <c r="BP49" s="48"/>
      <c r="BQ49" s="48" t="str">
        <f t="shared" si="20"/>
        <v>APPR226-066</v>
      </c>
      <c r="BR49" s="48"/>
      <c r="BS49" s="48" t="str">
        <f t="shared" si="20"/>
        <v>APPR226-068</v>
      </c>
      <c r="BT49" s="48" t="str">
        <f t="shared" si="20"/>
        <v>APPR226-069</v>
      </c>
      <c r="BU49" s="48" t="str">
        <f t="shared" si="20"/>
        <v>APPR226-070</v>
      </c>
      <c r="BV49" s="48" t="str">
        <f t="shared" si="20"/>
        <v>APPR226-071</v>
      </c>
      <c r="BW49" s="48" t="str">
        <f t="shared" si="20"/>
        <v>APPR226-072</v>
      </c>
      <c r="BX49" s="48" t="str">
        <f t="shared" si="20"/>
        <v>APPR226-073</v>
      </c>
      <c r="BY49" s="48" t="str">
        <f t="shared" si="20"/>
        <v>APPR226-074</v>
      </c>
      <c r="BZ49" s="48" t="str">
        <f t="shared" si="20"/>
        <v>APPR226-075</v>
      </c>
      <c r="CA49" s="48" t="str">
        <f t="shared" si="20"/>
        <v>APPR226-076</v>
      </c>
      <c r="CB49" s="48" t="str">
        <f t="shared" si="20"/>
        <v>APPR226-077</v>
      </c>
      <c r="CC49" s="48" t="str">
        <f t="shared" si="20"/>
        <v>APPR226-078</v>
      </c>
      <c r="CD49" s="48"/>
      <c r="CE49" s="48" t="str">
        <f t="shared" si="20"/>
        <v>APPR226-080</v>
      </c>
      <c r="CF49" s="48"/>
      <c r="CG49" s="48" t="str">
        <f t="shared" si="20"/>
        <v>APPR226-082</v>
      </c>
      <c r="CH49" s="48"/>
      <c r="CI49" s="48" t="str">
        <f t="shared" si="20"/>
        <v>APPR226-084</v>
      </c>
      <c r="CJ49" s="48"/>
      <c r="CK49" s="48" t="str">
        <f t="shared" si="20"/>
        <v>APPR226-086</v>
      </c>
      <c r="CL49" s="48"/>
      <c r="CM49" s="48" t="str">
        <f t="shared" si="20"/>
        <v>APPR226-088</v>
      </c>
      <c r="CN49" s="48" t="str">
        <f t="shared" si="20"/>
        <v>APPR226-089</v>
      </c>
      <c r="CO49" s="48" t="str">
        <f t="shared" si="20"/>
        <v>APPR226-090</v>
      </c>
      <c r="CP49" s="48" t="str">
        <f t="shared" si="20"/>
        <v>APPR226-091</v>
      </c>
      <c r="CQ49" s="48" t="str">
        <f t="shared" si="20"/>
        <v>APPR226-092</v>
      </c>
      <c r="CR49" s="48" t="str">
        <f t="shared" si="20"/>
        <v>APPR226-093</v>
      </c>
      <c r="CS49" s="48" t="str">
        <f t="shared" si="20"/>
        <v>APPR226-094</v>
      </c>
      <c r="CT49" s="48" t="str">
        <f t="shared" si="20"/>
        <v>APPR226-095</v>
      </c>
      <c r="CU49" s="48" t="str">
        <f t="shared" si="20"/>
        <v>APPR226-096</v>
      </c>
      <c r="CV49" s="48" t="str">
        <f t="shared" si="20"/>
        <v>APPR226-097</v>
      </c>
    </row>
    <row r="50" spans="1:101">
      <c r="A50" s="98"/>
      <c r="B50" s="86"/>
      <c r="C50" s="27" t="s">
        <v>233</v>
      </c>
      <c r="D50" s="48" t="str">
        <f>D32</f>
        <v>APPS226-001</v>
      </c>
      <c r="E50" s="48" t="str">
        <f t="shared" ref="E50:CV50" si="21">E32</f>
        <v>APPS226-002</v>
      </c>
      <c r="F50" s="48" t="str">
        <f t="shared" si="21"/>
        <v>APPS226-003</v>
      </c>
      <c r="G50" s="48" t="str">
        <f t="shared" si="21"/>
        <v>APPS226-004</v>
      </c>
      <c r="H50" s="48" t="str">
        <f t="shared" si="21"/>
        <v>APPS226-005</v>
      </c>
      <c r="I50" s="48" t="str">
        <f t="shared" si="21"/>
        <v>APPS226-006</v>
      </c>
      <c r="J50" s="48"/>
      <c r="K50" s="48" t="str">
        <f t="shared" si="21"/>
        <v>APPS226-008</v>
      </c>
      <c r="L50" s="48"/>
      <c r="M50" s="48" t="str">
        <f t="shared" si="21"/>
        <v>APPS226-010</v>
      </c>
      <c r="N50" s="48"/>
      <c r="O50" s="48" t="str">
        <f t="shared" si="21"/>
        <v>APPS226-012</v>
      </c>
      <c r="P50" s="48"/>
      <c r="Q50" s="48" t="str">
        <f t="shared" si="21"/>
        <v>APPS226-014</v>
      </c>
      <c r="R50" s="48"/>
      <c r="S50" s="48" t="str">
        <f t="shared" si="21"/>
        <v>APPS226-016</v>
      </c>
      <c r="T50" s="48"/>
      <c r="U50" s="48"/>
      <c r="V50" s="48" t="str">
        <f t="shared" si="21"/>
        <v>APPS226-019</v>
      </c>
      <c r="W50" s="48"/>
      <c r="X50" s="48" t="str">
        <f t="shared" si="21"/>
        <v>APPS226-021</v>
      </c>
      <c r="Y50" s="48"/>
      <c r="Z50" s="48" t="str">
        <f t="shared" si="21"/>
        <v>APPS226-023</v>
      </c>
      <c r="AA50" s="48"/>
      <c r="AB50" s="48" t="str">
        <f t="shared" si="21"/>
        <v>APPS226-025</v>
      </c>
      <c r="AC50" s="48"/>
      <c r="AD50" s="48"/>
      <c r="AE50" s="48" t="str">
        <f t="shared" si="21"/>
        <v>APPS226-028</v>
      </c>
      <c r="AF50" s="48"/>
      <c r="AG50" s="48" t="str">
        <f t="shared" si="21"/>
        <v>APPS226-030</v>
      </c>
      <c r="AH50" s="48"/>
      <c r="AI50" s="48"/>
      <c r="AJ50" s="48" t="str">
        <f t="shared" si="21"/>
        <v>APPS226-033</v>
      </c>
      <c r="AK50" s="48"/>
      <c r="AL50" s="48" t="str">
        <f t="shared" si="21"/>
        <v>APPS226-035</v>
      </c>
      <c r="AM50" s="48" t="str">
        <f t="shared" si="21"/>
        <v>APPS226-036</v>
      </c>
      <c r="AN50" s="48" t="str">
        <f t="shared" si="21"/>
        <v>APPS226-037</v>
      </c>
      <c r="AO50" s="48"/>
      <c r="AP50" s="48"/>
      <c r="AQ50" s="48" t="str">
        <f t="shared" si="21"/>
        <v>APPS226-040</v>
      </c>
      <c r="AR50" s="48"/>
      <c r="AS50" s="48" t="str">
        <f t="shared" si="21"/>
        <v>APPS226-042</v>
      </c>
      <c r="AT50" s="48"/>
      <c r="AU50" s="48" t="str">
        <f t="shared" si="21"/>
        <v>APPS226-044</v>
      </c>
      <c r="AV50" s="48"/>
      <c r="AW50" s="48" t="str">
        <f t="shared" si="21"/>
        <v>APPS226-046</v>
      </c>
      <c r="AX50" s="48"/>
      <c r="AY50" s="48" t="str">
        <f t="shared" si="21"/>
        <v>APPS226-048</v>
      </c>
      <c r="AZ50" s="48"/>
      <c r="BA50" s="48" t="str">
        <f t="shared" si="21"/>
        <v>APPS226-050</v>
      </c>
      <c r="BB50" s="48" t="str">
        <f t="shared" si="21"/>
        <v>APPS226-051</v>
      </c>
      <c r="BC50" s="48" t="str">
        <f t="shared" si="21"/>
        <v>APPS226-052</v>
      </c>
      <c r="BD50" s="48" t="str">
        <f t="shared" si="21"/>
        <v>APPS226-053</v>
      </c>
      <c r="BE50" s="48" t="str">
        <f t="shared" si="21"/>
        <v>APPS226-054</v>
      </c>
      <c r="BF50" s="48" t="str">
        <f t="shared" si="21"/>
        <v>APPS226-055</v>
      </c>
      <c r="BG50" s="48" t="str">
        <f t="shared" si="21"/>
        <v>APPS226-056</v>
      </c>
      <c r="BH50" s="48" t="str">
        <f t="shared" si="21"/>
        <v>APPS226-057</v>
      </c>
      <c r="BI50" s="48" t="str">
        <f t="shared" si="21"/>
        <v>APPS226-058</v>
      </c>
      <c r="BJ50" s="48"/>
      <c r="BK50" s="48" t="str">
        <f t="shared" si="21"/>
        <v>APPS226-060</v>
      </c>
      <c r="BL50" s="48"/>
      <c r="BM50" s="48" t="str">
        <f t="shared" si="21"/>
        <v>APPS226-062</v>
      </c>
      <c r="BN50" s="48"/>
      <c r="BO50" s="48" t="str">
        <f t="shared" si="21"/>
        <v>APPS226-064</v>
      </c>
      <c r="BP50" s="48"/>
      <c r="BQ50" s="48" t="str">
        <f t="shared" si="21"/>
        <v>APPS226-066</v>
      </c>
      <c r="BR50" s="48"/>
      <c r="BS50" s="48" t="str">
        <f t="shared" si="21"/>
        <v>APPS226-068</v>
      </c>
      <c r="BT50" s="48" t="str">
        <f t="shared" si="21"/>
        <v>APPS226-069</v>
      </c>
      <c r="BU50" s="48" t="str">
        <f t="shared" si="21"/>
        <v>APPS226-070</v>
      </c>
      <c r="BV50" s="48" t="str">
        <f t="shared" si="21"/>
        <v>APPS226-071</v>
      </c>
      <c r="BW50" s="48" t="str">
        <f t="shared" si="21"/>
        <v>APPS226-072</v>
      </c>
      <c r="BX50" s="48" t="str">
        <f t="shared" si="21"/>
        <v>APPS226-073</v>
      </c>
      <c r="BY50" s="48" t="str">
        <f t="shared" si="21"/>
        <v>APPS226-074</v>
      </c>
      <c r="BZ50" s="48" t="str">
        <f t="shared" si="21"/>
        <v>APPS226-075</v>
      </c>
      <c r="CA50" s="48" t="str">
        <f t="shared" si="21"/>
        <v>APPS226-076</v>
      </c>
      <c r="CB50" s="48" t="str">
        <f t="shared" si="21"/>
        <v>APPS226-077</v>
      </c>
      <c r="CC50" s="48" t="str">
        <f t="shared" si="21"/>
        <v>APPS226-078</v>
      </c>
      <c r="CD50" s="48"/>
      <c r="CE50" s="48" t="str">
        <f t="shared" si="21"/>
        <v>APPS226-080</v>
      </c>
      <c r="CF50" s="48"/>
      <c r="CG50" s="48" t="str">
        <f t="shared" si="21"/>
        <v>APPS226-082</v>
      </c>
      <c r="CH50" s="48"/>
      <c r="CI50" s="48" t="str">
        <f t="shared" si="21"/>
        <v>APPS226-084</v>
      </c>
      <c r="CJ50" s="48"/>
      <c r="CK50" s="48" t="str">
        <f t="shared" si="21"/>
        <v>APPS226-086</v>
      </c>
      <c r="CL50" s="48"/>
      <c r="CM50" s="48" t="str">
        <f t="shared" si="21"/>
        <v>APPS226-088</v>
      </c>
      <c r="CN50" s="48" t="str">
        <f t="shared" si="21"/>
        <v>APPS226-089</v>
      </c>
      <c r="CO50" s="48" t="str">
        <f t="shared" si="21"/>
        <v>APPS226-090</v>
      </c>
      <c r="CP50" s="48" t="str">
        <f t="shared" si="21"/>
        <v>APPS226-091</v>
      </c>
      <c r="CQ50" s="48" t="str">
        <f t="shared" si="21"/>
        <v>APPS226-092</v>
      </c>
      <c r="CR50" s="48" t="str">
        <f t="shared" si="21"/>
        <v>APPS226-093</v>
      </c>
      <c r="CS50" s="48" t="str">
        <f t="shared" si="21"/>
        <v>APPS226-094</v>
      </c>
      <c r="CT50" s="48" t="str">
        <f t="shared" si="21"/>
        <v>APPS226-095</v>
      </c>
      <c r="CU50" s="48" t="str">
        <f t="shared" si="21"/>
        <v>APPS226-096</v>
      </c>
      <c r="CV50" s="48" t="str">
        <f t="shared" si="21"/>
        <v>APPS226-097</v>
      </c>
    </row>
    <row r="51" spans="1:101">
      <c r="A51" s="98"/>
      <c r="B51" s="49"/>
      <c r="C51" s="9"/>
      <c r="D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</row>
    <row r="52" spans="1:101">
      <c r="A52" s="98"/>
      <c r="B52" s="84" t="s">
        <v>250</v>
      </c>
      <c r="C52" s="27" t="s">
        <v>234</v>
      </c>
      <c r="D52" s="9" t="str">
        <f>D8</f>
        <v>APPR226-001</v>
      </c>
      <c r="E52" s="9" t="str">
        <f t="shared" ref="E52:CV52" si="22">E8</f>
        <v>APPR226-002</v>
      </c>
      <c r="F52" s="9" t="str">
        <f t="shared" si="22"/>
        <v>APPR226-003</v>
      </c>
      <c r="G52" s="9" t="str">
        <f t="shared" si="22"/>
        <v>APPR226-004</v>
      </c>
      <c r="H52" s="9" t="str">
        <f t="shared" si="22"/>
        <v>APPR226-005</v>
      </c>
      <c r="I52" s="9" t="str">
        <f t="shared" si="22"/>
        <v>APPR226-006</v>
      </c>
      <c r="J52" s="9"/>
      <c r="K52" s="9" t="str">
        <f t="shared" si="22"/>
        <v>APPR226-008</v>
      </c>
      <c r="L52" s="9"/>
      <c r="M52" s="9" t="str">
        <f t="shared" si="22"/>
        <v>APPR226-010</v>
      </c>
      <c r="N52" s="9"/>
      <c r="O52" s="9" t="str">
        <f t="shared" si="22"/>
        <v>APPR226-012</v>
      </c>
      <c r="P52" s="9"/>
      <c r="Q52" s="9" t="str">
        <f t="shared" si="22"/>
        <v>APPR226-014</v>
      </c>
      <c r="R52" s="9"/>
      <c r="S52" s="9" t="str">
        <f t="shared" si="22"/>
        <v>APPR226-016</v>
      </c>
      <c r="T52" s="9"/>
      <c r="U52" s="9"/>
      <c r="V52" s="9" t="str">
        <f t="shared" si="22"/>
        <v>APPR226-019</v>
      </c>
      <c r="W52" s="9"/>
      <c r="X52" s="9" t="str">
        <f t="shared" si="22"/>
        <v>APPR226-021</v>
      </c>
      <c r="Y52" s="9"/>
      <c r="Z52" s="9" t="str">
        <f t="shared" si="22"/>
        <v>APPR226-023</v>
      </c>
      <c r="AA52" s="9"/>
      <c r="AB52" s="9" t="str">
        <f t="shared" si="22"/>
        <v>APPR226-025</v>
      </c>
      <c r="AC52" s="9"/>
      <c r="AD52" s="9"/>
      <c r="AE52" s="9" t="str">
        <f t="shared" si="22"/>
        <v>APPR226-028</v>
      </c>
      <c r="AF52" s="9"/>
      <c r="AG52" s="9" t="str">
        <f t="shared" si="22"/>
        <v>APPR226-030</v>
      </c>
      <c r="AH52" s="9"/>
      <c r="AI52" s="9"/>
      <c r="AJ52" s="9" t="str">
        <f t="shared" si="22"/>
        <v>APPR226-033</v>
      </c>
      <c r="AK52" s="9"/>
      <c r="AL52" s="9" t="str">
        <f t="shared" si="22"/>
        <v>APPR226-035</v>
      </c>
      <c r="AM52" s="9" t="str">
        <f t="shared" si="22"/>
        <v>APPR226-036</v>
      </c>
      <c r="AN52" s="9" t="str">
        <f t="shared" si="22"/>
        <v>APPR226-037</v>
      </c>
      <c r="AO52" s="9"/>
      <c r="AP52" s="9"/>
      <c r="AQ52" s="9" t="str">
        <f t="shared" si="22"/>
        <v>APPR226-040</v>
      </c>
      <c r="AR52" s="9"/>
      <c r="AS52" s="9" t="str">
        <f t="shared" si="22"/>
        <v>APPR226-042</v>
      </c>
      <c r="AT52" s="9"/>
      <c r="AU52" s="9" t="str">
        <f t="shared" si="22"/>
        <v>APPR226-044</v>
      </c>
      <c r="AV52" s="9"/>
      <c r="AW52" s="9" t="str">
        <f t="shared" si="22"/>
        <v>APPR226-046</v>
      </c>
      <c r="AX52" s="9"/>
      <c r="AY52" s="9" t="str">
        <f t="shared" si="22"/>
        <v>APPR226-048</v>
      </c>
      <c r="AZ52" s="9"/>
      <c r="BA52" s="9" t="str">
        <f t="shared" si="22"/>
        <v>APPR226-050</v>
      </c>
      <c r="BB52" s="9" t="str">
        <f t="shared" si="22"/>
        <v>APPR226-051</v>
      </c>
      <c r="BC52" s="9" t="str">
        <f t="shared" si="22"/>
        <v>APPR226-052</v>
      </c>
      <c r="BD52" s="9" t="str">
        <f t="shared" si="22"/>
        <v>APPR226-053</v>
      </c>
      <c r="BE52" s="9" t="str">
        <f t="shared" si="22"/>
        <v>APPR226-054</v>
      </c>
      <c r="BF52" s="9" t="str">
        <f t="shared" si="22"/>
        <v>APPR226-055</v>
      </c>
      <c r="BG52" s="9" t="str">
        <f t="shared" si="22"/>
        <v>APPR226-056</v>
      </c>
      <c r="BH52" s="9" t="str">
        <f t="shared" si="22"/>
        <v>APPR226-057</v>
      </c>
      <c r="BI52" s="9" t="str">
        <f t="shared" si="22"/>
        <v>APPR226-058</v>
      </c>
      <c r="BJ52" s="9"/>
      <c r="BK52" s="9" t="str">
        <f t="shared" si="22"/>
        <v>APPR226-060</v>
      </c>
      <c r="BL52" s="9"/>
      <c r="BM52" s="9" t="str">
        <f t="shared" si="22"/>
        <v>APPR226-062</v>
      </c>
      <c r="BN52" s="9"/>
      <c r="BO52" s="9" t="str">
        <f t="shared" si="22"/>
        <v>APPR226-064</v>
      </c>
      <c r="BP52" s="9"/>
      <c r="BQ52" s="9" t="str">
        <f t="shared" si="22"/>
        <v>APPR226-066</v>
      </c>
      <c r="BR52" s="9"/>
      <c r="BS52" s="9" t="str">
        <f t="shared" si="22"/>
        <v>APPR226-068</v>
      </c>
      <c r="BT52" s="9" t="str">
        <f t="shared" si="22"/>
        <v>APPR226-069</v>
      </c>
      <c r="BU52" s="9" t="str">
        <f t="shared" si="22"/>
        <v>APPR226-070</v>
      </c>
      <c r="BV52" s="9" t="str">
        <f t="shared" si="22"/>
        <v>APPR226-071</v>
      </c>
      <c r="BW52" s="9" t="str">
        <f t="shared" si="22"/>
        <v>APPR226-072</v>
      </c>
      <c r="BX52" s="9" t="str">
        <f t="shared" si="22"/>
        <v>APPR226-073</v>
      </c>
      <c r="BY52" s="9" t="str">
        <f t="shared" si="22"/>
        <v>APPR226-074</v>
      </c>
      <c r="BZ52" s="9" t="str">
        <f t="shared" si="22"/>
        <v>APPR226-075</v>
      </c>
      <c r="CA52" s="9" t="str">
        <f t="shared" si="22"/>
        <v>APPR226-076</v>
      </c>
      <c r="CB52" s="9" t="str">
        <f t="shared" si="22"/>
        <v>APPR226-077</v>
      </c>
      <c r="CC52" s="9" t="str">
        <f t="shared" si="22"/>
        <v>APPR226-078</v>
      </c>
      <c r="CD52" s="9"/>
      <c r="CE52" s="9" t="str">
        <f t="shared" si="22"/>
        <v>APPR226-080</v>
      </c>
      <c r="CF52" s="9"/>
      <c r="CG52" s="9" t="str">
        <f t="shared" si="22"/>
        <v>APPR226-082</v>
      </c>
      <c r="CH52" s="9"/>
      <c r="CI52" s="9" t="str">
        <f t="shared" si="22"/>
        <v>APPR226-084</v>
      </c>
      <c r="CJ52" s="9"/>
      <c r="CK52" s="9" t="str">
        <f t="shared" si="22"/>
        <v>APPR226-086</v>
      </c>
      <c r="CL52" s="9"/>
      <c r="CM52" s="9" t="str">
        <f t="shared" si="22"/>
        <v>APPR226-088</v>
      </c>
      <c r="CN52" s="9" t="str">
        <f t="shared" si="22"/>
        <v>APPR226-089</v>
      </c>
      <c r="CO52" s="9" t="str">
        <f t="shared" si="22"/>
        <v>APPR226-090</v>
      </c>
      <c r="CP52" s="9" t="str">
        <f t="shared" si="22"/>
        <v>APPR226-091</v>
      </c>
      <c r="CQ52" s="9" t="str">
        <f t="shared" si="22"/>
        <v>APPR226-092</v>
      </c>
      <c r="CR52" s="9" t="str">
        <f t="shared" si="22"/>
        <v>APPR226-093</v>
      </c>
      <c r="CS52" s="9" t="str">
        <f t="shared" si="22"/>
        <v>APPR226-094</v>
      </c>
      <c r="CT52" s="9" t="str">
        <f t="shared" si="22"/>
        <v>APPR226-095</v>
      </c>
      <c r="CU52" s="9" t="str">
        <f t="shared" si="22"/>
        <v>APPR226-096</v>
      </c>
      <c r="CV52" s="9" t="str">
        <f t="shared" si="22"/>
        <v>APPR226-097</v>
      </c>
    </row>
    <row r="53" spans="1:101" ht="15" customHeight="1">
      <c r="A53" s="98"/>
      <c r="B53" s="83"/>
      <c r="C53" s="27" t="s">
        <v>553</v>
      </c>
      <c r="D53" s="9" t="str">
        <f>D42</f>
        <v>{C_DB_AVAIL_TAS_SERVICE1}</v>
      </c>
      <c r="E53" s="9" t="str">
        <f t="shared" ref="E53:CV53" si="23">E42</f>
        <v>{C_DB_AVAIL_TAS_MAXLEN_SERVICE}</v>
      </c>
      <c r="F53" s="9" t="str">
        <f t="shared" si="23"/>
        <v>{C_DB_AVAIL_TAS_SPEC_SERVICE}</v>
      </c>
      <c r="G53" s="9" t="str">
        <f t="shared" si="23"/>
        <v>{C_DB_AVAIL_TAS_HYPHEN_SERVICE}</v>
      </c>
      <c r="H53" s="9" t="str">
        <f t="shared" si="23"/>
        <v>{C_DB_AVAIL_TAS_APOS_SERVICE}</v>
      </c>
      <c r="I53" s="9" t="str">
        <f t="shared" si="23"/>
        <v>{C_DB_UNAVAIL_TAS_SERVICE1}</v>
      </c>
      <c r="J53" s="9"/>
      <c r="K53" s="9" t="str">
        <f t="shared" si="23"/>
        <v>{C_DB_UNAVAIL_TAS_MAXLEN_SERVICE}</v>
      </c>
      <c r="L53" s="9"/>
      <c r="M53" s="9" t="str">
        <f t="shared" si="23"/>
        <v>{C_DB_UNAVAIL_TAS_SPEC_SERVICE}</v>
      </c>
      <c r="N53" s="9"/>
      <c r="O53" s="9" t="str">
        <f t="shared" si="23"/>
        <v>{C_DB_UNAVAIL_TAS_HYPHEN_SERVICE}</v>
      </c>
      <c r="P53" s="9"/>
      <c r="Q53" s="9" t="str">
        <f t="shared" si="23"/>
        <v>{C_DB_UNAVAIL_TAS_APOS_SERVICE}</v>
      </c>
      <c r="R53" s="9"/>
      <c r="S53" s="9" t="str">
        <f t="shared" si="23"/>
        <v>{C_INDB_UNAVAIL_TAS_SERVICE1}</v>
      </c>
      <c r="T53" s="9"/>
      <c r="U53" s="9"/>
      <c r="V53" s="9" t="str">
        <f t="shared" si="23"/>
        <v>{C_INDB_UNAVAIL_TAS_MAXLEN_SERVICE1}</v>
      </c>
      <c r="W53" s="9"/>
      <c r="X53" s="9" t="str">
        <f t="shared" si="23"/>
        <v>{C_INDB_UNAVAIL_TAS_SPEC_SERVICE}</v>
      </c>
      <c r="Y53" s="9"/>
      <c r="Z53" s="9" t="str">
        <f t="shared" si="23"/>
        <v>{C_INDB_UNAVAIL_TAS_HYPHEN_SERVICE1}</v>
      </c>
      <c r="AA53" s="9"/>
      <c r="AB53" s="9" t="str">
        <f t="shared" si="23"/>
        <v>{C_INDB_UNAVAIL_TAS_APOS_SERVICE}</v>
      </c>
      <c r="AC53" s="9"/>
      <c r="AD53" s="9"/>
      <c r="AE53" s="9" t="str">
        <f t="shared" si="23"/>
        <v>{C_DB_UNAVAIL_TAS_SERVICE1}</v>
      </c>
      <c r="AF53" s="9"/>
      <c r="AG53" s="9" t="str">
        <f t="shared" si="23"/>
        <v>{C_DB_UNAVAIL_TAS_MAXLEN_SERVICE1}</v>
      </c>
      <c r="AH53" s="9"/>
      <c r="AI53" s="9"/>
      <c r="AJ53" s="9" t="str">
        <f t="shared" si="23"/>
        <v>{C_DB_UNAVAIL_TAS_SERVICE1}</v>
      </c>
      <c r="AK53" s="9"/>
      <c r="AL53" s="9" t="str">
        <f t="shared" si="23"/>
        <v>{C_DB_UNAVAIL_TAS_APOS_SERVICE}</v>
      </c>
      <c r="AM53" s="9" t="str">
        <f t="shared" si="23"/>
        <v>{C_DB_UNAVAIL_TAS_SERVICE1}</v>
      </c>
      <c r="AN53" s="9" t="str">
        <f t="shared" si="23"/>
        <v>{C_INDB_UNAVAIL_TAS_SERVICE1}</v>
      </c>
      <c r="AO53" s="9"/>
      <c r="AP53" s="9"/>
      <c r="AQ53" s="9" t="str">
        <f t="shared" si="23"/>
        <v>{C_INDB_UNAVAIL_TAS_MAXLEN_SERVICE1}</v>
      </c>
      <c r="AR53" s="9"/>
      <c r="AS53" s="9" t="str">
        <f t="shared" si="23"/>
        <v>{C_INDB_UNAVAIL_TAS_SPEC_SERVICE}</v>
      </c>
      <c r="AT53" s="9"/>
      <c r="AU53" s="9" t="str">
        <f t="shared" si="23"/>
        <v>{C_INDB_UNAVAIL_TAS_HYPHEN_SERVICE1}</v>
      </c>
      <c r="AV53" s="9"/>
      <c r="AW53" s="9" t="str">
        <f t="shared" si="23"/>
        <v>{C_INDB_UNAVAIL_TAS_APOS_SERVICE}</v>
      </c>
      <c r="AX53" s="9"/>
      <c r="AY53" s="9" t="str">
        <f t="shared" si="23"/>
        <v>{C_INDB_UNAVAIL_TAS_APOS_SERVICE}</v>
      </c>
      <c r="AZ53" s="9"/>
      <c r="BA53" s="9" t="str">
        <f t="shared" si="23"/>
        <v>{C_INDB_UNAVAIL_TAS_SERVICE1}</v>
      </c>
      <c r="BB53" s="9" t="str">
        <f t="shared" si="23"/>
        <v>{C_INDB_UNAVAIL_TAS_MAXLEN_SERVICE1}</v>
      </c>
      <c r="BC53" s="9" t="str">
        <f t="shared" si="23"/>
        <v>{C_INDB_UNAVAIL_TAS_APOS_SERVICE}</v>
      </c>
      <c r="BD53" s="9" t="str">
        <f t="shared" si="23"/>
        <v>{C_INDB_AVAIL_TAS_SERVICE1}</v>
      </c>
      <c r="BE53" s="9" t="str">
        <f t="shared" si="23"/>
        <v>{C_INDB_AVAIL_TAS_MAXLEN_SERVICE}</v>
      </c>
      <c r="BF53" s="9" t="str">
        <f t="shared" si="23"/>
        <v>{C_INDB_AVAIL_TAS_SPEC_SERVICE}</v>
      </c>
      <c r="BG53" s="9" t="str">
        <f t="shared" si="23"/>
        <v>{C_INDB_AVAIL_TAS_HYPHEN_SERVICE}</v>
      </c>
      <c r="BH53" s="9" t="str">
        <f t="shared" si="23"/>
        <v>{C_INDB_AVAIL_TAS_APOS_SERVICE}</v>
      </c>
      <c r="BI53" s="9" t="str">
        <f t="shared" si="23"/>
        <v>{C_INDB_AVAIL_TAS_SERVICE1}</v>
      </c>
      <c r="BJ53" s="9"/>
      <c r="BK53" s="9" t="str">
        <f t="shared" si="23"/>
        <v>{C_INDB_AVAIL_TAS_MAXLEN_SERVICE}</v>
      </c>
      <c r="BL53" s="9"/>
      <c r="BM53" s="9" t="str">
        <f t="shared" si="23"/>
        <v>{C_INDB_AVAIL_TAS_SPEC_SERVICE}</v>
      </c>
      <c r="BN53" s="9"/>
      <c r="BO53" s="9" t="str">
        <f t="shared" si="23"/>
        <v>{C_INDB_AVAIL_TAS_HYPHEN_SERVICE}</v>
      </c>
      <c r="BP53" s="9"/>
      <c r="BQ53" s="9" t="str">
        <f t="shared" si="23"/>
        <v>{C_INDB_AVAIL_TAS_APOS_SERVICE}</v>
      </c>
      <c r="BR53" s="9"/>
      <c r="BS53" s="9" t="str">
        <f t="shared" si="23"/>
        <v>{C_INDB_AVAIL_TAS_SERVICE1}</v>
      </c>
      <c r="BT53" s="9" t="str">
        <f t="shared" si="23"/>
        <v>{C_INDB_AVAIL_TAS_MAXLEN_SERVICE}</v>
      </c>
      <c r="BU53" s="9" t="str">
        <f t="shared" si="23"/>
        <v>{C_INDB_AVAIL_TAS_SPEC_SERVICE}</v>
      </c>
      <c r="BV53" s="9" t="str">
        <f t="shared" si="23"/>
        <v>{C_INDB_AVAIL_TAS_HYPHEN_SERVICE}</v>
      </c>
      <c r="BW53" s="9" t="str">
        <f t="shared" si="23"/>
        <v>{C_INDB_AVAIL_TAS_APOS_SERVICE}</v>
      </c>
      <c r="BX53" s="9" t="str">
        <f t="shared" si="23"/>
        <v>{C_DB_AVAIL_TAS_SERVICE1}</v>
      </c>
      <c r="BY53" s="9" t="str">
        <f t="shared" si="23"/>
        <v>{C_DB_AVAIL_TAS_MAXLEN_SERVICE}</v>
      </c>
      <c r="BZ53" s="9" t="str">
        <f t="shared" si="23"/>
        <v>{C_DB_AVAIL_TAS_SPEC_SERVICE}</v>
      </c>
      <c r="CA53" s="9" t="str">
        <f t="shared" si="23"/>
        <v>{C_DB_AVAIL_TAS_HYPHEN_SERVICE}</v>
      </c>
      <c r="CB53" s="9" t="str">
        <f t="shared" si="23"/>
        <v>{C_DB_AVAIL_TAS_APOS_SERVICE}</v>
      </c>
      <c r="CC53" s="9" t="str">
        <f t="shared" si="23"/>
        <v>{C_DB_AVAIL_TAS_SERVICE1}</v>
      </c>
      <c r="CD53" s="9"/>
      <c r="CE53" s="9" t="str">
        <f t="shared" si="23"/>
        <v>{C_DB_AVAIL_TAS_MAXLEN_SERVICE}</v>
      </c>
      <c r="CF53" s="9"/>
      <c r="CG53" s="9" t="str">
        <f t="shared" si="23"/>
        <v>{C_DB_AVAIL_TAS_SPEC_SERVICE}</v>
      </c>
      <c r="CH53" s="9"/>
      <c r="CI53" s="9" t="str">
        <f t="shared" si="23"/>
        <v>{C_DB_AVAIL_TAS_HYPHEN_SERVICE}</v>
      </c>
      <c r="CJ53" s="9"/>
      <c r="CK53" s="9" t="str">
        <f t="shared" si="23"/>
        <v>{C_DB_AVAIL_TAS_APOS_SERVICE}</v>
      </c>
      <c r="CL53" s="9"/>
      <c r="CM53" s="9" t="str">
        <f t="shared" si="23"/>
        <v>{C_DB_AVAIL_TAS_SERVICE1}</v>
      </c>
      <c r="CN53" s="9" t="str">
        <f t="shared" si="23"/>
        <v>{C_DB_AVAIL_TAS_MAXLEN_SERVICE}</v>
      </c>
      <c r="CO53" s="9" t="str">
        <f t="shared" si="23"/>
        <v>{C_DB_AVAIL_TAS_SPEC_SERVICE}</v>
      </c>
      <c r="CP53" s="9" t="str">
        <f t="shared" si="23"/>
        <v>{C_DB_AVAIL_TAS_HYPHEN_SERVICE}</v>
      </c>
      <c r="CQ53" s="9" t="str">
        <f t="shared" si="23"/>
        <v>{C_DB_AVAIL_TAS_APOS_SERVICE}</v>
      </c>
      <c r="CR53" s="9" t="str">
        <f t="shared" si="23"/>
        <v>{C_INDB_AVAIL_TAS_SERVICE1}</v>
      </c>
      <c r="CS53" s="9" t="str">
        <f t="shared" si="23"/>
        <v>{C_INDB_AVAIL_TAS_MAXLEN_SERVICE}</v>
      </c>
      <c r="CT53" s="9" t="str">
        <f t="shared" si="23"/>
        <v>{C_INDB_AVAIL_TAS_SPEC_SERVICE}</v>
      </c>
      <c r="CU53" s="9" t="str">
        <f t="shared" si="23"/>
        <v>{C_INDB_AVAIL_TAS_HYPHEN_SERVICE}</v>
      </c>
      <c r="CV53" s="9" t="str">
        <f t="shared" si="23"/>
        <v>{C_INDB_AVAIL_TAS_APOS_SERVICE}</v>
      </c>
    </row>
    <row r="54" spans="1:101" ht="15" customHeight="1">
      <c r="A54" s="98"/>
      <c r="B54" s="49"/>
      <c r="C54" s="9"/>
      <c r="D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</row>
    <row r="55" spans="1:101">
      <c r="A55" s="98"/>
      <c r="B55" s="79" t="s">
        <v>235</v>
      </c>
      <c r="C55" s="27" t="s">
        <v>212</v>
      </c>
      <c r="D55" s="12"/>
      <c r="I55" s="16" t="str">
        <f>CONCATENATE("ADDR",I1)</f>
        <v>ADDR226-006</v>
      </c>
      <c r="J55" s="16" t="str">
        <f t="shared" ref="J55:AK55" si="24">CONCATENATE("ADDR",J1)</f>
        <v>ADDR226-007</v>
      </c>
      <c r="K55" s="16" t="str">
        <f t="shared" si="24"/>
        <v>ADDR226-008</v>
      </c>
      <c r="L55" s="16" t="str">
        <f t="shared" si="24"/>
        <v>ADDR226-009</v>
      </c>
      <c r="M55" s="16" t="str">
        <f t="shared" si="24"/>
        <v>ADDR226-010</v>
      </c>
      <c r="N55" s="16" t="str">
        <f t="shared" si="24"/>
        <v>ADDR226-011</v>
      </c>
      <c r="O55" s="16" t="str">
        <f t="shared" si="24"/>
        <v>ADDR226-012</v>
      </c>
      <c r="P55" s="16" t="str">
        <f t="shared" si="24"/>
        <v>ADDR226-013</v>
      </c>
      <c r="Q55" s="16" t="str">
        <f t="shared" si="24"/>
        <v>ADDR226-014</v>
      </c>
      <c r="R55" s="16" t="str">
        <f t="shared" si="24"/>
        <v>ADDR226-015</v>
      </c>
      <c r="S55" s="16" t="str">
        <f t="shared" si="24"/>
        <v>ADDR226-016</v>
      </c>
      <c r="T55" s="16" t="str">
        <f t="shared" si="24"/>
        <v>ADDR226-017</v>
      </c>
      <c r="U55" s="16" t="str">
        <f t="shared" si="24"/>
        <v>ADDR226-018</v>
      </c>
      <c r="V55" s="16" t="str">
        <f t="shared" si="24"/>
        <v>ADDR226-019</v>
      </c>
      <c r="W55" s="16" t="str">
        <f t="shared" si="24"/>
        <v>ADDR226-020</v>
      </c>
      <c r="X55" s="16" t="str">
        <f t="shared" si="24"/>
        <v>ADDR226-021</v>
      </c>
      <c r="Y55" s="16" t="str">
        <f t="shared" si="24"/>
        <v>ADDR226-022</v>
      </c>
      <c r="Z55" s="16" t="str">
        <f t="shared" si="24"/>
        <v>ADDR226-023</v>
      </c>
      <c r="AA55" s="16" t="str">
        <f t="shared" si="24"/>
        <v>ADDR226-024</v>
      </c>
      <c r="AB55" s="16" t="str">
        <f t="shared" si="24"/>
        <v>ADDR226-025</v>
      </c>
      <c r="AC55" s="16" t="str">
        <f t="shared" si="24"/>
        <v>ADDR226-026</v>
      </c>
      <c r="AD55" s="16" t="str">
        <f t="shared" si="24"/>
        <v>ADDR226-027</v>
      </c>
      <c r="AE55" s="16" t="str">
        <f t="shared" si="24"/>
        <v>ADDR226-028</v>
      </c>
      <c r="AF55" s="16" t="str">
        <f t="shared" si="24"/>
        <v>ADDR226-029</v>
      </c>
      <c r="AG55" s="16" t="str">
        <f t="shared" si="24"/>
        <v>ADDR226-030</v>
      </c>
      <c r="AH55" s="16" t="str">
        <f t="shared" si="24"/>
        <v>ADDR226-031</v>
      </c>
      <c r="AI55" s="16" t="str">
        <f t="shared" si="24"/>
        <v>ADDR226-032</v>
      </c>
      <c r="AJ55" s="16" t="str">
        <f t="shared" si="24"/>
        <v>ADDR226-033</v>
      </c>
      <c r="AK55" s="16" t="str">
        <f t="shared" si="24"/>
        <v>ADDR226-034</v>
      </c>
      <c r="AL55" s="48"/>
      <c r="AM55" s="48"/>
      <c r="AN55" s="16" t="str">
        <f t="shared" ref="AN55:BR55" si="25">CONCATENATE("ADDR",AN1)</f>
        <v>ADDR226-037</v>
      </c>
      <c r="AO55" s="16" t="str">
        <f t="shared" si="25"/>
        <v>ADDR226-038</v>
      </c>
      <c r="AP55" s="16" t="str">
        <f t="shared" si="25"/>
        <v>ADDR226-039</v>
      </c>
      <c r="AQ55" s="16" t="str">
        <f t="shared" si="25"/>
        <v>ADDR226-040</v>
      </c>
      <c r="AR55" s="16" t="str">
        <f t="shared" si="25"/>
        <v>ADDR226-041</v>
      </c>
      <c r="AS55" s="16" t="str">
        <f t="shared" si="25"/>
        <v>ADDR226-042</v>
      </c>
      <c r="AT55" s="16" t="str">
        <f t="shared" si="25"/>
        <v>ADDR226-043</v>
      </c>
      <c r="AU55" s="16" t="str">
        <f t="shared" si="25"/>
        <v>ADDR226-044</v>
      </c>
      <c r="AV55" s="16" t="str">
        <f t="shared" si="25"/>
        <v>ADDR226-045</v>
      </c>
      <c r="AW55" s="16" t="str">
        <f t="shared" si="25"/>
        <v>ADDR226-046</v>
      </c>
      <c r="AX55" s="16" t="str">
        <f t="shared" si="25"/>
        <v>ADDR226-047</v>
      </c>
      <c r="AY55" s="16" t="str">
        <f t="shared" si="25"/>
        <v>ADDR226-048</v>
      </c>
      <c r="AZ55" s="16" t="str">
        <f t="shared" si="25"/>
        <v>ADDR226-049</v>
      </c>
      <c r="BA55" s="16" t="str">
        <f t="shared" si="25"/>
        <v>ADDR226-050</v>
      </c>
      <c r="BB55" s="16" t="str">
        <f t="shared" si="25"/>
        <v>ADDR226-051</v>
      </c>
      <c r="BC55" s="16" t="str">
        <f t="shared" si="25"/>
        <v>ADDR226-052</v>
      </c>
      <c r="BD55" s="16" t="str">
        <f t="shared" si="25"/>
        <v>ADDR226-053</v>
      </c>
      <c r="BE55" s="16" t="str">
        <f t="shared" si="25"/>
        <v>ADDR226-054</v>
      </c>
      <c r="BF55" s="16" t="str">
        <f t="shared" si="25"/>
        <v>ADDR226-055</v>
      </c>
      <c r="BG55" s="16" t="str">
        <f t="shared" si="25"/>
        <v>ADDR226-056</v>
      </c>
      <c r="BH55" s="16" t="str">
        <f t="shared" si="25"/>
        <v>ADDR226-057</v>
      </c>
      <c r="BI55" s="16" t="str">
        <f t="shared" si="25"/>
        <v>ADDR226-058</v>
      </c>
      <c r="BJ55" s="16" t="str">
        <f t="shared" si="25"/>
        <v>ADDR226-059</v>
      </c>
      <c r="BK55" s="16" t="str">
        <f t="shared" si="25"/>
        <v>ADDR226-060</v>
      </c>
      <c r="BL55" s="16" t="str">
        <f t="shared" si="25"/>
        <v>ADDR226-061</v>
      </c>
      <c r="BM55" s="16" t="str">
        <f t="shared" si="25"/>
        <v>ADDR226-062</v>
      </c>
      <c r="BN55" s="16" t="str">
        <f t="shared" si="25"/>
        <v>ADDR226-063</v>
      </c>
      <c r="BO55" s="16" t="str">
        <f t="shared" si="25"/>
        <v>ADDR226-064</v>
      </c>
      <c r="BP55" s="16" t="str">
        <f t="shared" si="25"/>
        <v>ADDR226-065</v>
      </c>
      <c r="BQ55" s="16" t="str">
        <f t="shared" si="25"/>
        <v>ADDR226-066</v>
      </c>
      <c r="BR55" s="16" t="str">
        <f t="shared" si="25"/>
        <v>ADDR226-067</v>
      </c>
      <c r="BS55" s="48"/>
      <c r="BT55" s="48"/>
      <c r="BU55" s="48"/>
      <c r="BV55" s="48"/>
      <c r="BW55" s="48"/>
      <c r="BX55" s="16" t="str">
        <f t="shared" ref="BX55:CL55" si="26">CONCATENATE("ADDR",BX1)</f>
        <v>ADDR226-073</v>
      </c>
      <c r="BY55" s="16" t="str">
        <f t="shared" si="26"/>
        <v>ADDR226-074</v>
      </c>
      <c r="BZ55" s="16" t="str">
        <f t="shared" si="26"/>
        <v>ADDR226-075</v>
      </c>
      <c r="CA55" s="16" t="str">
        <f t="shared" si="26"/>
        <v>ADDR226-076</v>
      </c>
      <c r="CB55" s="16" t="str">
        <f t="shared" si="26"/>
        <v>ADDR226-077</v>
      </c>
      <c r="CC55" s="16" t="str">
        <f t="shared" si="26"/>
        <v>ADDR226-078</v>
      </c>
      <c r="CD55" s="16" t="str">
        <f t="shared" si="26"/>
        <v>ADDR226-079</v>
      </c>
      <c r="CE55" s="16" t="str">
        <f t="shared" si="26"/>
        <v>ADDR226-080</v>
      </c>
      <c r="CF55" s="16" t="str">
        <f t="shared" si="26"/>
        <v>ADDR226-081</v>
      </c>
      <c r="CG55" s="16" t="str">
        <f t="shared" si="26"/>
        <v>ADDR226-082</v>
      </c>
      <c r="CH55" s="16" t="str">
        <f t="shared" si="26"/>
        <v>ADDR226-083</v>
      </c>
      <c r="CI55" s="16" t="str">
        <f t="shared" si="26"/>
        <v>ADDR226-084</v>
      </c>
      <c r="CJ55" s="16" t="str">
        <f t="shared" si="26"/>
        <v>ADDR226-085</v>
      </c>
      <c r="CK55" s="16" t="str">
        <f t="shared" si="26"/>
        <v>ADDR226-086</v>
      </c>
      <c r="CL55" s="16" t="str">
        <f t="shared" si="26"/>
        <v>ADDR226-087</v>
      </c>
      <c r="CM55" s="48"/>
      <c r="CN55" s="48"/>
      <c r="CO55" s="48"/>
      <c r="CP55" s="48"/>
      <c r="CQ55" s="48"/>
      <c r="CR55" s="16" t="str">
        <f t="shared" ref="CR55:CV55" si="27">CONCATENATE("ADDR",CR1)</f>
        <v>ADDR226-093</v>
      </c>
      <c r="CS55" s="16" t="str">
        <f t="shared" si="27"/>
        <v>ADDR226-094</v>
      </c>
      <c r="CT55" s="16" t="str">
        <f t="shared" si="27"/>
        <v>ADDR226-095</v>
      </c>
      <c r="CU55" s="16" t="str">
        <f t="shared" si="27"/>
        <v>ADDR226-096</v>
      </c>
      <c r="CV55" s="16" t="str">
        <f t="shared" si="27"/>
        <v>ADDR226-097</v>
      </c>
      <c r="CW55" s="12"/>
    </row>
    <row r="56" spans="1:101">
      <c r="A56" s="98"/>
      <c r="B56" s="79"/>
      <c r="C56" s="27" t="s">
        <v>213</v>
      </c>
      <c r="D56" s="12"/>
      <c r="I56" s="48" t="s">
        <v>214</v>
      </c>
      <c r="J56" s="48" t="s">
        <v>214</v>
      </c>
      <c r="K56" s="48" t="s">
        <v>214</v>
      </c>
      <c r="L56" s="48" t="s">
        <v>214</v>
      </c>
      <c r="M56" s="48" t="s">
        <v>214</v>
      </c>
      <c r="N56" s="48" t="s">
        <v>214</v>
      </c>
      <c r="O56" s="48" t="s">
        <v>214</v>
      </c>
      <c r="P56" s="48" t="s">
        <v>214</v>
      </c>
      <c r="Q56" s="48" t="s">
        <v>214</v>
      </c>
      <c r="R56" s="48" t="s">
        <v>214</v>
      </c>
      <c r="S56" s="48" t="s">
        <v>214</v>
      </c>
      <c r="T56" s="48" t="s">
        <v>214</v>
      </c>
      <c r="U56" s="48" t="s">
        <v>214</v>
      </c>
      <c r="V56" s="48" t="s">
        <v>214</v>
      </c>
      <c r="W56" s="48" t="s">
        <v>214</v>
      </c>
      <c r="X56" s="48" t="s">
        <v>214</v>
      </c>
      <c r="Y56" s="48" t="s">
        <v>214</v>
      </c>
      <c r="Z56" s="48" t="s">
        <v>214</v>
      </c>
      <c r="AA56" s="48" t="s">
        <v>214</v>
      </c>
      <c r="AB56" s="48" t="s">
        <v>214</v>
      </c>
      <c r="AC56" s="48" t="s">
        <v>214</v>
      </c>
      <c r="AD56" s="48" t="s">
        <v>214</v>
      </c>
      <c r="AE56" s="48" t="s">
        <v>214</v>
      </c>
      <c r="AF56" s="48" t="s">
        <v>214</v>
      </c>
      <c r="AG56" s="48" t="s">
        <v>214</v>
      </c>
      <c r="AH56" s="48" t="s">
        <v>214</v>
      </c>
      <c r="AI56" s="48" t="s">
        <v>214</v>
      </c>
      <c r="AJ56" s="48" t="s">
        <v>214</v>
      </c>
      <c r="AK56" s="48" t="s">
        <v>214</v>
      </c>
      <c r="AL56" s="48"/>
      <c r="AM56" s="48"/>
      <c r="AN56" s="48" t="s">
        <v>214</v>
      </c>
      <c r="AO56" s="48" t="s">
        <v>214</v>
      </c>
      <c r="AP56" s="48" t="s">
        <v>214</v>
      </c>
      <c r="AQ56" s="48" t="s">
        <v>214</v>
      </c>
      <c r="AR56" s="48" t="s">
        <v>214</v>
      </c>
      <c r="AS56" s="48" t="s">
        <v>214</v>
      </c>
      <c r="AT56" s="48" t="s">
        <v>214</v>
      </c>
      <c r="AU56" s="48" t="s">
        <v>214</v>
      </c>
      <c r="AV56" s="48" t="s">
        <v>214</v>
      </c>
      <c r="AW56" s="48" t="s">
        <v>214</v>
      </c>
      <c r="AX56" s="48" t="s">
        <v>214</v>
      </c>
      <c r="AY56" s="48" t="s">
        <v>214</v>
      </c>
      <c r="AZ56" s="48" t="s">
        <v>214</v>
      </c>
      <c r="BA56" s="48" t="s">
        <v>214</v>
      </c>
      <c r="BB56" s="48" t="s">
        <v>214</v>
      </c>
      <c r="BC56" s="48" t="s">
        <v>214</v>
      </c>
      <c r="BD56" s="48" t="s">
        <v>214</v>
      </c>
      <c r="BE56" s="48" t="s">
        <v>214</v>
      </c>
      <c r="BF56" s="48" t="s">
        <v>214</v>
      </c>
      <c r="BG56" s="48" t="s">
        <v>214</v>
      </c>
      <c r="BH56" s="48" t="s">
        <v>214</v>
      </c>
      <c r="BI56" s="48" t="s">
        <v>214</v>
      </c>
      <c r="BJ56" s="48" t="s">
        <v>214</v>
      </c>
      <c r="BK56" s="48" t="s">
        <v>214</v>
      </c>
      <c r="BL56" s="48" t="s">
        <v>214</v>
      </c>
      <c r="BM56" s="48" t="s">
        <v>214</v>
      </c>
      <c r="BN56" s="48" t="s">
        <v>214</v>
      </c>
      <c r="BO56" s="48" t="s">
        <v>214</v>
      </c>
      <c r="BP56" s="48" t="s">
        <v>214</v>
      </c>
      <c r="BQ56" s="48" t="s">
        <v>214</v>
      </c>
      <c r="BR56" s="48" t="s">
        <v>214</v>
      </c>
      <c r="BS56" s="48"/>
      <c r="BT56" s="48"/>
      <c r="BU56" s="48"/>
      <c r="BV56" s="48"/>
      <c r="BW56" s="48"/>
      <c r="BX56" s="48" t="s">
        <v>214</v>
      </c>
      <c r="BY56" s="48" t="s">
        <v>214</v>
      </c>
      <c r="BZ56" s="48" t="s">
        <v>214</v>
      </c>
      <c r="CA56" s="48" t="s">
        <v>214</v>
      </c>
      <c r="CB56" s="48" t="s">
        <v>214</v>
      </c>
      <c r="CC56" s="48" t="s">
        <v>214</v>
      </c>
      <c r="CD56" s="48" t="s">
        <v>214</v>
      </c>
      <c r="CE56" s="48" t="s">
        <v>214</v>
      </c>
      <c r="CF56" s="48" t="s">
        <v>214</v>
      </c>
      <c r="CG56" s="48" t="s">
        <v>214</v>
      </c>
      <c r="CH56" s="48" t="s">
        <v>214</v>
      </c>
      <c r="CI56" s="48" t="s">
        <v>214</v>
      </c>
      <c r="CJ56" s="48" t="s">
        <v>214</v>
      </c>
      <c r="CK56" s="48" t="s">
        <v>214</v>
      </c>
      <c r="CL56" s="48" t="s">
        <v>214</v>
      </c>
      <c r="CM56" s="48"/>
      <c r="CN56" s="48"/>
      <c r="CO56" s="48"/>
      <c r="CP56" s="48"/>
      <c r="CQ56" s="48"/>
      <c r="CR56" s="48" t="s">
        <v>214</v>
      </c>
      <c r="CS56" s="48" t="s">
        <v>214</v>
      </c>
      <c r="CT56" s="48" t="s">
        <v>214</v>
      </c>
      <c r="CU56" s="48" t="s">
        <v>214</v>
      </c>
      <c r="CV56" s="48" t="s">
        <v>214</v>
      </c>
      <c r="CW56" s="12"/>
    </row>
    <row r="57" spans="1:101">
      <c r="A57" s="98"/>
      <c r="B57" s="79"/>
      <c r="C57" s="27" t="s">
        <v>215</v>
      </c>
      <c r="D57" s="12"/>
      <c r="I57" s="48" t="s">
        <v>269</v>
      </c>
      <c r="J57" s="48" t="s">
        <v>269</v>
      </c>
      <c r="K57" s="48" t="s">
        <v>269</v>
      </c>
      <c r="L57" s="48" t="s">
        <v>269</v>
      </c>
      <c r="M57" s="48" t="s">
        <v>269</v>
      </c>
      <c r="N57" s="48" t="s">
        <v>269</v>
      </c>
      <c r="O57" s="48" t="s">
        <v>269</v>
      </c>
      <c r="P57" s="48" t="s">
        <v>269</v>
      </c>
      <c r="Q57" s="48" t="s">
        <v>269</v>
      </c>
      <c r="R57" s="48" t="s">
        <v>269</v>
      </c>
      <c r="S57" s="48" t="s">
        <v>269</v>
      </c>
      <c r="T57" s="48" t="s">
        <v>269</v>
      </c>
      <c r="U57" s="48" t="s">
        <v>269</v>
      </c>
      <c r="V57" s="48" t="s">
        <v>269</v>
      </c>
      <c r="W57" s="48" t="s">
        <v>269</v>
      </c>
      <c r="X57" s="48" t="s">
        <v>269</v>
      </c>
      <c r="Y57" s="48" t="s">
        <v>269</v>
      </c>
      <c r="Z57" s="48" t="s">
        <v>269</v>
      </c>
      <c r="AA57" s="48" t="s">
        <v>269</v>
      </c>
      <c r="AB57" s="48" t="s">
        <v>269</v>
      </c>
      <c r="AC57" s="48" t="s">
        <v>269</v>
      </c>
      <c r="AD57" s="48" t="s">
        <v>269</v>
      </c>
      <c r="AE57" s="48" t="s">
        <v>269</v>
      </c>
      <c r="AF57" s="48" t="s">
        <v>269</v>
      </c>
      <c r="AG57" s="48" t="s">
        <v>269</v>
      </c>
      <c r="AH57" s="48" t="s">
        <v>269</v>
      </c>
      <c r="AI57" s="48" t="s">
        <v>269</v>
      </c>
      <c r="AJ57" s="48" t="s">
        <v>269</v>
      </c>
      <c r="AK57" s="48" t="s">
        <v>269</v>
      </c>
      <c r="AL57" s="48"/>
      <c r="AM57" s="48"/>
      <c r="AN57" s="48" t="s">
        <v>269</v>
      </c>
      <c r="AO57" s="48" t="s">
        <v>269</v>
      </c>
      <c r="AP57" s="48" t="s">
        <v>269</v>
      </c>
      <c r="AQ57" s="48" t="s">
        <v>269</v>
      </c>
      <c r="AR57" s="48" t="s">
        <v>269</v>
      </c>
      <c r="AS57" s="48" t="s">
        <v>269</v>
      </c>
      <c r="AT57" s="48" t="s">
        <v>269</v>
      </c>
      <c r="AU57" s="48" t="s">
        <v>269</v>
      </c>
      <c r="AV57" s="48" t="s">
        <v>269</v>
      </c>
      <c r="AW57" s="48" t="s">
        <v>269</v>
      </c>
      <c r="AX57" s="48" t="s">
        <v>269</v>
      </c>
      <c r="AY57" s="48" t="s">
        <v>269</v>
      </c>
      <c r="AZ57" s="48" t="s">
        <v>269</v>
      </c>
      <c r="BA57" s="48" t="s">
        <v>269</v>
      </c>
      <c r="BB57" s="48" t="s">
        <v>269</v>
      </c>
      <c r="BC57" s="48" t="s">
        <v>269</v>
      </c>
      <c r="BD57" s="48" t="s">
        <v>269</v>
      </c>
      <c r="BE57" s="48" t="s">
        <v>269</v>
      </c>
      <c r="BF57" s="48" t="s">
        <v>269</v>
      </c>
      <c r="BG57" s="48" t="s">
        <v>269</v>
      </c>
      <c r="BH57" s="48" t="s">
        <v>269</v>
      </c>
      <c r="BI57" s="48" t="s">
        <v>269</v>
      </c>
      <c r="BJ57" s="48" t="s">
        <v>269</v>
      </c>
      <c r="BK57" s="48" t="s">
        <v>269</v>
      </c>
      <c r="BL57" s="48" t="s">
        <v>269</v>
      </c>
      <c r="BM57" s="48" t="s">
        <v>269</v>
      </c>
      <c r="BN57" s="48" t="s">
        <v>269</v>
      </c>
      <c r="BO57" s="48" t="s">
        <v>269</v>
      </c>
      <c r="BP57" s="48" t="s">
        <v>269</v>
      </c>
      <c r="BQ57" s="48" t="s">
        <v>269</v>
      </c>
      <c r="BR57" s="48" t="s">
        <v>269</v>
      </c>
      <c r="BS57" s="48"/>
      <c r="BT57" s="48"/>
      <c r="BU57" s="48"/>
      <c r="BV57" s="48"/>
      <c r="BW57" s="48"/>
      <c r="BX57" s="48" t="s">
        <v>269</v>
      </c>
      <c r="BY57" s="48" t="s">
        <v>269</v>
      </c>
      <c r="BZ57" s="48" t="s">
        <v>269</v>
      </c>
      <c r="CA57" s="48" t="s">
        <v>269</v>
      </c>
      <c r="CB57" s="48" t="s">
        <v>269</v>
      </c>
      <c r="CC57" s="48" t="s">
        <v>269</v>
      </c>
      <c r="CD57" s="48" t="s">
        <v>269</v>
      </c>
      <c r="CE57" s="48" t="s">
        <v>269</v>
      </c>
      <c r="CF57" s="48" t="s">
        <v>269</v>
      </c>
      <c r="CG57" s="48" t="s">
        <v>269</v>
      </c>
      <c r="CH57" s="48" t="s">
        <v>269</v>
      </c>
      <c r="CI57" s="48" t="s">
        <v>269</v>
      </c>
      <c r="CJ57" s="48" t="s">
        <v>269</v>
      </c>
      <c r="CK57" s="48" t="s">
        <v>269</v>
      </c>
      <c r="CL57" s="48" t="s">
        <v>269</v>
      </c>
      <c r="CM57" s="48"/>
      <c r="CN57" s="48"/>
      <c r="CO57" s="48"/>
      <c r="CP57" s="48"/>
      <c r="CQ57" s="48"/>
      <c r="CR57" s="48" t="s">
        <v>269</v>
      </c>
      <c r="CS57" s="48" t="s">
        <v>269</v>
      </c>
      <c r="CT57" s="48" t="s">
        <v>269</v>
      </c>
      <c r="CU57" s="48" t="s">
        <v>269</v>
      </c>
      <c r="CV57" s="48" t="s">
        <v>269</v>
      </c>
      <c r="CW57" s="12"/>
    </row>
    <row r="58" spans="1:101">
      <c r="A58" s="98"/>
      <c r="B58" s="79"/>
      <c r="C58" s="27" t="s">
        <v>217</v>
      </c>
      <c r="D58" s="12"/>
      <c r="I58" s="48">
        <v>0</v>
      </c>
      <c r="J58" s="48">
        <v>0</v>
      </c>
      <c r="K58" s="48">
        <v>0</v>
      </c>
      <c r="L58" s="48">
        <v>0</v>
      </c>
      <c r="M58" s="48">
        <v>0</v>
      </c>
      <c r="N58" s="48">
        <v>0</v>
      </c>
      <c r="O58" s="48">
        <v>0</v>
      </c>
      <c r="P58" s="48">
        <v>0</v>
      </c>
      <c r="Q58" s="48">
        <v>0</v>
      </c>
      <c r="R58" s="48">
        <v>0</v>
      </c>
      <c r="S58" s="48">
        <v>0</v>
      </c>
      <c r="T58" s="48">
        <v>0</v>
      </c>
      <c r="U58" s="48">
        <v>0</v>
      </c>
      <c r="V58" s="48">
        <v>0</v>
      </c>
      <c r="W58" s="48">
        <v>0</v>
      </c>
      <c r="X58" s="48">
        <v>0</v>
      </c>
      <c r="Y58" s="48">
        <v>0</v>
      </c>
      <c r="Z58" s="48">
        <v>0</v>
      </c>
      <c r="AA58" s="48">
        <v>0</v>
      </c>
      <c r="AB58" s="48">
        <v>0</v>
      </c>
      <c r="AC58" s="48">
        <v>0</v>
      </c>
      <c r="AD58" s="48">
        <v>0</v>
      </c>
      <c r="AE58" s="48">
        <v>0</v>
      </c>
      <c r="AF58" s="48">
        <v>0</v>
      </c>
      <c r="AG58" s="48">
        <v>0</v>
      </c>
      <c r="AH58" s="48">
        <v>0</v>
      </c>
      <c r="AI58" s="48">
        <v>0</v>
      </c>
      <c r="AJ58" s="48">
        <v>0</v>
      </c>
      <c r="AK58" s="48">
        <v>0</v>
      </c>
      <c r="AL58" s="48"/>
      <c r="AM58" s="48"/>
      <c r="AN58" s="48">
        <v>0</v>
      </c>
      <c r="AO58" s="48">
        <v>0</v>
      </c>
      <c r="AP58" s="48">
        <v>0</v>
      </c>
      <c r="AQ58" s="48">
        <v>0</v>
      </c>
      <c r="AR58" s="48">
        <v>0</v>
      </c>
      <c r="AS58" s="48">
        <v>0</v>
      </c>
      <c r="AT58" s="48">
        <v>0</v>
      </c>
      <c r="AU58" s="48">
        <v>0</v>
      </c>
      <c r="AV58" s="48">
        <v>0</v>
      </c>
      <c r="AW58" s="48">
        <v>0</v>
      </c>
      <c r="AX58" s="48">
        <v>0</v>
      </c>
      <c r="AY58" s="48">
        <v>0</v>
      </c>
      <c r="AZ58" s="48">
        <v>0</v>
      </c>
      <c r="BA58" s="48">
        <v>0</v>
      </c>
      <c r="BB58" s="48">
        <v>0</v>
      </c>
      <c r="BC58" s="48">
        <v>0</v>
      </c>
      <c r="BD58" s="48">
        <v>0</v>
      </c>
      <c r="BE58" s="48">
        <v>0</v>
      </c>
      <c r="BF58" s="48">
        <v>0</v>
      </c>
      <c r="BG58" s="48">
        <v>0</v>
      </c>
      <c r="BH58" s="48">
        <v>0</v>
      </c>
      <c r="BI58" s="48">
        <v>0</v>
      </c>
      <c r="BJ58" s="48">
        <v>0</v>
      </c>
      <c r="BK58" s="48">
        <v>0</v>
      </c>
      <c r="BL58" s="48">
        <v>0</v>
      </c>
      <c r="BM58" s="48">
        <v>0</v>
      </c>
      <c r="BN58" s="48">
        <v>0</v>
      </c>
      <c r="BO58" s="48">
        <v>0</v>
      </c>
      <c r="BP58" s="48">
        <v>0</v>
      </c>
      <c r="BQ58" s="48">
        <v>0</v>
      </c>
      <c r="BR58" s="48">
        <v>0</v>
      </c>
      <c r="BS58" s="48"/>
      <c r="BT58" s="48"/>
      <c r="BU58" s="48"/>
      <c r="BV58" s="48"/>
      <c r="BW58" s="48"/>
      <c r="BX58" s="48">
        <v>0</v>
      </c>
      <c r="BY58" s="48">
        <v>0</v>
      </c>
      <c r="BZ58" s="48">
        <v>0</v>
      </c>
      <c r="CA58" s="48">
        <v>0</v>
      </c>
      <c r="CB58" s="48">
        <v>0</v>
      </c>
      <c r="CC58" s="48">
        <v>0</v>
      </c>
      <c r="CD58" s="48">
        <v>0</v>
      </c>
      <c r="CE58" s="48">
        <v>0</v>
      </c>
      <c r="CF58" s="48">
        <v>0</v>
      </c>
      <c r="CG58" s="48">
        <v>0</v>
      </c>
      <c r="CH58" s="48">
        <v>0</v>
      </c>
      <c r="CI58" s="48">
        <v>0</v>
      </c>
      <c r="CJ58" s="48">
        <v>0</v>
      </c>
      <c r="CK58" s="48">
        <v>0</v>
      </c>
      <c r="CL58" s="48">
        <v>0</v>
      </c>
      <c r="CM58" s="48"/>
      <c r="CN58" s="48"/>
      <c r="CO58" s="48"/>
      <c r="CP58" s="48"/>
      <c r="CQ58" s="48"/>
      <c r="CR58" s="48">
        <v>0</v>
      </c>
      <c r="CS58" s="48">
        <v>0</v>
      </c>
      <c r="CT58" s="48">
        <v>0</v>
      </c>
      <c r="CU58" s="48">
        <v>0</v>
      </c>
      <c r="CV58" s="48">
        <v>0</v>
      </c>
      <c r="CW58" s="12"/>
    </row>
    <row r="59" spans="1:101">
      <c r="A59" s="98"/>
      <c r="B59" s="79"/>
      <c r="C59" s="27" t="s">
        <v>251</v>
      </c>
      <c r="D59" s="12"/>
      <c r="I59" s="12" t="s">
        <v>374</v>
      </c>
      <c r="J59" s="12" t="s">
        <v>236</v>
      </c>
      <c r="K59" s="12" t="s">
        <v>374</v>
      </c>
      <c r="L59" s="12" t="s">
        <v>375</v>
      </c>
      <c r="M59" s="12" t="s">
        <v>374</v>
      </c>
      <c r="N59" s="12" t="s">
        <v>375</v>
      </c>
      <c r="O59" s="12" t="s">
        <v>374</v>
      </c>
      <c r="P59" s="12" t="s">
        <v>375</v>
      </c>
      <c r="Q59" s="12" t="s">
        <v>374</v>
      </c>
      <c r="R59" s="12" t="s">
        <v>236</v>
      </c>
      <c r="S59" s="12" t="s">
        <v>374</v>
      </c>
      <c r="T59" s="12" t="s">
        <v>236</v>
      </c>
      <c r="U59" s="12" t="s">
        <v>375</v>
      </c>
      <c r="V59" s="12" t="s">
        <v>374</v>
      </c>
      <c r="W59" s="12" t="s">
        <v>236</v>
      </c>
      <c r="X59" s="12" t="s">
        <v>236</v>
      </c>
      <c r="Y59" s="12" t="s">
        <v>375</v>
      </c>
      <c r="Z59" s="12" t="s">
        <v>374</v>
      </c>
      <c r="AA59" s="12" t="s">
        <v>375</v>
      </c>
      <c r="AB59" s="12" t="s">
        <v>374</v>
      </c>
      <c r="AC59" s="12" t="s">
        <v>236</v>
      </c>
      <c r="AD59" s="12" t="s">
        <v>375</v>
      </c>
      <c r="AE59" s="12" t="s">
        <v>374</v>
      </c>
      <c r="AF59" s="12" t="s">
        <v>236</v>
      </c>
      <c r="AG59" s="12" t="s">
        <v>374</v>
      </c>
      <c r="AH59" s="12" t="s">
        <v>236</v>
      </c>
      <c r="AI59" s="12" t="s">
        <v>375</v>
      </c>
      <c r="AJ59" s="12" t="s">
        <v>374</v>
      </c>
      <c r="AK59" s="12" t="s">
        <v>236</v>
      </c>
      <c r="AL59" s="12"/>
      <c r="AM59" s="12"/>
      <c r="AN59" s="12" t="s">
        <v>374</v>
      </c>
      <c r="AO59" s="12" t="s">
        <v>236</v>
      </c>
      <c r="AP59" s="12" t="s">
        <v>375</v>
      </c>
      <c r="AQ59" s="12" t="s">
        <v>374</v>
      </c>
      <c r="AR59" s="12" t="s">
        <v>236</v>
      </c>
      <c r="AS59" s="12" t="s">
        <v>236</v>
      </c>
      <c r="AT59" s="12" t="s">
        <v>375</v>
      </c>
      <c r="AU59" s="12" t="s">
        <v>374</v>
      </c>
      <c r="AV59" s="12" t="s">
        <v>375</v>
      </c>
      <c r="AW59" s="12" t="s">
        <v>374</v>
      </c>
      <c r="AX59" s="12" t="s">
        <v>236</v>
      </c>
      <c r="AY59" s="12" t="s">
        <v>374</v>
      </c>
      <c r="AZ59" s="12" t="s">
        <v>236</v>
      </c>
      <c r="BA59" s="12" t="s">
        <v>374</v>
      </c>
      <c r="BB59" s="12" t="s">
        <v>236</v>
      </c>
      <c r="BC59" s="12" t="s">
        <v>375</v>
      </c>
      <c r="BD59" s="12" t="s">
        <v>374</v>
      </c>
      <c r="BE59" s="12" t="s">
        <v>236</v>
      </c>
      <c r="BF59" s="12" t="s">
        <v>375</v>
      </c>
      <c r="BG59" s="12" t="s">
        <v>374</v>
      </c>
      <c r="BH59" s="12" t="s">
        <v>236</v>
      </c>
      <c r="BI59" s="12" t="s">
        <v>374</v>
      </c>
      <c r="BJ59" s="12" t="s">
        <v>236</v>
      </c>
      <c r="BK59" s="12" t="s">
        <v>236</v>
      </c>
      <c r="BL59" s="12" t="s">
        <v>375</v>
      </c>
      <c r="BM59" s="12" t="s">
        <v>375</v>
      </c>
      <c r="BN59" s="12" t="s">
        <v>374</v>
      </c>
      <c r="BO59" s="12" t="s">
        <v>374</v>
      </c>
      <c r="BP59" s="12" t="s">
        <v>236</v>
      </c>
      <c r="BQ59" s="12" t="s">
        <v>236</v>
      </c>
      <c r="BR59" s="12" t="s">
        <v>375</v>
      </c>
      <c r="BS59" s="12"/>
      <c r="BT59" s="12"/>
      <c r="BU59" s="12"/>
      <c r="BV59" s="12"/>
      <c r="BW59" s="12"/>
      <c r="BX59" s="12" t="s">
        <v>374</v>
      </c>
      <c r="BY59" s="12" t="s">
        <v>236</v>
      </c>
      <c r="BZ59" s="12" t="s">
        <v>375</v>
      </c>
      <c r="CA59" s="12" t="s">
        <v>374</v>
      </c>
      <c r="CB59" s="12" t="s">
        <v>236</v>
      </c>
      <c r="CC59" s="12" t="s">
        <v>374</v>
      </c>
      <c r="CD59" s="12" t="s">
        <v>236</v>
      </c>
      <c r="CE59" s="12" t="s">
        <v>236</v>
      </c>
      <c r="CF59" s="12" t="s">
        <v>375</v>
      </c>
      <c r="CG59" s="12" t="s">
        <v>374</v>
      </c>
      <c r="CH59" s="12" t="s">
        <v>375</v>
      </c>
      <c r="CI59" s="12" t="s">
        <v>374</v>
      </c>
      <c r="CJ59" s="12" t="s">
        <v>236</v>
      </c>
      <c r="CK59" s="12" t="s">
        <v>236</v>
      </c>
      <c r="CL59" s="12" t="s">
        <v>375</v>
      </c>
      <c r="CM59" s="12"/>
      <c r="CN59" s="12"/>
      <c r="CO59" s="12"/>
      <c r="CP59" s="12"/>
      <c r="CQ59" s="12"/>
      <c r="CR59" s="12" t="s">
        <v>374</v>
      </c>
      <c r="CS59" s="12" t="s">
        <v>236</v>
      </c>
      <c r="CT59" s="12" t="s">
        <v>375</v>
      </c>
      <c r="CU59" s="12" t="s">
        <v>374</v>
      </c>
      <c r="CV59" s="12" t="s">
        <v>236</v>
      </c>
      <c r="CW59" s="12"/>
    </row>
    <row r="60" spans="1:101">
      <c r="A60" s="98"/>
      <c r="B60" s="79"/>
      <c r="C60" s="27" t="s">
        <v>237</v>
      </c>
      <c r="D60" s="12"/>
      <c r="I60" s="12" t="str">
        <f>I8</f>
        <v>APPR226-006</v>
      </c>
      <c r="J60" s="12" t="str">
        <f>I60</f>
        <v>APPR226-006</v>
      </c>
      <c r="K60" s="12" t="str">
        <f t="shared" ref="K60:AJ60" si="28">K8</f>
        <v>APPR226-008</v>
      </c>
      <c r="L60" s="12" t="str">
        <f>K60</f>
        <v>APPR226-008</v>
      </c>
      <c r="M60" s="12" t="str">
        <f t="shared" si="28"/>
        <v>APPR226-010</v>
      </c>
      <c r="N60" s="12" t="str">
        <f>M60</f>
        <v>APPR226-010</v>
      </c>
      <c r="O60" s="12" t="str">
        <f t="shared" si="28"/>
        <v>APPR226-012</v>
      </c>
      <c r="P60" s="12" t="str">
        <f>O60</f>
        <v>APPR226-012</v>
      </c>
      <c r="Q60" s="12" t="str">
        <f t="shared" si="28"/>
        <v>APPR226-014</v>
      </c>
      <c r="R60" s="12" t="str">
        <f>Q60</f>
        <v>APPR226-014</v>
      </c>
      <c r="S60" s="12" t="str">
        <f t="shared" si="28"/>
        <v>APPR226-016</v>
      </c>
      <c r="T60" s="12" t="str">
        <f>S60</f>
        <v>APPR226-016</v>
      </c>
      <c r="U60" s="12" t="str">
        <f>T60</f>
        <v>APPR226-016</v>
      </c>
      <c r="V60" s="12" t="str">
        <f t="shared" si="28"/>
        <v>APPR226-019</v>
      </c>
      <c r="W60" s="12" t="str">
        <f>V60</f>
        <v>APPR226-019</v>
      </c>
      <c r="X60" s="12" t="str">
        <f t="shared" si="28"/>
        <v>APPR226-021</v>
      </c>
      <c r="Y60" s="12" t="str">
        <f>X60</f>
        <v>APPR226-021</v>
      </c>
      <c r="Z60" s="12" t="str">
        <f t="shared" si="28"/>
        <v>APPR226-023</v>
      </c>
      <c r="AA60" s="12" t="str">
        <f>Z60</f>
        <v>APPR226-023</v>
      </c>
      <c r="AB60" s="12" t="str">
        <f t="shared" si="28"/>
        <v>APPR226-025</v>
      </c>
      <c r="AC60" s="12" t="str">
        <f t="shared" ref="AC60:AD60" si="29">AB60</f>
        <v>APPR226-025</v>
      </c>
      <c r="AD60" s="12" t="str">
        <f t="shared" si="29"/>
        <v>APPR226-025</v>
      </c>
      <c r="AE60" s="12" t="str">
        <f t="shared" si="28"/>
        <v>APPR226-028</v>
      </c>
      <c r="AF60" s="12" t="str">
        <f t="shared" ref="AF60:AI60" si="30">AE60</f>
        <v>APPR226-028</v>
      </c>
      <c r="AG60" s="12" t="str">
        <f t="shared" si="28"/>
        <v>APPR226-030</v>
      </c>
      <c r="AH60" s="12" t="str">
        <f t="shared" si="30"/>
        <v>APPR226-030</v>
      </c>
      <c r="AI60" s="12" t="str">
        <f t="shared" si="30"/>
        <v>APPR226-030</v>
      </c>
      <c r="AJ60" s="12" t="str">
        <f t="shared" si="28"/>
        <v>APPR226-033</v>
      </c>
      <c r="AK60" s="12" t="str">
        <f t="shared" ref="AK60" si="31">AJ60</f>
        <v>APPR226-033</v>
      </c>
      <c r="AL60" s="12"/>
      <c r="AM60" s="12"/>
      <c r="AN60" s="12" t="str">
        <f t="shared" ref="AN60:BQ60" si="32">AN8</f>
        <v>APPR226-037</v>
      </c>
      <c r="AO60" s="12" t="str">
        <f t="shared" ref="AO60:AP60" si="33">AN60</f>
        <v>APPR226-037</v>
      </c>
      <c r="AP60" s="12" t="str">
        <f t="shared" si="33"/>
        <v>APPR226-037</v>
      </c>
      <c r="AQ60" s="12" t="str">
        <f t="shared" si="32"/>
        <v>APPR226-040</v>
      </c>
      <c r="AR60" s="12" t="str">
        <f t="shared" ref="AR60:AT60" si="34">AQ60</f>
        <v>APPR226-040</v>
      </c>
      <c r="AS60" s="12" t="str">
        <f t="shared" si="32"/>
        <v>APPR226-042</v>
      </c>
      <c r="AT60" s="12" t="str">
        <f t="shared" si="34"/>
        <v>APPR226-042</v>
      </c>
      <c r="AU60" s="12" t="str">
        <f t="shared" si="32"/>
        <v>APPR226-044</v>
      </c>
      <c r="AV60" s="12" t="str">
        <f t="shared" ref="AV60:AX60" si="35">AU60</f>
        <v>APPR226-044</v>
      </c>
      <c r="AW60" s="12" t="str">
        <f t="shared" si="32"/>
        <v>APPR226-046</v>
      </c>
      <c r="AX60" s="12" t="str">
        <f t="shared" si="35"/>
        <v>APPR226-046</v>
      </c>
      <c r="AY60" s="12" t="str">
        <f t="shared" si="32"/>
        <v>APPR226-048</v>
      </c>
      <c r="AZ60" s="12" t="str">
        <f t="shared" ref="AZ60" si="36">AY60</f>
        <v>APPR226-048</v>
      </c>
      <c r="BA60" s="12" t="str">
        <f t="shared" si="32"/>
        <v>APPR226-050</v>
      </c>
      <c r="BB60" s="12" t="str">
        <f t="shared" si="32"/>
        <v>APPR226-051</v>
      </c>
      <c r="BC60" s="12" t="str">
        <f t="shared" si="32"/>
        <v>APPR226-052</v>
      </c>
      <c r="BD60" s="12" t="str">
        <f t="shared" si="32"/>
        <v>APPR226-053</v>
      </c>
      <c r="BE60" s="12" t="str">
        <f t="shared" si="32"/>
        <v>APPR226-054</v>
      </c>
      <c r="BF60" s="12" t="str">
        <f t="shared" si="32"/>
        <v>APPR226-055</v>
      </c>
      <c r="BG60" s="12" t="str">
        <f t="shared" si="32"/>
        <v>APPR226-056</v>
      </c>
      <c r="BH60" s="12" t="str">
        <f t="shared" si="32"/>
        <v>APPR226-057</v>
      </c>
      <c r="BI60" s="12" t="str">
        <f t="shared" si="32"/>
        <v>APPR226-058</v>
      </c>
      <c r="BJ60" s="12" t="str">
        <f t="shared" ref="BJ60:BL60" si="37">BI60</f>
        <v>APPR226-058</v>
      </c>
      <c r="BK60" s="12" t="str">
        <f t="shared" si="32"/>
        <v>APPR226-060</v>
      </c>
      <c r="BL60" s="12" t="str">
        <f t="shared" si="37"/>
        <v>APPR226-060</v>
      </c>
      <c r="BM60" s="12" t="str">
        <f t="shared" si="32"/>
        <v>APPR226-062</v>
      </c>
      <c r="BN60" s="12" t="str">
        <f t="shared" ref="BN60:BP60" si="38">BM60</f>
        <v>APPR226-062</v>
      </c>
      <c r="BO60" s="12" t="str">
        <f t="shared" si="32"/>
        <v>APPR226-064</v>
      </c>
      <c r="BP60" s="12" t="str">
        <f t="shared" si="38"/>
        <v>APPR226-064</v>
      </c>
      <c r="BQ60" s="12" t="str">
        <f t="shared" si="32"/>
        <v>APPR226-066</v>
      </c>
      <c r="BR60" s="12" t="str">
        <f t="shared" ref="BR60" si="39">BQ60</f>
        <v>APPR226-066</v>
      </c>
      <c r="BS60" s="12"/>
      <c r="BT60" s="12"/>
      <c r="BU60" s="12"/>
      <c r="BV60" s="12"/>
      <c r="BW60" s="12"/>
      <c r="BX60" s="12" t="str">
        <f t="shared" ref="BX60:CK60" si="40">BX8</f>
        <v>APPR226-073</v>
      </c>
      <c r="BY60" s="12" t="str">
        <f t="shared" si="40"/>
        <v>APPR226-074</v>
      </c>
      <c r="BZ60" s="12" t="str">
        <f t="shared" si="40"/>
        <v>APPR226-075</v>
      </c>
      <c r="CA60" s="12" t="str">
        <f t="shared" si="40"/>
        <v>APPR226-076</v>
      </c>
      <c r="CB60" s="12" t="str">
        <f t="shared" si="40"/>
        <v>APPR226-077</v>
      </c>
      <c r="CC60" s="12" t="str">
        <f t="shared" si="40"/>
        <v>APPR226-078</v>
      </c>
      <c r="CD60" s="12" t="str">
        <f t="shared" ref="CD60:CF60" si="41">CC60</f>
        <v>APPR226-078</v>
      </c>
      <c r="CE60" s="12" t="str">
        <f t="shared" si="40"/>
        <v>APPR226-080</v>
      </c>
      <c r="CF60" s="12" t="str">
        <f t="shared" si="41"/>
        <v>APPR226-080</v>
      </c>
      <c r="CG60" s="12" t="str">
        <f t="shared" si="40"/>
        <v>APPR226-082</v>
      </c>
      <c r="CH60" s="12" t="str">
        <f t="shared" ref="CH60:CJ60" si="42">CG60</f>
        <v>APPR226-082</v>
      </c>
      <c r="CI60" s="12" t="str">
        <f t="shared" si="40"/>
        <v>APPR226-084</v>
      </c>
      <c r="CJ60" s="12" t="str">
        <f t="shared" si="42"/>
        <v>APPR226-084</v>
      </c>
      <c r="CK60" s="12" t="str">
        <f t="shared" si="40"/>
        <v>APPR226-086</v>
      </c>
      <c r="CL60" s="12" t="str">
        <f t="shared" ref="CL60" si="43">CK60</f>
        <v>APPR226-086</v>
      </c>
      <c r="CM60" s="12"/>
      <c r="CN60" s="12"/>
      <c r="CO60" s="12"/>
      <c r="CP60" s="12"/>
      <c r="CQ60" s="12"/>
      <c r="CR60" s="12" t="str">
        <f t="shared" ref="CR60:CV60" si="44">CR8</f>
        <v>APPR226-093</v>
      </c>
      <c r="CS60" s="12" t="str">
        <f t="shared" si="44"/>
        <v>APPR226-094</v>
      </c>
      <c r="CT60" s="12" t="str">
        <f t="shared" si="44"/>
        <v>APPR226-095</v>
      </c>
      <c r="CU60" s="12" t="str">
        <f t="shared" si="44"/>
        <v>APPR226-096</v>
      </c>
      <c r="CV60" s="12" t="str">
        <f t="shared" si="44"/>
        <v>APPR226-097</v>
      </c>
      <c r="CW60" s="12"/>
    </row>
    <row r="61" spans="1:101">
      <c r="A61" s="98"/>
      <c r="B61" s="53"/>
      <c r="C61" s="12"/>
      <c r="D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</row>
    <row r="62" spans="1:101">
      <c r="A62" s="98"/>
      <c r="B62" s="53"/>
      <c r="C62" s="12"/>
      <c r="D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</row>
    <row r="63" spans="1:101">
      <c r="A63" s="98"/>
      <c r="B63" s="12"/>
      <c r="C63" s="12"/>
      <c r="D63" s="12"/>
    </row>
    <row r="64" spans="1:101">
      <c r="A64" s="98"/>
      <c r="B64" s="12"/>
      <c r="C64" s="12"/>
      <c r="D64" s="12"/>
    </row>
    <row r="65" spans="1:12">
      <c r="A65" s="98"/>
      <c r="B65" s="12"/>
      <c r="C65" s="12"/>
      <c r="D65" s="12"/>
    </row>
    <row r="66" spans="1:12">
      <c r="A66" s="98"/>
      <c r="B66" s="12"/>
      <c r="C66" s="12"/>
      <c r="D66" s="12"/>
      <c r="E66" s="3"/>
      <c r="F66" s="3"/>
      <c r="G66" s="3"/>
      <c r="H66" s="3"/>
      <c r="I66" s="3"/>
      <c r="J66" s="3"/>
      <c r="K66" s="3"/>
      <c r="L66" s="3"/>
    </row>
    <row r="67" spans="1:12">
      <c r="A67" s="98"/>
      <c r="B67" s="12"/>
      <c r="C67" s="12"/>
      <c r="D67" s="12"/>
      <c r="E67" s="3"/>
      <c r="F67" s="3"/>
      <c r="G67" s="3"/>
      <c r="H67" s="3"/>
      <c r="I67" s="3"/>
      <c r="J67" s="3"/>
      <c r="K67" s="3"/>
      <c r="L67" s="3"/>
    </row>
    <row r="68" spans="1:12">
      <c r="A68" s="98"/>
      <c r="B68" s="12"/>
      <c r="C68" s="12"/>
      <c r="D68" s="12"/>
      <c r="E68" s="3"/>
      <c r="F68" s="3"/>
      <c r="G68" s="3"/>
      <c r="H68" s="3"/>
      <c r="I68" s="3"/>
      <c r="J68" s="3"/>
      <c r="K68" s="3"/>
      <c r="L68" s="3"/>
    </row>
    <row r="69" spans="1:12">
      <c r="A69" s="98"/>
      <c r="B69" s="12"/>
      <c r="C69" s="12"/>
      <c r="D69" s="12"/>
      <c r="E69" s="3"/>
      <c r="F69" s="3"/>
      <c r="G69" s="3"/>
      <c r="H69" s="3"/>
      <c r="I69" s="3"/>
      <c r="J69" s="3"/>
      <c r="K69" s="3"/>
      <c r="L69" s="3"/>
    </row>
    <row r="70" spans="1:12">
      <c r="A70" s="98"/>
      <c r="B70" s="12"/>
      <c r="C70" s="12"/>
      <c r="D70" s="12"/>
      <c r="E70" s="3"/>
      <c r="F70" s="3"/>
      <c r="G70" s="3"/>
      <c r="H70" s="3"/>
      <c r="I70" s="3"/>
      <c r="J70" s="3"/>
      <c r="K70" s="3"/>
      <c r="L70" s="3"/>
    </row>
    <row r="71" spans="1:12">
      <c r="A71" s="98"/>
      <c r="B71" s="12"/>
      <c r="C71" s="12"/>
      <c r="D71" s="12"/>
      <c r="E71" s="3"/>
      <c r="F71" s="3"/>
      <c r="G71" s="3"/>
      <c r="H71" s="3"/>
      <c r="I71" s="3"/>
      <c r="J71" s="3"/>
      <c r="K71" s="3"/>
      <c r="L71" s="3"/>
    </row>
    <row r="72" spans="1:12">
      <c r="A72" s="98"/>
      <c r="B72" s="12"/>
      <c r="C72" s="12"/>
      <c r="D72" s="12"/>
      <c r="E72" s="3"/>
      <c r="F72" s="3"/>
      <c r="G72" s="3"/>
      <c r="H72" s="3"/>
      <c r="I72" s="3"/>
      <c r="J72" s="3"/>
      <c r="K72" s="3"/>
      <c r="L72" s="3"/>
    </row>
    <row r="73" spans="1:12">
      <c r="A73" s="98"/>
      <c r="B73" s="12"/>
      <c r="C73" s="12"/>
      <c r="D73" s="12"/>
      <c r="E73" s="3"/>
      <c r="F73" s="3"/>
      <c r="G73" s="3"/>
      <c r="H73" s="3"/>
      <c r="I73" s="3"/>
      <c r="J73" s="3"/>
      <c r="K73" s="3"/>
      <c r="L73" s="3"/>
    </row>
    <row r="74" spans="1:12">
      <c r="A74" s="98"/>
      <c r="E74" s="3"/>
      <c r="F74" s="3"/>
      <c r="G74" s="3"/>
      <c r="H74" s="3"/>
      <c r="I74" s="3"/>
      <c r="J74" s="3"/>
      <c r="K74" s="3"/>
      <c r="L74" s="3"/>
    </row>
    <row r="75" spans="1:12">
      <c r="A75" s="98"/>
      <c r="E75" s="3"/>
      <c r="F75" s="3"/>
      <c r="G75" s="3"/>
      <c r="H75" s="3"/>
      <c r="I75" s="3"/>
      <c r="J75" s="3"/>
      <c r="K75" s="3"/>
      <c r="L75" s="3"/>
    </row>
    <row r="76" spans="1:12">
      <c r="A76" s="98"/>
      <c r="E76" s="3"/>
      <c r="F76" s="3"/>
      <c r="G76" s="3"/>
      <c r="H76" s="3"/>
      <c r="I76" s="3"/>
      <c r="J76" s="3"/>
      <c r="K76" s="3"/>
      <c r="L76" s="3"/>
    </row>
    <row r="77" spans="1:12">
      <c r="A77" s="98"/>
      <c r="E77" s="3"/>
      <c r="F77" s="3"/>
      <c r="G77" s="3"/>
      <c r="H77" s="3"/>
      <c r="I77" s="3"/>
      <c r="J77" s="3"/>
      <c r="K77" s="3"/>
      <c r="L77" s="3"/>
    </row>
    <row r="78" spans="1:12">
      <c r="A78" s="98"/>
      <c r="E78" s="3"/>
      <c r="F78" s="3"/>
      <c r="G78" s="3"/>
      <c r="H78" s="3"/>
      <c r="I78" s="3"/>
      <c r="J78" s="3"/>
      <c r="K78" s="3"/>
      <c r="L78" s="3"/>
    </row>
    <row r="79" spans="1:12">
      <c r="A79" s="99"/>
      <c r="E79" s="3"/>
      <c r="F79" s="3"/>
      <c r="G79" s="3"/>
      <c r="H79" s="3"/>
      <c r="I79" s="3"/>
      <c r="J79" s="3"/>
      <c r="K79" s="3"/>
      <c r="L79" s="3"/>
    </row>
  </sheetData>
  <customSheetViews>
    <customSheetView guid="{E11A1E3A-FF88-4F26-BB3E-D49EC287A590}" topLeftCell="A2">
      <selection activeCell="C11" sqref="C11"/>
      <pageMargins left="0.7" right="0.7" top="0.75" bottom="0.75" header="0.3" footer="0.3"/>
    </customSheetView>
    <customSheetView guid="{52682C99-57FE-48BC-BC5D-83A675EDE95B}" topLeftCell="A8">
      <selection activeCell="B30" sqref="B30:B33"/>
      <pageMargins left="0.7" right="0.7" top="0.75" bottom="0.75" header="0.3" footer="0.3"/>
    </customSheetView>
  </customSheetViews>
  <mergeCells count="7">
    <mergeCell ref="B55:B60"/>
    <mergeCell ref="A8:A79"/>
    <mergeCell ref="B8:B23"/>
    <mergeCell ref="B25:B30"/>
    <mergeCell ref="B32:B42"/>
    <mergeCell ref="B44:B50"/>
    <mergeCell ref="B52:B5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57"/>
  <sheetViews>
    <sheetView zoomScale="55" zoomScaleNormal="55" workbookViewId="0">
      <selection activeCell="D19" sqref="D19:T19"/>
    </sheetView>
  </sheetViews>
  <sheetFormatPr defaultRowHeight="15"/>
  <cols>
    <col min="1" max="1" width="12" style="3" customWidth="1"/>
    <col min="2" max="2" width="40.85546875" style="3" customWidth="1"/>
    <col min="3" max="3" width="34" style="3" bestFit="1" customWidth="1"/>
    <col min="4" max="4" width="41.7109375" style="3" bestFit="1" customWidth="1"/>
    <col min="5" max="16" width="26.7109375" style="3" customWidth="1"/>
    <col min="17" max="17" width="27.85546875" style="3" bestFit="1" customWidth="1"/>
    <col min="18" max="16384" width="9.140625" style="3"/>
  </cols>
  <sheetData>
    <row r="1" spans="1:18">
      <c r="D1" s="14" t="s">
        <v>102</v>
      </c>
      <c r="E1" s="14" t="s">
        <v>533</v>
      </c>
      <c r="F1" s="14" t="s">
        <v>105</v>
      </c>
      <c r="G1" s="14" t="s">
        <v>532</v>
      </c>
      <c r="H1" s="14" t="s">
        <v>107</v>
      </c>
      <c r="I1" s="14" t="s">
        <v>531</v>
      </c>
      <c r="J1" s="14" t="s">
        <v>110</v>
      </c>
      <c r="K1" s="14" t="s">
        <v>530</v>
      </c>
      <c r="L1" s="14" t="s">
        <v>112</v>
      </c>
      <c r="M1" s="14" t="s">
        <v>529</v>
      </c>
      <c r="N1" s="14" t="s">
        <v>114</v>
      </c>
      <c r="O1" s="14" t="s">
        <v>528</v>
      </c>
      <c r="P1" s="14" t="s">
        <v>119</v>
      </c>
      <c r="Q1" s="14" t="s">
        <v>527</v>
      </c>
    </row>
    <row r="2" spans="1:18" ht="21">
      <c r="A2" s="12"/>
      <c r="B2" s="12"/>
      <c r="C2" s="12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101"/>
    </row>
    <row r="3" spans="1:18" ht="60" customHeight="1">
      <c r="A3" s="12"/>
      <c r="B3" s="12"/>
      <c r="C3" s="12"/>
      <c r="D3" s="11" t="s">
        <v>104</v>
      </c>
      <c r="E3" s="11"/>
      <c r="F3" s="11" t="s">
        <v>106</v>
      </c>
      <c r="G3" s="11"/>
      <c r="H3" s="11" t="s">
        <v>131</v>
      </c>
      <c r="I3" s="11"/>
      <c r="J3" s="11" t="s">
        <v>132</v>
      </c>
      <c r="K3" s="11"/>
      <c r="L3" s="11" t="s">
        <v>131</v>
      </c>
      <c r="M3" s="11"/>
      <c r="N3" s="11" t="s">
        <v>129</v>
      </c>
      <c r="O3" s="11"/>
      <c r="P3" s="11" t="s">
        <v>130</v>
      </c>
    </row>
    <row r="4" spans="1:18" ht="62.25" customHeight="1">
      <c r="A4" s="12"/>
      <c r="B4" s="12"/>
      <c r="C4" s="12"/>
      <c r="D4" s="11"/>
      <c r="E4" s="11"/>
      <c r="F4" s="11"/>
      <c r="G4" s="11"/>
      <c r="H4" s="11" t="s">
        <v>115</v>
      </c>
      <c r="I4" s="11"/>
      <c r="J4" s="11" t="s">
        <v>116</v>
      </c>
      <c r="K4" s="11"/>
      <c r="L4" s="11" t="s">
        <v>117</v>
      </c>
      <c r="M4" s="11"/>
      <c r="N4" s="11"/>
      <c r="O4" s="11"/>
      <c r="P4" s="11"/>
    </row>
    <row r="5" spans="1:18" ht="23.25" customHeight="1">
      <c r="A5" s="12"/>
      <c r="B5" s="12"/>
      <c r="C5" s="12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102"/>
    </row>
    <row r="6" spans="1:18" ht="26.25" customHeight="1">
      <c r="A6" s="12"/>
      <c r="B6" s="12"/>
      <c r="C6" s="22" t="s">
        <v>124</v>
      </c>
      <c r="D6" s="23" t="s">
        <v>103</v>
      </c>
      <c r="E6" s="23"/>
      <c r="F6" s="23" t="s">
        <v>109</v>
      </c>
      <c r="G6" s="23"/>
      <c r="H6" s="23" t="s">
        <v>108</v>
      </c>
      <c r="I6" s="23"/>
      <c r="J6" s="23" t="s">
        <v>111</v>
      </c>
      <c r="K6" s="23"/>
      <c r="L6" s="23" t="s">
        <v>113</v>
      </c>
      <c r="M6" s="23"/>
      <c r="N6" s="23" t="s">
        <v>118</v>
      </c>
      <c r="O6" s="23"/>
      <c r="P6" s="23" t="s">
        <v>120</v>
      </c>
    </row>
    <row r="7" spans="1:18" s="1" customFormat="1" ht="66" customHeight="1">
      <c r="A7" s="2" t="s">
        <v>46</v>
      </c>
      <c r="B7" s="2" t="s">
        <v>48</v>
      </c>
      <c r="C7" s="13" t="s">
        <v>1</v>
      </c>
      <c r="D7" s="2" t="str">
        <f t="shared" ref="D7:Q7" si="0">CONCATENATE("ERS Data Set ",D1)</f>
        <v>ERS Data Set 117-031</v>
      </c>
      <c r="E7" s="2" t="str">
        <f t="shared" si="0"/>
        <v>ERS Data Set 117-032</v>
      </c>
      <c r="F7" s="2" t="str">
        <f t="shared" si="0"/>
        <v>ERS Data Set 117-041</v>
      </c>
      <c r="G7" s="2" t="str">
        <f t="shared" si="0"/>
        <v>ERS Data Set 117-042</v>
      </c>
      <c r="H7" s="2" t="str">
        <f t="shared" si="0"/>
        <v>ERS Data Set 117-051</v>
      </c>
      <c r="I7" s="2" t="str">
        <f t="shared" si="0"/>
        <v>ERS Data Set 117-052</v>
      </c>
      <c r="J7" s="2" t="str">
        <f t="shared" si="0"/>
        <v>ERS Data Set 117-061</v>
      </c>
      <c r="K7" s="2" t="str">
        <f t="shared" si="0"/>
        <v>ERS Data Set 117-062</v>
      </c>
      <c r="L7" s="2" t="str">
        <f t="shared" si="0"/>
        <v>ERS Data Set 117-071</v>
      </c>
      <c r="M7" s="2" t="str">
        <f t="shared" si="0"/>
        <v>ERS Data Set 117-072</v>
      </c>
      <c r="N7" s="2" t="str">
        <f t="shared" si="0"/>
        <v>ERS Data Set 117-081</v>
      </c>
      <c r="O7" s="2" t="str">
        <f t="shared" si="0"/>
        <v>ERS Data Set 117-082</v>
      </c>
      <c r="P7" s="2" t="str">
        <f t="shared" si="0"/>
        <v>ERS Data Set 117-091</v>
      </c>
      <c r="Q7" s="2" t="str">
        <f t="shared" si="0"/>
        <v>ERS Data Set 117-092</v>
      </c>
    </row>
    <row r="8" spans="1:18" s="1" customFormat="1" ht="21">
      <c r="A8" s="58"/>
      <c r="B8" s="58"/>
      <c r="C8" s="1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8" ht="15" customHeight="1">
      <c r="A9" s="80" t="s">
        <v>6</v>
      </c>
      <c r="B9" s="93" t="s">
        <v>211</v>
      </c>
      <c r="C9" s="27" t="s">
        <v>212</v>
      </c>
      <c r="D9" s="16" t="str">
        <f t="shared" ref="D9:Q9" si="1">CONCATENATE("APPR",D1)</f>
        <v>APPR117-031</v>
      </c>
      <c r="E9" s="16" t="str">
        <f t="shared" si="1"/>
        <v>APPR117-032</v>
      </c>
      <c r="F9" s="16" t="str">
        <f t="shared" si="1"/>
        <v>APPR117-041</v>
      </c>
      <c r="G9" s="16" t="str">
        <f t="shared" si="1"/>
        <v>APPR117-042</v>
      </c>
      <c r="H9" s="16" t="str">
        <f t="shared" si="1"/>
        <v>APPR117-051</v>
      </c>
      <c r="I9" s="16" t="str">
        <f t="shared" si="1"/>
        <v>APPR117-052</v>
      </c>
      <c r="J9" s="16" t="str">
        <f t="shared" si="1"/>
        <v>APPR117-061</v>
      </c>
      <c r="K9" s="16" t="str">
        <f t="shared" si="1"/>
        <v>APPR117-062</v>
      </c>
      <c r="L9" s="16" t="str">
        <f t="shared" si="1"/>
        <v>APPR117-071</v>
      </c>
      <c r="M9" s="16" t="str">
        <f t="shared" si="1"/>
        <v>APPR117-072</v>
      </c>
      <c r="N9" s="16" t="str">
        <f t="shared" si="1"/>
        <v>APPR117-081</v>
      </c>
      <c r="O9" s="16" t="str">
        <f t="shared" si="1"/>
        <v>APPR117-082</v>
      </c>
      <c r="P9" s="16" t="str">
        <f t="shared" si="1"/>
        <v>APPR117-091</v>
      </c>
      <c r="Q9" s="16" t="str">
        <f t="shared" si="1"/>
        <v>APPR117-092</v>
      </c>
    </row>
    <row r="10" spans="1:18" ht="15" customHeight="1">
      <c r="A10" s="98"/>
      <c r="B10" s="94"/>
      <c r="C10" s="27" t="s">
        <v>213</v>
      </c>
      <c r="D10" s="16" t="s">
        <v>214</v>
      </c>
      <c r="E10" s="16" t="s">
        <v>214</v>
      </c>
      <c r="F10" s="16" t="s">
        <v>214</v>
      </c>
      <c r="G10" s="16" t="s">
        <v>214</v>
      </c>
      <c r="H10" s="16" t="s">
        <v>214</v>
      </c>
      <c r="I10" s="16" t="s">
        <v>214</v>
      </c>
      <c r="J10" s="16" t="s">
        <v>214</v>
      </c>
      <c r="K10" s="16" t="s">
        <v>214</v>
      </c>
      <c r="L10" s="16" t="s">
        <v>214</v>
      </c>
      <c r="M10" s="16" t="s">
        <v>214</v>
      </c>
      <c r="N10" s="16" t="s">
        <v>214</v>
      </c>
      <c r="O10" s="16" t="s">
        <v>214</v>
      </c>
      <c r="P10" s="16" t="s">
        <v>214</v>
      </c>
      <c r="Q10" s="16" t="s">
        <v>214</v>
      </c>
    </row>
    <row r="11" spans="1:18" ht="15" customHeight="1">
      <c r="A11" s="98"/>
      <c r="B11" s="94"/>
      <c r="C11" s="27" t="s">
        <v>215</v>
      </c>
      <c r="D11" s="16" t="s">
        <v>269</v>
      </c>
      <c r="E11" s="16" t="s">
        <v>269</v>
      </c>
      <c r="F11" s="16" t="s">
        <v>269</v>
      </c>
      <c r="G11" s="16" t="s">
        <v>269</v>
      </c>
      <c r="H11" s="16" t="s">
        <v>269</v>
      </c>
      <c r="I11" s="16" t="s">
        <v>269</v>
      </c>
      <c r="J11" s="16" t="s">
        <v>269</v>
      </c>
      <c r="K11" s="16" t="s">
        <v>269</v>
      </c>
      <c r="L11" s="16" t="s">
        <v>269</v>
      </c>
      <c r="M11" s="16" t="s">
        <v>269</v>
      </c>
      <c r="N11" s="16" t="s">
        <v>269</v>
      </c>
      <c r="O11" s="16" t="s">
        <v>269</v>
      </c>
      <c r="P11" s="16" t="s">
        <v>269</v>
      </c>
      <c r="Q11" s="16" t="s">
        <v>269</v>
      </c>
    </row>
    <row r="12" spans="1:18" ht="15" customHeight="1">
      <c r="A12" s="98"/>
      <c r="B12" s="94"/>
      <c r="C12" s="27" t="s">
        <v>217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</row>
    <row r="13" spans="1:18" ht="15" customHeight="1">
      <c r="A13" s="98"/>
      <c r="B13" s="94"/>
      <c r="C13" s="33" t="s">
        <v>26</v>
      </c>
      <c r="D13" s="16" t="str">
        <f t="shared" ref="D13:Q13" si="2">CONCATENATE(LEFT(D1,3),"0 0000 0",RIGHT(D1,3))</f>
        <v>1170 0000 0031</v>
      </c>
      <c r="E13" s="16" t="str">
        <f t="shared" si="2"/>
        <v>1170 0000 0032</v>
      </c>
      <c r="F13" s="16" t="str">
        <f t="shared" si="2"/>
        <v>1170 0000 0041</v>
      </c>
      <c r="G13" s="16" t="str">
        <f t="shared" si="2"/>
        <v>1170 0000 0042</v>
      </c>
      <c r="H13" s="16" t="str">
        <f t="shared" si="2"/>
        <v>1170 0000 0051</v>
      </c>
      <c r="I13" s="16" t="str">
        <f t="shared" si="2"/>
        <v>1170 0000 0052</v>
      </c>
      <c r="J13" s="16" t="str">
        <f t="shared" si="2"/>
        <v>1170 0000 0061</v>
      </c>
      <c r="K13" s="16" t="str">
        <f t="shared" si="2"/>
        <v>1170 0000 0062</v>
      </c>
      <c r="L13" s="16" t="str">
        <f t="shared" si="2"/>
        <v>1170 0000 0071</v>
      </c>
      <c r="M13" s="16" t="str">
        <f t="shared" si="2"/>
        <v>1170 0000 0072</v>
      </c>
      <c r="N13" s="16" t="str">
        <f t="shared" si="2"/>
        <v>1170 0000 0081</v>
      </c>
      <c r="O13" s="16" t="str">
        <f t="shared" si="2"/>
        <v>1170 0000 0082</v>
      </c>
      <c r="P13" s="16" t="str">
        <f t="shared" si="2"/>
        <v>1170 0000 0091</v>
      </c>
      <c r="Q13" s="16" t="str">
        <f t="shared" si="2"/>
        <v>1170 0000 0092</v>
      </c>
    </row>
    <row r="14" spans="1:18" ht="15" customHeight="1">
      <c r="A14" s="98"/>
      <c r="B14" s="94"/>
      <c r="C14" s="33" t="s">
        <v>223</v>
      </c>
      <c r="D14" s="10" t="s">
        <v>526</v>
      </c>
      <c r="E14" s="10" t="s">
        <v>224</v>
      </c>
      <c r="F14" s="10" t="s">
        <v>526</v>
      </c>
      <c r="G14" s="10" t="s">
        <v>224</v>
      </c>
      <c r="H14" s="10" t="s">
        <v>224</v>
      </c>
      <c r="I14" s="10" t="s">
        <v>270</v>
      </c>
      <c r="J14" s="10" t="s">
        <v>224</v>
      </c>
      <c r="K14" s="10" t="s">
        <v>270</v>
      </c>
      <c r="L14" s="10" t="s">
        <v>224</v>
      </c>
      <c r="M14" s="10" t="s">
        <v>270</v>
      </c>
      <c r="N14" s="10" t="s">
        <v>224</v>
      </c>
      <c r="O14" s="10" t="s">
        <v>270</v>
      </c>
      <c r="P14" s="10" t="s">
        <v>270</v>
      </c>
      <c r="Q14" s="10" t="s">
        <v>224</v>
      </c>
    </row>
    <row r="15" spans="1:18" ht="15" customHeight="1">
      <c r="A15" s="98"/>
      <c r="B15" s="94"/>
      <c r="C15" s="33" t="s">
        <v>220</v>
      </c>
      <c r="D15" s="3" t="s">
        <v>221</v>
      </c>
      <c r="E15" s="3" t="s">
        <v>221</v>
      </c>
      <c r="F15" s="3" t="s">
        <v>221</v>
      </c>
      <c r="G15" s="3" t="s">
        <v>221</v>
      </c>
      <c r="H15" s="3" t="s">
        <v>221</v>
      </c>
      <c r="I15" s="3" t="s">
        <v>221</v>
      </c>
      <c r="J15" s="3" t="s">
        <v>221</v>
      </c>
      <c r="K15" s="3" t="s">
        <v>221</v>
      </c>
      <c r="L15" s="3" t="s">
        <v>221</v>
      </c>
      <c r="M15" s="3" t="s">
        <v>221</v>
      </c>
      <c r="N15" s="3" t="s">
        <v>221</v>
      </c>
      <c r="O15" s="3" t="s">
        <v>221</v>
      </c>
      <c r="P15" s="3" t="s">
        <v>221</v>
      </c>
      <c r="Q15" s="3" t="s">
        <v>221</v>
      </c>
    </row>
    <row r="16" spans="1:18" ht="15" customHeight="1">
      <c r="A16" s="98"/>
      <c r="B16" s="94"/>
      <c r="C16" s="33" t="s">
        <v>226</v>
      </c>
      <c r="D16" s="16" t="str">
        <f>CONCATENATE(LEFT(D1,3),"0000",RIGHT(D1,3))</f>
        <v>1170000031</v>
      </c>
      <c r="E16" s="16" t="str">
        <f>D16</f>
        <v>1170000031</v>
      </c>
      <c r="F16" s="16" t="str">
        <f>CONCATENATE(LEFT(F1,3),"0000",RIGHT(F1,3))</f>
        <v>1170000041</v>
      </c>
      <c r="G16" s="16" t="str">
        <f>F16</f>
        <v>1170000041</v>
      </c>
      <c r="H16" s="16" t="str">
        <f>CONCATENATE(LEFT(H1,3),"0000",RIGHT(H1,3))</f>
        <v>1170000051</v>
      </c>
      <c r="I16" s="16" t="str">
        <f>H16</f>
        <v>1170000051</v>
      </c>
      <c r="J16" s="16" t="str">
        <f>CONCATENATE(LEFT(J1,3),"0000",RIGHT(J1,3))</f>
        <v>1170000061</v>
      </c>
      <c r="K16" s="16" t="str">
        <f>J16</f>
        <v>1170000061</v>
      </c>
      <c r="L16" s="16" t="str">
        <f>CONCATENATE(LEFT(L1,3),"0000",RIGHT(L1,3))</f>
        <v>1170000071</v>
      </c>
      <c r="M16" s="16" t="str">
        <f>L16</f>
        <v>1170000071</v>
      </c>
      <c r="N16" s="16" t="str">
        <f>CONCATENATE(LEFT(N1,3),"0000",RIGHT(N1,3))</f>
        <v>1170000081</v>
      </c>
      <c r="O16" s="16" t="str">
        <f>N16</f>
        <v>1170000081</v>
      </c>
      <c r="P16" s="16" t="str">
        <f>CONCATENATE(LEFT(P1,3),"0000",RIGHT(P1,3))</f>
        <v>1170000091</v>
      </c>
      <c r="Q16" s="16" t="str">
        <f>P16</f>
        <v>1170000091</v>
      </c>
      <c r="R16" s="16"/>
    </row>
    <row r="17" spans="1:20" ht="15" customHeight="1">
      <c r="A17" s="98"/>
      <c r="B17" s="94"/>
      <c r="C17" s="33" t="s">
        <v>218</v>
      </c>
      <c r="D17" s="4" t="s">
        <v>255</v>
      </c>
      <c r="E17" s="4" t="s">
        <v>255</v>
      </c>
      <c r="F17" s="4" t="s">
        <v>255</v>
      </c>
      <c r="G17" s="4" t="s">
        <v>255</v>
      </c>
      <c r="H17" s="4" t="s">
        <v>255</v>
      </c>
      <c r="I17" s="4" t="s">
        <v>255</v>
      </c>
      <c r="J17" s="4" t="s">
        <v>255</v>
      </c>
      <c r="K17" s="4" t="s">
        <v>255</v>
      </c>
      <c r="L17" s="4" t="s">
        <v>255</v>
      </c>
      <c r="M17" s="4" t="s">
        <v>255</v>
      </c>
      <c r="N17" s="4" t="s">
        <v>255</v>
      </c>
      <c r="O17" s="4" t="s">
        <v>255</v>
      </c>
      <c r="P17" s="4" t="s">
        <v>255</v>
      </c>
      <c r="Q17" s="4" t="s">
        <v>255</v>
      </c>
    </row>
    <row r="18" spans="1:20" ht="15" customHeight="1">
      <c r="A18" s="98"/>
      <c r="B18" s="94"/>
      <c r="C18" s="33" t="s">
        <v>245</v>
      </c>
      <c r="D18" s="4" t="s">
        <v>247</v>
      </c>
      <c r="E18" s="4" t="s">
        <v>247</v>
      </c>
      <c r="F18" s="4" t="s">
        <v>247</v>
      </c>
      <c r="G18" s="4" t="s">
        <v>247</v>
      </c>
      <c r="H18" s="4" t="s">
        <v>247</v>
      </c>
      <c r="I18" s="4" t="s">
        <v>247</v>
      </c>
      <c r="J18" s="4" t="s">
        <v>247</v>
      </c>
      <c r="K18" s="4" t="s">
        <v>247</v>
      </c>
      <c r="L18" s="4" t="s">
        <v>247</v>
      </c>
      <c r="M18" s="4" t="s">
        <v>247</v>
      </c>
      <c r="N18" s="4" t="s">
        <v>247</v>
      </c>
      <c r="O18" s="4" t="s">
        <v>247</v>
      </c>
      <c r="P18" s="4" t="s">
        <v>247</v>
      </c>
      <c r="Q18" s="4" t="s">
        <v>247</v>
      </c>
    </row>
    <row r="19" spans="1:20" ht="15" customHeight="1">
      <c r="A19" s="98"/>
      <c r="B19" s="94"/>
      <c r="C19" s="33" t="s">
        <v>246</v>
      </c>
      <c r="D19" s="30" t="str">
        <f>IF(D18="","","021600556514")</f>
        <v>021600556514</v>
      </c>
      <c r="E19" s="30" t="str">
        <f>IF(E18="","","021600556514")</f>
        <v>021600556514</v>
      </c>
      <c r="F19" s="30" t="str">
        <f>IF(F18="","","021600556514")</f>
        <v>021600556514</v>
      </c>
      <c r="G19" s="30" t="str">
        <f>IF(G18="","","021600556514")</f>
        <v>021600556514</v>
      </c>
      <c r="H19" s="30" t="str">
        <f>IF(H18="","","021600556514")</f>
        <v>021600556514</v>
      </c>
      <c r="I19" s="30" t="str">
        <f>IF(I18="","","021600556514")</f>
        <v>021600556514</v>
      </c>
      <c r="J19" s="30" t="str">
        <f>IF(J18="","","021600556514")</f>
        <v>021600556514</v>
      </c>
      <c r="K19" s="30" t="str">
        <f>IF(K18="","","021600556514")</f>
        <v>021600556514</v>
      </c>
      <c r="L19" s="30" t="str">
        <f>IF(L18="","","021600556514")</f>
        <v>021600556514</v>
      </c>
      <c r="M19" s="30" t="str">
        <f>IF(M18="","","021600556514")</f>
        <v>021600556514</v>
      </c>
      <c r="N19" s="30" t="str">
        <f>IF(N18="","","021600556514")</f>
        <v>021600556514</v>
      </c>
      <c r="O19" s="30" t="str">
        <f>IF(O18="","","021600556514")</f>
        <v>021600556514</v>
      </c>
      <c r="P19" s="30" t="str">
        <f>IF(P18="","","021600556514")</f>
        <v>021600556514</v>
      </c>
      <c r="Q19" s="30" t="str">
        <f>IF(Q18="","","021600556514")</f>
        <v>021600556514</v>
      </c>
      <c r="R19" s="30" t="str">
        <f>IF(R18="","","021600556514")</f>
        <v/>
      </c>
      <c r="S19" s="30" t="str">
        <f>IF(S18="","","021600556514")</f>
        <v/>
      </c>
      <c r="T19" s="30" t="str">
        <f>IF(T18="","","021600556514")</f>
        <v/>
      </c>
    </row>
    <row r="20" spans="1:20" ht="15" customHeight="1">
      <c r="A20" s="98"/>
      <c r="B20" s="94"/>
      <c r="C20" s="33" t="s">
        <v>227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39</v>
      </c>
      <c r="P20" s="4" t="s">
        <v>39</v>
      </c>
      <c r="Q20" s="4" t="s">
        <v>39</v>
      </c>
    </row>
    <row r="21" spans="1:20" ht="15" customHeight="1">
      <c r="A21" s="98"/>
      <c r="B21" s="94"/>
      <c r="C21" s="33" t="s">
        <v>228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</row>
    <row r="22" spans="1:20" ht="15" customHeight="1">
      <c r="A22" s="98"/>
      <c r="B22" s="94"/>
      <c r="C22" s="33" t="s">
        <v>229</v>
      </c>
      <c r="D22" s="4" t="s">
        <v>40</v>
      </c>
      <c r="E22" s="4" t="s">
        <v>40</v>
      </c>
      <c r="F22" s="4" t="s">
        <v>40</v>
      </c>
      <c r="G22" s="4" t="s">
        <v>40</v>
      </c>
      <c r="H22" s="4" t="s">
        <v>40</v>
      </c>
      <c r="I22" s="4" t="s">
        <v>40</v>
      </c>
      <c r="J22" s="4" t="s">
        <v>40</v>
      </c>
      <c r="K22" s="4" t="s">
        <v>40</v>
      </c>
      <c r="L22" s="4" t="s">
        <v>40</v>
      </c>
      <c r="M22" s="4" t="s">
        <v>40</v>
      </c>
      <c r="N22" s="4" t="s">
        <v>40</v>
      </c>
      <c r="O22" s="4" t="s">
        <v>40</v>
      </c>
      <c r="P22" s="4" t="s">
        <v>40</v>
      </c>
      <c r="Q22" s="4" t="s">
        <v>40</v>
      </c>
    </row>
    <row r="23" spans="1:20" ht="15" customHeight="1">
      <c r="A23" s="98"/>
      <c r="B23" s="94"/>
      <c r="C23" s="33" t="s">
        <v>230</v>
      </c>
      <c r="D23" s="4" t="s">
        <v>43</v>
      </c>
      <c r="E23" s="4" t="s">
        <v>43</v>
      </c>
      <c r="F23" s="4" t="s">
        <v>43</v>
      </c>
      <c r="G23" s="4" t="s">
        <v>43</v>
      </c>
      <c r="H23" s="4" t="s">
        <v>43</v>
      </c>
      <c r="I23" s="4" t="s">
        <v>43</v>
      </c>
      <c r="J23" s="4" t="s">
        <v>43</v>
      </c>
      <c r="K23" s="4" t="s">
        <v>43</v>
      </c>
      <c r="L23" s="4" t="s">
        <v>43</v>
      </c>
      <c r="M23" s="4" t="s">
        <v>43</v>
      </c>
      <c r="N23" s="4" t="s">
        <v>43</v>
      </c>
      <c r="O23" s="4" t="s">
        <v>43</v>
      </c>
      <c r="P23" s="4" t="s">
        <v>43</v>
      </c>
      <c r="Q23" s="4" t="s">
        <v>43</v>
      </c>
    </row>
    <row r="24" spans="1:20" ht="15" customHeight="1">
      <c r="A24" s="98"/>
      <c r="B24" s="95"/>
      <c r="C24" s="33" t="s">
        <v>248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20" ht="15" customHeight="1">
      <c r="A25" s="98"/>
      <c r="B25" s="57"/>
      <c r="C25" s="3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20" ht="15" customHeight="1">
      <c r="A26" s="98"/>
      <c r="B26" s="87" t="s">
        <v>240</v>
      </c>
      <c r="C26" s="27" t="s">
        <v>212</v>
      </c>
      <c r="D26" s="16" t="str">
        <f t="shared" ref="D26:Q26" si="3">CONCATENATE("PNTU",D1)</f>
        <v>PNTU117-031</v>
      </c>
      <c r="E26" s="16" t="str">
        <f t="shared" si="3"/>
        <v>PNTU117-032</v>
      </c>
      <c r="F26" s="16" t="str">
        <f t="shared" si="3"/>
        <v>PNTU117-041</v>
      </c>
      <c r="G26" s="16" t="str">
        <f t="shared" si="3"/>
        <v>PNTU117-042</v>
      </c>
      <c r="H26" s="16" t="str">
        <f t="shared" si="3"/>
        <v>PNTU117-051</v>
      </c>
      <c r="I26" s="16" t="str">
        <f t="shared" si="3"/>
        <v>PNTU117-052</v>
      </c>
      <c r="J26" s="16" t="str">
        <f t="shared" si="3"/>
        <v>PNTU117-061</v>
      </c>
      <c r="K26" s="16" t="str">
        <f t="shared" si="3"/>
        <v>PNTU117-062</v>
      </c>
      <c r="L26" s="16" t="str">
        <f t="shared" si="3"/>
        <v>PNTU117-071</v>
      </c>
      <c r="M26" s="16" t="str">
        <f t="shared" si="3"/>
        <v>PNTU117-072</v>
      </c>
      <c r="N26" s="16" t="str">
        <f t="shared" si="3"/>
        <v>PNTU117-081</v>
      </c>
      <c r="O26" s="16" t="str">
        <f t="shared" si="3"/>
        <v>PNTU117-082</v>
      </c>
      <c r="P26" s="16" t="str">
        <f t="shared" si="3"/>
        <v>PNTU117-091</v>
      </c>
      <c r="Q26" s="16" t="str">
        <f t="shared" si="3"/>
        <v>PNTU117-092</v>
      </c>
    </row>
    <row r="27" spans="1:20" ht="15" customHeight="1">
      <c r="A27" s="98"/>
      <c r="B27" s="88"/>
      <c r="C27" s="27" t="s">
        <v>213</v>
      </c>
      <c r="D27" s="16" t="s">
        <v>214</v>
      </c>
      <c r="E27" s="16" t="s">
        <v>214</v>
      </c>
      <c r="F27" s="16" t="s">
        <v>214</v>
      </c>
      <c r="G27" s="16" t="s">
        <v>214</v>
      </c>
      <c r="H27" s="16" t="s">
        <v>214</v>
      </c>
      <c r="I27" s="16" t="s">
        <v>214</v>
      </c>
      <c r="J27" s="16" t="s">
        <v>214</v>
      </c>
      <c r="K27" s="16" t="s">
        <v>214</v>
      </c>
      <c r="L27" s="16" t="s">
        <v>214</v>
      </c>
      <c r="M27" s="16" t="s">
        <v>214</v>
      </c>
      <c r="N27" s="16" t="s">
        <v>214</v>
      </c>
      <c r="O27" s="16" t="s">
        <v>214</v>
      </c>
      <c r="P27" s="16" t="s">
        <v>214</v>
      </c>
      <c r="Q27" s="16" t="s">
        <v>214</v>
      </c>
    </row>
    <row r="28" spans="1:20" ht="15" customHeight="1">
      <c r="A28" s="98"/>
      <c r="B28" s="88"/>
      <c r="C28" s="27" t="s">
        <v>215</v>
      </c>
      <c r="D28" s="16" t="s">
        <v>269</v>
      </c>
      <c r="E28" s="16" t="s">
        <v>269</v>
      </c>
      <c r="F28" s="16" t="s">
        <v>269</v>
      </c>
      <c r="G28" s="16" t="s">
        <v>269</v>
      </c>
      <c r="H28" s="16" t="s">
        <v>269</v>
      </c>
      <c r="I28" s="16" t="s">
        <v>269</v>
      </c>
      <c r="J28" s="16" t="s">
        <v>269</v>
      </c>
      <c r="K28" s="16" t="s">
        <v>269</v>
      </c>
      <c r="L28" s="16" t="s">
        <v>269</v>
      </c>
      <c r="M28" s="16" t="s">
        <v>269</v>
      </c>
      <c r="N28" s="16" t="s">
        <v>269</v>
      </c>
      <c r="O28" s="16" t="s">
        <v>269</v>
      </c>
      <c r="P28" s="16" t="s">
        <v>269</v>
      </c>
      <c r="Q28" s="16" t="s">
        <v>269</v>
      </c>
    </row>
    <row r="29" spans="1:20" ht="15" customHeight="1">
      <c r="A29" s="98"/>
      <c r="B29" s="88"/>
      <c r="C29" s="27" t="s">
        <v>217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</row>
    <row r="30" spans="1:20" ht="15" customHeight="1">
      <c r="A30" s="98"/>
      <c r="B30" s="88"/>
      <c r="C30" s="27" t="s">
        <v>226</v>
      </c>
      <c r="D30" s="16" t="str">
        <f t="shared" ref="D30:Q30" si="4">D16</f>
        <v>1170000031</v>
      </c>
      <c r="E30" s="16" t="str">
        <f t="shared" si="4"/>
        <v>1170000031</v>
      </c>
      <c r="F30" s="16" t="str">
        <f t="shared" si="4"/>
        <v>1170000041</v>
      </c>
      <c r="G30" s="16" t="str">
        <f t="shared" si="4"/>
        <v>1170000041</v>
      </c>
      <c r="H30" s="16" t="str">
        <f t="shared" si="4"/>
        <v>1170000051</v>
      </c>
      <c r="I30" s="16" t="str">
        <f t="shared" si="4"/>
        <v>1170000051</v>
      </c>
      <c r="J30" s="16" t="str">
        <f t="shared" si="4"/>
        <v>1170000061</v>
      </c>
      <c r="K30" s="16" t="str">
        <f t="shared" si="4"/>
        <v>1170000061</v>
      </c>
      <c r="L30" s="16" t="str">
        <f t="shared" si="4"/>
        <v>1170000071</v>
      </c>
      <c r="M30" s="16" t="str">
        <f t="shared" si="4"/>
        <v>1170000071</v>
      </c>
      <c r="N30" s="16" t="str">
        <f t="shared" si="4"/>
        <v>1170000081</v>
      </c>
      <c r="O30" s="16" t="str">
        <f t="shared" si="4"/>
        <v>1170000081</v>
      </c>
      <c r="P30" s="16" t="str">
        <f t="shared" si="4"/>
        <v>1170000091</v>
      </c>
      <c r="Q30" s="16" t="str">
        <f t="shared" si="4"/>
        <v>1170000091</v>
      </c>
    </row>
    <row r="31" spans="1:20" ht="15" customHeight="1">
      <c r="A31" s="98"/>
      <c r="B31" s="89"/>
      <c r="C31" s="27" t="s">
        <v>241</v>
      </c>
      <c r="D31" s="4" t="s">
        <v>95</v>
      </c>
      <c r="E31" s="4" t="s">
        <v>95</v>
      </c>
      <c r="F31" s="4" t="s">
        <v>95</v>
      </c>
      <c r="G31" s="4" t="s">
        <v>95</v>
      </c>
      <c r="H31" s="4" t="s">
        <v>95</v>
      </c>
      <c r="I31" s="4" t="s">
        <v>95</v>
      </c>
      <c r="J31" s="4" t="s">
        <v>95</v>
      </c>
      <c r="K31" s="4" t="s">
        <v>95</v>
      </c>
      <c r="L31" s="4" t="s">
        <v>95</v>
      </c>
      <c r="M31" s="4" t="s">
        <v>95</v>
      </c>
      <c r="N31" s="4" t="s">
        <v>95</v>
      </c>
      <c r="O31" s="4" t="s">
        <v>95</v>
      </c>
      <c r="P31" s="4" t="s">
        <v>95</v>
      </c>
      <c r="Q31" s="4" t="s">
        <v>95</v>
      </c>
    </row>
    <row r="32" spans="1:20" ht="15" customHeight="1">
      <c r="A32" s="98"/>
      <c r="B32" s="57"/>
      <c r="C32" s="3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ht="15" customHeight="1">
      <c r="A33" s="98"/>
      <c r="B33" s="85" t="s">
        <v>238</v>
      </c>
      <c r="C33" s="27" t="s">
        <v>212</v>
      </c>
      <c r="D33" s="48" t="str">
        <f t="shared" ref="D33:Q33" si="5">CONCATENATE("APPS",D1)</f>
        <v>APPS117-031</v>
      </c>
      <c r="E33" s="48" t="str">
        <f t="shared" si="5"/>
        <v>APPS117-032</v>
      </c>
      <c r="F33" s="48" t="str">
        <f t="shared" si="5"/>
        <v>APPS117-041</v>
      </c>
      <c r="G33" s="48" t="str">
        <f t="shared" si="5"/>
        <v>APPS117-042</v>
      </c>
      <c r="H33" s="48" t="str">
        <f t="shared" si="5"/>
        <v>APPS117-051</v>
      </c>
      <c r="I33" s="48" t="str">
        <f t="shared" si="5"/>
        <v>APPS117-052</v>
      </c>
      <c r="J33" s="48" t="str">
        <f t="shared" si="5"/>
        <v>APPS117-061</v>
      </c>
      <c r="K33" s="48" t="str">
        <f t="shared" si="5"/>
        <v>APPS117-062</v>
      </c>
      <c r="L33" s="48" t="str">
        <f t="shared" si="5"/>
        <v>APPS117-071</v>
      </c>
      <c r="M33" s="48" t="str">
        <f t="shared" si="5"/>
        <v>APPS117-072</v>
      </c>
      <c r="N33" s="48" t="str">
        <f t="shared" si="5"/>
        <v>APPS117-081</v>
      </c>
      <c r="O33" s="48" t="str">
        <f t="shared" si="5"/>
        <v>APPS117-082</v>
      </c>
      <c r="P33" s="48" t="str">
        <f t="shared" si="5"/>
        <v>APPS117-091</v>
      </c>
      <c r="Q33" s="48" t="str">
        <f t="shared" si="5"/>
        <v>APPS117-092</v>
      </c>
    </row>
    <row r="34" spans="1:17" ht="15" customHeight="1">
      <c r="A34" s="98"/>
      <c r="B34" s="85"/>
      <c r="C34" s="27" t="s">
        <v>213</v>
      </c>
      <c r="D34" s="16" t="s">
        <v>214</v>
      </c>
      <c r="E34" s="16" t="s">
        <v>214</v>
      </c>
      <c r="F34" s="16" t="s">
        <v>214</v>
      </c>
      <c r="G34" s="16" t="s">
        <v>214</v>
      </c>
      <c r="H34" s="16" t="s">
        <v>214</v>
      </c>
      <c r="I34" s="16" t="s">
        <v>214</v>
      </c>
      <c r="J34" s="16" t="s">
        <v>214</v>
      </c>
      <c r="K34" s="16" t="s">
        <v>214</v>
      </c>
      <c r="L34" s="16" t="s">
        <v>214</v>
      </c>
      <c r="M34" s="16" t="s">
        <v>214</v>
      </c>
      <c r="N34" s="16" t="s">
        <v>214</v>
      </c>
      <c r="O34" s="16" t="s">
        <v>214</v>
      </c>
      <c r="P34" s="16" t="s">
        <v>214</v>
      </c>
      <c r="Q34" s="16" t="s">
        <v>214</v>
      </c>
    </row>
    <row r="35" spans="1:17" ht="15" customHeight="1">
      <c r="A35" s="98"/>
      <c r="B35" s="85"/>
      <c r="C35" s="27" t="s">
        <v>215</v>
      </c>
      <c r="D35" s="16" t="s">
        <v>269</v>
      </c>
      <c r="E35" s="16" t="s">
        <v>269</v>
      </c>
      <c r="F35" s="16" t="s">
        <v>269</v>
      </c>
      <c r="G35" s="16" t="s">
        <v>269</v>
      </c>
      <c r="H35" s="16" t="s">
        <v>269</v>
      </c>
      <c r="I35" s="16" t="s">
        <v>269</v>
      </c>
      <c r="J35" s="16" t="s">
        <v>269</v>
      </c>
      <c r="K35" s="16" t="s">
        <v>269</v>
      </c>
      <c r="L35" s="16" t="s">
        <v>269</v>
      </c>
      <c r="M35" s="16" t="s">
        <v>269</v>
      </c>
      <c r="N35" s="16" t="s">
        <v>269</v>
      </c>
      <c r="O35" s="16" t="s">
        <v>269</v>
      </c>
      <c r="P35" s="16" t="s">
        <v>269</v>
      </c>
      <c r="Q35" s="16" t="s">
        <v>269</v>
      </c>
    </row>
    <row r="36" spans="1:17" ht="15" customHeight="1">
      <c r="A36" s="98"/>
      <c r="B36" s="85"/>
      <c r="C36" s="27" t="s">
        <v>217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</row>
    <row r="37" spans="1:17" ht="15" customHeight="1">
      <c r="A37" s="98"/>
      <c r="B37" s="85"/>
      <c r="C37" s="27" t="s">
        <v>699</v>
      </c>
      <c r="D37" s="4" t="s">
        <v>376</v>
      </c>
      <c r="E37" s="4" t="s">
        <v>376</v>
      </c>
      <c r="F37" s="4" t="s">
        <v>376</v>
      </c>
      <c r="G37" s="4" t="s">
        <v>376</v>
      </c>
      <c r="H37" s="4" t="s">
        <v>376</v>
      </c>
      <c r="I37" s="4" t="s">
        <v>376</v>
      </c>
      <c r="J37" s="4" t="s">
        <v>376</v>
      </c>
      <c r="K37" s="4" t="s">
        <v>376</v>
      </c>
      <c r="L37" s="4" t="s">
        <v>376</v>
      </c>
      <c r="M37" s="4" t="s">
        <v>376</v>
      </c>
      <c r="N37" s="4" t="s">
        <v>376</v>
      </c>
      <c r="O37" s="4" t="s">
        <v>376</v>
      </c>
      <c r="P37" s="4" t="s">
        <v>376</v>
      </c>
      <c r="Q37" s="4" t="s">
        <v>376</v>
      </c>
    </row>
    <row r="38" spans="1:17" ht="15" customHeight="1">
      <c r="A38" s="98"/>
      <c r="B38" s="85"/>
      <c r="C38" s="27" t="s">
        <v>700</v>
      </c>
      <c r="D38" s="4" t="s">
        <v>376</v>
      </c>
      <c r="E38" s="4" t="s">
        <v>376</v>
      </c>
      <c r="F38" s="4" t="s">
        <v>376</v>
      </c>
      <c r="G38" s="4" t="s">
        <v>376</v>
      </c>
      <c r="H38" s="4" t="s">
        <v>376</v>
      </c>
      <c r="I38" s="4" t="s">
        <v>376</v>
      </c>
      <c r="J38" s="4" t="s">
        <v>376</v>
      </c>
      <c r="K38" s="4" t="s">
        <v>376</v>
      </c>
      <c r="L38" s="4" t="s">
        <v>376</v>
      </c>
      <c r="M38" s="4" t="s">
        <v>376</v>
      </c>
      <c r="N38" s="4" t="s">
        <v>376</v>
      </c>
      <c r="O38" s="4" t="s">
        <v>376</v>
      </c>
      <c r="P38" s="4" t="s">
        <v>376</v>
      </c>
      <c r="Q38" s="4" t="s">
        <v>376</v>
      </c>
    </row>
    <row r="39" spans="1:17" ht="15" customHeight="1">
      <c r="A39" s="98"/>
      <c r="B39" s="85"/>
      <c r="C39" s="27" t="s">
        <v>701</v>
      </c>
      <c r="D39" s="4" t="s">
        <v>252</v>
      </c>
      <c r="E39" s="4" t="s">
        <v>252</v>
      </c>
      <c r="F39" s="4" t="s">
        <v>252</v>
      </c>
      <c r="G39" s="4" t="s">
        <v>252</v>
      </c>
      <c r="H39" s="4" t="s">
        <v>252</v>
      </c>
      <c r="I39" s="4" t="s">
        <v>252</v>
      </c>
      <c r="J39" s="4" t="s">
        <v>252</v>
      </c>
      <c r="K39" s="4" t="s">
        <v>252</v>
      </c>
      <c r="L39" s="4" t="s">
        <v>252</v>
      </c>
      <c r="M39" s="4" t="s">
        <v>252</v>
      </c>
      <c r="N39" s="4" t="s">
        <v>252</v>
      </c>
      <c r="O39" s="4" t="s">
        <v>252</v>
      </c>
      <c r="P39" s="4" t="s">
        <v>252</v>
      </c>
      <c r="Q39" s="4" t="s">
        <v>252</v>
      </c>
    </row>
    <row r="40" spans="1:17" ht="15" customHeight="1">
      <c r="A40" s="98"/>
      <c r="B40" s="85"/>
      <c r="C40" s="27" t="s">
        <v>703</v>
      </c>
      <c r="D40" s="66" t="str">
        <f t="shared" ref="D40:Q40" si="6">IF(D39="","",CONCATENATE("0b2251d2-45fa-452a-a483-92",D16))</f>
        <v>0b2251d2-45fa-452a-a483-921170000031</v>
      </c>
      <c r="E40" s="66" t="str">
        <f t="shared" si="6"/>
        <v>0b2251d2-45fa-452a-a483-921170000031</v>
      </c>
      <c r="F40" s="66" t="str">
        <f t="shared" si="6"/>
        <v>0b2251d2-45fa-452a-a483-921170000041</v>
      </c>
      <c r="G40" s="66" t="str">
        <f t="shared" si="6"/>
        <v>0b2251d2-45fa-452a-a483-921170000041</v>
      </c>
      <c r="H40" s="66" t="str">
        <f t="shared" si="6"/>
        <v>0b2251d2-45fa-452a-a483-921170000051</v>
      </c>
      <c r="I40" s="66" t="str">
        <f t="shared" si="6"/>
        <v>0b2251d2-45fa-452a-a483-921170000051</v>
      </c>
      <c r="J40" s="66" t="str">
        <f t="shared" si="6"/>
        <v>0b2251d2-45fa-452a-a483-921170000061</v>
      </c>
      <c r="K40" s="66" t="str">
        <f t="shared" si="6"/>
        <v>0b2251d2-45fa-452a-a483-921170000061</v>
      </c>
      <c r="L40" s="66" t="str">
        <f t="shared" si="6"/>
        <v>0b2251d2-45fa-452a-a483-921170000071</v>
      </c>
      <c r="M40" s="66" t="str">
        <f t="shared" si="6"/>
        <v>0b2251d2-45fa-452a-a483-921170000071</v>
      </c>
      <c r="N40" s="66" t="str">
        <f t="shared" si="6"/>
        <v>0b2251d2-45fa-452a-a483-921170000081</v>
      </c>
      <c r="O40" s="66" t="str">
        <f t="shared" si="6"/>
        <v>0b2251d2-45fa-452a-a483-921170000081</v>
      </c>
      <c r="P40" s="66" t="str">
        <f t="shared" si="6"/>
        <v>0b2251d2-45fa-452a-a483-921170000091</v>
      </c>
      <c r="Q40" s="66" t="str">
        <f t="shared" si="6"/>
        <v>0b2251d2-45fa-452a-a483-921170000091</v>
      </c>
    </row>
    <row r="41" spans="1:17" ht="15" customHeight="1">
      <c r="A41" s="98"/>
      <c r="B41" s="85"/>
      <c r="C41" s="27" t="s">
        <v>705</v>
      </c>
      <c r="D41" s="66" t="str">
        <f t="shared" ref="D41:Q41" si="7">IF(D39="","","{PAS_ASID}")</f>
        <v>{PAS_ASID}</v>
      </c>
      <c r="E41" s="66" t="str">
        <f t="shared" si="7"/>
        <v>{PAS_ASID}</v>
      </c>
      <c r="F41" s="66" t="str">
        <f t="shared" si="7"/>
        <v>{PAS_ASID}</v>
      </c>
      <c r="G41" s="66" t="str">
        <f t="shared" si="7"/>
        <v>{PAS_ASID}</v>
      </c>
      <c r="H41" s="66" t="str">
        <f t="shared" si="7"/>
        <v>{PAS_ASID}</v>
      </c>
      <c r="I41" s="66" t="str">
        <f t="shared" si="7"/>
        <v>{PAS_ASID}</v>
      </c>
      <c r="J41" s="66" t="str">
        <f t="shared" si="7"/>
        <v>{PAS_ASID}</v>
      </c>
      <c r="K41" s="66" t="str">
        <f t="shared" si="7"/>
        <v>{PAS_ASID}</v>
      </c>
      <c r="L41" s="66" t="str">
        <f t="shared" si="7"/>
        <v>{PAS_ASID}</v>
      </c>
      <c r="M41" s="66" t="str">
        <f t="shared" si="7"/>
        <v>{PAS_ASID}</v>
      </c>
      <c r="N41" s="66" t="str">
        <f t="shared" si="7"/>
        <v>{PAS_ASID}</v>
      </c>
      <c r="O41" s="66" t="str">
        <f t="shared" si="7"/>
        <v>{PAS_ASID}</v>
      </c>
      <c r="P41" s="66" t="str">
        <f t="shared" si="7"/>
        <v>{PAS_ASID}</v>
      </c>
      <c r="Q41" s="66" t="str">
        <f t="shared" si="7"/>
        <v>{PAS_ASID}</v>
      </c>
    </row>
    <row r="42" spans="1:17" ht="15" customHeight="1">
      <c r="A42" s="98"/>
      <c r="B42" s="85"/>
      <c r="C42" s="27" t="s">
        <v>707</v>
      </c>
      <c r="D42" s="66" t="str">
        <f>IF(D40="","","{CLINIC_ID}")</f>
        <v>{CLINIC_ID}</v>
      </c>
      <c r="E42" s="66" t="str">
        <f t="shared" ref="E42:Q42" si="8">IF(E40="","","{CLINIC_ID}")</f>
        <v>{CLINIC_ID}</v>
      </c>
      <c r="F42" s="66" t="str">
        <f t="shared" si="8"/>
        <v>{CLINIC_ID}</v>
      </c>
      <c r="G42" s="66" t="str">
        <f t="shared" si="8"/>
        <v>{CLINIC_ID}</v>
      </c>
      <c r="H42" s="66" t="str">
        <f t="shared" si="8"/>
        <v>{CLINIC_ID}</v>
      </c>
      <c r="I42" s="66" t="str">
        <f t="shared" si="8"/>
        <v>{CLINIC_ID}</v>
      </c>
      <c r="J42" s="66" t="str">
        <f t="shared" si="8"/>
        <v>{CLINIC_ID}</v>
      </c>
      <c r="K42" s="66" t="str">
        <f t="shared" si="8"/>
        <v>{CLINIC_ID}</v>
      </c>
      <c r="L42" s="66" t="str">
        <f t="shared" si="8"/>
        <v>{CLINIC_ID}</v>
      </c>
      <c r="M42" s="66" t="str">
        <f t="shared" si="8"/>
        <v>{CLINIC_ID}</v>
      </c>
      <c r="N42" s="66" t="str">
        <f t="shared" si="8"/>
        <v>{CLINIC_ID}</v>
      </c>
      <c r="O42" s="66" t="str">
        <f t="shared" si="8"/>
        <v>{CLINIC_ID}</v>
      </c>
      <c r="P42" s="66" t="str">
        <f t="shared" si="8"/>
        <v>{CLINIC_ID}</v>
      </c>
      <c r="Q42" s="66" t="str">
        <f t="shared" si="8"/>
        <v>{CLINIC_ID}</v>
      </c>
    </row>
    <row r="43" spans="1:17" ht="15" customHeight="1">
      <c r="A43" s="98"/>
      <c r="B43" s="85"/>
      <c r="C43" s="27" t="s">
        <v>553</v>
      </c>
      <c r="D43" s="3" t="s">
        <v>242</v>
      </c>
      <c r="E43" s="3" t="str">
        <f>D43</f>
        <v>{C_DB_AVAIL_F2F_SERVICE1}</v>
      </c>
      <c r="F43" s="3" t="s">
        <v>259</v>
      </c>
      <c r="G43" s="3" t="str">
        <f>F43</f>
        <v>{C_DB_AVAIL_TAS_SERVICE1}</v>
      </c>
      <c r="H43" s="3" t="s">
        <v>242</v>
      </c>
      <c r="I43" s="3" t="str">
        <f>H43</f>
        <v>{C_DB_AVAIL_F2F_SERVICE1}</v>
      </c>
      <c r="J43" s="3" t="s">
        <v>242</v>
      </c>
      <c r="K43" s="3" t="str">
        <f>J43</f>
        <v>{C_DB_AVAIL_F2F_SERVICE1}</v>
      </c>
      <c r="L43" s="3" t="s">
        <v>242</v>
      </c>
      <c r="M43" s="3" t="str">
        <f>L43</f>
        <v>{C_DB_AVAIL_F2F_SERVICE1}</v>
      </c>
      <c r="N43" s="3" t="s">
        <v>259</v>
      </c>
      <c r="O43" s="3" t="str">
        <f>N43</f>
        <v>{C_DB_AVAIL_TAS_SERVICE1}</v>
      </c>
      <c r="P43" s="3" t="s">
        <v>259</v>
      </c>
      <c r="Q43" s="3" t="str">
        <f>P43</f>
        <v>{C_DB_AVAIL_TAS_SERVICE1}</v>
      </c>
    </row>
    <row r="44" spans="1:17" ht="15" customHeight="1">
      <c r="A44" s="98"/>
      <c r="B44" s="8"/>
      <c r="C44" s="9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ht="15" customHeight="1">
      <c r="A45" s="98"/>
      <c r="B45" s="85" t="s">
        <v>231</v>
      </c>
      <c r="C45" s="27" t="s">
        <v>212</v>
      </c>
      <c r="D45" s="48" t="str">
        <f t="shared" ref="D45:Q45" si="9">CONCATENATE("APPB",D1)</f>
        <v>APPB117-031</v>
      </c>
      <c r="E45" s="48" t="str">
        <f t="shared" si="9"/>
        <v>APPB117-032</v>
      </c>
      <c r="F45" s="48" t="str">
        <f t="shared" si="9"/>
        <v>APPB117-041</v>
      </c>
      <c r="G45" s="48" t="str">
        <f t="shared" si="9"/>
        <v>APPB117-042</v>
      </c>
      <c r="H45" s="48" t="str">
        <f t="shared" si="9"/>
        <v>APPB117-051</v>
      </c>
      <c r="I45" s="48" t="str">
        <f t="shared" si="9"/>
        <v>APPB117-052</v>
      </c>
      <c r="J45" s="48" t="str">
        <f t="shared" si="9"/>
        <v>APPB117-061</v>
      </c>
      <c r="K45" s="48" t="str">
        <f t="shared" si="9"/>
        <v>APPB117-062</v>
      </c>
      <c r="L45" s="48" t="str">
        <f t="shared" si="9"/>
        <v>APPB117-071</v>
      </c>
      <c r="M45" s="48" t="str">
        <f t="shared" si="9"/>
        <v>APPB117-072</v>
      </c>
      <c r="N45" s="48" t="str">
        <f t="shared" si="9"/>
        <v>APPB117-081</v>
      </c>
      <c r="O45" s="48" t="str">
        <f t="shared" si="9"/>
        <v>APPB117-082</v>
      </c>
      <c r="P45" s="48" t="str">
        <f t="shared" si="9"/>
        <v>APPB117-091</v>
      </c>
      <c r="Q45" s="48" t="str">
        <f t="shared" si="9"/>
        <v>APPB117-092</v>
      </c>
    </row>
    <row r="46" spans="1:17" ht="15" customHeight="1">
      <c r="A46" s="98"/>
      <c r="B46" s="85"/>
      <c r="C46" s="27" t="s">
        <v>213</v>
      </c>
      <c r="D46" s="16" t="s">
        <v>214</v>
      </c>
      <c r="E46" s="16" t="s">
        <v>214</v>
      </c>
      <c r="F46" s="16" t="s">
        <v>214</v>
      </c>
      <c r="G46" s="16" t="s">
        <v>214</v>
      </c>
      <c r="H46" s="16" t="s">
        <v>214</v>
      </c>
      <c r="I46" s="16" t="s">
        <v>214</v>
      </c>
      <c r="J46" s="16" t="s">
        <v>214</v>
      </c>
      <c r="K46" s="16" t="s">
        <v>214</v>
      </c>
      <c r="L46" s="16" t="s">
        <v>214</v>
      </c>
      <c r="M46" s="16" t="s">
        <v>214</v>
      </c>
      <c r="N46" s="16" t="s">
        <v>214</v>
      </c>
      <c r="O46" s="16" t="s">
        <v>214</v>
      </c>
      <c r="P46" s="16" t="s">
        <v>214</v>
      </c>
      <c r="Q46" s="16" t="s">
        <v>214</v>
      </c>
    </row>
    <row r="47" spans="1:17" ht="15" customHeight="1">
      <c r="A47" s="98"/>
      <c r="B47" s="85"/>
      <c r="C47" s="27" t="s">
        <v>215</v>
      </c>
      <c r="D47" s="16" t="s">
        <v>269</v>
      </c>
      <c r="E47" s="16" t="s">
        <v>269</v>
      </c>
      <c r="F47" s="16" t="s">
        <v>269</v>
      </c>
      <c r="G47" s="16" t="s">
        <v>269</v>
      </c>
      <c r="H47" s="16" t="s">
        <v>269</v>
      </c>
      <c r="I47" s="16" t="s">
        <v>269</v>
      </c>
      <c r="J47" s="16" t="s">
        <v>269</v>
      </c>
      <c r="K47" s="16" t="s">
        <v>269</v>
      </c>
      <c r="L47" s="16" t="s">
        <v>269</v>
      </c>
      <c r="M47" s="16" t="s">
        <v>269</v>
      </c>
      <c r="N47" s="16" t="s">
        <v>269</v>
      </c>
      <c r="O47" s="16" t="s">
        <v>269</v>
      </c>
      <c r="P47" s="16" t="s">
        <v>269</v>
      </c>
      <c r="Q47" s="16" t="s">
        <v>269</v>
      </c>
    </row>
    <row r="48" spans="1:17" ht="15" customHeight="1">
      <c r="A48" s="98"/>
      <c r="B48" s="85"/>
      <c r="C48" s="27" t="s">
        <v>217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</row>
    <row r="49" spans="1:17" ht="15" customHeight="1">
      <c r="A49" s="98"/>
      <c r="B49" s="86"/>
      <c r="C49" s="27" t="s">
        <v>232</v>
      </c>
      <c r="D49" s="16" t="str">
        <f t="shared" ref="D49:Q49" si="10">IF(OR(D14="UNBOOKED_DEFERRED_TO_PROVIDER",D14="UNBOOKED_NEVER_BOOKED"),"CANCELLED",D14)</f>
        <v>CANCELLED</v>
      </c>
      <c r="E49" s="16" t="str">
        <f t="shared" si="10"/>
        <v>BOOKED_INITIAL_REFERRAL</v>
      </c>
      <c r="F49" s="16" t="str">
        <f t="shared" si="10"/>
        <v>CANCELLED</v>
      </c>
      <c r="G49" s="16" t="str">
        <f t="shared" si="10"/>
        <v>BOOKED_INITIAL_REFERRAL</v>
      </c>
      <c r="H49" s="16" t="str">
        <f t="shared" si="10"/>
        <v>BOOKED_INITIAL_REFERRAL</v>
      </c>
      <c r="I49" s="16" t="str">
        <f t="shared" si="10"/>
        <v>CANCELLED</v>
      </c>
      <c r="J49" s="16" t="str">
        <f t="shared" si="10"/>
        <v>BOOKED_INITIAL_REFERRAL</v>
      </c>
      <c r="K49" s="16" t="str">
        <f t="shared" si="10"/>
        <v>CANCELLED</v>
      </c>
      <c r="L49" s="16" t="str">
        <f t="shared" si="10"/>
        <v>BOOKED_INITIAL_REFERRAL</v>
      </c>
      <c r="M49" s="16" t="str">
        <f t="shared" si="10"/>
        <v>CANCELLED</v>
      </c>
      <c r="N49" s="16" t="str">
        <f t="shared" si="10"/>
        <v>BOOKED_INITIAL_REFERRAL</v>
      </c>
      <c r="O49" s="16" t="str">
        <f t="shared" si="10"/>
        <v>CANCELLED</v>
      </c>
      <c r="P49" s="16" t="str">
        <f t="shared" si="10"/>
        <v>CANCELLED</v>
      </c>
      <c r="Q49" s="16" t="str">
        <f t="shared" si="10"/>
        <v>BOOKED_INITIAL_REFERRAL</v>
      </c>
    </row>
    <row r="50" spans="1:17" ht="15" customHeight="1">
      <c r="A50" s="98"/>
      <c r="B50" s="86"/>
      <c r="C50" s="27" t="s">
        <v>244</v>
      </c>
      <c r="D50" s="16" t="str">
        <f t="shared" ref="D50:Q50" si="11">D9</f>
        <v>APPR117-031</v>
      </c>
      <c r="E50" s="16" t="str">
        <f t="shared" si="11"/>
        <v>APPR117-032</v>
      </c>
      <c r="F50" s="16" t="str">
        <f t="shared" si="11"/>
        <v>APPR117-041</v>
      </c>
      <c r="G50" s="16" t="str">
        <f t="shared" si="11"/>
        <v>APPR117-042</v>
      </c>
      <c r="H50" s="16" t="str">
        <f t="shared" si="11"/>
        <v>APPR117-051</v>
      </c>
      <c r="I50" s="16" t="str">
        <f t="shared" si="11"/>
        <v>APPR117-052</v>
      </c>
      <c r="J50" s="16" t="str">
        <f t="shared" si="11"/>
        <v>APPR117-061</v>
      </c>
      <c r="K50" s="16" t="str">
        <f t="shared" si="11"/>
        <v>APPR117-062</v>
      </c>
      <c r="L50" s="16" t="str">
        <f t="shared" si="11"/>
        <v>APPR117-071</v>
      </c>
      <c r="M50" s="16" t="str">
        <f t="shared" si="11"/>
        <v>APPR117-072</v>
      </c>
      <c r="N50" s="16" t="str">
        <f t="shared" si="11"/>
        <v>APPR117-081</v>
      </c>
      <c r="O50" s="16" t="str">
        <f t="shared" si="11"/>
        <v>APPR117-082</v>
      </c>
      <c r="P50" s="16" t="str">
        <f t="shared" si="11"/>
        <v>APPR117-091</v>
      </c>
      <c r="Q50" s="16" t="str">
        <f t="shared" si="11"/>
        <v>APPR117-092</v>
      </c>
    </row>
    <row r="51" spans="1:17" ht="15" customHeight="1">
      <c r="A51" s="98"/>
      <c r="B51" s="86"/>
      <c r="C51" s="27" t="s">
        <v>233</v>
      </c>
      <c r="D51" s="16" t="str">
        <f t="shared" ref="D51:Q51" si="12">D33</f>
        <v>APPS117-031</v>
      </c>
      <c r="E51" s="16" t="str">
        <f t="shared" si="12"/>
        <v>APPS117-032</v>
      </c>
      <c r="F51" s="16" t="str">
        <f t="shared" si="12"/>
        <v>APPS117-041</v>
      </c>
      <c r="G51" s="16" t="str">
        <f t="shared" si="12"/>
        <v>APPS117-042</v>
      </c>
      <c r="H51" s="16" t="str">
        <f t="shared" si="12"/>
        <v>APPS117-051</v>
      </c>
      <c r="I51" s="16" t="str">
        <f t="shared" si="12"/>
        <v>APPS117-052</v>
      </c>
      <c r="J51" s="16" t="str">
        <f t="shared" si="12"/>
        <v>APPS117-061</v>
      </c>
      <c r="K51" s="16" t="str">
        <f t="shared" si="12"/>
        <v>APPS117-062</v>
      </c>
      <c r="L51" s="16" t="str">
        <f t="shared" si="12"/>
        <v>APPS117-071</v>
      </c>
      <c r="M51" s="16" t="str">
        <f t="shared" si="12"/>
        <v>APPS117-072</v>
      </c>
      <c r="N51" s="16" t="str">
        <f t="shared" si="12"/>
        <v>APPS117-081</v>
      </c>
      <c r="O51" s="16" t="str">
        <f t="shared" si="12"/>
        <v>APPS117-082</v>
      </c>
      <c r="P51" s="16" t="str">
        <f t="shared" si="12"/>
        <v>APPS117-091</v>
      </c>
      <c r="Q51" s="16" t="str">
        <f t="shared" si="12"/>
        <v>APPS117-092</v>
      </c>
    </row>
    <row r="52" spans="1:17" ht="15" customHeight="1">
      <c r="A52" s="98"/>
      <c r="B52" s="56"/>
      <c r="C52" s="2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ht="15" customHeight="1">
      <c r="A53" s="98"/>
      <c r="B53" s="84" t="s">
        <v>250</v>
      </c>
      <c r="C53" s="27" t="s">
        <v>234</v>
      </c>
      <c r="D53" s="16" t="str">
        <f t="shared" ref="D53:Q53" si="13">D9</f>
        <v>APPR117-031</v>
      </c>
      <c r="E53" s="16" t="str">
        <f t="shared" si="13"/>
        <v>APPR117-032</v>
      </c>
      <c r="F53" s="16" t="str">
        <f t="shared" si="13"/>
        <v>APPR117-041</v>
      </c>
      <c r="G53" s="16" t="str">
        <f t="shared" si="13"/>
        <v>APPR117-042</v>
      </c>
      <c r="H53" s="16" t="str">
        <f t="shared" si="13"/>
        <v>APPR117-051</v>
      </c>
      <c r="I53" s="16" t="str">
        <f t="shared" si="13"/>
        <v>APPR117-052</v>
      </c>
      <c r="J53" s="16" t="str">
        <f t="shared" si="13"/>
        <v>APPR117-061</v>
      </c>
      <c r="K53" s="16" t="str">
        <f t="shared" si="13"/>
        <v>APPR117-062</v>
      </c>
      <c r="L53" s="16" t="str">
        <f t="shared" si="13"/>
        <v>APPR117-071</v>
      </c>
      <c r="M53" s="16" t="str">
        <f t="shared" si="13"/>
        <v>APPR117-072</v>
      </c>
      <c r="N53" s="16" t="str">
        <f t="shared" si="13"/>
        <v>APPR117-081</v>
      </c>
      <c r="O53" s="16" t="str">
        <f t="shared" si="13"/>
        <v>APPR117-082</v>
      </c>
      <c r="P53" s="16" t="str">
        <f t="shared" si="13"/>
        <v>APPR117-091</v>
      </c>
      <c r="Q53" s="16" t="str">
        <f t="shared" si="13"/>
        <v>APPR117-092</v>
      </c>
    </row>
    <row r="54" spans="1:17" ht="15" customHeight="1">
      <c r="A54" s="98"/>
      <c r="B54" s="83"/>
      <c r="C54" s="27" t="s">
        <v>553</v>
      </c>
      <c r="D54" s="3" t="s">
        <v>242</v>
      </c>
      <c r="E54" s="3" t="str">
        <f>D54</f>
        <v>{C_DB_AVAIL_F2F_SERVICE1}</v>
      </c>
      <c r="F54" s="3" t="s">
        <v>259</v>
      </c>
      <c r="G54" s="3" t="str">
        <f>F54</f>
        <v>{C_DB_AVAIL_TAS_SERVICE1}</v>
      </c>
      <c r="H54" s="3" t="s">
        <v>242</v>
      </c>
      <c r="I54" s="3" t="str">
        <f>H54</f>
        <v>{C_DB_AVAIL_F2F_SERVICE1}</v>
      </c>
      <c r="J54" s="3" t="s">
        <v>242</v>
      </c>
      <c r="K54" s="3" t="str">
        <f>J54</f>
        <v>{C_DB_AVAIL_F2F_SERVICE1}</v>
      </c>
      <c r="L54" s="3" t="s">
        <v>242</v>
      </c>
      <c r="M54" s="3" t="str">
        <f>L54</f>
        <v>{C_DB_AVAIL_F2F_SERVICE1}</v>
      </c>
      <c r="N54" s="3" t="s">
        <v>259</v>
      </c>
      <c r="O54" s="3" t="str">
        <f>N54</f>
        <v>{C_DB_AVAIL_TAS_SERVICE1}</v>
      </c>
      <c r="P54" s="3" t="s">
        <v>259</v>
      </c>
      <c r="Q54" s="3" t="str">
        <f>P54</f>
        <v>{C_DB_AVAIL_TAS_SERVICE1}</v>
      </c>
    </row>
    <row r="55" spans="1:17" ht="15" customHeight="1">
      <c r="A55" s="98"/>
      <c r="B55" s="56"/>
      <c r="C55" s="2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ht="15" customHeight="1">
      <c r="A56" s="98"/>
      <c r="B56" s="56"/>
      <c r="C56" s="2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ht="15" customHeight="1">
      <c r="A57" s="98"/>
      <c r="B57" s="57"/>
      <c r="C57" s="33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</sheetData>
  <mergeCells count="8">
    <mergeCell ref="D2:P2"/>
    <mergeCell ref="D5:P5"/>
    <mergeCell ref="A9:A57"/>
    <mergeCell ref="B9:B24"/>
    <mergeCell ref="B26:B31"/>
    <mergeCell ref="B33:B43"/>
    <mergeCell ref="B45:B51"/>
    <mergeCell ref="B53:B5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ERS-Common-VarDef</vt:lpstr>
      <vt:lpstr>SDS Data</vt:lpstr>
      <vt:lpstr>PDS Data</vt:lpstr>
      <vt:lpstr>NHSERS-111</vt:lpstr>
      <vt:lpstr>NHSERS-112</vt:lpstr>
      <vt:lpstr>NHSERS-113</vt:lpstr>
      <vt:lpstr>NHSERS-114</vt:lpstr>
      <vt:lpstr>NHSERS-226</vt:lpstr>
      <vt:lpstr>NHSERS-117</vt:lpstr>
      <vt:lpstr>NHSERS-419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B. Redden</dc:creator>
  <cp:lastModifiedBy>chi.voong</cp:lastModifiedBy>
  <dcterms:created xsi:type="dcterms:W3CDTF">2006-09-16T00:00:00Z</dcterms:created>
  <dcterms:modified xsi:type="dcterms:W3CDTF">2013-11-13T11:38:04Z</dcterms:modified>
</cp:coreProperties>
</file>