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4805" windowHeight="8010" tabRatio="777" activeTab="4"/>
  </bookViews>
  <sheets>
    <sheet name="SDS Data" sheetId="1" r:id="rId1"/>
    <sheet name="PDS Data" sheetId="2" r:id="rId2"/>
    <sheet name="ERS-Common" sheetId="3" r:id="rId3"/>
    <sheet name="ERS-Common-VarDef" sheetId="11" r:id="rId4"/>
    <sheet name="NHSERS-111" sheetId="4" r:id="rId5"/>
    <sheet name="NHSERS-112" sheetId="5" r:id="rId6"/>
    <sheet name="NHSERS-113" sheetId="6" r:id="rId7"/>
    <sheet name="NHSERS-114" sheetId="7" r:id="rId8"/>
    <sheet name="NHSERS-117" sheetId="8" r:id="rId9"/>
    <sheet name="NHSERS-419" sheetId="9" r:id="rId10"/>
    <sheet name="NHSERS-226" sheetId="10" r:id="rId11"/>
  </sheets>
  <definedNames>
    <definedName name="Z_52682C99_57FE_48BC_BC5D_83A675EDE95B_.wvu.Rows" localSheetId="4" hidden="1">'NHSERS-111'!$1:$1</definedName>
    <definedName name="Z_52682C99_57FE_48BC_BC5D_83A675EDE95B_.wvu.Rows" localSheetId="6" hidden="1">'NHSERS-113'!$1:$1</definedName>
    <definedName name="Z_52682C99_57FE_48BC_BC5D_83A675EDE95B_.wvu.Rows" localSheetId="7" hidden="1">'NHSERS-114'!$1:$1</definedName>
    <definedName name="Z_52682C99_57FE_48BC_BC5D_83A675EDE95B_.wvu.Rows" localSheetId="8" hidden="1">'NHSERS-117'!$1:$1</definedName>
    <definedName name="Z_52682C99_57FE_48BC_BC5D_83A675EDE95B_.wvu.Rows" localSheetId="9" hidden="1">'NHSERS-419'!$1:$1</definedName>
    <definedName name="Z_52682C99_57FE_48BC_BC5D_83A675EDE95B_.wvu.Rows" localSheetId="1" hidden="1">'PDS Data'!$1:$1</definedName>
    <definedName name="Z_B77EFD40_8824_47B1_AEEE_A13E43E39756_.wvu.Rows" localSheetId="4" hidden="1">'NHSERS-111'!$1:$1</definedName>
    <definedName name="Z_B77EFD40_8824_47B1_AEEE_A13E43E39756_.wvu.Rows" localSheetId="6" hidden="1">'NHSERS-113'!$1:$1</definedName>
    <definedName name="Z_B77EFD40_8824_47B1_AEEE_A13E43E39756_.wvu.Rows" localSheetId="7" hidden="1">'NHSERS-114'!$1:$1</definedName>
    <definedName name="Z_B77EFD40_8824_47B1_AEEE_A13E43E39756_.wvu.Rows" localSheetId="8" hidden="1">'NHSERS-117'!$1:$1</definedName>
    <definedName name="Z_B77EFD40_8824_47B1_AEEE_A13E43E39756_.wvu.Rows" localSheetId="9" hidden="1">'NHSERS-419'!$1:$1</definedName>
    <definedName name="Z_B77EFD40_8824_47B1_AEEE_A13E43E39756_.wvu.Rows" localSheetId="1" hidden="1">'PDS Data'!$1:$1</definedName>
    <definedName name="Z_E11A1E3A_FF88_4F26_BB3E_D49EC287A590_.wvu.Rows" localSheetId="4" hidden="1">'NHSERS-111'!$1:$1</definedName>
    <definedName name="Z_E11A1E3A_FF88_4F26_BB3E_D49EC287A590_.wvu.Rows" localSheetId="6" hidden="1">'NHSERS-113'!$1:$1</definedName>
    <definedName name="Z_E11A1E3A_FF88_4F26_BB3E_D49EC287A590_.wvu.Rows" localSheetId="7" hidden="1">'NHSERS-114'!$1:$1</definedName>
    <definedName name="Z_E11A1E3A_FF88_4F26_BB3E_D49EC287A590_.wvu.Rows" localSheetId="8" hidden="1">'NHSERS-117'!$1:$1</definedName>
    <definedName name="Z_E11A1E3A_FF88_4F26_BB3E_D49EC287A590_.wvu.Rows" localSheetId="9" hidden="1">'NHSERS-419'!$1:$1</definedName>
    <definedName name="Z_E11A1E3A_FF88_4F26_BB3E_D49EC287A590_.wvu.Rows" localSheetId="1" hidden="1">'PDS Data'!$1:$1</definedName>
  </definedNames>
  <calcPr calcId="125725"/>
  <customWorkbookViews>
    <customWorkbookView name="scott.redden - Personal View" guid="{52682C99-57FE-48BC-BC5D-83A675EDE95B}" mergeInterval="0" personalView="1" maximized="1" xWindow="1" yWindow="1" windowWidth="1280" windowHeight="794" tabRatio="777" activeSheetId="4"/>
    <customWorkbookView name="Ian Malone - Personal View" guid="{B77EFD40-8824-47B1-AEEE-A13E43E39756}" mergeInterval="0" personalView="1" maximized="1" windowWidth="1280" windowHeight="838" tabRatio="697" activeSheetId="7"/>
    <customWorkbookView name="mubsher.hussain - Personal View" guid="{E11A1E3A-FF88-4F26-BB3E-D49EC287A590}" mergeInterval="0" personalView="1" maximized="1" xWindow="1" yWindow="1" windowWidth="1280" windowHeight="794" tabRatio="777" activeSheetId="10"/>
  </customWorkbookViews>
</workbook>
</file>

<file path=xl/calcChain.xml><?xml version="1.0" encoding="utf-8"?>
<calcChain xmlns="http://schemas.openxmlformats.org/spreadsheetml/2006/main">
  <c r="E3" i="11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D3"/>
  <c r="AA12" i="3"/>
  <c r="Z12"/>
  <c r="Y12"/>
  <c r="X12"/>
  <c r="S12"/>
  <c r="R12"/>
  <c r="O12"/>
  <c r="N12"/>
  <c r="K12"/>
  <c r="J12"/>
  <c r="G12"/>
  <c r="F12"/>
  <c r="W12"/>
  <c r="V12"/>
  <c r="U12"/>
  <c r="T12"/>
  <c r="Q12"/>
  <c r="P12"/>
  <c r="M12"/>
  <c r="L12"/>
  <c r="I12"/>
  <c r="H12"/>
  <c r="E12"/>
  <c r="D12"/>
  <c r="AN6" i="11"/>
  <c r="AM6"/>
  <c r="AL6"/>
  <c r="AK6"/>
  <c r="AJ6"/>
  <c r="R6"/>
  <c r="O6"/>
  <c r="AC6" i="3"/>
  <c r="AD6"/>
  <c r="AE6"/>
  <c r="AF6"/>
  <c r="AG6"/>
  <c r="AH6"/>
  <c r="AI6"/>
  <c r="AJ6"/>
  <c r="AK6"/>
  <c r="AL6"/>
  <c r="AM6"/>
  <c r="AN6"/>
  <c r="AO6"/>
  <c r="AP6"/>
  <c r="AQ6"/>
  <c r="AR6"/>
  <c r="J61" i="4"/>
  <c r="I61"/>
  <c r="H61"/>
  <c r="G61"/>
  <c r="F61"/>
  <c r="E61"/>
  <c r="D61"/>
  <c r="F51"/>
  <c r="E51"/>
  <c r="D51"/>
  <c r="J43"/>
  <c r="H43"/>
  <c r="G43"/>
  <c r="F43"/>
  <c r="E43"/>
  <c r="D43"/>
  <c r="J35"/>
  <c r="H35"/>
  <c r="G35"/>
  <c r="F35"/>
  <c r="E35"/>
  <c r="D35"/>
  <c r="J28"/>
  <c r="I28"/>
  <c r="H28"/>
  <c r="G28"/>
  <c r="F28"/>
  <c r="E28"/>
  <c r="D28"/>
  <c r="D11"/>
  <c r="E11"/>
  <c r="F11"/>
  <c r="G11"/>
  <c r="H11"/>
  <c r="I11"/>
  <c r="J11"/>
  <c r="E63"/>
  <c r="F63"/>
  <c r="G63"/>
  <c r="H63"/>
  <c r="I63"/>
  <c r="J63"/>
  <c r="D63"/>
  <c r="D55"/>
  <c r="E55"/>
  <c r="F55"/>
  <c r="G55"/>
  <c r="H55"/>
  <c r="I55"/>
  <c r="J55"/>
  <c r="D58"/>
  <c r="E58"/>
  <c r="F58"/>
  <c r="G58"/>
  <c r="H58"/>
  <c r="I58"/>
  <c r="J58"/>
  <c r="E52"/>
  <c r="D52"/>
  <c r="F53"/>
  <c r="D53"/>
  <c r="E53"/>
  <c r="F52"/>
  <c r="E25"/>
  <c r="F25"/>
  <c r="G25"/>
  <c r="H25"/>
  <c r="I25"/>
  <c r="J25"/>
  <c r="D25"/>
  <c r="J36"/>
  <c r="H36"/>
  <c r="G36"/>
  <c r="F36"/>
  <c r="E36"/>
  <c r="D36"/>
  <c r="BP47" i="10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AC4" i="3"/>
  <c r="AD4"/>
  <c r="AE4"/>
  <c r="AF4"/>
  <c r="AG4"/>
  <c r="AH4"/>
  <c r="AI4"/>
  <c r="AJ4"/>
  <c r="AK4"/>
  <c r="AL4"/>
  <c r="AM4"/>
  <c r="AN4"/>
  <c r="AO4"/>
  <c r="AP4"/>
  <c r="AQ4"/>
  <c r="AR4"/>
  <c r="O30" i="6" l="1"/>
  <c r="O28"/>
  <c r="M30"/>
  <c r="M28"/>
  <c r="CF44" i="7"/>
  <c r="CF43"/>
  <c r="CF36"/>
  <c r="CF34"/>
  <c r="CF33"/>
  <c r="CF31"/>
  <c r="CF28"/>
  <c r="CF26"/>
  <c r="CF13"/>
  <c r="CF10"/>
  <c r="CF9"/>
  <c r="CF7"/>
  <c r="CE44"/>
  <c r="CE43"/>
  <c r="CE36"/>
  <c r="CE34"/>
  <c r="CE33"/>
  <c r="CE31"/>
  <c r="CE28"/>
  <c r="CE26"/>
  <c r="CE13"/>
  <c r="CE10"/>
  <c r="CE9"/>
  <c r="CE7"/>
  <c r="CD44"/>
  <c r="CD43"/>
  <c r="CD36"/>
  <c r="CD34"/>
  <c r="CD33"/>
  <c r="CD31"/>
  <c r="CD28"/>
  <c r="CD26"/>
  <c r="CD13"/>
  <c r="CD10"/>
  <c r="CD9"/>
  <c r="CD7"/>
  <c r="CC44"/>
  <c r="CC43"/>
  <c r="CC38"/>
  <c r="CC36"/>
  <c r="CC13"/>
  <c r="CC10"/>
  <c r="CC9"/>
  <c r="CC7"/>
  <c r="CB38"/>
  <c r="CB44"/>
  <c r="CB43"/>
  <c r="CB36"/>
  <c r="CB13"/>
  <c r="CB10"/>
  <c r="CB9"/>
  <c r="CB7"/>
  <c r="CA44"/>
  <c r="CA43"/>
  <c r="CA36"/>
  <c r="CA13"/>
  <c r="CA10"/>
  <c r="CA9"/>
  <c r="CA7"/>
  <c r="BZ44"/>
  <c r="BZ43"/>
  <c r="BZ36"/>
  <c r="BZ13"/>
  <c r="BZ10"/>
  <c r="BZ9"/>
  <c r="BZ7"/>
  <c r="BY44"/>
  <c r="BX44"/>
  <c r="BW44"/>
  <c r="BY43"/>
  <c r="BX43"/>
  <c r="BW43"/>
  <c r="BY36"/>
  <c r="BX36"/>
  <c r="BW36"/>
  <c r="BY13"/>
  <c r="BX13"/>
  <c r="BW13"/>
  <c r="BY10"/>
  <c r="BX10"/>
  <c r="BW10"/>
  <c r="BY9"/>
  <c r="BX9"/>
  <c r="BW9"/>
  <c r="BY7"/>
  <c r="BX7"/>
  <c r="BW7"/>
  <c r="BV44"/>
  <c r="BU44"/>
  <c r="BT44"/>
  <c r="BV43"/>
  <c r="BU43"/>
  <c r="BT43"/>
  <c r="BV36"/>
  <c r="BU36"/>
  <c r="BT36"/>
  <c r="BV13"/>
  <c r="BU13"/>
  <c r="BT13"/>
  <c r="BV10"/>
  <c r="BU10"/>
  <c r="BT10"/>
  <c r="BV9"/>
  <c r="BU9"/>
  <c r="BT9"/>
  <c r="BV7"/>
  <c r="BU7"/>
  <c r="BT7"/>
  <c r="BS44"/>
  <c r="BR44"/>
  <c r="BQ44"/>
  <c r="BS43"/>
  <c r="BR43"/>
  <c r="BQ43"/>
  <c r="BS36"/>
  <c r="BR36"/>
  <c r="BQ36"/>
  <c r="BS13"/>
  <c r="BR13"/>
  <c r="BQ13"/>
  <c r="BS10"/>
  <c r="BR10"/>
  <c r="BQ10"/>
  <c r="BS9"/>
  <c r="BR9"/>
  <c r="BQ9"/>
  <c r="BS7"/>
  <c r="BR7"/>
  <c r="BQ7"/>
  <c r="BP44"/>
  <c r="BO44"/>
  <c r="BN44"/>
  <c r="BP43"/>
  <c r="BO43"/>
  <c r="BN43"/>
  <c r="BP36"/>
  <c r="BO36"/>
  <c r="BN36"/>
  <c r="BP13"/>
  <c r="BO13"/>
  <c r="BN13"/>
  <c r="BP10"/>
  <c r="BO10"/>
  <c r="BN10"/>
  <c r="BP9"/>
  <c r="BO9"/>
  <c r="BN9"/>
  <c r="BP7"/>
  <c r="BO7"/>
  <c r="BN7"/>
  <c r="BM44"/>
  <c r="BL44"/>
  <c r="BK44"/>
  <c r="BM43"/>
  <c r="BL43"/>
  <c r="BK43"/>
  <c r="BM36"/>
  <c r="BL36"/>
  <c r="BK36"/>
  <c r="BM13"/>
  <c r="BL13"/>
  <c r="BK13"/>
  <c r="BM10"/>
  <c r="BL10"/>
  <c r="BK10"/>
  <c r="BM9"/>
  <c r="BL9"/>
  <c r="BK9"/>
  <c r="BM7"/>
  <c r="BL7"/>
  <c r="BK7"/>
  <c r="BJ44"/>
  <c r="BI44"/>
  <c r="BH44"/>
  <c r="BJ43"/>
  <c r="BI43"/>
  <c r="BH43"/>
  <c r="BJ36"/>
  <c r="BI36"/>
  <c r="BH36"/>
  <c r="BJ13"/>
  <c r="BI13"/>
  <c r="BH13"/>
  <c r="BJ10"/>
  <c r="BI10"/>
  <c r="BH10"/>
  <c r="BJ9"/>
  <c r="BI9"/>
  <c r="BH9"/>
  <c r="BJ7"/>
  <c r="BI7"/>
  <c r="BH7"/>
  <c r="BG44"/>
  <c r="BF44"/>
  <c r="BE44"/>
  <c r="BD44"/>
  <c r="BC44"/>
  <c r="BB44"/>
  <c r="BG43"/>
  <c r="BF43"/>
  <c r="BE43"/>
  <c r="BD43"/>
  <c r="BC43"/>
  <c r="BB43"/>
  <c r="BG36"/>
  <c r="BF36"/>
  <c r="BE36"/>
  <c r="BD36"/>
  <c r="BC36"/>
  <c r="BB36"/>
  <c r="BG13"/>
  <c r="BF13"/>
  <c r="BE13"/>
  <c r="BD13"/>
  <c r="BC13"/>
  <c r="BB13"/>
  <c r="BG10"/>
  <c r="BF10"/>
  <c r="BE10"/>
  <c r="BD10"/>
  <c r="BC10"/>
  <c r="BB10"/>
  <c r="BG9"/>
  <c r="BF9"/>
  <c r="BE9"/>
  <c r="BD9"/>
  <c r="BC9"/>
  <c r="BB9"/>
  <c r="BG7"/>
  <c r="BF7"/>
  <c r="BE7"/>
  <c r="BD7"/>
  <c r="BC7"/>
  <c r="BB7"/>
  <c r="BA44"/>
  <c r="AZ44"/>
  <c r="AY44"/>
  <c r="AX44"/>
  <c r="AW44"/>
  <c r="AV44"/>
  <c r="BA43"/>
  <c r="AZ43"/>
  <c r="AY43"/>
  <c r="AX43"/>
  <c r="AW43"/>
  <c r="AV43"/>
  <c r="BA36"/>
  <c r="AZ36"/>
  <c r="AY36"/>
  <c r="AX36"/>
  <c r="AW36"/>
  <c r="AV36"/>
  <c r="BA13"/>
  <c r="AZ13"/>
  <c r="AY13"/>
  <c r="AX13"/>
  <c r="AW13"/>
  <c r="AV13"/>
  <c r="BA10"/>
  <c r="AZ10"/>
  <c r="AY10"/>
  <c r="AX10"/>
  <c r="AW10"/>
  <c r="AV10"/>
  <c r="BA9"/>
  <c r="AZ9"/>
  <c r="AY9"/>
  <c r="AX9"/>
  <c r="AW9"/>
  <c r="AV9"/>
  <c r="BA7"/>
  <c r="AZ7"/>
  <c r="AY7"/>
  <c r="AX7"/>
  <c r="AW7"/>
  <c r="AV7"/>
  <c r="AU44"/>
  <c r="AT44"/>
  <c r="AS44"/>
  <c r="AR44"/>
  <c r="AQ44"/>
  <c r="AP44"/>
  <c r="AU43"/>
  <c r="AT43"/>
  <c r="AS43"/>
  <c r="AR43"/>
  <c r="AQ43"/>
  <c r="AP43"/>
  <c r="AU36"/>
  <c r="AT36"/>
  <c r="AS36"/>
  <c r="AR36"/>
  <c r="AQ36"/>
  <c r="AP36"/>
  <c r="AU13"/>
  <c r="AT13"/>
  <c r="AS13"/>
  <c r="AR13"/>
  <c r="AQ13"/>
  <c r="AP13"/>
  <c r="AU10"/>
  <c r="AT10"/>
  <c r="AS10"/>
  <c r="AR10"/>
  <c r="AQ10"/>
  <c r="AP10"/>
  <c r="AU9"/>
  <c r="AT9"/>
  <c r="AS9"/>
  <c r="AR9"/>
  <c r="AQ9"/>
  <c r="AP9"/>
  <c r="AU7"/>
  <c r="AT7"/>
  <c r="AS7"/>
  <c r="AR7"/>
  <c r="AQ7"/>
  <c r="AP7"/>
  <c r="AO44"/>
  <c r="AO43"/>
  <c r="AO36"/>
  <c r="AO13"/>
  <c r="AO10"/>
  <c r="AO9"/>
  <c r="AO7"/>
  <c r="AN44"/>
  <c r="AN43"/>
  <c r="AN36"/>
  <c r="AN13"/>
  <c r="AN10"/>
  <c r="AN9"/>
  <c r="AN7"/>
  <c r="AM44"/>
  <c r="AM43"/>
  <c r="AM36"/>
  <c r="AM13"/>
  <c r="AM10"/>
  <c r="AM9"/>
  <c r="AM7"/>
  <c r="AL44"/>
  <c r="AL43"/>
  <c r="AL36"/>
  <c r="AL13"/>
  <c r="AL10"/>
  <c r="AL9"/>
  <c r="AL7"/>
  <c r="AK44"/>
  <c r="AK43"/>
  <c r="AK36"/>
  <c r="AK13"/>
  <c r="AK10"/>
  <c r="AK9"/>
  <c r="AK7"/>
  <c r="AJ44"/>
  <c r="AJ43"/>
  <c r="AJ36"/>
  <c r="AJ13"/>
  <c r="AJ10"/>
  <c r="AJ9"/>
  <c r="AJ7"/>
  <c r="AI40"/>
  <c r="AH40"/>
  <c r="AI38"/>
  <c r="AA38"/>
  <c r="AI44"/>
  <c r="AI43"/>
  <c r="AI36"/>
  <c r="AI13"/>
  <c r="AI10"/>
  <c r="AI9"/>
  <c r="AI7"/>
  <c r="AH44"/>
  <c r="AH43"/>
  <c r="AH38"/>
  <c r="AH36"/>
  <c r="AH13"/>
  <c r="AH10"/>
  <c r="AH9"/>
  <c r="AH7"/>
  <c r="AG44"/>
  <c r="AG43"/>
  <c r="AG38"/>
  <c r="AG36"/>
  <c r="AG13"/>
  <c r="AG10"/>
  <c r="AG9"/>
  <c r="AG7"/>
  <c r="AF44"/>
  <c r="AF43"/>
  <c r="AF38"/>
  <c r="AF36"/>
  <c r="AF13"/>
  <c r="AF10"/>
  <c r="AF9"/>
  <c r="AF7"/>
  <c r="AE44"/>
  <c r="AE43"/>
  <c r="AE38"/>
  <c r="AE36"/>
  <c r="AE13"/>
  <c r="AE10"/>
  <c r="AE9"/>
  <c r="AE7"/>
  <c r="AD44"/>
  <c r="AD43"/>
  <c r="AD38"/>
  <c r="AD36"/>
  <c r="AD13"/>
  <c r="AD10"/>
  <c r="AD9"/>
  <c r="AD7"/>
  <c r="AC44"/>
  <c r="AC43"/>
  <c r="AC38"/>
  <c r="AC36"/>
  <c r="AC13"/>
  <c r="AC10"/>
  <c r="AC9"/>
  <c r="AC7"/>
  <c r="AB44"/>
  <c r="AB43"/>
  <c r="AB38"/>
  <c r="AB36"/>
  <c r="AB13"/>
  <c r="AB10"/>
  <c r="AB9"/>
  <c r="AB7"/>
  <c r="AA44"/>
  <c r="AA43"/>
  <c r="AA36"/>
  <c r="AA13"/>
  <c r="AA10"/>
  <c r="AA9"/>
  <c r="AA7"/>
  <c r="Z38"/>
  <c r="AH30" i="6"/>
  <c r="AH28"/>
  <c r="AF30"/>
  <c r="AF28"/>
  <c r="O26"/>
  <c r="AA4" i="3"/>
  <c r="Z4"/>
  <c r="Y4"/>
  <c r="X4"/>
  <c r="W4"/>
  <c r="S4"/>
  <c r="R4"/>
  <c r="Q4"/>
  <c r="P4"/>
  <c r="O4"/>
  <c r="M4"/>
  <c r="V4"/>
  <c r="U4"/>
  <c r="T4"/>
  <c r="N4"/>
  <c r="L4"/>
  <c r="K4"/>
  <c r="J4"/>
  <c r="I4"/>
  <c r="H4"/>
  <c r="G4"/>
  <c r="F4"/>
  <c r="E4"/>
  <c r="D4"/>
  <c r="Z44" i="7"/>
  <c r="Z43"/>
  <c r="Z36"/>
  <c r="Z13"/>
  <c r="Z10"/>
  <c r="Z9"/>
  <c r="Z7"/>
  <c r="Y44"/>
  <c r="Y43"/>
  <c r="Y36"/>
  <c r="Y34"/>
  <c r="Y33"/>
  <c r="Y31"/>
  <c r="Y28"/>
  <c r="Y26"/>
  <c r="Y13"/>
  <c r="Y10"/>
  <c r="Y9"/>
  <c r="Y7"/>
  <c r="X44"/>
  <c r="X43"/>
  <c r="X36"/>
  <c r="X34"/>
  <c r="X33"/>
  <c r="X31"/>
  <c r="X28"/>
  <c r="X26"/>
  <c r="X13"/>
  <c r="X10"/>
  <c r="X9"/>
  <c r="X7"/>
  <c r="W44"/>
  <c r="W43"/>
  <c r="W36"/>
  <c r="W34"/>
  <c r="W33"/>
  <c r="W31"/>
  <c r="W28"/>
  <c r="W26"/>
  <c r="W13"/>
  <c r="W10"/>
  <c r="W9"/>
  <c r="W7"/>
  <c r="V36"/>
  <c r="U36"/>
  <c r="T36"/>
  <c r="S36"/>
  <c r="R36"/>
  <c r="Q36"/>
  <c r="P36"/>
  <c r="V34"/>
  <c r="U34"/>
  <c r="T34"/>
  <c r="S34"/>
  <c r="R34"/>
  <c r="Q34"/>
  <c r="P34"/>
  <c r="V33"/>
  <c r="U33"/>
  <c r="T33"/>
  <c r="S33"/>
  <c r="R33"/>
  <c r="Q33"/>
  <c r="P33"/>
  <c r="V31"/>
  <c r="U31"/>
  <c r="T31"/>
  <c r="S31"/>
  <c r="R31"/>
  <c r="Q31"/>
  <c r="P31"/>
  <c r="V44"/>
  <c r="U44"/>
  <c r="T44"/>
  <c r="S44"/>
  <c r="R44"/>
  <c r="Q44"/>
  <c r="P44"/>
  <c r="O44"/>
  <c r="V43"/>
  <c r="U43"/>
  <c r="T43"/>
  <c r="S43"/>
  <c r="R43"/>
  <c r="Q43"/>
  <c r="P43"/>
  <c r="O43"/>
  <c r="O36"/>
  <c r="O34"/>
  <c r="O33"/>
  <c r="O31"/>
  <c r="V28"/>
  <c r="U28"/>
  <c r="T28"/>
  <c r="S28"/>
  <c r="R28"/>
  <c r="Q28"/>
  <c r="P28"/>
  <c r="O28"/>
  <c r="V26"/>
  <c r="U26"/>
  <c r="T26"/>
  <c r="S26"/>
  <c r="R26"/>
  <c r="Q26"/>
  <c r="P26"/>
  <c r="O26"/>
  <c r="V13"/>
  <c r="U13"/>
  <c r="T13"/>
  <c r="S13"/>
  <c r="R13"/>
  <c r="Q13"/>
  <c r="P13"/>
  <c r="O13"/>
  <c r="V10"/>
  <c r="U10"/>
  <c r="T10"/>
  <c r="S10"/>
  <c r="R10"/>
  <c r="Q10"/>
  <c r="P10"/>
  <c r="O10"/>
  <c r="V9"/>
  <c r="U9"/>
  <c r="T9"/>
  <c r="S9"/>
  <c r="R9"/>
  <c r="Q9"/>
  <c r="P9"/>
  <c r="O9"/>
  <c r="V7"/>
  <c r="U7"/>
  <c r="T7"/>
  <c r="S7"/>
  <c r="R7"/>
  <c r="Q7"/>
  <c r="P7"/>
  <c r="O7"/>
  <c r="N44"/>
  <c r="N43"/>
  <c r="N36"/>
  <c r="N34"/>
  <c r="N33"/>
  <c r="N31"/>
  <c r="N28"/>
  <c r="N26"/>
  <c r="N13"/>
  <c r="N10"/>
  <c r="N9"/>
  <c r="N7"/>
  <c r="M44"/>
  <c r="M43"/>
  <c r="M36"/>
  <c r="M34"/>
  <c r="M33"/>
  <c r="M31"/>
  <c r="M28"/>
  <c r="M26"/>
  <c r="M13"/>
  <c r="M10"/>
  <c r="M9"/>
  <c r="M7"/>
  <c r="L44"/>
  <c r="L43"/>
  <c r="L36"/>
  <c r="L34"/>
  <c r="L33"/>
  <c r="L31"/>
  <c r="L28"/>
  <c r="L26"/>
  <c r="L13"/>
  <c r="L10"/>
  <c r="L9"/>
  <c r="L7"/>
  <c r="K44"/>
  <c r="K43"/>
  <c r="K36"/>
  <c r="K34"/>
  <c r="K33"/>
  <c r="K31"/>
  <c r="K28"/>
  <c r="K26"/>
  <c r="K13"/>
  <c r="K10"/>
  <c r="K9"/>
  <c r="K7"/>
  <c r="J44"/>
  <c r="J43"/>
  <c r="J36"/>
  <c r="J34"/>
  <c r="J33"/>
  <c r="J31"/>
  <c r="J28"/>
  <c r="J26"/>
  <c r="J13"/>
  <c r="J10"/>
  <c r="J9"/>
  <c r="J7"/>
  <c r="I44"/>
  <c r="I43"/>
  <c r="I36"/>
  <c r="I34"/>
  <c r="I33"/>
  <c r="I31"/>
  <c r="I28"/>
  <c r="I26"/>
  <c r="I13"/>
  <c r="I10"/>
  <c r="I9"/>
  <c r="I7"/>
  <c r="H44"/>
  <c r="H43"/>
  <c r="H36"/>
  <c r="H34"/>
  <c r="H33"/>
  <c r="H31"/>
  <c r="H28"/>
  <c r="H26"/>
  <c r="H13"/>
  <c r="H10"/>
  <c r="H9"/>
  <c r="H7"/>
  <c r="G44"/>
  <c r="G43"/>
  <c r="G36"/>
  <c r="G34"/>
  <c r="G33"/>
  <c r="G31"/>
  <c r="G28"/>
  <c r="G26"/>
  <c r="G13"/>
  <c r="G10"/>
  <c r="G9"/>
  <c r="G7"/>
  <c r="F44"/>
  <c r="F43"/>
  <c r="F36"/>
  <c r="F34"/>
  <c r="F33"/>
  <c r="F31"/>
  <c r="F28"/>
  <c r="F26"/>
  <c r="F13"/>
  <c r="F10"/>
  <c r="F9"/>
  <c r="F7"/>
  <c r="E34"/>
  <c r="E33"/>
  <c r="E28"/>
  <c r="E31"/>
  <c r="E26"/>
  <c r="E44"/>
  <c r="E43"/>
  <c r="E36"/>
  <c r="E13"/>
  <c r="E10"/>
  <c r="E9"/>
  <c r="E7"/>
  <c r="E9" i="9" l="1"/>
  <c r="E10" i="6"/>
  <c r="E13"/>
  <c r="J2" i="2"/>
  <c r="I2"/>
  <c r="H2"/>
  <c r="G2"/>
  <c r="F2"/>
  <c r="E2"/>
  <c r="D2"/>
  <c r="D6" i="4"/>
  <c r="D4" i="2"/>
  <c r="J4"/>
  <c r="I4"/>
  <c r="H4"/>
  <c r="G4"/>
  <c r="F4"/>
  <c r="E4"/>
  <c r="E6" i="9" l="1"/>
  <c r="E47"/>
  <c r="E45"/>
  <c r="E42"/>
  <c r="E38"/>
  <c r="E35"/>
  <c r="E33"/>
  <c r="E32"/>
  <c r="E30"/>
  <c r="E27"/>
  <c r="E25"/>
  <c r="E12"/>
  <c r="E8"/>
  <c r="AM7" i="6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3"/>
  <c r="E42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L24" i="8" l="1"/>
  <c r="L13"/>
  <c r="L10"/>
  <c r="L9"/>
  <c r="L7"/>
  <c r="K35"/>
  <c r="K34"/>
  <c r="K32"/>
  <c r="K29"/>
  <c r="K27"/>
  <c r="K24"/>
  <c r="K13"/>
  <c r="K10"/>
  <c r="K9"/>
  <c r="K7"/>
  <c r="J35"/>
  <c r="J34"/>
  <c r="J32"/>
  <c r="J29"/>
  <c r="J27"/>
  <c r="J24"/>
  <c r="J13"/>
  <c r="J10"/>
  <c r="J9"/>
  <c r="J7"/>
  <c r="I35"/>
  <c r="I34"/>
  <c r="I32"/>
  <c r="I29"/>
  <c r="I27"/>
  <c r="I24"/>
  <c r="I13"/>
  <c r="I10"/>
  <c r="I9"/>
  <c r="I7"/>
  <c r="H35"/>
  <c r="H34"/>
  <c r="H32"/>
  <c r="H29"/>
  <c r="H27"/>
  <c r="H24" l="1"/>
  <c r="G24"/>
  <c r="F24"/>
  <c r="H13"/>
  <c r="G13"/>
  <c r="F13"/>
  <c r="H10"/>
  <c r="G10"/>
  <c r="F10"/>
  <c r="H9"/>
  <c r="G9"/>
  <c r="F9"/>
  <c r="H7"/>
  <c r="G7"/>
  <c r="F7"/>
  <c r="J46" i="4"/>
  <c r="J45"/>
  <c r="J40"/>
  <c r="J32"/>
  <c r="J15"/>
  <c r="J29" s="1"/>
  <c r="J12"/>
  <c r="J8"/>
  <c r="J6"/>
  <c r="E6"/>
  <c r="I15" l="1"/>
  <c r="I29" s="1"/>
  <c r="H15"/>
  <c r="H29" s="1"/>
  <c r="G15"/>
  <c r="G29" s="1"/>
  <c r="F15"/>
  <c r="F29" s="1"/>
  <c r="E15"/>
  <c r="E29" s="1"/>
  <c r="D15"/>
  <c r="D29" s="1"/>
  <c r="I12"/>
  <c r="H12"/>
  <c r="G12"/>
  <c r="F12"/>
  <c r="E12"/>
  <c r="D12"/>
  <c r="AL13" i="6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9"/>
  <c r="AL32" l="1"/>
  <c r="AL35"/>
  <c r="AL30"/>
  <c r="AL28"/>
  <c r="AL26"/>
  <c r="AL9"/>
  <c r="AL7"/>
  <c r="AK35"/>
  <c r="AK30"/>
  <c r="AK28"/>
  <c r="AK26"/>
  <c r="AK9"/>
  <c r="AK7"/>
  <c r="AJ32"/>
  <c r="AJ37"/>
  <c r="AJ30"/>
  <c r="AJ28"/>
  <c r="AJ26"/>
  <c r="AJ9"/>
  <c r="AJ7"/>
  <c r="AI37"/>
  <c r="AI35"/>
  <c r="AI26"/>
  <c r="AI9"/>
  <c r="AI7"/>
  <c r="AH35"/>
  <c r="AH37"/>
  <c r="AH26"/>
  <c r="AH9"/>
  <c r="AH7"/>
  <c r="AG39"/>
  <c r="AG37"/>
  <c r="AG26"/>
  <c r="AG9"/>
  <c r="AG7"/>
  <c r="AF39"/>
  <c r="AF37"/>
  <c r="AF26"/>
  <c r="AF9"/>
  <c r="AF7"/>
  <c r="AE37"/>
  <c r="AE35"/>
  <c r="AE26"/>
  <c r="AE9"/>
  <c r="AE7"/>
  <c r="AD35"/>
  <c r="AD37"/>
  <c r="AC37"/>
  <c r="AB37"/>
  <c r="AD30"/>
  <c r="AD28"/>
  <c r="AD26"/>
  <c r="AD9"/>
  <c r="AD7"/>
  <c r="AC30"/>
  <c r="AC28"/>
  <c r="AC26"/>
  <c r="AC9"/>
  <c r="AC7"/>
  <c r="AB30"/>
  <c r="AB28"/>
  <c r="AB26"/>
  <c r="AB9"/>
  <c r="AB7"/>
  <c r="AA39"/>
  <c r="AA37"/>
  <c r="AA35"/>
  <c r="AA26"/>
  <c r="AA9"/>
  <c r="AA7"/>
  <c r="Z39"/>
  <c r="Z37"/>
  <c r="Z35"/>
  <c r="Z30"/>
  <c r="Z28"/>
  <c r="Z26"/>
  <c r="Z9"/>
  <c r="Z7"/>
  <c r="Y26"/>
  <c r="Y9"/>
  <c r="Y7"/>
  <c r="X30"/>
  <c r="X28"/>
  <c r="X26"/>
  <c r="X9"/>
  <c r="X7"/>
  <c r="W37"/>
  <c r="W35"/>
  <c r="W26"/>
  <c r="W9"/>
  <c r="W7"/>
  <c r="V35"/>
  <c r="V37"/>
  <c r="V30"/>
  <c r="V28"/>
  <c r="V26"/>
  <c r="V9"/>
  <c r="V7"/>
  <c r="U35"/>
  <c r="U26"/>
  <c r="U9"/>
  <c r="U7"/>
  <c r="T35"/>
  <c r="T30"/>
  <c r="T28"/>
  <c r="T26"/>
  <c r="T7"/>
  <c r="T9"/>
  <c r="S32"/>
  <c r="S30"/>
  <c r="S28"/>
  <c r="R28"/>
  <c r="S26"/>
  <c r="S9"/>
  <c r="S7"/>
  <c r="R39"/>
  <c r="R37"/>
  <c r="R30"/>
  <c r="R9"/>
  <c r="R26"/>
  <c r="R7"/>
  <c r="Q37"/>
  <c r="Q32"/>
  <c r="Q30"/>
  <c r="Q28"/>
  <c r="Q26"/>
  <c r="Q9"/>
  <c r="Q7"/>
  <c r="P37"/>
  <c r="P26"/>
  <c r="P9"/>
  <c r="P7"/>
  <c r="O7"/>
  <c r="O9"/>
  <c r="O37"/>
  <c r="N26"/>
  <c r="N9"/>
  <c r="N7"/>
  <c r="M9"/>
  <c r="L9"/>
  <c r="M26"/>
  <c r="M7"/>
  <c r="L39"/>
  <c r="L37"/>
  <c r="K37"/>
  <c r="K39"/>
  <c r="L35"/>
  <c r="K35"/>
  <c r="K30"/>
  <c r="K28"/>
  <c r="L26"/>
  <c r="K26"/>
  <c r="K9"/>
  <c r="L7"/>
  <c r="K7"/>
  <c r="J7"/>
  <c r="I7"/>
  <c r="H7"/>
  <c r="G7"/>
  <c r="F7"/>
  <c r="J26"/>
  <c r="I26"/>
  <c r="H26"/>
  <c r="G28"/>
  <c r="G26"/>
  <c r="F26"/>
  <c r="E30"/>
  <c r="E28"/>
  <c r="E26"/>
  <c r="J9"/>
  <c r="I9"/>
  <c r="H9"/>
  <c r="G9"/>
  <c r="F9"/>
  <c r="E7"/>
  <c r="I6" i="4"/>
  <c r="H6"/>
  <c r="G6"/>
  <c r="F6"/>
  <c r="H46"/>
  <c r="G46"/>
  <c r="F46"/>
  <c r="E46"/>
  <c r="D46"/>
  <c r="H45"/>
  <c r="G45"/>
  <c r="F45"/>
  <c r="E45"/>
  <c r="D45"/>
  <c r="H40"/>
  <c r="G40"/>
  <c r="F40"/>
  <c r="E40"/>
  <c r="D40"/>
  <c r="H32"/>
  <c r="G32"/>
  <c r="F32"/>
  <c r="E32"/>
  <c r="D32"/>
  <c r="D8"/>
  <c r="I8"/>
  <c r="H8"/>
  <c r="G8"/>
  <c r="F8"/>
  <c r="E8"/>
</calcChain>
</file>

<file path=xl/sharedStrings.xml><?xml version="1.0" encoding="utf-8"?>
<sst xmlns="http://schemas.openxmlformats.org/spreadsheetml/2006/main" count="4428" uniqueCount="740">
  <si>
    <t>Table Name</t>
  </si>
  <si>
    <t>Column</t>
  </si>
  <si>
    <t>NHS Id</t>
  </si>
  <si>
    <t>User Record</t>
  </si>
  <si>
    <t>Date of Birth</t>
  </si>
  <si>
    <t>Password</t>
  </si>
  <si>
    <t>Source System</t>
  </si>
  <si>
    <t>ERS</t>
  </si>
  <si>
    <t>PDS</t>
  </si>
  <si>
    <t>Appointment</t>
  </si>
  <si>
    <t>Future Date</t>
  </si>
  <si>
    <t>Past Date</t>
  </si>
  <si>
    <t>Cancelled</t>
  </si>
  <si>
    <t>SDS</t>
  </si>
  <si>
    <t xml:space="preserve">Clinician </t>
  </si>
  <si>
    <t>Surname</t>
  </si>
  <si>
    <t>Forename</t>
  </si>
  <si>
    <t>Name</t>
  </si>
  <si>
    <t>Organisation</t>
  </si>
  <si>
    <t>Winter</t>
  </si>
  <si>
    <t>Fred</t>
  </si>
  <si>
    <t>NHS North Durham CCG</t>
  </si>
  <si>
    <t>View Mental Health Functions</t>
  </si>
  <si>
    <t>Org Business Function</t>
  </si>
  <si>
    <t>Booked</t>
  </si>
  <si>
    <t>Postal Address</t>
  </si>
  <si>
    <t>BT GLOBAL SERVICES$1 SOVEREIGN STREET$$LEEDS$WEST YORKSHIRE</t>
  </si>
  <si>
    <t>Yes</t>
  </si>
  <si>
    <t>Davis</t>
  </si>
  <si>
    <t>Steve</t>
  </si>
  <si>
    <t>NHS South Durham CCG</t>
  </si>
  <si>
    <t>SDS Data Set 1</t>
  </si>
  <si>
    <t>SDS Data Set 2</t>
  </si>
  <si>
    <t>As per NHSERS-111</t>
  </si>
  <si>
    <t>ubrn</t>
  </si>
  <si>
    <t>request_priority</t>
  </si>
  <si>
    <t>request_type</t>
  </si>
  <si>
    <t>nhs_number</t>
  </si>
  <si>
    <t>appointment_request_state</t>
  </si>
  <si>
    <t>is_content_sensitive</t>
  </si>
  <si>
    <t>named_clinician_id</t>
  </si>
  <si>
    <t>referring_clinician_id</t>
  </si>
  <si>
    <t>referring_org_id</t>
  </si>
  <si>
    <t>registered_gp_id</t>
  </si>
  <si>
    <t>registered_org_id</t>
  </si>
  <si>
    <t>appointment_booking_status</t>
  </si>
  <si>
    <t>appointment_request_id</t>
  </si>
  <si>
    <t>appointment_slot_id</t>
  </si>
  <si>
    <t>id</t>
  </si>
  <si>
    <t>date</t>
  </si>
  <si>
    <t>appointment_booking_id</t>
  </si>
  <si>
    <t>directly_bookable_service_id</t>
  </si>
  <si>
    <t>attachment_description</t>
  </si>
  <si>
    <t>filename</t>
  </si>
  <si>
    <t>clinic_type</t>
  </si>
  <si>
    <t>speciality</t>
  </si>
  <si>
    <t>shortlist</t>
  </si>
  <si>
    <t>service_id</t>
  </si>
  <si>
    <t>service_effective_range_value</t>
  </si>
  <si>
    <t>ID</t>
  </si>
  <si>
    <t>SDS Data Set 3</t>
  </si>
  <si>
    <t>Thomas</t>
  </si>
  <si>
    <t>Bill</t>
  </si>
  <si>
    <t>NHS West Durham CCG</t>
  </si>
  <si>
    <t>3</t>
  </si>
  <si>
    <t>No</t>
  </si>
  <si>
    <t>Urgent</t>
  </si>
  <si>
    <t>Further Details</t>
  </si>
  <si>
    <t>FurtherDetails</t>
  </si>
  <si>
    <t>ClinicType1</t>
  </si>
  <si>
    <t>Speciality1</t>
  </si>
  <si>
    <t>failed_login_attempts</t>
  </si>
  <si>
    <t>0</t>
  </si>
  <si>
    <t>locked_until_date</t>
  </si>
  <si>
    <t>Advice and Guidance</t>
  </si>
  <si>
    <t>Test Conditions</t>
  </si>
  <si>
    <t>User is locked 
out</t>
  </si>
  <si>
    <t>Appointment 
Slot in the Past</t>
  </si>
  <si>
    <t>Advice and 
Guidance Request</t>
  </si>
  <si>
    <t>Empty 
Appointment</t>
  </si>
  <si>
    <t>Cancelled 
Appointment</t>
  </si>
  <si>
    <t>Directly bookable available service</t>
  </si>
  <si>
    <t>Indirectly bookable available service</t>
  </si>
  <si>
    <t>Active booked
appointment in the future</t>
  </si>
  <si>
    <t>Routine</t>
  </si>
  <si>
    <t>Active, Booked</t>
  </si>
  <si>
    <t>Active, Unbooked 
( never booked )</t>
  </si>
  <si>
    <t>Directly bookable unavailable service</t>
  </si>
  <si>
    <t>Indirectly bookable unavailable service</t>
  </si>
  <si>
    <t>CLIN1</t>
  </si>
  <si>
    <t>CLIN2</t>
  </si>
  <si>
    <t>CLIN3</t>
  </si>
  <si>
    <t>ORG1</t>
  </si>
  <si>
    <t>ORG2</t>
  </si>
  <si>
    <t>ORG3</t>
  </si>
  <si>
    <t>SVC1</t>
  </si>
  <si>
    <t>2 Week Wait</t>
  </si>
  <si>
    <t>Available</t>
  </si>
  <si>
    <t>Unavailable</t>
  </si>
  <si>
    <t>Scenario(s)</t>
  </si>
  <si>
    <t>Source 
System</t>
  </si>
  <si>
    <t>Source
System</t>
  </si>
  <si>
    <t>Table 
Name</t>
  </si>
  <si>
    <t>Appointment 
Request</t>
  </si>
  <si>
    <t>Appointment 
Booking</t>
  </si>
  <si>
    <t>Clinical 
Information</t>
  </si>
  <si>
    <t>shortlist 
( link table )</t>
  </si>
  <si>
    <t>transport 
request</t>
  </si>
  <si>
    <t xml:space="preserve">Appointment 
Slot
</t>
  </si>
  <si>
    <t>3 available service on service shortlist</t>
  </si>
  <si>
    <t>1 unavailable, 2 available services on service shortlist</t>
  </si>
  <si>
    <t>3 available services on service shortlist</t>
  </si>
  <si>
    <t>3 unavailable services on service shortlist</t>
  </si>
  <si>
    <t>Active, Unbooked 
( rejected )</t>
  </si>
  <si>
    <t>Directly bookable available service.
Max name length</t>
  </si>
  <si>
    <t>Directly bookable available service.
Hyphen in Name</t>
  </si>
  <si>
    <t>Directly bookable available service.
Apostrophe in Name</t>
  </si>
  <si>
    <t>Directly bookable available service.
Special Chars in Name</t>
  </si>
  <si>
    <t>1 available service on service shortlist</t>
  </si>
  <si>
    <t>NHSERS-113_S001_C1</t>
  </si>
  <si>
    <t>2 available services on service shortlist. All with max field lengths</t>
  </si>
  <si>
    <t>1 available service on service shortlist. Field includes hyphen</t>
  </si>
  <si>
    <t>1 available service on service shortlist. Field includes apostrophe</t>
  </si>
  <si>
    <t>1 available service on service shortlist. Field includes special chars</t>
  </si>
  <si>
    <t>&lt;Max field length&gt;</t>
  </si>
  <si>
    <t>CLIN-1</t>
  </si>
  <si>
    <t>ORG-1</t>
  </si>
  <si>
    <t>CLIN'1</t>
  </si>
  <si>
    <t>ORG'1</t>
  </si>
  <si>
    <t>CLIN!"£$%1</t>
  </si>
  <si>
    <t>ORG!"£$%1</t>
  </si>
  <si>
    <t>Additional Requirements 
request</t>
  </si>
  <si>
    <t>type</t>
  </si>
  <si>
    <t>NHSERS-113_S002_C1</t>
  </si>
  <si>
    <t>Advocacy</t>
  </si>
  <si>
    <t>Interpreter</t>
  </si>
  <si>
    <t>1 unavailable services on service shortlist</t>
  </si>
  <si>
    <t>NHSERS-113_S003_C1</t>
  </si>
  <si>
    <t>1 unavailable service on service shortlist</t>
  </si>
  <si>
    <t>NHSERS-113_S004_C1</t>
  </si>
  <si>
    <t>NHSERS-113_S005_C1</t>
  </si>
  <si>
    <t>1 unavailable, 3 available services on service shortlist</t>
  </si>
  <si>
    <t>NHSERS-113_S006_C1</t>
  </si>
  <si>
    <t>NHSERS-113_S007_C1</t>
  </si>
  <si>
    <t>NHSERS-113_S008_C1</t>
  </si>
  <si>
    <t>NHSERS-113_S009_C1</t>
  </si>
  <si>
    <t>113-101</t>
  </si>
  <si>
    <t>NHSERS-113_S010_C1</t>
  </si>
  <si>
    <t>113-102</t>
  </si>
  <si>
    <t>113-111</t>
  </si>
  <si>
    <t>NHSERS-113_S011_C1</t>
  </si>
  <si>
    <t>113-112</t>
  </si>
  <si>
    <t>113-121</t>
  </si>
  <si>
    <t>NHSERS-113_S012_C1</t>
  </si>
  <si>
    <t>113-122</t>
  </si>
  <si>
    <t>113-131</t>
  </si>
  <si>
    <t>3 unavailable service on service shortlist</t>
  </si>
  <si>
    <t>NHSERS-113_S013_C1</t>
  </si>
  <si>
    <t>113-132</t>
  </si>
  <si>
    <t>113-141</t>
  </si>
  <si>
    <t>NHSERS-113_S014_C1</t>
  </si>
  <si>
    <t>113-142</t>
  </si>
  <si>
    <t>NHSERS-113_S015_C1</t>
  </si>
  <si>
    <t>113-151</t>
  </si>
  <si>
    <t>113-152</t>
  </si>
  <si>
    <t>113-161</t>
  </si>
  <si>
    <t>3 available and 1 unavailable service on service shortlist</t>
  </si>
  <si>
    <t>NHSERS-113_S016_C1</t>
  </si>
  <si>
    <t>1 available and 2 unavailable service on service shortlist</t>
  </si>
  <si>
    <t>113-171</t>
  </si>
  <si>
    <t>NHSERS-113_S017_C1</t>
  </si>
  <si>
    <t>113-181</t>
  </si>
  <si>
    <t>1 available and 3 unavailable service on service shortlist</t>
  </si>
  <si>
    <t>NHSERS-113_S018_C1</t>
  </si>
  <si>
    <t>None</t>
  </si>
  <si>
    <t>1 Booked, 
1 unbooked</t>
  </si>
  <si>
    <t>Other Referrals ( not a table, just a catch all for pre-reqs)</t>
  </si>
  <si>
    <t>113-011</t>
  </si>
  <si>
    <t>113-012</t>
  </si>
  <si>
    <t>113-013</t>
  </si>
  <si>
    <t>113-014</t>
  </si>
  <si>
    <t>113-015</t>
  </si>
  <si>
    <t>113-016</t>
  </si>
  <si>
    <t>113-021</t>
  </si>
  <si>
    <t>113-022</t>
  </si>
  <si>
    <t>113-031</t>
  </si>
  <si>
    <t>113-032</t>
  </si>
  <si>
    <t>113-041</t>
  </si>
  <si>
    <t>113-042</t>
  </si>
  <si>
    <t>113-051</t>
  </si>
  <si>
    <t>113-061</t>
  </si>
  <si>
    <t>113-071</t>
  </si>
  <si>
    <t>113-081</t>
  </si>
  <si>
    <t>113-082</t>
  </si>
  <si>
    <t>113-091</t>
  </si>
  <si>
    <t>113-092</t>
  </si>
  <si>
    <t>111-001</t>
  </si>
  <si>
    <t>111-002</t>
  </si>
  <si>
    <t>111-003</t>
  </si>
  <si>
    <t>111-004</t>
  </si>
  <si>
    <t>111-005</t>
  </si>
  <si>
    <t>111-006</t>
  </si>
  <si>
    <t>ERS-Data Set 111-001</t>
  </si>
  <si>
    <t xml:space="preserve">Active unbooked routine
appointment.
</t>
  </si>
  <si>
    <t xml:space="preserve">Active unbooked urgent
appointment.
</t>
  </si>
  <si>
    <t xml:space="preserve">Active unbooked
2 week wait appointment.
</t>
  </si>
  <si>
    <t xml:space="preserve">Active unbooked
Routine appointment.
</t>
  </si>
  <si>
    <t xml:space="preserve">Active unbooked
urgent appointment.
</t>
  </si>
  <si>
    <t xml:space="preserve">Active unbooked
2 week wait appointment .
</t>
  </si>
  <si>
    <t xml:space="preserve">Active unbooked
urgent appointment .
</t>
  </si>
  <si>
    <t xml:space="preserve">Active rejected
routine appointment .
</t>
  </si>
  <si>
    <t xml:space="preserve">Active rejected
urgent appointment .
</t>
  </si>
  <si>
    <t xml:space="preserve">Active rejected
2 week wait appointment .
</t>
  </si>
  <si>
    <t xml:space="preserve">Active rejected
routine  wait appointment .
</t>
  </si>
  <si>
    <t xml:space="preserve">Active rejected
urgent  appointment .
</t>
  </si>
  <si>
    <t>Date of Death</t>
  </si>
  <si>
    <t>NHSERS-111_S022_C4</t>
  </si>
  <si>
    <t xml:space="preserve">NHSERS-111_S023_C5
NHSERS-111_S024_C5 </t>
  </si>
  <si>
    <t xml:space="preserve">NHSERS-111_S025_C6 
NHSERS-111_S026_C6 </t>
  </si>
  <si>
    <t>NHSERS-111_S027_C7</t>
  </si>
  <si>
    <t>NHSERS-111_S038_C8</t>
  </si>
  <si>
    <t>Date of Death recorded on PDS</t>
  </si>
  <si>
    <t xml:space="preserve">
NHSERS-111_S017_C2Be
NHSERS-111_S020_C3
NHSERS-111_S021_C3
NHSERS-111_S012_C2B
NHSERS-111_S013_C3
NHSERS-111_S018_C2Be</t>
  </si>
  <si>
    <t>NHSERS-111_S001_C1
NHSERS-111_S002_C2B
NHSERS-111_S012_C2A
NHSERS-111_S013_C2A
NHSERS-111_S014_C2B
NHSERS-111_S015_C2B
NHSERS-111_S016_C2B
NHSERS-111_S017_C2B
NHSERS-111_S003_C2A
NHSERS-111_S004_C2A
NHSERS-111_S005_C2B 
NHSERS-111_S006_C2Bd
NHSERS-111_S007_C2B 
NHSERS-111_S008_C2B
NHSERS-111_S009_C2B
NHSERS-111_S010_C2B
NHSERS-111_S011_C2B
NHSERS-111_S014_C2B
NHSERS-111_S015_C2B
NHSERS-111_S016_C2B
NHSERS-111_S039_C2B
NHSERS-111_S040_C2B</t>
  </si>
  <si>
    <t>111-007</t>
  </si>
  <si>
    <t>Password01</t>
  </si>
  <si>
    <t>Password02</t>
  </si>
  <si>
    <t>Password03</t>
  </si>
  <si>
    <t>Password04</t>
  </si>
  <si>
    <t>Password05</t>
  </si>
  <si>
    <t>Password06</t>
  </si>
  <si>
    <t>Password07</t>
  </si>
  <si>
    <t>117-011</t>
  </si>
  <si>
    <t>NHSERS-117_S001_C1</t>
  </si>
  <si>
    <t>NHSERS-117_S002_C2</t>
  </si>
  <si>
    <t>117-021</t>
  </si>
  <si>
    <t>117-031</t>
  </si>
  <si>
    <t>NHSERS-117_S003_C3</t>
  </si>
  <si>
    <t>Directly bookable non TAS Appt Booking Deferrred to Provider</t>
  </si>
  <si>
    <t>Active, Unbooked 
( deferred to provider )</t>
  </si>
  <si>
    <t>Covered by NHSERS-226</t>
  </si>
  <si>
    <t>Covered by NHSERS-113</t>
  </si>
  <si>
    <t>First Outpatient</t>
  </si>
  <si>
    <t>117-041</t>
  </si>
  <si>
    <t>Directly bookable TAS Appt Booking Deferrred to Provider</t>
  </si>
  <si>
    <t>117-051</t>
  </si>
  <si>
    <t>NHSERS-117_S005a_C4a1</t>
  </si>
  <si>
    <t xml:space="preserve">Active, Booked </t>
  </si>
  <si>
    <t>NHSERS-117_S004_C3</t>
  </si>
  <si>
    <t>CLIN</t>
  </si>
  <si>
    <t>ORG</t>
  </si>
  <si>
    <t>117-061</t>
  </si>
  <si>
    <t>NHSERS-117_S005b_C4a1</t>
  </si>
  <si>
    <t>117-071</t>
  </si>
  <si>
    <t>NHSERS-117_S005c_C4a1</t>
  </si>
  <si>
    <t>117-081</t>
  </si>
  <si>
    <t>View before appointment expires</t>
  </si>
  <si>
    <t>View after appointment expires</t>
  </si>
  <si>
    <t>View at same time appointment expires</t>
  </si>
  <si>
    <t>NHSERS-117_S006_C4a2</t>
  </si>
  <si>
    <t>117-091</t>
  </si>
  <si>
    <t>NHSERS-117_S007_C4a2</t>
  </si>
  <si>
    <t>113-211 to 113-371</t>
  </si>
  <si>
    <t>Repeat of 113-011 to 113-181 but with no other booked/unbooked appointments</t>
  </si>
  <si>
    <t>Patient User</t>
  </si>
  <si>
    <t>419-001</t>
  </si>
  <si>
    <t>NHSERS-419_S001_C1 
NHSERS-419_S002_C1
NHSERS-419_S003_C2
NHSERS-419_S004_C2</t>
  </si>
  <si>
    <t>Other PDS Data Sets</t>
  </si>
  <si>
    <t>Data Set in FT Environment?</t>
  </si>
  <si>
    <t>114-011</t>
  </si>
  <si>
    <t xml:space="preserve">Booked routine
appointment.
</t>
  </si>
  <si>
    <t>NHSERS-114_S001_1C1</t>
  </si>
  <si>
    <t>1 Directly bookable F2F service</t>
  </si>
  <si>
    <t xml:space="preserve">Booked urgent
appointment.
</t>
  </si>
  <si>
    <t>Scenarios</t>
  </si>
  <si>
    <t>114-021</t>
  </si>
  <si>
    <t>1 Directly bookable TAS  service</t>
  </si>
  <si>
    <t>114-022</t>
  </si>
  <si>
    <t>114-023</t>
  </si>
  <si>
    <t xml:space="preserve">Booked 2 week wait
appointment.
</t>
  </si>
  <si>
    <t xml:space="preserve">Booked 2 week wait
appointment.
Max field lengths
</t>
  </si>
  <si>
    <t xml:space="preserve">Booked 2 week wait
appointment.
Below max field length
</t>
  </si>
  <si>
    <t xml:space="preserve">Booked 2 week wait
appointment.
Hyphens in name
</t>
  </si>
  <si>
    <t xml:space="preserve">Booked 2 week wait
appointment.
Apostophe in name
</t>
  </si>
  <si>
    <t xml:space="preserve">Booked 2 week wait
appointment.
Special chars in name
</t>
  </si>
  <si>
    <t>114-024</t>
  </si>
  <si>
    <t>114-025</t>
  </si>
  <si>
    <t>114-026</t>
  </si>
  <si>
    <t>114-027</t>
  </si>
  <si>
    <t>114-031</t>
  </si>
  <si>
    <t>114-032</t>
  </si>
  <si>
    <t>114-033</t>
  </si>
  <si>
    <t>114-034</t>
  </si>
  <si>
    <t>114-035</t>
  </si>
  <si>
    <t>114-036</t>
  </si>
  <si>
    <t>114-037</t>
  </si>
  <si>
    <t>1 Directly bookable F2F  service</t>
  </si>
  <si>
    <t>114-041</t>
  </si>
  <si>
    <t>1 Indirectly bookable TAS service</t>
  </si>
  <si>
    <t>114-042</t>
  </si>
  <si>
    <t>114-051</t>
  </si>
  <si>
    <t xml:space="preserve">Unbooked (never booked) routine
appointment.
</t>
  </si>
  <si>
    <t>Directly bookable unavailable service TAS</t>
  </si>
  <si>
    <t>Indirectly bookable unavailable service TAS</t>
  </si>
  <si>
    <t>Directly bookable available service
TAS</t>
  </si>
  <si>
    <t>Indirectly bookable available service
TAS</t>
  </si>
  <si>
    <t>Indirectly bookable available service.
Max name length</t>
  </si>
  <si>
    <t>Indirectly bookable available service.
Hyphen in Name</t>
  </si>
  <si>
    <t>Indirectly bookable available service.
Apostrophe in Name</t>
  </si>
  <si>
    <t>Indirectly bookable available service.
Special Chars in Name</t>
  </si>
  <si>
    <t>Unbooked (Never Booked )</t>
  </si>
  <si>
    <t>114-052</t>
  </si>
  <si>
    <t>114-053</t>
  </si>
  <si>
    <t>114-054</t>
  </si>
  <si>
    <t>114-055</t>
  </si>
  <si>
    <t>114-056</t>
  </si>
  <si>
    <t>114-057</t>
  </si>
  <si>
    <t>114-058</t>
  </si>
  <si>
    <t>114-059</t>
  </si>
  <si>
    <t>114-050</t>
  </si>
  <si>
    <t>114-010</t>
  </si>
  <si>
    <t>114-020</t>
  </si>
  <si>
    <t>114-030</t>
  </si>
  <si>
    <t>114-040</t>
  </si>
  <si>
    <t xml:space="preserve">Unbooked (previously booked) routine
appointment.
</t>
  </si>
  <si>
    <t>2 Indirectly bookable TAS services</t>
  </si>
  <si>
    <t>2 Directly bookable TAS services</t>
  </si>
  <si>
    <t>2 Directly bookable F2F services</t>
  </si>
  <si>
    <t>2 Indirectly bookable F2F services</t>
  </si>
  <si>
    <t xml:space="preserve">2 F2F services and one TAS Service </t>
  </si>
  <si>
    <t>Unbooked (Previously Booked )</t>
  </si>
  <si>
    <t>114-060</t>
  </si>
  <si>
    <t>1 Indirectly bookable F2F service</t>
  </si>
  <si>
    <t>114-061</t>
  </si>
  <si>
    <t>114-062</t>
  </si>
  <si>
    <t>114-063</t>
  </si>
  <si>
    <t>114-064</t>
  </si>
  <si>
    <t>114-065</t>
  </si>
  <si>
    <t xml:space="preserve">Unbooked (never booked) urgent
appointment.
</t>
  </si>
  <si>
    <t xml:space="preserve">Unbooked (never booked) 2 week wait
appointment.
</t>
  </si>
  <si>
    <t xml:space="preserve">Unbooked (previously booked) urgent
appointment.
</t>
  </si>
  <si>
    <t xml:space="preserve">Unbooked (previously booked) 2 week wait
appointment.
</t>
  </si>
  <si>
    <t>114-070</t>
  </si>
  <si>
    <t>114-071</t>
  </si>
  <si>
    <t>114-072</t>
  </si>
  <si>
    <t>114-073</t>
  </si>
  <si>
    <t>114-074</t>
  </si>
  <si>
    <t>114-075</t>
  </si>
  <si>
    <t>114-080</t>
  </si>
  <si>
    <t>114-081</t>
  </si>
  <si>
    <t>114-082</t>
  </si>
  <si>
    <t>114-083</t>
  </si>
  <si>
    <t>114-084</t>
  </si>
  <si>
    <t>114-085</t>
  </si>
  <si>
    <t>114-090</t>
  </si>
  <si>
    <t>114-091</t>
  </si>
  <si>
    <t>114-092</t>
  </si>
  <si>
    <t>114-093</t>
  </si>
  <si>
    <t>114-094</t>
  </si>
  <si>
    <t>114-095</t>
  </si>
  <si>
    <t>1 Directly bookable TAS service</t>
  </si>
  <si>
    <t>114-100</t>
  </si>
  <si>
    <t>114-101</t>
  </si>
  <si>
    <t>114-102</t>
  </si>
  <si>
    <t xml:space="preserve">Unbooked (deferred to provider) routine
appointment.
</t>
  </si>
  <si>
    <t xml:space="preserve">Unbooked (deferred to provider) urgent
appointment.
</t>
  </si>
  <si>
    <t xml:space="preserve">Unbooked (defereed to provider) 2 week wait
appointment.
</t>
  </si>
  <si>
    <t>Unbooked (Deferred to Provider )</t>
  </si>
  <si>
    <t>114-110</t>
  </si>
  <si>
    <t>114-111</t>
  </si>
  <si>
    <t>114-112</t>
  </si>
  <si>
    <t xml:space="preserve">Unbooked (deferred to provider) 2 week wait
appointment.
</t>
  </si>
  <si>
    <t>114-120</t>
  </si>
  <si>
    <t>114-121</t>
  </si>
  <si>
    <t>114-122</t>
  </si>
  <si>
    <t xml:space="preserve">Unbooked (Rejected) routine
appointment.
</t>
  </si>
  <si>
    <t xml:space="preserve">Unbooked (Rejected) urgent
appointment.
</t>
  </si>
  <si>
    <t xml:space="preserve">Unbooked (Rejected) 2 week wait
appointment.
</t>
  </si>
  <si>
    <t>Unbooked (Rejected )</t>
  </si>
  <si>
    <t>114-130</t>
  </si>
  <si>
    <t>114-131</t>
  </si>
  <si>
    <t>114-132</t>
  </si>
  <si>
    <t>114-140</t>
  </si>
  <si>
    <t>114-141</t>
  </si>
  <si>
    <t>114-142</t>
  </si>
  <si>
    <t>114-150</t>
  </si>
  <si>
    <t>114-151</t>
  </si>
  <si>
    <t>114-152</t>
  </si>
  <si>
    <t>NHSERS-114_S002_1C2</t>
  </si>
  <si>
    <t>NHSERS-114_S003_1C3</t>
  </si>
  <si>
    <t>NHSERS-114_S004_1C4</t>
  </si>
  <si>
    <t>NHSERS-114_S005_1C5</t>
  </si>
  <si>
    <t>NHSERS-114_S007_1C6</t>
  </si>
  <si>
    <t>NHSERS-114_S009_1C7</t>
  </si>
  <si>
    <t>NHSERS-114_S011_1C8</t>
  </si>
  <si>
    <t>NHSERS-114_S013_1C9</t>
  </si>
  <si>
    <t>NHSERS-114_S015_1C10</t>
  </si>
  <si>
    <t>NHSERS-114_S016_1C11</t>
  </si>
  <si>
    <t>NHSERS-114_S017_1C12</t>
  </si>
  <si>
    <t>NHSERS-114_S018_1C13</t>
  </si>
  <si>
    <t>NHSERS-114_S019_1C14</t>
  </si>
  <si>
    <t>NHSERS-114_S020_1C15</t>
  </si>
  <si>
    <t>114-160</t>
  </si>
  <si>
    <t>114-161</t>
  </si>
  <si>
    <t xml:space="preserve">Unbooked (Deferred to Provider) urgent
appointment.
</t>
  </si>
  <si>
    <t>114-162</t>
  </si>
  <si>
    <t xml:space="preserve">Unbooked (Never Booked) 2 week wait
appointment.
</t>
  </si>
  <si>
    <t xml:space="preserve">Unbooked (Previously Booked) Routine
appointment.
</t>
  </si>
  <si>
    <t>NHSERS-114_S030_Doc1
NHSERS-114_S031_Doc1
NHSERS-114_S032_Doc1
NHSERS-114_S033_Doc1</t>
  </si>
  <si>
    <t>114-170</t>
  </si>
  <si>
    <t xml:space="preserve">Booked routine
appointment in the past
</t>
  </si>
  <si>
    <t>NHSERS-114_S034_AD</t>
  </si>
  <si>
    <t>114-171</t>
  </si>
  <si>
    <t xml:space="preserve">Booked urgent
appointment in the past
</t>
  </si>
  <si>
    <t>114-172</t>
  </si>
  <si>
    <t xml:space="preserve">Booked 2 week wait
appointment in the past
</t>
  </si>
  <si>
    <t>C_DB_AVAIL_F2F_SERVICE1</t>
  </si>
  <si>
    <t>C_DB_AVAIL_F2F_SERVICE2</t>
  </si>
  <si>
    <t>C_INDB_AVAIL_F2F_SERVICE1</t>
  </si>
  <si>
    <t>C_DB_UNAVAIL_F2F_SERVICE1</t>
  </si>
  <si>
    <t>C_DB_UNAVAIL_F2F_SERVICE2</t>
  </si>
  <si>
    <t>C_INDB_UNAVAIL_F2F_SERVICE1</t>
  </si>
  <si>
    <t>C_DB_AVAIL_F2F_MAXLEN_SERVICE</t>
  </si>
  <si>
    <t>C_DB_AVAIL_F2F_HYPHEN_SERVICE</t>
  </si>
  <si>
    <t>C_DB_AVAIL_F2F_APOS_SERVICE</t>
  </si>
  <si>
    <t>C_DB_AVAIL_F2F_SPEC_SERVICE</t>
  </si>
  <si>
    <t>C_INDB_AVAIL_F2F_MAXLEN_SERVICE</t>
  </si>
  <si>
    <t>DB_AVAIL_F2F_SERVICE1</t>
  </si>
  <si>
    <t>DB_AVAIL_F2F_SERVICE2</t>
  </si>
  <si>
    <t>DB_AVAIL_TAS_SERVICE1</t>
  </si>
  <si>
    <t>DB_AVAIL_TAS_SERVICE2</t>
  </si>
  <si>
    <t>DB_UNAVAIL_F2F_SERVICE1</t>
  </si>
  <si>
    <t>DB_UNAVAIL_F2F_SERVICE2</t>
  </si>
  <si>
    <t>DB_UNAVAIL_TAS_SERVICE1</t>
  </si>
  <si>
    <t>DB_UNAVAIL_TAS_SERVICE2</t>
  </si>
  <si>
    <t>DB_AVAIL_F2F_MAXLEN_SERVICE</t>
  </si>
  <si>
    <t>DB_AVAIL_F2F_HYPHEN_SERVICE</t>
  </si>
  <si>
    <t>DB_AVAIL_F2F_APOS_SERVICE</t>
  </si>
  <si>
    <t>DB_AVAIL_F2F_SPEC_SERVICE</t>
  </si>
  <si>
    <t>INDB_AVAIL_F2F_SERVICE1</t>
  </si>
  <si>
    <t>INDB_AVAIL_F2F_SERVICE2</t>
  </si>
  <si>
    <t>INDB_AVAIL_TAS_SERVICE1</t>
  </si>
  <si>
    <t>INDB_AVAIL_TAS_SERVICE2</t>
  </si>
  <si>
    <t>INDB_UNAVAIL_F2F_SERVICE1</t>
  </si>
  <si>
    <t>INDB_UNAVAIL_F2F_SERVICE2</t>
  </si>
  <si>
    <t>INDB_UNAVAIL_TAS_SERVICE1</t>
  </si>
  <si>
    <t>INDB_UNAVAIL_TAS_SERVICE2</t>
  </si>
  <si>
    <t>INDB_AVAIL_F2F_MAXLEN_SERVICE</t>
  </si>
  <si>
    <t>INDB_AVAIL_F2F_HYPHEN_SERVICE</t>
  </si>
  <si>
    <t>INDB_AVAIL_F2F_APOS_SERVICE</t>
  </si>
  <si>
    <t>INDB_AVAIL_F2F_SPEC_SERVICE</t>
  </si>
  <si>
    <t>3 unavailable, 1 available services on service shortlist</t>
  </si>
  <si>
    <t>114-163</t>
  </si>
  <si>
    <t>Active, Unbooked ( Never Booked )</t>
  </si>
  <si>
    <t>Directly bookable TAS Appt Appointment booking Booked and subsequently cancelled</t>
  </si>
  <si>
    <t>Directly bookable TAS Appt Appointment Unbooked ( Never booked ) and subsequently cancelled</t>
  </si>
  <si>
    <t xml:space="preserve">Directly bookable non TAS Appt Booked for one minute in future </t>
  </si>
  <si>
    <t>Directly bookable non TAS Appt Booked for one minute in past</t>
  </si>
  <si>
    <t>DB_UNAVAIL_TAS_SPEC_SERVICE1</t>
  </si>
  <si>
    <t>DB_UNAVAIL_TAS_APOS_SERVICE1</t>
  </si>
  <si>
    <t>DB_UNAVAIL_TAS_HYPHEN_SERVICE1</t>
  </si>
  <si>
    <t>DB_UNAVAIL_TAS_MAXLEN_SERVICE1</t>
  </si>
  <si>
    <t>INDB_UNAVAIL_TAS_SPEC_SERVICE1</t>
  </si>
  <si>
    <t>INDB_UNAVAIL_TAS_APOS_SERVICE1</t>
  </si>
  <si>
    <t>INDB_UNAVAIL_TAS_HYPHEN_SERVICE1</t>
  </si>
  <si>
    <t>INDB_UNAVAIL_TAS_MAXLEN_SERVICE1</t>
  </si>
  <si>
    <t>DB_AVAIL_TAS_SPEC_SERVICE1</t>
  </si>
  <si>
    <t>DB_AVAIL_TAS_APOS_SERVICE1</t>
  </si>
  <si>
    <t>DB_AVAIL_TAS_HYPHEN_SERVICE1</t>
  </si>
  <si>
    <t>DB_AVAIL_TAS_MAXLEN_SERVICE1</t>
  </si>
  <si>
    <t>INDB_AVAIL_TAS_SPEC_SERVICE1</t>
  </si>
  <si>
    <t>INDB_AVAIL_TAS_APOS_SERVICE1</t>
  </si>
  <si>
    <t>INDB_AVAIL_TAS_HYPHEN_SERVICE1</t>
  </si>
  <si>
    <t>INDB_AVAIL_TAS_MAXLEN_SERVICE1</t>
  </si>
  <si>
    <t>Directly bookable unavailable service TAS
Special Chars in Name</t>
  </si>
  <si>
    <t>Directly bookable unavailable service TAS
Apostrophe in Name</t>
  </si>
  <si>
    <t>Directly bookable unavailable service TAS
Hyphen in Name</t>
  </si>
  <si>
    <t>Directly bookable unavailable service TAS
Max name length</t>
  </si>
  <si>
    <t>Indirectly bookable unavailable service TAS
Special Chars in Name</t>
  </si>
  <si>
    <t>Indirectly bookable unavailable service TAS
Apostrophe in Name</t>
  </si>
  <si>
    <t>Indirectly bookable unavailable service TAS
Hyphen in Name</t>
  </si>
  <si>
    <t>Indirectly bookable unavailable service TAS
Max name length</t>
  </si>
  <si>
    <t>Directly bookable available service TAS
Special Chars in Name</t>
  </si>
  <si>
    <t>Directly bookable available service TAS
Apostrophe in Name</t>
  </si>
  <si>
    <t>Directly bookable available service TAS
Hyphen in Name</t>
  </si>
  <si>
    <t>Directly bookable available service TAS
Max name length</t>
  </si>
  <si>
    <t>Indirectly bookable available service TAS
Special Chars in Name</t>
  </si>
  <si>
    <t>Indirectly bookable available service TAS
Apostrophe in Name</t>
  </si>
  <si>
    <t>Indirectly bookable available service TAS
Hyphen in Name</t>
  </si>
  <si>
    <t>Indirectly bookable available service TAS
Max name length</t>
  </si>
  <si>
    <t>226-001</t>
  </si>
  <si>
    <t>226-002</t>
  </si>
  <si>
    <t>226-003</t>
  </si>
  <si>
    <t>226-004</t>
  </si>
  <si>
    <t>226-005</t>
  </si>
  <si>
    <t>226-006</t>
  </si>
  <si>
    <t>226-007</t>
  </si>
  <si>
    <t>226-008</t>
  </si>
  <si>
    <t>226-009</t>
  </si>
  <si>
    <t>226-010</t>
  </si>
  <si>
    <t>226-011</t>
  </si>
  <si>
    <t>226-012</t>
  </si>
  <si>
    <t>226-013</t>
  </si>
  <si>
    <t>226-014</t>
  </si>
  <si>
    <t>226-015</t>
  </si>
  <si>
    <t>226-016</t>
  </si>
  <si>
    <t>226-017</t>
  </si>
  <si>
    <t>226-018</t>
  </si>
  <si>
    <t>226-019</t>
  </si>
  <si>
    <t>226-020</t>
  </si>
  <si>
    <t>226-021</t>
  </si>
  <si>
    <t>226-022</t>
  </si>
  <si>
    <t>226-023</t>
  </si>
  <si>
    <t>226-024</t>
  </si>
  <si>
    <t>226-025</t>
  </si>
  <si>
    <t>226-026</t>
  </si>
  <si>
    <t>226-027</t>
  </si>
  <si>
    <t>226-028</t>
  </si>
  <si>
    <t>226-029</t>
  </si>
  <si>
    <t>226-030</t>
  </si>
  <si>
    <t>226-031</t>
  </si>
  <si>
    <t>226-032</t>
  </si>
  <si>
    <t>226-033</t>
  </si>
  <si>
    <t>226-034</t>
  </si>
  <si>
    <t>226-035</t>
  </si>
  <si>
    <t>226-036</t>
  </si>
  <si>
    <t>226-037</t>
  </si>
  <si>
    <t>226-038</t>
  </si>
  <si>
    <t>226-039</t>
  </si>
  <si>
    <t>226-040</t>
  </si>
  <si>
    <t>226-041</t>
  </si>
  <si>
    <t>226-042</t>
  </si>
  <si>
    <t>226-043</t>
  </si>
  <si>
    <t>226-044</t>
  </si>
  <si>
    <t>226-045</t>
  </si>
  <si>
    <t>226-046</t>
  </si>
  <si>
    <t>226-047</t>
  </si>
  <si>
    <t>226-048</t>
  </si>
  <si>
    <t>226-049</t>
  </si>
  <si>
    <t>226-050</t>
  </si>
  <si>
    <t>226-051</t>
  </si>
  <si>
    <t>226-052</t>
  </si>
  <si>
    <t>226-053</t>
  </si>
  <si>
    <t>226-054</t>
  </si>
  <si>
    <t>226-055</t>
  </si>
  <si>
    <t>226-056</t>
  </si>
  <si>
    <t>226-057</t>
  </si>
  <si>
    <t>226-058</t>
  </si>
  <si>
    <t>226-059</t>
  </si>
  <si>
    <t>226-060</t>
  </si>
  <si>
    <t>226-061</t>
  </si>
  <si>
    <t>226-062</t>
  </si>
  <si>
    <t>226-063</t>
  </si>
  <si>
    <t>226-064</t>
  </si>
  <si>
    <t>Patient arrives at Appointment Details page for a Directly Bookable TAS with Instructions and no Additional Requirements</t>
  </si>
  <si>
    <t>Patient arrives at Appointment Details page for a Directly Bookable TAS with Instructions and two Additional Requirements and  where the booked Service is unavailable but others are available</t>
  </si>
  <si>
    <t>Patient arrives at Appointment Details page for an Indirectly Bookable TAS with Instructions and two or more Additional Requirements where the booked Service is unavailable but others are available</t>
  </si>
  <si>
    <t>Patient arrives at Appointment Details page for a Directly Bookable Service where the booked Service and all other services are unavailable and more than one additional requirements exist</t>
  </si>
  <si>
    <t>Patient arrives at Appointment Details page for a Directly Bookable Service where the booked Service and all other services are unavailable and no additional requirements exist</t>
  </si>
  <si>
    <t>Patient arrives at Appointment Details page for an Indirectly Bookable Service where the booked Service and all other services are unavailable and more than one additional requirements exist</t>
  </si>
  <si>
    <t>Patient arrives at Appointment Details page for an Indirectly Bookable Service where the booked Service and all other services are unavailable and one additional requirement exists</t>
  </si>
  <si>
    <t>Patient arrives at Appointment Details page for an Indirectly Bookable TAS with Instructions and one Additional Requirement</t>
  </si>
  <si>
    <t>Patient arrives at Appointment Details page for an Indirectly Bookable TAS with Instructions and two Additional Requirements</t>
  </si>
  <si>
    <t>Patient arrives at Appointment Details page for an Indirectly Bookable TAS with Instructions and no Additional Requirements</t>
  </si>
  <si>
    <t>Patient arrives at Appointment Details page for a Directly Bookable TAS with Instructions and one Additional Requirement</t>
  </si>
  <si>
    <t>Patient arrives at Appointment Details page for a Directly Bookable TAS without Instructions and two Additional Requirements</t>
  </si>
  <si>
    <t>Patient arrives at Appointment Details page for a Directly Bookable TAS without Instructions and no Additional Requirements</t>
  </si>
  <si>
    <t>Patient arrives at Appointment Details page for an Indirectly Bookable TAS without Instructions and one Additional Requirement</t>
  </si>
  <si>
    <t>NHSERS-226_S003_C1</t>
  </si>
  <si>
    <t>NHSERS-226_S006b_C1</t>
  </si>
  <si>
    <t>NHSERS-226_S006d_C1</t>
  </si>
  <si>
    <t>NHSERS-226_S007a_C1</t>
  </si>
  <si>
    <t>NHSERS-226_S007a2_C1</t>
  </si>
  <si>
    <t xml:space="preserve">NHSERS-226_S007b_C1 </t>
  </si>
  <si>
    <t>NHSERS-226_S007b2_C1</t>
  </si>
  <si>
    <t>NHSERS-226_S008_C1</t>
  </si>
  <si>
    <t>NHSERS-226_S009_C1</t>
  </si>
  <si>
    <t>NHSERS-226_S010_C1</t>
  </si>
  <si>
    <t>NHSERS-226_S014_C1</t>
  </si>
  <si>
    <t>NHSERS-226_S015_C1</t>
  </si>
  <si>
    <t>NHSERS-226_S016_C1</t>
  </si>
  <si>
    <t>NHSERS-226_S017_C1</t>
  </si>
  <si>
    <t>2 week wait</t>
  </si>
  <si>
    <t>DB_AVAIL_TAS_MAXLEN_SERVICE</t>
  </si>
  <si>
    <t>DB_AVAIL_TAS_SPEC_SERVICE</t>
  </si>
  <si>
    <t>DB_AVAIL_TAS_HYPHEN_SERVICE</t>
  </si>
  <si>
    <t>DB_AVAIL_TAS_APOS_SERVICE</t>
  </si>
  <si>
    <t>INDB_AVAIL_TAS_MAXLEN_SERVICE</t>
  </si>
  <si>
    <t>INDB_AVAIL_TAS_SPEC_SERVICE</t>
  </si>
  <si>
    <t>INDB_AVAIL_TAS_HYPHEN_SERVICE</t>
  </si>
  <si>
    <t>INDB_AVAIL_TAS_APOS_SERVICE</t>
  </si>
  <si>
    <t>DB_UNAVAIL_TAS_APOS_SERVICE</t>
  </si>
  <si>
    <t>Transport</t>
  </si>
  <si>
    <t>Advocacy, Interpreter</t>
  </si>
  <si>
    <t xml:space="preserve">Advocacy, Transport </t>
  </si>
  <si>
    <t>Interpreter, Transport</t>
  </si>
  <si>
    <t>Advocacy, Interpreter, Transport</t>
  </si>
  <si>
    <t>Advocacy, Transport</t>
  </si>
  <si>
    <t xml:space="preserve">Advocacy, Interpreter </t>
  </si>
  <si>
    <t>Transport, Advocacy</t>
  </si>
  <si>
    <t>ers_appointment_request</t>
  </si>
  <si>
    <t>DDF_tag</t>
  </si>
  <si>
    <t>created</t>
  </si>
  <si>
    <t>LOCALTIMESTAMP</t>
  </si>
  <si>
    <t>createdby</t>
  </si>
  <si>
    <t>test</t>
  </si>
  <si>
    <t>version</t>
  </si>
  <si>
    <t>requestpriority</t>
  </si>
  <si>
    <t>URGENT</t>
  </si>
  <si>
    <t>requesttype</t>
  </si>
  <si>
    <t>APPOINTMENT_REQUEST</t>
  </si>
  <si>
    <t>ADVICE_AND_GUIDANCE</t>
  </si>
  <si>
    <t>appointmentrequeststate</t>
  </si>
  <si>
    <t>BOOKED_INITIAL_REFERRAL</t>
  </si>
  <si>
    <t>CANCELLED</t>
  </si>
  <si>
    <t>nhsnumber</t>
  </si>
  <si>
    <t>referringclinicianid</t>
  </si>
  <si>
    <t>referringorgid</t>
  </si>
  <si>
    <t>registeredgpid</t>
  </si>
  <si>
    <t>registeredorgid</t>
  </si>
  <si>
    <t>ers_appointment_booking</t>
  </si>
  <si>
    <t>appointmentbookingstatus</t>
  </si>
  <si>
    <t>appointmentslot_id [DDF_tag]</t>
  </si>
  <si>
    <t>appointment_request_id [DDF_tag]</t>
  </si>
  <si>
    <t>ers_additional_requirement_request</t>
  </si>
  <si>
    <t>INTERPRETER</t>
  </si>
  <si>
    <t>appoint_req_id [DDF_tag]</t>
  </si>
  <si>
    <t>ers_appointment_slot</t>
  </si>
  <si>
    <t>service_id [DDF_tag]</t>
  </si>
  <si>
    <t>ers_patient_login_failure</t>
  </si>
  <si>
    <t>ers_patient_user</t>
  </si>
  <si>
    <t>password</t>
  </si>
  <si>
    <t>{C_DB_AVAIL_F2F_SERVICE1}</t>
  </si>
  <si>
    <t>failuretime</t>
  </si>
  <si>
    <t>appointmentrequest_id [DDF_tag]</t>
  </si>
  <si>
    <t>contentsensitive</t>
  </si>
  <si>
    <t>namedclinicianid</t>
  </si>
  <si>
    <t>false</t>
  </si>
  <si>
    <t>lockexpirytime</t>
  </si>
  <si>
    <t>@date(365)</t>
  </si>
  <si>
    <t>ers_shortlist</t>
  </si>
  <si>
    <t>additionalapprequirementtype</t>
  </si>
  <si>
    <t>appointmentbooking_id</t>
  </si>
  <si>
    <t>null</t>
  </si>
  <si>
    <t>PNTF1-111-0021</t>
  </si>
  <si>
    <t>PNTF2-111-0022</t>
  </si>
  <si>
    <t>PNTF3-111-0023</t>
  </si>
  <si>
    <t>ers_service</t>
  </si>
  <si>
    <t>name</t>
  </si>
  <si>
    <t>VarDef</t>
  </si>
  <si>
    <t>value</t>
  </si>
  <si>
    <t>const</t>
  </si>
  <si>
    <t>story</t>
  </si>
  <si>
    <t>nhsNumber</t>
  </si>
  <si>
    <t>testNo</t>
  </si>
  <si>
    <t>partTestNo</t>
  </si>
  <si>
    <t>APPRTag</t>
  </si>
  <si>
    <t>APPSTag</t>
  </si>
  <si>
    <t>APPBTag</t>
  </si>
  <si>
    <t>tableId</t>
  </si>
  <si>
    <t>serviceId</t>
  </si>
  <si>
    <t>createdBy</t>
  </si>
  <si>
    <t>contentSensitive</t>
  </si>
  <si>
    <t>namedClinician</t>
  </si>
  <si>
    <t>referringClinician</t>
  </si>
  <si>
    <t>referringClinicianMaxFieldLength</t>
  </si>
  <si>
    <t>CLIN12345678901234567890</t>
  </si>
  <si>
    <t>referringClinicianHyphen</t>
  </si>
  <si>
    <t>referringClinicianApos</t>
  </si>
  <si>
    <t>referringClinicianSpec</t>
  </si>
  <si>
    <t>CLIN1£$^</t>
  </si>
  <si>
    <t>referringOrg</t>
  </si>
  <si>
    <t>referringOrgMaxFieldLength</t>
  </si>
  <si>
    <t>ORG112345678901234567890</t>
  </si>
  <si>
    <t>referringOrgHyphen</t>
  </si>
  <si>
    <t>referringOrgApos</t>
  </si>
  <si>
    <t>referringOrgSpec</t>
  </si>
  <si>
    <t>ORG1^+_</t>
  </si>
  <si>
    <t>registeredGp</t>
  </si>
  <si>
    <t>registeredOrg</t>
  </si>
  <si>
    <t>appointmentRequestState</t>
  </si>
  <si>
    <t>appointmentBookingStatus</t>
  </si>
  <si>
    <t>requestPriority</t>
  </si>
  <si>
    <t>ROUTINE</t>
  </si>
  <si>
    <t>requestType</t>
  </si>
  <si>
    <t>futureDate</t>
  </si>
  <si>
    <t>pastDate</t>
  </si>
  <si>
    <t>C_NUM_EXTRA_REFERRALS</t>
  </si>
  <si>
    <t>Y</t>
  </si>
  <si>
    <t>C_INCREMENT_BY_ONE</t>
  </si>
  <si>
    <t>V_REFERRAL_COUNTER</t>
  </si>
  <si>
    <t>C_INDB_AVAIL_F2F_SERVICE2</t>
  </si>
  <si>
    <t>C_DB_AVAIL_TAS_SERVICE1</t>
  </si>
  <si>
    <t>C_DB_AVAIL_TAS_SERVICE2</t>
  </si>
  <si>
    <t>C_INDB_AVAIL_TAS_SERVICE1</t>
  </si>
  <si>
    <t>C_INDB_AVAIL_TAS_SERVICE2</t>
  </si>
  <si>
    <t>C_INDB_UNAVAIL_F2F_SERVICE2</t>
  </si>
  <si>
    <t>C_DB_UNAVAIL_TAS_SERVICE1</t>
  </si>
  <si>
    <t>C_DB_UNAVAIL_TAS_SERVICE2</t>
  </si>
  <si>
    <t>C_INDB_UNAVAIL_TAS_SERVICE1</t>
  </si>
  <si>
    <t>C_INDB_UNAVAIL_TAS_SERVICE2</t>
  </si>
  <si>
    <t>C_INDB_AVAIL_F2F_HYPHEN_SERVICE</t>
  </si>
  <si>
    <t>C_INDB_AVAIL_F2F_APOS_SERVICE</t>
  </si>
  <si>
    <t>C_INDB_AVAIL_F2F_SPEC_SERVICE</t>
  </si>
  <si>
    <t>FIRST_OUTPATIENT</t>
  </si>
  <si>
    <t>TELEPHONE_ASSESSMENT</t>
  </si>
  <si>
    <t>appointmenttype</t>
  </si>
  <si>
    <t>directlybookable</t>
  </si>
  <si>
    <t>Comment Line</t>
  </si>
  <si>
    <t>{C_DB_AVAIL_F2F_SERVICE2}</t>
  </si>
  <si>
    <t>{C_INDB_AVAIL_F2F_SERVICE1}</t>
  </si>
  <si>
    <t>{C_INDB_AVAIL_F2F_SERVICE2}</t>
  </si>
  <si>
    <t>{C_DB_AVAIL_TAS_SERVICE1}</t>
  </si>
  <si>
    <t>{C_DB_AVAIL_TAS_SERVICE2}</t>
  </si>
  <si>
    <t>{C_INDB_AVAIL_TAS_SERVICE1}</t>
  </si>
  <si>
    <t>{C_INDB_AVAIL_TAS_SERVICE2}</t>
  </si>
  <si>
    <t>{C_DB_UNAVAIL_F2F_SERVICE1}</t>
  </si>
  <si>
    <t>{C_DB_UNAVAIL_F2F_SERVICE2}</t>
  </si>
  <si>
    <t>{C_INDB_UNAVAIL_F2F_SERVICE1}</t>
  </si>
  <si>
    <t>{C_INDB_UNAVAIL_F2F_SERVICE2}</t>
  </si>
  <si>
    <t>{C_DB_UNAVAIL_TAS_SERVICE1}</t>
  </si>
  <si>
    <t>{C_DB_UNAVAIL_TAS_SERVICE2}</t>
  </si>
  <si>
    <t>{C_INDB_UNAVAIL_TAS_SERVICE1}</t>
  </si>
  <si>
    <t>{C_INDB_UNAVAIL_TAS_SERVICE2}</t>
  </si>
  <si>
    <t>{C_DB_AVAIL_F2F_MAXLEN_SERVICE} 12345678901234567890123456789012345678901234567890</t>
  </si>
  <si>
    <t>{C_DB_AVAIL_F2F_HYPHEN_SERVICE}-1</t>
  </si>
  <si>
    <t>{C_DB_AVAIL_F2F_APOS_SERVICE}'1</t>
  </si>
  <si>
    <t>{C_DB_AVAIL_F2F_SPEC_SERVICE}?()%!11</t>
  </si>
  <si>
    <t>{C_INDB_AVAIL_F2F_MAXLEN_SERVICE} 12345678901234567890123456789012345678901234567890</t>
  </si>
  <si>
    <t>{C_INDB_AVAIL_F2F_HYPHEN_SERVICE}-1</t>
  </si>
  <si>
    <t>{C_INDB_AVAIL_F2F_APOS_SERVICE}'1</t>
  </si>
  <si>
    <t>{C_INDB_AVAIL_F2F_SPEC_SERVICE}?()%!11</t>
  </si>
  <si>
    <t>DB_AVAIL_F2F_MAXLEN_SERVICE 12345678901234567890123456789012345678901234567890</t>
  </si>
  <si>
    <t>DB_AVAIL_F2F_HYPHEN_SERVICE-1</t>
  </si>
  <si>
    <t>DB_AVAIL_F2F_APOS_SERVICE'1</t>
  </si>
  <si>
    <t>DB_AVAIL_F2F_SPEC_SERVICE?()%!11</t>
  </si>
  <si>
    <t>INDB_AVAIL_F2F_MAXLEN_SERVICE 12345678901234567890123456789012345678901234567890</t>
  </si>
  <si>
    <t>INDB_AVAIL_F2F_HYPHEN_SERVICE-1</t>
  </si>
  <si>
    <t>INDB_AVAIL_F2F_APOS_SERVICE'1</t>
  </si>
  <si>
    <t>INDB_AVAIL_F2F_SPEC_SERVICE?()%!11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</si>
</sst>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top" wrapText="1"/>
    </xf>
    <xf numFmtId="21" fontId="0" fillId="0" borderId="1" xfId="0" applyNumberFormat="1" applyBorder="1"/>
    <xf numFmtId="14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/>
    <xf numFmtId="0" fontId="4" fillId="0" borderId="1" xfId="0" applyFont="1" applyBorder="1" applyAlignment="1">
      <alignment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7" borderId="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0" fontId="0" fillId="8" borderId="0" xfId="0" applyFill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top"/>
    </xf>
    <xf numFmtId="0" fontId="0" fillId="9" borderId="1" xfId="0" applyFill="1" applyBorder="1"/>
    <xf numFmtId="0" fontId="2" fillId="9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49" fontId="0" fillId="9" borderId="1" xfId="0" applyNumberFormat="1" applyFill="1" applyBorder="1"/>
    <xf numFmtId="49" fontId="0" fillId="0" borderId="1" xfId="0" applyNumberFormat="1" applyFill="1" applyBorder="1"/>
    <xf numFmtId="21" fontId="0" fillId="9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top"/>
    </xf>
    <xf numFmtId="0" fontId="3" fillId="6" borderId="6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7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8" borderId="1" xfId="0" applyFill="1" applyBorder="1"/>
    <xf numFmtId="49" fontId="0" fillId="10" borderId="1" xfId="0" applyNumberFormat="1" applyFill="1" applyBorder="1"/>
    <xf numFmtId="0" fontId="0" fillId="10" borderId="1" xfId="0" applyFill="1" applyBorder="1"/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10" borderId="1" xfId="0" applyNumberFormat="1" applyFill="1" applyBorder="1"/>
    <xf numFmtId="21" fontId="0" fillId="10" borderId="1" xfId="0" applyNumberForma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11" borderId="1" xfId="0" applyNumberFormat="1" applyFill="1" applyBorder="1"/>
    <xf numFmtId="0" fontId="0" fillId="12" borderId="1" xfId="0" applyFill="1" applyBorder="1"/>
    <xf numFmtId="0" fontId="0" fillId="0" borderId="5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3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27" sqref="G27"/>
    </sheetView>
  </sheetViews>
  <sheetFormatPr defaultRowHeight="15"/>
  <cols>
    <col min="1" max="1" width="23.42578125" style="3" customWidth="1"/>
    <col min="2" max="2" width="22.42578125" style="3" customWidth="1"/>
    <col min="3" max="3" width="20.28515625" style="3" customWidth="1"/>
    <col min="4" max="4" width="24.28515625" style="3" customWidth="1"/>
    <col min="5" max="5" width="21.42578125" style="3" customWidth="1"/>
    <col min="6" max="6" width="23" style="3" customWidth="1"/>
    <col min="7" max="16384" width="9.140625" style="3"/>
  </cols>
  <sheetData>
    <row r="1" spans="1:6" ht="21">
      <c r="A1" s="1" t="s">
        <v>6</v>
      </c>
      <c r="B1" s="1" t="s">
        <v>0</v>
      </c>
      <c r="C1" s="1" t="s">
        <v>1</v>
      </c>
      <c r="D1" s="1" t="s">
        <v>31</v>
      </c>
      <c r="E1" s="1" t="s">
        <v>32</v>
      </c>
      <c r="F1" s="1" t="s">
        <v>60</v>
      </c>
    </row>
    <row r="2" spans="1:6">
      <c r="A2" s="8"/>
      <c r="B2" s="8"/>
      <c r="C2" s="8"/>
      <c r="D2" s="8"/>
      <c r="E2" s="8"/>
      <c r="F2" s="8"/>
    </row>
    <row r="3" spans="1:6">
      <c r="A3" s="48" t="s">
        <v>13</v>
      </c>
      <c r="B3" s="49" t="s">
        <v>14</v>
      </c>
      <c r="C3" s="3" t="s">
        <v>59</v>
      </c>
      <c r="D3" s="3" t="s">
        <v>89</v>
      </c>
      <c r="E3" s="3" t="s">
        <v>90</v>
      </c>
      <c r="F3" s="3" t="s">
        <v>91</v>
      </c>
    </row>
    <row r="4" spans="1:6">
      <c r="A4" s="48"/>
      <c r="B4" s="49"/>
      <c r="C4" s="3" t="s">
        <v>15</v>
      </c>
      <c r="D4" s="3" t="s">
        <v>19</v>
      </c>
      <c r="E4" s="3" t="s">
        <v>28</v>
      </c>
      <c r="F4" s="3" t="s">
        <v>61</v>
      </c>
    </row>
    <row r="5" spans="1:6">
      <c r="A5" s="48"/>
      <c r="B5" s="49"/>
      <c r="C5" s="3" t="s">
        <v>16</v>
      </c>
      <c r="D5" s="3" t="s">
        <v>20</v>
      </c>
      <c r="E5" s="3" t="s">
        <v>29</v>
      </c>
      <c r="F5" s="3" t="s">
        <v>62</v>
      </c>
    </row>
    <row r="6" spans="1:6">
      <c r="A6" s="48"/>
      <c r="B6" s="49"/>
      <c r="C6" s="3" t="s">
        <v>18</v>
      </c>
      <c r="D6" s="3" t="s">
        <v>21</v>
      </c>
      <c r="E6" s="3" t="s">
        <v>30</v>
      </c>
      <c r="F6" s="3" t="s">
        <v>63</v>
      </c>
    </row>
    <row r="7" spans="1:6">
      <c r="A7" s="48"/>
      <c r="B7" s="49"/>
      <c r="C7" s="3" t="s">
        <v>23</v>
      </c>
      <c r="D7" s="3" t="s">
        <v>22</v>
      </c>
      <c r="E7" s="3" t="s">
        <v>22</v>
      </c>
      <c r="F7" s="3" t="s">
        <v>22</v>
      </c>
    </row>
    <row r="8" spans="1:6">
      <c r="A8" s="48"/>
      <c r="B8" s="8"/>
      <c r="C8" s="8"/>
      <c r="D8" s="8"/>
      <c r="E8" s="8"/>
    </row>
    <row r="9" spans="1:6">
      <c r="A9" s="48"/>
      <c r="B9" s="49" t="s">
        <v>18</v>
      </c>
      <c r="C9" s="3" t="s">
        <v>59</v>
      </c>
      <c r="D9" s="3" t="s">
        <v>92</v>
      </c>
      <c r="E9" s="3" t="s">
        <v>93</v>
      </c>
      <c r="F9" s="3" t="s">
        <v>94</v>
      </c>
    </row>
    <row r="10" spans="1:6">
      <c r="A10" s="48"/>
      <c r="B10" s="49"/>
      <c r="C10" s="3" t="s">
        <v>17</v>
      </c>
      <c r="D10" s="3" t="s">
        <v>21</v>
      </c>
      <c r="E10" s="3" t="s">
        <v>30</v>
      </c>
      <c r="F10" s="3" t="s">
        <v>63</v>
      </c>
    </row>
    <row r="11" spans="1:6">
      <c r="A11" s="48"/>
      <c r="B11" s="49"/>
      <c r="C11" s="3" t="s">
        <v>25</v>
      </c>
      <c r="D11" s="3" t="s">
        <v>26</v>
      </c>
      <c r="E11" s="3" t="s">
        <v>26</v>
      </c>
      <c r="F11" s="3" t="s">
        <v>26</v>
      </c>
    </row>
  </sheetData>
  <customSheetViews>
    <customSheetView guid="{52682C99-57FE-48BC-BC5D-83A675EDE95B}">
      <selection activeCell="G27" sqref="G27"/>
      <pageMargins left="0.7" right="0.7" top="0.75" bottom="0.75" header="0.3" footer="0.3"/>
      <pageSetup paperSize="9" orientation="portrait" verticalDpi="0" r:id="rId1"/>
    </customSheetView>
    <customSheetView guid="{B77EFD40-8824-47B1-AEEE-A13E43E39756}">
      <selection activeCell="G27" sqref="G27"/>
      <pageMargins left="0.7" right="0.7" top="0.75" bottom="0.75" header="0.3" footer="0.3"/>
      <pageSetup paperSize="9" orientation="portrait" verticalDpi="0" r:id="rId2"/>
    </customSheetView>
    <customSheetView guid="{E11A1E3A-FF88-4F26-BB3E-D49EC287A590}">
      <selection activeCell="G27" sqref="G27"/>
      <pageMargins left="0.7" right="0.7" top="0.75" bottom="0.75" header="0.3" footer="0.3"/>
      <pageSetup paperSize="9" orientation="portrait" verticalDpi="0" r:id="rId3"/>
    </customSheetView>
  </customSheetViews>
  <mergeCells count="3">
    <mergeCell ref="A3:A11"/>
    <mergeCell ref="B3:B7"/>
    <mergeCell ref="B9:B11"/>
  </mergeCells>
  <pageMargins left="0.7" right="0.7" top="0.75" bottom="0.75" header="0.3" footer="0.3"/>
  <pageSetup paperSize="9" orientation="portrait" verticalDpi="0"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50"/>
  <sheetViews>
    <sheetView topLeftCell="A2" workbookViewId="0">
      <selection activeCell="D11" sqref="D11"/>
    </sheetView>
  </sheetViews>
  <sheetFormatPr defaultRowHeight="15"/>
  <cols>
    <col min="1" max="1" width="10.7109375" style="3" customWidth="1"/>
    <col min="2" max="2" width="17.42578125" style="3" customWidth="1"/>
    <col min="3" max="3" width="30" style="3" customWidth="1"/>
    <col min="4" max="4" width="21.7109375" style="3" customWidth="1"/>
    <col min="5" max="5" width="20" style="3" customWidth="1"/>
    <col min="6" max="16384" width="9.140625" style="3"/>
  </cols>
  <sheetData>
    <row r="1" spans="1:5" s="20" customFormat="1" hidden="1">
      <c r="D1" s="21"/>
      <c r="E1" s="21" t="s">
        <v>265</v>
      </c>
    </row>
    <row r="2" spans="1:5" ht="21">
      <c r="D2" s="17"/>
      <c r="E2" s="27" t="s">
        <v>75</v>
      </c>
    </row>
    <row r="3" spans="1:5" ht="51" customHeight="1">
      <c r="E3" s="12" t="s">
        <v>83</v>
      </c>
    </row>
    <row r="4" spans="1:5" ht="23.25" customHeight="1">
      <c r="D4" s="17"/>
      <c r="E4" s="27" t="s">
        <v>99</v>
      </c>
    </row>
    <row r="5" spans="1:5" ht="45">
      <c r="C5" s="28" t="s">
        <v>268</v>
      </c>
      <c r="D5" s="28"/>
      <c r="E5" s="32" t="s">
        <v>266</v>
      </c>
    </row>
    <row r="6" spans="1:5" s="1" customFormat="1" ht="84" customHeight="1">
      <c r="A6" s="2" t="s">
        <v>101</v>
      </c>
      <c r="B6" s="2" t="s">
        <v>102</v>
      </c>
      <c r="C6" s="16" t="s">
        <v>1</v>
      </c>
      <c r="D6" s="16"/>
      <c r="E6" s="2" t="str">
        <f t="shared" ref="E6" si="0">CONCATENATE("ERS Data Set ",E1)</f>
        <v>ERS Data Set 419-001</v>
      </c>
    </row>
    <row r="7" spans="1:5" ht="15" customHeight="1">
      <c r="A7" s="8"/>
      <c r="B7" s="8"/>
      <c r="C7" s="9"/>
      <c r="D7" s="9"/>
      <c r="E7" s="9"/>
    </row>
    <row r="8" spans="1:5">
      <c r="A8" s="63" t="s">
        <v>7</v>
      </c>
      <c r="B8" s="60" t="s">
        <v>103</v>
      </c>
      <c r="C8" s="3" t="s">
        <v>48</v>
      </c>
      <c r="E8" s="19" t="str">
        <f t="shared" ref="E8" si="1">CONCATENATE("APPR",E1)</f>
        <v>APPR419-001</v>
      </c>
    </row>
    <row r="9" spans="1:5">
      <c r="A9" s="53"/>
      <c r="B9" s="51"/>
      <c r="C9" s="3" t="s">
        <v>34</v>
      </c>
      <c r="E9" s="19" t="str">
        <f>CONCATENATE(LEFT(E1,3),"0-0000-0",RIGHT(E1,3))</f>
        <v>4190-0000-0001</v>
      </c>
    </row>
    <row r="10" spans="1:5">
      <c r="A10" s="53"/>
      <c r="B10" s="51"/>
      <c r="C10" s="3" t="s">
        <v>38</v>
      </c>
      <c r="E10" s="3" t="s">
        <v>85</v>
      </c>
    </row>
    <row r="11" spans="1:5">
      <c r="A11" s="53"/>
      <c r="B11" s="51"/>
      <c r="C11" s="3" t="s">
        <v>36</v>
      </c>
      <c r="E11" s="3" t="s">
        <v>9</v>
      </c>
    </row>
    <row r="12" spans="1:5">
      <c r="A12" s="53"/>
      <c r="B12" s="51"/>
      <c r="C12" s="3" t="s">
        <v>37</v>
      </c>
      <c r="E12" s="19" t="str">
        <f t="shared" ref="E12" si="2">CONCATENATE(LEFT(E1,3),"0000",RIGHT(E1,3))</f>
        <v>4190000001</v>
      </c>
    </row>
    <row r="13" spans="1:5">
      <c r="A13" s="53"/>
      <c r="B13" s="51"/>
      <c r="C13" s="3" t="s">
        <v>35</v>
      </c>
      <c r="E13" s="4" t="s">
        <v>66</v>
      </c>
    </row>
    <row r="14" spans="1:5">
      <c r="A14" s="53"/>
      <c r="B14" s="51"/>
      <c r="C14" s="3" t="s">
        <v>39</v>
      </c>
      <c r="E14" s="4" t="s">
        <v>65</v>
      </c>
    </row>
    <row r="15" spans="1:5">
      <c r="A15" s="53"/>
      <c r="B15" s="51"/>
      <c r="C15" s="3" t="s">
        <v>40</v>
      </c>
      <c r="E15" s="4" t="s">
        <v>91</v>
      </c>
    </row>
    <row r="16" spans="1:5">
      <c r="A16" s="53"/>
      <c r="B16" s="51"/>
      <c r="C16" s="3" t="s">
        <v>41</v>
      </c>
      <c r="E16" s="4" t="s">
        <v>89</v>
      </c>
    </row>
    <row r="17" spans="1:5">
      <c r="A17" s="53"/>
      <c r="B17" s="51"/>
      <c r="C17" s="3" t="s">
        <v>42</v>
      </c>
      <c r="E17" s="4" t="s">
        <v>92</v>
      </c>
    </row>
    <row r="18" spans="1:5">
      <c r="A18" s="53"/>
      <c r="B18" s="51"/>
      <c r="C18" s="3" t="s">
        <v>43</v>
      </c>
      <c r="E18" s="4" t="s">
        <v>90</v>
      </c>
    </row>
    <row r="19" spans="1:5">
      <c r="A19" s="53"/>
      <c r="B19" s="51"/>
      <c r="C19" s="3" t="s">
        <v>44</v>
      </c>
      <c r="E19" s="4" t="s">
        <v>93</v>
      </c>
    </row>
    <row r="20" spans="1:5">
      <c r="A20" s="53"/>
      <c r="B20" s="51"/>
      <c r="C20" s="3" t="s">
        <v>71</v>
      </c>
      <c r="E20" s="4" t="s">
        <v>72</v>
      </c>
    </row>
    <row r="21" spans="1:5">
      <c r="A21" s="53"/>
      <c r="B21" s="52"/>
      <c r="C21" s="3" t="s">
        <v>73</v>
      </c>
      <c r="E21" s="4"/>
    </row>
    <row r="22" spans="1:5">
      <c r="A22" s="53"/>
      <c r="B22" s="8"/>
      <c r="C22" s="9"/>
      <c r="D22" s="9"/>
      <c r="E22" s="9"/>
    </row>
    <row r="23" spans="1:5">
      <c r="A23" s="53"/>
      <c r="B23" s="25" t="s">
        <v>264</v>
      </c>
      <c r="C23" s="3" t="s">
        <v>5</v>
      </c>
      <c r="E23" s="4" t="s">
        <v>225</v>
      </c>
    </row>
    <row r="24" spans="1:5">
      <c r="A24" s="53"/>
      <c r="B24" s="8"/>
      <c r="C24" s="9"/>
      <c r="D24" s="9"/>
      <c r="E24" s="9"/>
    </row>
    <row r="25" spans="1:5" ht="22.5" customHeight="1">
      <c r="A25" s="53"/>
      <c r="B25" s="65" t="s">
        <v>108</v>
      </c>
      <c r="C25" s="3" t="s">
        <v>48</v>
      </c>
      <c r="E25" s="19" t="str">
        <f>CONCATENATE("APPS",E1)</f>
        <v>APPS419-001</v>
      </c>
    </row>
    <row r="26" spans="1:5">
      <c r="A26" s="53"/>
      <c r="B26" s="65"/>
      <c r="C26" s="3" t="s">
        <v>49</v>
      </c>
      <c r="E26" s="3" t="s">
        <v>10</v>
      </c>
    </row>
    <row r="27" spans="1:5">
      <c r="A27" s="53"/>
      <c r="B27" s="65"/>
      <c r="C27" s="3" t="s">
        <v>50</v>
      </c>
      <c r="E27" s="19" t="str">
        <f>CONCATENATE("APPB",E1)</f>
        <v>APPB419-001</v>
      </c>
    </row>
    <row r="28" spans="1:5">
      <c r="A28" s="53"/>
      <c r="B28" s="65"/>
      <c r="C28" s="3" t="s">
        <v>51</v>
      </c>
      <c r="E28" s="3" t="s">
        <v>95</v>
      </c>
    </row>
    <row r="29" spans="1:5">
      <c r="A29" s="53"/>
      <c r="B29" s="8"/>
      <c r="C29" s="9"/>
      <c r="D29" s="9"/>
      <c r="E29" s="9"/>
    </row>
    <row r="30" spans="1:5">
      <c r="A30" s="53"/>
      <c r="B30" s="65" t="s">
        <v>104</v>
      </c>
      <c r="C30" s="3" t="s">
        <v>48</v>
      </c>
      <c r="E30" s="19" t="str">
        <f>CONCATENATE("APPB",E1)</f>
        <v>APPB419-001</v>
      </c>
    </row>
    <row r="31" spans="1:5">
      <c r="A31" s="53"/>
      <c r="B31" s="66"/>
      <c r="C31" s="3" t="s">
        <v>45</v>
      </c>
      <c r="E31" s="6" t="s">
        <v>24</v>
      </c>
    </row>
    <row r="32" spans="1:5">
      <c r="A32" s="53"/>
      <c r="B32" s="66"/>
      <c r="C32" s="3" t="s">
        <v>46</v>
      </c>
      <c r="E32" s="19" t="str">
        <f>CONCATENATE("APPR",E1)</f>
        <v>APPR419-001</v>
      </c>
    </row>
    <row r="33" spans="1:5">
      <c r="A33" s="53"/>
      <c r="B33" s="66"/>
      <c r="C33" s="3" t="s">
        <v>47</v>
      </c>
      <c r="E33" s="19" t="str">
        <f>CONCATENATE("APPS",E1)</f>
        <v>APPS419-001</v>
      </c>
    </row>
    <row r="34" spans="1:5">
      <c r="A34" s="53"/>
      <c r="B34" s="8"/>
      <c r="C34" s="9"/>
      <c r="D34" s="9"/>
      <c r="E34" s="9"/>
    </row>
    <row r="35" spans="1:5">
      <c r="A35" s="53"/>
      <c r="B35" s="60" t="s">
        <v>105</v>
      </c>
      <c r="C35" s="3" t="s">
        <v>48</v>
      </c>
      <c r="E35" s="19" t="str">
        <f>CONCATENATE("CI",E1)</f>
        <v>CI419-001</v>
      </c>
    </row>
    <row r="36" spans="1:5">
      <c r="A36" s="53"/>
      <c r="B36" s="51"/>
      <c r="C36" s="3" t="s">
        <v>52</v>
      </c>
      <c r="E36" s="6" t="s">
        <v>67</v>
      </c>
    </row>
    <row r="37" spans="1:5">
      <c r="A37" s="53"/>
      <c r="B37" s="51"/>
      <c r="C37" s="3" t="s">
        <v>53</v>
      </c>
      <c r="E37" s="3" t="s">
        <v>68</v>
      </c>
    </row>
    <row r="38" spans="1:5">
      <c r="A38" s="53"/>
      <c r="B38" s="51"/>
      <c r="C38" s="3" t="s">
        <v>46</v>
      </c>
      <c r="E38" s="19" t="str">
        <f>CONCATENATE("APPR",E1)</f>
        <v>APPR419-001</v>
      </c>
    </row>
    <row r="39" spans="1:5">
      <c r="A39" s="53"/>
      <c r="B39" s="51"/>
      <c r="C39" s="3" t="s">
        <v>54</v>
      </c>
      <c r="E39" s="3" t="s">
        <v>69</v>
      </c>
    </row>
    <row r="40" spans="1:5">
      <c r="A40" s="53"/>
      <c r="B40" s="51"/>
      <c r="C40" s="3" t="s">
        <v>55</v>
      </c>
      <c r="E40" s="3" t="s">
        <v>70</v>
      </c>
    </row>
    <row r="41" spans="1:5">
      <c r="A41" s="53"/>
      <c r="B41" s="8"/>
      <c r="C41" s="9"/>
      <c r="D41" s="9"/>
      <c r="E41" s="9"/>
    </row>
    <row r="42" spans="1:5">
      <c r="A42" s="53"/>
      <c r="B42" s="50" t="s">
        <v>56</v>
      </c>
      <c r="C42" s="3" t="s">
        <v>46</v>
      </c>
      <c r="E42" s="19" t="str">
        <f>CONCATENATE("APPR",E1)</f>
        <v>APPR419-001</v>
      </c>
    </row>
    <row r="43" spans="1:5">
      <c r="A43" s="53"/>
      <c r="B43" s="51"/>
      <c r="C43" s="3" t="s">
        <v>57</v>
      </c>
      <c r="E43" s="3" t="s">
        <v>95</v>
      </c>
    </row>
    <row r="44" spans="1:5">
      <c r="A44" s="53"/>
      <c r="B44" s="9"/>
      <c r="C44" s="9"/>
      <c r="D44" s="9"/>
      <c r="E44" s="9"/>
    </row>
    <row r="45" spans="1:5" ht="30">
      <c r="A45" s="53"/>
      <c r="B45" s="26" t="s">
        <v>107</v>
      </c>
      <c r="C45" s="3" t="s">
        <v>46</v>
      </c>
      <c r="E45" s="19" t="str">
        <f>CONCATENATE("APPR",E1)</f>
        <v>APPR419-001</v>
      </c>
    </row>
    <row r="46" spans="1:5">
      <c r="A46" s="53"/>
      <c r="B46" s="9"/>
      <c r="C46" s="9"/>
      <c r="D46" s="9"/>
      <c r="E46" s="9"/>
    </row>
    <row r="47" spans="1:5">
      <c r="A47" s="53"/>
      <c r="B47" s="60" t="s">
        <v>131</v>
      </c>
      <c r="C47" s="3" t="s">
        <v>46</v>
      </c>
      <c r="E47" s="19" t="str">
        <f>CONCATENATE("APPR",E1)</f>
        <v>APPR419-001</v>
      </c>
    </row>
    <row r="48" spans="1:5">
      <c r="A48" s="53"/>
      <c r="B48" s="61"/>
      <c r="C48" s="3" t="s">
        <v>132</v>
      </c>
      <c r="E48" s="3" t="s">
        <v>135</v>
      </c>
    </row>
    <row r="49" spans="1:2">
      <c r="A49" s="53"/>
      <c r="B49" s="61"/>
    </row>
    <row r="50" spans="1:2">
      <c r="A50" s="64"/>
      <c r="B50" s="62"/>
    </row>
  </sheetData>
  <customSheetViews>
    <customSheetView guid="{52682C99-57FE-48BC-BC5D-83A675EDE95B}" hiddenRows="1" topLeftCell="A2">
      <selection activeCell="J7" sqref="J7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A2">
      <selection activeCell="J7" sqref="J7"/>
      <pageMargins left="0.7" right="0.7" top="0.75" bottom="0.75" header="0.3" footer="0.3"/>
      <pageSetup paperSize="9" orientation="portrait" verticalDpi="0" r:id="rId2"/>
    </customSheetView>
    <customSheetView guid="{E11A1E3A-FF88-4F26-BB3E-D49EC287A590}" hiddenRows="1" topLeftCell="A2">
      <selection activeCell="J7" sqref="J7"/>
      <pageMargins left="0.7" right="0.7" top="0.75" bottom="0.75" header="0.3" footer="0.3"/>
      <pageSetup paperSize="9" orientation="portrait" verticalDpi="0" r:id="rId3"/>
    </customSheetView>
  </customSheetViews>
  <mergeCells count="7">
    <mergeCell ref="A8:A50"/>
    <mergeCell ref="B8:B21"/>
    <mergeCell ref="B25:B28"/>
    <mergeCell ref="B30:B33"/>
    <mergeCell ref="B35:B40"/>
    <mergeCell ref="B42:B43"/>
    <mergeCell ref="B47:B50"/>
  </mergeCells>
  <pageMargins left="0.7" right="0.7" top="0.75" bottom="0.75" header="0.3" footer="0.3"/>
  <pageSetup paperSize="9" orientation="portrait" verticalDpi="0" r:id="rId4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P50"/>
  <sheetViews>
    <sheetView workbookViewId="0">
      <selection activeCell="D1" sqref="D1:D1048576"/>
    </sheetView>
  </sheetViews>
  <sheetFormatPr defaultRowHeight="15"/>
  <cols>
    <col min="1" max="1" width="10.7109375" style="3" customWidth="1"/>
    <col min="2" max="2" width="17.42578125" style="3" customWidth="1"/>
    <col min="3" max="4" width="30" style="3" customWidth="1"/>
    <col min="5" max="68" width="24.7109375" style="3" customWidth="1"/>
  </cols>
  <sheetData>
    <row r="1" spans="1:68">
      <c r="A1" s="20"/>
      <c r="B1" s="20"/>
      <c r="C1" s="20"/>
      <c r="D1" s="21"/>
      <c r="E1" s="21" t="s">
        <v>490</v>
      </c>
      <c r="F1" s="22" t="s">
        <v>491</v>
      </c>
      <c r="G1" s="22" t="s">
        <v>492</v>
      </c>
      <c r="H1" s="22" t="s">
        <v>493</v>
      </c>
      <c r="I1" s="22" t="s">
        <v>494</v>
      </c>
      <c r="J1" s="22" t="s">
        <v>495</v>
      </c>
      <c r="K1" s="22" t="s">
        <v>496</v>
      </c>
      <c r="L1" s="22" t="s">
        <v>497</v>
      </c>
      <c r="M1" s="22" t="s">
        <v>498</v>
      </c>
      <c r="N1" s="22" t="s">
        <v>499</v>
      </c>
      <c r="O1" s="22" t="s">
        <v>500</v>
      </c>
      <c r="P1" s="22" t="s">
        <v>501</v>
      </c>
      <c r="Q1" s="22" t="s">
        <v>502</v>
      </c>
      <c r="R1" s="22" t="s">
        <v>503</v>
      </c>
      <c r="S1" s="22" t="s">
        <v>504</v>
      </c>
      <c r="T1" s="22" t="s">
        <v>505</v>
      </c>
      <c r="U1" s="22" t="s">
        <v>506</v>
      </c>
      <c r="V1" s="22" t="s">
        <v>507</v>
      </c>
      <c r="W1" s="22" t="s">
        <v>508</v>
      </c>
      <c r="X1" s="22" t="s">
        <v>509</v>
      </c>
      <c r="Y1" s="22" t="s">
        <v>510</v>
      </c>
      <c r="Z1" s="22" t="s">
        <v>511</v>
      </c>
      <c r="AA1" s="22" t="s">
        <v>512</v>
      </c>
      <c r="AB1" s="22" t="s">
        <v>513</v>
      </c>
      <c r="AC1" s="22" t="s">
        <v>514</v>
      </c>
      <c r="AD1" s="22" t="s">
        <v>515</v>
      </c>
      <c r="AE1" s="22" t="s">
        <v>516</v>
      </c>
      <c r="AF1" s="22" t="s">
        <v>517</v>
      </c>
      <c r="AG1" s="22" t="s">
        <v>518</v>
      </c>
      <c r="AH1" s="22" t="s">
        <v>519</v>
      </c>
      <c r="AI1" s="22" t="s">
        <v>520</v>
      </c>
      <c r="AJ1" s="22" t="s">
        <v>521</v>
      </c>
      <c r="AK1" s="22" t="s">
        <v>522</v>
      </c>
      <c r="AL1" s="22" t="s">
        <v>523</v>
      </c>
      <c r="AM1" s="22" t="s">
        <v>524</v>
      </c>
      <c r="AN1" s="22" t="s">
        <v>525</v>
      </c>
      <c r="AO1" s="22" t="s">
        <v>526</v>
      </c>
      <c r="AP1" s="22" t="s">
        <v>527</v>
      </c>
      <c r="AQ1" s="22" t="s">
        <v>528</v>
      </c>
      <c r="AR1" s="22" t="s">
        <v>529</v>
      </c>
      <c r="AS1" s="22" t="s">
        <v>530</v>
      </c>
      <c r="AT1" s="22" t="s">
        <v>531</v>
      </c>
      <c r="AU1" s="22" t="s">
        <v>532</v>
      </c>
      <c r="AV1" s="22" t="s">
        <v>533</v>
      </c>
      <c r="AW1" s="22" t="s">
        <v>534</v>
      </c>
      <c r="AX1" s="22" t="s">
        <v>535</v>
      </c>
      <c r="AY1" s="22" t="s">
        <v>536</v>
      </c>
      <c r="AZ1" s="22" t="s">
        <v>537</v>
      </c>
      <c r="BA1" s="22" t="s">
        <v>538</v>
      </c>
      <c r="BB1" s="22" t="s">
        <v>539</v>
      </c>
      <c r="BC1" s="22" t="s">
        <v>540</v>
      </c>
      <c r="BD1" s="22" t="s">
        <v>541</v>
      </c>
      <c r="BE1" s="22" t="s">
        <v>542</v>
      </c>
      <c r="BF1" s="22" t="s">
        <v>543</v>
      </c>
      <c r="BG1" s="22" t="s">
        <v>544</v>
      </c>
      <c r="BH1" s="22" t="s">
        <v>545</v>
      </c>
      <c r="BI1" s="22" t="s">
        <v>546</v>
      </c>
      <c r="BJ1" s="22" t="s">
        <v>547</v>
      </c>
      <c r="BK1" s="22" t="s">
        <v>548</v>
      </c>
      <c r="BL1" s="22" t="s">
        <v>549</v>
      </c>
      <c r="BM1" s="22" t="s">
        <v>550</v>
      </c>
      <c r="BN1" s="22" t="s">
        <v>551</v>
      </c>
      <c r="BO1" s="22" t="s">
        <v>552</v>
      </c>
      <c r="BP1" s="22" t="s">
        <v>553</v>
      </c>
    </row>
    <row r="2" spans="1:68" ht="21">
      <c r="D2" s="17"/>
      <c r="E2" s="37" t="s">
        <v>75</v>
      </c>
      <c r="F2"/>
      <c r="G2"/>
      <c r="H2"/>
      <c r="I2"/>
    </row>
    <row r="3" spans="1:68" ht="135">
      <c r="E3" s="12" t="s">
        <v>554</v>
      </c>
      <c r="F3" s="12"/>
      <c r="G3" s="12"/>
      <c r="H3" s="12"/>
      <c r="I3" s="12"/>
      <c r="J3" s="12" t="s">
        <v>555</v>
      </c>
      <c r="K3" s="12"/>
      <c r="L3" s="12"/>
      <c r="M3" s="12"/>
      <c r="N3" s="12"/>
      <c r="O3" s="12" t="s">
        <v>556</v>
      </c>
      <c r="P3" s="12"/>
      <c r="Q3" s="12"/>
      <c r="R3" s="12"/>
      <c r="S3" s="12"/>
      <c r="T3" s="12" t="s">
        <v>557</v>
      </c>
      <c r="U3" s="12"/>
      <c r="V3" s="12"/>
      <c r="W3" s="12" t="s">
        <v>558</v>
      </c>
      <c r="X3" s="12"/>
      <c r="Y3" s="12" t="s">
        <v>559</v>
      </c>
      <c r="Z3" s="12"/>
      <c r="AA3" s="12"/>
      <c r="AB3" s="12"/>
      <c r="AC3" s="12"/>
      <c r="AD3" s="12"/>
      <c r="AE3" s="12" t="s">
        <v>560</v>
      </c>
      <c r="AF3" s="12"/>
      <c r="AG3" s="12"/>
      <c r="AH3" s="12" t="s">
        <v>561</v>
      </c>
      <c r="AI3" s="12"/>
      <c r="AJ3" s="12"/>
      <c r="AK3" s="12"/>
      <c r="AL3" s="12"/>
      <c r="AM3" s="12" t="s">
        <v>562</v>
      </c>
      <c r="AN3" s="12"/>
      <c r="AO3" s="12"/>
      <c r="AP3" s="12"/>
      <c r="AQ3" s="12"/>
      <c r="AR3" s="12" t="s">
        <v>563</v>
      </c>
      <c r="AS3" s="12"/>
      <c r="AT3" s="12"/>
      <c r="AU3" s="12"/>
      <c r="AV3" s="12"/>
      <c r="AW3" s="12" t="s">
        <v>564</v>
      </c>
      <c r="AX3" s="12"/>
      <c r="AY3" s="12"/>
      <c r="AZ3" s="12"/>
      <c r="BA3" s="12"/>
      <c r="BB3" s="12" t="s">
        <v>565</v>
      </c>
      <c r="BC3" s="12"/>
      <c r="BD3" s="12"/>
      <c r="BE3" s="12"/>
      <c r="BF3" s="12"/>
      <c r="BG3" s="12" t="s">
        <v>566</v>
      </c>
      <c r="BH3" s="12"/>
      <c r="BI3" s="12"/>
      <c r="BJ3" s="12"/>
      <c r="BK3" s="12"/>
      <c r="BL3" s="12" t="s">
        <v>567</v>
      </c>
      <c r="BM3" s="12"/>
      <c r="BN3" s="12"/>
      <c r="BO3" s="12"/>
      <c r="BP3" s="12"/>
    </row>
    <row r="4" spans="1:68" ht="21">
      <c r="D4" s="17"/>
      <c r="E4" s="37" t="s">
        <v>99</v>
      </c>
      <c r="F4"/>
      <c r="G4"/>
      <c r="H4"/>
      <c r="I4"/>
    </row>
    <row r="5" spans="1:68">
      <c r="C5" s="28" t="s">
        <v>268</v>
      </c>
      <c r="D5" s="28"/>
      <c r="E5" s="32" t="s">
        <v>568</v>
      </c>
      <c r="F5" s="32" t="s">
        <v>568</v>
      </c>
      <c r="G5" s="32" t="s">
        <v>568</v>
      </c>
      <c r="H5" s="32" t="s">
        <v>568</v>
      </c>
      <c r="I5" s="32" t="s">
        <v>568</v>
      </c>
      <c r="J5" s="32" t="s">
        <v>569</v>
      </c>
      <c r="K5" s="32" t="s">
        <v>569</v>
      </c>
      <c r="L5" s="32" t="s">
        <v>569</v>
      </c>
      <c r="M5" s="32" t="s">
        <v>569</v>
      </c>
      <c r="N5" s="32" t="s">
        <v>569</v>
      </c>
      <c r="O5" s="32" t="s">
        <v>570</v>
      </c>
      <c r="P5" s="32" t="s">
        <v>570</v>
      </c>
      <c r="Q5" s="32" t="s">
        <v>570</v>
      </c>
      <c r="R5" s="32" t="s">
        <v>570</v>
      </c>
      <c r="S5" s="32" t="s">
        <v>570</v>
      </c>
      <c r="T5" s="32" t="s">
        <v>571</v>
      </c>
      <c r="U5" s="32" t="s">
        <v>571</v>
      </c>
      <c r="V5" s="32" t="s">
        <v>571</v>
      </c>
      <c r="W5" s="32" t="s">
        <v>572</v>
      </c>
      <c r="X5" s="32" t="s">
        <v>572</v>
      </c>
      <c r="Y5" s="32" t="s">
        <v>573</v>
      </c>
      <c r="Z5" s="32" t="s">
        <v>573</v>
      </c>
      <c r="AA5" s="32" t="s">
        <v>573</v>
      </c>
      <c r="AB5" s="32" t="s">
        <v>573</v>
      </c>
      <c r="AC5" s="32" t="s">
        <v>573</v>
      </c>
      <c r="AD5" s="32" t="s">
        <v>573</v>
      </c>
      <c r="AE5" s="32" t="s">
        <v>574</v>
      </c>
      <c r="AF5" s="32" t="s">
        <v>574</v>
      </c>
      <c r="AG5" s="32" t="s">
        <v>574</v>
      </c>
      <c r="AH5" s="32" t="s">
        <v>575</v>
      </c>
      <c r="AI5" s="32" t="s">
        <v>575</v>
      </c>
      <c r="AJ5" s="32" t="s">
        <v>575</v>
      </c>
      <c r="AK5" s="32" t="s">
        <v>575</v>
      </c>
      <c r="AL5" s="32" t="s">
        <v>575</v>
      </c>
      <c r="AM5" s="32" t="s">
        <v>576</v>
      </c>
      <c r="AN5" s="32" t="s">
        <v>576</v>
      </c>
      <c r="AO5" s="32" t="s">
        <v>576</v>
      </c>
      <c r="AP5" s="32" t="s">
        <v>576</v>
      </c>
      <c r="AQ5" s="32" t="s">
        <v>576</v>
      </c>
      <c r="AR5" s="32" t="s">
        <v>577</v>
      </c>
      <c r="AS5" s="32" t="s">
        <v>577</v>
      </c>
      <c r="AT5" s="32" t="s">
        <v>577</v>
      </c>
      <c r="AU5" s="32" t="s">
        <v>577</v>
      </c>
      <c r="AV5" s="32" t="s">
        <v>577</v>
      </c>
      <c r="AW5" s="32" t="s">
        <v>578</v>
      </c>
      <c r="AX5" s="32" t="s">
        <v>578</v>
      </c>
      <c r="AY5" s="32" t="s">
        <v>578</v>
      </c>
      <c r="AZ5" s="32" t="s">
        <v>578</v>
      </c>
      <c r="BA5" s="32" t="s">
        <v>578</v>
      </c>
      <c r="BB5" s="32" t="s">
        <v>579</v>
      </c>
      <c r="BC5" s="32" t="s">
        <v>579</v>
      </c>
      <c r="BD5" s="32" t="s">
        <v>579</v>
      </c>
      <c r="BE5" s="32" t="s">
        <v>579</v>
      </c>
      <c r="BF5" s="32" t="s">
        <v>579</v>
      </c>
      <c r="BG5" s="32" t="s">
        <v>580</v>
      </c>
      <c r="BH5" s="32" t="s">
        <v>580</v>
      </c>
      <c r="BI5" s="32" t="s">
        <v>580</v>
      </c>
      <c r="BJ5" s="32" t="s">
        <v>580</v>
      </c>
      <c r="BK5" s="32" t="s">
        <v>580</v>
      </c>
      <c r="BL5" s="32" t="s">
        <v>581</v>
      </c>
      <c r="BM5" s="32" t="s">
        <v>581</v>
      </c>
      <c r="BN5" s="32" t="s">
        <v>581</v>
      </c>
      <c r="BO5" s="32" t="s">
        <v>581</v>
      </c>
      <c r="BP5" s="32" t="s">
        <v>581</v>
      </c>
    </row>
    <row r="6" spans="1:68" ht="42">
      <c r="A6" s="2" t="s">
        <v>101</v>
      </c>
      <c r="B6" s="2" t="s">
        <v>102</v>
      </c>
      <c r="C6" s="16" t="s">
        <v>1</v>
      </c>
      <c r="D6" s="16"/>
      <c r="E6" s="2" t="str">
        <f t="shared" ref="E6:BP6" si="0">CONCATENATE("ERS Data Set ",E1)</f>
        <v>ERS Data Set 226-001</v>
      </c>
      <c r="F6" s="2" t="str">
        <f t="shared" si="0"/>
        <v>ERS Data Set 226-002</v>
      </c>
      <c r="G6" s="2" t="str">
        <f t="shared" si="0"/>
        <v>ERS Data Set 226-003</v>
      </c>
      <c r="H6" s="2" t="str">
        <f t="shared" si="0"/>
        <v>ERS Data Set 226-004</v>
      </c>
      <c r="I6" s="2" t="str">
        <f t="shared" si="0"/>
        <v>ERS Data Set 226-005</v>
      </c>
      <c r="J6" s="2" t="str">
        <f t="shared" si="0"/>
        <v>ERS Data Set 226-006</v>
      </c>
      <c r="K6" s="2" t="str">
        <f t="shared" si="0"/>
        <v>ERS Data Set 226-007</v>
      </c>
      <c r="L6" s="2" t="str">
        <f t="shared" si="0"/>
        <v>ERS Data Set 226-008</v>
      </c>
      <c r="M6" s="2" t="str">
        <f t="shared" si="0"/>
        <v>ERS Data Set 226-009</v>
      </c>
      <c r="N6" s="2" t="str">
        <f t="shared" si="0"/>
        <v>ERS Data Set 226-010</v>
      </c>
      <c r="O6" s="2" t="str">
        <f t="shared" si="0"/>
        <v>ERS Data Set 226-011</v>
      </c>
      <c r="P6" s="2" t="str">
        <f t="shared" si="0"/>
        <v>ERS Data Set 226-012</v>
      </c>
      <c r="Q6" s="2" t="str">
        <f t="shared" si="0"/>
        <v>ERS Data Set 226-013</v>
      </c>
      <c r="R6" s="2" t="str">
        <f t="shared" si="0"/>
        <v>ERS Data Set 226-014</v>
      </c>
      <c r="S6" s="2" t="str">
        <f t="shared" si="0"/>
        <v>ERS Data Set 226-015</v>
      </c>
      <c r="T6" s="2" t="str">
        <f t="shared" si="0"/>
        <v>ERS Data Set 226-016</v>
      </c>
      <c r="U6" s="2" t="str">
        <f t="shared" si="0"/>
        <v>ERS Data Set 226-017</v>
      </c>
      <c r="V6" s="2" t="str">
        <f t="shared" si="0"/>
        <v>ERS Data Set 226-018</v>
      </c>
      <c r="W6" s="2" t="str">
        <f t="shared" si="0"/>
        <v>ERS Data Set 226-019</v>
      </c>
      <c r="X6" s="2" t="str">
        <f t="shared" si="0"/>
        <v>ERS Data Set 226-020</v>
      </c>
      <c r="Y6" s="2" t="str">
        <f t="shared" si="0"/>
        <v>ERS Data Set 226-021</v>
      </c>
      <c r="Z6" s="2" t="str">
        <f t="shared" si="0"/>
        <v>ERS Data Set 226-022</v>
      </c>
      <c r="AA6" s="2" t="str">
        <f t="shared" si="0"/>
        <v>ERS Data Set 226-023</v>
      </c>
      <c r="AB6" s="2" t="str">
        <f t="shared" si="0"/>
        <v>ERS Data Set 226-024</v>
      </c>
      <c r="AC6" s="2" t="str">
        <f t="shared" si="0"/>
        <v>ERS Data Set 226-025</v>
      </c>
      <c r="AD6" s="2" t="str">
        <f t="shared" si="0"/>
        <v>ERS Data Set 226-026</v>
      </c>
      <c r="AE6" s="2" t="str">
        <f t="shared" si="0"/>
        <v>ERS Data Set 226-027</v>
      </c>
      <c r="AF6" s="2" t="str">
        <f t="shared" si="0"/>
        <v>ERS Data Set 226-028</v>
      </c>
      <c r="AG6" s="2" t="str">
        <f t="shared" si="0"/>
        <v>ERS Data Set 226-029</v>
      </c>
      <c r="AH6" s="2" t="str">
        <f t="shared" si="0"/>
        <v>ERS Data Set 226-030</v>
      </c>
      <c r="AI6" s="2" t="str">
        <f t="shared" si="0"/>
        <v>ERS Data Set 226-031</v>
      </c>
      <c r="AJ6" s="2" t="str">
        <f t="shared" si="0"/>
        <v>ERS Data Set 226-032</v>
      </c>
      <c r="AK6" s="2" t="str">
        <f t="shared" si="0"/>
        <v>ERS Data Set 226-033</v>
      </c>
      <c r="AL6" s="2" t="str">
        <f t="shared" si="0"/>
        <v>ERS Data Set 226-034</v>
      </c>
      <c r="AM6" s="2" t="str">
        <f t="shared" si="0"/>
        <v>ERS Data Set 226-035</v>
      </c>
      <c r="AN6" s="2" t="str">
        <f t="shared" si="0"/>
        <v>ERS Data Set 226-036</v>
      </c>
      <c r="AO6" s="2" t="str">
        <f t="shared" si="0"/>
        <v>ERS Data Set 226-037</v>
      </c>
      <c r="AP6" s="2" t="str">
        <f t="shared" si="0"/>
        <v>ERS Data Set 226-038</v>
      </c>
      <c r="AQ6" s="2" t="str">
        <f t="shared" si="0"/>
        <v>ERS Data Set 226-039</v>
      </c>
      <c r="AR6" s="2" t="str">
        <f t="shared" si="0"/>
        <v>ERS Data Set 226-040</v>
      </c>
      <c r="AS6" s="2" t="str">
        <f t="shared" si="0"/>
        <v>ERS Data Set 226-041</v>
      </c>
      <c r="AT6" s="2" t="str">
        <f t="shared" si="0"/>
        <v>ERS Data Set 226-042</v>
      </c>
      <c r="AU6" s="2" t="str">
        <f t="shared" si="0"/>
        <v>ERS Data Set 226-043</v>
      </c>
      <c r="AV6" s="2" t="str">
        <f t="shared" si="0"/>
        <v>ERS Data Set 226-044</v>
      </c>
      <c r="AW6" s="2" t="str">
        <f t="shared" si="0"/>
        <v>ERS Data Set 226-045</v>
      </c>
      <c r="AX6" s="2" t="str">
        <f t="shared" si="0"/>
        <v>ERS Data Set 226-046</v>
      </c>
      <c r="AY6" s="2" t="str">
        <f t="shared" si="0"/>
        <v>ERS Data Set 226-047</v>
      </c>
      <c r="AZ6" s="2" t="str">
        <f t="shared" si="0"/>
        <v>ERS Data Set 226-048</v>
      </c>
      <c r="BA6" s="2" t="str">
        <f t="shared" si="0"/>
        <v>ERS Data Set 226-049</v>
      </c>
      <c r="BB6" s="2" t="str">
        <f t="shared" si="0"/>
        <v>ERS Data Set 226-050</v>
      </c>
      <c r="BC6" s="2" t="str">
        <f t="shared" si="0"/>
        <v>ERS Data Set 226-051</v>
      </c>
      <c r="BD6" s="2" t="str">
        <f t="shared" si="0"/>
        <v>ERS Data Set 226-052</v>
      </c>
      <c r="BE6" s="2" t="str">
        <f t="shared" si="0"/>
        <v>ERS Data Set 226-053</v>
      </c>
      <c r="BF6" s="2" t="str">
        <f t="shared" si="0"/>
        <v>ERS Data Set 226-054</v>
      </c>
      <c r="BG6" s="2" t="str">
        <f t="shared" si="0"/>
        <v>ERS Data Set 226-055</v>
      </c>
      <c r="BH6" s="2" t="str">
        <f t="shared" si="0"/>
        <v>ERS Data Set 226-056</v>
      </c>
      <c r="BI6" s="2" t="str">
        <f t="shared" si="0"/>
        <v>ERS Data Set 226-057</v>
      </c>
      <c r="BJ6" s="2" t="str">
        <f t="shared" si="0"/>
        <v>ERS Data Set 226-058</v>
      </c>
      <c r="BK6" s="2" t="str">
        <f t="shared" si="0"/>
        <v>ERS Data Set 226-059</v>
      </c>
      <c r="BL6" s="2" t="str">
        <f t="shared" si="0"/>
        <v>ERS Data Set 226-060</v>
      </c>
      <c r="BM6" s="2" t="str">
        <f t="shared" si="0"/>
        <v>ERS Data Set 226-061</v>
      </c>
      <c r="BN6" s="2" t="str">
        <f t="shared" si="0"/>
        <v>ERS Data Set 226-062</v>
      </c>
      <c r="BO6" s="2" t="str">
        <f t="shared" si="0"/>
        <v>ERS Data Set 226-063</v>
      </c>
      <c r="BP6" s="2" t="str">
        <f t="shared" si="0"/>
        <v>ERS Data Set 226-064</v>
      </c>
    </row>
    <row r="7" spans="1:68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</row>
    <row r="8" spans="1:68" ht="30">
      <c r="A8" s="39" t="s">
        <v>7</v>
      </c>
      <c r="B8" s="38" t="s">
        <v>103</v>
      </c>
      <c r="C8" s="3" t="s">
        <v>48</v>
      </c>
      <c r="E8" s="19" t="str">
        <f t="shared" ref="E8:BP8" si="1">CONCATENATE("APPR",E1)</f>
        <v>APPR226-001</v>
      </c>
      <c r="F8" s="19" t="str">
        <f t="shared" si="1"/>
        <v>APPR226-002</v>
      </c>
      <c r="G8" s="19" t="str">
        <f t="shared" si="1"/>
        <v>APPR226-003</v>
      </c>
      <c r="H8" s="19" t="str">
        <f t="shared" si="1"/>
        <v>APPR226-004</v>
      </c>
      <c r="I8" s="19" t="str">
        <f t="shared" si="1"/>
        <v>APPR226-005</v>
      </c>
      <c r="J8" s="19" t="str">
        <f t="shared" si="1"/>
        <v>APPR226-006</v>
      </c>
      <c r="K8" s="19" t="str">
        <f t="shared" si="1"/>
        <v>APPR226-007</v>
      </c>
      <c r="L8" s="19" t="str">
        <f t="shared" si="1"/>
        <v>APPR226-008</v>
      </c>
      <c r="M8" s="19" t="str">
        <f t="shared" si="1"/>
        <v>APPR226-009</v>
      </c>
      <c r="N8" s="19" t="str">
        <f t="shared" si="1"/>
        <v>APPR226-010</v>
      </c>
      <c r="O8" s="19" t="str">
        <f t="shared" si="1"/>
        <v>APPR226-011</v>
      </c>
      <c r="P8" s="19" t="str">
        <f t="shared" si="1"/>
        <v>APPR226-012</v>
      </c>
      <c r="Q8" s="19" t="str">
        <f t="shared" si="1"/>
        <v>APPR226-013</v>
      </c>
      <c r="R8" s="19" t="str">
        <f t="shared" si="1"/>
        <v>APPR226-014</v>
      </c>
      <c r="S8" s="19" t="str">
        <f t="shared" si="1"/>
        <v>APPR226-015</v>
      </c>
      <c r="T8" s="19" t="str">
        <f t="shared" si="1"/>
        <v>APPR226-016</v>
      </c>
      <c r="U8" s="19" t="str">
        <f t="shared" si="1"/>
        <v>APPR226-017</v>
      </c>
      <c r="V8" s="19" t="str">
        <f t="shared" si="1"/>
        <v>APPR226-018</v>
      </c>
      <c r="W8" s="19" t="str">
        <f t="shared" si="1"/>
        <v>APPR226-019</v>
      </c>
      <c r="X8" s="19" t="str">
        <f t="shared" si="1"/>
        <v>APPR226-020</v>
      </c>
      <c r="Y8" s="19" t="str">
        <f t="shared" si="1"/>
        <v>APPR226-021</v>
      </c>
      <c r="Z8" s="19" t="str">
        <f t="shared" si="1"/>
        <v>APPR226-022</v>
      </c>
      <c r="AA8" s="19" t="str">
        <f t="shared" si="1"/>
        <v>APPR226-023</v>
      </c>
      <c r="AB8" s="19" t="str">
        <f t="shared" si="1"/>
        <v>APPR226-024</v>
      </c>
      <c r="AC8" s="19" t="str">
        <f t="shared" si="1"/>
        <v>APPR226-025</v>
      </c>
      <c r="AD8" s="19" t="str">
        <f t="shared" si="1"/>
        <v>APPR226-026</v>
      </c>
      <c r="AE8" s="19" t="str">
        <f t="shared" si="1"/>
        <v>APPR226-027</v>
      </c>
      <c r="AF8" s="19" t="str">
        <f t="shared" si="1"/>
        <v>APPR226-028</v>
      </c>
      <c r="AG8" s="19" t="str">
        <f t="shared" si="1"/>
        <v>APPR226-029</v>
      </c>
      <c r="AH8" s="19" t="str">
        <f t="shared" si="1"/>
        <v>APPR226-030</v>
      </c>
      <c r="AI8" s="19" t="str">
        <f t="shared" si="1"/>
        <v>APPR226-031</v>
      </c>
      <c r="AJ8" s="19" t="str">
        <f t="shared" si="1"/>
        <v>APPR226-032</v>
      </c>
      <c r="AK8" s="19" t="str">
        <f t="shared" si="1"/>
        <v>APPR226-033</v>
      </c>
      <c r="AL8" s="19" t="str">
        <f t="shared" si="1"/>
        <v>APPR226-034</v>
      </c>
      <c r="AM8" s="19" t="str">
        <f t="shared" si="1"/>
        <v>APPR226-035</v>
      </c>
      <c r="AN8" s="19" t="str">
        <f t="shared" si="1"/>
        <v>APPR226-036</v>
      </c>
      <c r="AO8" s="19" t="str">
        <f t="shared" si="1"/>
        <v>APPR226-037</v>
      </c>
      <c r="AP8" s="19" t="str">
        <f t="shared" si="1"/>
        <v>APPR226-038</v>
      </c>
      <c r="AQ8" s="19" t="str">
        <f t="shared" si="1"/>
        <v>APPR226-039</v>
      </c>
      <c r="AR8" s="19" t="str">
        <f t="shared" si="1"/>
        <v>APPR226-040</v>
      </c>
      <c r="AS8" s="19" t="str">
        <f t="shared" si="1"/>
        <v>APPR226-041</v>
      </c>
      <c r="AT8" s="19" t="str">
        <f t="shared" si="1"/>
        <v>APPR226-042</v>
      </c>
      <c r="AU8" s="19" t="str">
        <f t="shared" si="1"/>
        <v>APPR226-043</v>
      </c>
      <c r="AV8" s="19" t="str">
        <f t="shared" si="1"/>
        <v>APPR226-044</v>
      </c>
      <c r="AW8" s="19" t="str">
        <f t="shared" si="1"/>
        <v>APPR226-045</v>
      </c>
      <c r="AX8" s="19" t="str">
        <f t="shared" si="1"/>
        <v>APPR226-046</v>
      </c>
      <c r="AY8" s="19" t="str">
        <f t="shared" si="1"/>
        <v>APPR226-047</v>
      </c>
      <c r="AZ8" s="19" t="str">
        <f t="shared" si="1"/>
        <v>APPR226-048</v>
      </c>
      <c r="BA8" s="19" t="str">
        <f t="shared" si="1"/>
        <v>APPR226-049</v>
      </c>
      <c r="BB8" s="19" t="str">
        <f t="shared" si="1"/>
        <v>APPR226-050</v>
      </c>
      <c r="BC8" s="19" t="str">
        <f t="shared" si="1"/>
        <v>APPR226-051</v>
      </c>
      <c r="BD8" s="19" t="str">
        <f t="shared" si="1"/>
        <v>APPR226-052</v>
      </c>
      <c r="BE8" s="19" t="str">
        <f t="shared" si="1"/>
        <v>APPR226-053</v>
      </c>
      <c r="BF8" s="19" t="str">
        <f t="shared" si="1"/>
        <v>APPR226-054</v>
      </c>
      <c r="BG8" s="19" t="str">
        <f t="shared" si="1"/>
        <v>APPR226-055</v>
      </c>
      <c r="BH8" s="19" t="str">
        <f t="shared" si="1"/>
        <v>APPR226-056</v>
      </c>
      <c r="BI8" s="19" t="str">
        <f t="shared" si="1"/>
        <v>APPR226-057</v>
      </c>
      <c r="BJ8" s="19" t="str">
        <f t="shared" si="1"/>
        <v>APPR226-058</v>
      </c>
      <c r="BK8" s="19" t="str">
        <f t="shared" si="1"/>
        <v>APPR226-059</v>
      </c>
      <c r="BL8" s="19" t="str">
        <f t="shared" si="1"/>
        <v>APPR226-060</v>
      </c>
      <c r="BM8" s="19" t="str">
        <f t="shared" si="1"/>
        <v>APPR226-061</v>
      </c>
      <c r="BN8" s="19" t="str">
        <f t="shared" si="1"/>
        <v>APPR226-062</v>
      </c>
      <c r="BO8" s="19" t="str">
        <f t="shared" si="1"/>
        <v>APPR226-063</v>
      </c>
      <c r="BP8" s="19" t="str">
        <f t="shared" si="1"/>
        <v>APPR226-064</v>
      </c>
    </row>
    <row r="9" spans="1:68">
      <c r="A9"/>
      <c r="B9"/>
      <c r="C9" s="3" t="s">
        <v>34</v>
      </c>
      <c r="E9" s="19" t="str">
        <f t="shared" ref="E9:BP9" si="2">CONCATENATE(LEFT(E1,3),"000000",RIGHT(E1,3))</f>
        <v>226000000001</v>
      </c>
      <c r="F9" s="19" t="str">
        <f t="shared" si="2"/>
        <v>226000000002</v>
      </c>
      <c r="G9" s="19" t="str">
        <f t="shared" si="2"/>
        <v>226000000003</v>
      </c>
      <c r="H9" s="19" t="str">
        <f t="shared" si="2"/>
        <v>226000000004</v>
      </c>
      <c r="I9" s="19" t="str">
        <f t="shared" si="2"/>
        <v>226000000005</v>
      </c>
      <c r="J9" s="19" t="str">
        <f t="shared" si="2"/>
        <v>226000000006</v>
      </c>
      <c r="K9" s="19" t="str">
        <f t="shared" si="2"/>
        <v>226000000007</v>
      </c>
      <c r="L9" s="19" t="str">
        <f t="shared" si="2"/>
        <v>226000000008</v>
      </c>
      <c r="M9" s="19" t="str">
        <f t="shared" si="2"/>
        <v>226000000009</v>
      </c>
      <c r="N9" s="19" t="str">
        <f t="shared" si="2"/>
        <v>226000000010</v>
      </c>
      <c r="O9" s="19" t="str">
        <f t="shared" si="2"/>
        <v>226000000011</v>
      </c>
      <c r="P9" s="19" t="str">
        <f t="shared" si="2"/>
        <v>226000000012</v>
      </c>
      <c r="Q9" s="19" t="str">
        <f t="shared" si="2"/>
        <v>226000000013</v>
      </c>
      <c r="R9" s="19" t="str">
        <f t="shared" si="2"/>
        <v>226000000014</v>
      </c>
      <c r="S9" s="19" t="str">
        <f t="shared" si="2"/>
        <v>226000000015</v>
      </c>
      <c r="T9" s="19" t="str">
        <f t="shared" si="2"/>
        <v>226000000016</v>
      </c>
      <c r="U9" s="19" t="str">
        <f t="shared" si="2"/>
        <v>226000000017</v>
      </c>
      <c r="V9" s="19" t="str">
        <f t="shared" si="2"/>
        <v>226000000018</v>
      </c>
      <c r="W9" s="19" t="str">
        <f t="shared" si="2"/>
        <v>226000000019</v>
      </c>
      <c r="X9" s="19" t="str">
        <f t="shared" si="2"/>
        <v>226000000020</v>
      </c>
      <c r="Y9" s="19" t="str">
        <f t="shared" si="2"/>
        <v>226000000021</v>
      </c>
      <c r="Z9" s="19" t="str">
        <f t="shared" si="2"/>
        <v>226000000022</v>
      </c>
      <c r="AA9" s="19" t="str">
        <f t="shared" si="2"/>
        <v>226000000023</v>
      </c>
      <c r="AB9" s="19" t="str">
        <f t="shared" si="2"/>
        <v>226000000024</v>
      </c>
      <c r="AC9" s="19" t="str">
        <f t="shared" si="2"/>
        <v>226000000025</v>
      </c>
      <c r="AD9" s="19" t="str">
        <f t="shared" si="2"/>
        <v>226000000026</v>
      </c>
      <c r="AE9" s="19" t="str">
        <f t="shared" si="2"/>
        <v>226000000027</v>
      </c>
      <c r="AF9" s="19" t="str">
        <f t="shared" si="2"/>
        <v>226000000028</v>
      </c>
      <c r="AG9" s="19" t="str">
        <f t="shared" si="2"/>
        <v>226000000029</v>
      </c>
      <c r="AH9" s="19" t="str">
        <f t="shared" si="2"/>
        <v>226000000030</v>
      </c>
      <c r="AI9" s="19" t="str">
        <f t="shared" si="2"/>
        <v>226000000031</v>
      </c>
      <c r="AJ9" s="19" t="str">
        <f t="shared" si="2"/>
        <v>226000000032</v>
      </c>
      <c r="AK9" s="19" t="str">
        <f t="shared" si="2"/>
        <v>226000000033</v>
      </c>
      <c r="AL9" s="19" t="str">
        <f t="shared" si="2"/>
        <v>226000000034</v>
      </c>
      <c r="AM9" s="19" t="str">
        <f t="shared" si="2"/>
        <v>226000000035</v>
      </c>
      <c r="AN9" s="19" t="str">
        <f t="shared" si="2"/>
        <v>226000000036</v>
      </c>
      <c r="AO9" s="19" t="str">
        <f t="shared" si="2"/>
        <v>226000000037</v>
      </c>
      <c r="AP9" s="19" t="str">
        <f t="shared" si="2"/>
        <v>226000000038</v>
      </c>
      <c r="AQ9" s="19" t="str">
        <f t="shared" si="2"/>
        <v>226000000039</v>
      </c>
      <c r="AR9" s="19" t="str">
        <f t="shared" si="2"/>
        <v>226000000040</v>
      </c>
      <c r="AS9" s="19" t="str">
        <f t="shared" si="2"/>
        <v>226000000041</v>
      </c>
      <c r="AT9" s="19" t="str">
        <f t="shared" si="2"/>
        <v>226000000042</v>
      </c>
      <c r="AU9" s="19" t="str">
        <f t="shared" si="2"/>
        <v>226000000043</v>
      </c>
      <c r="AV9" s="19" t="str">
        <f t="shared" si="2"/>
        <v>226000000044</v>
      </c>
      <c r="AW9" s="19" t="str">
        <f t="shared" si="2"/>
        <v>226000000045</v>
      </c>
      <c r="AX9" s="19" t="str">
        <f t="shared" si="2"/>
        <v>226000000046</v>
      </c>
      <c r="AY9" s="19" t="str">
        <f t="shared" si="2"/>
        <v>226000000047</v>
      </c>
      <c r="AZ9" s="19" t="str">
        <f t="shared" si="2"/>
        <v>226000000048</v>
      </c>
      <c r="BA9" s="19" t="str">
        <f t="shared" si="2"/>
        <v>226000000049</v>
      </c>
      <c r="BB9" s="19" t="str">
        <f t="shared" si="2"/>
        <v>226000000050</v>
      </c>
      <c r="BC9" s="19" t="str">
        <f t="shared" si="2"/>
        <v>226000000051</v>
      </c>
      <c r="BD9" s="19" t="str">
        <f t="shared" si="2"/>
        <v>226000000052</v>
      </c>
      <c r="BE9" s="19" t="str">
        <f t="shared" si="2"/>
        <v>226000000053</v>
      </c>
      <c r="BF9" s="19" t="str">
        <f t="shared" si="2"/>
        <v>226000000054</v>
      </c>
      <c r="BG9" s="19" t="str">
        <f t="shared" si="2"/>
        <v>226000000055</v>
      </c>
      <c r="BH9" s="19" t="str">
        <f t="shared" si="2"/>
        <v>226000000056</v>
      </c>
      <c r="BI9" s="19" t="str">
        <f t="shared" si="2"/>
        <v>226000000057</v>
      </c>
      <c r="BJ9" s="19" t="str">
        <f t="shared" si="2"/>
        <v>226000000058</v>
      </c>
      <c r="BK9" s="19" t="str">
        <f t="shared" si="2"/>
        <v>226000000059</v>
      </c>
      <c r="BL9" s="19" t="str">
        <f t="shared" si="2"/>
        <v>226000000060</v>
      </c>
      <c r="BM9" s="19" t="str">
        <f t="shared" si="2"/>
        <v>226000000061</v>
      </c>
      <c r="BN9" s="19" t="str">
        <f t="shared" si="2"/>
        <v>226000000062</v>
      </c>
      <c r="BO9" s="19" t="str">
        <f t="shared" si="2"/>
        <v>226000000063</v>
      </c>
      <c r="BP9" s="19" t="str">
        <f t="shared" si="2"/>
        <v>226000000064</v>
      </c>
    </row>
    <row r="10" spans="1:68">
      <c r="A10"/>
      <c r="B10"/>
      <c r="C10" s="3" t="s">
        <v>38</v>
      </c>
      <c r="E10" s="3" t="s">
        <v>85</v>
      </c>
      <c r="F10" s="3" t="s">
        <v>85</v>
      </c>
      <c r="G10" s="3" t="s">
        <v>85</v>
      </c>
      <c r="H10" s="3" t="s">
        <v>85</v>
      </c>
      <c r="I10" s="3" t="s">
        <v>12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 t="s">
        <v>12</v>
      </c>
      <c r="Y10" s="3" t="s">
        <v>12</v>
      </c>
      <c r="Z10" s="3" t="s">
        <v>12</v>
      </c>
      <c r="AA10" s="3" t="s">
        <v>12</v>
      </c>
      <c r="AB10" s="3" t="s">
        <v>12</v>
      </c>
      <c r="AC10" s="3" t="s">
        <v>12</v>
      </c>
      <c r="AD10" s="3" t="s">
        <v>12</v>
      </c>
      <c r="AE10" s="3" t="s">
        <v>12</v>
      </c>
      <c r="AF10" s="3" t="s">
        <v>12</v>
      </c>
      <c r="AG10" s="3" t="s">
        <v>12</v>
      </c>
      <c r="AH10" s="3" t="s">
        <v>12</v>
      </c>
      <c r="AI10" s="3" t="s">
        <v>12</v>
      </c>
      <c r="AJ10" s="3" t="s">
        <v>12</v>
      </c>
      <c r="AK10" s="3" t="s">
        <v>12</v>
      </c>
      <c r="AL10" s="3" t="s">
        <v>12</v>
      </c>
      <c r="AM10" s="3" t="s">
        <v>12</v>
      </c>
      <c r="AN10" s="3" t="s">
        <v>12</v>
      </c>
      <c r="AO10" s="3" t="s">
        <v>12</v>
      </c>
      <c r="AP10" s="3" t="s">
        <v>12</v>
      </c>
      <c r="AQ10" s="3" t="s">
        <v>12</v>
      </c>
      <c r="AR10" s="3" t="s">
        <v>12</v>
      </c>
      <c r="AS10" s="3" t="s">
        <v>12</v>
      </c>
      <c r="AT10" s="3" t="s">
        <v>12</v>
      </c>
      <c r="AU10" s="3" t="s">
        <v>12</v>
      </c>
      <c r="AV10" s="3" t="s">
        <v>12</v>
      </c>
      <c r="AW10" s="3" t="s">
        <v>12</v>
      </c>
      <c r="AX10" s="3" t="s">
        <v>12</v>
      </c>
      <c r="AY10" s="3" t="s">
        <v>12</v>
      </c>
      <c r="AZ10" s="3" t="s">
        <v>12</v>
      </c>
      <c r="BA10" s="3" t="s">
        <v>12</v>
      </c>
      <c r="BB10" s="3" t="s">
        <v>12</v>
      </c>
      <c r="BC10" s="3" t="s">
        <v>12</v>
      </c>
      <c r="BD10" s="3" t="s">
        <v>12</v>
      </c>
      <c r="BE10" s="3" t="s">
        <v>12</v>
      </c>
      <c r="BF10" s="3" t="s">
        <v>12</v>
      </c>
      <c r="BG10" s="3" t="s">
        <v>12</v>
      </c>
      <c r="BH10" s="3" t="s">
        <v>12</v>
      </c>
      <c r="BI10" s="3" t="s">
        <v>12</v>
      </c>
      <c r="BJ10" s="3" t="s">
        <v>12</v>
      </c>
      <c r="BK10" s="3" t="s">
        <v>12</v>
      </c>
      <c r="BL10" s="3" t="s">
        <v>12</v>
      </c>
      <c r="BM10" s="3" t="s">
        <v>12</v>
      </c>
      <c r="BN10" s="3" t="s">
        <v>12</v>
      </c>
      <c r="BO10" s="3" t="s">
        <v>12</v>
      </c>
      <c r="BP10" s="3" t="s">
        <v>12</v>
      </c>
    </row>
    <row r="11" spans="1:68">
      <c r="A11"/>
      <c r="B11"/>
      <c r="C11" s="3" t="s">
        <v>36</v>
      </c>
      <c r="E11" s="3" t="s">
        <v>9</v>
      </c>
      <c r="F11" s="3" t="s">
        <v>9</v>
      </c>
      <c r="G11" s="3" t="s">
        <v>9</v>
      </c>
      <c r="H11" s="3" t="s">
        <v>74</v>
      </c>
      <c r="I11" s="3" t="s">
        <v>9</v>
      </c>
      <c r="J11" s="3" t="s">
        <v>9</v>
      </c>
      <c r="K11" s="3" t="s">
        <v>9</v>
      </c>
      <c r="L11" s="3" t="s">
        <v>9</v>
      </c>
      <c r="M11" s="3" t="s">
        <v>9</v>
      </c>
      <c r="N11" s="3" t="s">
        <v>9</v>
      </c>
      <c r="O11" s="3" t="s">
        <v>9</v>
      </c>
      <c r="P11" s="3" t="s">
        <v>9</v>
      </c>
      <c r="Q11" s="3" t="s">
        <v>9</v>
      </c>
      <c r="R11" s="3" t="s">
        <v>9</v>
      </c>
      <c r="S11" s="3" t="s">
        <v>9</v>
      </c>
      <c r="T11" s="3" t="s">
        <v>9</v>
      </c>
      <c r="U11" s="3" t="s">
        <v>9</v>
      </c>
      <c r="V11" s="3" t="s">
        <v>9</v>
      </c>
      <c r="W11" s="3" t="s">
        <v>9</v>
      </c>
      <c r="X11" s="3" t="s">
        <v>9</v>
      </c>
      <c r="Y11" s="3" t="s">
        <v>9</v>
      </c>
      <c r="Z11" s="3" t="s">
        <v>9</v>
      </c>
      <c r="AA11" s="3" t="s">
        <v>9</v>
      </c>
      <c r="AB11" s="3" t="s">
        <v>9</v>
      </c>
      <c r="AC11" s="3" t="s">
        <v>9</v>
      </c>
      <c r="AD11" s="3" t="s">
        <v>9</v>
      </c>
      <c r="AE11" s="3" t="s">
        <v>9</v>
      </c>
      <c r="AF11" s="3" t="s">
        <v>9</v>
      </c>
      <c r="AG11" s="3" t="s">
        <v>9</v>
      </c>
      <c r="AH11" s="3" t="s">
        <v>9</v>
      </c>
      <c r="AI11" s="3" t="s">
        <v>9</v>
      </c>
      <c r="AJ11" s="3" t="s">
        <v>9</v>
      </c>
      <c r="AK11" s="3" t="s">
        <v>9</v>
      </c>
      <c r="AL11" s="3" t="s">
        <v>9</v>
      </c>
      <c r="AM11" s="3" t="s">
        <v>9</v>
      </c>
      <c r="AN11" s="3" t="s">
        <v>9</v>
      </c>
      <c r="AO11" s="3" t="s">
        <v>9</v>
      </c>
      <c r="AP11" s="3" t="s">
        <v>9</v>
      </c>
      <c r="AQ11" s="3" t="s">
        <v>9</v>
      </c>
      <c r="AR11" s="3" t="s">
        <v>9</v>
      </c>
      <c r="AS11" s="3" t="s">
        <v>9</v>
      </c>
      <c r="AT11" s="3" t="s">
        <v>9</v>
      </c>
      <c r="AU11" s="3" t="s">
        <v>9</v>
      </c>
      <c r="AV11" s="3" t="s">
        <v>9</v>
      </c>
      <c r="AW11" s="3" t="s">
        <v>9</v>
      </c>
      <c r="AX11" s="3" t="s">
        <v>9</v>
      </c>
      <c r="AY11" s="3" t="s">
        <v>9</v>
      </c>
      <c r="AZ11" s="3" t="s">
        <v>9</v>
      </c>
      <c r="BA11" s="3" t="s">
        <v>9</v>
      </c>
      <c r="BB11" s="3" t="s">
        <v>9</v>
      </c>
      <c r="BC11" s="3" t="s">
        <v>9</v>
      </c>
      <c r="BD11" s="3" t="s">
        <v>9</v>
      </c>
      <c r="BE11" s="3" t="s">
        <v>9</v>
      </c>
      <c r="BF11" s="3" t="s">
        <v>9</v>
      </c>
      <c r="BG11" s="3" t="s">
        <v>9</v>
      </c>
      <c r="BH11" s="3" t="s">
        <v>9</v>
      </c>
      <c r="BI11" s="3" t="s">
        <v>9</v>
      </c>
      <c r="BJ11" s="3" t="s">
        <v>9</v>
      </c>
      <c r="BK11" s="3" t="s">
        <v>9</v>
      </c>
      <c r="BL11" s="3" t="s">
        <v>9</v>
      </c>
      <c r="BM11" s="3" t="s">
        <v>9</v>
      </c>
      <c r="BN11" s="3" t="s">
        <v>9</v>
      </c>
      <c r="BO11" s="3" t="s">
        <v>9</v>
      </c>
      <c r="BP11" s="3" t="s">
        <v>9</v>
      </c>
    </row>
    <row r="12" spans="1:68">
      <c r="A12"/>
      <c r="B12"/>
      <c r="C12" s="3" t="s">
        <v>37</v>
      </c>
      <c r="E12" s="19" t="str">
        <f t="shared" ref="E12:BP12" si="3">CONCATENATE(LEFT(E1,3),"0000",RIGHT(E1,3))</f>
        <v>2260000001</v>
      </c>
      <c r="F12" s="19" t="str">
        <f t="shared" si="3"/>
        <v>2260000002</v>
      </c>
      <c r="G12" s="19" t="str">
        <f t="shared" si="3"/>
        <v>2260000003</v>
      </c>
      <c r="H12" s="19" t="str">
        <f t="shared" si="3"/>
        <v>2260000004</v>
      </c>
      <c r="I12" s="19" t="str">
        <f t="shared" si="3"/>
        <v>2260000005</v>
      </c>
      <c r="J12" s="19" t="str">
        <f t="shared" si="3"/>
        <v>2260000006</v>
      </c>
      <c r="K12" s="19" t="str">
        <f t="shared" si="3"/>
        <v>2260000007</v>
      </c>
      <c r="L12" s="19" t="str">
        <f t="shared" si="3"/>
        <v>2260000008</v>
      </c>
      <c r="M12" s="19" t="str">
        <f t="shared" si="3"/>
        <v>2260000009</v>
      </c>
      <c r="N12" s="19" t="str">
        <f t="shared" si="3"/>
        <v>2260000010</v>
      </c>
      <c r="O12" s="19" t="str">
        <f t="shared" si="3"/>
        <v>2260000011</v>
      </c>
      <c r="P12" s="19" t="str">
        <f t="shared" si="3"/>
        <v>2260000012</v>
      </c>
      <c r="Q12" s="19" t="str">
        <f t="shared" si="3"/>
        <v>2260000013</v>
      </c>
      <c r="R12" s="19" t="str">
        <f t="shared" si="3"/>
        <v>2260000014</v>
      </c>
      <c r="S12" s="19" t="str">
        <f t="shared" si="3"/>
        <v>2260000015</v>
      </c>
      <c r="T12" s="19" t="str">
        <f t="shared" si="3"/>
        <v>2260000016</v>
      </c>
      <c r="U12" s="19" t="str">
        <f t="shared" si="3"/>
        <v>2260000017</v>
      </c>
      <c r="V12" s="19" t="str">
        <f t="shared" si="3"/>
        <v>2260000018</v>
      </c>
      <c r="W12" s="19" t="str">
        <f t="shared" si="3"/>
        <v>2260000019</v>
      </c>
      <c r="X12" s="19" t="str">
        <f t="shared" si="3"/>
        <v>2260000020</v>
      </c>
      <c r="Y12" s="19" t="str">
        <f t="shared" si="3"/>
        <v>2260000021</v>
      </c>
      <c r="Z12" s="19" t="str">
        <f t="shared" si="3"/>
        <v>2260000022</v>
      </c>
      <c r="AA12" s="19" t="str">
        <f t="shared" si="3"/>
        <v>2260000023</v>
      </c>
      <c r="AB12" s="19" t="str">
        <f t="shared" si="3"/>
        <v>2260000024</v>
      </c>
      <c r="AC12" s="19" t="str">
        <f t="shared" si="3"/>
        <v>2260000025</v>
      </c>
      <c r="AD12" s="19" t="str">
        <f t="shared" si="3"/>
        <v>2260000026</v>
      </c>
      <c r="AE12" s="19" t="str">
        <f t="shared" si="3"/>
        <v>2260000027</v>
      </c>
      <c r="AF12" s="19" t="str">
        <f t="shared" si="3"/>
        <v>2260000028</v>
      </c>
      <c r="AG12" s="19" t="str">
        <f t="shared" si="3"/>
        <v>2260000029</v>
      </c>
      <c r="AH12" s="19" t="str">
        <f t="shared" si="3"/>
        <v>2260000030</v>
      </c>
      <c r="AI12" s="19" t="str">
        <f t="shared" si="3"/>
        <v>2260000031</v>
      </c>
      <c r="AJ12" s="19" t="str">
        <f t="shared" si="3"/>
        <v>2260000032</v>
      </c>
      <c r="AK12" s="19" t="str">
        <f t="shared" si="3"/>
        <v>2260000033</v>
      </c>
      <c r="AL12" s="19" t="str">
        <f t="shared" si="3"/>
        <v>2260000034</v>
      </c>
      <c r="AM12" s="19" t="str">
        <f t="shared" si="3"/>
        <v>2260000035</v>
      </c>
      <c r="AN12" s="19" t="str">
        <f t="shared" si="3"/>
        <v>2260000036</v>
      </c>
      <c r="AO12" s="19" t="str">
        <f t="shared" si="3"/>
        <v>2260000037</v>
      </c>
      <c r="AP12" s="19" t="str">
        <f t="shared" si="3"/>
        <v>2260000038</v>
      </c>
      <c r="AQ12" s="19" t="str">
        <f t="shared" si="3"/>
        <v>2260000039</v>
      </c>
      <c r="AR12" s="19" t="str">
        <f t="shared" si="3"/>
        <v>2260000040</v>
      </c>
      <c r="AS12" s="19" t="str">
        <f t="shared" si="3"/>
        <v>2260000041</v>
      </c>
      <c r="AT12" s="19" t="str">
        <f t="shared" si="3"/>
        <v>2260000042</v>
      </c>
      <c r="AU12" s="19" t="str">
        <f t="shared" si="3"/>
        <v>2260000043</v>
      </c>
      <c r="AV12" s="19" t="str">
        <f t="shared" si="3"/>
        <v>2260000044</v>
      </c>
      <c r="AW12" s="19" t="str">
        <f t="shared" si="3"/>
        <v>2260000045</v>
      </c>
      <c r="AX12" s="19" t="str">
        <f t="shared" si="3"/>
        <v>2260000046</v>
      </c>
      <c r="AY12" s="19" t="str">
        <f t="shared" si="3"/>
        <v>2260000047</v>
      </c>
      <c r="AZ12" s="19" t="str">
        <f t="shared" si="3"/>
        <v>2260000048</v>
      </c>
      <c r="BA12" s="19" t="str">
        <f t="shared" si="3"/>
        <v>2260000049</v>
      </c>
      <c r="BB12" s="19" t="str">
        <f t="shared" si="3"/>
        <v>2260000050</v>
      </c>
      <c r="BC12" s="19" t="str">
        <f t="shared" si="3"/>
        <v>2260000051</v>
      </c>
      <c r="BD12" s="19" t="str">
        <f t="shared" si="3"/>
        <v>2260000052</v>
      </c>
      <c r="BE12" s="19" t="str">
        <f t="shared" si="3"/>
        <v>2260000053</v>
      </c>
      <c r="BF12" s="19" t="str">
        <f t="shared" si="3"/>
        <v>2260000054</v>
      </c>
      <c r="BG12" s="19" t="str">
        <f t="shared" si="3"/>
        <v>2260000055</v>
      </c>
      <c r="BH12" s="19" t="str">
        <f t="shared" si="3"/>
        <v>2260000056</v>
      </c>
      <c r="BI12" s="19" t="str">
        <f t="shared" si="3"/>
        <v>2260000057</v>
      </c>
      <c r="BJ12" s="19" t="str">
        <f t="shared" si="3"/>
        <v>2260000058</v>
      </c>
      <c r="BK12" s="19" t="str">
        <f t="shared" si="3"/>
        <v>2260000059</v>
      </c>
      <c r="BL12" s="19" t="str">
        <f t="shared" si="3"/>
        <v>2260000060</v>
      </c>
      <c r="BM12" s="19" t="str">
        <f t="shared" si="3"/>
        <v>2260000061</v>
      </c>
      <c r="BN12" s="19" t="str">
        <f t="shared" si="3"/>
        <v>2260000062</v>
      </c>
      <c r="BO12" s="19" t="str">
        <f t="shared" si="3"/>
        <v>2260000063</v>
      </c>
      <c r="BP12" s="19" t="str">
        <f t="shared" si="3"/>
        <v>2260000064</v>
      </c>
    </row>
    <row r="13" spans="1:68">
      <c r="A13"/>
      <c r="B13"/>
      <c r="C13" s="3" t="s">
        <v>35</v>
      </c>
      <c r="E13" s="45" t="s">
        <v>84</v>
      </c>
      <c r="F13" s="46" t="s">
        <v>66</v>
      </c>
      <c r="G13" s="45" t="s">
        <v>582</v>
      </c>
      <c r="H13" s="45" t="s">
        <v>84</v>
      </c>
      <c r="I13" s="45" t="s">
        <v>582</v>
      </c>
      <c r="J13" s="45" t="s">
        <v>84</v>
      </c>
      <c r="K13" s="45" t="s">
        <v>66</v>
      </c>
      <c r="L13" s="45" t="s">
        <v>582</v>
      </c>
      <c r="M13" s="45" t="s">
        <v>84</v>
      </c>
      <c r="N13" s="45" t="s">
        <v>582</v>
      </c>
      <c r="O13" s="45" t="s">
        <v>84</v>
      </c>
      <c r="P13" s="45" t="s">
        <v>66</v>
      </c>
      <c r="Q13" s="45" t="s">
        <v>582</v>
      </c>
      <c r="R13" s="45" t="s">
        <v>84</v>
      </c>
      <c r="S13" s="45" t="s">
        <v>582</v>
      </c>
      <c r="T13" s="45" t="s">
        <v>84</v>
      </c>
      <c r="U13" s="45" t="s">
        <v>66</v>
      </c>
      <c r="V13" s="45" t="s">
        <v>84</v>
      </c>
      <c r="W13" s="45" t="s">
        <v>582</v>
      </c>
      <c r="X13" s="45" t="s">
        <v>84</v>
      </c>
      <c r="Y13" s="45" t="s">
        <v>84</v>
      </c>
      <c r="Z13" s="45" t="s">
        <v>66</v>
      </c>
      <c r="AA13" s="45" t="s">
        <v>582</v>
      </c>
      <c r="AB13" s="45" t="s">
        <v>84</v>
      </c>
      <c r="AC13" s="45" t="s">
        <v>582</v>
      </c>
      <c r="AD13" s="45" t="s">
        <v>582</v>
      </c>
      <c r="AE13" s="45" t="s">
        <v>84</v>
      </c>
      <c r="AF13" s="45" t="s">
        <v>66</v>
      </c>
      <c r="AG13" s="45" t="s">
        <v>582</v>
      </c>
      <c r="AH13" s="45" t="s">
        <v>84</v>
      </c>
      <c r="AI13" s="45" t="s">
        <v>66</v>
      </c>
      <c r="AJ13" s="45" t="s">
        <v>582</v>
      </c>
      <c r="AK13" s="45" t="s">
        <v>84</v>
      </c>
      <c r="AL13" s="45" t="s">
        <v>582</v>
      </c>
      <c r="AM13" s="45" t="s">
        <v>84</v>
      </c>
      <c r="AN13" s="45" t="s">
        <v>66</v>
      </c>
      <c r="AO13" s="45" t="s">
        <v>582</v>
      </c>
      <c r="AP13" s="45" t="s">
        <v>84</v>
      </c>
      <c r="AQ13" s="45" t="s">
        <v>582</v>
      </c>
      <c r="AR13" s="45" t="s">
        <v>84</v>
      </c>
      <c r="AS13" s="45" t="s">
        <v>66</v>
      </c>
      <c r="AT13" s="45" t="s">
        <v>582</v>
      </c>
      <c r="AU13" s="45" t="s">
        <v>84</v>
      </c>
      <c r="AV13" s="45" t="s">
        <v>582</v>
      </c>
      <c r="AW13" s="45" t="s">
        <v>84</v>
      </c>
      <c r="AX13" s="45" t="s">
        <v>66</v>
      </c>
      <c r="AY13" s="45" t="s">
        <v>582</v>
      </c>
      <c r="AZ13" s="45" t="s">
        <v>84</v>
      </c>
      <c r="BA13" s="45" t="s">
        <v>582</v>
      </c>
      <c r="BB13" s="45" t="s">
        <v>84</v>
      </c>
      <c r="BC13" s="45" t="s">
        <v>66</v>
      </c>
      <c r="BD13" s="45" t="s">
        <v>582</v>
      </c>
      <c r="BE13" s="45" t="s">
        <v>84</v>
      </c>
      <c r="BF13" s="45" t="s">
        <v>582</v>
      </c>
      <c r="BG13" s="45" t="s">
        <v>84</v>
      </c>
      <c r="BH13" s="45" t="s">
        <v>66</v>
      </c>
      <c r="BI13" s="45" t="s">
        <v>582</v>
      </c>
      <c r="BJ13" s="45" t="s">
        <v>84</v>
      </c>
      <c r="BK13" s="45" t="s">
        <v>582</v>
      </c>
      <c r="BL13" s="45" t="s">
        <v>84</v>
      </c>
      <c r="BM13" s="45" t="s">
        <v>66</v>
      </c>
      <c r="BN13" s="45" t="s">
        <v>582</v>
      </c>
      <c r="BO13" s="45" t="s">
        <v>84</v>
      </c>
      <c r="BP13" s="45" t="s">
        <v>582</v>
      </c>
    </row>
    <row r="14" spans="1:68">
      <c r="A14"/>
      <c r="B14"/>
      <c r="C14" s="3" t="s">
        <v>39</v>
      </c>
      <c r="E14" s="4" t="s">
        <v>65</v>
      </c>
      <c r="F14" s="4" t="s">
        <v>65</v>
      </c>
      <c r="G14" s="4" t="s">
        <v>65</v>
      </c>
      <c r="H14" s="4" t="s">
        <v>65</v>
      </c>
      <c r="I14" s="4" t="s">
        <v>65</v>
      </c>
      <c r="J14" s="4" t="s">
        <v>65</v>
      </c>
      <c r="K14" s="4" t="s">
        <v>65</v>
      </c>
      <c r="L14" s="4" t="s">
        <v>65</v>
      </c>
      <c r="M14" s="4" t="s">
        <v>65</v>
      </c>
      <c r="N14" s="4" t="s">
        <v>65</v>
      </c>
      <c r="O14" s="4" t="s">
        <v>65</v>
      </c>
      <c r="P14" s="4" t="s">
        <v>65</v>
      </c>
      <c r="Q14" s="4" t="s">
        <v>65</v>
      </c>
      <c r="R14" s="4" t="s">
        <v>65</v>
      </c>
      <c r="S14" s="4" t="s">
        <v>65</v>
      </c>
      <c r="T14" s="4" t="s">
        <v>65</v>
      </c>
      <c r="U14" s="4" t="s">
        <v>65</v>
      </c>
      <c r="V14" s="4" t="s">
        <v>65</v>
      </c>
      <c r="W14" s="4" t="s">
        <v>65</v>
      </c>
      <c r="X14" s="4" t="s">
        <v>65</v>
      </c>
      <c r="Y14" s="4" t="s">
        <v>65</v>
      </c>
      <c r="Z14" s="4" t="s">
        <v>65</v>
      </c>
      <c r="AA14" s="4" t="s">
        <v>65</v>
      </c>
      <c r="AB14" s="4" t="s">
        <v>65</v>
      </c>
      <c r="AC14" s="4" t="s">
        <v>65</v>
      </c>
      <c r="AD14" s="4" t="s">
        <v>65</v>
      </c>
      <c r="AE14" s="4" t="s">
        <v>65</v>
      </c>
      <c r="AF14" s="4" t="s">
        <v>65</v>
      </c>
      <c r="AG14" s="4" t="s">
        <v>65</v>
      </c>
      <c r="AH14" s="4" t="s">
        <v>65</v>
      </c>
      <c r="AI14" s="4" t="s">
        <v>65</v>
      </c>
      <c r="AJ14" s="4" t="s">
        <v>65</v>
      </c>
      <c r="AK14" s="4" t="s">
        <v>65</v>
      </c>
      <c r="AL14" s="4" t="s">
        <v>65</v>
      </c>
      <c r="AM14" s="4" t="s">
        <v>65</v>
      </c>
      <c r="AN14" s="4" t="s">
        <v>65</v>
      </c>
      <c r="AO14" s="4" t="s">
        <v>65</v>
      </c>
      <c r="AP14" s="4" t="s">
        <v>65</v>
      </c>
      <c r="AQ14" s="4" t="s">
        <v>65</v>
      </c>
      <c r="AR14" s="4" t="s">
        <v>65</v>
      </c>
      <c r="AS14" s="4" t="s">
        <v>65</v>
      </c>
      <c r="AT14" s="4" t="s">
        <v>65</v>
      </c>
      <c r="AU14" s="4" t="s">
        <v>65</v>
      </c>
      <c r="AV14" s="4" t="s">
        <v>65</v>
      </c>
      <c r="AW14" s="4" t="s">
        <v>65</v>
      </c>
      <c r="AX14" s="4" t="s">
        <v>65</v>
      </c>
      <c r="AY14" s="4" t="s">
        <v>65</v>
      </c>
      <c r="AZ14" s="4" t="s">
        <v>65</v>
      </c>
      <c r="BA14" s="4" t="s">
        <v>65</v>
      </c>
      <c r="BB14" s="4" t="s">
        <v>65</v>
      </c>
      <c r="BC14" s="4" t="s">
        <v>65</v>
      </c>
      <c r="BD14" s="4" t="s">
        <v>65</v>
      </c>
      <c r="BE14" s="4" t="s">
        <v>65</v>
      </c>
      <c r="BF14" s="4" t="s">
        <v>65</v>
      </c>
      <c r="BG14" s="4" t="s">
        <v>65</v>
      </c>
      <c r="BH14" s="4" t="s">
        <v>65</v>
      </c>
      <c r="BI14" s="4" t="s">
        <v>65</v>
      </c>
      <c r="BJ14" s="4" t="s">
        <v>65</v>
      </c>
      <c r="BK14" s="4" t="s">
        <v>65</v>
      </c>
      <c r="BL14" s="4" t="s">
        <v>65</v>
      </c>
      <c r="BM14" s="4" t="s">
        <v>65</v>
      </c>
      <c r="BN14" s="4" t="s">
        <v>65</v>
      </c>
      <c r="BO14" s="4" t="s">
        <v>65</v>
      </c>
      <c r="BP14" s="4" t="s">
        <v>65</v>
      </c>
    </row>
    <row r="15" spans="1:68">
      <c r="A15"/>
      <c r="B15"/>
      <c r="C15" s="3" t="s">
        <v>40</v>
      </c>
      <c r="E15" s="4" t="s">
        <v>91</v>
      </c>
      <c r="F15" s="4" t="s">
        <v>91</v>
      </c>
      <c r="G15" s="4" t="s">
        <v>91</v>
      </c>
      <c r="H15" s="4" t="s">
        <v>91</v>
      </c>
      <c r="I15" s="4" t="s">
        <v>91</v>
      </c>
      <c r="J15" s="4" t="s">
        <v>91</v>
      </c>
      <c r="K15" s="4" t="s">
        <v>91</v>
      </c>
      <c r="L15" s="4" t="s">
        <v>91</v>
      </c>
      <c r="M15" s="4" t="s">
        <v>91</v>
      </c>
      <c r="N15" s="4" t="s">
        <v>91</v>
      </c>
      <c r="O15" s="4" t="s">
        <v>91</v>
      </c>
      <c r="P15" s="4" t="s">
        <v>91</v>
      </c>
      <c r="Q15" s="4" t="s">
        <v>91</v>
      </c>
      <c r="R15" s="4" t="s">
        <v>91</v>
      </c>
      <c r="S15" s="4" t="s">
        <v>91</v>
      </c>
      <c r="T15" s="4" t="s">
        <v>91</v>
      </c>
      <c r="U15" s="4" t="s">
        <v>91</v>
      </c>
      <c r="V15" s="4" t="s">
        <v>91</v>
      </c>
      <c r="W15" s="4" t="s">
        <v>91</v>
      </c>
      <c r="X15" s="4" t="s">
        <v>91</v>
      </c>
      <c r="Y15" s="4" t="s">
        <v>91</v>
      </c>
      <c r="Z15" s="4" t="s">
        <v>91</v>
      </c>
      <c r="AA15" s="4" t="s">
        <v>91</v>
      </c>
      <c r="AB15" s="4" t="s">
        <v>91</v>
      </c>
      <c r="AC15" s="4" t="s">
        <v>91</v>
      </c>
      <c r="AD15" s="4" t="s">
        <v>91</v>
      </c>
      <c r="AE15" s="4" t="s">
        <v>91</v>
      </c>
      <c r="AF15" s="4" t="s">
        <v>91</v>
      </c>
      <c r="AG15" s="4" t="s">
        <v>91</v>
      </c>
      <c r="AH15" s="4" t="s">
        <v>91</v>
      </c>
      <c r="AI15" s="4" t="s">
        <v>91</v>
      </c>
      <c r="AJ15" s="4" t="s">
        <v>91</v>
      </c>
      <c r="AK15" s="4" t="s">
        <v>91</v>
      </c>
      <c r="AL15" s="4" t="s">
        <v>91</v>
      </c>
      <c r="AM15" s="4" t="s">
        <v>91</v>
      </c>
      <c r="AN15" s="4" t="s">
        <v>91</v>
      </c>
      <c r="AO15" s="4" t="s">
        <v>91</v>
      </c>
      <c r="AP15" s="4" t="s">
        <v>91</v>
      </c>
      <c r="AQ15" s="4" t="s">
        <v>91</v>
      </c>
      <c r="AR15" s="4" t="s">
        <v>91</v>
      </c>
      <c r="AS15" s="4" t="s">
        <v>91</v>
      </c>
      <c r="AT15" s="4" t="s">
        <v>91</v>
      </c>
      <c r="AU15" s="4" t="s">
        <v>91</v>
      </c>
      <c r="AV15" s="4" t="s">
        <v>91</v>
      </c>
      <c r="AW15" s="4" t="s">
        <v>91</v>
      </c>
      <c r="AX15" s="4" t="s">
        <v>91</v>
      </c>
      <c r="AY15" s="4" t="s">
        <v>91</v>
      </c>
      <c r="AZ15" s="4" t="s">
        <v>91</v>
      </c>
      <c r="BA15" s="4" t="s">
        <v>91</v>
      </c>
      <c r="BB15" s="4" t="s">
        <v>91</v>
      </c>
      <c r="BC15" s="4" t="s">
        <v>91</v>
      </c>
      <c r="BD15" s="4" t="s">
        <v>91</v>
      </c>
      <c r="BE15" s="4" t="s">
        <v>91</v>
      </c>
      <c r="BF15" s="4" t="s">
        <v>91</v>
      </c>
      <c r="BG15" s="4" t="s">
        <v>91</v>
      </c>
      <c r="BH15" s="4" t="s">
        <v>91</v>
      </c>
      <c r="BI15" s="4" t="s">
        <v>91</v>
      </c>
      <c r="BJ15" s="4" t="s">
        <v>91</v>
      </c>
      <c r="BK15" s="4" t="s">
        <v>91</v>
      </c>
      <c r="BL15" s="4" t="s">
        <v>91</v>
      </c>
      <c r="BM15" s="4" t="s">
        <v>91</v>
      </c>
      <c r="BN15" s="4" t="s">
        <v>91</v>
      </c>
      <c r="BO15" s="4" t="s">
        <v>91</v>
      </c>
      <c r="BP15" s="4" t="s">
        <v>91</v>
      </c>
    </row>
    <row r="16" spans="1:68">
      <c r="A16"/>
      <c r="B16"/>
      <c r="C16" s="3" t="s">
        <v>41</v>
      </c>
      <c r="E16" s="4" t="s">
        <v>89</v>
      </c>
      <c r="F16" s="4" t="s">
        <v>89</v>
      </c>
      <c r="G16" s="4" t="s">
        <v>89</v>
      </c>
      <c r="H16" s="4" t="s">
        <v>89</v>
      </c>
      <c r="I16" s="4" t="s">
        <v>89</v>
      </c>
      <c r="J16" s="4" t="s">
        <v>89</v>
      </c>
      <c r="K16" s="4" t="s">
        <v>89</v>
      </c>
      <c r="L16" s="4" t="s">
        <v>89</v>
      </c>
      <c r="M16" s="4" t="s">
        <v>89</v>
      </c>
      <c r="N16" s="4" t="s">
        <v>89</v>
      </c>
      <c r="O16" s="4" t="s">
        <v>89</v>
      </c>
      <c r="P16" s="4" t="s">
        <v>89</v>
      </c>
      <c r="Q16" s="4" t="s">
        <v>89</v>
      </c>
      <c r="R16" s="4" t="s">
        <v>89</v>
      </c>
      <c r="S16" s="4" t="s">
        <v>89</v>
      </c>
      <c r="T16" s="4" t="s">
        <v>89</v>
      </c>
      <c r="U16" s="4" t="s">
        <v>89</v>
      </c>
      <c r="V16" s="4" t="s">
        <v>89</v>
      </c>
      <c r="W16" s="4" t="s">
        <v>89</v>
      </c>
      <c r="X16" s="4" t="s">
        <v>89</v>
      </c>
      <c r="Y16" s="4" t="s">
        <v>89</v>
      </c>
      <c r="Z16" s="4" t="s">
        <v>89</v>
      </c>
      <c r="AA16" s="4" t="s">
        <v>89</v>
      </c>
      <c r="AB16" s="4" t="s">
        <v>89</v>
      </c>
      <c r="AC16" s="4" t="s">
        <v>89</v>
      </c>
      <c r="AD16" s="4" t="s">
        <v>89</v>
      </c>
      <c r="AE16" s="4" t="s">
        <v>89</v>
      </c>
      <c r="AF16" s="4" t="s">
        <v>89</v>
      </c>
      <c r="AG16" s="4" t="s">
        <v>89</v>
      </c>
      <c r="AH16" s="4" t="s">
        <v>89</v>
      </c>
      <c r="AI16" s="4" t="s">
        <v>89</v>
      </c>
      <c r="AJ16" s="4" t="s">
        <v>89</v>
      </c>
      <c r="AK16" s="4" t="s">
        <v>89</v>
      </c>
      <c r="AL16" s="4" t="s">
        <v>89</v>
      </c>
      <c r="AM16" s="4" t="s">
        <v>89</v>
      </c>
      <c r="AN16" s="4" t="s">
        <v>89</v>
      </c>
      <c r="AO16" s="4" t="s">
        <v>89</v>
      </c>
      <c r="AP16" s="4" t="s">
        <v>89</v>
      </c>
      <c r="AQ16" s="4" t="s">
        <v>89</v>
      </c>
      <c r="AR16" s="4" t="s">
        <v>89</v>
      </c>
      <c r="AS16" s="4" t="s">
        <v>89</v>
      </c>
      <c r="AT16" s="4" t="s">
        <v>89</v>
      </c>
      <c r="AU16" s="4" t="s">
        <v>89</v>
      </c>
      <c r="AV16" s="4" t="s">
        <v>89</v>
      </c>
      <c r="AW16" s="4" t="s">
        <v>89</v>
      </c>
      <c r="AX16" s="4" t="s">
        <v>89</v>
      </c>
      <c r="AY16" s="4" t="s">
        <v>89</v>
      </c>
      <c r="AZ16" s="4" t="s">
        <v>89</v>
      </c>
      <c r="BA16" s="4" t="s">
        <v>89</v>
      </c>
      <c r="BB16" s="4" t="s">
        <v>89</v>
      </c>
      <c r="BC16" s="4" t="s">
        <v>89</v>
      </c>
      <c r="BD16" s="4" t="s">
        <v>89</v>
      </c>
      <c r="BE16" s="4" t="s">
        <v>89</v>
      </c>
      <c r="BF16" s="4" t="s">
        <v>89</v>
      </c>
      <c r="BG16" s="4" t="s">
        <v>89</v>
      </c>
      <c r="BH16" s="4" t="s">
        <v>89</v>
      </c>
      <c r="BI16" s="4" t="s">
        <v>89</v>
      </c>
      <c r="BJ16" s="4" t="s">
        <v>89</v>
      </c>
      <c r="BK16" s="4" t="s">
        <v>89</v>
      </c>
      <c r="BL16" s="4" t="s">
        <v>89</v>
      </c>
      <c r="BM16" s="4" t="s">
        <v>89</v>
      </c>
      <c r="BN16" s="4" t="s">
        <v>89</v>
      </c>
      <c r="BO16" s="4" t="s">
        <v>89</v>
      </c>
      <c r="BP16" s="4" t="s">
        <v>89</v>
      </c>
    </row>
    <row r="17" spans="1:68">
      <c r="A17"/>
      <c r="B17"/>
      <c r="C17" s="3" t="s">
        <v>42</v>
      </c>
      <c r="E17" s="4" t="s">
        <v>92</v>
      </c>
      <c r="F17" s="4" t="s">
        <v>92</v>
      </c>
      <c r="G17" s="4" t="s">
        <v>92</v>
      </c>
      <c r="H17" s="4" t="s">
        <v>92</v>
      </c>
      <c r="I17" s="4" t="s">
        <v>92</v>
      </c>
      <c r="J17" s="4" t="s">
        <v>92</v>
      </c>
      <c r="K17" s="4" t="s">
        <v>92</v>
      </c>
      <c r="L17" s="4" t="s">
        <v>92</v>
      </c>
      <c r="M17" s="4" t="s">
        <v>92</v>
      </c>
      <c r="N17" s="4" t="s">
        <v>92</v>
      </c>
      <c r="O17" s="4" t="s">
        <v>92</v>
      </c>
      <c r="P17" s="4" t="s">
        <v>92</v>
      </c>
      <c r="Q17" s="4" t="s">
        <v>92</v>
      </c>
      <c r="R17" s="4" t="s">
        <v>92</v>
      </c>
      <c r="S17" s="4" t="s">
        <v>92</v>
      </c>
      <c r="T17" s="4" t="s">
        <v>92</v>
      </c>
      <c r="U17" s="4" t="s">
        <v>92</v>
      </c>
      <c r="V17" s="4" t="s">
        <v>92</v>
      </c>
      <c r="W17" s="4" t="s">
        <v>92</v>
      </c>
      <c r="X17" s="4" t="s">
        <v>92</v>
      </c>
      <c r="Y17" s="4" t="s">
        <v>92</v>
      </c>
      <c r="Z17" s="4" t="s">
        <v>92</v>
      </c>
      <c r="AA17" s="4" t="s">
        <v>92</v>
      </c>
      <c r="AB17" s="4" t="s">
        <v>92</v>
      </c>
      <c r="AC17" s="4" t="s">
        <v>92</v>
      </c>
      <c r="AD17" s="4" t="s">
        <v>92</v>
      </c>
      <c r="AE17" s="4" t="s">
        <v>92</v>
      </c>
      <c r="AF17" s="4" t="s">
        <v>92</v>
      </c>
      <c r="AG17" s="4" t="s">
        <v>92</v>
      </c>
      <c r="AH17" s="4" t="s">
        <v>92</v>
      </c>
      <c r="AI17" s="4" t="s">
        <v>92</v>
      </c>
      <c r="AJ17" s="4" t="s">
        <v>92</v>
      </c>
      <c r="AK17" s="4" t="s">
        <v>92</v>
      </c>
      <c r="AL17" s="4" t="s">
        <v>92</v>
      </c>
      <c r="AM17" s="4" t="s">
        <v>92</v>
      </c>
      <c r="AN17" s="4" t="s">
        <v>92</v>
      </c>
      <c r="AO17" s="4" t="s">
        <v>92</v>
      </c>
      <c r="AP17" s="4" t="s">
        <v>92</v>
      </c>
      <c r="AQ17" s="4" t="s">
        <v>92</v>
      </c>
      <c r="AR17" s="4" t="s">
        <v>92</v>
      </c>
      <c r="AS17" s="4" t="s">
        <v>92</v>
      </c>
      <c r="AT17" s="4" t="s">
        <v>92</v>
      </c>
      <c r="AU17" s="4" t="s">
        <v>92</v>
      </c>
      <c r="AV17" s="4" t="s">
        <v>92</v>
      </c>
      <c r="AW17" s="4" t="s">
        <v>92</v>
      </c>
      <c r="AX17" s="4" t="s">
        <v>92</v>
      </c>
      <c r="AY17" s="4" t="s">
        <v>92</v>
      </c>
      <c r="AZ17" s="4" t="s">
        <v>92</v>
      </c>
      <c r="BA17" s="4" t="s">
        <v>92</v>
      </c>
      <c r="BB17" s="4" t="s">
        <v>92</v>
      </c>
      <c r="BC17" s="4" t="s">
        <v>92</v>
      </c>
      <c r="BD17" s="4" t="s">
        <v>92</v>
      </c>
      <c r="BE17" s="4" t="s">
        <v>92</v>
      </c>
      <c r="BF17" s="4" t="s">
        <v>92</v>
      </c>
      <c r="BG17" s="4" t="s">
        <v>92</v>
      </c>
      <c r="BH17" s="4" t="s">
        <v>92</v>
      </c>
      <c r="BI17" s="4" t="s">
        <v>92</v>
      </c>
      <c r="BJ17" s="4" t="s">
        <v>92</v>
      </c>
      <c r="BK17" s="4" t="s">
        <v>92</v>
      </c>
      <c r="BL17" s="4" t="s">
        <v>92</v>
      </c>
      <c r="BM17" s="4" t="s">
        <v>92</v>
      </c>
      <c r="BN17" s="4" t="s">
        <v>92</v>
      </c>
      <c r="BO17" s="4" t="s">
        <v>92</v>
      </c>
      <c r="BP17" s="4" t="s">
        <v>92</v>
      </c>
    </row>
    <row r="18" spans="1:68">
      <c r="A18"/>
      <c r="B18"/>
      <c r="C18" s="3" t="s">
        <v>43</v>
      </c>
      <c r="E18" s="4" t="s">
        <v>90</v>
      </c>
      <c r="F18" s="4" t="s">
        <v>90</v>
      </c>
      <c r="G18" s="4" t="s">
        <v>90</v>
      </c>
      <c r="H18" s="4" t="s">
        <v>90</v>
      </c>
      <c r="I18" s="4" t="s">
        <v>90</v>
      </c>
      <c r="J18" s="4" t="s">
        <v>90</v>
      </c>
      <c r="K18" s="4" t="s">
        <v>90</v>
      </c>
      <c r="L18" s="4" t="s">
        <v>90</v>
      </c>
      <c r="M18" s="4" t="s">
        <v>90</v>
      </c>
      <c r="N18" s="4" t="s">
        <v>90</v>
      </c>
      <c r="O18" s="4" t="s">
        <v>90</v>
      </c>
      <c r="P18" s="4" t="s">
        <v>90</v>
      </c>
      <c r="Q18" s="4" t="s">
        <v>90</v>
      </c>
      <c r="R18" s="4" t="s">
        <v>90</v>
      </c>
      <c r="S18" s="4" t="s">
        <v>90</v>
      </c>
      <c r="T18" s="4" t="s">
        <v>90</v>
      </c>
      <c r="U18" s="4" t="s">
        <v>90</v>
      </c>
      <c r="V18" s="4" t="s">
        <v>90</v>
      </c>
      <c r="W18" s="4" t="s">
        <v>90</v>
      </c>
      <c r="X18" s="4" t="s">
        <v>90</v>
      </c>
      <c r="Y18" s="4" t="s">
        <v>90</v>
      </c>
      <c r="Z18" s="4" t="s">
        <v>90</v>
      </c>
      <c r="AA18" s="4" t="s">
        <v>90</v>
      </c>
      <c r="AB18" s="4" t="s">
        <v>90</v>
      </c>
      <c r="AC18" s="4" t="s">
        <v>90</v>
      </c>
      <c r="AD18" s="4" t="s">
        <v>90</v>
      </c>
      <c r="AE18" s="4" t="s">
        <v>90</v>
      </c>
      <c r="AF18" s="4" t="s">
        <v>90</v>
      </c>
      <c r="AG18" s="4" t="s">
        <v>90</v>
      </c>
      <c r="AH18" s="4" t="s">
        <v>90</v>
      </c>
      <c r="AI18" s="4" t="s">
        <v>90</v>
      </c>
      <c r="AJ18" s="4" t="s">
        <v>90</v>
      </c>
      <c r="AK18" s="4" t="s">
        <v>90</v>
      </c>
      <c r="AL18" s="4" t="s">
        <v>90</v>
      </c>
      <c r="AM18" s="4" t="s">
        <v>90</v>
      </c>
      <c r="AN18" s="4" t="s">
        <v>90</v>
      </c>
      <c r="AO18" s="4" t="s">
        <v>90</v>
      </c>
      <c r="AP18" s="4" t="s">
        <v>90</v>
      </c>
      <c r="AQ18" s="4" t="s">
        <v>90</v>
      </c>
      <c r="AR18" s="4" t="s">
        <v>90</v>
      </c>
      <c r="AS18" s="4" t="s">
        <v>90</v>
      </c>
      <c r="AT18" s="4" t="s">
        <v>90</v>
      </c>
      <c r="AU18" s="4" t="s">
        <v>90</v>
      </c>
      <c r="AV18" s="4" t="s">
        <v>90</v>
      </c>
      <c r="AW18" s="4" t="s">
        <v>90</v>
      </c>
      <c r="AX18" s="4" t="s">
        <v>90</v>
      </c>
      <c r="AY18" s="4" t="s">
        <v>90</v>
      </c>
      <c r="AZ18" s="4" t="s">
        <v>90</v>
      </c>
      <c r="BA18" s="4" t="s">
        <v>90</v>
      </c>
      <c r="BB18" s="4" t="s">
        <v>90</v>
      </c>
      <c r="BC18" s="4" t="s">
        <v>90</v>
      </c>
      <c r="BD18" s="4" t="s">
        <v>90</v>
      </c>
      <c r="BE18" s="4" t="s">
        <v>90</v>
      </c>
      <c r="BF18" s="4" t="s">
        <v>90</v>
      </c>
      <c r="BG18" s="4" t="s">
        <v>90</v>
      </c>
      <c r="BH18" s="4" t="s">
        <v>90</v>
      </c>
      <c r="BI18" s="4" t="s">
        <v>90</v>
      </c>
      <c r="BJ18" s="4" t="s">
        <v>90</v>
      </c>
      <c r="BK18" s="4" t="s">
        <v>90</v>
      </c>
      <c r="BL18" s="4" t="s">
        <v>90</v>
      </c>
      <c r="BM18" s="4" t="s">
        <v>90</v>
      </c>
      <c r="BN18" s="4" t="s">
        <v>90</v>
      </c>
      <c r="BO18" s="4" t="s">
        <v>90</v>
      </c>
      <c r="BP18" s="4" t="s">
        <v>90</v>
      </c>
    </row>
    <row r="19" spans="1:68">
      <c r="A19"/>
      <c r="B19"/>
      <c r="C19" s="3" t="s">
        <v>44</v>
      </c>
      <c r="E19" s="4" t="s">
        <v>93</v>
      </c>
      <c r="F19" s="4" t="s">
        <v>93</v>
      </c>
      <c r="G19" s="4" t="s">
        <v>93</v>
      </c>
      <c r="H19" s="4" t="s">
        <v>93</v>
      </c>
      <c r="I19" s="4" t="s">
        <v>93</v>
      </c>
      <c r="J19" s="4" t="s">
        <v>93</v>
      </c>
      <c r="K19" s="4" t="s">
        <v>93</v>
      </c>
      <c r="L19" s="4" t="s">
        <v>93</v>
      </c>
      <c r="M19" s="4" t="s">
        <v>93</v>
      </c>
      <c r="N19" s="4" t="s">
        <v>93</v>
      </c>
      <c r="O19" s="4" t="s">
        <v>93</v>
      </c>
      <c r="P19" s="4" t="s">
        <v>93</v>
      </c>
      <c r="Q19" s="4" t="s">
        <v>93</v>
      </c>
      <c r="R19" s="4" t="s">
        <v>93</v>
      </c>
      <c r="S19" s="4" t="s">
        <v>93</v>
      </c>
      <c r="T19" s="4" t="s">
        <v>93</v>
      </c>
      <c r="U19" s="4" t="s">
        <v>93</v>
      </c>
      <c r="V19" s="4" t="s">
        <v>93</v>
      </c>
      <c r="W19" s="4" t="s">
        <v>93</v>
      </c>
      <c r="X19" s="4" t="s">
        <v>93</v>
      </c>
      <c r="Y19" s="4" t="s">
        <v>93</v>
      </c>
      <c r="Z19" s="4" t="s">
        <v>93</v>
      </c>
      <c r="AA19" s="4" t="s">
        <v>93</v>
      </c>
      <c r="AB19" s="4" t="s">
        <v>93</v>
      </c>
      <c r="AC19" s="4" t="s">
        <v>93</v>
      </c>
      <c r="AD19" s="4" t="s">
        <v>93</v>
      </c>
      <c r="AE19" s="4" t="s">
        <v>93</v>
      </c>
      <c r="AF19" s="4" t="s">
        <v>93</v>
      </c>
      <c r="AG19" s="4" t="s">
        <v>93</v>
      </c>
      <c r="AH19" s="4" t="s">
        <v>93</v>
      </c>
      <c r="AI19" s="4" t="s">
        <v>93</v>
      </c>
      <c r="AJ19" s="4" t="s">
        <v>93</v>
      </c>
      <c r="AK19" s="4" t="s">
        <v>93</v>
      </c>
      <c r="AL19" s="4" t="s">
        <v>93</v>
      </c>
      <c r="AM19" s="4" t="s">
        <v>93</v>
      </c>
      <c r="AN19" s="4" t="s">
        <v>93</v>
      </c>
      <c r="AO19" s="4" t="s">
        <v>93</v>
      </c>
      <c r="AP19" s="4" t="s">
        <v>93</v>
      </c>
      <c r="AQ19" s="4" t="s">
        <v>93</v>
      </c>
      <c r="AR19" s="4" t="s">
        <v>93</v>
      </c>
      <c r="AS19" s="4" t="s">
        <v>93</v>
      </c>
      <c r="AT19" s="4" t="s">
        <v>93</v>
      </c>
      <c r="AU19" s="4" t="s">
        <v>93</v>
      </c>
      <c r="AV19" s="4" t="s">
        <v>93</v>
      </c>
      <c r="AW19" s="4" t="s">
        <v>93</v>
      </c>
      <c r="AX19" s="4" t="s">
        <v>93</v>
      </c>
      <c r="AY19" s="4" t="s">
        <v>93</v>
      </c>
      <c r="AZ19" s="4" t="s">
        <v>93</v>
      </c>
      <c r="BA19" s="4" t="s">
        <v>93</v>
      </c>
      <c r="BB19" s="4" t="s">
        <v>93</v>
      </c>
      <c r="BC19" s="4" t="s">
        <v>93</v>
      </c>
      <c r="BD19" s="4" t="s">
        <v>93</v>
      </c>
      <c r="BE19" s="4" t="s">
        <v>93</v>
      </c>
      <c r="BF19" s="4" t="s">
        <v>93</v>
      </c>
      <c r="BG19" s="4" t="s">
        <v>93</v>
      </c>
      <c r="BH19" s="4" t="s">
        <v>93</v>
      </c>
      <c r="BI19" s="4" t="s">
        <v>93</v>
      </c>
      <c r="BJ19" s="4" t="s">
        <v>93</v>
      </c>
      <c r="BK19" s="4" t="s">
        <v>93</v>
      </c>
      <c r="BL19" s="4" t="s">
        <v>93</v>
      </c>
      <c r="BM19" s="4" t="s">
        <v>93</v>
      </c>
      <c r="BN19" s="4" t="s">
        <v>93</v>
      </c>
      <c r="BO19" s="4" t="s">
        <v>93</v>
      </c>
      <c r="BP19" s="4" t="s">
        <v>93</v>
      </c>
    </row>
    <row r="20" spans="1:68">
      <c r="A20"/>
      <c r="B20"/>
      <c r="C20" s="3" t="s">
        <v>71</v>
      </c>
      <c r="E20" s="4" t="s">
        <v>72</v>
      </c>
      <c r="F20" s="4" t="s">
        <v>64</v>
      </c>
      <c r="G20" s="4" t="s">
        <v>72</v>
      </c>
      <c r="H20" s="4" t="s">
        <v>72</v>
      </c>
      <c r="I20" s="4" t="s">
        <v>72</v>
      </c>
      <c r="J20" s="4" t="s">
        <v>72</v>
      </c>
      <c r="K20" s="4" t="s">
        <v>72</v>
      </c>
      <c r="L20" s="4" t="s">
        <v>72</v>
      </c>
      <c r="M20" s="4" t="s">
        <v>72</v>
      </c>
      <c r="N20" s="4" t="s">
        <v>72</v>
      </c>
      <c r="O20" s="4" t="s">
        <v>72</v>
      </c>
      <c r="P20" s="4" t="s">
        <v>72</v>
      </c>
      <c r="Q20" s="4" t="s">
        <v>72</v>
      </c>
      <c r="R20" s="4" t="s">
        <v>72</v>
      </c>
      <c r="S20" s="4" t="s">
        <v>72</v>
      </c>
      <c r="T20" s="4" t="s">
        <v>72</v>
      </c>
      <c r="U20" s="4" t="s">
        <v>72</v>
      </c>
      <c r="V20" s="4" t="s">
        <v>72</v>
      </c>
      <c r="W20" s="4" t="s">
        <v>72</v>
      </c>
      <c r="X20" s="4" t="s">
        <v>72</v>
      </c>
      <c r="Y20" s="4" t="s">
        <v>72</v>
      </c>
      <c r="Z20" s="4" t="s">
        <v>72</v>
      </c>
      <c r="AA20" s="4" t="s">
        <v>72</v>
      </c>
      <c r="AB20" s="4" t="s">
        <v>72</v>
      </c>
      <c r="AC20" s="4" t="s">
        <v>72</v>
      </c>
      <c r="AD20" s="4" t="s">
        <v>72</v>
      </c>
      <c r="AE20" s="4" t="s">
        <v>72</v>
      </c>
      <c r="AF20" s="4" t="s">
        <v>72</v>
      </c>
      <c r="AG20" s="4" t="s">
        <v>72</v>
      </c>
      <c r="AH20" s="4" t="s">
        <v>72</v>
      </c>
      <c r="AI20" s="4" t="s">
        <v>72</v>
      </c>
      <c r="AJ20" s="4" t="s">
        <v>72</v>
      </c>
      <c r="AK20" s="4" t="s">
        <v>72</v>
      </c>
      <c r="AL20" s="4" t="s">
        <v>72</v>
      </c>
      <c r="AM20" s="4" t="s">
        <v>72</v>
      </c>
      <c r="AN20" s="4" t="s">
        <v>72</v>
      </c>
      <c r="AO20" s="4" t="s">
        <v>72</v>
      </c>
      <c r="AP20" s="4" t="s">
        <v>72</v>
      </c>
      <c r="AQ20" s="4" t="s">
        <v>72</v>
      </c>
      <c r="AR20" s="4" t="s">
        <v>72</v>
      </c>
      <c r="AS20" s="4" t="s">
        <v>72</v>
      </c>
      <c r="AT20" s="4" t="s">
        <v>72</v>
      </c>
      <c r="AU20" s="4" t="s">
        <v>72</v>
      </c>
      <c r="AV20" s="4" t="s">
        <v>72</v>
      </c>
      <c r="AW20" s="4" t="s">
        <v>72</v>
      </c>
      <c r="AX20" s="4" t="s">
        <v>72</v>
      </c>
      <c r="AY20" s="4" t="s">
        <v>72</v>
      </c>
      <c r="AZ20" s="4" t="s">
        <v>72</v>
      </c>
      <c r="BA20" s="4" t="s">
        <v>72</v>
      </c>
      <c r="BB20" s="4" t="s">
        <v>72</v>
      </c>
      <c r="BC20" s="4" t="s">
        <v>72</v>
      </c>
      <c r="BD20" s="4" t="s">
        <v>72</v>
      </c>
      <c r="BE20" s="4" t="s">
        <v>72</v>
      </c>
      <c r="BF20" s="4" t="s">
        <v>72</v>
      </c>
      <c r="BG20" s="4" t="s">
        <v>72</v>
      </c>
      <c r="BH20" s="4" t="s">
        <v>72</v>
      </c>
      <c r="BI20" s="4" t="s">
        <v>72</v>
      </c>
      <c r="BJ20" s="4" t="s">
        <v>72</v>
      </c>
      <c r="BK20" s="4" t="s">
        <v>72</v>
      </c>
      <c r="BL20" s="4" t="s">
        <v>72</v>
      </c>
      <c r="BM20" s="4" t="s">
        <v>72</v>
      </c>
      <c r="BN20" s="4" t="s">
        <v>72</v>
      </c>
      <c r="BO20" s="4" t="s">
        <v>72</v>
      </c>
      <c r="BP20" s="4" t="s">
        <v>72</v>
      </c>
    </row>
    <row r="21" spans="1:68">
      <c r="A21"/>
      <c r="B21"/>
      <c r="C21" s="3" t="s">
        <v>73</v>
      </c>
      <c r="E21" s="4"/>
      <c r="F21" s="4" t="s">
        <v>10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>
      <c r="A22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  <row r="23" spans="1:68">
      <c r="A23"/>
      <c r="B23" s="36" t="s">
        <v>264</v>
      </c>
      <c r="C23" s="3" t="s">
        <v>5</v>
      </c>
      <c r="E23" s="42" t="s">
        <v>225</v>
      </c>
      <c r="F23" s="42" t="s">
        <v>225</v>
      </c>
      <c r="G23" s="42" t="s">
        <v>225</v>
      </c>
      <c r="H23" s="42" t="s">
        <v>225</v>
      </c>
      <c r="I23" s="42" t="s">
        <v>225</v>
      </c>
      <c r="J23" s="42" t="s">
        <v>225</v>
      </c>
      <c r="K23" s="42" t="s">
        <v>225</v>
      </c>
      <c r="L23" s="42" t="s">
        <v>225</v>
      </c>
      <c r="M23" s="42" t="s">
        <v>225</v>
      </c>
      <c r="N23" s="42" t="s">
        <v>225</v>
      </c>
      <c r="O23" s="42" t="s">
        <v>225</v>
      </c>
      <c r="P23" s="42" t="s">
        <v>225</v>
      </c>
      <c r="Q23" s="42" t="s">
        <v>225</v>
      </c>
      <c r="R23" s="42" t="s">
        <v>225</v>
      </c>
      <c r="S23" s="42" t="s">
        <v>225</v>
      </c>
      <c r="T23" s="42" t="s">
        <v>225</v>
      </c>
      <c r="U23" s="42" t="s">
        <v>225</v>
      </c>
      <c r="V23" s="42" t="s">
        <v>225</v>
      </c>
      <c r="W23" s="42" t="s">
        <v>225</v>
      </c>
      <c r="X23" s="42" t="s">
        <v>225</v>
      </c>
      <c r="Y23" s="42" t="s">
        <v>225</v>
      </c>
      <c r="Z23" s="42" t="s">
        <v>225</v>
      </c>
      <c r="AA23" s="42" t="s">
        <v>225</v>
      </c>
      <c r="AB23" s="42" t="s">
        <v>225</v>
      </c>
      <c r="AC23" s="42" t="s">
        <v>225</v>
      </c>
      <c r="AD23" s="42" t="s">
        <v>225</v>
      </c>
      <c r="AE23" s="42" t="s">
        <v>225</v>
      </c>
      <c r="AF23" s="42" t="s">
        <v>225</v>
      </c>
      <c r="AG23" s="42" t="s">
        <v>225</v>
      </c>
      <c r="AH23" s="42" t="s">
        <v>225</v>
      </c>
      <c r="AI23" s="42" t="s">
        <v>225</v>
      </c>
      <c r="AJ23" s="42" t="s">
        <v>225</v>
      </c>
      <c r="AK23" s="42" t="s">
        <v>225</v>
      </c>
      <c r="AL23" s="42" t="s">
        <v>225</v>
      </c>
      <c r="AM23" s="42" t="s">
        <v>225</v>
      </c>
      <c r="AN23" s="42" t="s">
        <v>225</v>
      </c>
      <c r="AO23" s="42" t="s">
        <v>225</v>
      </c>
      <c r="AP23" s="42" t="s">
        <v>225</v>
      </c>
      <c r="AQ23" s="42" t="s">
        <v>225</v>
      </c>
      <c r="AR23" s="42" t="s">
        <v>225</v>
      </c>
      <c r="AS23" s="42" t="s">
        <v>225</v>
      </c>
      <c r="AT23" s="42" t="s">
        <v>225</v>
      </c>
      <c r="AU23" s="42" t="s">
        <v>225</v>
      </c>
      <c r="AV23" s="42" t="s">
        <v>225</v>
      </c>
      <c r="AW23" s="42" t="s">
        <v>225</v>
      </c>
      <c r="AX23" s="42" t="s">
        <v>225</v>
      </c>
      <c r="AY23" s="42" t="s">
        <v>225</v>
      </c>
      <c r="AZ23" s="42" t="s">
        <v>225</v>
      </c>
      <c r="BA23" s="42" t="s">
        <v>225</v>
      </c>
      <c r="BB23" s="42" t="s">
        <v>225</v>
      </c>
      <c r="BC23" s="42" t="s">
        <v>225</v>
      </c>
      <c r="BD23" s="42" t="s">
        <v>225</v>
      </c>
      <c r="BE23" s="42" t="s">
        <v>225</v>
      </c>
      <c r="BF23" s="42" t="s">
        <v>225</v>
      </c>
      <c r="BG23" s="42" t="s">
        <v>225</v>
      </c>
      <c r="BH23" s="42" t="s">
        <v>225</v>
      </c>
      <c r="BI23" s="42" t="s">
        <v>225</v>
      </c>
      <c r="BJ23" s="42" t="s">
        <v>225</v>
      </c>
      <c r="BK23" s="42" t="s">
        <v>225</v>
      </c>
      <c r="BL23" s="42" t="s">
        <v>225</v>
      </c>
      <c r="BM23" s="42" t="s">
        <v>225</v>
      </c>
      <c r="BN23" s="42" t="s">
        <v>225</v>
      </c>
      <c r="BO23" s="42" t="s">
        <v>225</v>
      </c>
      <c r="BP23" s="42" t="s">
        <v>225</v>
      </c>
    </row>
    <row r="24" spans="1:68">
      <c r="A24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</row>
    <row r="25" spans="1:68" ht="45">
      <c r="A25"/>
      <c r="B25" s="40" t="s">
        <v>108</v>
      </c>
      <c r="C25" s="3" t="s">
        <v>48</v>
      </c>
      <c r="E25" s="19" t="str">
        <f t="shared" ref="E25:BP25" si="4">CONCATENATE("APPS",E1)</f>
        <v>APPS226-001</v>
      </c>
      <c r="F25" s="19" t="str">
        <f t="shared" si="4"/>
        <v>APPS226-002</v>
      </c>
      <c r="G25" s="19" t="str">
        <f t="shared" si="4"/>
        <v>APPS226-003</v>
      </c>
      <c r="H25" s="19" t="str">
        <f t="shared" si="4"/>
        <v>APPS226-004</v>
      </c>
      <c r="I25" s="19" t="str">
        <f t="shared" si="4"/>
        <v>APPS226-005</v>
      </c>
      <c r="J25" s="19" t="str">
        <f t="shared" si="4"/>
        <v>APPS226-006</v>
      </c>
      <c r="K25" s="19" t="str">
        <f t="shared" si="4"/>
        <v>APPS226-007</v>
      </c>
      <c r="L25" s="19" t="str">
        <f t="shared" si="4"/>
        <v>APPS226-008</v>
      </c>
      <c r="M25" s="19" t="str">
        <f t="shared" si="4"/>
        <v>APPS226-009</v>
      </c>
      <c r="N25" s="19" t="str">
        <f t="shared" si="4"/>
        <v>APPS226-010</v>
      </c>
      <c r="O25" s="19" t="str">
        <f t="shared" si="4"/>
        <v>APPS226-011</v>
      </c>
      <c r="P25" s="19" t="str">
        <f t="shared" si="4"/>
        <v>APPS226-012</v>
      </c>
      <c r="Q25" s="19" t="str">
        <f t="shared" si="4"/>
        <v>APPS226-013</v>
      </c>
      <c r="R25" s="19" t="str">
        <f t="shared" si="4"/>
        <v>APPS226-014</v>
      </c>
      <c r="S25" s="19" t="str">
        <f t="shared" si="4"/>
        <v>APPS226-015</v>
      </c>
      <c r="T25" s="19" t="str">
        <f t="shared" si="4"/>
        <v>APPS226-016</v>
      </c>
      <c r="U25" s="19" t="str">
        <f t="shared" si="4"/>
        <v>APPS226-017</v>
      </c>
      <c r="V25" s="19" t="str">
        <f t="shared" si="4"/>
        <v>APPS226-018</v>
      </c>
      <c r="W25" s="19" t="str">
        <f t="shared" si="4"/>
        <v>APPS226-019</v>
      </c>
      <c r="X25" s="19" t="str">
        <f t="shared" si="4"/>
        <v>APPS226-020</v>
      </c>
      <c r="Y25" s="19" t="str">
        <f t="shared" si="4"/>
        <v>APPS226-021</v>
      </c>
      <c r="Z25" s="19" t="str">
        <f t="shared" si="4"/>
        <v>APPS226-022</v>
      </c>
      <c r="AA25" s="19" t="str">
        <f t="shared" si="4"/>
        <v>APPS226-023</v>
      </c>
      <c r="AB25" s="19" t="str">
        <f t="shared" si="4"/>
        <v>APPS226-024</v>
      </c>
      <c r="AC25" s="19" t="str">
        <f t="shared" si="4"/>
        <v>APPS226-025</v>
      </c>
      <c r="AD25" s="19" t="str">
        <f t="shared" si="4"/>
        <v>APPS226-026</v>
      </c>
      <c r="AE25" s="19" t="str">
        <f t="shared" si="4"/>
        <v>APPS226-027</v>
      </c>
      <c r="AF25" s="19" t="str">
        <f t="shared" si="4"/>
        <v>APPS226-028</v>
      </c>
      <c r="AG25" s="19" t="str">
        <f t="shared" si="4"/>
        <v>APPS226-029</v>
      </c>
      <c r="AH25" s="19" t="str">
        <f t="shared" si="4"/>
        <v>APPS226-030</v>
      </c>
      <c r="AI25" s="19" t="str">
        <f t="shared" si="4"/>
        <v>APPS226-031</v>
      </c>
      <c r="AJ25" s="19" t="str">
        <f t="shared" si="4"/>
        <v>APPS226-032</v>
      </c>
      <c r="AK25" s="19" t="str">
        <f t="shared" si="4"/>
        <v>APPS226-033</v>
      </c>
      <c r="AL25" s="19" t="str">
        <f t="shared" si="4"/>
        <v>APPS226-034</v>
      </c>
      <c r="AM25" s="19" t="str">
        <f t="shared" si="4"/>
        <v>APPS226-035</v>
      </c>
      <c r="AN25" s="19" t="str">
        <f t="shared" si="4"/>
        <v>APPS226-036</v>
      </c>
      <c r="AO25" s="19" t="str">
        <f t="shared" si="4"/>
        <v>APPS226-037</v>
      </c>
      <c r="AP25" s="19" t="str">
        <f t="shared" si="4"/>
        <v>APPS226-038</v>
      </c>
      <c r="AQ25" s="19" t="str">
        <f t="shared" si="4"/>
        <v>APPS226-039</v>
      </c>
      <c r="AR25" s="19" t="str">
        <f t="shared" si="4"/>
        <v>APPS226-040</v>
      </c>
      <c r="AS25" s="19" t="str">
        <f t="shared" si="4"/>
        <v>APPS226-041</v>
      </c>
      <c r="AT25" s="19" t="str">
        <f t="shared" si="4"/>
        <v>APPS226-042</v>
      </c>
      <c r="AU25" s="19" t="str">
        <f t="shared" si="4"/>
        <v>APPS226-043</v>
      </c>
      <c r="AV25" s="19" t="str">
        <f t="shared" si="4"/>
        <v>APPS226-044</v>
      </c>
      <c r="AW25" s="19" t="str">
        <f t="shared" si="4"/>
        <v>APPS226-045</v>
      </c>
      <c r="AX25" s="19" t="str">
        <f t="shared" si="4"/>
        <v>APPS226-046</v>
      </c>
      <c r="AY25" s="19" t="str">
        <f t="shared" si="4"/>
        <v>APPS226-047</v>
      </c>
      <c r="AZ25" s="19" t="str">
        <f t="shared" si="4"/>
        <v>APPS226-048</v>
      </c>
      <c r="BA25" s="19" t="str">
        <f t="shared" si="4"/>
        <v>APPS226-049</v>
      </c>
      <c r="BB25" s="19" t="str">
        <f t="shared" si="4"/>
        <v>APPS226-050</v>
      </c>
      <c r="BC25" s="19" t="str">
        <f t="shared" si="4"/>
        <v>APPS226-051</v>
      </c>
      <c r="BD25" s="19" t="str">
        <f t="shared" si="4"/>
        <v>APPS226-052</v>
      </c>
      <c r="BE25" s="19" t="str">
        <f t="shared" si="4"/>
        <v>APPS226-053</v>
      </c>
      <c r="BF25" s="19" t="str">
        <f t="shared" si="4"/>
        <v>APPS226-054</v>
      </c>
      <c r="BG25" s="19" t="str">
        <f t="shared" si="4"/>
        <v>APPS226-055</v>
      </c>
      <c r="BH25" s="19" t="str">
        <f t="shared" si="4"/>
        <v>APPS226-056</v>
      </c>
      <c r="BI25" s="19" t="str">
        <f t="shared" si="4"/>
        <v>APPS226-057</v>
      </c>
      <c r="BJ25" s="19" t="str">
        <f t="shared" si="4"/>
        <v>APPS226-058</v>
      </c>
      <c r="BK25" s="19" t="str">
        <f t="shared" si="4"/>
        <v>APPS226-059</v>
      </c>
      <c r="BL25" s="19" t="str">
        <f t="shared" si="4"/>
        <v>APPS226-060</v>
      </c>
      <c r="BM25" s="19" t="str">
        <f t="shared" si="4"/>
        <v>APPS226-061</v>
      </c>
      <c r="BN25" s="19" t="str">
        <f t="shared" si="4"/>
        <v>APPS226-062</v>
      </c>
      <c r="BO25" s="19" t="str">
        <f t="shared" si="4"/>
        <v>APPS226-063</v>
      </c>
      <c r="BP25" s="19" t="str">
        <f t="shared" si="4"/>
        <v>APPS226-064</v>
      </c>
    </row>
    <row r="26" spans="1:68">
      <c r="A26"/>
      <c r="B26"/>
      <c r="C26" s="3" t="s">
        <v>49</v>
      </c>
      <c r="E26" s="3" t="s">
        <v>10</v>
      </c>
      <c r="F26" s="3" t="s">
        <v>10</v>
      </c>
      <c r="G26" s="42" t="s">
        <v>10</v>
      </c>
      <c r="H26" s="3" t="s">
        <v>10</v>
      </c>
      <c r="I26" s="3" t="s">
        <v>10</v>
      </c>
      <c r="J26" s="3" t="s">
        <v>10</v>
      </c>
      <c r="K26" s="3" t="s">
        <v>10</v>
      </c>
      <c r="L26" s="3" t="s">
        <v>10</v>
      </c>
      <c r="M26" s="3" t="s">
        <v>10</v>
      </c>
      <c r="N26" s="3" t="s">
        <v>10</v>
      </c>
      <c r="O26" s="3" t="s">
        <v>10</v>
      </c>
      <c r="P26" s="3" t="s">
        <v>10</v>
      </c>
      <c r="Q26" s="3" t="s">
        <v>10</v>
      </c>
      <c r="R26" s="3" t="s">
        <v>10</v>
      </c>
      <c r="S26" s="3" t="s">
        <v>10</v>
      </c>
      <c r="T26" s="3" t="s">
        <v>10</v>
      </c>
      <c r="U26" s="3" t="s">
        <v>10</v>
      </c>
      <c r="V26" s="3" t="s">
        <v>10</v>
      </c>
      <c r="W26" s="3" t="s">
        <v>10</v>
      </c>
      <c r="X26" s="3" t="s">
        <v>10</v>
      </c>
      <c r="Y26" s="3" t="s">
        <v>10</v>
      </c>
      <c r="Z26" s="3" t="s">
        <v>10</v>
      </c>
      <c r="AA26" s="3" t="s">
        <v>10</v>
      </c>
      <c r="AB26" s="3" t="s">
        <v>10</v>
      </c>
      <c r="AC26" s="3" t="s">
        <v>10</v>
      </c>
      <c r="AD26" s="3" t="s">
        <v>10</v>
      </c>
      <c r="AE26" s="3" t="s">
        <v>10</v>
      </c>
      <c r="AF26" s="3" t="s">
        <v>10</v>
      </c>
      <c r="AG26" s="3" t="s">
        <v>10</v>
      </c>
      <c r="AH26" s="3" t="s">
        <v>10</v>
      </c>
      <c r="AI26" s="3" t="s">
        <v>10</v>
      </c>
      <c r="AJ26" s="3" t="s">
        <v>10</v>
      </c>
      <c r="AK26" s="3" t="s">
        <v>10</v>
      </c>
      <c r="AL26" s="3" t="s">
        <v>10</v>
      </c>
      <c r="AM26" s="3" t="s">
        <v>10</v>
      </c>
      <c r="AN26" s="3" t="s">
        <v>10</v>
      </c>
      <c r="AO26" s="3" t="s">
        <v>10</v>
      </c>
      <c r="AP26" s="3" t="s">
        <v>10</v>
      </c>
      <c r="AQ26" s="3" t="s">
        <v>10</v>
      </c>
      <c r="AR26" s="3" t="s">
        <v>10</v>
      </c>
      <c r="AS26" s="3" t="s">
        <v>10</v>
      </c>
      <c r="AT26" s="3" t="s">
        <v>10</v>
      </c>
      <c r="AU26" s="3" t="s">
        <v>10</v>
      </c>
      <c r="AV26" s="3" t="s">
        <v>10</v>
      </c>
      <c r="AW26" s="3" t="s">
        <v>10</v>
      </c>
      <c r="AX26" s="3" t="s">
        <v>10</v>
      </c>
      <c r="AY26" s="3" t="s">
        <v>10</v>
      </c>
      <c r="AZ26" s="3" t="s">
        <v>10</v>
      </c>
      <c r="BA26" s="3" t="s">
        <v>10</v>
      </c>
      <c r="BB26" s="3" t="s">
        <v>10</v>
      </c>
      <c r="BC26" s="3" t="s">
        <v>10</v>
      </c>
      <c r="BD26" s="3" t="s">
        <v>10</v>
      </c>
      <c r="BE26" s="3" t="s">
        <v>10</v>
      </c>
      <c r="BF26" s="3" t="s">
        <v>10</v>
      </c>
      <c r="BG26" s="3" t="s">
        <v>10</v>
      </c>
      <c r="BH26" s="3" t="s">
        <v>10</v>
      </c>
      <c r="BI26" s="3" t="s">
        <v>10</v>
      </c>
      <c r="BJ26" s="3" t="s">
        <v>10</v>
      </c>
      <c r="BK26" s="3" t="s">
        <v>10</v>
      </c>
      <c r="BL26" s="3" t="s">
        <v>10</v>
      </c>
      <c r="BM26" s="3" t="s">
        <v>10</v>
      </c>
      <c r="BN26" s="3" t="s">
        <v>10</v>
      </c>
      <c r="BO26" s="3" t="s">
        <v>10</v>
      </c>
      <c r="BP26" s="3" t="s">
        <v>10</v>
      </c>
    </row>
    <row r="27" spans="1:68">
      <c r="A27"/>
      <c r="B27"/>
      <c r="C27" s="3" t="s">
        <v>50</v>
      </c>
      <c r="E27" s="19" t="str">
        <f t="shared" ref="E27:BP27" si="5">CONCATENATE("APPB",E1)</f>
        <v>APPB226-001</v>
      </c>
      <c r="F27" s="19" t="str">
        <f t="shared" si="5"/>
        <v>APPB226-002</v>
      </c>
      <c r="G27" s="19" t="str">
        <f t="shared" si="5"/>
        <v>APPB226-003</v>
      </c>
      <c r="H27" s="19" t="str">
        <f t="shared" si="5"/>
        <v>APPB226-004</v>
      </c>
      <c r="I27" s="19" t="str">
        <f t="shared" si="5"/>
        <v>APPB226-005</v>
      </c>
      <c r="J27" s="19" t="str">
        <f t="shared" si="5"/>
        <v>APPB226-006</v>
      </c>
      <c r="K27" s="19" t="str">
        <f t="shared" si="5"/>
        <v>APPB226-007</v>
      </c>
      <c r="L27" s="19" t="str">
        <f t="shared" si="5"/>
        <v>APPB226-008</v>
      </c>
      <c r="M27" s="19" t="str">
        <f t="shared" si="5"/>
        <v>APPB226-009</v>
      </c>
      <c r="N27" s="19" t="str">
        <f t="shared" si="5"/>
        <v>APPB226-010</v>
      </c>
      <c r="O27" s="19" t="str">
        <f t="shared" si="5"/>
        <v>APPB226-011</v>
      </c>
      <c r="P27" s="19" t="str">
        <f t="shared" si="5"/>
        <v>APPB226-012</v>
      </c>
      <c r="Q27" s="19" t="str">
        <f t="shared" si="5"/>
        <v>APPB226-013</v>
      </c>
      <c r="R27" s="19" t="str">
        <f t="shared" si="5"/>
        <v>APPB226-014</v>
      </c>
      <c r="S27" s="19" t="str">
        <f t="shared" si="5"/>
        <v>APPB226-015</v>
      </c>
      <c r="T27" s="19" t="str">
        <f t="shared" si="5"/>
        <v>APPB226-016</v>
      </c>
      <c r="U27" s="19" t="str">
        <f t="shared" si="5"/>
        <v>APPB226-017</v>
      </c>
      <c r="V27" s="19" t="str">
        <f t="shared" si="5"/>
        <v>APPB226-018</v>
      </c>
      <c r="W27" s="19" t="str">
        <f t="shared" si="5"/>
        <v>APPB226-019</v>
      </c>
      <c r="X27" s="19" t="str">
        <f t="shared" si="5"/>
        <v>APPB226-020</v>
      </c>
      <c r="Y27" s="19" t="str">
        <f t="shared" si="5"/>
        <v>APPB226-021</v>
      </c>
      <c r="Z27" s="19" t="str">
        <f t="shared" si="5"/>
        <v>APPB226-022</v>
      </c>
      <c r="AA27" s="19" t="str">
        <f t="shared" si="5"/>
        <v>APPB226-023</v>
      </c>
      <c r="AB27" s="19" t="str">
        <f t="shared" si="5"/>
        <v>APPB226-024</v>
      </c>
      <c r="AC27" s="19" t="str">
        <f t="shared" si="5"/>
        <v>APPB226-025</v>
      </c>
      <c r="AD27" s="19" t="str">
        <f t="shared" si="5"/>
        <v>APPB226-026</v>
      </c>
      <c r="AE27" s="19" t="str">
        <f t="shared" si="5"/>
        <v>APPB226-027</v>
      </c>
      <c r="AF27" s="19" t="str">
        <f t="shared" si="5"/>
        <v>APPB226-028</v>
      </c>
      <c r="AG27" s="19" t="str">
        <f t="shared" si="5"/>
        <v>APPB226-029</v>
      </c>
      <c r="AH27" s="19" t="str">
        <f t="shared" si="5"/>
        <v>APPB226-030</v>
      </c>
      <c r="AI27" s="19" t="str">
        <f t="shared" si="5"/>
        <v>APPB226-031</v>
      </c>
      <c r="AJ27" s="19" t="str">
        <f t="shared" si="5"/>
        <v>APPB226-032</v>
      </c>
      <c r="AK27" s="19" t="str">
        <f t="shared" si="5"/>
        <v>APPB226-033</v>
      </c>
      <c r="AL27" s="19" t="str">
        <f t="shared" si="5"/>
        <v>APPB226-034</v>
      </c>
      <c r="AM27" s="19" t="str">
        <f t="shared" si="5"/>
        <v>APPB226-035</v>
      </c>
      <c r="AN27" s="19" t="str">
        <f t="shared" si="5"/>
        <v>APPB226-036</v>
      </c>
      <c r="AO27" s="19" t="str">
        <f t="shared" si="5"/>
        <v>APPB226-037</v>
      </c>
      <c r="AP27" s="19" t="str">
        <f t="shared" si="5"/>
        <v>APPB226-038</v>
      </c>
      <c r="AQ27" s="19" t="str">
        <f t="shared" si="5"/>
        <v>APPB226-039</v>
      </c>
      <c r="AR27" s="19" t="str">
        <f t="shared" si="5"/>
        <v>APPB226-040</v>
      </c>
      <c r="AS27" s="19" t="str">
        <f t="shared" si="5"/>
        <v>APPB226-041</v>
      </c>
      <c r="AT27" s="19" t="str">
        <f t="shared" si="5"/>
        <v>APPB226-042</v>
      </c>
      <c r="AU27" s="19" t="str">
        <f t="shared" si="5"/>
        <v>APPB226-043</v>
      </c>
      <c r="AV27" s="19" t="str">
        <f t="shared" si="5"/>
        <v>APPB226-044</v>
      </c>
      <c r="AW27" s="19" t="str">
        <f t="shared" si="5"/>
        <v>APPB226-045</v>
      </c>
      <c r="AX27" s="19" t="str">
        <f t="shared" si="5"/>
        <v>APPB226-046</v>
      </c>
      <c r="AY27" s="19" t="str">
        <f t="shared" si="5"/>
        <v>APPB226-047</v>
      </c>
      <c r="AZ27" s="19" t="str">
        <f t="shared" si="5"/>
        <v>APPB226-048</v>
      </c>
      <c r="BA27" s="19" t="str">
        <f t="shared" si="5"/>
        <v>APPB226-049</v>
      </c>
      <c r="BB27" s="19" t="str">
        <f t="shared" si="5"/>
        <v>APPB226-050</v>
      </c>
      <c r="BC27" s="19" t="str">
        <f t="shared" si="5"/>
        <v>APPB226-051</v>
      </c>
      <c r="BD27" s="19" t="str">
        <f t="shared" si="5"/>
        <v>APPB226-052</v>
      </c>
      <c r="BE27" s="19" t="str">
        <f t="shared" si="5"/>
        <v>APPB226-053</v>
      </c>
      <c r="BF27" s="19" t="str">
        <f t="shared" si="5"/>
        <v>APPB226-054</v>
      </c>
      <c r="BG27" s="19" t="str">
        <f t="shared" si="5"/>
        <v>APPB226-055</v>
      </c>
      <c r="BH27" s="19" t="str">
        <f t="shared" si="5"/>
        <v>APPB226-056</v>
      </c>
      <c r="BI27" s="19" t="str">
        <f t="shared" si="5"/>
        <v>APPB226-057</v>
      </c>
      <c r="BJ27" s="19" t="str">
        <f t="shared" si="5"/>
        <v>APPB226-058</v>
      </c>
      <c r="BK27" s="19" t="str">
        <f t="shared" si="5"/>
        <v>APPB226-059</v>
      </c>
      <c r="BL27" s="19" t="str">
        <f t="shared" si="5"/>
        <v>APPB226-060</v>
      </c>
      <c r="BM27" s="19" t="str">
        <f t="shared" si="5"/>
        <v>APPB226-061</v>
      </c>
      <c r="BN27" s="19" t="str">
        <f t="shared" si="5"/>
        <v>APPB226-062</v>
      </c>
      <c r="BO27" s="19" t="str">
        <f t="shared" si="5"/>
        <v>APPB226-063</v>
      </c>
      <c r="BP27" s="19" t="str">
        <f t="shared" si="5"/>
        <v>APPB226-064</v>
      </c>
    </row>
    <row r="28" spans="1:68">
      <c r="A28"/>
      <c r="B28"/>
      <c r="C28" s="3" t="s">
        <v>51</v>
      </c>
      <c r="E28" s="42" t="s">
        <v>429</v>
      </c>
      <c r="F28" s="20" t="s">
        <v>583</v>
      </c>
      <c r="G28" s="20" t="s">
        <v>584</v>
      </c>
      <c r="H28" s="20" t="s">
        <v>585</v>
      </c>
      <c r="I28" s="20" t="s">
        <v>586</v>
      </c>
      <c r="J28" s="20" t="s">
        <v>441</v>
      </c>
      <c r="K28" s="20" t="s">
        <v>587</v>
      </c>
      <c r="L28" s="20" t="s">
        <v>588</v>
      </c>
      <c r="M28" s="20" t="s">
        <v>589</v>
      </c>
      <c r="N28" s="20" t="s">
        <v>590</v>
      </c>
      <c r="O28" s="20" t="s">
        <v>445</v>
      </c>
      <c r="P28" s="20" t="s">
        <v>590</v>
      </c>
      <c r="Q28" s="20" t="s">
        <v>590</v>
      </c>
      <c r="R28" s="20" t="s">
        <v>590</v>
      </c>
      <c r="S28" s="20" t="s">
        <v>590</v>
      </c>
      <c r="T28" s="20" t="s">
        <v>590</v>
      </c>
      <c r="U28" s="20" t="s">
        <v>590</v>
      </c>
      <c r="V28" s="20" t="s">
        <v>590</v>
      </c>
      <c r="W28" s="20" t="s">
        <v>591</v>
      </c>
      <c r="X28" s="20" t="s">
        <v>433</v>
      </c>
      <c r="Y28" s="20" t="s">
        <v>433</v>
      </c>
      <c r="Z28" s="20" t="s">
        <v>433</v>
      </c>
      <c r="AA28" s="20" t="s">
        <v>433</v>
      </c>
      <c r="AB28" s="20" t="s">
        <v>433</v>
      </c>
      <c r="AC28" s="20" t="s">
        <v>433</v>
      </c>
      <c r="AD28" s="20" t="s">
        <v>433</v>
      </c>
      <c r="AE28" s="20" t="s">
        <v>433</v>
      </c>
      <c r="AF28" s="20" t="s">
        <v>433</v>
      </c>
      <c r="AG28" s="20" t="s">
        <v>433</v>
      </c>
      <c r="AH28" s="20" t="s">
        <v>441</v>
      </c>
      <c r="AI28" s="20" t="s">
        <v>587</v>
      </c>
      <c r="AJ28" s="20" t="s">
        <v>588</v>
      </c>
      <c r="AK28" s="20" t="s">
        <v>589</v>
      </c>
      <c r="AL28" s="20" t="s">
        <v>590</v>
      </c>
      <c r="AM28" s="20" t="s">
        <v>441</v>
      </c>
      <c r="AN28" s="20" t="s">
        <v>587</v>
      </c>
      <c r="AO28" s="20" t="s">
        <v>588</v>
      </c>
      <c r="AP28" s="20" t="s">
        <v>589</v>
      </c>
      <c r="AQ28" s="20" t="s">
        <v>590</v>
      </c>
      <c r="AR28" s="20" t="s">
        <v>441</v>
      </c>
      <c r="AS28" s="20" t="s">
        <v>587</v>
      </c>
      <c r="AT28" s="20" t="s">
        <v>588</v>
      </c>
      <c r="AU28" s="20" t="s">
        <v>589</v>
      </c>
      <c r="AV28" s="20" t="s">
        <v>590</v>
      </c>
      <c r="AW28" s="20" t="s">
        <v>429</v>
      </c>
      <c r="AX28" s="20" t="s">
        <v>583</v>
      </c>
      <c r="AY28" s="20" t="s">
        <v>429</v>
      </c>
      <c r="AZ28" s="20" t="s">
        <v>583</v>
      </c>
      <c r="BA28" s="20" t="s">
        <v>429</v>
      </c>
      <c r="BB28" s="20" t="s">
        <v>429</v>
      </c>
      <c r="BC28" s="20" t="s">
        <v>583</v>
      </c>
      <c r="BD28" s="20" t="s">
        <v>584</v>
      </c>
      <c r="BE28" s="20" t="s">
        <v>585</v>
      </c>
      <c r="BF28" s="20" t="s">
        <v>586</v>
      </c>
      <c r="BG28" s="20" t="s">
        <v>429</v>
      </c>
      <c r="BH28" s="20" t="s">
        <v>583</v>
      </c>
      <c r="BI28" s="20" t="s">
        <v>584</v>
      </c>
      <c r="BJ28" s="20" t="s">
        <v>585</v>
      </c>
      <c r="BK28" s="20" t="s">
        <v>586</v>
      </c>
      <c r="BL28" s="20" t="s">
        <v>441</v>
      </c>
      <c r="BM28" s="20" t="s">
        <v>587</v>
      </c>
      <c r="BN28" s="20" t="s">
        <v>588</v>
      </c>
      <c r="BO28" s="20" t="s">
        <v>589</v>
      </c>
      <c r="BP28" s="20" t="s">
        <v>590</v>
      </c>
    </row>
    <row r="29" spans="1:68">
      <c r="A29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ht="30">
      <c r="A30"/>
      <c r="B30" s="40" t="s">
        <v>104</v>
      </c>
      <c r="C30" s="3" t="s">
        <v>48</v>
      </c>
      <c r="E30" s="19" t="str">
        <f t="shared" ref="E30:BP30" si="6">CONCATENATE("APPB",E1)</f>
        <v>APPB226-001</v>
      </c>
      <c r="F30" s="19" t="str">
        <f t="shared" si="6"/>
        <v>APPB226-002</v>
      </c>
      <c r="G30" s="19" t="str">
        <f t="shared" si="6"/>
        <v>APPB226-003</v>
      </c>
      <c r="H30" s="19" t="str">
        <f t="shared" si="6"/>
        <v>APPB226-004</v>
      </c>
      <c r="I30" s="19" t="str">
        <f t="shared" si="6"/>
        <v>APPB226-005</v>
      </c>
      <c r="J30" s="19" t="str">
        <f t="shared" si="6"/>
        <v>APPB226-006</v>
      </c>
      <c r="K30" s="19" t="str">
        <f t="shared" si="6"/>
        <v>APPB226-007</v>
      </c>
      <c r="L30" s="19" t="str">
        <f t="shared" si="6"/>
        <v>APPB226-008</v>
      </c>
      <c r="M30" s="19" t="str">
        <f t="shared" si="6"/>
        <v>APPB226-009</v>
      </c>
      <c r="N30" s="19" t="str">
        <f t="shared" si="6"/>
        <v>APPB226-010</v>
      </c>
      <c r="O30" s="19" t="str">
        <f t="shared" si="6"/>
        <v>APPB226-011</v>
      </c>
      <c r="P30" s="19" t="str">
        <f t="shared" si="6"/>
        <v>APPB226-012</v>
      </c>
      <c r="Q30" s="19" t="str">
        <f t="shared" si="6"/>
        <v>APPB226-013</v>
      </c>
      <c r="R30" s="19" t="str">
        <f t="shared" si="6"/>
        <v>APPB226-014</v>
      </c>
      <c r="S30" s="19" t="str">
        <f t="shared" si="6"/>
        <v>APPB226-015</v>
      </c>
      <c r="T30" s="19" t="str">
        <f t="shared" si="6"/>
        <v>APPB226-016</v>
      </c>
      <c r="U30" s="19" t="str">
        <f t="shared" si="6"/>
        <v>APPB226-017</v>
      </c>
      <c r="V30" s="19" t="str">
        <f t="shared" si="6"/>
        <v>APPB226-018</v>
      </c>
      <c r="W30" s="19" t="str">
        <f t="shared" si="6"/>
        <v>APPB226-019</v>
      </c>
      <c r="X30" s="19" t="str">
        <f t="shared" si="6"/>
        <v>APPB226-020</v>
      </c>
      <c r="Y30" s="19" t="str">
        <f t="shared" si="6"/>
        <v>APPB226-021</v>
      </c>
      <c r="Z30" s="19" t="str">
        <f t="shared" si="6"/>
        <v>APPB226-022</v>
      </c>
      <c r="AA30" s="19" t="str">
        <f t="shared" si="6"/>
        <v>APPB226-023</v>
      </c>
      <c r="AB30" s="19" t="str">
        <f t="shared" si="6"/>
        <v>APPB226-024</v>
      </c>
      <c r="AC30" s="19" t="str">
        <f t="shared" si="6"/>
        <v>APPB226-025</v>
      </c>
      <c r="AD30" s="19" t="str">
        <f t="shared" si="6"/>
        <v>APPB226-026</v>
      </c>
      <c r="AE30" s="19" t="str">
        <f t="shared" si="6"/>
        <v>APPB226-027</v>
      </c>
      <c r="AF30" s="19" t="str">
        <f t="shared" si="6"/>
        <v>APPB226-028</v>
      </c>
      <c r="AG30" s="19" t="str">
        <f t="shared" si="6"/>
        <v>APPB226-029</v>
      </c>
      <c r="AH30" s="19" t="str">
        <f t="shared" si="6"/>
        <v>APPB226-030</v>
      </c>
      <c r="AI30" s="19" t="str">
        <f t="shared" si="6"/>
        <v>APPB226-031</v>
      </c>
      <c r="AJ30" s="19" t="str">
        <f t="shared" si="6"/>
        <v>APPB226-032</v>
      </c>
      <c r="AK30" s="19" t="str">
        <f t="shared" si="6"/>
        <v>APPB226-033</v>
      </c>
      <c r="AL30" s="19" t="str">
        <f t="shared" si="6"/>
        <v>APPB226-034</v>
      </c>
      <c r="AM30" s="19" t="str">
        <f t="shared" si="6"/>
        <v>APPB226-035</v>
      </c>
      <c r="AN30" s="19" t="str">
        <f t="shared" si="6"/>
        <v>APPB226-036</v>
      </c>
      <c r="AO30" s="19" t="str">
        <f t="shared" si="6"/>
        <v>APPB226-037</v>
      </c>
      <c r="AP30" s="19" t="str">
        <f t="shared" si="6"/>
        <v>APPB226-038</v>
      </c>
      <c r="AQ30" s="19" t="str">
        <f t="shared" si="6"/>
        <v>APPB226-039</v>
      </c>
      <c r="AR30" s="19" t="str">
        <f t="shared" si="6"/>
        <v>APPB226-040</v>
      </c>
      <c r="AS30" s="19" t="str">
        <f t="shared" si="6"/>
        <v>APPB226-041</v>
      </c>
      <c r="AT30" s="19" t="str">
        <f t="shared" si="6"/>
        <v>APPB226-042</v>
      </c>
      <c r="AU30" s="19" t="str">
        <f t="shared" si="6"/>
        <v>APPB226-043</v>
      </c>
      <c r="AV30" s="19" t="str">
        <f t="shared" si="6"/>
        <v>APPB226-044</v>
      </c>
      <c r="AW30" s="19" t="str">
        <f t="shared" si="6"/>
        <v>APPB226-045</v>
      </c>
      <c r="AX30" s="19" t="str">
        <f t="shared" si="6"/>
        <v>APPB226-046</v>
      </c>
      <c r="AY30" s="19" t="str">
        <f t="shared" si="6"/>
        <v>APPB226-047</v>
      </c>
      <c r="AZ30" s="19" t="str">
        <f t="shared" si="6"/>
        <v>APPB226-048</v>
      </c>
      <c r="BA30" s="19" t="str">
        <f t="shared" si="6"/>
        <v>APPB226-049</v>
      </c>
      <c r="BB30" s="19" t="str">
        <f t="shared" si="6"/>
        <v>APPB226-050</v>
      </c>
      <c r="BC30" s="19" t="str">
        <f t="shared" si="6"/>
        <v>APPB226-051</v>
      </c>
      <c r="BD30" s="19" t="str">
        <f t="shared" si="6"/>
        <v>APPB226-052</v>
      </c>
      <c r="BE30" s="19" t="str">
        <f t="shared" si="6"/>
        <v>APPB226-053</v>
      </c>
      <c r="BF30" s="19" t="str">
        <f t="shared" si="6"/>
        <v>APPB226-054</v>
      </c>
      <c r="BG30" s="19" t="str">
        <f t="shared" si="6"/>
        <v>APPB226-055</v>
      </c>
      <c r="BH30" s="19" t="str">
        <f t="shared" si="6"/>
        <v>APPB226-056</v>
      </c>
      <c r="BI30" s="19" t="str">
        <f t="shared" si="6"/>
        <v>APPB226-057</v>
      </c>
      <c r="BJ30" s="19" t="str">
        <f t="shared" si="6"/>
        <v>APPB226-058</v>
      </c>
      <c r="BK30" s="19" t="str">
        <f t="shared" si="6"/>
        <v>APPB226-059</v>
      </c>
      <c r="BL30" s="19" t="str">
        <f t="shared" si="6"/>
        <v>APPB226-060</v>
      </c>
      <c r="BM30" s="19" t="str">
        <f t="shared" si="6"/>
        <v>APPB226-061</v>
      </c>
      <c r="BN30" s="19" t="str">
        <f t="shared" si="6"/>
        <v>APPB226-062</v>
      </c>
      <c r="BO30" s="19" t="str">
        <f t="shared" si="6"/>
        <v>APPB226-063</v>
      </c>
      <c r="BP30" s="19" t="str">
        <f t="shared" si="6"/>
        <v>APPB226-064</v>
      </c>
    </row>
    <row r="31" spans="1:68">
      <c r="A31"/>
      <c r="B31"/>
      <c r="C31" s="3" t="s">
        <v>45</v>
      </c>
      <c r="E31" s="6" t="s">
        <v>24</v>
      </c>
      <c r="F31" s="6" t="s">
        <v>24</v>
      </c>
      <c r="G31" s="6" t="s">
        <v>24</v>
      </c>
      <c r="H31" s="6" t="s">
        <v>24</v>
      </c>
      <c r="I31" s="47" t="s">
        <v>24</v>
      </c>
      <c r="J31" s="47" t="s">
        <v>24</v>
      </c>
      <c r="K31" s="47" t="s">
        <v>24</v>
      </c>
      <c r="L31" s="47" t="s">
        <v>24</v>
      </c>
      <c r="M31" s="47" t="s">
        <v>24</v>
      </c>
      <c r="N31" s="47" t="s">
        <v>24</v>
      </c>
      <c r="O31" s="47" t="s">
        <v>24</v>
      </c>
      <c r="P31" s="47" t="s">
        <v>24</v>
      </c>
      <c r="Q31" s="47" t="s">
        <v>24</v>
      </c>
      <c r="R31" s="47" t="s">
        <v>24</v>
      </c>
      <c r="S31" s="47" t="s">
        <v>24</v>
      </c>
      <c r="T31" s="47" t="s">
        <v>24</v>
      </c>
      <c r="U31" s="47" t="s">
        <v>24</v>
      </c>
      <c r="V31" s="47" t="s">
        <v>24</v>
      </c>
      <c r="W31" s="47" t="s">
        <v>24</v>
      </c>
      <c r="X31" s="47" t="s">
        <v>24</v>
      </c>
      <c r="Y31" s="47" t="s">
        <v>24</v>
      </c>
      <c r="Z31" s="47" t="s">
        <v>24</v>
      </c>
      <c r="AA31" s="47" t="s">
        <v>24</v>
      </c>
      <c r="AB31" s="47" t="s">
        <v>24</v>
      </c>
      <c r="AC31" s="47" t="s">
        <v>24</v>
      </c>
      <c r="AD31" s="47" t="s">
        <v>24</v>
      </c>
      <c r="AE31" s="47" t="s">
        <v>24</v>
      </c>
      <c r="AF31" s="47" t="s">
        <v>24</v>
      </c>
      <c r="AG31" s="47" t="s">
        <v>24</v>
      </c>
      <c r="AH31" s="47" t="s">
        <v>24</v>
      </c>
      <c r="AI31" s="47" t="s">
        <v>24</v>
      </c>
      <c r="AJ31" s="47" t="s">
        <v>24</v>
      </c>
      <c r="AK31" s="47" t="s">
        <v>24</v>
      </c>
      <c r="AL31" s="47" t="s">
        <v>24</v>
      </c>
      <c r="AM31" s="47" t="s">
        <v>24</v>
      </c>
      <c r="AN31" s="47" t="s">
        <v>24</v>
      </c>
      <c r="AO31" s="47" t="s">
        <v>24</v>
      </c>
      <c r="AP31" s="47" t="s">
        <v>24</v>
      </c>
      <c r="AQ31" s="47" t="s">
        <v>24</v>
      </c>
      <c r="AR31" s="47" t="s">
        <v>24</v>
      </c>
      <c r="AS31" s="47" t="s">
        <v>24</v>
      </c>
      <c r="AT31" s="47" t="s">
        <v>24</v>
      </c>
      <c r="AU31" s="47" t="s">
        <v>24</v>
      </c>
      <c r="AV31" s="47" t="s">
        <v>24</v>
      </c>
      <c r="AW31" s="47" t="s">
        <v>24</v>
      </c>
      <c r="AX31" s="47" t="s">
        <v>24</v>
      </c>
      <c r="AY31" s="47" t="s">
        <v>24</v>
      </c>
      <c r="AZ31" s="47" t="s">
        <v>24</v>
      </c>
      <c r="BA31" s="47" t="s">
        <v>24</v>
      </c>
      <c r="BB31" s="47" t="s">
        <v>24</v>
      </c>
      <c r="BC31" s="47" t="s">
        <v>24</v>
      </c>
      <c r="BD31" s="47" t="s">
        <v>24</v>
      </c>
      <c r="BE31" s="47" t="s">
        <v>24</v>
      </c>
      <c r="BF31" s="47" t="s">
        <v>24</v>
      </c>
      <c r="BG31" s="47" t="s">
        <v>24</v>
      </c>
      <c r="BH31" s="47" t="s">
        <v>24</v>
      </c>
      <c r="BI31" s="47" t="s">
        <v>24</v>
      </c>
      <c r="BJ31" s="47" t="s">
        <v>24</v>
      </c>
      <c r="BK31" s="47" t="s">
        <v>24</v>
      </c>
      <c r="BL31" s="47" t="s">
        <v>24</v>
      </c>
      <c r="BM31" s="47" t="s">
        <v>24</v>
      </c>
      <c r="BN31" s="47" t="s">
        <v>24</v>
      </c>
      <c r="BO31" s="47" t="s">
        <v>24</v>
      </c>
      <c r="BP31" s="47" t="s">
        <v>24</v>
      </c>
    </row>
    <row r="32" spans="1:68">
      <c r="A32"/>
      <c r="B32"/>
      <c r="C32" s="3" t="s">
        <v>46</v>
      </c>
      <c r="E32" s="19" t="str">
        <f t="shared" ref="E32:BP32" si="7">CONCATENATE("APPR",E1)</f>
        <v>APPR226-001</v>
      </c>
      <c r="F32" s="19" t="str">
        <f t="shared" si="7"/>
        <v>APPR226-002</v>
      </c>
      <c r="G32" s="19" t="str">
        <f t="shared" si="7"/>
        <v>APPR226-003</v>
      </c>
      <c r="H32" s="19" t="str">
        <f t="shared" si="7"/>
        <v>APPR226-004</v>
      </c>
      <c r="I32" s="19" t="str">
        <f t="shared" si="7"/>
        <v>APPR226-005</v>
      </c>
      <c r="J32" s="19" t="str">
        <f t="shared" si="7"/>
        <v>APPR226-006</v>
      </c>
      <c r="K32" s="19" t="str">
        <f t="shared" si="7"/>
        <v>APPR226-007</v>
      </c>
      <c r="L32" s="19" t="str">
        <f t="shared" si="7"/>
        <v>APPR226-008</v>
      </c>
      <c r="M32" s="19" t="str">
        <f t="shared" si="7"/>
        <v>APPR226-009</v>
      </c>
      <c r="N32" s="19" t="str">
        <f t="shared" si="7"/>
        <v>APPR226-010</v>
      </c>
      <c r="O32" s="19" t="str">
        <f t="shared" si="7"/>
        <v>APPR226-011</v>
      </c>
      <c r="P32" s="19" t="str">
        <f t="shared" si="7"/>
        <v>APPR226-012</v>
      </c>
      <c r="Q32" s="19" t="str">
        <f t="shared" si="7"/>
        <v>APPR226-013</v>
      </c>
      <c r="R32" s="19" t="str">
        <f t="shared" si="7"/>
        <v>APPR226-014</v>
      </c>
      <c r="S32" s="19" t="str">
        <f t="shared" si="7"/>
        <v>APPR226-015</v>
      </c>
      <c r="T32" s="19" t="str">
        <f t="shared" si="7"/>
        <v>APPR226-016</v>
      </c>
      <c r="U32" s="19" t="str">
        <f t="shared" si="7"/>
        <v>APPR226-017</v>
      </c>
      <c r="V32" s="19" t="str">
        <f t="shared" si="7"/>
        <v>APPR226-018</v>
      </c>
      <c r="W32" s="19" t="str">
        <f t="shared" si="7"/>
        <v>APPR226-019</v>
      </c>
      <c r="X32" s="19" t="str">
        <f t="shared" si="7"/>
        <v>APPR226-020</v>
      </c>
      <c r="Y32" s="19" t="str">
        <f t="shared" si="7"/>
        <v>APPR226-021</v>
      </c>
      <c r="Z32" s="19" t="str">
        <f t="shared" si="7"/>
        <v>APPR226-022</v>
      </c>
      <c r="AA32" s="19" t="str">
        <f t="shared" si="7"/>
        <v>APPR226-023</v>
      </c>
      <c r="AB32" s="19" t="str">
        <f t="shared" si="7"/>
        <v>APPR226-024</v>
      </c>
      <c r="AC32" s="19" t="str">
        <f t="shared" si="7"/>
        <v>APPR226-025</v>
      </c>
      <c r="AD32" s="19" t="str">
        <f t="shared" si="7"/>
        <v>APPR226-026</v>
      </c>
      <c r="AE32" s="19" t="str">
        <f t="shared" si="7"/>
        <v>APPR226-027</v>
      </c>
      <c r="AF32" s="19" t="str">
        <f t="shared" si="7"/>
        <v>APPR226-028</v>
      </c>
      <c r="AG32" s="19" t="str">
        <f t="shared" si="7"/>
        <v>APPR226-029</v>
      </c>
      <c r="AH32" s="19" t="str">
        <f t="shared" si="7"/>
        <v>APPR226-030</v>
      </c>
      <c r="AI32" s="19" t="str">
        <f t="shared" si="7"/>
        <v>APPR226-031</v>
      </c>
      <c r="AJ32" s="19" t="str">
        <f t="shared" si="7"/>
        <v>APPR226-032</v>
      </c>
      <c r="AK32" s="19" t="str">
        <f t="shared" si="7"/>
        <v>APPR226-033</v>
      </c>
      <c r="AL32" s="19" t="str">
        <f t="shared" si="7"/>
        <v>APPR226-034</v>
      </c>
      <c r="AM32" s="19" t="str">
        <f t="shared" si="7"/>
        <v>APPR226-035</v>
      </c>
      <c r="AN32" s="19" t="str">
        <f t="shared" si="7"/>
        <v>APPR226-036</v>
      </c>
      <c r="AO32" s="19" t="str">
        <f t="shared" si="7"/>
        <v>APPR226-037</v>
      </c>
      <c r="AP32" s="19" t="str">
        <f t="shared" si="7"/>
        <v>APPR226-038</v>
      </c>
      <c r="AQ32" s="19" t="str">
        <f t="shared" si="7"/>
        <v>APPR226-039</v>
      </c>
      <c r="AR32" s="19" t="str">
        <f t="shared" si="7"/>
        <v>APPR226-040</v>
      </c>
      <c r="AS32" s="19" t="str">
        <f t="shared" si="7"/>
        <v>APPR226-041</v>
      </c>
      <c r="AT32" s="19" t="str">
        <f t="shared" si="7"/>
        <v>APPR226-042</v>
      </c>
      <c r="AU32" s="19" t="str">
        <f t="shared" si="7"/>
        <v>APPR226-043</v>
      </c>
      <c r="AV32" s="19" t="str">
        <f t="shared" si="7"/>
        <v>APPR226-044</v>
      </c>
      <c r="AW32" s="19" t="str">
        <f t="shared" si="7"/>
        <v>APPR226-045</v>
      </c>
      <c r="AX32" s="19" t="str">
        <f t="shared" si="7"/>
        <v>APPR226-046</v>
      </c>
      <c r="AY32" s="19" t="str">
        <f t="shared" si="7"/>
        <v>APPR226-047</v>
      </c>
      <c r="AZ32" s="19" t="str">
        <f t="shared" si="7"/>
        <v>APPR226-048</v>
      </c>
      <c r="BA32" s="19" t="str">
        <f t="shared" si="7"/>
        <v>APPR226-049</v>
      </c>
      <c r="BB32" s="19" t="str">
        <f t="shared" si="7"/>
        <v>APPR226-050</v>
      </c>
      <c r="BC32" s="19" t="str">
        <f t="shared" si="7"/>
        <v>APPR226-051</v>
      </c>
      <c r="BD32" s="19" t="str">
        <f t="shared" si="7"/>
        <v>APPR226-052</v>
      </c>
      <c r="BE32" s="19" t="str">
        <f t="shared" si="7"/>
        <v>APPR226-053</v>
      </c>
      <c r="BF32" s="19" t="str">
        <f t="shared" si="7"/>
        <v>APPR226-054</v>
      </c>
      <c r="BG32" s="19" t="str">
        <f t="shared" si="7"/>
        <v>APPR226-055</v>
      </c>
      <c r="BH32" s="19" t="str">
        <f t="shared" si="7"/>
        <v>APPR226-056</v>
      </c>
      <c r="BI32" s="19" t="str">
        <f t="shared" si="7"/>
        <v>APPR226-057</v>
      </c>
      <c r="BJ32" s="19" t="str">
        <f t="shared" si="7"/>
        <v>APPR226-058</v>
      </c>
      <c r="BK32" s="19" t="str">
        <f t="shared" si="7"/>
        <v>APPR226-059</v>
      </c>
      <c r="BL32" s="19" t="str">
        <f t="shared" si="7"/>
        <v>APPR226-060</v>
      </c>
      <c r="BM32" s="19" t="str">
        <f t="shared" si="7"/>
        <v>APPR226-061</v>
      </c>
      <c r="BN32" s="19" t="str">
        <f t="shared" si="7"/>
        <v>APPR226-062</v>
      </c>
      <c r="BO32" s="19" t="str">
        <f t="shared" si="7"/>
        <v>APPR226-063</v>
      </c>
      <c r="BP32" s="19" t="str">
        <f t="shared" si="7"/>
        <v>APPR226-064</v>
      </c>
    </row>
    <row r="33" spans="1:68">
      <c r="A33"/>
      <c r="B33"/>
      <c r="C33" s="3" t="s">
        <v>47</v>
      </c>
      <c r="E33" s="19" t="str">
        <f t="shared" ref="E33:BP33" si="8">CONCATENATE("APPS",E1)</f>
        <v>APPS226-001</v>
      </c>
      <c r="F33" s="19" t="str">
        <f t="shared" si="8"/>
        <v>APPS226-002</v>
      </c>
      <c r="G33" s="19" t="str">
        <f t="shared" si="8"/>
        <v>APPS226-003</v>
      </c>
      <c r="H33" s="19" t="str">
        <f t="shared" si="8"/>
        <v>APPS226-004</v>
      </c>
      <c r="I33" s="19" t="str">
        <f t="shared" si="8"/>
        <v>APPS226-005</v>
      </c>
      <c r="J33" s="19" t="str">
        <f t="shared" si="8"/>
        <v>APPS226-006</v>
      </c>
      <c r="K33" s="19" t="str">
        <f t="shared" si="8"/>
        <v>APPS226-007</v>
      </c>
      <c r="L33" s="19" t="str">
        <f t="shared" si="8"/>
        <v>APPS226-008</v>
      </c>
      <c r="M33" s="19" t="str">
        <f t="shared" si="8"/>
        <v>APPS226-009</v>
      </c>
      <c r="N33" s="19" t="str">
        <f t="shared" si="8"/>
        <v>APPS226-010</v>
      </c>
      <c r="O33" s="19" t="str">
        <f t="shared" si="8"/>
        <v>APPS226-011</v>
      </c>
      <c r="P33" s="19" t="str">
        <f t="shared" si="8"/>
        <v>APPS226-012</v>
      </c>
      <c r="Q33" s="19" t="str">
        <f t="shared" si="8"/>
        <v>APPS226-013</v>
      </c>
      <c r="R33" s="19" t="str">
        <f t="shared" si="8"/>
        <v>APPS226-014</v>
      </c>
      <c r="S33" s="19" t="str">
        <f t="shared" si="8"/>
        <v>APPS226-015</v>
      </c>
      <c r="T33" s="19" t="str">
        <f t="shared" si="8"/>
        <v>APPS226-016</v>
      </c>
      <c r="U33" s="19" t="str">
        <f t="shared" si="8"/>
        <v>APPS226-017</v>
      </c>
      <c r="V33" s="19" t="str">
        <f t="shared" si="8"/>
        <v>APPS226-018</v>
      </c>
      <c r="W33" s="19" t="str">
        <f t="shared" si="8"/>
        <v>APPS226-019</v>
      </c>
      <c r="X33" s="19" t="str">
        <f t="shared" si="8"/>
        <v>APPS226-020</v>
      </c>
      <c r="Y33" s="19" t="str">
        <f t="shared" si="8"/>
        <v>APPS226-021</v>
      </c>
      <c r="Z33" s="19" t="str">
        <f t="shared" si="8"/>
        <v>APPS226-022</v>
      </c>
      <c r="AA33" s="19" t="str">
        <f t="shared" si="8"/>
        <v>APPS226-023</v>
      </c>
      <c r="AB33" s="19" t="str">
        <f t="shared" si="8"/>
        <v>APPS226-024</v>
      </c>
      <c r="AC33" s="19" t="str">
        <f t="shared" si="8"/>
        <v>APPS226-025</v>
      </c>
      <c r="AD33" s="19" t="str">
        <f t="shared" si="8"/>
        <v>APPS226-026</v>
      </c>
      <c r="AE33" s="19" t="str">
        <f t="shared" si="8"/>
        <v>APPS226-027</v>
      </c>
      <c r="AF33" s="19" t="str">
        <f t="shared" si="8"/>
        <v>APPS226-028</v>
      </c>
      <c r="AG33" s="19" t="str">
        <f t="shared" si="8"/>
        <v>APPS226-029</v>
      </c>
      <c r="AH33" s="19" t="str">
        <f t="shared" si="8"/>
        <v>APPS226-030</v>
      </c>
      <c r="AI33" s="19" t="str">
        <f t="shared" si="8"/>
        <v>APPS226-031</v>
      </c>
      <c r="AJ33" s="19" t="str">
        <f t="shared" si="8"/>
        <v>APPS226-032</v>
      </c>
      <c r="AK33" s="19" t="str">
        <f t="shared" si="8"/>
        <v>APPS226-033</v>
      </c>
      <c r="AL33" s="19" t="str">
        <f t="shared" si="8"/>
        <v>APPS226-034</v>
      </c>
      <c r="AM33" s="19" t="str">
        <f t="shared" si="8"/>
        <v>APPS226-035</v>
      </c>
      <c r="AN33" s="19" t="str">
        <f t="shared" si="8"/>
        <v>APPS226-036</v>
      </c>
      <c r="AO33" s="19" t="str">
        <f t="shared" si="8"/>
        <v>APPS226-037</v>
      </c>
      <c r="AP33" s="19" t="str">
        <f t="shared" si="8"/>
        <v>APPS226-038</v>
      </c>
      <c r="AQ33" s="19" t="str">
        <f t="shared" si="8"/>
        <v>APPS226-039</v>
      </c>
      <c r="AR33" s="19" t="str">
        <f t="shared" si="8"/>
        <v>APPS226-040</v>
      </c>
      <c r="AS33" s="19" t="str">
        <f t="shared" si="8"/>
        <v>APPS226-041</v>
      </c>
      <c r="AT33" s="19" t="str">
        <f t="shared" si="8"/>
        <v>APPS226-042</v>
      </c>
      <c r="AU33" s="19" t="str">
        <f t="shared" si="8"/>
        <v>APPS226-043</v>
      </c>
      <c r="AV33" s="19" t="str">
        <f t="shared" si="8"/>
        <v>APPS226-044</v>
      </c>
      <c r="AW33" s="19" t="str">
        <f t="shared" si="8"/>
        <v>APPS226-045</v>
      </c>
      <c r="AX33" s="19" t="str">
        <f t="shared" si="8"/>
        <v>APPS226-046</v>
      </c>
      <c r="AY33" s="19" t="str">
        <f t="shared" si="8"/>
        <v>APPS226-047</v>
      </c>
      <c r="AZ33" s="19" t="str">
        <f t="shared" si="8"/>
        <v>APPS226-048</v>
      </c>
      <c r="BA33" s="19" t="str">
        <f t="shared" si="8"/>
        <v>APPS226-049</v>
      </c>
      <c r="BB33" s="19" t="str">
        <f t="shared" si="8"/>
        <v>APPS226-050</v>
      </c>
      <c r="BC33" s="19" t="str">
        <f t="shared" si="8"/>
        <v>APPS226-051</v>
      </c>
      <c r="BD33" s="19" t="str">
        <f t="shared" si="8"/>
        <v>APPS226-052</v>
      </c>
      <c r="BE33" s="19" t="str">
        <f t="shared" si="8"/>
        <v>APPS226-053</v>
      </c>
      <c r="BF33" s="19" t="str">
        <f t="shared" si="8"/>
        <v>APPS226-054</v>
      </c>
      <c r="BG33" s="19" t="str">
        <f t="shared" si="8"/>
        <v>APPS226-055</v>
      </c>
      <c r="BH33" s="19" t="str">
        <f t="shared" si="8"/>
        <v>APPS226-056</v>
      </c>
      <c r="BI33" s="19" t="str">
        <f t="shared" si="8"/>
        <v>APPS226-057</v>
      </c>
      <c r="BJ33" s="19" t="str">
        <f t="shared" si="8"/>
        <v>APPS226-058</v>
      </c>
      <c r="BK33" s="19" t="str">
        <f t="shared" si="8"/>
        <v>APPS226-059</v>
      </c>
      <c r="BL33" s="19" t="str">
        <f t="shared" si="8"/>
        <v>APPS226-060</v>
      </c>
      <c r="BM33" s="19" t="str">
        <f t="shared" si="8"/>
        <v>APPS226-061</v>
      </c>
      <c r="BN33" s="19" t="str">
        <f t="shared" si="8"/>
        <v>APPS226-062</v>
      </c>
      <c r="BO33" s="19" t="str">
        <f t="shared" si="8"/>
        <v>APPS226-063</v>
      </c>
      <c r="BP33" s="19" t="str">
        <f t="shared" si="8"/>
        <v>APPS226-064</v>
      </c>
    </row>
    <row r="34" spans="1:68">
      <c r="A34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1:68" ht="30">
      <c r="A35"/>
      <c r="B35" s="38" t="s">
        <v>105</v>
      </c>
      <c r="C35" s="3" t="s">
        <v>48</v>
      </c>
      <c r="E35" s="19" t="str">
        <f t="shared" ref="E35:BP35" si="9">CONCATENATE("CI",E1)</f>
        <v>CI226-001</v>
      </c>
      <c r="F35" s="19" t="str">
        <f t="shared" si="9"/>
        <v>CI226-002</v>
      </c>
      <c r="G35" s="19" t="str">
        <f t="shared" si="9"/>
        <v>CI226-003</v>
      </c>
      <c r="H35" s="19" t="str">
        <f t="shared" si="9"/>
        <v>CI226-004</v>
      </c>
      <c r="I35" s="19" t="str">
        <f t="shared" si="9"/>
        <v>CI226-005</v>
      </c>
      <c r="J35" s="19" t="str">
        <f t="shared" si="9"/>
        <v>CI226-006</v>
      </c>
      <c r="K35" s="19" t="str">
        <f t="shared" si="9"/>
        <v>CI226-007</v>
      </c>
      <c r="L35" s="19" t="str">
        <f t="shared" si="9"/>
        <v>CI226-008</v>
      </c>
      <c r="M35" s="19" t="str">
        <f t="shared" si="9"/>
        <v>CI226-009</v>
      </c>
      <c r="N35" s="19" t="str">
        <f t="shared" si="9"/>
        <v>CI226-010</v>
      </c>
      <c r="O35" s="19" t="str">
        <f t="shared" si="9"/>
        <v>CI226-011</v>
      </c>
      <c r="P35" s="19" t="str">
        <f t="shared" si="9"/>
        <v>CI226-012</v>
      </c>
      <c r="Q35" s="19" t="str">
        <f t="shared" si="9"/>
        <v>CI226-013</v>
      </c>
      <c r="R35" s="19" t="str">
        <f t="shared" si="9"/>
        <v>CI226-014</v>
      </c>
      <c r="S35" s="19" t="str">
        <f t="shared" si="9"/>
        <v>CI226-015</v>
      </c>
      <c r="T35" s="19" t="str">
        <f t="shared" si="9"/>
        <v>CI226-016</v>
      </c>
      <c r="U35" s="19" t="str">
        <f t="shared" si="9"/>
        <v>CI226-017</v>
      </c>
      <c r="V35" s="19" t="str">
        <f t="shared" si="9"/>
        <v>CI226-018</v>
      </c>
      <c r="W35" s="19" t="str">
        <f t="shared" si="9"/>
        <v>CI226-019</v>
      </c>
      <c r="X35" s="19" t="str">
        <f t="shared" si="9"/>
        <v>CI226-020</v>
      </c>
      <c r="Y35" s="19" t="str">
        <f t="shared" si="9"/>
        <v>CI226-021</v>
      </c>
      <c r="Z35" s="19" t="str">
        <f t="shared" si="9"/>
        <v>CI226-022</v>
      </c>
      <c r="AA35" s="19" t="str">
        <f t="shared" si="9"/>
        <v>CI226-023</v>
      </c>
      <c r="AB35" s="19" t="str">
        <f t="shared" si="9"/>
        <v>CI226-024</v>
      </c>
      <c r="AC35" s="19" t="str">
        <f t="shared" si="9"/>
        <v>CI226-025</v>
      </c>
      <c r="AD35" s="19" t="str">
        <f t="shared" si="9"/>
        <v>CI226-026</v>
      </c>
      <c r="AE35" s="19" t="str">
        <f t="shared" si="9"/>
        <v>CI226-027</v>
      </c>
      <c r="AF35" s="19" t="str">
        <f t="shared" si="9"/>
        <v>CI226-028</v>
      </c>
      <c r="AG35" s="19" t="str">
        <f t="shared" si="9"/>
        <v>CI226-029</v>
      </c>
      <c r="AH35" s="19" t="str">
        <f t="shared" si="9"/>
        <v>CI226-030</v>
      </c>
      <c r="AI35" s="19" t="str">
        <f t="shared" si="9"/>
        <v>CI226-031</v>
      </c>
      <c r="AJ35" s="19" t="str">
        <f t="shared" si="9"/>
        <v>CI226-032</v>
      </c>
      <c r="AK35" s="19" t="str">
        <f t="shared" si="9"/>
        <v>CI226-033</v>
      </c>
      <c r="AL35" s="19" t="str">
        <f t="shared" si="9"/>
        <v>CI226-034</v>
      </c>
      <c r="AM35" s="19" t="str">
        <f t="shared" si="9"/>
        <v>CI226-035</v>
      </c>
      <c r="AN35" s="19" t="str">
        <f t="shared" si="9"/>
        <v>CI226-036</v>
      </c>
      <c r="AO35" s="19" t="str">
        <f t="shared" si="9"/>
        <v>CI226-037</v>
      </c>
      <c r="AP35" s="19" t="str">
        <f t="shared" si="9"/>
        <v>CI226-038</v>
      </c>
      <c r="AQ35" s="19" t="str">
        <f t="shared" si="9"/>
        <v>CI226-039</v>
      </c>
      <c r="AR35" s="19" t="str">
        <f t="shared" si="9"/>
        <v>CI226-040</v>
      </c>
      <c r="AS35" s="19" t="str">
        <f t="shared" si="9"/>
        <v>CI226-041</v>
      </c>
      <c r="AT35" s="19" t="str">
        <f t="shared" si="9"/>
        <v>CI226-042</v>
      </c>
      <c r="AU35" s="19" t="str">
        <f t="shared" si="9"/>
        <v>CI226-043</v>
      </c>
      <c r="AV35" s="19" t="str">
        <f t="shared" si="9"/>
        <v>CI226-044</v>
      </c>
      <c r="AW35" s="19" t="str">
        <f t="shared" si="9"/>
        <v>CI226-045</v>
      </c>
      <c r="AX35" s="19" t="str">
        <f t="shared" si="9"/>
        <v>CI226-046</v>
      </c>
      <c r="AY35" s="19" t="str">
        <f t="shared" si="9"/>
        <v>CI226-047</v>
      </c>
      <c r="AZ35" s="19" t="str">
        <f t="shared" si="9"/>
        <v>CI226-048</v>
      </c>
      <c r="BA35" s="19" t="str">
        <f t="shared" si="9"/>
        <v>CI226-049</v>
      </c>
      <c r="BB35" s="19" t="str">
        <f t="shared" si="9"/>
        <v>CI226-050</v>
      </c>
      <c r="BC35" s="19" t="str">
        <f t="shared" si="9"/>
        <v>CI226-051</v>
      </c>
      <c r="BD35" s="19" t="str">
        <f t="shared" si="9"/>
        <v>CI226-052</v>
      </c>
      <c r="BE35" s="19" t="str">
        <f t="shared" si="9"/>
        <v>CI226-053</v>
      </c>
      <c r="BF35" s="19" t="str">
        <f t="shared" si="9"/>
        <v>CI226-054</v>
      </c>
      <c r="BG35" s="19" t="str">
        <f t="shared" si="9"/>
        <v>CI226-055</v>
      </c>
      <c r="BH35" s="19" t="str">
        <f t="shared" si="9"/>
        <v>CI226-056</v>
      </c>
      <c r="BI35" s="19" t="str">
        <f t="shared" si="9"/>
        <v>CI226-057</v>
      </c>
      <c r="BJ35" s="19" t="str">
        <f t="shared" si="9"/>
        <v>CI226-058</v>
      </c>
      <c r="BK35" s="19" t="str">
        <f t="shared" si="9"/>
        <v>CI226-059</v>
      </c>
      <c r="BL35" s="19" t="str">
        <f t="shared" si="9"/>
        <v>CI226-060</v>
      </c>
      <c r="BM35" s="19" t="str">
        <f t="shared" si="9"/>
        <v>CI226-061</v>
      </c>
      <c r="BN35" s="19" t="str">
        <f t="shared" si="9"/>
        <v>CI226-062</v>
      </c>
      <c r="BO35" s="19" t="str">
        <f t="shared" si="9"/>
        <v>CI226-063</v>
      </c>
      <c r="BP35" s="19" t="str">
        <f t="shared" si="9"/>
        <v>CI226-064</v>
      </c>
    </row>
    <row r="36" spans="1:68">
      <c r="A36"/>
      <c r="B36"/>
      <c r="C36" s="3" t="s">
        <v>52</v>
      </c>
      <c r="E36" s="6" t="s">
        <v>67</v>
      </c>
      <c r="F36" s="6" t="s">
        <v>67</v>
      </c>
      <c r="G36" s="6" t="s">
        <v>67</v>
      </c>
      <c r="H36" s="6" t="s">
        <v>67</v>
      </c>
      <c r="I36" s="6" t="s">
        <v>67</v>
      </c>
      <c r="J36" s="6" t="s">
        <v>67</v>
      </c>
      <c r="K36" s="6" t="s">
        <v>67</v>
      </c>
      <c r="L36" s="6" t="s">
        <v>67</v>
      </c>
      <c r="M36" s="6" t="s">
        <v>67</v>
      </c>
      <c r="N36" s="6" t="s">
        <v>67</v>
      </c>
      <c r="O36" s="6" t="s">
        <v>67</v>
      </c>
      <c r="P36" s="6" t="s">
        <v>67</v>
      </c>
      <c r="Q36" s="6" t="s">
        <v>67</v>
      </c>
      <c r="R36" s="6" t="s">
        <v>67</v>
      </c>
      <c r="S36" s="6" t="s">
        <v>67</v>
      </c>
      <c r="T36" s="6" t="s">
        <v>67</v>
      </c>
      <c r="U36" s="6" t="s">
        <v>67</v>
      </c>
      <c r="V36" s="6" t="s">
        <v>67</v>
      </c>
      <c r="W36" s="6" t="s">
        <v>67</v>
      </c>
      <c r="X36" s="6" t="s">
        <v>67</v>
      </c>
      <c r="Y36" s="6" t="s">
        <v>67</v>
      </c>
      <c r="Z36" s="6" t="s">
        <v>67</v>
      </c>
      <c r="AA36" s="6" t="s">
        <v>67</v>
      </c>
      <c r="AB36" s="6" t="s">
        <v>67</v>
      </c>
      <c r="AC36" s="6" t="s">
        <v>67</v>
      </c>
      <c r="AD36" s="6" t="s">
        <v>67</v>
      </c>
      <c r="AE36" s="6" t="s">
        <v>67</v>
      </c>
      <c r="AF36" s="6" t="s">
        <v>67</v>
      </c>
      <c r="AG36" s="6" t="s">
        <v>67</v>
      </c>
      <c r="AH36" s="6" t="s">
        <v>67</v>
      </c>
      <c r="AI36" s="6" t="s">
        <v>67</v>
      </c>
      <c r="AJ36" s="6" t="s">
        <v>67</v>
      </c>
      <c r="AK36" s="6" t="s">
        <v>67</v>
      </c>
      <c r="AL36" s="6" t="s">
        <v>67</v>
      </c>
      <c r="AM36" s="6" t="s">
        <v>67</v>
      </c>
      <c r="AN36" s="6" t="s">
        <v>67</v>
      </c>
      <c r="AO36" s="6" t="s">
        <v>67</v>
      </c>
      <c r="AP36" s="6" t="s">
        <v>67</v>
      </c>
      <c r="AQ36" s="6" t="s">
        <v>67</v>
      </c>
      <c r="AR36" s="6" t="s">
        <v>67</v>
      </c>
      <c r="AS36" s="6" t="s">
        <v>67</v>
      </c>
      <c r="AT36" s="6" t="s">
        <v>67</v>
      </c>
      <c r="AU36" s="6" t="s">
        <v>67</v>
      </c>
      <c r="AV36" s="6" t="s">
        <v>67</v>
      </c>
      <c r="AW36" s="6" t="s">
        <v>67</v>
      </c>
      <c r="AX36" s="6" t="s">
        <v>67</v>
      </c>
      <c r="AY36" s="6" t="s">
        <v>67</v>
      </c>
      <c r="AZ36" s="6" t="s">
        <v>67</v>
      </c>
      <c r="BA36" s="6" t="s">
        <v>67</v>
      </c>
      <c r="BB36" s="6" t="s">
        <v>67</v>
      </c>
      <c r="BC36" s="6" t="s">
        <v>67</v>
      </c>
      <c r="BD36" s="6" t="s">
        <v>67</v>
      </c>
      <c r="BE36" s="6" t="s">
        <v>67</v>
      </c>
      <c r="BF36" s="6" t="s">
        <v>67</v>
      </c>
      <c r="BG36" s="6" t="s">
        <v>67</v>
      </c>
      <c r="BH36" s="6" t="s">
        <v>67</v>
      </c>
      <c r="BI36" s="6" t="s">
        <v>67</v>
      </c>
      <c r="BJ36" s="6" t="s">
        <v>67</v>
      </c>
      <c r="BK36" s="6" t="s">
        <v>67</v>
      </c>
      <c r="BL36" s="6" t="s">
        <v>67</v>
      </c>
      <c r="BM36" s="6" t="s">
        <v>67</v>
      </c>
      <c r="BN36" s="6" t="s">
        <v>67</v>
      </c>
      <c r="BO36" s="6" t="s">
        <v>67</v>
      </c>
      <c r="BP36" s="6" t="s">
        <v>67</v>
      </c>
    </row>
    <row r="37" spans="1:68">
      <c r="A37"/>
      <c r="B37"/>
      <c r="C37" s="3" t="s">
        <v>53</v>
      </c>
      <c r="E37" s="3" t="s">
        <v>68</v>
      </c>
      <c r="F37" s="3" t="s">
        <v>68</v>
      </c>
      <c r="G37" s="3" t="s">
        <v>68</v>
      </c>
      <c r="H37" s="3" t="s">
        <v>68</v>
      </c>
      <c r="I37" s="3" t="s">
        <v>68</v>
      </c>
      <c r="J37" s="3" t="s">
        <v>68</v>
      </c>
      <c r="K37" s="3" t="s">
        <v>68</v>
      </c>
      <c r="L37" s="3" t="s">
        <v>68</v>
      </c>
      <c r="M37" s="3" t="s">
        <v>68</v>
      </c>
      <c r="N37" s="3" t="s">
        <v>68</v>
      </c>
      <c r="O37" s="3" t="s">
        <v>68</v>
      </c>
      <c r="P37" s="3" t="s">
        <v>68</v>
      </c>
      <c r="Q37" s="3" t="s">
        <v>68</v>
      </c>
      <c r="R37" s="3" t="s">
        <v>68</v>
      </c>
      <c r="S37" s="3" t="s">
        <v>68</v>
      </c>
      <c r="T37" s="3" t="s">
        <v>68</v>
      </c>
      <c r="U37" s="3" t="s">
        <v>68</v>
      </c>
      <c r="V37" s="3" t="s">
        <v>68</v>
      </c>
      <c r="W37" s="3" t="s">
        <v>68</v>
      </c>
      <c r="X37" s="3" t="s">
        <v>68</v>
      </c>
      <c r="Y37" s="3" t="s">
        <v>68</v>
      </c>
      <c r="Z37" s="3" t="s">
        <v>68</v>
      </c>
      <c r="AA37" s="3" t="s">
        <v>68</v>
      </c>
      <c r="AB37" s="3" t="s">
        <v>68</v>
      </c>
      <c r="AC37" s="3" t="s">
        <v>68</v>
      </c>
      <c r="AD37" s="3" t="s">
        <v>68</v>
      </c>
      <c r="AE37" s="3" t="s">
        <v>68</v>
      </c>
      <c r="AF37" s="3" t="s">
        <v>68</v>
      </c>
      <c r="AG37" s="3" t="s">
        <v>68</v>
      </c>
      <c r="AH37" s="3" t="s">
        <v>68</v>
      </c>
      <c r="AI37" s="3" t="s">
        <v>68</v>
      </c>
      <c r="AJ37" s="3" t="s">
        <v>68</v>
      </c>
      <c r="AK37" s="3" t="s">
        <v>68</v>
      </c>
      <c r="AL37" s="3" t="s">
        <v>68</v>
      </c>
      <c r="AM37" s="3" t="s">
        <v>68</v>
      </c>
      <c r="AN37" s="3" t="s">
        <v>68</v>
      </c>
      <c r="AO37" s="3" t="s">
        <v>68</v>
      </c>
      <c r="AP37" s="3" t="s">
        <v>68</v>
      </c>
      <c r="AQ37" s="3" t="s">
        <v>68</v>
      </c>
      <c r="AR37" s="3" t="s">
        <v>68</v>
      </c>
      <c r="AS37" s="3" t="s">
        <v>68</v>
      </c>
      <c r="AT37" s="3" t="s">
        <v>68</v>
      </c>
      <c r="AU37" s="3" t="s">
        <v>68</v>
      </c>
      <c r="AV37" s="3" t="s">
        <v>68</v>
      </c>
      <c r="AW37" s="3" t="s">
        <v>68</v>
      </c>
      <c r="AX37" s="3" t="s">
        <v>68</v>
      </c>
      <c r="AY37" s="3" t="s">
        <v>68</v>
      </c>
      <c r="AZ37" s="3" t="s">
        <v>68</v>
      </c>
      <c r="BA37" s="3" t="s">
        <v>68</v>
      </c>
      <c r="BB37" s="3" t="s">
        <v>68</v>
      </c>
      <c r="BC37" s="3" t="s">
        <v>68</v>
      </c>
      <c r="BD37" s="3" t="s">
        <v>68</v>
      </c>
      <c r="BE37" s="3" t="s">
        <v>68</v>
      </c>
      <c r="BF37" s="3" t="s">
        <v>68</v>
      </c>
      <c r="BG37" s="3" t="s">
        <v>68</v>
      </c>
      <c r="BH37" s="3" t="s">
        <v>68</v>
      </c>
      <c r="BI37" s="3" t="s">
        <v>68</v>
      </c>
      <c r="BJ37" s="3" t="s">
        <v>68</v>
      </c>
      <c r="BK37" s="3" t="s">
        <v>68</v>
      </c>
      <c r="BL37" s="3" t="s">
        <v>68</v>
      </c>
      <c r="BM37" s="3" t="s">
        <v>68</v>
      </c>
      <c r="BN37" s="3" t="s">
        <v>68</v>
      </c>
      <c r="BO37" s="3" t="s">
        <v>68</v>
      </c>
      <c r="BP37" s="3" t="s">
        <v>68</v>
      </c>
    </row>
    <row r="38" spans="1:68">
      <c r="A38"/>
      <c r="B38"/>
      <c r="C38" s="3" t="s">
        <v>46</v>
      </c>
      <c r="E38" s="19" t="str">
        <f t="shared" ref="E38:BP38" si="10">CONCATENATE("APPR",E1)</f>
        <v>APPR226-001</v>
      </c>
      <c r="F38" s="19" t="str">
        <f t="shared" si="10"/>
        <v>APPR226-002</v>
      </c>
      <c r="G38" s="19" t="str">
        <f t="shared" si="10"/>
        <v>APPR226-003</v>
      </c>
      <c r="H38" s="19" t="str">
        <f t="shared" si="10"/>
        <v>APPR226-004</v>
      </c>
      <c r="I38" s="19" t="str">
        <f t="shared" si="10"/>
        <v>APPR226-005</v>
      </c>
      <c r="J38" s="19" t="str">
        <f t="shared" si="10"/>
        <v>APPR226-006</v>
      </c>
      <c r="K38" s="19" t="str">
        <f t="shared" si="10"/>
        <v>APPR226-007</v>
      </c>
      <c r="L38" s="19" t="str">
        <f t="shared" si="10"/>
        <v>APPR226-008</v>
      </c>
      <c r="M38" s="19" t="str">
        <f t="shared" si="10"/>
        <v>APPR226-009</v>
      </c>
      <c r="N38" s="19" t="str">
        <f t="shared" si="10"/>
        <v>APPR226-010</v>
      </c>
      <c r="O38" s="19" t="str">
        <f t="shared" si="10"/>
        <v>APPR226-011</v>
      </c>
      <c r="P38" s="19" t="str">
        <f t="shared" si="10"/>
        <v>APPR226-012</v>
      </c>
      <c r="Q38" s="19" t="str">
        <f t="shared" si="10"/>
        <v>APPR226-013</v>
      </c>
      <c r="R38" s="19" t="str">
        <f t="shared" si="10"/>
        <v>APPR226-014</v>
      </c>
      <c r="S38" s="19" t="str">
        <f t="shared" si="10"/>
        <v>APPR226-015</v>
      </c>
      <c r="T38" s="19" t="str">
        <f t="shared" si="10"/>
        <v>APPR226-016</v>
      </c>
      <c r="U38" s="19" t="str">
        <f t="shared" si="10"/>
        <v>APPR226-017</v>
      </c>
      <c r="V38" s="19" t="str">
        <f t="shared" si="10"/>
        <v>APPR226-018</v>
      </c>
      <c r="W38" s="19" t="str">
        <f t="shared" si="10"/>
        <v>APPR226-019</v>
      </c>
      <c r="X38" s="19" t="str">
        <f t="shared" si="10"/>
        <v>APPR226-020</v>
      </c>
      <c r="Y38" s="19" t="str">
        <f t="shared" si="10"/>
        <v>APPR226-021</v>
      </c>
      <c r="Z38" s="19" t="str">
        <f t="shared" si="10"/>
        <v>APPR226-022</v>
      </c>
      <c r="AA38" s="19" t="str">
        <f t="shared" si="10"/>
        <v>APPR226-023</v>
      </c>
      <c r="AB38" s="19" t="str">
        <f t="shared" si="10"/>
        <v>APPR226-024</v>
      </c>
      <c r="AC38" s="19" t="str">
        <f t="shared" si="10"/>
        <v>APPR226-025</v>
      </c>
      <c r="AD38" s="19" t="str">
        <f t="shared" si="10"/>
        <v>APPR226-026</v>
      </c>
      <c r="AE38" s="19" t="str">
        <f t="shared" si="10"/>
        <v>APPR226-027</v>
      </c>
      <c r="AF38" s="19" t="str">
        <f t="shared" si="10"/>
        <v>APPR226-028</v>
      </c>
      <c r="AG38" s="19" t="str">
        <f t="shared" si="10"/>
        <v>APPR226-029</v>
      </c>
      <c r="AH38" s="19" t="str">
        <f t="shared" si="10"/>
        <v>APPR226-030</v>
      </c>
      <c r="AI38" s="19" t="str">
        <f t="shared" si="10"/>
        <v>APPR226-031</v>
      </c>
      <c r="AJ38" s="19" t="str">
        <f t="shared" si="10"/>
        <v>APPR226-032</v>
      </c>
      <c r="AK38" s="19" t="str">
        <f t="shared" si="10"/>
        <v>APPR226-033</v>
      </c>
      <c r="AL38" s="19" t="str">
        <f t="shared" si="10"/>
        <v>APPR226-034</v>
      </c>
      <c r="AM38" s="19" t="str">
        <f t="shared" si="10"/>
        <v>APPR226-035</v>
      </c>
      <c r="AN38" s="19" t="str">
        <f t="shared" si="10"/>
        <v>APPR226-036</v>
      </c>
      <c r="AO38" s="19" t="str">
        <f t="shared" si="10"/>
        <v>APPR226-037</v>
      </c>
      <c r="AP38" s="19" t="str">
        <f t="shared" si="10"/>
        <v>APPR226-038</v>
      </c>
      <c r="AQ38" s="19" t="str">
        <f t="shared" si="10"/>
        <v>APPR226-039</v>
      </c>
      <c r="AR38" s="19" t="str">
        <f t="shared" si="10"/>
        <v>APPR226-040</v>
      </c>
      <c r="AS38" s="19" t="str">
        <f t="shared" si="10"/>
        <v>APPR226-041</v>
      </c>
      <c r="AT38" s="19" t="str">
        <f t="shared" si="10"/>
        <v>APPR226-042</v>
      </c>
      <c r="AU38" s="19" t="str">
        <f t="shared" si="10"/>
        <v>APPR226-043</v>
      </c>
      <c r="AV38" s="19" t="str">
        <f t="shared" si="10"/>
        <v>APPR226-044</v>
      </c>
      <c r="AW38" s="19" t="str">
        <f t="shared" si="10"/>
        <v>APPR226-045</v>
      </c>
      <c r="AX38" s="19" t="str">
        <f t="shared" si="10"/>
        <v>APPR226-046</v>
      </c>
      <c r="AY38" s="19" t="str">
        <f t="shared" si="10"/>
        <v>APPR226-047</v>
      </c>
      <c r="AZ38" s="19" t="str">
        <f t="shared" si="10"/>
        <v>APPR226-048</v>
      </c>
      <c r="BA38" s="19" t="str">
        <f t="shared" si="10"/>
        <v>APPR226-049</v>
      </c>
      <c r="BB38" s="19" t="str">
        <f t="shared" si="10"/>
        <v>APPR226-050</v>
      </c>
      <c r="BC38" s="19" t="str">
        <f t="shared" si="10"/>
        <v>APPR226-051</v>
      </c>
      <c r="BD38" s="19" t="str">
        <f t="shared" si="10"/>
        <v>APPR226-052</v>
      </c>
      <c r="BE38" s="19" t="str">
        <f t="shared" si="10"/>
        <v>APPR226-053</v>
      </c>
      <c r="BF38" s="19" t="str">
        <f t="shared" si="10"/>
        <v>APPR226-054</v>
      </c>
      <c r="BG38" s="19" t="str">
        <f t="shared" si="10"/>
        <v>APPR226-055</v>
      </c>
      <c r="BH38" s="19" t="str">
        <f t="shared" si="10"/>
        <v>APPR226-056</v>
      </c>
      <c r="BI38" s="19" t="str">
        <f t="shared" si="10"/>
        <v>APPR226-057</v>
      </c>
      <c r="BJ38" s="19" t="str">
        <f t="shared" si="10"/>
        <v>APPR226-058</v>
      </c>
      <c r="BK38" s="19" t="str">
        <f t="shared" si="10"/>
        <v>APPR226-059</v>
      </c>
      <c r="BL38" s="19" t="str">
        <f t="shared" si="10"/>
        <v>APPR226-060</v>
      </c>
      <c r="BM38" s="19" t="str">
        <f t="shared" si="10"/>
        <v>APPR226-061</v>
      </c>
      <c r="BN38" s="19" t="str">
        <f t="shared" si="10"/>
        <v>APPR226-062</v>
      </c>
      <c r="BO38" s="19" t="str">
        <f t="shared" si="10"/>
        <v>APPR226-063</v>
      </c>
      <c r="BP38" s="19" t="str">
        <f t="shared" si="10"/>
        <v>APPR226-064</v>
      </c>
    </row>
    <row r="39" spans="1:68">
      <c r="A39"/>
      <c r="B39"/>
      <c r="C39" s="3" t="s">
        <v>54</v>
      </c>
      <c r="E39" s="3" t="s">
        <v>69</v>
      </c>
      <c r="F39" s="3" t="s">
        <v>69</v>
      </c>
      <c r="G39" s="3" t="s">
        <v>69</v>
      </c>
      <c r="H39" s="3" t="s">
        <v>69</v>
      </c>
      <c r="I39" s="3" t="s">
        <v>69</v>
      </c>
      <c r="J39" s="3" t="s">
        <v>69</v>
      </c>
      <c r="K39" s="3" t="s">
        <v>69</v>
      </c>
      <c r="L39" s="3" t="s">
        <v>69</v>
      </c>
      <c r="M39" s="3" t="s">
        <v>69</v>
      </c>
      <c r="N39" s="3" t="s">
        <v>69</v>
      </c>
      <c r="O39" s="3" t="s">
        <v>69</v>
      </c>
      <c r="P39" s="3" t="s">
        <v>69</v>
      </c>
      <c r="Q39" s="3" t="s">
        <v>69</v>
      </c>
      <c r="R39" s="3" t="s">
        <v>69</v>
      </c>
      <c r="S39" s="3" t="s">
        <v>69</v>
      </c>
      <c r="T39" s="3" t="s">
        <v>69</v>
      </c>
      <c r="U39" s="3" t="s">
        <v>69</v>
      </c>
      <c r="V39" s="3" t="s">
        <v>69</v>
      </c>
      <c r="W39" s="3" t="s">
        <v>69</v>
      </c>
      <c r="X39" s="3" t="s">
        <v>69</v>
      </c>
      <c r="Y39" s="3" t="s">
        <v>69</v>
      </c>
      <c r="Z39" s="3" t="s">
        <v>69</v>
      </c>
      <c r="AA39" s="3" t="s">
        <v>69</v>
      </c>
      <c r="AB39" s="3" t="s">
        <v>69</v>
      </c>
      <c r="AC39" s="3" t="s">
        <v>69</v>
      </c>
      <c r="AD39" s="3" t="s">
        <v>69</v>
      </c>
      <c r="AE39" s="3" t="s">
        <v>69</v>
      </c>
      <c r="AF39" s="3" t="s">
        <v>69</v>
      </c>
      <c r="AG39" s="3" t="s">
        <v>69</v>
      </c>
      <c r="AH39" s="3" t="s">
        <v>69</v>
      </c>
      <c r="AI39" s="3" t="s">
        <v>69</v>
      </c>
      <c r="AJ39" s="3" t="s">
        <v>69</v>
      </c>
      <c r="AK39" s="3" t="s">
        <v>69</v>
      </c>
      <c r="AL39" s="3" t="s">
        <v>69</v>
      </c>
      <c r="AM39" s="3" t="s">
        <v>69</v>
      </c>
      <c r="AN39" s="3" t="s">
        <v>69</v>
      </c>
      <c r="AO39" s="3" t="s">
        <v>69</v>
      </c>
      <c r="AP39" s="3" t="s">
        <v>69</v>
      </c>
      <c r="AQ39" s="3" t="s">
        <v>69</v>
      </c>
      <c r="AR39" s="3" t="s">
        <v>69</v>
      </c>
      <c r="AS39" s="3" t="s">
        <v>69</v>
      </c>
      <c r="AT39" s="3" t="s">
        <v>69</v>
      </c>
      <c r="AU39" s="3" t="s">
        <v>69</v>
      </c>
      <c r="AV39" s="3" t="s">
        <v>69</v>
      </c>
      <c r="AW39" s="3" t="s">
        <v>69</v>
      </c>
      <c r="AX39" s="3" t="s">
        <v>69</v>
      </c>
      <c r="AY39" s="3" t="s">
        <v>69</v>
      </c>
      <c r="AZ39" s="3" t="s">
        <v>69</v>
      </c>
      <c r="BA39" s="3" t="s">
        <v>69</v>
      </c>
      <c r="BB39" s="3" t="s">
        <v>69</v>
      </c>
      <c r="BC39" s="3" t="s">
        <v>69</v>
      </c>
      <c r="BD39" s="3" t="s">
        <v>69</v>
      </c>
      <c r="BE39" s="3" t="s">
        <v>69</v>
      </c>
      <c r="BF39" s="3" t="s">
        <v>69</v>
      </c>
      <c r="BG39" s="3" t="s">
        <v>69</v>
      </c>
      <c r="BH39" s="3" t="s">
        <v>69</v>
      </c>
      <c r="BI39" s="3" t="s">
        <v>69</v>
      </c>
      <c r="BJ39" s="3" t="s">
        <v>69</v>
      </c>
      <c r="BK39" s="3" t="s">
        <v>69</v>
      </c>
      <c r="BL39" s="3" t="s">
        <v>69</v>
      </c>
      <c r="BM39" s="3" t="s">
        <v>69</v>
      </c>
      <c r="BN39" s="3" t="s">
        <v>69</v>
      </c>
      <c r="BO39" s="3" t="s">
        <v>69</v>
      </c>
      <c r="BP39" s="3" t="s">
        <v>69</v>
      </c>
    </row>
    <row r="40" spans="1:68">
      <c r="A40"/>
      <c r="B40"/>
      <c r="C40" s="3" t="s">
        <v>55</v>
      </c>
      <c r="E40" s="3" t="s">
        <v>70</v>
      </c>
      <c r="F40" s="3" t="s">
        <v>70</v>
      </c>
      <c r="G40" s="3" t="s">
        <v>70</v>
      </c>
      <c r="H40" s="3" t="s">
        <v>70</v>
      </c>
      <c r="I40" s="3" t="s">
        <v>70</v>
      </c>
      <c r="J40" s="3" t="s">
        <v>70</v>
      </c>
      <c r="K40" s="3" t="s">
        <v>70</v>
      </c>
      <c r="L40" s="3" t="s">
        <v>70</v>
      </c>
      <c r="M40" s="3" t="s">
        <v>70</v>
      </c>
      <c r="N40" s="3" t="s">
        <v>70</v>
      </c>
      <c r="O40" s="3" t="s">
        <v>70</v>
      </c>
      <c r="P40" s="3" t="s">
        <v>70</v>
      </c>
      <c r="Q40" s="3" t="s">
        <v>70</v>
      </c>
      <c r="R40" s="3" t="s">
        <v>70</v>
      </c>
      <c r="S40" s="3" t="s">
        <v>70</v>
      </c>
      <c r="T40" s="3" t="s">
        <v>70</v>
      </c>
      <c r="U40" s="3" t="s">
        <v>70</v>
      </c>
      <c r="V40" s="3" t="s">
        <v>70</v>
      </c>
      <c r="W40" s="3" t="s">
        <v>70</v>
      </c>
      <c r="X40" s="3" t="s">
        <v>70</v>
      </c>
      <c r="Y40" s="3" t="s">
        <v>70</v>
      </c>
      <c r="Z40" s="3" t="s">
        <v>70</v>
      </c>
      <c r="AA40" s="3" t="s">
        <v>70</v>
      </c>
      <c r="AB40" s="3" t="s">
        <v>70</v>
      </c>
      <c r="AC40" s="3" t="s">
        <v>70</v>
      </c>
      <c r="AD40" s="3" t="s">
        <v>70</v>
      </c>
      <c r="AE40" s="3" t="s">
        <v>70</v>
      </c>
      <c r="AF40" s="3" t="s">
        <v>70</v>
      </c>
      <c r="AG40" s="3" t="s">
        <v>70</v>
      </c>
      <c r="AH40" s="3" t="s">
        <v>70</v>
      </c>
      <c r="AI40" s="3" t="s">
        <v>70</v>
      </c>
      <c r="AJ40" s="3" t="s">
        <v>70</v>
      </c>
      <c r="AK40" s="3" t="s">
        <v>70</v>
      </c>
      <c r="AL40" s="3" t="s">
        <v>70</v>
      </c>
      <c r="AM40" s="3" t="s">
        <v>70</v>
      </c>
      <c r="AN40" s="3" t="s">
        <v>70</v>
      </c>
      <c r="AO40" s="3" t="s">
        <v>70</v>
      </c>
      <c r="AP40" s="3" t="s">
        <v>70</v>
      </c>
      <c r="AQ40" s="3" t="s">
        <v>70</v>
      </c>
      <c r="AR40" s="3" t="s">
        <v>70</v>
      </c>
      <c r="AS40" s="3" t="s">
        <v>70</v>
      </c>
      <c r="AT40" s="3" t="s">
        <v>70</v>
      </c>
      <c r="AU40" s="3" t="s">
        <v>70</v>
      </c>
      <c r="AV40" s="3" t="s">
        <v>70</v>
      </c>
      <c r="AW40" s="3" t="s">
        <v>70</v>
      </c>
      <c r="AX40" s="3" t="s">
        <v>70</v>
      </c>
      <c r="AY40" s="3" t="s">
        <v>70</v>
      </c>
      <c r="AZ40" s="3" t="s">
        <v>70</v>
      </c>
      <c r="BA40" s="3" t="s">
        <v>70</v>
      </c>
      <c r="BB40" s="3" t="s">
        <v>70</v>
      </c>
      <c r="BC40" s="3" t="s">
        <v>70</v>
      </c>
      <c r="BD40" s="3" t="s">
        <v>70</v>
      </c>
      <c r="BE40" s="3" t="s">
        <v>70</v>
      </c>
      <c r="BF40" s="3" t="s">
        <v>70</v>
      </c>
      <c r="BG40" s="3" t="s">
        <v>70</v>
      </c>
      <c r="BH40" s="3" t="s">
        <v>70</v>
      </c>
      <c r="BI40" s="3" t="s">
        <v>70</v>
      </c>
      <c r="BJ40" s="3" t="s">
        <v>70</v>
      </c>
      <c r="BK40" s="3" t="s">
        <v>70</v>
      </c>
      <c r="BL40" s="3" t="s">
        <v>70</v>
      </c>
      <c r="BM40" s="3" t="s">
        <v>70</v>
      </c>
      <c r="BN40" s="3" t="s">
        <v>70</v>
      </c>
      <c r="BO40" s="3" t="s">
        <v>70</v>
      </c>
      <c r="BP40" s="3" t="s">
        <v>70</v>
      </c>
    </row>
    <row r="41" spans="1:68">
      <c r="A41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</row>
    <row r="42" spans="1:68">
      <c r="A42"/>
      <c r="B42" s="35" t="s">
        <v>56</v>
      </c>
      <c r="C42" s="3" t="s">
        <v>46</v>
      </c>
      <c r="E42" s="19" t="str">
        <f t="shared" ref="E42:BP42" si="11">CONCATENATE("APPR",E1)</f>
        <v>APPR226-001</v>
      </c>
      <c r="F42" s="19" t="str">
        <f t="shared" si="11"/>
        <v>APPR226-002</v>
      </c>
      <c r="G42" s="19" t="str">
        <f t="shared" si="11"/>
        <v>APPR226-003</v>
      </c>
      <c r="H42" s="19" t="str">
        <f t="shared" si="11"/>
        <v>APPR226-004</v>
      </c>
      <c r="I42" s="19" t="str">
        <f t="shared" si="11"/>
        <v>APPR226-005</v>
      </c>
      <c r="J42" s="19" t="str">
        <f t="shared" si="11"/>
        <v>APPR226-006</v>
      </c>
      <c r="K42" s="19" t="str">
        <f t="shared" si="11"/>
        <v>APPR226-007</v>
      </c>
      <c r="L42" s="19" t="str">
        <f t="shared" si="11"/>
        <v>APPR226-008</v>
      </c>
      <c r="M42" s="19" t="str">
        <f t="shared" si="11"/>
        <v>APPR226-009</v>
      </c>
      <c r="N42" s="19" t="str">
        <f t="shared" si="11"/>
        <v>APPR226-010</v>
      </c>
      <c r="O42" s="19" t="str">
        <f t="shared" si="11"/>
        <v>APPR226-011</v>
      </c>
      <c r="P42" s="19" t="str">
        <f t="shared" si="11"/>
        <v>APPR226-012</v>
      </c>
      <c r="Q42" s="19" t="str">
        <f t="shared" si="11"/>
        <v>APPR226-013</v>
      </c>
      <c r="R42" s="19" t="str">
        <f t="shared" si="11"/>
        <v>APPR226-014</v>
      </c>
      <c r="S42" s="19" t="str">
        <f t="shared" si="11"/>
        <v>APPR226-015</v>
      </c>
      <c r="T42" s="19" t="str">
        <f t="shared" si="11"/>
        <v>APPR226-016</v>
      </c>
      <c r="U42" s="19" t="str">
        <f t="shared" si="11"/>
        <v>APPR226-017</v>
      </c>
      <c r="V42" s="19" t="str">
        <f t="shared" si="11"/>
        <v>APPR226-018</v>
      </c>
      <c r="W42" s="19" t="str">
        <f t="shared" si="11"/>
        <v>APPR226-019</v>
      </c>
      <c r="X42" s="19" t="str">
        <f t="shared" si="11"/>
        <v>APPR226-020</v>
      </c>
      <c r="Y42" s="19" t="str">
        <f t="shared" si="11"/>
        <v>APPR226-021</v>
      </c>
      <c r="Z42" s="19" t="str">
        <f t="shared" si="11"/>
        <v>APPR226-022</v>
      </c>
      <c r="AA42" s="19" t="str">
        <f t="shared" si="11"/>
        <v>APPR226-023</v>
      </c>
      <c r="AB42" s="19" t="str">
        <f t="shared" si="11"/>
        <v>APPR226-024</v>
      </c>
      <c r="AC42" s="19" t="str">
        <f t="shared" si="11"/>
        <v>APPR226-025</v>
      </c>
      <c r="AD42" s="19" t="str">
        <f t="shared" si="11"/>
        <v>APPR226-026</v>
      </c>
      <c r="AE42" s="19" t="str">
        <f t="shared" si="11"/>
        <v>APPR226-027</v>
      </c>
      <c r="AF42" s="19" t="str">
        <f t="shared" si="11"/>
        <v>APPR226-028</v>
      </c>
      <c r="AG42" s="19" t="str">
        <f t="shared" si="11"/>
        <v>APPR226-029</v>
      </c>
      <c r="AH42" s="19" t="str">
        <f t="shared" si="11"/>
        <v>APPR226-030</v>
      </c>
      <c r="AI42" s="19" t="str">
        <f t="shared" si="11"/>
        <v>APPR226-031</v>
      </c>
      <c r="AJ42" s="19" t="str">
        <f t="shared" si="11"/>
        <v>APPR226-032</v>
      </c>
      <c r="AK42" s="19" t="str">
        <f t="shared" si="11"/>
        <v>APPR226-033</v>
      </c>
      <c r="AL42" s="19" t="str">
        <f t="shared" si="11"/>
        <v>APPR226-034</v>
      </c>
      <c r="AM42" s="19" t="str">
        <f t="shared" si="11"/>
        <v>APPR226-035</v>
      </c>
      <c r="AN42" s="19" t="str">
        <f t="shared" si="11"/>
        <v>APPR226-036</v>
      </c>
      <c r="AO42" s="19" t="str">
        <f t="shared" si="11"/>
        <v>APPR226-037</v>
      </c>
      <c r="AP42" s="19" t="str">
        <f t="shared" si="11"/>
        <v>APPR226-038</v>
      </c>
      <c r="AQ42" s="19" t="str">
        <f t="shared" si="11"/>
        <v>APPR226-039</v>
      </c>
      <c r="AR42" s="19" t="str">
        <f t="shared" si="11"/>
        <v>APPR226-040</v>
      </c>
      <c r="AS42" s="19" t="str">
        <f t="shared" si="11"/>
        <v>APPR226-041</v>
      </c>
      <c r="AT42" s="19" t="str">
        <f t="shared" si="11"/>
        <v>APPR226-042</v>
      </c>
      <c r="AU42" s="19" t="str">
        <f t="shared" si="11"/>
        <v>APPR226-043</v>
      </c>
      <c r="AV42" s="19" t="str">
        <f t="shared" si="11"/>
        <v>APPR226-044</v>
      </c>
      <c r="AW42" s="19" t="str">
        <f t="shared" si="11"/>
        <v>APPR226-045</v>
      </c>
      <c r="AX42" s="19" t="str">
        <f t="shared" si="11"/>
        <v>APPR226-046</v>
      </c>
      <c r="AY42" s="19" t="str">
        <f t="shared" si="11"/>
        <v>APPR226-047</v>
      </c>
      <c r="AZ42" s="19" t="str">
        <f t="shared" si="11"/>
        <v>APPR226-048</v>
      </c>
      <c r="BA42" s="19" t="str">
        <f t="shared" si="11"/>
        <v>APPR226-049</v>
      </c>
      <c r="BB42" s="19" t="str">
        <f t="shared" si="11"/>
        <v>APPR226-050</v>
      </c>
      <c r="BC42" s="19" t="str">
        <f t="shared" si="11"/>
        <v>APPR226-051</v>
      </c>
      <c r="BD42" s="19" t="str">
        <f t="shared" si="11"/>
        <v>APPR226-052</v>
      </c>
      <c r="BE42" s="19" t="str">
        <f t="shared" si="11"/>
        <v>APPR226-053</v>
      </c>
      <c r="BF42" s="19" t="str">
        <f t="shared" si="11"/>
        <v>APPR226-054</v>
      </c>
      <c r="BG42" s="19" t="str">
        <f t="shared" si="11"/>
        <v>APPR226-055</v>
      </c>
      <c r="BH42" s="19" t="str">
        <f t="shared" si="11"/>
        <v>APPR226-056</v>
      </c>
      <c r="BI42" s="19" t="str">
        <f t="shared" si="11"/>
        <v>APPR226-057</v>
      </c>
      <c r="BJ42" s="19" t="str">
        <f t="shared" si="11"/>
        <v>APPR226-058</v>
      </c>
      <c r="BK42" s="19" t="str">
        <f t="shared" si="11"/>
        <v>APPR226-059</v>
      </c>
      <c r="BL42" s="19" t="str">
        <f t="shared" si="11"/>
        <v>APPR226-060</v>
      </c>
      <c r="BM42" s="19" t="str">
        <f t="shared" si="11"/>
        <v>APPR226-061</v>
      </c>
      <c r="BN42" s="19" t="str">
        <f t="shared" si="11"/>
        <v>APPR226-062</v>
      </c>
      <c r="BO42" s="19" t="str">
        <f t="shared" si="11"/>
        <v>APPR226-063</v>
      </c>
      <c r="BP42" s="19" t="str">
        <f t="shared" si="11"/>
        <v>APPR226-064</v>
      </c>
    </row>
    <row r="43" spans="1:68">
      <c r="A43"/>
      <c r="B43"/>
      <c r="C43" s="3" t="s">
        <v>57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 t="s">
        <v>134</v>
      </c>
      <c r="BM43" s="42" t="s">
        <v>135</v>
      </c>
      <c r="BN43" s="42" t="s">
        <v>592</v>
      </c>
      <c r="BO43" s="42" t="s">
        <v>134</v>
      </c>
      <c r="BP43" s="42" t="s">
        <v>135</v>
      </c>
    </row>
    <row r="44" spans="1:68">
      <c r="A44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</row>
    <row r="45" spans="1:68" ht="30">
      <c r="A45"/>
      <c r="B45" s="38" t="s">
        <v>107</v>
      </c>
      <c r="C45" s="3" t="s">
        <v>46</v>
      </c>
      <c r="E45" s="19" t="str">
        <f t="shared" ref="E45:BP45" si="12">CONCATENATE("APPR",E1)</f>
        <v>APPR226-001</v>
      </c>
      <c r="F45" s="19" t="str">
        <f t="shared" si="12"/>
        <v>APPR226-002</v>
      </c>
      <c r="G45" s="19" t="str">
        <f t="shared" si="12"/>
        <v>APPR226-003</v>
      </c>
      <c r="H45" s="19" t="str">
        <f t="shared" si="12"/>
        <v>APPR226-004</v>
      </c>
      <c r="I45" s="19" t="str">
        <f t="shared" si="12"/>
        <v>APPR226-005</v>
      </c>
      <c r="J45" s="19" t="str">
        <f t="shared" si="12"/>
        <v>APPR226-006</v>
      </c>
      <c r="K45" s="19" t="str">
        <f t="shared" si="12"/>
        <v>APPR226-007</v>
      </c>
      <c r="L45" s="19" t="str">
        <f t="shared" si="12"/>
        <v>APPR226-008</v>
      </c>
      <c r="M45" s="19" t="str">
        <f t="shared" si="12"/>
        <v>APPR226-009</v>
      </c>
      <c r="N45" s="19" t="str">
        <f t="shared" si="12"/>
        <v>APPR226-010</v>
      </c>
      <c r="O45" s="19" t="str">
        <f t="shared" si="12"/>
        <v>APPR226-011</v>
      </c>
      <c r="P45" s="19" t="str">
        <f t="shared" si="12"/>
        <v>APPR226-012</v>
      </c>
      <c r="Q45" s="19" t="str">
        <f t="shared" si="12"/>
        <v>APPR226-013</v>
      </c>
      <c r="R45" s="19" t="str">
        <f t="shared" si="12"/>
        <v>APPR226-014</v>
      </c>
      <c r="S45" s="19" t="str">
        <f t="shared" si="12"/>
        <v>APPR226-015</v>
      </c>
      <c r="T45" s="19" t="str">
        <f t="shared" si="12"/>
        <v>APPR226-016</v>
      </c>
      <c r="U45" s="19" t="str">
        <f t="shared" si="12"/>
        <v>APPR226-017</v>
      </c>
      <c r="V45" s="19" t="str">
        <f t="shared" si="12"/>
        <v>APPR226-018</v>
      </c>
      <c r="W45" s="19" t="str">
        <f t="shared" si="12"/>
        <v>APPR226-019</v>
      </c>
      <c r="X45" s="19" t="str">
        <f t="shared" si="12"/>
        <v>APPR226-020</v>
      </c>
      <c r="Y45" s="19" t="str">
        <f t="shared" si="12"/>
        <v>APPR226-021</v>
      </c>
      <c r="Z45" s="19" t="str">
        <f t="shared" si="12"/>
        <v>APPR226-022</v>
      </c>
      <c r="AA45" s="19" t="str">
        <f t="shared" si="12"/>
        <v>APPR226-023</v>
      </c>
      <c r="AB45" s="19" t="str">
        <f t="shared" si="12"/>
        <v>APPR226-024</v>
      </c>
      <c r="AC45" s="19" t="str">
        <f t="shared" si="12"/>
        <v>APPR226-025</v>
      </c>
      <c r="AD45" s="19" t="str">
        <f t="shared" si="12"/>
        <v>APPR226-026</v>
      </c>
      <c r="AE45" s="19" t="str">
        <f t="shared" si="12"/>
        <v>APPR226-027</v>
      </c>
      <c r="AF45" s="19" t="str">
        <f t="shared" si="12"/>
        <v>APPR226-028</v>
      </c>
      <c r="AG45" s="19" t="str">
        <f t="shared" si="12"/>
        <v>APPR226-029</v>
      </c>
      <c r="AH45" s="19" t="str">
        <f t="shared" si="12"/>
        <v>APPR226-030</v>
      </c>
      <c r="AI45" s="19" t="str">
        <f t="shared" si="12"/>
        <v>APPR226-031</v>
      </c>
      <c r="AJ45" s="19" t="str">
        <f t="shared" si="12"/>
        <v>APPR226-032</v>
      </c>
      <c r="AK45" s="19" t="str">
        <f t="shared" si="12"/>
        <v>APPR226-033</v>
      </c>
      <c r="AL45" s="19" t="str">
        <f t="shared" si="12"/>
        <v>APPR226-034</v>
      </c>
      <c r="AM45" s="19" t="str">
        <f t="shared" si="12"/>
        <v>APPR226-035</v>
      </c>
      <c r="AN45" s="19" t="str">
        <f t="shared" si="12"/>
        <v>APPR226-036</v>
      </c>
      <c r="AO45" s="19" t="str">
        <f t="shared" si="12"/>
        <v>APPR226-037</v>
      </c>
      <c r="AP45" s="19" t="str">
        <f t="shared" si="12"/>
        <v>APPR226-038</v>
      </c>
      <c r="AQ45" s="19" t="str">
        <f t="shared" si="12"/>
        <v>APPR226-039</v>
      </c>
      <c r="AR45" s="19" t="str">
        <f t="shared" si="12"/>
        <v>APPR226-040</v>
      </c>
      <c r="AS45" s="19" t="str">
        <f t="shared" si="12"/>
        <v>APPR226-041</v>
      </c>
      <c r="AT45" s="19" t="str">
        <f t="shared" si="12"/>
        <v>APPR226-042</v>
      </c>
      <c r="AU45" s="19" t="str">
        <f t="shared" si="12"/>
        <v>APPR226-043</v>
      </c>
      <c r="AV45" s="19" t="str">
        <f t="shared" si="12"/>
        <v>APPR226-044</v>
      </c>
      <c r="AW45" s="19" t="str">
        <f t="shared" si="12"/>
        <v>APPR226-045</v>
      </c>
      <c r="AX45" s="19" t="str">
        <f t="shared" si="12"/>
        <v>APPR226-046</v>
      </c>
      <c r="AY45" s="19" t="str">
        <f t="shared" si="12"/>
        <v>APPR226-047</v>
      </c>
      <c r="AZ45" s="19" t="str">
        <f t="shared" si="12"/>
        <v>APPR226-048</v>
      </c>
      <c r="BA45" s="19" t="str">
        <f t="shared" si="12"/>
        <v>APPR226-049</v>
      </c>
      <c r="BB45" s="19" t="str">
        <f t="shared" si="12"/>
        <v>APPR226-050</v>
      </c>
      <c r="BC45" s="19" t="str">
        <f t="shared" si="12"/>
        <v>APPR226-051</v>
      </c>
      <c r="BD45" s="19" t="str">
        <f t="shared" si="12"/>
        <v>APPR226-052</v>
      </c>
      <c r="BE45" s="19" t="str">
        <f t="shared" si="12"/>
        <v>APPR226-053</v>
      </c>
      <c r="BF45" s="19" t="str">
        <f t="shared" si="12"/>
        <v>APPR226-054</v>
      </c>
      <c r="BG45" s="19" t="str">
        <f t="shared" si="12"/>
        <v>APPR226-055</v>
      </c>
      <c r="BH45" s="19" t="str">
        <f t="shared" si="12"/>
        <v>APPR226-056</v>
      </c>
      <c r="BI45" s="19" t="str">
        <f t="shared" si="12"/>
        <v>APPR226-057</v>
      </c>
      <c r="BJ45" s="19" t="str">
        <f t="shared" si="12"/>
        <v>APPR226-058</v>
      </c>
      <c r="BK45" s="19" t="str">
        <f t="shared" si="12"/>
        <v>APPR226-059</v>
      </c>
      <c r="BL45" s="19" t="str">
        <f t="shared" si="12"/>
        <v>APPR226-060</v>
      </c>
      <c r="BM45" s="19" t="str">
        <f t="shared" si="12"/>
        <v>APPR226-061</v>
      </c>
      <c r="BN45" s="19" t="str">
        <f t="shared" si="12"/>
        <v>APPR226-062</v>
      </c>
      <c r="BO45" s="19" t="str">
        <f t="shared" si="12"/>
        <v>APPR226-063</v>
      </c>
      <c r="BP45" s="19" t="str">
        <f t="shared" si="12"/>
        <v>APPR226-064</v>
      </c>
    </row>
    <row r="46" spans="1:68">
      <c r="A46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</row>
    <row r="47" spans="1:68" ht="45">
      <c r="A47"/>
      <c r="B47" s="38" t="s">
        <v>131</v>
      </c>
      <c r="C47" s="3" t="s">
        <v>46</v>
      </c>
      <c r="E47" s="19" t="str">
        <f t="shared" ref="E47:BP47" si="13">CONCATENATE("APPR",E1)</f>
        <v>APPR226-001</v>
      </c>
      <c r="F47" s="19" t="str">
        <f t="shared" si="13"/>
        <v>APPR226-002</v>
      </c>
      <c r="G47" s="19" t="str">
        <f t="shared" si="13"/>
        <v>APPR226-003</v>
      </c>
      <c r="H47" s="19" t="str">
        <f t="shared" si="13"/>
        <v>APPR226-004</v>
      </c>
      <c r="I47" s="19" t="str">
        <f t="shared" si="13"/>
        <v>APPR226-005</v>
      </c>
      <c r="J47" s="19" t="str">
        <f t="shared" si="13"/>
        <v>APPR226-006</v>
      </c>
      <c r="K47" s="19" t="str">
        <f t="shared" si="13"/>
        <v>APPR226-007</v>
      </c>
      <c r="L47" s="19" t="str">
        <f t="shared" si="13"/>
        <v>APPR226-008</v>
      </c>
      <c r="M47" s="19" t="str">
        <f t="shared" si="13"/>
        <v>APPR226-009</v>
      </c>
      <c r="N47" s="19" t="str">
        <f t="shared" si="13"/>
        <v>APPR226-010</v>
      </c>
      <c r="O47" s="19" t="str">
        <f t="shared" si="13"/>
        <v>APPR226-011</v>
      </c>
      <c r="P47" s="19" t="str">
        <f t="shared" si="13"/>
        <v>APPR226-012</v>
      </c>
      <c r="Q47" s="19" t="str">
        <f t="shared" si="13"/>
        <v>APPR226-013</v>
      </c>
      <c r="R47" s="19" t="str">
        <f t="shared" si="13"/>
        <v>APPR226-014</v>
      </c>
      <c r="S47" s="19" t="str">
        <f t="shared" si="13"/>
        <v>APPR226-015</v>
      </c>
      <c r="T47" s="19" t="str">
        <f t="shared" si="13"/>
        <v>APPR226-016</v>
      </c>
      <c r="U47" s="19" t="str">
        <f t="shared" si="13"/>
        <v>APPR226-017</v>
      </c>
      <c r="V47" s="19" t="str">
        <f t="shared" si="13"/>
        <v>APPR226-018</v>
      </c>
      <c r="W47" s="19" t="str">
        <f t="shared" si="13"/>
        <v>APPR226-019</v>
      </c>
      <c r="X47" s="19" t="str">
        <f t="shared" si="13"/>
        <v>APPR226-020</v>
      </c>
      <c r="Y47" s="19" t="str">
        <f t="shared" si="13"/>
        <v>APPR226-021</v>
      </c>
      <c r="Z47" s="19" t="str">
        <f t="shared" si="13"/>
        <v>APPR226-022</v>
      </c>
      <c r="AA47" s="19" t="str">
        <f t="shared" si="13"/>
        <v>APPR226-023</v>
      </c>
      <c r="AB47" s="19" t="str">
        <f t="shared" si="13"/>
        <v>APPR226-024</v>
      </c>
      <c r="AC47" s="19" t="str">
        <f t="shared" si="13"/>
        <v>APPR226-025</v>
      </c>
      <c r="AD47" s="19" t="str">
        <f t="shared" si="13"/>
        <v>APPR226-026</v>
      </c>
      <c r="AE47" s="19" t="str">
        <f t="shared" si="13"/>
        <v>APPR226-027</v>
      </c>
      <c r="AF47" s="19" t="str">
        <f t="shared" si="13"/>
        <v>APPR226-028</v>
      </c>
      <c r="AG47" s="19" t="str">
        <f t="shared" si="13"/>
        <v>APPR226-029</v>
      </c>
      <c r="AH47" s="19" t="str">
        <f t="shared" si="13"/>
        <v>APPR226-030</v>
      </c>
      <c r="AI47" s="19" t="str">
        <f t="shared" si="13"/>
        <v>APPR226-031</v>
      </c>
      <c r="AJ47" s="19" t="str">
        <f t="shared" si="13"/>
        <v>APPR226-032</v>
      </c>
      <c r="AK47" s="19" t="str">
        <f t="shared" si="13"/>
        <v>APPR226-033</v>
      </c>
      <c r="AL47" s="19" t="str">
        <f t="shared" si="13"/>
        <v>APPR226-034</v>
      </c>
      <c r="AM47" s="19" t="str">
        <f t="shared" si="13"/>
        <v>APPR226-035</v>
      </c>
      <c r="AN47" s="19" t="str">
        <f t="shared" si="13"/>
        <v>APPR226-036</v>
      </c>
      <c r="AO47" s="19" t="str">
        <f t="shared" si="13"/>
        <v>APPR226-037</v>
      </c>
      <c r="AP47" s="19" t="str">
        <f t="shared" si="13"/>
        <v>APPR226-038</v>
      </c>
      <c r="AQ47" s="19" t="str">
        <f t="shared" si="13"/>
        <v>APPR226-039</v>
      </c>
      <c r="AR47" s="19" t="str">
        <f t="shared" si="13"/>
        <v>APPR226-040</v>
      </c>
      <c r="AS47" s="19" t="str">
        <f t="shared" si="13"/>
        <v>APPR226-041</v>
      </c>
      <c r="AT47" s="19" t="str">
        <f t="shared" si="13"/>
        <v>APPR226-042</v>
      </c>
      <c r="AU47" s="19" t="str">
        <f t="shared" si="13"/>
        <v>APPR226-043</v>
      </c>
      <c r="AV47" s="19" t="str">
        <f t="shared" si="13"/>
        <v>APPR226-044</v>
      </c>
      <c r="AW47" s="19" t="str">
        <f t="shared" si="13"/>
        <v>APPR226-045</v>
      </c>
      <c r="AX47" s="19" t="str">
        <f t="shared" si="13"/>
        <v>APPR226-046</v>
      </c>
      <c r="AY47" s="19" t="str">
        <f t="shared" si="13"/>
        <v>APPR226-047</v>
      </c>
      <c r="AZ47" s="19" t="str">
        <f t="shared" si="13"/>
        <v>APPR226-048</v>
      </c>
      <c r="BA47" s="19" t="str">
        <f t="shared" si="13"/>
        <v>APPR226-049</v>
      </c>
      <c r="BB47" s="19" t="str">
        <f t="shared" si="13"/>
        <v>APPR226-050</v>
      </c>
      <c r="BC47" s="19" t="str">
        <f t="shared" si="13"/>
        <v>APPR226-051</v>
      </c>
      <c r="BD47" s="19" t="str">
        <f t="shared" si="13"/>
        <v>APPR226-052</v>
      </c>
      <c r="BE47" s="19" t="str">
        <f t="shared" si="13"/>
        <v>APPR226-053</v>
      </c>
      <c r="BF47" s="19" t="str">
        <f t="shared" si="13"/>
        <v>APPR226-054</v>
      </c>
      <c r="BG47" s="19" t="str">
        <f t="shared" si="13"/>
        <v>APPR226-055</v>
      </c>
      <c r="BH47" s="19" t="str">
        <f t="shared" si="13"/>
        <v>APPR226-056</v>
      </c>
      <c r="BI47" s="19" t="str">
        <f t="shared" si="13"/>
        <v>APPR226-057</v>
      </c>
      <c r="BJ47" s="19" t="str">
        <f t="shared" si="13"/>
        <v>APPR226-058</v>
      </c>
      <c r="BK47" s="19" t="str">
        <f t="shared" si="13"/>
        <v>APPR226-059</v>
      </c>
      <c r="BL47" s="19" t="str">
        <f t="shared" si="13"/>
        <v>APPR226-060</v>
      </c>
      <c r="BM47" s="19" t="str">
        <f t="shared" si="13"/>
        <v>APPR226-061</v>
      </c>
      <c r="BN47" s="19" t="str">
        <f t="shared" si="13"/>
        <v>APPR226-062</v>
      </c>
      <c r="BO47" s="19" t="str">
        <f t="shared" si="13"/>
        <v>APPR226-063</v>
      </c>
      <c r="BP47" s="19" t="str">
        <f t="shared" si="13"/>
        <v>APPR226-064</v>
      </c>
    </row>
    <row r="48" spans="1:68">
      <c r="A48"/>
      <c r="B48"/>
      <c r="C48" s="3" t="s">
        <v>132</v>
      </c>
      <c r="E48" s="20"/>
      <c r="F48" s="20"/>
      <c r="G48" s="20"/>
      <c r="H48" s="20"/>
      <c r="I48" s="20"/>
      <c r="J48" s="20" t="s">
        <v>593</v>
      </c>
      <c r="K48" s="20" t="s">
        <v>594</v>
      </c>
      <c r="L48" s="20" t="s">
        <v>595</v>
      </c>
      <c r="M48" s="20" t="s">
        <v>594</v>
      </c>
      <c r="N48" s="20" t="s">
        <v>593</v>
      </c>
      <c r="O48" s="20" t="s">
        <v>596</v>
      </c>
      <c r="P48" s="20" t="s">
        <v>593</v>
      </c>
      <c r="Q48" s="20" t="s">
        <v>595</v>
      </c>
      <c r="R48" s="20" t="s">
        <v>597</v>
      </c>
      <c r="S48" s="20" t="s">
        <v>596</v>
      </c>
      <c r="T48" s="20" t="s">
        <v>598</v>
      </c>
      <c r="U48" s="20" t="s">
        <v>596</v>
      </c>
      <c r="V48" s="20" t="s">
        <v>593</v>
      </c>
      <c r="W48" s="20"/>
      <c r="X48" s="20"/>
      <c r="Y48" s="20" t="s">
        <v>596</v>
      </c>
      <c r="Z48" s="20" t="s">
        <v>593</v>
      </c>
      <c r="AA48" s="20" t="s">
        <v>595</v>
      </c>
      <c r="AB48" s="20" t="s">
        <v>597</v>
      </c>
      <c r="AC48" s="20" t="s">
        <v>593</v>
      </c>
      <c r="AD48" s="20" t="s">
        <v>593</v>
      </c>
      <c r="AE48" s="20" t="s">
        <v>134</v>
      </c>
      <c r="AF48" s="20" t="s">
        <v>135</v>
      </c>
      <c r="AG48" s="20" t="s">
        <v>592</v>
      </c>
      <c r="AH48" s="20" t="s">
        <v>134</v>
      </c>
      <c r="AI48" s="20" t="s">
        <v>135</v>
      </c>
      <c r="AJ48" s="20" t="s">
        <v>592</v>
      </c>
      <c r="AK48" s="20" t="s">
        <v>134</v>
      </c>
      <c r="AL48" s="20" t="s">
        <v>135</v>
      </c>
      <c r="AM48" s="20" t="s">
        <v>593</v>
      </c>
      <c r="AN48" s="20" t="s">
        <v>595</v>
      </c>
      <c r="AO48" s="20" t="s">
        <v>599</v>
      </c>
      <c r="AP48" s="20" t="s">
        <v>593</v>
      </c>
      <c r="AQ48" s="20" t="s">
        <v>595</v>
      </c>
      <c r="AR48" s="20"/>
      <c r="AS48" s="20"/>
      <c r="AT48" s="20"/>
      <c r="AU48" s="20"/>
      <c r="AV48" s="20"/>
      <c r="AW48" s="20" t="s">
        <v>134</v>
      </c>
      <c r="AX48" s="20" t="s">
        <v>135</v>
      </c>
      <c r="AY48" s="20" t="s">
        <v>592</v>
      </c>
      <c r="AZ48" s="20" t="s">
        <v>134</v>
      </c>
      <c r="BA48" s="20" t="s">
        <v>135</v>
      </c>
      <c r="BB48" s="20" t="s">
        <v>593</v>
      </c>
      <c r="BC48" s="20" t="s">
        <v>595</v>
      </c>
      <c r="BD48" s="20" t="s">
        <v>599</v>
      </c>
      <c r="BE48" s="20" t="s">
        <v>593</v>
      </c>
      <c r="BF48" s="20" t="s">
        <v>595</v>
      </c>
      <c r="BG48" s="20"/>
      <c r="BH48" s="20"/>
      <c r="BI48" s="20"/>
      <c r="BJ48" s="20"/>
      <c r="BK48" s="20"/>
      <c r="BL48" s="20"/>
      <c r="BM48" s="20"/>
      <c r="BN48" s="20"/>
      <c r="BO48" s="20"/>
      <c r="BP48" s="20"/>
    </row>
    <row r="49" spans="1:2">
      <c r="A49"/>
      <c r="B49"/>
    </row>
    <row r="50" spans="1:2">
      <c r="A50"/>
      <c r="B50"/>
    </row>
  </sheetData>
  <customSheetViews>
    <customSheetView guid="{52682C99-57FE-48BC-BC5D-83A675EDE95B}" topLeftCell="A8">
      <selection activeCell="B30" sqref="B30:B33"/>
      <pageMargins left="0.7" right="0.7" top="0.75" bottom="0.75" header="0.3" footer="0.3"/>
    </customSheetView>
    <customSheetView guid="{E11A1E3A-FF88-4F26-BB3E-D49EC287A590}" topLeftCell="A2">
      <selection activeCell="C11" sqref="C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topLeftCell="B2" workbookViewId="0">
      <selection activeCell="D4" sqref="D4"/>
    </sheetView>
  </sheetViews>
  <sheetFormatPr defaultRowHeight="15"/>
  <cols>
    <col min="1" max="1" width="22.7109375" style="3" customWidth="1"/>
    <col min="2" max="2" width="18.5703125" style="3" customWidth="1"/>
    <col min="3" max="3" width="15.85546875" style="3" customWidth="1"/>
    <col min="4" max="4" width="17.5703125" style="3" customWidth="1"/>
    <col min="5" max="5" width="16" style="3" customWidth="1"/>
    <col min="6" max="6" width="16.140625" style="3" customWidth="1"/>
    <col min="7" max="7" width="17.28515625" style="3" customWidth="1"/>
    <col min="8" max="8" width="16" style="3" customWidth="1"/>
    <col min="9" max="10" width="17.140625" style="3" customWidth="1"/>
    <col min="11" max="11" width="16" style="3" customWidth="1"/>
    <col min="12" max="16384" width="9.140625" style="3"/>
  </cols>
  <sheetData>
    <row r="1" spans="1:11" hidden="1">
      <c r="D1" s="17" t="s">
        <v>196</v>
      </c>
      <c r="E1" s="17" t="s">
        <v>197</v>
      </c>
      <c r="F1" s="17" t="s">
        <v>198</v>
      </c>
      <c r="G1" s="17" t="s">
        <v>199</v>
      </c>
      <c r="H1" s="17" t="s">
        <v>200</v>
      </c>
      <c r="I1" s="17" t="s">
        <v>201</v>
      </c>
      <c r="J1" s="17" t="s">
        <v>224</v>
      </c>
    </row>
    <row r="2" spans="1:11" ht="63">
      <c r="A2" s="16" t="s">
        <v>6</v>
      </c>
      <c r="B2" s="16" t="s">
        <v>0</v>
      </c>
      <c r="C2" s="16" t="s">
        <v>1</v>
      </c>
      <c r="D2" s="2" t="str">
        <f t="shared" ref="D2:J2" si="0">CONCATENATE("PDS Data Set ",D1)</f>
        <v>PDS Data Set 111-001</v>
      </c>
      <c r="E2" s="2" t="str">
        <f t="shared" si="0"/>
        <v>PDS Data Set 111-002</v>
      </c>
      <c r="F2" s="2" t="str">
        <f t="shared" si="0"/>
        <v>PDS Data Set 111-003</v>
      </c>
      <c r="G2" s="2" t="str">
        <f t="shared" si="0"/>
        <v>PDS Data Set 111-004</v>
      </c>
      <c r="H2" s="2" t="str">
        <f t="shared" si="0"/>
        <v>PDS Data Set 111-005</v>
      </c>
      <c r="I2" s="2" t="str">
        <f t="shared" si="0"/>
        <v>PDS Data Set 111-006</v>
      </c>
      <c r="J2" s="2" t="str">
        <f t="shared" si="0"/>
        <v>PDS Data Set 111-007</v>
      </c>
      <c r="K2" s="2" t="s">
        <v>267</v>
      </c>
    </row>
    <row r="4" spans="1:11">
      <c r="A4" s="48" t="s">
        <v>8</v>
      </c>
      <c r="B4" s="50" t="s">
        <v>3</v>
      </c>
      <c r="C4" s="3" t="s">
        <v>2</v>
      </c>
      <c r="D4" s="19" t="str">
        <f t="shared" ref="D4:J4" si="1">CONCATENATE(LEFT(D1,3),"00000",RIGHT(D1,3))</f>
        <v>11100000001</v>
      </c>
      <c r="E4" s="19" t="str">
        <f t="shared" si="1"/>
        <v>11100000002</v>
      </c>
      <c r="F4" s="19" t="str">
        <f t="shared" si="1"/>
        <v>11100000003</v>
      </c>
      <c r="G4" s="19" t="str">
        <f t="shared" si="1"/>
        <v>11100000004</v>
      </c>
      <c r="H4" s="19" t="str">
        <f t="shared" si="1"/>
        <v>11100000005</v>
      </c>
      <c r="I4" s="19" t="str">
        <f t="shared" si="1"/>
        <v>11100000006</v>
      </c>
      <c r="J4" s="19" t="str">
        <f t="shared" si="1"/>
        <v>11100000007</v>
      </c>
    </row>
    <row r="5" spans="1:11">
      <c r="A5" s="48"/>
      <c r="B5" s="51"/>
      <c r="C5" s="3" t="s">
        <v>4</v>
      </c>
      <c r="D5" s="7">
        <v>25934</v>
      </c>
      <c r="E5" s="7">
        <v>26299</v>
      </c>
      <c r="F5" s="7">
        <v>26665</v>
      </c>
      <c r="G5" s="7">
        <v>27030</v>
      </c>
      <c r="H5" s="7">
        <v>25934</v>
      </c>
      <c r="I5" s="7">
        <v>27760</v>
      </c>
      <c r="J5" s="7">
        <v>25934</v>
      </c>
      <c r="K5" s="7">
        <v>25934</v>
      </c>
    </row>
    <row r="6" spans="1:11">
      <c r="B6" s="52"/>
      <c r="C6" s="3" t="s">
        <v>215</v>
      </c>
      <c r="J6" s="7">
        <v>41486</v>
      </c>
    </row>
  </sheetData>
  <customSheetViews>
    <customSheetView guid="{52682C99-57FE-48BC-BC5D-83A675EDE95B}" hiddenRows="1" topLeftCell="B2">
      <selection activeCell="H19" sqref="H19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B2">
      <selection activeCell="H19" sqref="H19"/>
      <pageMargins left="0.7" right="0.7" top="0.75" bottom="0.75" header="0.3" footer="0.3"/>
      <pageSetup paperSize="9" orientation="portrait" verticalDpi="0" r:id="rId2"/>
    </customSheetView>
    <customSheetView guid="{E11A1E3A-FF88-4F26-BB3E-D49EC287A590}" hiddenRows="1" topLeftCell="B2">
      <selection activeCell="H19" sqref="H19"/>
      <pageMargins left="0.7" right="0.7" top="0.75" bottom="0.75" header="0.3" footer="0.3"/>
      <pageSetup paperSize="9" orientation="portrait" verticalDpi="0" r:id="rId3"/>
    </customSheetView>
  </customSheetViews>
  <mergeCells count="2">
    <mergeCell ref="A4:A5"/>
    <mergeCell ref="B4:B6"/>
  </mergeCell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13"/>
  <sheetViews>
    <sheetView workbookViewId="0"/>
  </sheetViews>
  <sheetFormatPr defaultRowHeight="15"/>
  <cols>
    <col min="1" max="2" width="23.85546875" style="3" customWidth="1"/>
    <col min="3" max="3" width="37.28515625" style="3" customWidth="1"/>
    <col min="4" max="11" width="26.85546875" style="3" customWidth="1"/>
    <col min="12" max="26" width="30.7109375" style="3" customWidth="1"/>
    <col min="27" max="28" width="32.5703125" style="3" customWidth="1"/>
    <col min="29" max="31" width="30.7109375" style="42" customWidth="1"/>
    <col min="32" max="32" width="32.5703125" style="42" customWidth="1"/>
    <col min="33" max="35" width="30.7109375" style="42" customWidth="1"/>
    <col min="36" max="36" width="32.5703125" style="42" customWidth="1"/>
    <col min="37" max="39" width="30.7109375" style="42" customWidth="1"/>
    <col min="40" max="40" width="32.5703125" style="42" customWidth="1"/>
    <col min="41" max="43" width="30.7109375" style="42" customWidth="1"/>
    <col min="44" max="44" width="32.5703125" style="42" customWidth="1"/>
    <col min="45" max="16384" width="9.140625" style="3"/>
  </cols>
  <sheetData>
    <row r="1" spans="1:44">
      <c r="D1" s="17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  <c r="AB1" s="18"/>
      <c r="AC1" s="18">
        <v>25</v>
      </c>
      <c r="AD1" s="18">
        <v>26</v>
      </c>
      <c r="AE1" s="18">
        <v>27</v>
      </c>
      <c r="AF1" s="18">
        <v>28</v>
      </c>
      <c r="AG1" s="18">
        <v>29</v>
      </c>
      <c r="AH1" s="18">
        <v>29</v>
      </c>
      <c r="AI1" s="18">
        <v>30</v>
      </c>
      <c r="AJ1" s="18">
        <v>31</v>
      </c>
      <c r="AK1" s="18">
        <v>32</v>
      </c>
      <c r="AL1" s="18">
        <v>33</v>
      </c>
      <c r="AM1" s="18">
        <v>34</v>
      </c>
      <c r="AN1" s="18">
        <v>35</v>
      </c>
      <c r="AO1" s="18">
        <v>36</v>
      </c>
      <c r="AP1" s="18">
        <v>37</v>
      </c>
      <c r="AQ1" s="18">
        <v>38</v>
      </c>
      <c r="AR1" s="18">
        <v>39</v>
      </c>
    </row>
    <row r="2" spans="1:44" ht="21">
      <c r="D2" s="54" t="s">
        <v>75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6"/>
      <c r="AB2" s="41"/>
    </row>
    <row r="3" spans="1:44" ht="70.5" customHeight="1">
      <c r="D3" s="12" t="s">
        <v>81</v>
      </c>
      <c r="E3" s="12" t="s">
        <v>81</v>
      </c>
      <c r="F3" s="12" t="s">
        <v>82</v>
      </c>
      <c r="G3" s="12" t="s">
        <v>82</v>
      </c>
      <c r="H3" s="12" t="s">
        <v>304</v>
      </c>
      <c r="I3" s="12" t="s">
        <v>304</v>
      </c>
      <c r="J3" s="12" t="s">
        <v>305</v>
      </c>
      <c r="K3" s="12" t="s">
        <v>305</v>
      </c>
      <c r="L3" s="12" t="s">
        <v>87</v>
      </c>
      <c r="M3" s="12" t="s">
        <v>87</v>
      </c>
      <c r="N3" s="12" t="s">
        <v>88</v>
      </c>
      <c r="O3" s="12" t="s">
        <v>88</v>
      </c>
      <c r="P3" s="12" t="s">
        <v>302</v>
      </c>
      <c r="Q3" s="12" t="s">
        <v>302</v>
      </c>
      <c r="R3" s="12" t="s">
        <v>303</v>
      </c>
      <c r="S3" s="12" t="s">
        <v>303</v>
      </c>
      <c r="T3" s="12" t="s">
        <v>114</v>
      </c>
      <c r="U3" s="12" t="s">
        <v>115</v>
      </c>
      <c r="V3" s="12" t="s">
        <v>116</v>
      </c>
      <c r="W3" s="12" t="s">
        <v>117</v>
      </c>
      <c r="X3" s="12" t="s">
        <v>306</v>
      </c>
      <c r="Y3" s="12" t="s">
        <v>307</v>
      </c>
      <c r="Z3" s="12" t="s">
        <v>308</v>
      </c>
      <c r="AA3" s="12" t="s">
        <v>309</v>
      </c>
      <c r="AB3" s="12"/>
      <c r="AC3" s="44" t="s">
        <v>489</v>
      </c>
      <c r="AD3" s="44" t="s">
        <v>488</v>
      </c>
      <c r="AE3" s="44" t="s">
        <v>487</v>
      </c>
      <c r="AF3" s="44" t="s">
        <v>486</v>
      </c>
      <c r="AG3" s="44" t="s">
        <v>485</v>
      </c>
      <c r="AH3" s="44" t="s">
        <v>484</v>
      </c>
      <c r="AI3" s="44" t="s">
        <v>483</v>
      </c>
      <c r="AJ3" s="44" t="s">
        <v>482</v>
      </c>
      <c r="AK3" s="44" t="s">
        <v>481</v>
      </c>
      <c r="AL3" s="44" t="s">
        <v>480</v>
      </c>
      <c r="AM3" s="44" t="s">
        <v>479</v>
      </c>
      <c r="AN3" s="44" t="s">
        <v>478</v>
      </c>
      <c r="AO3" s="44" t="s">
        <v>477</v>
      </c>
      <c r="AP3" s="44" t="s">
        <v>476</v>
      </c>
      <c r="AQ3" s="44" t="s">
        <v>475</v>
      </c>
      <c r="AR3" s="44" t="s">
        <v>474</v>
      </c>
    </row>
    <row r="4" spans="1:44" s="1" customFormat="1" ht="67.5" customHeight="1">
      <c r="A4" s="16" t="s">
        <v>6</v>
      </c>
      <c r="B4" s="16" t="s">
        <v>0</v>
      </c>
      <c r="C4" s="16" t="s">
        <v>1</v>
      </c>
      <c r="D4" s="2" t="str">
        <f>CONCATENATE("Service Data Set ",D1)</f>
        <v>Service Data Set 1</v>
      </c>
      <c r="E4" s="2" t="str">
        <f t="shared" ref="E4:W4" si="0">CONCATENATE("Service Data Set ",E1)</f>
        <v>Service Data Set 2</v>
      </c>
      <c r="F4" s="2" t="str">
        <f t="shared" si="0"/>
        <v>Service Data Set 3</v>
      </c>
      <c r="G4" s="2" t="str">
        <f t="shared" si="0"/>
        <v>Service Data Set 4</v>
      </c>
      <c r="H4" s="2" t="str">
        <f t="shared" si="0"/>
        <v>Service Data Set 5</v>
      </c>
      <c r="I4" s="2" t="str">
        <f t="shared" si="0"/>
        <v>Service Data Set 6</v>
      </c>
      <c r="J4" s="2" t="str">
        <f t="shared" si="0"/>
        <v>Service Data Set 7</v>
      </c>
      <c r="K4" s="2" t="str">
        <f t="shared" si="0"/>
        <v>Service Data Set 8</v>
      </c>
      <c r="L4" s="2" t="str">
        <f t="shared" si="0"/>
        <v>Service Data Set 9</v>
      </c>
      <c r="M4" s="2" t="str">
        <f t="shared" ref="M4" si="1">CONCATENATE("Service Data Set ",M1)</f>
        <v>Service Data Set 10</v>
      </c>
      <c r="N4" s="2" t="str">
        <f t="shared" si="0"/>
        <v>Service Data Set 11</v>
      </c>
      <c r="O4" s="2" t="str">
        <f t="shared" ref="O4:R4" si="2">CONCATENATE("Service Data Set ",O1)</f>
        <v>Service Data Set 12</v>
      </c>
      <c r="P4" s="2" t="str">
        <f t="shared" si="2"/>
        <v>Service Data Set 13</v>
      </c>
      <c r="Q4" s="2" t="str">
        <f t="shared" si="2"/>
        <v>Service Data Set 14</v>
      </c>
      <c r="R4" s="2" t="str">
        <f t="shared" si="2"/>
        <v>Service Data Set 15</v>
      </c>
      <c r="S4" s="2" t="str">
        <f t="shared" ref="S4" si="3">CONCATENATE("Service Data Set ",S1)</f>
        <v>Service Data Set 16</v>
      </c>
      <c r="T4" s="2" t="str">
        <f t="shared" si="0"/>
        <v>Service Data Set 17</v>
      </c>
      <c r="U4" s="2" t="str">
        <f t="shared" si="0"/>
        <v>Service Data Set 18</v>
      </c>
      <c r="V4" s="2" t="str">
        <f t="shared" si="0"/>
        <v>Service Data Set 19</v>
      </c>
      <c r="W4" s="2" t="str">
        <f t="shared" si="0"/>
        <v>Service Data Set 20</v>
      </c>
      <c r="X4" s="2" t="str">
        <f t="shared" ref="X4:AA4" si="4">CONCATENATE("Service Data Set ",X1)</f>
        <v>Service Data Set 21</v>
      </c>
      <c r="Y4" s="2" t="str">
        <f t="shared" si="4"/>
        <v>Service Data Set 22</v>
      </c>
      <c r="Z4" s="2" t="str">
        <f t="shared" si="4"/>
        <v>Service Data Set 23</v>
      </c>
      <c r="AA4" s="2" t="str">
        <f t="shared" si="4"/>
        <v>Service Data Set 24</v>
      </c>
      <c r="AB4" s="2"/>
      <c r="AC4" s="43" t="str">
        <f t="shared" ref="AC4:AR4" si="5">CONCATENATE("Service Data Set ",AC1)</f>
        <v>Service Data Set 25</v>
      </c>
      <c r="AD4" s="43" t="str">
        <f t="shared" si="5"/>
        <v>Service Data Set 26</v>
      </c>
      <c r="AE4" s="43" t="str">
        <f t="shared" si="5"/>
        <v>Service Data Set 27</v>
      </c>
      <c r="AF4" s="43" t="str">
        <f t="shared" si="5"/>
        <v>Service Data Set 28</v>
      </c>
      <c r="AG4" s="43" t="str">
        <f t="shared" si="5"/>
        <v>Service Data Set 29</v>
      </c>
      <c r="AH4" s="43" t="str">
        <f t="shared" si="5"/>
        <v>Service Data Set 29</v>
      </c>
      <c r="AI4" s="43" t="str">
        <f t="shared" si="5"/>
        <v>Service Data Set 30</v>
      </c>
      <c r="AJ4" s="43" t="str">
        <f t="shared" si="5"/>
        <v>Service Data Set 31</v>
      </c>
      <c r="AK4" s="43" t="str">
        <f t="shared" si="5"/>
        <v>Service Data Set 32</v>
      </c>
      <c r="AL4" s="43" t="str">
        <f t="shared" si="5"/>
        <v>Service Data Set 33</v>
      </c>
      <c r="AM4" s="43" t="str">
        <f t="shared" si="5"/>
        <v>Service Data Set 34</v>
      </c>
      <c r="AN4" s="43" t="str">
        <f t="shared" si="5"/>
        <v>Service Data Set 35</v>
      </c>
      <c r="AO4" s="43" t="str">
        <f t="shared" si="5"/>
        <v>Service Data Set 36</v>
      </c>
      <c r="AP4" s="43" t="str">
        <f t="shared" si="5"/>
        <v>Service Data Set 37</v>
      </c>
      <c r="AQ4" s="43" t="str">
        <f t="shared" si="5"/>
        <v>Service Data Set 38</v>
      </c>
      <c r="AR4" s="43" t="str">
        <f t="shared" si="5"/>
        <v>Service Data Set 39</v>
      </c>
    </row>
    <row r="5" spans="1:44" ht="15" customHeight="1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44">
      <c r="A6" s="63" t="s">
        <v>7</v>
      </c>
      <c r="B6" s="51" t="s">
        <v>647</v>
      </c>
      <c r="C6" s="3" t="s">
        <v>601</v>
      </c>
      <c r="D6" s="3" t="s">
        <v>427</v>
      </c>
      <c r="E6" s="3" t="s">
        <v>428</v>
      </c>
      <c r="F6" s="3" t="s">
        <v>439</v>
      </c>
      <c r="G6" s="3" t="s">
        <v>440</v>
      </c>
      <c r="H6" s="3" t="s">
        <v>429</v>
      </c>
      <c r="I6" s="3" t="s">
        <v>430</v>
      </c>
      <c r="J6" s="3" t="s">
        <v>441</v>
      </c>
      <c r="K6" s="3" t="s">
        <v>442</v>
      </c>
      <c r="L6" s="3" t="s">
        <v>431</v>
      </c>
      <c r="M6" s="3" t="s">
        <v>432</v>
      </c>
      <c r="N6" s="3" t="s">
        <v>443</v>
      </c>
      <c r="O6" s="3" t="s">
        <v>444</v>
      </c>
      <c r="P6" s="3" t="s">
        <v>433</v>
      </c>
      <c r="Q6" s="3" t="s">
        <v>434</v>
      </c>
      <c r="R6" s="3" t="s">
        <v>445</v>
      </c>
      <c r="S6" s="3" t="s">
        <v>446</v>
      </c>
      <c r="T6" s="3" t="s">
        <v>732</v>
      </c>
      <c r="U6" s="3" t="s">
        <v>733</v>
      </c>
      <c r="V6" s="3" t="s">
        <v>734</v>
      </c>
      <c r="W6" s="3" t="s">
        <v>735</v>
      </c>
      <c r="X6" s="3" t="s">
        <v>736</v>
      </c>
      <c r="Y6" s="3" t="s">
        <v>737</v>
      </c>
      <c r="Z6" s="3" t="s">
        <v>738</v>
      </c>
      <c r="AA6" s="3" t="s">
        <v>739</v>
      </c>
      <c r="AC6" s="3" t="str">
        <f t="shared" ref="E6:AR6" si="6">CONCATENATE("SVC",AC1)</f>
        <v>SVC25</v>
      </c>
      <c r="AD6" s="3" t="str">
        <f t="shared" si="6"/>
        <v>SVC26</v>
      </c>
      <c r="AE6" s="3" t="str">
        <f t="shared" si="6"/>
        <v>SVC27</v>
      </c>
      <c r="AF6" s="3" t="str">
        <f t="shared" si="6"/>
        <v>SVC28</v>
      </c>
      <c r="AG6" s="3" t="str">
        <f t="shared" si="6"/>
        <v>SVC29</v>
      </c>
      <c r="AH6" s="3" t="str">
        <f t="shared" si="6"/>
        <v>SVC29</v>
      </c>
      <c r="AI6" s="3" t="str">
        <f t="shared" si="6"/>
        <v>SVC30</v>
      </c>
      <c r="AJ6" s="3" t="str">
        <f t="shared" si="6"/>
        <v>SVC31</v>
      </c>
      <c r="AK6" s="3" t="str">
        <f t="shared" si="6"/>
        <v>SVC32</v>
      </c>
      <c r="AL6" s="3" t="str">
        <f t="shared" si="6"/>
        <v>SVC33</v>
      </c>
      <c r="AM6" s="3" t="str">
        <f t="shared" si="6"/>
        <v>SVC34</v>
      </c>
      <c r="AN6" s="3" t="str">
        <f t="shared" si="6"/>
        <v>SVC35</v>
      </c>
      <c r="AO6" s="3" t="str">
        <f t="shared" si="6"/>
        <v>SVC36</v>
      </c>
      <c r="AP6" s="3" t="str">
        <f t="shared" si="6"/>
        <v>SVC37</v>
      </c>
      <c r="AQ6" s="3" t="str">
        <f t="shared" si="6"/>
        <v>SVC38</v>
      </c>
      <c r="AR6" s="3" t="str">
        <f t="shared" si="6"/>
        <v>SVC39</v>
      </c>
    </row>
    <row r="7" spans="1:44">
      <c r="A7" s="53"/>
      <c r="B7" s="51"/>
      <c r="C7" s="3" t="s">
        <v>602</v>
      </c>
      <c r="D7" s="3" t="s">
        <v>603</v>
      </c>
      <c r="E7" s="3" t="s">
        <v>603</v>
      </c>
      <c r="F7" s="3" t="s">
        <v>603</v>
      </c>
      <c r="G7" s="3" t="s">
        <v>603</v>
      </c>
      <c r="H7" s="3" t="s">
        <v>603</v>
      </c>
      <c r="I7" s="3" t="s">
        <v>603</v>
      </c>
      <c r="J7" s="3" t="s">
        <v>603</v>
      </c>
      <c r="K7" s="3" t="s">
        <v>603</v>
      </c>
      <c r="L7" s="3" t="s">
        <v>603</v>
      </c>
      <c r="M7" s="3" t="s">
        <v>603</v>
      </c>
      <c r="N7" s="3" t="s">
        <v>603</v>
      </c>
      <c r="O7" s="3" t="s">
        <v>603</v>
      </c>
      <c r="P7" s="3" t="s">
        <v>603</v>
      </c>
      <c r="Q7" s="3" t="s">
        <v>603</v>
      </c>
      <c r="R7" s="3" t="s">
        <v>603</v>
      </c>
      <c r="S7" s="3" t="s">
        <v>603</v>
      </c>
      <c r="T7" s="3" t="s">
        <v>603</v>
      </c>
      <c r="U7" s="3" t="s">
        <v>603</v>
      </c>
      <c r="V7" s="3" t="s">
        <v>603</v>
      </c>
      <c r="W7" s="3" t="s">
        <v>603</v>
      </c>
      <c r="X7" s="3" t="s">
        <v>603</v>
      </c>
      <c r="Y7" s="3" t="s">
        <v>603</v>
      </c>
      <c r="Z7" s="3" t="s">
        <v>603</v>
      </c>
      <c r="AA7" s="3" t="s">
        <v>603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>
      <c r="A8" s="53"/>
      <c r="B8" s="51"/>
      <c r="C8" s="3" t="s">
        <v>604</v>
      </c>
      <c r="D8" s="3" t="s">
        <v>605</v>
      </c>
      <c r="E8" s="3" t="s">
        <v>605</v>
      </c>
      <c r="F8" s="3" t="s">
        <v>605</v>
      </c>
      <c r="G8" s="3" t="s">
        <v>605</v>
      </c>
      <c r="H8" s="3" t="s">
        <v>605</v>
      </c>
      <c r="I8" s="3" t="s">
        <v>605</v>
      </c>
      <c r="J8" s="3" t="s">
        <v>605</v>
      </c>
      <c r="K8" s="3" t="s">
        <v>605</v>
      </c>
      <c r="L8" s="3" t="s">
        <v>605</v>
      </c>
      <c r="M8" s="3" t="s">
        <v>605</v>
      </c>
      <c r="N8" s="3" t="s">
        <v>605</v>
      </c>
      <c r="O8" s="3" t="s">
        <v>605</v>
      </c>
      <c r="P8" s="3" t="s">
        <v>605</v>
      </c>
      <c r="Q8" s="3" t="s">
        <v>605</v>
      </c>
      <c r="R8" s="3" t="s">
        <v>605</v>
      </c>
      <c r="S8" s="3" t="s">
        <v>605</v>
      </c>
      <c r="T8" s="3" t="s">
        <v>605</v>
      </c>
      <c r="U8" s="3" t="s">
        <v>605</v>
      </c>
      <c r="V8" s="3" t="s">
        <v>605</v>
      </c>
      <c r="W8" s="3" t="s">
        <v>605</v>
      </c>
      <c r="X8" s="3" t="s">
        <v>605</v>
      </c>
      <c r="Y8" s="3" t="s">
        <v>605</v>
      </c>
      <c r="Z8" s="3" t="s">
        <v>605</v>
      </c>
      <c r="AA8" s="3" t="s">
        <v>605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53"/>
      <c r="B9" s="51"/>
      <c r="C9" s="3" t="s">
        <v>606</v>
      </c>
      <c r="D9" s="3" t="s">
        <v>72</v>
      </c>
      <c r="E9" s="3" t="s">
        <v>72</v>
      </c>
      <c r="F9" s="3" t="s">
        <v>72</v>
      </c>
      <c r="G9" s="3" t="s">
        <v>72</v>
      </c>
      <c r="H9" s="3" t="s">
        <v>72</v>
      </c>
      <c r="I9" s="3" t="s">
        <v>72</v>
      </c>
      <c r="J9" s="3" t="s">
        <v>72</v>
      </c>
      <c r="K9" s="3" t="s">
        <v>72</v>
      </c>
      <c r="L9" s="3" t="s">
        <v>72</v>
      </c>
      <c r="M9" s="3" t="s">
        <v>72</v>
      </c>
      <c r="N9" s="3" t="s">
        <v>72</v>
      </c>
      <c r="O9" s="3" t="s">
        <v>72</v>
      </c>
      <c r="P9" s="3" t="s">
        <v>72</v>
      </c>
      <c r="Q9" s="3" t="s">
        <v>72</v>
      </c>
      <c r="R9" s="3" t="s">
        <v>72</v>
      </c>
      <c r="S9" s="3" t="s">
        <v>72</v>
      </c>
      <c r="T9" s="3" t="s">
        <v>72</v>
      </c>
      <c r="U9" s="3" t="s">
        <v>72</v>
      </c>
      <c r="V9" s="3" t="s">
        <v>72</v>
      </c>
      <c r="W9" s="3" t="s">
        <v>72</v>
      </c>
      <c r="X9" s="3" t="s">
        <v>72</v>
      </c>
      <c r="Y9" s="3" t="s">
        <v>72</v>
      </c>
      <c r="Z9" s="3" t="s">
        <v>72</v>
      </c>
      <c r="AA9" s="3" t="s">
        <v>72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>
      <c r="A10" s="53"/>
      <c r="B10" s="51"/>
      <c r="C10" s="3" t="s">
        <v>648</v>
      </c>
      <c r="D10" s="3" t="s">
        <v>632</v>
      </c>
      <c r="E10" s="3" t="s">
        <v>709</v>
      </c>
      <c r="F10" s="3" t="s">
        <v>710</v>
      </c>
      <c r="G10" s="3" t="s">
        <v>711</v>
      </c>
      <c r="H10" s="3" t="s">
        <v>712</v>
      </c>
      <c r="I10" s="3" t="s">
        <v>713</v>
      </c>
      <c r="J10" s="3" t="s">
        <v>714</v>
      </c>
      <c r="K10" s="3" t="s">
        <v>715</v>
      </c>
      <c r="L10" s="3" t="s">
        <v>716</v>
      </c>
      <c r="M10" s="3" t="s">
        <v>717</v>
      </c>
      <c r="N10" s="3" t="s">
        <v>718</v>
      </c>
      <c r="O10" s="3" t="s">
        <v>719</v>
      </c>
      <c r="P10" s="3" t="s">
        <v>720</v>
      </c>
      <c r="Q10" s="3" t="s">
        <v>721</v>
      </c>
      <c r="R10" s="3" t="s">
        <v>722</v>
      </c>
      <c r="S10" s="3" t="s">
        <v>723</v>
      </c>
      <c r="T10" s="3" t="s">
        <v>724</v>
      </c>
      <c r="U10" s="3" t="s">
        <v>725</v>
      </c>
      <c r="V10" s="3" t="s">
        <v>726</v>
      </c>
      <c r="W10" s="3" t="s">
        <v>727</v>
      </c>
      <c r="X10" s="3" t="s">
        <v>728</v>
      </c>
      <c r="Y10" s="3" t="s">
        <v>729</v>
      </c>
      <c r="Z10" s="3" t="s">
        <v>730</v>
      </c>
      <c r="AA10" s="3" t="s">
        <v>731</v>
      </c>
      <c r="AC10" s="20" t="s">
        <v>473</v>
      </c>
      <c r="AD10" s="20" t="s">
        <v>472</v>
      </c>
      <c r="AE10" s="20" t="s">
        <v>471</v>
      </c>
      <c r="AF10" s="20" t="s">
        <v>470</v>
      </c>
      <c r="AG10" s="20" t="s">
        <v>469</v>
      </c>
      <c r="AH10" s="20" t="s">
        <v>468</v>
      </c>
      <c r="AI10" s="20" t="s">
        <v>467</v>
      </c>
      <c r="AJ10" s="20" t="s">
        <v>466</v>
      </c>
      <c r="AK10" s="20" t="s">
        <v>465</v>
      </c>
      <c r="AL10" s="20" t="s">
        <v>464</v>
      </c>
      <c r="AM10" s="20" t="s">
        <v>463</v>
      </c>
      <c r="AN10" s="20" t="s">
        <v>462</v>
      </c>
      <c r="AO10" s="20" t="s">
        <v>461</v>
      </c>
      <c r="AP10" s="20" t="s">
        <v>460</v>
      </c>
      <c r="AQ10" s="20" t="s">
        <v>459</v>
      </c>
      <c r="AR10" s="20" t="s">
        <v>458</v>
      </c>
    </row>
    <row r="11" spans="1:44">
      <c r="A11" s="53"/>
      <c r="B11" s="51"/>
      <c r="C11" s="3" t="s">
        <v>706</v>
      </c>
      <c r="D11" s="3" t="s">
        <v>704</v>
      </c>
      <c r="E11" s="3" t="s">
        <v>704</v>
      </c>
      <c r="F11" s="3" t="s">
        <v>704</v>
      </c>
      <c r="G11" s="3" t="s">
        <v>704</v>
      </c>
      <c r="H11" s="3" t="s">
        <v>705</v>
      </c>
      <c r="I11" s="3" t="s">
        <v>705</v>
      </c>
      <c r="J11" s="3" t="s">
        <v>705</v>
      </c>
      <c r="K11" s="3" t="s">
        <v>705</v>
      </c>
      <c r="L11" s="3" t="s">
        <v>704</v>
      </c>
      <c r="M11" s="3" t="s">
        <v>704</v>
      </c>
      <c r="N11" s="3" t="s">
        <v>704</v>
      </c>
      <c r="O11" s="3" t="s">
        <v>704</v>
      </c>
      <c r="P11" s="3" t="s">
        <v>705</v>
      </c>
      <c r="Q11" s="3" t="s">
        <v>705</v>
      </c>
      <c r="R11" s="3" t="s">
        <v>705</v>
      </c>
      <c r="S11" s="3" t="s">
        <v>705</v>
      </c>
      <c r="T11" s="3" t="s">
        <v>704</v>
      </c>
      <c r="U11" s="3" t="s">
        <v>704</v>
      </c>
      <c r="V11" s="3" t="s">
        <v>704</v>
      </c>
      <c r="W11" s="3" t="s">
        <v>704</v>
      </c>
      <c r="X11" s="3" t="s">
        <v>704</v>
      </c>
      <c r="Y11" s="3" t="s">
        <v>704</v>
      </c>
      <c r="Z11" s="3" t="s">
        <v>704</v>
      </c>
      <c r="AA11" s="3" t="s">
        <v>704</v>
      </c>
      <c r="AC11" s="42" t="s">
        <v>242</v>
      </c>
      <c r="AD11" s="42" t="s">
        <v>242</v>
      </c>
      <c r="AE11" s="42" t="s">
        <v>242</v>
      </c>
      <c r="AF11" s="42" t="s">
        <v>242</v>
      </c>
      <c r="AG11" s="42" t="s">
        <v>242</v>
      </c>
      <c r="AH11" s="42" t="s">
        <v>242</v>
      </c>
      <c r="AI11" s="42" t="s">
        <v>242</v>
      </c>
      <c r="AJ11" s="42" t="s">
        <v>242</v>
      </c>
      <c r="AK11" s="42" t="s">
        <v>242</v>
      </c>
      <c r="AL11" s="42" t="s">
        <v>242</v>
      </c>
      <c r="AM11" s="42" t="s">
        <v>242</v>
      </c>
      <c r="AN11" s="42" t="s">
        <v>242</v>
      </c>
      <c r="AO11" s="42" t="s">
        <v>242</v>
      </c>
      <c r="AP11" s="42" t="s">
        <v>242</v>
      </c>
      <c r="AQ11" s="42" t="s">
        <v>242</v>
      </c>
      <c r="AR11" s="42" t="s">
        <v>242</v>
      </c>
    </row>
    <row r="12" spans="1:44">
      <c r="A12" s="53"/>
      <c r="B12" s="51"/>
      <c r="C12" s="3" t="s">
        <v>707</v>
      </c>
      <c r="D12" s="3" t="str">
        <f>"true"</f>
        <v>true</v>
      </c>
      <c r="E12" s="3" t="str">
        <f>"true"</f>
        <v>true</v>
      </c>
      <c r="F12" s="3" t="str">
        <f>"false"</f>
        <v>false</v>
      </c>
      <c r="G12" s="3" t="str">
        <f>"false"</f>
        <v>false</v>
      </c>
      <c r="H12" s="3" t="str">
        <f>"true"</f>
        <v>true</v>
      </c>
      <c r="I12" s="3" t="str">
        <f>"true"</f>
        <v>true</v>
      </c>
      <c r="J12" s="3" t="str">
        <f>"false"</f>
        <v>false</v>
      </c>
      <c r="K12" s="3" t="str">
        <f>"false"</f>
        <v>false</v>
      </c>
      <c r="L12" s="3" t="str">
        <f>"true"</f>
        <v>true</v>
      </c>
      <c r="M12" s="3" t="str">
        <f>"true"</f>
        <v>true</v>
      </c>
      <c r="N12" s="3" t="str">
        <f>"false"</f>
        <v>false</v>
      </c>
      <c r="O12" s="3" t="str">
        <f>"false"</f>
        <v>false</v>
      </c>
      <c r="P12" s="3" t="str">
        <f>"true"</f>
        <v>true</v>
      </c>
      <c r="Q12" s="3" t="str">
        <f>"true"</f>
        <v>true</v>
      </c>
      <c r="R12" s="3" t="str">
        <f>"false"</f>
        <v>false</v>
      </c>
      <c r="S12" s="3" t="str">
        <f>"false"</f>
        <v>false</v>
      </c>
      <c r="T12" s="3" t="str">
        <f>"true"</f>
        <v>true</v>
      </c>
      <c r="U12" s="3" t="str">
        <f>"true"</f>
        <v>true</v>
      </c>
      <c r="V12" s="3" t="str">
        <f>"true"</f>
        <v>true</v>
      </c>
      <c r="W12" s="3" t="str">
        <f>"true"</f>
        <v>true</v>
      </c>
      <c r="X12" s="3" t="str">
        <f>"false"</f>
        <v>false</v>
      </c>
      <c r="Y12" s="3" t="str">
        <f>"false"</f>
        <v>false</v>
      </c>
      <c r="Z12" s="3" t="str">
        <f>"false"</f>
        <v>false</v>
      </c>
      <c r="AA12" s="3" t="str">
        <f>"false"</f>
        <v>false</v>
      </c>
      <c r="AC12" s="20" t="s">
        <v>27</v>
      </c>
      <c r="AD12" s="20" t="s">
        <v>27</v>
      </c>
      <c r="AE12" s="20" t="s">
        <v>27</v>
      </c>
      <c r="AF12" s="20" t="s">
        <v>27</v>
      </c>
      <c r="AG12" s="20" t="s">
        <v>65</v>
      </c>
      <c r="AH12" s="20" t="s">
        <v>65</v>
      </c>
      <c r="AI12" s="20" t="s">
        <v>65</v>
      </c>
      <c r="AJ12" s="20" t="s">
        <v>65</v>
      </c>
      <c r="AK12" s="20" t="s">
        <v>27</v>
      </c>
      <c r="AL12" s="20" t="s">
        <v>27</v>
      </c>
      <c r="AM12" s="20" t="s">
        <v>27</v>
      </c>
      <c r="AN12" s="20" t="s">
        <v>27</v>
      </c>
      <c r="AO12" s="20" t="s">
        <v>65</v>
      </c>
      <c r="AP12" s="20" t="s">
        <v>65</v>
      </c>
      <c r="AQ12" s="20" t="s">
        <v>65</v>
      </c>
      <c r="AR12" s="20" t="s">
        <v>65</v>
      </c>
    </row>
    <row r="13" spans="1:44">
      <c r="A13" s="101" t="s">
        <v>708</v>
      </c>
      <c r="B13" s="51"/>
      <c r="C13" s="3" t="s">
        <v>58</v>
      </c>
      <c r="D13" s="3" t="s">
        <v>97</v>
      </c>
      <c r="E13" s="3" t="s">
        <v>97</v>
      </c>
      <c r="F13" s="3" t="s">
        <v>97</v>
      </c>
      <c r="G13" s="3" t="s">
        <v>97</v>
      </c>
      <c r="H13" s="3" t="s">
        <v>97</v>
      </c>
      <c r="I13" s="3" t="s">
        <v>97</v>
      </c>
      <c r="J13" s="3" t="s">
        <v>97</v>
      </c>
      <c r="K13" s="3" t="s">
        <v>97</v>
      </c>
      <c r="L13" s="3" t="s">
        <v>98</v>
      </c>
      <c r="M13" s="3" t="s">
        <v>98</v>
      </c>
      <c r="N13" s="3" t="s">
        <v>98</v>
      </c>
      <c r="O13" s="3" t="s">
        <v>98</v>
      </c>
      <c r="P13" s="3" t="s">
        <v>98</v>
      </c>
      <c r="Q13" s="3" t="s">
        <v>98</v>
      </c>
      <c r="R13" s="3" t="s">
        <v>98</v>
      </c>
      <c r="S13" s="3" t="s">
        <v>98</v>
      </c>
      <c r="T13" s="3" t="s">
        <v>97</v>
      </c>
      <c r="U13" s="3" t="s">
        <v>97</v>
      </c>
      <c r="V13" s="3" t="s">
        <v>97</v>
      </c>
      <c r="W13" s="3" t="s">
        <v>97</v>
      </c>
      <c r="X13" s="3" t="s">
        <v>97</v>
      </c>
      <c r="Y13" s="3" t="s">
        <v>97</v>
      </c>
      <c r="Z13" s="3" t="s">
        <v>97</v>
      </c>
      <c r="AA13" s="3" t="s">
        <v>97</v>
      </c>
      <c r="AC13" s="42" t="s">
        <v>97</v>
      </c>
      <c r="AD13" s="42" t="s">
        <v>97</v>
      </c>
      <c r="AE13" s="42" t="s">
        <v>97</v>
      </c>
      <c r="AF13" s="42" t="s">
        <v>97</v>
      </c>
      <c r="AG13" s="42" t="s">
        <v>97</v>
      </c>
      <c r="AH13" s="42" t="s">
        <v>97</v>
      </c>
      <c r="AI13" s="42" t="s">
        <v>97</v>
      </c>
      <c r="AJ13" s="42" t="s">
        <v>97</v>
      </c>
      <c r="AK13" s="42" t="s">
        <v>97</v>
      </c>
      <c r="AL13" s="42" t="s">
        <v>97</v>
      </c>
      <c r="AM13" s="42" t="s">
        <v>97</v>
      </c>
      <c r="AN13" s="42" t="s">
        <v>97</v>
      </c>
      <c r="AO13" s="42" t="s">
        <v>97</v>
      </c>
      <c r="AP13" s="42" t="s">
        <v>97</v>
      </c>
      <c r="AQ13" s="42" t="s">
        <v>97</v>
      </c>
      <c r="AR13" s="42" t="s">
        <v>97</v>
      </c>
    </row>
  </sheetData>
  <customSheetViews>
    <customSheetView guid="{52682C99-57FE-48BC-BC5D-83A675EDE95B}" topLeftCell="Y1">
      <selection activeCell="AB1" sqref="AB1"/>
      <pageMargins left="0.7" right="0.7" top="0.75" bottom="0.75" header="0.3" footer="0.3"/>
      <pageSetup paperSize="9" orientation="portrait" verticalDpi="0" r:id="rId1"/>
    </customSheetView>
    <customSheetView guid="{B77EFD40-8824-47B1-AEEE-A13E43E39756}" topLeftCell="E1">
      <selection activeCell="I6" sqref="I6"/>
      <pageMargins left="0.7" right="0.7" top="0.75" bottom="0.75" header="0.3" footer="0.3"/>
      <pageSetup paperSize="9" orientation="portrait" verticalDpi="0" r:id="rId2"/>
    </customSheetView>
    <customSheetView guid="{E11A1E3A-FF88-4F26-BB3E-D49EC287A590}" topLeftCell="Y1">
      <selection activeCell="AB1" sqref="AB1"/>
      <pageMargins left="0.7" right="0.7" top="0.75" bottom="0.75" header="0.3" footer="0.3"/>
      <pageSetup paperSize="9" orientation="portrait" verticalDpi="0" r:id="rId3"/>
    </customSheetView>
  </customSheetViews>
  <mergeCells count="3">
    <mergeCell ref="B6:B13"/>
    <mergeCell ref="D2:AA2"/>
    <mergeCell ref="A6:A12"/>
  </mergeCell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7"/>
  <sheetViews>
    <sheetView workbookViewId="0">
      <pane xSplit="3" ySplit="4" topLeftCell="BI5" activePane="bottomRight" state="frozen"/>
      <selection pane="topRight" activeCell="D1" sqref="D1"/>
      <selection pane="bottomLeft" activeCell="A6" sqref="A6"/>
      <selection pane="bottomRight" activeCell="BL1" sqref="BL1"/>
    </sheetView>
  </sheetViews>
  <sheetFormatPr defaultRowHeight="15"/>
  <cols>
    <col min="1" max="1" width="18.85546875" style="3" customWidth="1"/>
    <col min="2" max="2" width="17.85546875" style="3" customWidth="1"/>
    <col min="3" max="3" width="16.28515625" style="3" customWidth="1"/>
    <col min="4" max="11" width="26.85546875" style="3" customWidth="1"/>
    <col min="12" max="26" width="30.7109375" style="3" customWidth="1"/>
    <col min="27" max="28" width="32.5703125" style="3" customWidth="1"/>
    <col min="29" max="31" width="30.7109375" style="15" customWidth="1"/>
    <col min="32" max="32" width="32.5703125" style="15" customWidth="1"/>
    <col min="33" max="35" width="30.7109375" style="15" customWidth="1"/>
    <col min="36" max="36" width="32.5703125" style="15" customWidth="1"/>
    <col min="37" max="39" width="30.7109375" style="15" customWidth="1"/>
    <col min="40" max="40" width="32.5703125" style="15" customWidth="1"/>
    <col min="41" max="43" width="30.7109375" style="15" customWidth="1"/>
    <col min="44" max="44" width="32.5703125" style="15" customWidth="1"/>
    <col min="45" max="64" width="27.42578125" style="15" customWidth="1"/>
    <col min="65" max="16384" width="9.140625" style="3"/>
  </cols>
  <sheetData>
    <row r="1" spans="1:64">
      <c r="D1" s="17">
        <v>1</v>
      </c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8</v>
      </c>
      <c r="L1" s="18">
        <v>9</v>
      </c>
      <c r="M1" s="18">
        <v>10</v>
      </c>
      <c r="N1" s="18">
        <v>11</v>
      </c>
      <c r="O1" s="18">
        <v>12</v>
      </c>
      <c r="P1" s="18">
        <v>13</v>
      </c>
      <c r="Q1" s="18">
        <v>14</v>
      </c>
      <c r="R1" s="18">
        <v>15</v>
      </c>
      <c r="S1" s="18">
        <v>16</v>
      </c>
      <c r="T1" s="18">
        <v>17</v>
      </c>
      <c r="U1" s="18">
        <v>18</v>
      </c>
      <c r="V1" s="18">
        <v>19</v>
      </c>
      <c r="W1" s="18">
        <v>20</v>
      </c>
      <c r="X1" s="18">
        <v>21</v>
      </c>
      <c r="Y1" s="18">
        <v>22</v>
      </c>
      <c r="Z1" s="18">
        <v>23</v>
      </c>
      <c r="AA1" s="18">
        <v>24</v>
      </c>
      <c r="AB1" s="18">
        <v>25</v>
      </c>
      <c r="AC1" s="18">
        <v>26</v>
      </c>
      <c r="AD1" s="18">
        <v>27</v>
      </c>
      <c r="AE1" s="18">
        <v>28</v>
      </c>
      <c r="AF1" s="18">
        <v>29</v>
      </c>
      <c r="AG1" s="18">
        <v>30</v>
      </c>
      <c r="AH1" s="18">
        <v>31</v>
      </c>
      <c r="AI1" s="18">
        <v>32</v>
      </c>
      <c r="AJ1" s="18">
        <v>33</v>
      </c>
      <c r="AK1" s="18">
        <v>34</v>
      </c>
      <c r="AL1" s="18">
        <v>35</v>
      </c>
      <c r="AM1" s="18">
        <v>36</v>
      </c>
      <c r="AN1" s="18">
        <v>37</v>
      </c>
      <c r="AO1" s="18">
        <v>38</v>
      </c>
      <c r="AP1" s="18">
        <v>39</v>
      </c>
      <c r="AQ1" s="18">
        <v>40</v>
      </c>
      <c r="AR1" s="18">
        <v>41</v>
      </c>
      <c r="AS1" s="18">
        <v>42</v>
      </c>
      <c r="AT1" s="18">
        <v>43</v>
      </c>
      <c r="AU1" s="18">
        <v>44</v>
      </c>
      <c r="AV1" s="18">
        <v>45</v>
      </c>
      <c r="AW1" s="18">
        <v>46</v>
      </c>
      <c r="AX1" s="18">
        <v>47</v>
      </c>
      <c r="AY1" s="18">
        <v>48</v>
      </c>
      <c r="AZ1" s="18">
        <v>49</v>
      </c>
      <c r="BA1" s="18">
        <v>50</v>
      </c>
      <c r="BB1" s="18">
        <v>51</v>
      </c>
      <c r="BC1" s="18">
        <v>52</v>
      </c>
      <c r="BD1" s="18">
        <v>53</v>
      </c>
      <c r="BE1" s="18">
        <v>54</v>
      </c>
      <c r="BF1" s="18">
        <v>55</v>
      </c>
      <c r="BG1" s="18">
        <v>56</v>
      </c>
      <c r="BH1" s="18">
        <v>57</v>
      </c>
      <c r="BI1" s="18">
        <v>58</v>
      </c>
      <c r="BJ1" s="18">
        <v>59</v>
      </c>
      <c r="BK1" s="18">
        <v>60</v>
      </c>
      <c r="BL1" s="18">
        <v>61</v>
      </c>
    </row>
    <row r="2" spans="1:64" ht="21" customHeigh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8"/>
    </row>
    <row r="3" spans="1:64" s="1" customFormat="1" ht="67.5" customHeight="1">
      <c r="A3" s="99" t="s">
        <v>6</v>
      </c>
      <c r="B3" s="99" t="s">
        <v>0</v>
      </c>
      <c r="C3" s="99" t="s">
        <v>1</v>
      </c>
      <c r="D3" s="100" t="str">
        <f>CONCATENATE("VarDef SET ",D1)</f>
        <v>VarDef SET 1</v>
      </c>
      <c r="E3" s="100" t="str">
        <f t="shared" ref="E3:BL3" si="0">CONCATENATE("VarDef SET ",E1)</f>
        <v>VarDef SET 2</v>
      </c>
      <c r="F3" s="100" t="str">
        <f t="shared" si="0"/>
        <v>VarDef SET 3</v>
      </c>
      <c r="G3" s="100" t="str">
        <f t="shared" si="0"/>
        <v>VarDef SET 4</v>
      </c>
      <c r="H3" s="100" t="str">
        <f t="shared" si="0"/>
        <v>VarDef SET 5</v>
      </c>
      <c r="I3" s="100" t="str">
        <f t="shared" si="0"/>
        <v>VarDef SET 6</v>
      </c>
      <c r="J3" s="100" t="str">
        <f t="shared" si="0"/>
        <v>VarDef SET 7</v>
      </c>
      <c r="K3" s="100" t="str">
        <f t="shared" si="0"/>
        <v>VarDef SET 8</v>
      </c>
      <c r="L3" s="100" t="str">
        <f t="shared" si="0"/>
        <v>VarDef SET 9</v>
      </c>
      <c r="M3" s="100" t="str">
        <f t="shared" si="0"/>
        <v>VarDef SET 10</v>
      </c>
      <c r="N3" s="100" t="str">
        <f t="shared" si="0"/>
        <v>VarDef SET 11</v>
      </c>
      <c r="O3" s="100" t="str">
        <f t="shared" si="0"/>
        <v>VarDef SET 12</v>
      </c>
      <c r="P3" s="100" t="str">
        <f t="shared" si="0"/>
        <v>VarDef SET 13</v>
      </c>
      <c r="Q3" s="100" t="str">
        <f t="shared" si="0"/>
        <v>VarDef SET 14</v>
      </c>
      <c r="R3" s="100" t="str">
        <f t="shared" si="0"/>
        <v>VarDef SET 15</v>
      </c>
      <c r="S3" s="100" t="str">
        <f t="shared" si="0"/>
        <v>VarDef SET 16</v>
      </c>
      <c r="T3" s="100" t="str">
        <f t="shared" si="0"/>
        <v>VarDef SET 17</v>
      </c>
      <c r="U3" s="100" t="str">
        <f t="shared" si="0"/>
        <v>VarDef SET 18</v>
      </c>
      <c r="V3" s="100" t="str">
        <f t="shared" si="0"/>
        <v>VarDef SET 19</v>
      </c>
      <c r="W3" s="100" t="str">
        <f t="shared" si="0"/>
        <v>VarDef SET 20</v>
      </c>
      <c r="X3" s="100" t="str">
        <f t="shared" si="0"/>
        <v>VarDef SET 21</v>
      </c>
      <c r="Y3" s="100" t="str">
        <f t="shared" si="0"/>
        <v>VarDef SET 22</v>
      </c>
      <c r="Z3" s="100" t="str">
        <f t="shared" si="0"/>
        <v>VarDef SET 23</v>
      </c>
      <c r="AA3" s="100" t="str">
        <f t="shared" si="0"/>
        <v>VarDef SET 24</v>
      </c>
      <c r="AB3" s="100" t="str">
        <f t="shared" si="0"/>
        <v>VarDef SET 25</v>
      </c>
      <c r="AC3" s="100" t="str">
        <f t="shared" si="0"/>
        <v>VarDef SET 26</v>
      </c>
      <c r="AD3" s="100" t="str">
        <f t="shared" si="0"/>
        <v>VarDef SET 27</v>
      </c>
      <c r="AE3" s="100" t="str">
        <f t="shared" si="0"/>
        <v>VarDef SET 28</v>
      </c>
      <c r="AF3" s="100" t="str">
        <f t="shared" si="0"/>
        <v>VarDef SET 29</v>
      </c>
      <c r="AG3" s="100" t="str">
        <f t="shared" si="0"/>
        <v>VarDef SET 30</v>
      </c>
      <c r="AH3" s="100" t="str">
        <f t="shared" si="0"/>
        <v>VarDef SET 31</v>
      </c>
      <c r="AI3" s="100" t="str">
        <f t="shared" si="0"/>
        <v>VarDef SET 32</v>
      </c>
      <c r="AJ3" s="100" t="str">
        <f t="shared" si="0"/>
        <v>VarDef SET 33</v>
      </c>
      <c r="AK3" s="100" t="str">
        <f t="shared" si="0"/>
        <v>VarDef SET 34</v>
      </c>
      <c r="AL3" s="100" t="str">
        <f t="shared" si="0"/>
        <v>VarDef SET 35</v>
      </c>
      <c r="AM3" s="100" t="str">
        <f t="shared" si="0"/>
        <v>VarDef SET 36</v>
      </c>
      <c r="AN3" s="100" t="str">
        <f t="shared" si="0"/>
        <v>VarDef SET 37</v>
      </c>
      <c r="AO3" s="100" t="str">
        <f t="shared" si="0"/>
        <v>VarDef SET 38</v>
      </c>
      <c r="AP3" s="100" t="str">
        <f t="shared" si="0"/>
        <v>VarDef SET 39</v>
      </c>
      <c r="AQ3" s="100" t="str">
        <f t="shared" si="0"/>
        <v>VarDef SET 40</v>
      </c>
      <c r="AR3" s="100" t="str">
        <f t="shared" si="0"/>
        <v>VarDef SET 41</v>
      </c>
      <c r="AS3" s="100" t="str">
        <f t="shared" si="0"/>
        <v>VarDef SET 42</v>
      </c>
      <c r="AT3" s="100" t="str">
        <f t="shared" si="0"/>
        <v>VarDef SET 43</v>
      </c>
      <c r="AU3" s="100" t="str">
        <f t="shared" si="0"/>
        <v>VarDef SET 44</v>
      </c>
      <c r="AV3" s="100" t="str">
        <f t="shared" si="0"/>
        <v>VarDef SET 45</v>
      </c>
      <c r="AW3" s="100" t="str">
        <f t="shared" si="0"/>
        <v>VarDef SET 46</v>
      </c>
      <c r="AX3" s="100" t="str">
        <f t="shared" si="0"/>
        <v>VarDef SET 47</v>
      </c>
      <c r="AY3" s="100" t="str">
        <f t="shared" si="0"/>
        <v>VarDef SET 48</v>
      </c>
      <c r="AZ3" s="100" t="str">
        <f t="shared" si="0"/>
        <v>VarDef SET 49</v>
      </c>
      <c r="BA3" s="100" t="str">
        <f t="shared" si="0"/>
        <v>VarDef SET 50</v>
      </c>
      <c r="BB3" s="100" t="str">
        <f t="shared" si="0"/>
        <v>VarDef SET 51</v>
      </c>
      <c r="BC3" s="100" t="str">
        <f t="shared" si="0"/>
        <v>VarDef SET 52</v>
      </c>
      <c r="BD3" s="100" t="str">
        <f t="shared" si="0"/>
        <v>VarDef SET 53</v>
      </c>
      <c r="BE3" s="100" t="str">
        <f t="shared" si="0"/>
        <v>VarDef SET 54</v>
      </c>
      <c r="BF3" s="100" t="str">
        <f t="shared" si="0"/>
        <v>VarDef SET 55</v>
      </c>
      <c r="BG3" s="100" t="str">
        <f t="shared" si="0"/>
        <v>VarDef SET 56</v>
      </c>
      <c r="BH3" s="100" t="str">
        <f t="shared" si="0"/>
        <v>VarDef SET 57</v>
      </c>
      <c r="BI3" s="100" t="str">
        <f t="shared" si="0"/>
        <v>VarDef SET 58</v>
      </c>
      <c r="BJ3" s="100" t="str">
        <f t="shared" si="0"/>
        <v>VarDef SET 59</v>
      </c>
      <c r="BK3" s="100" t="str">
        <f t="shared" si="0"/>
        <v>VarDef SET 60</v>
      </c>
      <c r="BL3" s="100" t="str">
        <f t="shared" si="0"/>
        <v>VarDef SET 61</v>
      </c>
    </row>
    <row r="4" spans="1:64" ht="15" customHeight="1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64">
      <c r="A5" s="53" t="s">
        <v>7</v>
      </c>
      <c r="B5" s="51" t="s">
        <v>649</v>
      </c>
      <c r="C5" s="3" t="s">
        <v>648</v>
      </c>
      <c r="D5" s="3" t="s">
        <v>652</v>
      </c>
      <c r="E5" s="3" t="s">
        <v>34</v>
      </c>
      <c r="F5" s="3" t="s">
        <v>653</v>
      </c>
      <c r="G5" s="3" t="s">
        <v>654</v>
      </c>
      <c r="H5" s="3" t="s">
        <v>655</v>
      </c>
      <c r="I5" s="3" t="s">
        <v>656</v>
      </c>
      <c r="J5" s="3" t="s">
        <v>657</v>
      </c>
      <c r="K5" s="3" t="s">
        <v>658</v>
      </c>
      <c r="L5" s="3" t="s">
        <v>659</v>
      </c>
      <c r="M5" s="3" t="s">
        <v>660</v>
      </c>
      <c r="N5" s="3" t="s">
        <v>631</v>
      </c>
      <c r="O5" s="3" t="s">
        <v>606</v>
      </c>
      <c r="P5" s="3" t="s">
        <v>661</v>
      </c>
      <c r="Q5" s="3" t="s">
        <v>602</v>
      </c>
      <c r="R5" s="3" t="s">
        <v>662</v>
      </c>
      <c r="S5" s="3" t="s">
        <v>663</v>
      </c>
      <c r="T5" s="3" t="s">
        <v>664</v>
      </c>
      <c r="U5" s="3" t="s">
        <v>665</v>
      </c>
      <c r="V5" s="3" t="s">
        <v>667</v>
      </c>
      <c r="W5" s="3" t="s">
        <v>668</v>
      </c>
      <c r="X5" s="3" t="s">
        <v>669</v>
      </c>
      <c r="Y5" s="3" t="s">
        <v>671</v>
      </c>
      <c r="Z5" s="3" t="s">
        <v>672</v>
      </c>
      <c r="AA5" s="3" t="s">
        <v>674</v>
      </c>
      <c r="AB5" s="3" t="s">
        <v>675</v>
      </c>
      <c r="AC5" s="15" t="s">
        <v>676</v>
      </c>
      <c r="AD5" s="15" t="s">
        <v>678</v>
      </c>
      <c r="AE5" s="15" t="s">
        <v>679</v>
      </c>
      <c r="AF5" s="15" t="s">
        <v>680</v>
      </c>
      <c r="AG5" s="15" t="s">
        <v>681</v>
      </c>
      <c r="AH5" s="15" t="s">
        <v>682</v>
      </c>
      <c r="AI5" s="15" t="s">
        <v>684</v>
      </c>
      <c r="AJ5" s="15" t="s">
        <v>685</v>
      </c>
      <c r="AK5" s="15" t="s">
        <v>686</v>
      </c>
      <c r="AL5" s="15" t="s">
        <v>687</v>
      </c>
      <c r="AM5" s="15" t="s">
        <v>689</v>
      </c>
      <c r="AN5" s="15" t="s">
        <v>690</v>
      </c>
      <c r="AO5" s="15" t="s">
        <v>416</v>
      </c>
      <c r="AP5" s="15" t="s">
        <v>417</v>
      </c>
      <c r="AQ5" s="15" t="s">
        <v>418</v>
      </c>
      <c r="AR5" s="15" t="s">
        <v>691</v>
      </c>
      <c r="AS5" s="15" t="s">
        <v>692</v>
      </c>
      <c r="AT5" s="15" t="s">
        <v>693</v>
      </c>
      <c r="AU5" s="15" t="s">
        <v>694</v>
      </c>
      <c r="AV5" s="15" t="s">
        <v>695</v>
      </c>
      <c r="AW5" s="15" t="s">
        <v>419</v>
      </c>
      <c r="AX5" s="15" t="s">
        <v>420</v>
      </c>
      <c r="AY5" s="15" t="s">
        <v>421</v>
      </c>
      <c r="AZ5" s="15" t="s">
        <v>696</v>
      </c>
      <c r="BA5" s="15" t="s">
        <v>697</v>
      </c>
      <c r="BB5" s="15" t="s">
        <v>698</v>
      </c>
      <c r="BC5" s="15" t="s">
        <v>699</v>
      </c>
      <c r="BD5" s="15" t="s">
        <v>700</v>
      </c>
      <c r="BE5" s="15" t="s">
        <v>422</v>
      </c>
      <c r="BF5" s="15" t="s">
        <v>423</v>
      </c>
      <c r="BG5" s="15" t="s">
        <v>424</v>
      </c>
      <c r="BH5" s="15" t="s">
        <v>425</v>
      </c>
      <c r="BI5" s="15" t="s">
        <v>426</v>
      </c>
      <c r="BJ5" s="15" t="s">
        <v>701</v>
      </c>
      <c r="BK5" s="15" t="s">
        <v>702</v>
      </c>
      <c r="BL5" s="15" t="s">
        <v>703</v>
      </c>
    </row>
    <row r="6" spans="1:64">
      <c r="A6" s="53"/>
      <c r="B6" s="51"/>
      <c r="C6" s="3" t="s">
        <v>650</v>
      </c>
      <c r="N6" s="3" t="s">
        <v>225</v>
      </c>
      <c r="O6" s="3" t="str">
        <f>"0"</f>
        <v>0</v>
      </c>
      <c r="P6" s="3" t="s">
        <v>605</v>
      </c>
      <c r="Q6" s="3" t="s">
        <v>603</v>
      </c>
      <c r="R6" s="3" t="str">
        <f>"false"</f>
        <v>false</v>
      </c>
      <c r="S6" s="3" t="s">
        <v>91</v>
      </c>
      <c r="T6" s="3" t="s">
        <v>89</v>
      </c>
      <c r="U6" s="3" t="s">
        <v>666</v>
      </c>
      <c r="V6" s="3" t="s">
        <v>125</v>
      </c>
      <c r="W6" s="3" t="s">
        <v>127</v>
      </c>
      <c r="X6" s="3" t="s">
        <v>670</v>
      </c>
      <c r="Y6" s="3" t="s">
        <v>92</v>
      </c>
      <c r="Z6" s="3" t="s">
        <v>673</v>
      </c>
      <c r="AA6" s="3" t="s">
        <v>126</v>
      </c>
      <c r="AB6" s="3" t="s">
        <v>128</v>
      </c>
      <c r="AC6" s="15" t="s">
        <v>677</v>
      </c>
      <c r="AD6" s="15" t="s">
        <v>90</v>
      </c>
      <c r="AE6" s="15" t="s">
        <v>93</v>
      </c>
      <c r="AF6" s="15" t="s">
        <v>613</v>
      </c>
      <c r="AG6" s="15" t="s">
        <v>613</v>
      </c>
      <c r="AH6" s="15" t="s">
        <v>683</v>
      </c>
      <c r="AI6" s="15" t="s">
        <v>610</v>
      </c>
      <c r="AJ6" s="15" t="str">
        <f>"@date(365)"</f>
        <v>@date(365)</v>
      </c>
      <c r="AK6" s="15" t="str">
        <f>"@date(-365)"</f>
        <v>@date(-365)</v>
      </c>
      <c r="AL6" s="15" t="str">
        <f>"2"</f>
        <v>2</v>
      </c>
      <c r="AM6" s="15" t="str">
        <f>"1"</f>
        <v>1</v>
      </c>
      <c r="AN6" s="15" t="str">
        <f>"0"</f>
        <v>0</v>
      </c>
      <c r="AO6" s="15" t="s">
        <v>427</v>
      </c>
      <c r="AP6" s="15" t="s">
        <v>428</v>
      </c>
      <c r="AQ6" s="15" t="s">
        <v>439</v>
      </c>
      <c r="AR6" s="15" t="s">
        <v>440</v>
      </c>
      <c r="AS6" s="15" t="s">
        <v>429</v>
      </c>
      <c r="AT6" s="15" t="s">
        <v>430</v>
      </c>
      <c r="AU6" s="15" t="s">
        <v>441</v>
      </c>
      <c r="AV6" s="15" t="s">
        <v>442</v>
      </c>
      <c r="AW6" s="15" t="s">
        <v>431</v>
      </c>
      <c r="AX6" s="15" t="s">
        <v>432</v>
      </c>
      <c r="AY6" s="15" t="s">
        <v>443</v>
      </c>
      <c r="AZ6" s="15" t="s">
        <v>444</v>
      </c>
      <c r="BA6" s="15" t="s">
        <v>433</v>
      </c>
      <c r="BB6" s="15" t="s">
        <v>434</v>
      </c>
      <c r="BC6" s="15" t="s">
        <v>445</v>
      </c>
      <c r="BD6" s="15" t="s">
        <v>446</v>
      </c>
      <c r="BE6" s="15" t="s">
        <v>435</v>
      </c>
      <c r="BF6" s="15" t="s">
        <v>436</v>
      </c>
      <c r="BG6" s="15" t="s">
        <v>437</v>
      </c>
      <c r="BH6" s="15" t="s">
        <v>438</v>
      </c>
      <c r="BI6" s="15" t="s">
        <v>447</v>
      </c>
      <c r="BJ6" s="15" t="s">
        <v>448</v>
      </c>
      <c r="BK6" s="15" t="s">
        <v>449</v>
      </c>
      <c r="BL6" s="15" t="s">
        <v>450</v>
      </c>
    </row>
    <row r="7" spans="1:64">
      <c r="A7" s="53"/>
      <c r="B7" s="51"/>
      <c r="C7" s="3" t="s">
        <v>651</v>
      </c>
      <c r="AL7" s="15" t="s">
        <v>688</v>
      </c>
      <c r="AM7" s="15" t="s">
        <v>688</v>
      </c>
      <c r="AO7" s="15" t="s">
        <v>688</v>
      </c>
      <c r="AP7" s="15" t="s">
        <v>688</v>
      </c>
      <c r="AQ7" s="15" t="s">
        <v>688</v>
      </c>
      <c r="AR7" s="15" t="s">
        <v>688</v>
      </c>
      <c r="AS7" s="15" t="s">
        <v>688</v>
      </c>
      <c r="AT7" s="15" t="s">
        <v>688</v>
      </c>
      <c r="AU7" s="15" t="s">
        <v>688</v>
      </c>
      <c r="AV7" s="15" t="s">
        <v>688</v>
      </c>
      <c r="AW7" s="15" t="s">
        <v>688</v>
      </c>
      <c r="AX7" s="15" t="s">
        <v>688</v>
      </c>
      <c r="AY7" s="15" t="s">
        <v>688</v>
      </c>
      <c r="AZ7" s="15" t="s">
        <v>688</v>
      </c>
      <c r="BA7" s="15" t="s">
        <v>688</v>
      </c>
      <c r="BB7" s="15" t="s">
        <v>688</v>
      </c>
      <c r="BC7" s="15" t="s">
        <v>688</v>
      </c>
      <c r="BD7" s="15" t="s">
        <v>688</v>
      </c>
      <c r="BE7" s="15" t="s">
        <v>688</v>
      </c>
      <c r="BF7" s="15" t="s">
        <v>688</v>
      </c>
      <c r="BG7" s="15" t="s">
        <v>688</v>
      </c>
      <c r="BH7" s="15" t="s">
        <v>688</v>
      </c>
      <c r="BI7" s="15" t="s">
        <v>688</v>
      </c>
      <c r="BJ7" s="15" t="s">
        <v>688</v>
      </c>
      <c r="BK7" s="15" t="s">
        <v>688</v>
      </c>
      <c r="BL7" s="15" t="s">
        <v>688</v>
      </c>
    </row>
  </sheetData>
  <mergeCells count="3">
    <mergeCell ref="A5:A7"/>
    <mergeCell ref="B5:B7"/>
    <mergeCell ref="A2:B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63"/>
  <sheetViews>
    <sheetView tabSelected="1" topLeftCell="C20" workbookViewId="0">
      <selection activeCell="E38" sqref="E38"/>
    </sheetView>
  </sheetViews>
  <sheetFormatPr defaultRowHeight="15"/>
  <cols>
    <col min="1" max="1" width="10.7109375" style="3" customWidth="1"/>
    <col min="2" max="2" width="19.5703125" style="3" customWidth="1"/>
    <col min="3" max="3" width="34.5703125" style="3" customWidth="1"/>
    <col min="4" max="4" width="30.28515625" style="3" customWidth="1"/>
    <col min="5" max="10" width="24.7109375" style="3" customWidth="1"/>
    <col min="11" max="16384" width="9.140625" style="3"/>
  </cols>
  <sheetData>
    <row r="1" spans="1:10" s="20" customFormat="1" hidden="1">
      <c r="D1" s="21" t="s">
        <v>196</v>
      </c>
      <c r="E1" s="22" t="s">
        <v>197</v>
      </c>
      <c r="F1" s="22" t="s">
        <v>198</v>
      </c>
      <c r="G1" s="22" t="s">
        <v>199</v>
      </c>
      <c r="H1" s="22" t="s">
        <v>200</v>
      </c>
      <c r="I1" s="23" t="s">
        <v>201</v>
      </c>
      <c r="J1" s="23" t="s">
        <v>224</v>
      </c>
    </row>
    <row r="2" spans="1:10" ht="21">
      <c r="D2" s="57" t="s">
        <v>75</v>
      </c>
      <c r="E2" s="58"/>
      <c r="F2" s="58"/>
      <c r="G2" s="58"/>
      <c r="H2" s="58"/>
      <c r="I2" s="58"/>
      <c r="J2" s="59"/>
    </row>
    <row r="3" spans="1:10" ht="51" customHeight="1">
      <c r="D3" s="12" t="s">
        <v>83</v>
      </c>
      <c r="E3" s="12" t="s">
        <v>76</v>
      </c>
      <c r="F3" s="12" t="s">
        <v>77</v>
      </c>
      <c r="G3" s="12" t="s">
        <v>78</v>
      </c>
      <c r="H3" s="12" t="s">
        <v>80</v>
      </c>
      <c r="I3" s="12" t="s">
        <v>79</v>
      </c>
      <c r="J3" s="5" t="s">
        <v>221</v>
      </c>
    </row>
    <row r="4" spans="1:10" ht="23.25" customHeight="1">
      <c r="D4" s="57" t="s">
        <v>99</v>
      </c>
      <c r="E4" s="58"/>
      <c r="F4" s="58"/>
      <c r="G4" s="58"/>
      <c r="H4" s="58"/>
      <c r="I4" s="58"/>
      <c r="J4" s="59"/>
    </row>
    <row r="5" spans="1:10" ht="247.5">
      <c r="C5" s="28" t="s">
        <v>268</v>
      </c>
      <c r="D5" s="32" t="s">
        <v>223</v>
      </c>
      <c r="E5" s="33" t="s">
        <v>222</v>
      </c>
      <c r="F5" s="31" t="s">
        <v>216</v>
      </c>
      <c r="G5" s="33" t="s">
        <v>217</v>
      </c>
      <c r="H5" s="33" t="s">
        <v>218</v>
      </c>
      <c r="I5" s="31" t="s">
        <v>219</v>
      </c>
      <c r="J5" s="31" t="s">
        <v>220</v>
      </c>
    </row>
    <row r="6" spans="1:10" s="1" customFormat="1" ht="84" customHeight="1">
      <c r="A6" s="2" t="s">
        <v>101</v>
      </c>
      <c r="B6" s="2" t="s">
        <v>102</v>
      </c>
      <c r="C6" s="16" t="s">
        <v>1</v>
      </c>
      <c r="D6" s="2" t="str">
        <f t="shared" ref="D6:J6" si="0">CONCATENATE("ERS Data Set ",D1)</f>
        <v>ERS Data Set 111-001</v>
      </c>
      <c r="E6" s="2" t="str">
        <f t="shared" si="0"/>
        <v>ERS Data Set 111-002</v>
      </c>
      <c r="F6" s="2" t="str">
        <f t="shared" si="0"/>
        <v>ERS Data Set 111-003</v>
      </c>
      <c r="G6" s="2" t="str">
        <f t="shared" si="0"/>
        <v>ERS Data Set 111-004</v>
      </c>
      <c r="H6" s="2" t="str">
        <f t="shared" si="0"/>
        <v>ERS Data Set 111-005</v>
      </c>
      <c r="I6" s="2" t="str">
        <f t="shared" si="0"/>
        <v>ERS Data Set 111-006</v>
      </c>
      <c r="J6" s="2" t="str">
        <f t="shared" si="0"/>
        <v>ERS Data Set 111-007</v>
      </c>
    </row>
    <row r="7" spans="1:10" ht="15" customHeight="1">
      <c r="A7" s="8"/>
      <c r="B7" s="8"/>
      <c r="C7" s="9"/>
      <c r="D7" s="9"/>
      <c r="E7" s="9"/>
      <c r="F7" s="9"/>
      <c r="G7" s="9"/>
      <c r="H7" s="9"/>
      <c r="I7" s="9"/>
      <c r="J7" s="9"/>
    </row>
    <row r="8" spans="1:10">
      <c r="A8" s="63" t="s">
        <v>7</v>
      </c>
      <c r="B8" s="79" t="s">
        <v>600</v>
      </c>
      <c r="C8" s="76" t="s">
        <v>601</v>
      </c>
      <c r="D8" s="19" t="str">
        <f t="shared" ref="D8:I8" si="1">CONCATENATE("APPR",D1)</f>
        <v>APPR111-001</v>
      </c>
      <c r="E8" s="19" t="str">
        <f t="shared" si="1"/>
        <v>APPR111-002</v>
      </c>
      <c r="F8" s="19" t="str">
        <f t="shared" si="1"/>
        <v>APPR111-003</v>
      </c>
      <c r="G8" s="19" t="str">
        <f t="shared" si="1"/>
        <v>APPR111-004</v>
      </c>
      <c r="H8" s="19" t="str">
        <f t="shared" si="1"/>
        <v>APPR111-005</v>
      </c>
      <c r="I8" s="19" t="str">
        <f t="shared" si="1"/>
        <v>APPR111-006</v>
      </c>
      <c r="J8" s="19" t="str">
        <f t="shared" ref="J8" si="2">CONCATENATE("APPR",J1)</f>
        <v>APPR111-007</v>
      </c>
    </row>
    <row r="9" spans="1:10">
      <c r="A9" s="53"/>
      <c r="B9" s="80"/>
      <c r="C9" s="76" t="s">
        <v>602</v>
      </c>
      <c r="D9" s="19" t="s">
        <v>603</v>
      </c>
      <c r="E9" s="19" t="s">
        <v>603</v>
      </c>
      <c r="F9" s="19" t="s">
        <v>603</v>
      </c>
      <c r="G9" s="19" t="s">
        <v>603</v>
      </c>
      <c r="H9" s="19" t="s">
        <v>603</v>
      </c>
      <c r="I9" s="19" t="s">
        <v>603</v>
      </c>
      <c r="J9" s="19" t="s">
        <v>603</v>
      </c>
    </row>
    <row r="10" spans="1:10">
      <c r="A10" s="53"/>
      <c r="B10" s="80"/>
      <c r="C10" s="76" t="s">
        <v>604</v>
      </c>
      <c r="D10" s="19" t="s">
        <v>605</v>
      </c>
      <c r="E10" s="19" t="s">
        <v>605</v>
      </c>
      <c r="F10" s="19" t="s">
        <v>605</v>
      </c>
      <c r="G10" s="19" t="s">
        <v>605</v>
      </c>
      <c r="H10" s="19" t="s">
        <v>605</v>
      </c>
      <c r="I10" s="19" t="s">
        <v>605</v>
      </c>
      <c r="J10" s="19" t="s">
        <v>605</v>
      </c>
    </row>
    <row r="11" spans="1:10">
      <c r="A11" s="53"/>
      <c r="B11" s="80"/>
      <c r="C11" s="76" t="s">
        <v>606</v>
      </c>
      <c r="D11" s="19" t="str">
        <f>"0"</f>
        <v>0</v>
      </c>
      <c r="E11" s="19" t="str">
        <f t="shared" ref="E11:J11" si="3">"0"</f>
        <v>0</v>
      </c>
      <c r="F11" s="19" t="str">
        <f t="shared" si="3"/>
        <v>0</v>
      </c>
      <c r="G11" s="19" t="str">
        <f t="shared" si="3"/>
        <v>0</v>
      </c>
      <c r="H11" s="19" t="str">
        <f t="shared" si="3"/>
        <v>0</v>
      </c>
      <c r="I11" s="19" t="str">
        <f t="shared" si="3"/>
        <v>0</v>
      </c>
      <c r="J11" s="19" t="str">
        <f t="shared" si="3"/>
        <v>0</v>
      </c>
    </row>
    <row r="12" spans="1:10">
      <c r="A12" s="53"/>
      <c r="B12" s="81"/>
      <c r="C12" s="94" t="s">
        <v>34</v>
      </c>
      <c r="D12" s="19" t="str">
        <f t="shared" ref="D12:I12" si="4">CONCATENATE(LEFT(D1,3),"000000",RIGHT(D1,3))</f>
        <v>111000000001</v>
      </c>
      <c r="E12" s="19" t="str">
        <f t="shared" si="4"/>
        <v>111000000002</v>
      </c>
      <c r="F12" s="19" t="str">
        <f t="shared" si="4"/>
        <v>111000000003</v>
      </c>
      <c r="G12" s="19" t="str">
        <f t="shared" si="4"/>
        <v>111000000004</v>
      </c>
      <c r="H12" s="19" t="str">
        <f t="shared" si="4"/>
        <v>111000000005</v>
      </c>
      <c r="I12" s="19" t="str">
        <f t="shared" si="4"/>
        <v>111000000006</v>
      </c>
      <c r="J12" s="19" t="str">
        <f t="shared" ref="J12" si="5">CONCATENATE(LEFT(J1,3),"000000",RIGHT(J1,3))</f>
        <v>111000000007</v>
      </c>
    </row>
    <row r="13" spans="1:10">
      <c r="A13" s="53"/>
      <c r="B13" s="81"/>
      <c r="C13" s="94" t="s">
        <v>612</v>
      </c>
      <c r="D13" s="3" t="s">
        <v>613</v>
      </c>
      <c r="E13" s="3" t="s">
        <v>613</v>
      </c>
      <c r="F13" s="3" t="s">
        <v>613</v>
      </c>
      <c r="G13" s="78" t="s">
        <v>613</v>
      </c>
      <c r="H13" s="3" t="s">
        <v>614</v>
      </c>
      <c r="I13" s="78" t="s">
        <v>613</v>
      </c>
      <c r="J13" s="78" t="s">
        <v>613</v>
      </c>
    </row>
    <row r="14" spans="1:10">
      <c r="A14" s="53"/>
      <c r="B14" s="81"/>
      <c r="C14" s="94" t="s">
        <v>609</v>
      </c>
      <c r="D14" s="3" t="s">
        <v>610</v>
      </c>
      <c r="E14" s="3" t="s">
        <v>610</v>
      </c>
      <c r="F14" s="3" t="s">
        <v>610</v>
      </c>
      <c r="G14" s="3" t="s">
        <v>611</v>
      </c>
      <c r="H14" s="3" t="s">
        <v>610</v>
      </c>
      <c r="I14" s="78" t="s">
        <v>610</v>
      </c>
      <c r="J14" s="3" t="s">
        <v>610</v>
      </c>
    </row>
    <row r="15" spans="1:10">
      <c r="A15" s="53"/>
      <c r="B15" s="81"/>
      <c r="C15" s="94" t="s">
        <v>615</v>
      </c>
      <c r="D15" s="19" t="str">
        <f t="shared" ref="D15:I15" si="6">CONCATENATE(LEFT(D1,3),"0000",RIGHT(D1,3))</f>
        <v>1110000001</v>
      </c>
      <c r="E15" s="19" t="str">
        <f t="shared" si="6"/>
        <v>1110000002</v>
      </c>
      <c r="F15" s="19" t="str">
        <f t="shared" si="6"/>
        <v>1110000003</v>
      </c>
      <c r="G15" s="19" t="str">
        <f t="shared" si="6"/>
        <v>1110000004</v>
      </c>
      <c r="H15" s="19" t="str">
        <f t="shared" si="6"/>
        <v>1110000005</v>
      </c>
      <c r="I15" s="19" t="str">
        <f t="shared" si="6"/>
        <v>1110000006</v>
      </c>
      <c r="J15" s="19" t="str">
        <f t="shared" ref="J15" si="7">CONCATENATE(LEFT(J1,3),"0000",RIGHT(J1,3))</f>
        <v>1110000007</v>
      </c>
    </row>
    <row r="16" spans="1:10">
      <c r="A16" s="53"/>
      <c r="B16" s="81"/>
      <c r="C16" s="94" t="s">
        <v>607</v>
      </c>
      <c r="D16" s="4" t="s">
        <v>608</v>
      </c>
      <c r="E16" s="4" t="s">
        <v>608</v>
      </c>
      <c r="F16" s="77" t="s">
        <v>608</v>
      </c>
      <c r="G16" s="77" t="s">
        <v>608</v>
      </c>
      <c r="H16" s="77" t="s">
        <v>608</v>
      </c>
      <c r="I16" s="4"/>
      <c r="J16" s="4" t="s">
        <v>608</v>
      </c>
    </row>
    <row r="17" spans="1:37">
      <c r="A17" s="53"/>
      <c r="B17" s="81"/>
      <c r="C17" s="94" t="s">
        <v>635</v>
      </c>
      <c r="D17" s="4" t="s">
        <v>637</v>
      </c>
      <c r="E17" s="4" t="s">
        <v>637</v>
      </c>
      <c r="F17" s="4" t="s">
        <v>637</v>
      </c>
      <c r="G17" s="4" t="s">
        <v>637</v>
      </c>
      <c r="H17" s="4" t="s">
        <v>637</v>
      </c>
      <c r="I17" s="4"/>
      <c r="J17" s="4" t="s">
        <v>637</v>
      </c>
    </row>
    <row r="18" spans="1:37">
      <c r="A18" s="53"/>
      <c r="B18" s="81"/>
      <c r="C18" s="94" t="s">
        <v>636</v>
      </c>
      <c r="D18" s="77" t="s">
        <v>89</v>
      </c>
      <c r="E18" s="77" t="s">
        <v>89</v>
      </c>
      <c r="F18" s="77" t="s">
        <v>89</v>
      </c>
      <c r="G18" s="77" t="s">
        <v>89</v>
      </c>
      <c r="H18" s="77" t="s">
        <v>89</v>
      </c>
      <c r="I18" s="4"/>
      <c r="J18" s="77" t="s">
        <v>89</v>
      </c>
    </row>
    <row r="19" spans="1:37">
      <c r="A19" s="53"/>
      <c r="B19" s="81"/>
      <c r="C19" s="94" t="s">
        <v>616</v>
      </c>
      <c r="D19" s="4" t="s">
        <v>89</v>
      </c>
      <c r="E19" s="4" t="s">
        <v>89</v>
      </c>
      <c r="F19" s="4" t="s">
        <v>89</v>
      </c>
      <c r="G19" s="4" t="s">
        <v>89</v>
      </c>
      <c r="H19" s="4" t="s">
        <v>89</v>
      </c>
      <c r="I19" s="4"/>
      <c r="J19" s="4" t="s">
        <v>89</v>
      </c>
    </row>
    <row r="20" spans="1:37">
      <c r="A20" s="53"/>
      <c r="B20" s="81"/>
      <c r="C20" s="94" t="s">
        <v>617</v>
      </c>
      <c r="D20" s="4" t="s">
        <v>92</v>
      </c>
      <c r="E20" s="4" t="s">
        <v>92</v>
      </c>
      <c r="F20" s="4" t="s">
        <v>92</v>
      </c>
      <c r="G20" s="4" t="s">
        <v>92</v>
      </c>
      <c r="H20" s="4" t="s">
        <v>92</v>
      </c>
      <c r="I20" s="4"/>
      <c r="J20" s="4" t="s">
        <v>92</v>
      </c>
    </row>
    <row r="21" spans="1:37">
      <c r="A21" s="53"/>
      <c r="B21" s="81"/>
      <c r="C21" s="94" t="s">
        <v>618</v>
      </c>
      <c r="D21" s="4" t="s">
        <v>90</v>
      </c>
      <c r="E21" s="4" t="s">
        <v>90</v>
      </c>
      <c r="F21" s="4" t="s">
        <v>90</v>
      </c>
      <c r="G21" s="4" t="s">
        <v>90</v>
      </c>
      <c r="H21" s="4" t="s">
        <v>90</v>
      </c>
      <c r="I21" s="4"/>
      <c r="J21" s="4" t="s">
        <v>90</v>
      </c>
    </row>
    <row r="22" spans="1:37">
      <c r="A22" s="53"/>
      <c r="B22" s="81"/>
      <c r="C22" s="94" t="s">
        <v>619</v>
      </c>
      <c r="D22" s="4" t="s">
        <v>93</v>
      </c>
      <c r="E22" s="4" t="s">
        <v>93</v>
      </c>
      <c r="F22" s="4" t="s">
        <v>93</v>
      </c>
      <c r="G22" s="4" t="s">
        <v>93</v>
      </c>
      <c r="H22" s="4" t="s">
        <v>93</v>
      </c>
      <c r="I22" s="4"/>
      <c r="J22" s="4" t="s">
        <v>93</v>
      </c>
    </row>
    <row r="23" spans="1:37">
      <c r="A23" s="53"/>
      <c r="B23" s="82"/>
      <c r="C23" s="94" t="s">
        <v>638</v>
      </c>
      <c r="D23" s="4"/>
      <c r="E23" s="4" t="s">
        <v>639</v>
      </c>
      <c r="F23" s="4"/>
      <c r="G23" s="4"/>
      <c r="H23" s="4"/>
      <c r="I23" s="4"/>
      <c r="J23" s="4"/>
    </row>
    <row r="24" spans="1:37">
      <c r="A24" s="53"/>
      <c r="B24" s="8"/>
      <c r="C24" s="9"/>
      <c r="D24" s="9"/>
      <c r="E24" s="9"/>
      <c r="F24" s="9"/>
      <c r="G24" s="9"/>
      <c r="H24" s="9"/>
      <c r="I24" s="9"/>
      <c r="J24" s="9"/>
    </row>
    <row r="25" spans="1:37" ht="22.5" customHeight="1">
      <c r="A25" s="53"/>
      <c r="B25" s="89" t="s">
        <v>630</v>
      </c>
      <c r="C25" s="76" t="s">
        <v>601</v>
      </c>
      <c r="D25" s="19" t="str">
        <f>CONCATENATE("PNTU",D1)</f>
        <v>PNTU111-001</v>
      </c>
      <c r="E25" s="19" t="str">
        <f t="shared" ref="E25:J25" si="8">CONCATENATE("PNTU",E1)</f>
        <v>PNTU111-002</v>
      </c>
      <c r="F25" s="19" t="str">
        <f t="shared" si="8"/>
        <v>PNTU111-003</v>
      </c>
      <c r="G25" s="19" t="str">
        <f t="shared" si="8"/>
        <v>PNTU111-004</v>
      </c>
      <c r="H25" s="19" t="str">
        <f t="shared" si="8"/>
        <v>PNTU111-005</v>
      </c>
      <c r="I25" s="85" t="str">
        <f t="shared" si="8"/>
        <v>PNTU111-006</v>
      </c>
      <c r="J25" s="19" t="str">
        <f t="shared" si="8"/>
        <v>PNTU111-007</v>
      </c>
    </row>
    <row r="26" spans="1:37">
      <c r="A26" s="53"/>
      <c r="B26" s="90"/>
      <c r="C26" s="76" t="s">
        <v>602</v>
      </c>
      <c r="D26" s="19" t="s">
        <v>603</v>
      </c>
      <c r="E26" s="19" t="s">
        <v>603</v>
      </c>
      <c r="F26" s="19" t="s">
        <v>603</v>
      </c>
      <c r="G26" s="19" t="s">
        <v>603</v>
      </c>
      <c r="H26" s="19" t="s">
        <v>603</v>
      </c>
      <c r="I26" s="19" t="s">
        <v>603</v>
      </c>
      <c r="J26" s="19" t="s">
        <v>603</v>
      </c>
    </row>
    <row r="27" spans="1:37">
      <c r="A27" s="53"/>
      <c r="B27" s="90"/>
      <c r="C27" s="76" t="s">
        <v>604</v>
      </c>
      <c r="D27" s="19" t="s">
        <v>605</v>
      </c>
      <c r="E27" s="19" t="s">
        <v>605</v>
      </c>
      <c r="F27" s="19" t="s">
        <v>605</v>
      </c>
      <c r="G27" s="19" t="s">
        <v>605</v>
      </c>
      <c r="H27" s="19" t="s">
        <v>605</v>
      </c>
      <c r="I27" s="19" t="s">
        <v>605</v>
      </c>
      <c r="J27" s="19" t="s">
        <v>605</v>
      </c>
    </row>
    <row r="28" spans="1:37">
      <c r="A28" s="53"/>
      <c r="B28" s="90"/>
      <c r="C28" s="76" t="s">
        <v>606</v>
      </c>
      <c r="D28" s="19" t="str">
        <f>"0"</f>
        <v>0</v>
      </c>
      <c r="E28" s="19" t="str">
        <f t="shared" ref="E28:J28" si="9">"0"</f>
        <v>0</v>
      </c>
      <c r="F28" s="19" t="str">
        <f t="shared" si="9"/>
        <v>0</v>
      </c>
      <c r="G28" s="19" t="str">
        <f t="shared" si="9"/>
        <v>0</v>
      </c>
      <c r="H28" s="19" t="str">
        <f t="shared" si="9"/>
        <v>0</v>
      </c>
      <c r="I28" s="19" t="str">
        <f t="shared" si="9"/>
        <v>0</v>
      </c>
      <c r="J28" s="19" t="str">
        <f t="shared" si="9"/>
        <v>0</v>
      </c>
    </row>
    <row r="29" spans="1:37">
      <c r="A29" s="53"/>
      <c r="B29" s="90"/>
      <c r="C29" s="76" t="s">
        <v>615</v>
      </c>
      <c r="D29" s="19" t="str">
        <f>D15</f>
        <v>1110000001</v>
      </c>
      <c r="E29" s="19" t="str">
        <f t="shared" ref="E29:J29" si="10">E15</f>
        <v>1110000002</v>
      </c>
      <c r="F29" s="19" t="str">
        <f t="shared" si="10"/>
        <v>1110000003</v>
      </c>
      <c r="G29" s="19" t="str">
        <f t="shared" si="10"/>
        <v>1110000004</v>
      </c>
      <c r="H29" s="19" t="str">
        <f t="shared" si="10"/>
        <v>1110000005</v>
      </c>
      <c r="I29" s="19" t="str">
        <f t="shared" si="10"/>
        <v>1110000006</v>
      </c>
      <c r="J29" s="19" t="str">
        <f t="shared" si="10"/>
        <v>1110000007</v>
      </c>
    </row>
    <row r="30" spans="1:37">
      <c r="A30" s="53"/>
      <c r="B30" s="91"/>
      <c r="C30" s="76" t="s">
        <v>631</v>
      </c>
      <c r="D30" s="3" t="s">
        <v>225</v>
      </c>
      <c r="E30" s="3" t="s">
        <v>226</v>
      </c>
      <c r="F30" s="3" t="s">
        <v>227</v>
      </c>
      <c r="G30" s="3" t="s">
        <v>228</v>
      </c>
      <c r="H30" s="3" t="s">
        <v>229</v>
      </c>
      <c r="I30" s="3" t="s">
        <v>230</v>
      </c>
      <c r="J30" s="3" t="s">
        <v>231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>
      <c r="A31" s="53"/>
      <c r="B31" s="8"/>
      <c r="C31" s="9"/>
      <c r="D31" s="9"/>
      <c r="E31" s="9"/>
      <c r="F31" s="9"/>
      <c r="G31" s="9"/>
      <c r="H31" s="9"/>
      <c r="I31" s="9"/>
      <c r="J31" s="9"/>
    </row>
    <row r="32" spans="1:37" ht="22.5" customHeight="1">
      <c r="A32" s="53"/>
      <c r="B32" s="83" t="s">
        <v>627</v>
      </c>
      <c r="C32" s="76" t="s">
        <v>601</v>
      </c>
      <c r="D32" s="19" t="str">
        <f>CONCATENATE("APPS",D1)</f>
        <v>APPS111-001</v>
      </c>
      <c r="E32" s="19" t="str">
        <f>CONCATENATE("APPS",E1)</f>
        <v>APPS111-002</v>
      </c>
      <c r="F32" s="19" t="str">
        <f>CONCATENATE("APPS",F1)</f>
        <v>APPS111-003</v>
      </c>
      <c r="G32" s="19" t="str">
        <f>CONCATENATE("APPS",G1)</f>
        <v>APPS111-004</v>
      </c>
      <c r="H32" s="19" t="str">
        <f>CONCATENATE("APPS",H1)</f>
        <v>APPS111-005</v>
      </c>
      <c r="J32" s="19" t="str">
        <f>CONCATENATE("APPS",J1)</f>
        <v>APPS111-007</v>
      </c>
    </row>
    <row r="33" spans="1:10">
      <c r="A33" s="53"/>
      <c r="B33" s="83"/>
      <c r="C33" s="76" t="s">
        <v>602</v>
      </c>
      <c r="D33" s="19" t="s">
        <v>603</v>
      </c>
      <c r="E33" s="19" t="s">
        <v>603</v>
      </c>
      <c r="F33" s="19" t="s">
        <v>603</v>
      </c>
      <c r="G33" s="19" t="s">
        <v>603</v>
      </c>
      <c r="H33" s="19" t="s">
        <v>603</v>
      </c>
      <c r="I33" s="19"/>
      <c r="J33" s="19" t="s">
        <v>603</v>
      </c>
    </row>
    <row r="34" spans="1:10">
      <c r="A34" s="53"/>
      <c r="B34" s="83"/>
      <c r="C34" s="76" t="s">
        <v>604</v>
      </c>
      <c r="D34" s="19" t="s">
        <v>605</v>
      </c>
      <c r="E34" s="19" t="s">
        <v>605</v>
      </c>
      <c r="F34" s="19" t="s">
        <v>605</v>
      </c>
      <c r="G34" s="19" t="s">
        <v>605</v>
      </c>
      <c r="H34" s="19" t="s">
        <v>605</v>
      </c>
      <c r="I34" s="19"/>
      <c r="J34" s="19" t="s">
        <v>605</v>
      </c>
    </row>
    <row r="35" spans="1:10">
      <c r="A35" s="53"/>
      <c r="B35" s="83"/>
      <c r="C35" s="76" t="s">
        <v>606</v>
      </c>
      <c r="D35" s="19" t="str">
        <f>"0"</f>
        <v>0</v>
      </c>
      <c r="E35" s="19" t="str">
        <f t="shared" ref="E35:J35" si="11">"0"</f>
        <v>0</v>
      </c>
      <c r="F35" s="19" t="str">
        <f t="shared" si="11"/>
        <v>0</v>
      </c>
      <c r="G35" s="19" t="str">
        <f t="shared" si="11"/>
        <v>0</v>
      </c>
      <c r="H35" s="19" t="str">
        <f t="shared" si="11"/>
        <v>0</v>
      </c>
      <c r="I35" s="19"/>
      <c r="J35" s="19" t="str">
        <f t="shared" si="11"/>
        <v>0</v>
      </c>
    </row>
    <row r="36" spans="1:10">
      <c r="A36" s="53"/>
      <c r="B36" s="83"/>
      <c r="C36" s="76" t="s">
        <v>49</v>
      </c>
      <c r="D36" s="3" t="str">
        <f>"@date(365)"</f>
        <v>@date(365)</v>
      </c>
      <c r="E36" s="3" t="str">
        <f>"@date(365)"</f>
        <v>@date(365)</v>
      </c>
      <c r="F36" s="3" t="str">
        <f>"@date(365)"</f>
        <v>@date(365)</v>
      </c>
      <c r="G36" s="3" t="str">
        <f>"@date(365)"</f>
        <v>@date(365)</v>
      </c>
      <c r="H36" s="3" t="str">
        <f>"@date(365)"</f>
        <v>@date(365)</v>
      </c>
      <c r="J36" s="3" t="str">
        <f>"@date(365)"</f>
        <v>@date(365)</v>
      </c>
    </row>
    <row r="37" spans="1:10">
      <c r="A37" s="53"/>
      <c r="B37" s="83"/>
      <c r="C37" s="76" t="s">
        <v>642</v>
      </c>
      <c r="D37" s="85" t="s">
        <v>643</v>
      </c>
      <c r="E37" s="85" t="s">
        <v>643</v>
      </c>
      <c r="F37" s="85" t="s">
        <v>643</v>
      </c>
      <c r="G37" s="85" t="s">
        <v>643</v>
      </c>
      <c r="H37" s="85" t="s">
        <v>643</v>
      </c>
      <c r="I37" s="78"/>
      <c r="J37" s="85" t="s">
        <v>643</v>
      </c>
    </row>
    <row r="38" spans="1:10">
      <c r="A38" s="53"/>
      <c r="B38" s="83"/>
      <c r="C38" s="76" t="s">
        <v>628</v>
      </c>
      <c r="D38" s="78" t="s">
        <v>427</v>
      </c>
      <c r="E38" s="78" t="s">
        <v>427</v>
      </c>
      <c r="F38" s="78" t="s">
        <v>427</v>
      </c>
      <c r="G38" s="78" t="s">
        <v>427</v>
      </c>
      <c r="H38" s="78" t="s">
        <v>427</v>
      </c>
      <c r="I38" s="78"/>
      <c r="J38" s="78" t="s">
        <v>427</v>
      </c>
    </row>
    <row r="39" spans="1:10">
      <c r="A39" s="53"/>
      <c r="B39" s="8"/>
      <c r="C39" s="9"/>
      <c r="D39" s="9"/>
      <c r="E39" s="9"/>
      <c r="F39" s="9"/>
      <c r="G39" s="9"/>
      <c r="H39" s="9"/>
      <c r="I39" s="9"/>
      <c r="J39" s="9"/>
    </row>
    <row r="40" spans="1:10">
      <c r="A40" s="53"/>
      <c r="B40" s="83" t="s">
        <v>620</v>
      </c>
      <c r="C40" s="76" t="s">
        <v>601</v>
      </c>
      <c r="D40" s="19" t="str">
        <f>CONCATENATE("APPB",D1)</f>
        <v>APPB111-001</v>
      </c>
      <c r="E40" s="19" t="str">
        <f>CONCATENATE("APPB",E1)</f>
        <v>APPB111-002</v>
      </c>
      <c r="F40" s="19" t="str">
        <f>CONCATENATE("APPB",F1)</f>
        <v>APPB111-003</v>
      </c>
      <c r="G40" s="19" t="str">
        <f>CONCATENATE("APPB",G1)</f>
        <v>APPB111-004</v>
      </c>
      <c r="H40" s="19" t="str">
        <f>CONCATENATE("APPB",H1)</f>
        <v>APPB111-005</v>
      </c>
      <c r="J40" s="19" t="str">
        <f>CONCATENATE("APPB",J1)</f>
        <v>APPB111-007</v>
      </c>
    </row>
    <row r="41" spans="1:10">
      <c r="A41" s="53"/>
      <c r="B41" s="83"/>
      <c r="C41" s="76" t="s">
        <v>602</v>
      </c>
      <c r="D41" s="19" t="s">
        <v>603</v>
      </c>
      <c r="E41" s="19" t="s">
        <v>603</v>
      </c>
      <c r="F41" s="19" t="s">
        <v>603</v>
      </c>
      <c r="G41" s="19" t="s">
        <v>603</v>
      </c>
      <c r="H41" s="19" t="s">
        <v>603</v>
      </c>
      <c r="I41" s="19"/>
      <c r="J41" s="19" t="s">
        <v>603</v>
      </c>
    </row>
    <row r="42" spans="1:10">
      <c r="A42" s="53"/>
      <c r="B42" s="83"/>
      <c r="C42" s="76" t="s">
        <v>604</v>
      </c>
      <c r="D42" s="19" t="s">
        <v>605</v>
      </c>
      <c r="E42" s="19" t="s">
        <v>605</v>
      </c>
      <c r="F42" s="19" t="s">
        <v>605</v>
      </c>
      <c r="G42" s="19" t="s">
        <v>605</v>
      </c>
      <c r="H42" s="19" t="s">
        <v>605</v>
      </c>
      <c r="I42" s="19"/>
      <c r="J42" s="19" t="s">
        <v>605</v>
      </c>
    </row>
    <row r="43" spans="1:10">
      <c r="A43" s="53"/>
      <c r="B43" s="83"/>
      <c r="C43" s="76" t="s">
        <v>606</v>
      </c>
      <c r="D43" s="19" t="str">
        <f>"0"</f>
        <v>0</v>
      </c>
      <c r="E43" s="19" t="str">
        <f t="shared" ref="E43:J43" si="12">"0"</f>
        <v>0</v>
      </c>
      <c r="F43" s="19" t="str">
        <f t="shared" si="12"/>
        <v>0</v>
      </c>
      <c r="G43" s="19" t="str">
        <f t="shared" si="12"/>
        <v>0</v>
      </c>
      <c r="H43" s="19" t="str">
        <f t="shared" si="12"/>
        <v>0</v>
      </c>
      <c r="I43" s="19"/>
      <c r="J43" s="19" t="str">
        <f t="shared" si="12"/>
        <v>0</v>
      </c>
    </row>
    <row r="44" spans="1:10">
      <c r="A44" s="53"/>
      <c r="B44" s="84"/>
      <c r="C44" s="76" t="s">
        <v>621</v>
      </c>
      <c r="D44" s="6" t="s">
        <v>613</v>
      </c>
      <c r="E44" s="6" t="s">
        <v>613</v>
      </c>
      <c r="F44" s="6" t="s">
        <v>613</v>
      </c>
      <c r="G44" s="6" t="s">
        <v>613</v>
      </c>
      <c r="H44" s="6" t="s">
        <v>614</v>
      </c>
      <c r="I44" s="6"/>
      <c r="J44" s="6" t="s">
        <v>613</v>
      </c>
    </row>
    <row r="45" spans="1:10">
      <c r="A45" s="53"/>
      <c r="B45" s="84"/>
      <c r="C45" s="76" t="s">
        <v>634</v>
      </c>
      <c r="D45" s="19" t="str">
        <f>CONCATENATE("APPR",D1)</f>
        <v>APPR111-001</v>
      </c>
      <c r="E45" s="19" t="str">
        <f>CONCATENATE("APPR",E1)</f>
        <v>APPR111-002</v>
      </c>
      <c r="F45" s="19" t="str">
        <f>CONCATENATE("APPR",F1)</f>
        <v>APPR111-003</v>
      </c>
      <c r="G45" s="19" t="str">
        <f>CONCATENATE("APPR",G1)</f>
        <v>APPR111-004</v>
      </c>
      <c r="H45" s="19" t="str">
        <f>CONCATENATE("APPR",H1)</f>
        <v>APPR111-005</v>
      </c>
      <c r="J45" s="19" t="str">
        <f>CONCATENATE("APPR",J1)</f>
        <v>APPR111-007</v>
      </c>
    </row>
    <row r="46" spans="1:10">
      <c r="A46" s="53"/>
      <c r="B46" s="84"/>
      <c r="C46" s="76" t="s">
        <v>622</v>
      </c>
      <c r="D46" s="19" t="str">
        <f>CONCATENATE("APPS",D1)</f>
        <v>APPS111-001</v>
      </c>
      <c r="E46" s="19" t="str">
        <f>CONCATENATE("APPS",E1)</f>
        <v>APPS111-002</v>
      </c>
      <c r="F46" s="19" t="str">
        <f>CONCATENATE("APPS",F1)</f>
        <v>APPS111-003</v>
      </c>
      <c r="G46" s="19" t="str">
        <f>CONCATENATE("APPS",G1)</f>
        <v>APPS111-004</v>
      </c>
      <c r="H46" s="19" t="str">
        <f>CONCATENATE("APPS",H1)</f>
        <v>APPS111-005</v>
      </c>
      <c r="J46" s="19" t="str">
        <f>CONCATENATE("APPS",J1)</f>
        <v>APPS111-007</v>
      </c>
    </row>
    <row r="47" spans="1:10">
      <c r="A47" s="53"/>
      <c r="B47" s="8"/>
      <c r="C47" s="9"/>
      <c r="D47" s="9"/>
      <c r="E47" s="9"/>
      <c r="F47" s="9"/>
      <c r="G47" s="9"/>
      <c r="H47" s="9"/>
      <c r="I47" s="9"/>
      <c r="J47" s="9"/>
    </row>
    <row r="48" spans="1:10" ht="15" customHeight="1">
      <c r="A48" s="53"/>
      <c r="B48" s="87" t="s">
        <v>629</v>
      </c>
      <c r="C48" s="76" t="s">
        <v>601</v>
      </c>
      <c r="D48" s="19" t="s">
        <v>644</v>
      </c>
      <c r="E48" s="19" t="s">
        <v>645</v>
      </c>
      <c r="F48" s="19" t="s">
        <v>646</v>
      </c>
      <c r="G48" s="19"/>
      <c r="H48" s="19"/>
      <c r="I48" s="19"/>
      <c r="J48" s="19"/>
    </row>
    <row r="49" spans="1:10">
      <c r="A49" s="53"/>
      <c r="B49" s="88"/>
      <c r="C49" s="76" t="s">
        <v>602</v>
      </c>
      <c r="D49" s="19" t="s">
        <v>603</v>
      </c>
      <c r="E49" s="19" t="s">
        <v>603</v>
      </c>
      <c r="F49" s="19" t="s">
        <v>603</v>
      </c>
      <c r="G49" s="19"/>
      <c r="H49" s="19"/>
      <c r="I49" s="19"/>
      <c r="J49" s="19"/>
    </row>
    <row r="50" spans="1:10">
      <c r="A50" s="53"/>
      <c r="B50" s="88"/>
      <c r="C50" s="76" t="s">
        <v>604</v>
      </c>
      <c r="D50" s="19" t="s">
        <v>605</v>
      </c>
      <c r="E50" s="19" t="s">
        <v>605</v>
      </c>
      <c r="F50" s="19" t="s">
        <v>605</v>
      </c>
      <c r="G50" s="19"/>
      <c r="H50" s="19"/>
      <c r="I50" s="19"/>
      <c r="J50" s="19"/>
    </row>
    <row r="51" spans="1:10">
      <c r="A51" s="53"/>
      <c r="B51" s="88"/>
      <c r="C51" s="76" t="s">
        <v>606</v>
      </c>
      <c r="D51" s="19" t="str">
        <f>"0"</f>
        <v>0</v>
      </c>
      <c r="E51" s="19" t="str">
        <f t="shared" ref="E51:F51" si="13">"0"</f>
        <v>0</v>
      </c>
      <c r="F51" s="19" t="str">
        <f t="shared" si="13"/>
        <v>0</v>
      </c>
      <c r="G51" s="19"/>
      <c r="H51" s="19"/>
      <c r="I51" s="19"/>
      <c r="J51" s="19"/>
    </row>
    <row r="52" spans="1:10">
      <c r="A52" s="53"/>
      <c r="B52" s="88"/>
      <c r="C52" s="76" t="s">
        <v>633</v>
      </c>
      <c r="D52" s="86" t="str">
        <f>"@date(-3)"</f>
        <v>@date(-3)</v>
      </c>
      <c r="E52" s="86" t="str">
        <f>"@date(-2)"</f>
        <v>@date(-2)</v>
      </c>
      <c r="F52" s="86" t="str">
        <f>"@date(-1)"</f>
        <v>@date(-1)</v>
      </c>
      <c r="G52" s="6"/>
      <c r="H52" s="6"/>
      <c r="I52" s="6"/>
      <c r="J52" s="6"/>
    </row>
    <row r="53" spans="1:10">
      <c r="A53" s="53"/>
      <c r="B53" s="88"/>
      <c r="C53" s="76" t="s">
        <v>634</v>
      </c>
      <c r="D53" s="93" t="str">
        <f>CONCATENATE("APPR",E1)</f>
        <v>APPR111-002</v>
      </c>
      <c r="E53" s="93" t="str">
        <f>CONCATENATE("APPR",E1)</f>
        <v>APPR111-002</v>
      </c>
      <c r="F53" s="93" t="str">
        <f>CONCATENATE("APPR",E1)</f>
        <v>APPR111-002</v>
      </c>
      <c r="G53" s="19"/>
      <c r="H53" s="19"/>
      <c r="I53" s="19"/>
      <c r="J53" s="19"/>
    </row>
    <row r="54" spans="1:10">
      <c r="A54" s="53"/>
      <c r="B54" s="8"/>
      <c r="C54" s="9"/>
      <c r="D54" s="9"/>
      <c r="E54" s="9"/>
      <c r="F54" s="9"/>
      <c r="G54" s="9"/>
      <c r="H54" s="9"/>
      <c r="I54" s="9"/>
      <c r="J54" s="9"/>
    </row>
    <row r="55" spans="1:10">
      <c r="A55" s="53"/>
      <c r="B55" s="92" t="s">
        <v>640</v>
      </c>
      <c r="C55" s="76" t="s">
        <v>623</v>
      </c>
      <c r="D55" s="19" t="str">
        <f>CONCATENATE("APPR",D1)</f>
        <v>APPR111-001</v>
      </c>
      <c r="E55" s="19" t="str">
        <f>CONCATENATE("APPR",E1)</f>
        <v>APPR111-002</v>
      </c>
      <c r="F55" s="19" t="str">
        <f>CONCATENATE("APPR",F1)</f>
        <v>APPR111-003</v>
      </c>
      <c r="G55" s="19" t="str">
        <f>CONCATENATE("APPR",G1)</f>
        <v>APPR111-004</v>
      </c>
      <c r="H55" s="19" t="str">
        <f>CONCATENATE("APPR",H1)</f>
        <v>APPR111-005</v>
      </c>
      <c r="I55" s="85" t="str">
        <f>CONCATENATE("APPR",I1)</f>
        <v>APPR111-006</v>
      </c>
      <c r="J55" s="19" t="str">
        <f>CONCATENATE("APPR",J1)</f>
        <v>APPR111-007</v>
      </c>
    </row>
    <row r="56" spans="1:10">
      <c r="A56" s="53"/>
      <c r="B56" s="82"/>
      <c r="C56" s="76" t="s">
        <v>628</v>
      </c>
      <c r="D56" s="3" t="s">
        <v>632</v>
      </c>
      <c r="E56" s="3" t="s">
        <v>632</v>
      </c>
      <c r="F56" s="3" t="s">
        <v>632</v>
      </c>
      <c r="G56" s="3" t="s">
        <v>632</v>
      </c>
      <c r="H56" s="3" t="s">
        <v>632</v>
      </c>
      <c r="I56" s="78" t="s">
        <v>632</v>
      </c>
      <c r="J56" s="3" t="s">
        <v>632</v>
      </c>
    </row>
    <row r="57" spans="1:10">
      <c r="A57" s="53"/>
      <c r="B57" s="9"/>
      <c r="C57" s="9"/>
      <c r="D57" s="9"/>
      <c r="E57" s="9"/>
      <c r="F57" s="9"/>
      <c r="G57" s="9"/>
      <c r="H57" s="9"/>
      <c r="I57" s="9"/>
      <c r="J57" s="9"/>
    </row>
    <row r="58" spans="1:10">
      <c r="A58" s="53"/>
      <c r="B58" s="80" t="s">
        <v>624</v>
      </c>
      <c r="C58" s="76" t="s">
        <v>601</v>
      </c>
      <c r="D58" s="19" t="str">
        <f>CONCATENATE("ADDR",D1)</f>
        <v>ADDR111-001</v>
      </c>
      <c r="E58" s="19" t="str">
        <f t="shared" ref="E58:J58" si="14">CONCATENATE("ADDR",E1)</f>
        <v>ADDR111-002</v>
      </c>
      <c r="F58" s="19" t="str">
        <f t="shared" si="14"/>
        <v>ADDR111-003</v>
      </c>
      <c r="G58" s="19" t="str">
        <f t="shared" si="14"/>
        <v>ADDR111-004</v>
      </c>
      <c r="H58" s="19" t="str">
        <f t="shared" si="14"/>
        <v>ADDR111-005</v>
      </c>
      <c r="I58" s="19" t="str">
        <f t="shared" si="14"/>
        <v>ADDR111-006</v>
      </c>
      <c r="J58" s="19" t="str">
        <f t="shared" si="14"/>
        <v>ADDR111-007</v>
      </c>
    </row>
    <row r="59" spans="1:10">
      <c r="A59" s="53"/>
      <c r="B59" s="80"/>
      <c r="C59" s="76" t="s">
        <v>602</v>
      </c>
      <c r="D59" s="19" t="s">
        <v>603</v>
      </c>
      <c r="E59" s="19" t="s">
        <v>603</v>
      </c>
      <c r="F59" s="19" t="s">
        <v>603</v>
      </c>
      <c r="G59" s="19" t="s">
        <v>603</v>
      </c>
      <c r="H59" s="19" t="s">
        <v>603</v>
      </c>
      <c r="I59" s="19" t="s">
        <v>603</v>
      </c>
      <c r="J59" s="19" t="s">
        <v>603</v>
      </c>
    </row>
    <row r="60" spans="1:10">
      <c r="A60" s="53"/>
      <c r="B60" s="80"/>
      <c r="C60" s="76" t="s">
        <v>604</v>
      </c>
      <c r="D60" s="19" t="s">
        <v>605</v>
      </c>
      <c r="E60" s="19" t="s">
        <v>605</v>
      </c>
      <c r="F60" s="19" t="s">
        <v>605</v>
      </c>
      <c r="G60" s="19" t="s">
        <v>605</v>
      </c>
      <c r="H60" s="19" t="s">
        <v>605</v>
      </c>
      <c r="I60" s="19" t="s">
        <v>605</v>
      </c>
      <c r="J60" s="19" t="s">
        <v>605</v>
      </c>
    </row>
    <row r="61" spans="1:10">
      <c r="A61" s="53"/>
      <c r="B61" s="80"/>
      <c r="C61" s="76" t="s">
        <v>606</v>
      </c>
      <c r="D61" s="19" t="str">
        <f>"0"</f>
        <v>0</v>
      </c>
      <c r="E61" s="19" t="str">
        <f t="shared" ref="E61:J61" si="15">"0"</f>
        <v>0</v>
      </c>
      <c r="F61" s="19" t="str">
        <f t="shared" si="15"/>
        <v>0</v>
      </c>
      <c r="G61" s="19" t="str">
        <f t="shared" si="15"/>
        <v>0</v>
      </c>
      <c r="H61" s="19" t="str">
        <f t="shared" si="15"/>
        <v>0</v>
      </c>
      <c r="I61" s="19" t="str">
        <f t="shared" si="15"/>
        <v>0</v>
      </c>
      <c r="J61" s="19" t="str">
        <f t="shared" si="15"/>
        <v>0</v>
      </c>
    </row>
    <row r="62" spans="1:10">
      <c r="A62" s="53"/>
      <c r="B62" s="80"/>
      <c r="C62" s="76" t="s">
        <v>641</v>
      </c>
      <c r="D62" s="3" t="s">
        <v>625</v>
      </c>
      <c r="E62" s="3" t="s">
        <v>625</v>
      </c>
      <c r="F62" s="3" t="s">
        <v>625</v>
      </c>
      <c r="G62" s="3" t="s">
        <v>625</v>
      </c>
      <c r="H62" s="3" t="s">
        <v>625</v>
      </c>
      <c r="I62" s="78" t="s">
        <v>625</v>
      </c>
      <c r="J62" s="3" t="s">
        <v>625</v>
      </c>
    </row>
    <row r="63" spans="1:10">
      <c r="A63" s="53"/>
      <c r="B63" s="80"/>
      <c r="C63" s="76" t="s">
        <v>626</v>
      </c>
      <c r="D63" s="19" t="str">
        <f>CONCATENATE("APPR",D1)</f>
        <v>APPR111-001</v>
      </c>
      <c r="E63" s="19" t="str">
        <f t="shared" ref="E63:J63" si="16">CONCATENATE("APPR",E1)</f>
        <v>APPR111-002</v>
      </c>
      <c r="F63" s="19" t="str">
        <f t="shared" si="16"/>
        <v>APPR111-003</v>
      </c>
      <c r="G63" s="19" t="str">
        <f t="shared" si="16"/>
        <v>APPR111-004</v>
      </c>
      <c r="H63" s="19" t="str">
        <f t="shared" si="16"/>
        <v>APPR111-005</v>
      </c>
      <c r="I63" s="19" t="str">
        <f t="shared" si="16"/>
        <v>APPR111-006</v>
      </c>
      <c r="J63" s="19" t="str">
        <f t="shared" si="16"/>
        <v>APPR111-007</v>
      </c>
    </row>
  </sheetData>
  <customSheetViews>
    <customSheetView guid="{52682C99-57FE-48BC-BC5D-83A675EDE95B}" hiddenRows="1" topLeftCell="A42">
      <selection activeCell="B51" sqref="B51:B57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A2">
      <selection activeCell="A8" sqref="A8:A50"/>
      <pageMargins left="0.7" right="0.7" top="0.75" bottom="0.75" header="0.3" footer="0.3"/>
      <pageSetup paperSize="9" orientation="portrait" verticalDpi="0" r:id="rId2"/>
    </customSheetView>
    <customSheetView guid="{E11A1E3A-FF88-4F26-BB3E-D49EC287A590}" hiddenRows="1" topLeftCell="A2">
      <selection activeCell="A8" sqref="A8:A50"/>
      <pageMargins left="0.7" right="0.7" top="0.75" bottom="0.75" header="0.3" footer="0.3"/>
      <pageSetup paperSize="9" orientation="portrait" verticalDpi="0" r:id="rId3"/>
    </customSheetView>
  </customSheetViews>
  <mergeCells count="10">
    <mergeCell ref="D4:J4"/>
    <mergeCell ref="D2:J2"/>
    <mergeCell ref="B58:B63"/>
    <mergeCell ref="A8:A63"/>
    <mergeCell ref="B8:B23"/>
    <mergeCell ref="B55:B56"/>
    <mergeCell ref="B32:B38"/>
    <mergeCell ref="B40:B46"/>
    <mergeCell ref="B48:B53"/>
    <mergeCell ref="B25:B30"/>
  </mergeCells>
  <pageMargins left="0.7" right="0.7" top="0.75" bottom="0.75" header="0.3" footer="0.3"/>
  <pageSetup paperSize="9" orientation="portrait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26.85546875" customWidth="1"/>
  </cols>
  <sheetData>
    <row r="1" spans="1:1">
      <c r="A1" s="13" t="s">
        <v>33</v>
      </c>
    </row>
    <row r="3" spans="1:1">
      <c r="A3" s="34" t="s">
        <v>202</v>
      </c>
    </row>
  </sheetData>
  <customSheetViews>
    <customSheetView guid="{52682C99-57FE-48BC-BC5D-83A675EDE95B}">
      <selection activeCell="C14" sqref="C14"/>
      <pageMargins left="0.7" right="0.7" top="0.75" bottom="0.75" header="0.3" footer="0.3"/>
    </customSheetView>
    <customSheetView guid="{B77EFD40-8824-47B1-AEEE-A13E43E39756}">
      <selection activeCell="C14" sqref="C14"/>
      <pageMargins left="0.7" right="0.7" top="0.75" bottom="0.75" header="0.3" footer="0.3"/>
    </customSheetView>
    <customSheetView guid="{E11A1E3A-FF88-4F26-BB3E-D49EC287A590}">
      <selection activeCell="C14" sqref="C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44"/>
  <sheetViews>
    <sheetView topLeftCell="A11" workbookViewId="0">
      <selection activeCell="G17" sqref="G17"/>
    </sheetView>
  </sheetViews>
  <sheetFormatPr defaultRowHeight="15"/>
  <cols>
    <col min="1" max="1" width="12" style="3" customWidth="1"/>
    <col min="2" max="2" width="14.28515625" style="3" customWidth="1"/>
    <col min="3" max="4" width="29.28515625" style="3" customWidth="1"/>
    <col min="5" max="10" width="19" style="3" customWidth="1"/>
    <col min="11" max="38" width="17.42578125" style="3" customWidth="1"/>
    <col min="39" max="39" width="25.5703125" style="3" customWidth="1"/>
    <col min="40" max="16384" width="9.140625" style="3"/>
  </cols>
  <sheetData>
    <row r="1" spans="1:39" hidden="1">
      <c r="D1" s="17"/>
      <c r="E1" s="17" t="s">
        <v>177</v>
      </c>
      <c r="F1" s="17" t="s">
        <v>178</v>
      </c>
      <c r="G1" s="17" t="s">
        <v>179</v>
      </c>
      <c r="H1" s="17" t="s">
        <v>180</v>
      </c>
      <c r="I1" s="17" t="s">
        <v>181</v>
      </c>
      <c r="J1" s="17" t="s">
        <v>182</v>
      </c>
      <c r="K1" s="17" t="s">
        <v>183</v>
      </c>
      <c r="L1" s="17" t="s">
        <v>184</v>
      </c>
      <c r="M1" s="17" t="s">
        <v>185</v>
      </c>
      <c r="N1" s="17" t="s">
        <v>186</v>
      </c>
      <c r="O1" s="18" t="s">
        <v>187</v>
      </c>
      <c r="P1" s="18" t="s">
        <v>188</v>
      </c>
      <c r="Q1" s="18" t="s">
        <v>189</v>
      </c>
      <c r="R1" s="18" t="s">
        <v>190</v>
      </c>
      <c r="S1" s="18" t="s">
        <v>191</v>
      </c>
      <c r="T1" s="18" t="s">
        <v>192</v>
      </c>
      <c r="U1" s="18" t="s">
        <v>193</v>
      </c>
      <c r="V1" s="18" t="s">
        <v>194</v>
      </c>
      <c r="W1" s="18" t="s">
        <v>195</v>
      </c>
      <c r="X1" s="18" t="s">
        <v>146</v>
      </c>
      <c r="Y1" s="18" t="s">
        <v>148</v>
      </c>
      <c r="Z1" s="18" t="s">
        <v>149</v>
      </c>
      <c r="AA1" s="18" t="s">
        <v>151</v>
      </c>
      <c r="AB1" s="18" t="s">
        <v>152</v>
      </c>
      <c r="AC1" s="18" t="s">
        <v>154</v>
      </c>
      <c r="AD1" s="18" t="s">
        <v>155</v>
      </c>
      <c r="AE1" s="18" t="s">
        <v>158</v>
      </c>
      <c r="AF1" s="18" t="s">
        <v>159</v>
      </c>
      <c r="AG1" s="18" t="s">
        <v>161</v>
      </c>
      <c r="AH1" s="18" t="s">
        <v>163</v>
      </c>
      <c r="AI1" s="18" t="s">
        <v>164</v>
      </c>
      <c r="AJ1" s="18" t="s">
        <v>165</v>
      </c>
      <c r="AK1" s="18" t="s">
        <v>169</v>
      </c>
      <c r="AL1" s="18" t="s">
        <v>171</v>
      </c>
      <c r="AM1" s="18" t="s">
        <v>262</v>
      </c>
    </row>
    <row r="2" spans="1:39" ht="21">
      <c r="A2" s="15"/>
      <c r="B2" s="15"/>
      <c r="C2" s="15"/>
      <c r="D2" s="95"/>
      <c r="E2" s="67" t="s">
        <v>75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9"/>
    </row>
    <row r="3" spans="1:39" ht="60" customHeight="1">
      <c r="A3" s="15"/>
      <c r="B3" s="15"/>
      <c r="C3" s="15"/>
      <c r="D3" s="15"/>
      <c r="E3" s="12" t="s">
        <v>203</v>
      </c>
      <c r="F3" s="12" t="s">
        <v>203</v>
      </c>
      <c r="G3" s="12" t="s">
        <v>203</v>
      </c>
      <c r="H3" s="12" t="s">
        <v>203</v>
      </c>
      <c r="I3" s="12" t="s">
        <v>203</v>
      </c>
      <c r="J3" s="12" t="s">
        <v>203</v>
      </c>
      <c r="K3" s="12" t="s">
        <v>203</v>
      </c>
      <c r="L3" s="12" t="s">
        <v>203</v>
      </c>
      <c r="M3" s="12" t="s">
        <v>204</v>
      </c>
      <c r="N3" s="12" t="s">
        <v>204</v>
      </c>
      <c r="O3" s="12" t="s">
        <v>205</v>
      </c>
      <c r="P3" s="12" t="s">
        <v>205</v>
      </c>
      <c r="Q3" s="12" t="s">
        <v>206</v>
      </c>
      <c r="R3" s="12" t="s">
        <v>207</v>
      </c>
      <c r="S3" s="12" t="s">
        <v>208</v>
      </c>
      <c r="T3" s="12" t="s">
        <v>209</v>
      </c>
      <c r="U3" s="12" t="s">
        <v>209</v>
      </c>
      <c r="V3" s="12" t="s">
        <v>208</v>
      </c>
      <c r="W3" s="12" t="s">
        <v>208</v>
      </c>
      <c r="X3" s="12" t="s">
        <v>210</v>
      </c>
      <c r="Y3" s="12" t="s">
        <v>210</v>
      </c>
      <c r="Z3" s="12" t="s">
        <v>211</v>
      </c>
      <c r="AA3" s="12" t="s">
        <v>211</v>
      </c>
      <c r="AB3" s="12" t="s">
        <v>212</v>
      </c>
      <c r="AC3" s="12" t="s">
        <v>212</v>
      </c>
      <c r="AD3" s="12" t="s">
        <v>213</v>
      </c>
      <c r="AE3" s="12" t="s">
        <v>213</v>
      </c>
      <c r="AF3" s="12" t="s">
        <v>214</v>
      </c>
      <c r="AG3" s="12" t="s">
        <v>214</v>
      </c>
      <c r="AH3" s="12" t="s">
        <v>212</v>
      </c>
      <c r="AI3" s="12" t="s">
        <v>212</v>
      </c>
      <c r="AJ3" s="12" t="s">
        <v>210</v>
      </c>
      <c r="AK3" s="12" t="s">
        <v>211</v>
      </c>
      <c r="AL3" s="12" t="s">
        <v>212</v>
      </c>
      <c r="AM3" s="24" t="s">
        <v>263</v>
      </c>
    </row>
    <row r="4" spans="1:39" ht="62.25" customHeight="1">
      <c r="A4" s="15"/>
      <c r="B4" s="15"/>
      <c r="C4" s="15"/>
      <c r="D4" s="15"/>
      <c r="E4" s="12" t="s">
        <v>111</v>
      </c>
      <c r="F4" s="12" t="s">
        <v>118</v>
      </c>
      <c r="G4" s="12" t="s">
        <v>120</v>
      </c>
      <c r="H4" s="12" t="s">
        <v>121</v>
      </c>
      <c r="I4" s="12" t="s">
        <v>122</v>
      </c>
      <c r="J4" s="12" t="s">
        <v>123</v>
      </c>
      <c r="K4" s="12" t="s">
        <v>112</v>
      </c>
      <c r="L4" s="12" t="s">
        <v>136</v>
      </c>
      <c r="M4" s="12" t="s">
        <v>112</v>
      </c>
      <c r="N4" s="12" t="s">
        <v>138</v>
      </c>
      <c r="O4" s="12" t="s">
        <v>112</v>
      </c>
      <c r="P4" s="12" t="s">
        <v>138</v>
      </c>
      <c r="Q4" s="12" t="s">
        <v>141</v>
      </c>
      <c r="R4" s="12" t="s">
        <v>110</v>
      </c>
      <c r="S4" s="12" t="s">
        <v>451</v>
      </c>
      <c r="T4" s="12" t="s">
        <v>109</v>
      </c>
      <c r="U4" s="12" t="s">
        <v>118</v>
      </c>
      <c r="V4" s="12" t="s">
        <v>109</v>
      </c>
      <c r="W4" s="12" t="s">
        <v>118</v>
      </c>
      <c r="X4" s="12" t="s">
        <v>109</v>
      </c>
      <c r="Y4" s="12" t="s">
        <v>118</v>
      </c>
      <c r="Z4" s="12" t="s">
        <v>109</v>
      </c>
      <c r="AA4" s="12" t="s">
        <v>118</v>
      </c>
      <c r="AB4" s="12" t="s">
        <v>109</v>
      </c>
      <c r="AC4" s="12" t="s">
        <v>118</v>
      </c>
      <c r="AD4" s="12" t="s">
        <v>156</v>
      </c>
      <c r="AE4" s="12" t="s">
        <v>138</v>
      </c>
      <c r="AF4" s="12" t="s">
        <v>156</v>
      </c>
      <c r="AG4" s="12" t="s">
        <v>138</v>
      </c>
      <c r="AH4" s="12" t="s">
        <v>156</v>
      </c>
      <c r="AI4" s="12" t="s">
        <v>138</v>
      </c>
      <c r="AJ4" s="12" t="s">
        <v>166</v>
      </c>
      <c r="AK4" s="12" t="s">
        <v>168</v>
      </c>
      <c r="AL4" s="12" t="s">
        <v>172</v>
      </c>
      <c r="AM4" s="12"/>
    </row>
    <row r="5" spans="1:39" ht="23.25" customHeight="1">
      <c r="A5" s="15"/>
      <c r="B5" s="15"/>
      <c r="C5" s="15"/>
      <c r="D5" s="95"/>
      <c r="E5" s="57" t="s">
        <v>274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70"/>
    </row>
    <row r="6" spans="1:39" ht="26.25" customHeight="1">
      <c r="A6" s="15"/>
      <c r="B6" s="15"/>
      <c r="C6" s="28" t="s">
        <v>268</v>
      </c>
      <c r="D6" s="28"/>
      <c r="E6" s="31" t="s">
        <v>119</v>
      </c>
      <c r="F6" s="31" t="s">
        <v>119</v>
      </c>
      <c r="G6" s="31" t="s">
        <v>119</v>
      </c>
      <c r="H6" s="31" t="s">
        <v>119</v>
      </c>
      <c r="I6" s="31" t="s">
        <v>119</v>
      </c>
      <c r="J6" s="31" t="s">
        <v>119</v>
      </c>
      <c r="K6" s="14" t="s">
        <v>133</v>
      </c>
      <c r="L6" s="14" t="s">
        <v>133</v>
      </c>
      <c r="M6" s="14" t="s">
        <v>137</v>
      </c>
      <c r="N6" s="14" t="s">
        <v>137</v>
      </c>
      <c r="O6" s="14" t="s">
        <v>139</v>
      </c>
      <c r="P6" s="14" t="s">
        <v>139</v>
      </c>
      <c r="Q6" s="14" t="s">
        <v>140</v>
      </c>
      <c r="R6" s="14" t="s">
        <v>142</v>
      </c>
      <c r="S6" s="14" t="s">
        <v>143</v>
      </c>
      <c r="T6" s="31" t="s">
        <v>144</v>
      </c>
      <c r="U6" s="31" t="s">
        <v>144</v>
      </c>
      <c r="V6" s="31" t="s">
        <v>145</v>
      </c>
      <c r="W6" s="31" t="s">
        <v>145</v>
      </c>
      <c r="X6" s="14" t="s">
        <v>147</v>
      </c>
      <c r="Y6" s="14" t="s">
        <v>147</v>
      </c>
      <c r="Z6" s="14" t="s">
        <v>150</v>
      </c>
      <c r="AA6" s="14" t="s">
        <v>150</v>
      </c>
      <c r="AB6" s="14" t="s">
        <v>153</v>
      </c>
      <c r="AC6" s="14" t="s">
        <v>153</v>
      </c>
      <c r="AD6" s="14" t="s">
        <v>157</v>
      </c>
      <c r="AE6" s="14" t="s">
        <v>157</v>
      </c>
      <c r="AF6" s="14" t="s">
        <v>160</v>
      </c>
      <c r="AG6" s="14" t="s">
        <v>160</v>
      </c>
      <c r="AH6" s="14" t="s">
        <v>162</v>
      </c>
      <c r="AI6" s="14" t="s">
        <v>162</v>
      </c>
      <c r="AJ6" s="14" t="s">
        <v>167</v>
      </c>
      <c r="AK6" s="14" t="s">
        <v>170</v>
      </c>
      <c r="AL6" s="14" t="s">
        <v>173</v>
      </c>
      <c r="AM6" s="14"/>
    </row>
    <row r="7" spans="1:39" s="1" customFormat="1" ht="66" customHeight="1">
      <c r="A7" s="2" t="s">
        <v>100</v>
      </c>
      <c r="B7" s="2" t="s">
        <v>102</v>
      </c>
      <c r="C7" s="16" t="s">
        <v>1</v>
      </c>
      <c r="D7" s="16"/>
      <c r="E7" s="2" t="str">
        <f t="shared" ref="E7:AM7" si="0">CONCATENATE("ERS Data Set ",E1)</f>
        <v>ERS Data Set 113-011</v>
      </c>
      <c r="F7" s="2" t="str">
        <f t="shared" si="0"/>
        <v>ERS Data Set 113-012</v>
      </c>
      <c r="G7" s="2" t="str">
        <f t="shared" si="0"/>
        <v>ERS Data Set 113-013</v>
      </c>
      <c r="H7" s="2" t="str">
        <f t="shared" si="0"/>
        <v>ERS Data Set 113-014</v>
      </c>
      <c r="I7" s="2" t="str">
        <f t="shared" si="0"/>
        <v>ERS Data Set 113-015</v>
      </c>
      <c r="J7" s="2" t="str">
        <f t="shared" si="0"/>
        <v>ERS Data Set 113-016</v>
      </c>
      <c r="K7" s="2" t="str">
        <f t="shared" si="0"/>
        <v>ERS Data Set 113-021</v>
      </c>
      <c r="L7" s="2" t="str">
        <f t="shared" si="0"/>
        <v>ERS Data Set 113-022</v>
      </c>
      <c r="M7" s="2" t="str">
        <f t="shared" si="0"/>
        <v>ERS Data Set 113-031</v>
      </c>
      <c r="N7" s="2" t="str">
        <f t="shared" si="0"/>
        <v>ERS Data Set 113-032</v>
      </c>
      <c r="O7" s="2" t="str">
        <f t="shared" si="0"/>
        <v>ERS Data Set 113-041</v>
      </c>
      <c r="P7" s="2" t="str">
        <f t="shared" si="0"/>
        <v>ERS Data Set 113-042</v>
      </c>
      <c r="Q7" s="2" t="str">
        <f t="shared" si="0"/>
        <v>ERS Data Set 113-051</v>
      </c>
      <c r="R7" s="2" t="str">
        <f t="shared" si="0"/>
        <v>ERS Data Set 113-061</v>
      </c>
      <c r="S7" s="2" t="str">
        <f t="shared" si="0"/>
        <v>ERS Data Set 113-071</v>
      </c>
      <c r="T7" s="2" t="str">
        <f t="shared" si="0"/>
        <v>ERS Data Set 113-081</v>
      </c>
      <c r="U7" s="2" t="str">
        <f t="shared" si="0"/>
        <v>ERS Data Set 113-082</v>
      </c>
      <c r="V7" s="2" t="str">
        <f t="shared" si="0"/>
        <v>ERS Data Set 113-091</v>
      </c>
      <c r="W7" s="2" t="str">
        <f t="shared" si="0"/>
        <v>ERS Data Set 113-092</v>
      </c>
      <c r="X7" s="2" t="str">
        <f t="shared" si="0"/>
        <v>ERS Data Set 113-101</v>
      </c>
      <c r="Y7" s="2" t="str">
        <f t="shared" si="0"/>
        <v>ERS Data Set 113-102</v>
      </c>
      <c r="Z7" s="2" t="str">
        <f t="shared" si="0"/>
        <v>ERS Data Set 113-111</v>
      </c>
      <c r="AA7" s="2" t="str">
        <f t="shared" si="0"/>
        <v>ERS Data Set 113-112</v>
      </c>
      <c r="AB7" s="2" t="str">
        <f t="shared" si="0"/>
        <v>ERS Data Set 113-121</v>
      </c>
      <c r="AC7" s="2" t="str">
        <f t="shared" si="0"/>
        <v>ERS Data Set 113-122</v>
      </c>
      <c r="AD7" s="2" t="str">
        <f t="shared" si="0"/>
        <v>ERS Data Set 113-131</v>
      </c>
      <c r="AE7" s="2" t="str">
        <f t="shared" si="0"/>
        <v>ERS Data Set 113-132</v>
      </c>
      <c r="AF7" s="2" t="str">
        <f t="shared" si="0"/>
        <v>ERS Data Set 113-141</v>
      </c>
      <c r="AG7" s="2" t="str">
        <f t="shared" si="0"/>
        <v>ERS Data Set 113-142</v>
      </c>
      <c r="AH7" s="2" t="str">
        <f t="shared" si="0"/>
        <v>ERS Data Set 113-151</v>
      </c>
      <c r="AI7" s="2" t="str">
        <f t="shared" si="0"/>
        <v>ERS Data Set 113-152</v>
      </c>
      <c r="AJ7" s="2" t="str">
        <f t="shared" si="0"/>
        <v>ERS Data Set 113-161</v>
      </c>
      <c r="AK7" s="2" t="str">
        <f t="shared" si="0"/>
        <v>ERS Data Set 113-171</v>
      </c>
      <c r="AL7" s="2" t="str">
        <f t="shared" si="0"/>
        <v>ERS Data Set 113-181</v>
      </c>
      <c r="AM7" s="2" t="str">
        <f t="shared" si="0"/>
        <v>ERS Data Set 113-211 to 113-371</v>
      </c>
    </row>
    <row r="8" spans="1:39" ht="15" customHeight="1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>
      <c r="A9" s="63" t="s">
        <v>7</v>
      </c>
      <c r="B9" s="60" t="s">
        <v>103</v>
      </c>
      <c r="C9" s="3" t="s">
        <v>48</v>
      </c>
      <c r="E9" s="19" t="str">
        <f>CONCATENATE("APPR",E1)</f>
        <v>APPR113-011</v>
      </c>
      <c r="F9" s="19" t="str">
        <f t="shared" ref="F9:AL9" si="1">CONCATENATE("APPR",F1)</f>
        <v>APPR113-012</v>
      </c>
      <c r="G9" s="19" t="str">
        <f t="shared" si="1"/>
        <v>APPR113-013</v>
      </c>
      <c r="H9" s="19" t="str">
        <f t="shared" si="1"/>
        <v>APPR113-014</v>
      </c>
      <c r="I9" s="19" t="str">
        <f t="shared" si="1"/>
        <v>APPR113-015</v>
      </c>
      <c r="J9" s="19" t="str">
        <f t="shared" si="1"/>
        <v>APPR113-016</v>
      </c>
      <c r="K9" s="19" t="str">
        <f t="shared" si="1"/>
        <v>APPR113-021</v>
      </c>
      <c r="L9" s="19" t="str">
        <f t="shared" si="1"/>
        <v>APPR113-022</v>
      </c>
      <c r="M9" s="19" t="str">
        <f t="shared" si="1"/>
        <v>APPR113-031</v>
      </c>
      <c r="N9" s="19" t="str">
        <f t="shared" si="1"/>
        <v>APPR113-032</v>
      </c>
      <c r="O9" s="19" t="str">
        <f t="shared" si="1"/>
        <v>APPR113-041</v>
      </c>
      <c r="P9" s="19" t="str">
        <f t="shared" si="1"/>
        <v>APPR113-042</v>
      </c>
      <c r="Q9" s="19" t="str">
        <f t="shared" si="1"/>
        <v>APPR113-051</v>
      </c>
      <c r="R9" s="19" t="str">
        <f t="shared" si="1"/>
        <v>APPR113-061</v>
      </c>
      <c r="S9" s="19" t="str">
        <f t="shared" si="1"/>
        <v>APPR113-071</v>
      </c>
      <c r="T9" s="19" t="str">
        <f t="shared" si="1"/>
        <v>APPR113-081</v>
      </c>
      <c r="U9" s="19" t="str">
        <f t="shared" si="1"/>
        <v>APPR113-082</v>
      </c>
      <c r="V9" s="19" t="str">
        <f t="shared" si="1"/>
        <v>APPR113-091</v>
      </c>
      <c r="W9" s="19" t="str">
        <f t="shared" si="1"/>
        <v>APPR113-092</v>
      </c>
      <c r="X9" s="19" t="str">
        <f t="shared" si="1"/>
        <v>APPR113-101</v>
      </c>
      <c r="Y9" s="19" t="str">
        <f t="shared" si="1"/>
        <v>APPR113-102</v>
      </c>
      <c r="Z9" s="19" t="str">
        <f t="shared" si="1"/>
        <v>APPR113-111</v>
      </c>
      <c r="AA9" s="19" t="str">
        <f t="shared" si="1"/>
        <v>APPR113-112</v>
      </c>
      <c r="AB9" s="19" t="str">
        <f t="shared" si="1"/>
        <v>APPR113-121</v>
      </c>
      <c r="AC9" s="19" t="str">
        <f t="shared" si="1"/>
        <v>APPR113-122</v>
      </c>
      <c r="AD9" s="19" t="str">
        <f t="shared" si="1"/>
        <v>APPR113-131</v>
      </c>
      <c r="AE9" s="19" t="str">
        <f t="shared" si="1"/>
        <v>APPR113-132</v>
      </c>
      <c r="AF9" s="19" t="str">
        <f t="shared" si="1"/>
        <v>APPR113-141</v>
      </c>
      <c r="AG9" s="19" t="str">
        <f t="shared" si="1"/>
        <v>APPR113-142</v>
      </c>
      <c r="AH9" s="19" t="str">
        <f t="shared" si="1"/>
        <v>APPR113-151</v>
      </c>
      <c r="AI9" s="19" t="str">
        <f t="shared" si="1"/>
        <v>APPR113-152</v>
      </c>
      <c r="AJ9" s="19" t="str">
        <f t="shared" si="1"/>
        <v>APPR113-161</v>
      </c>
      <c r="AK9" s="19" t="str">
        <f t="shared" si="1"/>
        <v>APPR113-171</v>
      </c>
      <c r="AL9" s="19" t="str">
        <f t="shared" si="1"/>
        <v>APPR113-181</v>
      </c>
      <c r="AM9" s="19"/>
    </row>
    <row r="10" spans="1:39">
      <c r="A10" s="53"/>
      <c r="B10" s="51"/>
      <c r="C10" s="3" t="s">
        <v>34</v>
      </c>
      <c r="E10" s="19" t="str">
        <f>CONCATENATE(LEFT(E1,3),"0-0000-0",RIGHT(E1,3))</f>
        <v>1130-0000-0011</v>
      </c>
      <c r="F10" s="19" t="str">
        <f t="shared" ref="F10:AL10" si="2">CONCATENATE(LEFT(F1,3),"0-0000-0",RIGHT(F1,3))</f>
        <v>1130-0000-0012</v>
      </c>
      <c r="G10" s="19" t="str">
        <f t="shared" si="2"/>
        <v>1130-0000-0013</v>
      </c>
      <c r="H10" s="19" t="str">
        <f t="shared" si="2"/>
        <v>1130-0000-0014</v>
      </c>
      <c r="I10" s="19" t="str">
        <f t="shared" si="2"/>
        <v>1130-0000-0015</v>
      </c>
      <c r="J10" s="19" t="str">
        <f t="shared" si="2"/>
        <v>1130-0000-0016</v>
      </c>
      <c r="K10" s="19" t="str">
        <f t="shared" si="2"/>
        <v>1130-0000-0021</v>
      </c>
      <c r="L10" s="19" t="str">
        <f t="shared" si="2"/>
        <v>1130-0000-0022</v>
      </c>
      <c r="M10" s="19" t="str">
        <f t="shared" si="2"/>
        <v>1130-0000-0031</v>
      </c>
      <c r="N10" s="19" t="str">
        <f t="shared" si="2"/>
        <v>1130-0000-0032</v>
      </c>
      <c r="O10" s="19" t="str">
        <f t="shared" si="2"/>
        <v>1130-0000-0041</v>
      </c>
      <c r="P10" s="19" t="str">
        <f t="shared" si="2"/>
        <v>1130-0000-0042</v>
      </c>
      <c r="Q10" s="19" t="str">
        <f t="shared" si="2"/>
        <v>1130-0000-0051</v>
      </c>
      <c r="R10" s="19" t="str">
        <f t="shared" si="2"/>
        <v>1130-0000-0061</v>
      </c>
      <c r="S10" s="19" t="str">
        <f t="shared" si="2"/>
        <v>1130-0000-0071</v>
      </c>
      <c r="T10" s="19" t="str">
        <f t="shared" si="2"/>
        <v>1130-0000-0081</v>
      </c>
      <c r="U10" s="19" t="str">
        <f t="shared" si="2"/>
        <v>1130-0000-0082</v>
      </c>
      <c r="V10" s="19" t="str">
        <f t="shared" si="2"/>
        <v>1130-0000-0091</v>
      </c>
      <c r="W10" s="19" t="str">
        <f t="shared" si="2"/>
        <v>1130-0000-0092</v>
      </c>
      <c r="X10" s="19" t="str">
        <f t="shared" si="2"/>
        <v>1130-0000-0101</v>
      </c>
      <c r="Y10" s="19" t="str">
        <f t="shared" si="2"/>
        <v>1130-0000-0102</v>
      </c>
      <c r="Z10" s="19" t="str">
        <f t="shared" si="2"/>
        <v>1130-0000-0111</v>
      </c>
      <c r="AA10" s="19" t="str">
        <f t="shared" si="2"/>
        <v>1130-0000-0112</v>
      </c>
      <c r="AB10" s="19" t="str">
        <f t="shared" si="2"/>
        <v>1130-0000-0121</v>
      </c>
      <c r="AC10" s="19" t="str">
        <f t="shared" si="2"/>
        <v>1130-0000-0122</v>
      </c>
      <c r="AD10" s="19" t="str">
        <f t="shared" si="2"/>
        <v>1130-0000-0131</v>
      </c>
      <c r="AE10" s="19" t="str">
        <f t="shared" si="2"/>
        <v>1130-0000-0132</v>
      </c>
      <c r="AF10" s="19" t="str">
        <f t="shared" si="2"/>
        <v>1130-0000-0141</v>
      </c>
      <c r="AG10" s="19" t="str">
        <f t="shared" si="2"/>
        <v>1130-0000-0142</v>
      </c>
      <c r="AH10" s="19" t="str">
        <f t="shared" si="2"/>
        <v>1130-0000-0151</v>
      </c>
      <c r="AI10" s="19" t="str">
        <f t="shared" si="2"/>
        <v>1130-0000-0152</v>
      </c>
      <c r="AJ10" s="19" t="str">
        <f t="shared" si="2"/>
        <v>1130-0000-0161</v>
      </c>
      <c r="AK10" s="19" t="str">
        <f t="shared" si="2"/>
        <v>1130-0000-0171</v>
      </c>
      <c r="AL10" s="19" t="str">
        <f t="shared" si="2"/>
        <v>1130-0000-0181</v>
      </c>
      <c r="AM10" s="4"/>
    </row>
    <row r="11" spans="1:39" ht="30">
      <c r="A11" s="53"/>
      <c r="B11" s="51"/>
      <c r="C11" s="3" t="s">
        <v>38</v>
      </c>
      <c r="E11" s="10" t="s">
        <v>86</v>
      </c>
      <c r="F11" s="10" t="s">
        <v>86</v>
      </c>
      <c r="G11" s="10" t="s">
        <v>86</v>
      </c>
      <c r="H11" s="10" t="s">
        <v>86</v>
      </c>
      <c r="I11" s="10" t="s">
        <v>86</v>
      </c>
      <c r="J11" s="10" t="s">
        <v>86</v>
      </c>
      <c r="K11" s="10" t="s">
        <v>86</v>
      </c>
      <c r="L11" s="10" t="s">
        <v>86</v>
      </c>
      <c r="M11" s="10" t="s">
        <v>86</v>
      </c>
      <c r="N11" s="10" t="s">
        <v>86</v>
      </c>
      <c r="O11" s="10" t="s">
        <v>86</v>
      </c>
      <c r="P11" s="10" t="s">
        <v>86</v>
      </c>
      <c r="Q11" s="10" t="s">
        <v>86</v>
      </c>
      <c r="R11" s="10" t="s">
        <v>86</v>
      </c>
      <c r="S11" s="10" t="s">
        <v>86</v>
      </c>
      <c r="T11" s="10" t="s">
        <v>86</v>
      </c>
      <c r="U11" s="10" t="s">
        <v>86</v>
      </c>
      <c r="V11" s="10" t="s">
        <v>86</v>
      </c>
      <c r="W11" s="10" t="s">
        <v>86</v>
      </c>
      <c r="X11" s="10" t="s">
        <v>113</v>
      </c>
      <c r="Y11" s="10" t="s">
        <v>113</v>
      </c>
      <c r="Z11" s="10" t="s">
        <v>113</v>
      </c>
      <c r="AA11" s="10" t="s">
        <v>113</v>
      </c>
      <c r="AB11" s="10" t="s">
        <v>113</v>
      </c>
      <c r="AC11" s="10" t="s">
        <v>113</v>
      </c>
      <c r="AD11" s="10" t="s">
        <v>113</v>
      </c>
      <c r="AE11" s="10" t="s">
        <v>113</v>
      </c>
      <c r="AF11" s="10" t="s">
        <v>113</v>
      </c>
      <c r="AG11" s="10" t="s">
        <v>113</v>
      </c>
      <c r="AH11" s="10" t="s">
        <v>113</v>
      </c>
      <c r="AI11" s="10" t="s">
        <v>113</v>
      </c>
      <c r="AJ11" s="10" t="s">
        <v>113</v>
      </c>
      <c r="AK11" s="10" t="s">
        <v>113</v>
      </c>
      <c r="AL11" s="10" t="s">
        <v>113</v>
      </c>
      <c r="AM11" s="10"/>
    </row>
    <row r="12" spans="1:39">
      <c r="A12" s="53"/>
      <c r="B12" s="51"/>
      <c r="C12" s="3" t="s">
        <v>36</v>
      </c>
      <c r="E12" s="3" t="s">
        <v>9</v>
      </c>
      <c r="F12" s="3" t="s">
        <v>9</v>
      </c>
      <c r="G12" s="3" t="s">
        <v>9</v>
      </c>
      <c r="H12" s="3" t="s">
        <v>9</v>
      </c>
      <c r="I12" s="3" t="s">
        <v>9</v>
      </c>
      <c r="J12" s="3" t="s">
        <v>9</v>
      </c>
      <c r="K12" s="3" t="s">
        <v>9</v>
      </c>
      <c r="L12" s="3" t="s">
        <v>9</v>
      </c>
      <c r="M12" s="3" t="s">
        <v>9</v>
      </c>
      <c r="N12" s="3" t="s">
        <v>9</v>
      </c>
      <c r="O12" s="3" t="s">
        <v>9</v>
      </c>
      <c r="P12" s="3" t="s">
        <v>9</v>
      </c>
      <c r="Q12" s="3" t="s">
        <v>9</v>
      </c>
      <c r="R12" s="3" t="s">
        <v>9</v>
      </c>
      <c r="S12" s="3" t="s">
        <v>9</v>
      </c>
      <c r="T12" s="3" t="s">
        <v>9</v>
      </c>
      <c r="U12" s="3" t="s">
        <v>9</v>
      </c>
      <c r="V12" s="3" t="s">
        <v>9</v>
      </c>
      <c r="W12" s="3" t="s">
        <v>9</v>
      </c>
      <c r="X12" s="3" t="s">
        <v>9</v>
      </c>
      <c r="Y12" s="3" t="s">
        <v>9</v>
      </c>
      <c r="Z12" s="3" t="s">
        <v>9</v>
      </c>
      <c r="AA12" s="3" t="s">
        <v>9</v>
      </c>
      <c r="AB12" s="3" t="s">
        <v>9</v>
      </c>
      <c r="AC12" s="3" t="s">
        <v>9</v>
      </c>
      <c r="AD12" s="3" t="s">
        <v>9</v>
      </c>
      <c r="AE12" s="3" t="s">
        <v>9</v>
      </c>
      <c r="AF12" s="3" t="s">
        <v>9</v>
      </c>
      <c r="AG12" s="3" t="s">
        <v>9</v>
      </c>
      <c r="AH12" s="3" t="s">
        <v>9</v>
      </c>
      <c r="AI12" s="3" t="s">
        <v>9</v>
      </c>
      <c r="AJ12" s="3" t="s">
        <v>9</v>
      </c>
      <c r="AK12" s="3" t="s">
        <v>9</v>
      </c>
      <c r="AL12" s="3" t="s">
        <v>9</v>
      </c>
    </row>
    <row r="13" spans="1:39">
      <c r="A13" s="53"/>
      <c r="B13" s="51"/>
      <c r="C13" s="3" t="s">
        <v>37</v>
      </c>
      <c r="E13" s="19" t="str">
        <f t="shared" ref="E13:AL13" si="3">CONCATENATE(LEFT(E1,3),"00000",RIGHT(E1,3))</f>
        <v>11300000011</v>
      </c>
      <c r="F13" s="19" t="str">
        <f t="shared" si="3"/>
        <v>11300000012</v>
      </c>
      <c r="G13" s="19" t="str">
        <f t="shared" si="3"/>
        <v>11300000013</v>
      </c>
      <c r="H13" s="19" t="str">
        <f t="shared" si="3"/>
        <v>11300000014</v>
      </c>
      <c r="I13" s="19" t="str">
        <f t="shared" si="3"/>
        <v>11300000015</v>
      </c>
      <c r="J13" s="19" t="str">
        <f t="shared" si="3"/>
        <v>11300000016</v>
      </c>
      <c r="K13" s="19" t="str">
        <f t="shared" si="3"/>
        <v>11300000021</v>
      </c>
      <c r="L13" s="19" t="str">
        <f t="shared" si="3"/>
        <v>11300000022</v>
      </c>
      <c r="M13" s="19" t="str">
        <f t="shared" si="3"/>
        <v>11300000031</v>
      </c>
      <c r="N13" s="19" t="str">
        <f t="shared" si="3"/>
        <v>11300000032</v>
      </c>
      <c r="O13" s="19" t="str">
        <f t="shared" si="3"/>
        <v>11300000041</v>
      </c>
      <c r="P13" s="19" t="str">
        <f t="shared" si="3"/>
        <v>11300000042</v>
      </c>
      <c r="Q13" s="19" t="str">
        <f t="shared" si="3"/>
        <v>11300000051</v>
      </c>
      <c r="R13" s="19" t="str">
        <f t="shared" si="3"/>
        <v>11300000061</v>
      </c>
      <c r="S13" s="19" t="str">
        <f t="shared" si="3"/>
        <v>11300000071</v>
      </c>
      <c r="T13" s="19" t="str">
        <f t="shared" si="3"/>
        <v>11300000081</v>
      </c>
      <c r="U13" s="19" t="str">
        <f t="shared" si="3"/>
        <v>11300000082</v>
      </c>
      <c r="V13" s="19" t="str">
        <f t="shared" si="3"/>
        <v>11300000091</v>
      </c>
      <c r="W13" s="19" t="str">
        <f t="shared" si="3"/>
        <v>11300000092</v>
      </c>
      <c r="X13" s="19" t="str">
        <f t="shared" si="3"/>
        <v>11300000101</v>
      </c>
      <c r="Y13" s="19" t="str">
        <f t="shared" si="3"/>
        <v>11300000102</v>
      </c>
      <c r="Z13" s="19" t="str">
        <f t="shared" si="3"/>
        <v>11300000111</v>
      </c>
      <c r="AA13" s="19" t="str">
        <f t="shared" si="3"/>
        <v>11300000112</v>
      </c>
      <c r="AB13" s="19" t="str">
        <f t="shared" si="3"/>
        <v>11300000121</v>
      </c>
      <c r="AC13" s="19" t="str">
        <f t="shared" si="3"/>
        <v>11300000122</v>
      </c>
      <c r="AD13" s="19" t="str">
        <f t="shared" si="3"/>
        <v>11300000131</v>
      </c>
      <c r="AE13" s="19" t="str">
        <f t="shared" si="3"/>
        <v>11300000132</v>
      </c>
      <c r="AF13" s="19" t="str">
        <f t="shared" si="3"/>
        <v>11300000141</v>
      </c>
      <c r="AG13" s="19" t="str">
        <f t="shared" si="3"/>
        <v>11300000142</v>
      </c>
      <c r="AH13" s="19" t="str">
        <f t="shared" si="3"/>
        <v>11300000151</v>
      </c>
      <c r="AI13" s="19" t="str">
        <f t="shared" si="3"/>
        <v>11300000152</v>
      </c>
      <c r="AJ13" s="19" t="str">
        <f t="shared" si="3"/>
        <v>11300000161</v>
      </c>
      <c r="AK13" s="19" t="str">
        <f t="shared" si="3"/>
        <v>11300000171</v>
      </c>
      <c r="AL13" s="19" t="str">
        <f t="shared" si="3"/>
        <v>11300000181</v>
      </c>
      <c r="AM13" s="4"/>
    </row>
    <row r="14" spans="1:39">
      <c r="A14" s="53"/>
      <c r="B14" s="51"/>
      <c r="C14" s="3" t="s">
        <v>35</v>
      </c>
      <c r="E14" s="4" t="s">
        <v>84</v>
      </c>
      <c r="F14" s="4" t="s">
        <v>84</v>
      </c>
      <c r="G14" s="4" t="s">
        <v>84</v>
      </c>
      <c r="H14" s="4" t="s">
        <v>84</v>
      </c>
      <c r="I14" s="4" t="s">
        <v>84</v>
      </c>
      <c r="J14" s="4" t="s">
        <v>84</v>
      </c>
      <c r="K14" s="4" t="s">
        <v>84</v>
      </c>
      <c r="L14" s="4" t="s">
        <v>84</v>
      </c>
      <c r="M14" s="4" t="s">
        <v>66</v>
      </c>
      <c r="N14" s="4" t="s">
        <v>66</v>
      </c>
      <c r="O14" s="4" t="s">
        <v>96</v>
      </c>
      <c r="P14" s="4" t="s">
        <v>96</v>
      </c>
      <c r="Q14" s="4" t="s">
        <v>84</v>
      </c>
      <c r="R14" s="4" t="s">
        <v>66</v>
      </c>
      <c r="S14" s="4" t="s">
        <v>96</v>
      </c>
      <c r="T14" s="4" t="s">
        <v>66</v>
      </c>
      <c r="U14" s="4" t="s">
        <v>66</v>
      </c>
      <c r="V14" s="4" t="s">
        <v>96</v>
      </c>
      <c r="W14" s="4" t="s">
        <v>96</v>
      </c>
      <c r="X14" s="4" t="s">
        <v>84</v>
      </c>
      <c r="Y14" s="4" t="s">
        <v>84</v>
      </c>
      <c r="Z14" s="4" t="s">
        <v>66</v>
      </c>
      <c r="AA14" s="4" t="s">
        <v>66</v>
      </c>
      <c r="AB14" s="4" t="s">
        <v>96</v>
      </c>
      <c r="AC14" s="4" t="s">
        <v>96</v>
      </c>
      <c r="AD14" s="4" t="s">
        <v>84</v>
      </c>
      <c r="AE14" s="4" t="s">
        <v>84</v>
      </c>
      <c r="AF14" s="4" t="s">
        <v>66</v>
      </c>
      <c r="AG14" s="4" t="s">
        <v>66</v>
      </c>
      <c r="AH14" s="4" t="s">
        <v>96</v>
      </c>
      <c r="AI14" s="4" t="s">
        <v>96</v>
      </c>
      <c r="AJ14" s="4" t="s">
        <v>84</v>
      </c>
      <c r="AK14" s="4" t="s">
        <v>66</v>
      </c>
      <c r="AL14" s="4" t="s">
        <v>96</v>
      </c>
      <c r="AM14" s="4"/>
    </row>
    <row r="15" spans="1:39">
      <c r="A15" s="53"/>
      <c r="B15" s="51"/>
      <c r="C15" s="3" t="s">
        <v>39</v>
      </c>
      <c r="E15" s="4" t="s">
        <v>65</v>
      </c>
      <c r="F15" s="4" t="s">
        <v>65</v>
      </c>
      <c r="G15" s="4" t="s">
        <v>65</v>
      </c>
      <c r="H15" s="4" t="s">
        <v>65</v>
      </c>
      <c r="I15" s="4" t="s">
        <v>65</v>
      </c>
      <c r="J15" s="4" t="s">
        <v>65</v>
      </c>
      <c r="K15" s="4" t="s">
        <v>65</v>
      </c>
      <c r="L15" s="4" t="s">
        <v>65</v>
      </c>
      <c r="M15" s="4" t="s">
        <v>65</v>
      </c>
      <c r="N15" s="4" t="s">
        <v>65</v>
      </c>
      <c r="O15" s="4" t="s">
        <v>65</v>
      </c>
      <c r="P15" s="4" t="s">
        <v>65</v>
      </c>
      <c r="Q15" s="4" t="s">
        <v>65</v>
      </c>
      <c r="R15" s="4" t="s">
        <v>65</v>
      </c>
      <c r="S15" s="4" t="s">
        <v>65</v>
      </c>
      <c r="T15" s="4" t="s">
        <v>65</v>
      </c>
      <c r="U15" s="4" t="s">
        <v>65</v>
      </c>
      <c r="V15" s="4" t="s">
        <v>65</v>
      </c>
      <c r="W15" s="4" t="s">
        <v>65</v>
      </c>
      <c r="X15" s="4" t="s">
        <v>65</v>
      </c>
      <c r="Y15" s="4" t="s">
        <v>65</v>
      </c>
      <c r="Z15" s="4" t="s">
        <v>65</v>
      </c>
      <c r="AA15" s="4" t="s">
        <v>65</v>
      </c>
      <c r="AB15" s="4" t="s">
        <v>65</v>
      </c>
      <c r="AC15" s="4" t="s">
        <v>65</v>
      </c>
      <c r="AD15" s="4" t="s">
        <v>65</v>
      </c>
      <c r="AE15" s="4" t="s">
        <v>65</v>
      </c>
      <c r="AF15" s="4" t="s">
        <v>65</v>
      </c>
      <c r="AG15" s="4" t="s">
        <v>65</v>
      </c>
      <c r="AH15" s="4" t="s">
        <v>65</v>
      </c>
      <c r="AI15" s="4" t="s">
        <v>65</v>
      </c>
      <c r="AJ15" s="4" t="s">
        <v>65</v>
      </c>
      <c r="AK15" s="4" t="s">
        <v>65</v>
      </c>
      <c r="AL15" s="4" t="s">
        <v>65</v>
      </c>
      <c r="AM15" s="4"/>
    </row>
    <row r="16" spans="1:39">
      <c r="A16" s="53"/>
      <c r="B16" s="51"/>
      <c r="C16" s="3" t="s">
        <v>40</v>
      </c>
      <c r="E16" s="4" t="s">
        <v>91</v>
      </c>
      <c r="F16" s="4" t="s">
        <v>91</v>
      </c>
      <c r="G16" s="4" t="s">
        <v>91</v>
      </c>
      <c r="H16" s="4" t="s">
        <v>91</v>
      </c>
      <c r="I16" s="4" t="s">
        <v>91</v>
      </c>
      <c r="J16" s="4" t="s">
        <v>91</v>
      </c>
      <c r="K16" s="4" t="s">
        <v>91</v>
      </c>
      <c r="L16" s="4" t="s">
        <v>91</v>
      </c>
      <c r="M16" s="4" t="s">
        <v>91</v>
      </c>
      <c r="N16" s="4" t="s">
        <v>91</v>
      </c>
      <c r="O16" s="4" t="s">
        <v>91</v>
      </c>
      <c r="P16" s="4" t="s">
        <v>91</v>
      </c>
      <c r="Q16" s="4" t="s">
        <v>91</v>
      </c>
      <c r="R16" s="4" t="s">
        <v>91</v>
      </c>
      <c r="S16" s="4" t="s">
        <v>91</v>
      </c>
      <c r="T16" s="4" t="s">
        <v>91</v>
      </c>
      <c r="U16" s="4" t="s">
        <v>91</v>
      </c>
      <c r="V16" s="4" t="s">
        <v>91</v>
      </c>
      <c r="W16" s="4" t="s">
        <v>91</v>
      </c>
      <c r="X16" s="4" t="s">
        <v>91</v>
      </c>
      <c r="Y16" s="4" t="s">
        <v>91</v>
      </c>
      <c r="Z16" s="4" t="s">
        <v>91</v>
      </c>
      <c r="AA16" s="4" t="s">
        <v>91</v>
      </c>
      <c r="AB16" s="4" t="s">
        <v>91</v>
      </c>
      <c r="AC16" s="4" t="s">
        <v>91</v>
      </c>
      <c r="AD16" s="4" t="s">
        <v>91</v>
      </c>
      <c r="AE16" s="4" t="s">
        <v>91</v>
      </c>
      <c r="AF16" s="4" t="s">
        <v>91</v>
      </c>
      <c r="AG16" s="4" t="s">
        <v>91</v>
      </c>
      <c r="AH16" s="4" t="s">
        <v>91</v>
      </c>
      <c r="AI16" s="4" t="s">
        <v>91</v>
      </c>
      <c r="AJ16" s="4" t="s">
        <v>91</v>
      </c>
      <c r="AK16" s="4" t="s">
        <v>91</v>
      </c>
      <c r="AL16" s="4" t="s">
        <v>91</v>
      </c>
      <c r="AM16" s="4"/>
    </row>
    <row r="17" spans="1:39">
      <c r="A17" s="53"/>
      <c r="B17" s="51"/>
      <c r="C17" s="3" t="s">
        <v>41</v>
      </c>
      <c r="E17" s="4" t="s">
        <v>89</v>
      </c>
      <c r="F17" s="4" t="s">
        <v>89</v>
      </c>
      <c r="G17" s="4" t="s">
        <v>124</v>
      </c>
      <c r="H17" s="4" t="s">
        <v>125</v>
      </c>
      <c r="I17" s="4" t="s">
        <v>127</v>
      </c>
      <c r="J17" s="4" t="s">
        <v>129</v>
      </c>
      <c r="K17" s="4" t="s">
        <v>89</v>
      </c>
      <c r="L17" s="4" t="s">
        <v>89</v>
      </c>
      <c r="M17" s="4" t="s">
        <v>89</v>
      </c>
      <c r="N17" s="4" t="s">
        <v>89</v>
      </c>
      <c r="O17" s="4" t="s">
        <v>89</v>
      </c>
      <c r="P17" s="4" t="s">
        <v>89</v>
      </c>
      <c r="Q17" s="4" t="s">
        <v>89</v>
      </c>
      <c r="R17" s="4" t="s">
        <v>89</v>
      </c>
      <c r="S17" s="4" t="s">
        <v>89</v>
      </c>
      <c r="T17" s="4" t="s">
        <v>89</v>
      </c>
      <c r="U17" s="4" t="s">
        <v>89</v>
      </c>
      <c r="V17" s="4" t="s">
        <v>89</v>
      </c>
      <c r="W17" s="4" t="s">
        <v>89</v>
      </c>
      <c r="X17" s="4" t="s">
        <v>89</v>
      </c>
      <c r="Y17" s="4" t="s">
        <v>89</v>
      </c>
      <c r="Z17" s="4" t="s">
        <v>89</v>
      </c>
      <c r="AA17" s="4" t="s">
        <v>89</v>
      </c>
      <c r="AB17" s="4" t="s">
        <v>89</v>
      </c>
      <c r="AC17" s="4" t="s">
        <v>89</v>
      </c>
      <c r="AD17" s="4" t="s">
        <v>89</v>
      </c>
      <c r="AE17" s="4" t="s">
        <v>89</v>
      </c>
      <c r="AF17" s="4" t="s">
        <v>89</v>
      </c>
      <c r="AG17" s="4" t="s">
        <v>89</v>
      </c>
      <c r="AH17" s="4" t="s">
        <v>89</v>
      </c>
      <c r="AI17" s="4" t="s">
        <v>89</v>
      </c>
      <c r="AJ17" s="4" t="s">
        <v>89</v>
      </c>
      <c r="AK17" s="4" t="s">
        <v>89</v>
      </c>
      <c r="AL17" s="4" t="s">
        <v>89</v>
      </c>
      <c r="AM17" s="4"/>
    </row>
    <row r="18" spans="1:39">
      <c r="A18" s="53"/>
      <c r="B18" s="51"/>
      <c r="C18" s="3" t="s">
        <v>42</v>
      </c>
      <c r="E18" s="4" t="s">
        <v>92</v>
      </c>
      <c r="F18" s="4" t="s">
        <v>92</v>
      </c>
      <c r="G18" s="4" t="s">
        <v>124</v>
      </c>
      <c r="H18" s="4" t="s">
        <v>126</v>
      </c>
      <c r="I18" s="4" t="s">
        <v>128</v>
      </c>
      <c r="J18" s="4" t="s">
        <v>130</v>
      </c>
      <c r="K18" s="4" t="s">
        <v>92</v>
      </c>
      <c r="L18" s="4" t="s">
        <v>92</v>
      </c>
      <c r="M18" s="4" t="s">
        <v>92</v>
      </c>
      <c r="N18" s="4" t="s">
        <v>92</v>
      </c>
      <c r="O18" s="4" t="s">
        <v>92</v>
      </c>
      <c r="P18" s="4" t="s">
        <v>92</v>
      </c>
      <c r="Q18" s="4" t="s">
        <v>92</v>
      </c>
      <c r="R18" s="4" t="s">
        <v>92</v>
      </c>
      <c r="S18" s="4" t="s">
        <v>92</v>
      </c>
      <c r="T18" s="4" t="s">
        <v>92</v>
      </c>
      <c r="U18" s="4" t="s">
        <v>92</v>
      </c>
      <c r="V18" s="4" t="s">
        <v>92</v>
      </c>
      <c r="W18" s="4" t="s">
        <v>92</v>
      </c>
      <c r="X18" s="4" t="s">
        <v>92</v>
      </c>
      <c r="Y18" s="4" t="s">
        <v>92</v>
      </c>
      <c r="Z18" s="4" t="s">
        <v>92</v>
      </c>
      <c r="AA18" s="4" t="s">
        <v>92</v>
      </c>
      <c r="AB18" s="4" t="s">
        <v>92</v>
      </c>
      <c r="AC18" s="4" t="s">
        <v>92</v>
      </c>
      <c r="AD18" s="4" t="s">
        <v>92</v>
      </c>
      <c r="AE18" s="4" t="s">
        <v>92</v>
      </c>
      <c r="AF18" s="4" t="s">
        <v>92</v>
      </c>
      <c r="AG18" s="4" t="s">
        <v>92</v>
      </c>
      <c r="AH18" s="4" t="s">
        <v>92</v>
      </c>
      <c r="AI18" s="4" t="s">
        <v>92</v>
      </c>
      <c r="AJ18" s="4" t="s">
        <v>92</v>
      </c>
      <c r="AK18" s="4" t="s">
        <v>92</v>
      </c>
      <c r="AL18" s="4" t="s">
        <v>92</v>
      </c>
      <c r="AM18" s="4"/>
    </row>
    <row r="19" spans="1:39">
      <c r="A19" s="53"/>
      <c r="B19" s="51"/>
      <c r="C19" s="3" t="s">
        <v>43</v>
      </c>
      <c r="E19" s="4" t="s">
        <v>90</v>
      </c>
      <c r="F19" s="4" t="s">
        <v>90</v>
      </c>
      <c r="G19" s="4" t="s">
        <v>90</v>
      </c>
      <c r="H19" s="4" t="s">
        <v>90</v>
      </c>
      <c r="I19" s="4" t="s">
        <v>90</v>
      </c>
      <c r="J19" s="4" t="s">
        <v>90</v>
      </c>
      <c r="K19" s="4" t="s">
        <v>90</v>
      </c>
      <c r="L19" s="4" t="s">
        <v>90</v>
      </c>
      <c r="M19" s="4" t="s">
        <v>90</v>
      </c>
      <c r="N19" s="4" t="s">
        <v>90</v>
      </c>
      <c r="O19" s="4" t="s">
        <v>90</v>
      </c>
      <c r="P19" s="4" t="s">
        <v>90</v>
      </c>
      <c r="Q19" s="4" t="s">
        <v>90</v>
      </c>
      <c r="R19" s="4" t="s">
        <v>90</v>
      </c>
      <c r="S19" s="4" t="s">
        <v>90</v>
      </c>
      <c r="T19" s="4" t="s">
        <v>90</v>
      </c>
      <c r="U19" s="4" t="s">
        <v>90</v>
      </c>
      <c r="V19" s="4" t="s">
        <v>90</v>
      </c>
      <c r="W19" s="4" t="s">
        <v>90</v>
      </c>
      <c r="X19" s="4" t="s">
        <v>90</v>
      </c>
      <c r="Y19" s="4" t="s">
        <v>90</v>
      </c>
      <c r="Z19" s="4" t="s">
        <v>90</v>
      </c>
      <c r="AA19" s="4" t="s">
        <v>90</v>
      </c>
      <c r="AB19" s="4" t="s">
        <v>90</v>
      </c>
      <c r="AC19" s="4" t="s">
        <v>90</v>
      </c>
      <c r="AD19" s="4" t="s">
        <v>90</v>
      </c>
      <c r="AE19" s="4" t="s">
        <v>90</v>
      </c>
      <c r="AF19" s="4" t="s">
        <v>90</v>
      </c>
      <c r="AG19" s="4" t="s">
        <v>90</v>
      </c>
      <c r="AH19" s="4" t="s">
        <v>90</v>
      </c>
      <c r="AI19" s="4" t="s">
        <v>90</v>
      </c>
      <c r="AJ19" s="4" t="s">
        <v>90</v>
      </c>
      <c r="AK19" s="4" t="s">
        <v>90</v>
      </c>
      <c r="AL19" s="4" t="s">
        <v>90</v>
      </c>
      <c r="AM19" s="4"/>
    </row>
    <row r="20" spans="1:39">
      <c r="A20" s="53"/>
      <c r="B20" s="51"/>
      <c r="C20" s="3" t="s">
        <v>44</v>
      </c>
      <c r="E20" s="4" t="s">
        <v>93</v>
      </c>
      <c r="F20" s="4" t="s">
        <v>93</v>
      </c>
      <c r="G20" s="4" t="s">
        <v>93</v>
      </c>
      <c r="H20" s="4" t="s">
        <v>93</v>
      </c>
      <c r="I20" s="4" t="s">
        <v>93</v>
      </c>
      <c r="J20" s="4" t="s">
        <v>93</v>
      </c>
      <c r="K20" s="4" t="s">
        <v>93</v>
      </c>
      <c r="L20" s="4" t="s">
        <v>93</v>
      </c>
      <c r="M20" s="4" t="s">
        <v>93</v>
      </c>
      <c r="N20" s="4" t="s">
        <v>93</v>
      </c>
      <c r="O20" s="4" t="s">
        <v>93</v>
      </c>
      <c r="P20" s="4" t="s">
        <v>93</v>
      </c>
      <c r="Q20" s="4" t="s">
        <v>93</v>
      </c>
      <c r="R20" s="4" t="s">
        <v>93</v>
      </c>
      <c r="S20" s="4" t="s">
        <v>93</v>
      </c>
      <c r="T20" s="4" t="s">
        <v>93</v>
      </c>
      <c r="U20" s="4" t="s">
        <v>93</v>
      </c>
      <c r="V20" s="4" t="s">
        <v>93</v>
      </c>
      <c r="W20" s="4" t="s">
        <v>93</v>
      </c>
      <c r="X20" s="4" t="s">
        <v>93</v>
      </c>
      <c r="Y20" s="4" t="s">
        <v>93</v>
      </c>
      <c r="Z20" s="4" t="s">
        <v>93</v>
      </c>
      <c r="AA20" s="4" t="s">
        <v>93</v>
      </c>
      <c r="AB20" s="4" t="s">
        <v>93</v>
      </c>
      <c r="AC20" s="4" t="s">
        <v>93</v>
      </c>
      <c r="AD20" s="4" t="s">
        <v>93</v>
      </c>
      <c r="AE20" s="4" t="s">
        <v>93</v>
      </c>
      <c r="AF20" s="4" t="s">
        <v>93</v>
      </c>
      <c r="AG20" s="4" t="s">
        <v>93</v>
      </c>
      <c r="AH20" s="4" t="s">
        <v>93</v>
      </c>
      <c r="AI20" s="4" t="s">
        <v>93</v>
      </c>
      <c r="AJ20" s="4" t="s">
        <v>93</v>
      </c>
      <c r="AK20" s="4" t="s">
        <v>93</v>
      </c>
      <c r="AL20" s="4" t="s">
        <v>93</v>
      </c>
      <c r="AM20" s="4"/>
    </row>
    <row r="21" spans="1:39">
      <c r="A21" s="53"/>
      <c r="B21" s="51"/>
      <c r="C21" s="3" t="s">
        <v>71</v>
      </c>
      <c r="E21" s="4" t="s">
        <v>72</v>
      </c>
      <c r="F21" s="4" t="s">
        <v>72</v>
      </c>
      <c r="G21" s="4" t="s">
        <v>72</v>
      </c>
      <c r="H21" s="4" t="s">
        <v>72</v>
      </c>
      <c r="I21" s="4" t="s">
        <v>72</v>
      </c>
      <c r="J21" s="4" t="s">
        <v>72</v>
      </c>
      <c r="K21" s="4" t="s">
        <v>72</v>
      </c>
      <c r="L21" s="4" t="s">
        <v>72</v>
      </c>
      <c r="M21" s="4" t="s">
        <v>72</v>
      </c>
      <c r="N21" s="4" t="s">
        <v>72</v>
      </c>
      <c r="O21" s="4" t="s">
        <v>72</v>
      </c>
      <c r="P21" s="4" t="s">
        <v>72</v>
      </c>
      <c r="Q21" s="4" t="s">
        <v>72</v>
      </c>
      <c r="R21" s="4" t="s">
        <v>72</v>
      </c>
      <c r="S21" s="4" t="s">
        <v>72</v>
      </c>
      <c r="T21" s="4" t="s">
        <v>72</v>
      </c>
      <c r="U21" s="4" t="s">
        <v>72</v>
      </c>
      <c r="V21" s="4" t="s">
        <v>72</v>
      </c>
      <c r="W21" s="4" t="s">
        <v>72</v>
      </c>
      <c r="X21" s="4" t="s">
        <v>72</v>
      </c>
      <c r="Y21" s="4" t="s">
        <v>72</v>
      </c>
      <c r="Z21" s="4" t="s">
        <v>72</v>
      </c>
      <c r="AA21" s="4" t="s">
        <v>72</v>
      </c>
      <c r="AB21" s="4" t="s">
        <v>72</v>
      </c>
      <c r="AC21" s="4" t="s">
        <v>72</v>
      </c>
      <c r="AD21" s="4" t="s">
        <v>72</v>
      </c>
      <c r="AE21" s="4" t="s">
        <v>72</v>
      </c>
      <c r="AF21" s="4" t="s">
        <v>72</v>
      </c>
      <c r="AG21" s="4" t="s">
        <v>72</v>
      </c>
      <c r="AH21" s="4" t="s">
        <v>72</v>
      </c>
      <c r="AI21" s="4" t="s">
        <v>72</v>
      </c>
      <c r="AJ21" s="4" t="s">
        <v>72</v>
      </c>
      <c r="AK21" s="4" t="s">
        <v>72</v>
      </c>
      <c r="AL21" s="4" t="s">
        <v>72</v>
      </c>
      <c r="AM21" s="4"/>
    </row>
    <row r="22" spans="1:39">
      <c r="A22" s="53"/>
      <c r="B22" s="52"/>
      <c r="C22" s="3" t="s">
        <v>73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>
      <c r="A23" s="53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9">
      <c r="A24" s="53"/>
      <c r="B24" s="25" t="s">
        <v>264</v>
      </c>
      <c r="C24" s="3" t="s">
        <v>5</v>
      </c>
      <c r="E24" s="4" t="s">
        <v>225</v>
      </c>
      <c r="F24" s="4" t="s">
        <v>225</v>
      </c>
      <c r="G24" s="4" t="s">
        <v>225</v>
      </c>
      <c r="H24" s="4" t="s">
        <v>225</v>
      </c>
      <c r="I24" s="4" t="s">
        <v>225</v>
      </c>
      <c r="J24" s="4" t="s">
        <v>225</v>
      </c>
      <c r="K24" s="4" t="s">
        <v>225</v>
      </c>
      <c r="L24" s="4" t="s">
        <v>225</v>
      </c>
      <c r="M24" s="4" t="s">
        <v>225</v>
      </c>
      <c r="N24" s="4" t="s">
        <v>225</v>
      </c>
      <c r="O24" s="4" t="s">
        <v>225</v>
      </c>
      <c r="P24" s="4" t="s">
        <v>225</v>
      </c>
      <c r="Q24" s="4" t="s">
        <v>225</v>
      </c>
      <c r="R24" s="4" t="s">
        <v>225</v>
      </c>
      <c r="S24" s="4" t="s">
        <v>225</v>
      </c>
      <c r="T24" s="4" t="s">
        <v>225</v>
      </c>
      <c r="U24" s="4" t="s">
        <v>225</v>
      </c>
      <c r="V24" s="4" t="s">
        <v>225</v>
      </c>
      <c r="W24" s="4" t="s">
        <v>225</v>
      </c>
      <c r="X24" s="4" t="s">
        <v>225</v>
      </c>
      <c r="Y24" s="4" t="s">
        <v>225</v>
      </c>
      <c r="Z24" s="4" t="s">
        <v>225</v>
      </c>
      <c r="AA24" s="4" t="s">
        <v>225</v>
      </c>
      <c r="AB24" s="4" t="s">
        <v>225</v>
      </c>
      <c r="AC24" s="4" t="s">
        <v>225</v>
      </c>
      <c r="AD24" s="4" t="s">
        <v>225</v>
      </c>
      <c r="AE24" s="4" t="s">
        <v>225</v>
      </c>
      <c r="AF24" s="4" t="s">
        <v>225</v>
      </c>
      <c r="AG24" s="4" t="s">
        <v>225</v>
      </c>
      <c r="AH24" s="4" t="s">
        <v>225</v>
      </c>
      <c r="AI24" s="4" t="s">
        <v>225</v>
      </c>
      <c r="AJ24" s="4" t="s">
        <v>225</v>
      </c>
      <c r="AK24" s="4" t="s">
        <v>225</v>
      </c>
      <c r="AL24" s="4" t="s">
        <v>225</v>
      </c>
    </row>
    <row r="25" spans="1:39">
      <c r="A25" s="53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9" ht="15" customHeight="1">
      <c r="A26" s="53"/>
      <c r="B26" s="60" t="s">
        <v>106</v>
      </c>
      <c r="C26" s="3" t="s">
        <v>46</v>
      </c>
      <c r="E26" s="19" t="str">
        <f t="shared" ref="E26:AL26" si="4">CONCATENATE("APPR",E1)</f>
        <v>APPR113-011</v>
      </c>
      <c r="F26" s="19" t="str">
        <f t="shared" si="4"/>
        <v>APPR113-012</v>
      </c>
      <c r="G26" s="19" t="str">
        <f t="shared" si="4"/>
        <v>APPR113-013</v>
      </c>
      <c r="H26" s="19" t="str">
        <f t="shared" si="4"/>
        <v>APPR113-014</v>
      </c>
      <c r="I26" s="19" t="str">
        <f t="shared" si="4"/>
        <v>APPR113-015</v>
      </c>
      <c r="J26" s="19" t="str">
        <f t="shared" si="4"/>
        <v>APPR113-016</v>
      </c>
      <c r="K26" s="19" t="str">
        <f t="shared" si="4"/>
        <v>APPR113-021</v>
      </c>
      <c r="L26" s="19" t="str">
        <f t="shared" si="4"/>
        <v>APPR113-022</v>
      </c>
      <c r="M26" s="19" t="str">
        <f t="shared" si="4"/>
        <v>APPR113-031</v>
      </c>
      <c r="N26" s="19" t="str">
        <f t="shared" si="4"/>
        <v>APPR113-032</v>
      </c>
      <c r="O26" s="19" t="str">
        <f t="shared" ref="O26" si="5">CONCATENATE("APPR",O1)</f>
        <v>APPR113-041</v>
      </c>
      <c r="P26" s="19" t="str">
        <f t="shared" si="4"/>
        <v>APPR113-042</v>
      </c>
      <c r="Q26" s="19" t="str">
        <f t="shared" si="4"/>
        <v>APPR113-051</v>
      </c>
      <c r="R26" s="19" t="str">
        <f t="shared" si="4"/>
        <v>APPR113-061</v>
      </c>
      <c r="S26" s="19" t="str">
        <f t="shared" si="4"/>
        <v>APPR113-071</v>
      </c>
      <c r="T26" s="19" t="str">
        <f t="shared" si="4"/>
        <v>APPR113-081</v>
      </c>
      <c r="U26" s="19" t="str">
        <f t="shared" si="4"/>
        <v>APPR113-082</v>
      </c>
      <c r="V26" s="19" t="str">
        <f t="shared" si="4"/>
        <v>APPR113-091</v>
      </c>
      <c r="W26" s="19" t="str">
        <f t="shared" si="4"/>
        <v>APPR113-092</v>
      </c>
      <c r="X26" s="19" t="str">
        <f t="shared" si="4"/>
        <v>APPR113-101</v>
      </c>
      <c r="Y26" s="19" t="str">
        <f t="shared" si="4"/>
        <v>APPR113-102</v>
      </c>
      <c r="Z26" s="19" t="str">
        <f t="shared" si="4"/>
        <v>APPR113-111</v>
      </c>
      <c r="AA26" s="19" t="str">
        <f t="shared" si="4"/>
        <v>APPR113-112</v>
      </c>
      <c r="AB26" s="19" t="str">
        <f t="shared" si="4"/>
        <v>APPR113-121</v>
      </c>
      <c r="AC26" s="19" t="str">
        <f t="shared" si="4"/>
        <v>APPR113-122</v>
      </c>
      <c r="AD26" s="19" t="str">
        <f t="shared" si="4"/>
        <v>APPR113-131</v>
      </c>
      <c r="AE26" s="19" t="str">
        <f t="shared" si="4"/>
        <v>APPR113-132</v>
      </c>
      <c r="AF26" s="19" t="str">
        <f t="shared" si="4"/>
        <v>APPR113-141</v>
      </c>
      <c r="AG26" s="19" t="str">
        <f t="shared" si="4"/>
        <v>APPR113-142</v>
      </c>
      <c r="AH26" s="19" t="str">
        <f t="shared" si="4"/>
        <v>APPR113-151</v>
      </c>
      <c r="AI26" s="19" t="str">
        <f t="shared" si="4"/>
        <v>APPR113-152</v>
      </c>
      <c r="AJ26" s="19" t="str">
        <f t="shared" si="4"/>
        <v>APPR113-161</v>
      </c>
      <c r="AK26" s="19" t="str">
        <f t="shared" si="4"/>
        <v>APPR113-171</v>
      </c>
      <c r="AL26" s="19" t="str">
        <f t="shared" si="4"/>
        <v>APPR113-181</v>
      </c>
      <c r="AM26" s="19"/>
    </row>
    <row r="27" spans="1:39">
      <c r="A27" s="53"/>
      <c r="B27" s="61"/>
      <c r="C27" s="3" t="s">
        <v>57</v>
      </c>
      <c r="E27" s="3" t="s">
        <v>416</v>
      </c>
      <c r="F27" s="3" t="s">
        <v>416</v>
      </c>
      <c r="G27" s="3" t="s">
        <v>422</v>
      </c>
      <c r="H27" s="3" t="s">
        <v>423</v>
      </c>
      <c r="I27" s="3" t="s">
        <v>424</v>
      </c>
      <c r="J27" s="3" t="s">
        <v>425</v>
      </c>
      <c r="K27" s="3" t="s">
        <v>419</v>
      </c>
      <c r="L27" s="3" t="s">
        <v>419</v>
      </c>
      <c r="M27" s="3" t="s">
        <v>419</v>
      </c>
      <c r="N27" s="3" t="s">
        <v>419</v>
      </c>
      <c r="O27" s="3" t="s">
        <v>419</v>
      </c>
      <c r="P27" s="3" t="s">
        <v>419</v>
      </c>
      <c r="Q27" s="3" t="s">
        <v>419</v>
      </c>
      <c r="R27" s="3" t="s">
        <v>419</v>
      </c>
      <c r="S27" s="3" t="s">
        <v>416</v>
      </c>
      <c r="T27" s="3" t="s">
        <v>416</v>
      </c>
      <c r="U27" s="3" t="s">
        <v>416</v>
      </c>
      <c r="V27" s="3" t="s">
        <v>416</v>
      </c>
      <c r="W27" s="3" t="s">
        <v>416</v>
      </c>
      <c r="X27" s="3" t="s">
        <v>416</v>
      </c>
      <c r="Y27" s="3" t="s">
        <v>416</v>
      </c>
      <c r="Z27" s="3" t="s">
        <v>416</v>
      </c>
      <c r="AA27" s="3" t="s">
        <v>416</v>
      </c>
      <c r="AB27" s="3" t="s">
        <v>416</v>
      </c>
      <c r="AC27" s="3" t="s">
        <v>416</v>
      </c>
      <c r="AD27" s="3" t="s">
        <v>419</v>
      </c>
      <c r="AE27" s="3" t="s">
        <v>419</v>
      </c>
      <c r="AF27" s="3" t="s">
        <v>419</v>
      </c>
      <c r="AG27" s="3" t="s">
        <v>419</v>
      </c>
      <c r="AH27" s="3" t="s">
        <v>419</v>
      </c>
      <c r="AI27" s="3" t="s">
        <v>419</v>
      </c>
      <c r="AJ27" s="3" t="s">
        <v>416</v>
      </c>
      <c r="AK27" s="3" t="s">
        <v>416</v>
      </c>
      <c r="AL27" s="3" t="s">
        <v>416</v>
      </c>
    </row>
    <row r="28" spans="1:39">
      <c r="A28" s="53"/>
      <c r="B28" s="61"/>
      <c r="C28" s="3" t="s">
        <v>46</v>
      </c>
      <c r="E28" s="19" t="str">
        <f>CONCATENATE("APPR",E1)</f>
        <v>APPR113-011</v>
      </c>
      <c r="F28" s="19"/>
      <c r="G28" s="19" t="str">
        <f>CONCATENATE("APPR",G1)</f>
        <v>APPR113-013</v>
      </c>
      <c r="H28" s="4"/>
      <c r="I28" s="4"/>
      <c r="J28" s="4"/>
      <c r="K28" s="19" t="str">
        <f>CONCATENATE("APPR",K1)</f>
        <v>APPR113-021</v>
      </c>
      <c r="L28" s="4"/>
      <c r="M28" s="19" t="str">
        <f>CONCATENATE("APPR",M1)</f>
        <v>APPR113-031</v>
      </c>
      <c r="N28" s="4"/>
      <c r="O28" s="19" t="str">
        <f>CONCATENATE("APPR",O1)</f>
        <v>APPR113-041</v>
      </c>
      <c r="P28" s="19"/>
      <c r="Q28" s="19" t="str">
        <f>CONCATENATE("APPR",Q1)</f>
        <v>APPR113-051</v>
      </c>
      <c r="R28" s="19" t="str">
        <f>CONCATENATE("APPR",R1)</f>
        <v>APPR113-061</v>
      </c>
      <c r="S28" s="19" t="str">
        <f>CONCATENATE("APPR",S1)</f>
        <v>APPR113-071</v>
      </c>
      <c r="T28" s="19" t="str">
        <f>CONCATENATE("APPR",T1)</f>
        <v>APPR113-081</v>
      </c>
      <c r="U28" s="19"/>
      <c r="V28" s="19" t="str">
        <f>CONCATENATE("APPR",V1)</f>
        <v>APPR113-091</v>
      </c>
      <c r="W28" s="19"/>
      <c r="X28" s="19" t="str">
        <f>CONCATENATE("APPR",X1)</f>
        <v>APPR113-101</v>
      </c>
      <c r="Y28" s="19"/>
      <c r="Z28" s="19" t="str">
        <f>CONCATENATE("APPR",Z1)</f>
        <v>APPR113-111</v>
      </c>
      <c r="AA28" s="19"/>
      <c r="AB28" s="19" t="str">
        <f>CONCATENATE("APPR",AB1)</f>
        <v>APPR113-121</v>
      </c>
      <c r="AC28" s="19" t="str">
        <f>CONCATENATE("APPR",AC1)</f>
        <v>APPR113-122</v>
      </c>
      <c r="AD28" s="19" t="str">
        <f>CONCATENATE("APPR",AD1)</f>
        <v>APPR113-131</v>
      </c>
      <c r="AE28" s="19"/>
      <c r="AF28" s="19" t="str">
        <f>CONCATENATE("APPR",AF1)</f>
        <v>APPR113-141</v>
      </c>
      <c r="AG28" s="19"/>
      <c r="AH28" s="19" t="str">
        <f>CONCATENATE("APPR",AH1)</f>
        <v>APPR113-151</v>
      </c>
      <c r="AI28" s="19"/>
      <c r="AJ28" s="19" t="str">
        <f>CONCATENATE("APPR",AJ1)</f>
        <v>APPR113-161</v>
      </c>
      <c r="AK28" s="19" t="str">
        <f>CONCATENATE("APPR",AK1)</f>
        <v>APPR113-171</v>
      </c>
      <c r="AL28" s="19" t="str">
        <f>CONCATENATE("APPR",AL1)</f>
        <v>APPR113-181</v>
      </c>
      <c r="AM28" s="19"/>
    </row>
    <row r="29" spans="1:39">
      <c r="A29" s="53"/>
      <c r="B29" s="61"/>
      <c r="C29" s="3" t="s">
        <v>57</v>
      </c>
      <c r="E29" s="3" t="s">
        <v>417</v>
      </c>
      <c r="G29" s="3" t="s">
        <v>426</v>
      </c>
      <c r="K29" s="3" t="s">
        <v>420</v>
      </c>
      <c r="M29" s="3" t="s">
        <v>420</v>
      </c>
      <c r="O29" s="3" t="s">
        <v>420</v>
      </c>
      <c r="Q29" s="3" t="s">
        <v>416</v>
      </c>
      <c r="R29" s="3" t="s">
        <v>416</v>
      </c>
      <c r="S29" s="3" t="s">
        <v>418</v>
      </c>
      <c r="T29" s="3" t="s">
        <v>417</v>
      </c>
      <c r="V29" s="3" t="s">
        <v>417</v>
      </c>
      <c r="X29" s="3" t="s">
        <v>417</v>
      </c>
      <c r="Z29" s="3" t="s">
        <v>417</v>
      </c>
      <c r="AB29" s="3" t="s">
        <v>417</v>
      </c>
      <c r="AC29" s="3" t="s">
        <v>417</v>
      </c>
      <c r="AD29" s="3" t="s">
        <v>420</v>
      </c>
      <c r="AF29" s="3" t="s">
        <v>420</v>
      </c>
      <c r="AH29" s="3" t="s">
        <v>420</v>
      </c>
      <c r="AJ29" s="3" t="s">
        <v>417</v>
      </c>
      <c r="AK29" s="3" t="s">
        <v>417</v>
      </c>
      <c r="AL29" s="3" t="s">
        <v>417</v>
      </c>
    </row>
    <row r="30" spans="1:39">
      <c r="A30" s="53"/>
      <c r="B30" s="61"/>
      <c r="C30" s="3" t="s">
        <v>46</v>
      </c>
      <c r="E30" s="19" t="str">
        <f>CONCATENATE("APPR",E1)</f>
        <v>APPR113-011</v>
      </c>
      <c r="F30" s="19"/>
      <c r="G30" s="4"/>
      <c r="H30" s="4"/>
      <c r="I30" s="4"/>
      <c r="J30" s="4"/>
      <c r="K30" s="19" t="str">
        <f>CONCATENATE("APPR",K1)</f>
        <v>APPR113-021</v>
      </c>
      <c r="L30" s="4"/>
      <c r="M30" s="19" t="str">
        <f>CONCATENATE("APPR",M1)</f>
        <v>APPR113-031</v>
      </c>
      <c r="N30" s="4"/>
      <c r="O30" s="19" t="str">
        <f>CONCATENATE("APPR",O1)</f>
        <v>APPR113-041</v>
      </c>
      <c r="P30" s="19"/>
      <c r="Q30" s="19" t="str">
        <f>CONCATENATE("APPR",Q1)</f>
        <v>APPR113-051</v>
      </c>
      <c r="R30" s="19" t="str">
        <f>CONCATENATE("APPR",R1)</f>
        <v>APPR113-061</v>
      </c>
      <c r="S30" s="19" t="str">
        <f>CONCATENATE("APPR",S1)</f>
        <v>APPR113-071</v>
      </c>
      <c r="T30" s="19" t="str">
        <f>CONCATENATE("APPR",T1)</f>
        <v>APPR113-081</v>
      </c>
      <c r="U30" s="19"/>
      <c r="V30" s="19" t="str">
        <f>CONCATENATE("APPR",V1)</f>
        <v>APPR113-091</v>
      </c>
      <c r="W30" s="19"/>
      <c r="X30" s="19" t="str">
        <f>CONCATENATE("APPR",X1)</f>
        <v>APPR113-101</v>
      </c>
      <c r="Y30" s="19"/>
      <c r="Z30" s="19" t="str">
        <f>CONCATENATE("APPR",Z1)</f>
        <v>APPR113-111</v>
      </c>
      <c r="AA30" s="19"/>
      <c r="AB30" s="19" t="str">
        <f>CONCATENATE("APPR",AB1)</f>
        <v>APPR113-121</v>
      </c>
      <c r="AC30" s="19" t="str">
        <f>CONCATENATE("APPR",AC1)</f>
        <v>APPR113-122</v>
      </c>
      <c r="AD30" s="19" t="str">
        <f>CONCATENATE("APPR",AD1)</f>
        <v>APPR113-131</v>
      </c>
      <c r="AE30" s="19"/>
      <c r="AF30" s="19" t="str">
        <f>CONCATENATE("APPR",AF1)</f>
        <v>APPR113-141</v>
      </c>
      <c r="AG30" s="19"/>
      <c r="AH30" s="19" t="str">
        <f>CONCATENATE("APPR",AH1)</f>
        <v>APPR113-151</v>
      </c>
      <c r="AI30" s="19"/>
      <c r="AJ30" s="19" t="str">
        <f>CONCATENATE("APPR",AJ1)</f>
        <v>APPR113-161</v>
      </c>
      <c r="AK30" s="19" t="str">
        <f>CONCATENATE("APPR",AK1)</f>
        <v>APPR113-171</v>
      </c>
      <c r="AL30" s="19" t="str">
        <f>CONCATENATE("APPR",AL1)</f>
        <v>APPR113-181</v>
      </c>
      <c r="AM30" s="19"/>
    </row>
    <row r="31" spans="1:39">
      <c r="A31" s="53"/>
      <c r="B31" s="61"/>
      <c r="C31" s="3" t="s">
        <v>57</v>
      </c>
      <c r="E31" s="3" t="s">
        <v>418</v>
      </c>
      <c r="K31" s="3" t="s">
        <v>421</v>
      </c>
      <c r="M31" s="3" t="s">
        <v>421</v>
      </c>
      <c r="O31" s="3" t="s">
        <v>421</v>
      </c>
      <c r="Q31" s="3" t="s">
        <v>417</v>
      </c>
      <c r="R31" s="3" t="s">
        <v>417</v>
      </c>
      <c r="S31" s="3" t="s">
        <v>417</v>
      </c>
      <c r="T31" s="3" t="s">
        <v>418</v>
      </c>
      <c r="V31" s="3" t="s">
        <v>418</v>
      </c>
      <c r="X31" s="3" t="s">
        <v>418</v>
      </c>
      <c r="Z31" s="3" t="s">
        <v>418</v>
      </c>
      <c r="AB31" s="3" t="s">
        <v>418</v>
      </c>
      <c r="AC31" s="3" t="s">
        <v>418</v>
      </c>
      <c r="AD31" s="3" t="s">
        <v>421</v>
      </c>
      <c r="AF31" s="3" t="s">
        <v>421</v>
      </c>
      <c r="AH31" s="3" t="s">
        <v>421</v>
      </c>
      <c r="AJ31" s="3" t="s">
        <v>418</v>
      </c>
      <c r="AK31" s="3" t="s">
        <v>420</v>
      </c>
      <c r="AL31" s="3" t="s">
        <v>418</v>
      </c>
    </row>
    <row r="32" spans="1:39">
      <c r="A32" s="53"/>
      <c r="B32" s="61"/>
      <c r="Q32" s="19" t="str">
        <f>CONCATENATE("APPR",Q1)</f>
        <v>APPR113-051</v>
      </c>
      <c r="S32" s="19" t="str">
        <f>CONCATENATE("APPR",S1)</f>
        <v>APPR113-071</v>
      </c>
      <c r="AJ32" s="19" t="str">
        <f>CONCATENATE("APPR",AJ1)</f>
        <v>APPR113-161</v>
      </c>
      <c r="AK32" s="19"/>
      <c r="AL32" s="19" t="str">
        <f>CONCATENATE("APPR",AL1)</f>
        <v>APPR113-181</v>
      </c>
      <c r="AM32" s="19"/>
    </row>
    <row r="33" spans="1:39">
      <c r="A33" s="53"/>
      <c r="B33" s="62"/>
      <c r="Q33" s="3" t="s">
        <v>418</v>
      </c>
      <c r="S33" s="3" t="s">
        <v>419</v>
      </c>
      <c r="AJ33" s="3" t="s">
        <v>419</v>
      </c>
      <c r="AL33" s="3" t="s">
        <v>419</v>
      </c>
    </row>
    <row r="34" spans="1:39">
      <c r="A34" s="5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30">
      <c r="A35" s="53"/>
      <c r="B35" s="11" t="s">
        <v>107</v>
      </c>
      <c r="C35" s="3" t="s">
        <v>46</v>
      </c>
      <c r="E35" s="4"/>
      <c r="F35" s="4"/>
      <c r="G35" s="4"/>
      <c r="H35" s="4"/>
      <c r="I35" s="4"/>
      <c r="J35" s="4"/>
      <c r="K35" s="19" t="str">
        <f>CONCATENATE("APPR",K1)</f>
        <v>APPR113-021</v>
      </c>
      <c r="L35" s="19" t="str">
        <f>CONCATENATE("APPR",L1)</f>
        <v>APPR113-022</v>
      </c>
      <c r="M35" s="19"/>
      <c r="N35" s="19"/>
      <c r="O35" s="4"/>
      <c r="P35" s="4"/>
      <c r="Q35" s="4"/>
      <c r="R35" s="4"/>
      <c r="S35" s="4"/>
      <c r="T35" s="19" t="str">
        <f>CONCATENATE("APPR",T1)</f>
        <v>APPR113-081</v>
      </c>
      <c r="U35" s="19" t="str">
        <f>CONCATENATE("APPR",U1)</f>
        <v>APPR113-082</v>
      </c>
      <c r="V35" s="19" t="str">
        <f>CONCATENATE("APPR",V1)</f>
        <v>APPR113-091</v>
      </c>
      <c r="W35" s="19" t="str">
        <f>CONCATENATE("APPR",W1)</f>
        <v>APPR113-092</v>
      </c>
      <c r="X35" s="4"/>
      <c r="Y35" s="4"/>
      <c r="Z35" s="19" t="str">
        <f>CONCATENATE("APPR",Z1)</f>
        <v>APPR113-111</v>
      </c>
      <c r="AA35" s="19" t="str">
        <f>CONCATENATE("APPR",AA1)</f>
        <v>APPR113-112</v>
      </c>
      <c r="AB35" s="4"/>
      <c r="AC35" s="4"/>
      <c r="AD35" s="19" t="str">
        <f>CONCATENATE("APPR",AD1)</f>
        <v>APPR113-131</v>
      </c>
      <c r="AE35" s="19" t="str">
        <f>CONCATENATE("APPR",AE1)</f>
        <v>APPR113-132</v>
      </c>
      <c r="AF35" s="19"/>
      <c r="AG35" s="19"/>
      <c r="AH35" s="19" t="str">
        <f>CONCATENATE("APPR",AH1)</f>
        <v>APPR113-151</v>
      </c>
      <c r="AI35" s="19" t="str">
        <f>CONCATENATE("APPR",AI1)</f>
        <v>APPR113-152</v>
      </c>
      <c r="AJ35" s="19"/>
      <c r="AK35" s="19" t="str">
        <f>CONCATENATE("APPR",AK1)</f>
        <v>APPR113-171</v>
      </c>
      <c r="AL35" s="19" t="str">
        <f>CONCATENATE("APPR",AL1)</f>
        <v>APPR113-181</v>
      </c>
      <c r="AM35" s="19"/>
    </row>
    <row r="36" spans="1:39">
      <c r="A36" s="5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26.25" customHeight="1">
      <c r="A37" s="53"/>
      <c r="B37" s="60" t="s">
        <v>131</v>
      </c>
      <c r="C37" s="3" t="s">
        <v>46</v>
      </c>
      <c r="E37" s="4"/>
      <c r="F37" s="4"/>
      <c r="G37" s="4"/>
      <c r="H37" s="4"/>
      <c r="I37" s="4"/>
      <c r="J37" s="4"/>
      <c r="K37" s="19" t="str">
        <f>CONCATENATE("APPR",K1)</f>
        <v>APPR113-021</v>
      </c>
      <c r="L37" s="19" t="str">
        <f>CONCATENATE("APPR",L1)</f>
        <v>APPR113-022</v>
      </c>
      <c r="M37" s="19"/>
      <c r="N37" s="19"/>
      <c r="O37" s="19" t="str">
        <f>CONCATENATE("APPR",O1)</f>
        <v>APPR113-041</v>
      </c>
      <c r="P37" s="19" t="str">
        <f>CONCATENATE("APPR",P1)</f>
        <v>APPR113-042</v>
      </c>
      <c r="Q37" s="19" t="str">
        <f>CONCATENATE("APPR",Q1)</f>
        <v>APPR113-051</v>
      </c>
      <c r="R37" s="19" t="str">
        <f>CONCATENATE("APPR",R1)</f>
        <v>APPR113-061</v>
      </c>
      <c r="S37" s="4"/>
      <c r="T37" s="19"/>
      <c r="U37" s="19"/>
      <c r="V37" s="19" t="str">
        <f>CONCATENATE("APPR",V1)</f>
        <v>APPR113-091</v>
      </c>
      <c r="W37" s="19" t="str">
        <f>CONCATENATE("APPR",W1)</f>
        <v>APPR113-092</v>
      </c>
      <c r="X37" s="4"/>
      <c r="Y37" s="4"/>
      <c r="Z37" s="19" t="str">
        <f t="shared" ref="Z37:AJ37" si="6">CONCATENATE("APPR",Z1)</f>
        <v>APPR113-111</v>
      </c>
      <c r="AA37" s="19" t="str">
        <f t="shared" si="6"/>
        <v>APPR113-112</v>
      </c>
      <c r="AB37" s="19" t="str">
        <f t="shared" si="6"/>
        <v>APPR113-121</v>
      </c>
      <c r="AC37" s="19" t="str">
        <f t="shared" si="6"/>
        <v>APPR113-122</v>
      </c>
      <c r="AD37" s="19" t="str">
        <f t="shared" si="6"/>
        <v>APPR113-131</v>
      </c>
      <c r="AE37" s="19" t="str">
        <f t="shared" si="6"/>
        <v>APPR113-132</v>
      </c>
      <c r="AF37" s="19" t="str">
        <f t="shared" si="6"/>
        <v>APPR113-141</v>
      </c>
      <c r="AG37" s="19" t="str">
        <f t="shared" si="6"/>
        <v>APPR113-142</v>
      </c>
      <c r="AH37" s="19" t="str">
        <f t="shared" si="6"/>
        <v>APPR113-151</v>
      </c>
      <c r="AI37" s="19" t="str">
        <f t="shared" si="6"/>
        <v>APPR113-152</v>
      </c>
      <c r="AJ37" s="19" t="str">
        <f t="shared" si="6"/>
        <v>APPR113-161</v>
      </c>
      <c r="AK37" s="19"/>
      <c r="AL37" s="19"/>
      <c r="AM37" s="19"/>
    </row>
    <row r="38" spans="1:39">
      <c r="A38" s="53"/>
      <c r="B38" s="61"/>
      <c r="C38" s="3" t="s">
        <v>132</v>
      </c>
      <c r="K38" s="3" t="s">
        <v>134</v>
      </c>
      <c r="L38" s="3" t="s">
        <v>134</v>
      </c>
      <c r="O38" s="3" t="s">
        <v>134</v>
      </c>
      <c r="P38" s="3" t="s">
        <v>134</v>
      </c>
      <c r="Q38" s="3" t="s">
        <v>135</v>
      </c>
      <c r="R38" s="3" t="s">
        <v>134</v>
      </c>
      <c r="V38" s="3" t="s">
        <v>135</v>
      </c>
      <c r="W38" s="3" t="s">
        <v>135</v>
      </c>
      <c r="Z38" s="3" t="s">
        <v>134</v>
      </c>
      <c r="AA38" s="3" t="s">
        <v>134</v>
      </c>
      <c r="AB38" s="3" t="s">
        <v>134</v>
      </c>
      <c r="AC38" s="3" t="s">
        <v>134</v>
      </c>
      <c r="AD38" s="3" t="s">
        <v>134</v>
      </c>
      <c r="AE38" s="3" t="s">
        <v>134</v>
      </c>
      <c r="AF38" s="3" t="s">
        <v>134</v>
      </c>
      <c r="AG38" s="3" t="s">
        <v>134</v>
      </c>
      <c r="AH38" s="3" t="s">
        <v>135</v>
      </c>
      <c r="AI38" s="3" t="s">
        <v>135</v>
      </c>
      <c r="AJ38" s="3" t="s">
        <v>135</v>
      </c>
    </row>
    <row r="39" spans="1:39">
      <c r="A39" s="53"/>
      <c r="B39" s="61"/>
      <c r="C39" s="3" t="s">
        <v>46</v>
      </c>
      <c r="K39" s="19" t="str">
        <f>CONCATENATE("APPR",K1)</f>
        <v>APPR113-021</v>
      </c>
      <c r="L39" s="19" t="str">
        <f>CONCATENATE("APPR",L1)</f>
        <v>APPR113-022</v>
      </c>
      <c r="R39" s="19" t="str">
        <f>CONCATENATE("APPR",R1)</f>
        <v>APPR113-061</v>
      </c>
      <c r="Z39" s="19" t="str">
        <f>CONCATENATE("APPR",Z1)</f>
        <v>APPR113-111</v>
      </c>
      <c r="AA39" s="19" t="str">
        <f>CONCATENATE("APPR",AA1)</f>
        <v>APPR113-112</v>
      </c>
      <c r="AD39" s="19"/>
      <c r="AE39" s="19"/>
      <c r="AF39" s="19" t="str">
        <f>CONCATENATE("APPR",AF1)</f>
        <v>APPR113-141</v>
      </c>
      <c r="AG39" s="19" t="str">
        <f>CONCATENATE("APPR",AG1)</f>
        <v>APPR113-142</v>
      </c>
      <c r="AH39" s="19"/>
      <c r="AI39" s="19"/>
      <c r="AJ39" s="19"/>
      <c r="AK39" s="19"/>
      <c r="AL39" s="19"/>
      <c r="AM39" s="19"/>
    </row>
    <row r="40" spans="1:39">
      <c r="A40" s="53"/>
      <c r="B40" s="62"/>
      <c r="C40" s="3" t="s">
        <v>132</v>
      </c>
      <c r="K40" s="3" t="s">
        <v>135</v>
      </c>
      <c r="L40" s="3" t="s">
        <v>135</v>
      </c>
      <c r="R40" s="3" t="s">
        <v>135</v>
      </c>
      <c r="Z40" s="3" t="s">
        <v>135</v>
      </c>
      <c r="AA40" s="3" t="s">
        <v>135</v>
      </c>
      <c r="AF40" s="3" t="s">
        <v>135</v>
      </c>
      <c r="AG40" s="3" t="s">
        <v>135</v>
      </c>
    </row>
    <row r="41" spans="1:39">
      <c r="A41" s="5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22.5" customHeight="1">
      <c r="A42" s="53"/>
      <c r="B42" s="65" t="s">
        <v>176</v>
      </c>
      <c r="E42" s="3" t="str">
        <f>CONCATENATE(LEFT(E1,3),"0-1000-0",RIGHT(E1,3))</f>
        <v>1130-1000-0011</v>
      </c>
      <c r="F42" s="3" t="str">
        <f t="shared" ref="F42:AL42" si="7">CONCATENATE(LEFT(F1,3),"0-1000-0",RIGHT(F1,3))</f>
        <v>1130-1000-0012</v>
      </c>
      <c r="G42" s="3" t="str">
        <f t="shared" si="7"/>
        <v>1130-1000-0013</v>
      </c>
      <c r="H42" s="3" t="str">
        <f t="shared" si="7"/>
        <v>1130-1000-0014</v>
      </c>
      <c r="I42" s="3" t="str">
        <f t="shared" si="7"/>
        <v>1130-1000-0015</v>
      </c>
      <c r="J42" s="3" t="str">
        <f t="shared" si="7"/>
        <v>1130-1000-0016</v>
      </c>
      <c r="K42" s="3" t="str">
        <f t="shared" si="7"/>
        <v>1130-1000-0021</v>
      </c>
      <c r="L42" s="3" t="str">
        <f t="shared" si="7"/>
        <v>1130-1000-0022</v>
      </c>
      <c r="M42" s="3" t="str">
        <f t="shared" si="7"/>
        <v>1130-1000-0031</v>
      </c>
      <c r="N42" s="3" t="str">
        <f t="shared" si="7"/>
        <v>1130-1000-0032</v>
      </c>
      <c r="O42" s="3" t="str">
        <f t="shared" si="7"/>
        <v>1130-1000-0041</v>
      </c>
      <c r="P42" s="3" t="str">
        <f t="shared" si="7"/>
        <v>1130-1000-0042</v>
      </c>
      <c r="Q42" s="3" t="str">
        <f t="shared" si="7"/>
        <v>1130-1000-0051</v>
      </c>
      <c r="R42" s="3" t="str">
        <f t="shared" si="7"/>
        <v>1130-1000-0061</v>
      </c>
      <c r="S42" s="3" t="str">
        <f t="shared" si="7"/>
        <v>1130-1000-0071</v>
      </c>
      <c r="T42" s="3" t="str">
        <f t="shared" si="7"/>
        <v>1130-1000-0081</v>
      </c>
      <c r="U42" s="3" t="str">
        <f t="shared" si="7"/>
        <v>1130-1000-0082</v>
      </c>
      <c r="V42" s="3" t="str">
        <f t="shared" si="7"/>
        <v>1130-1000-0091</v>
      </c>
      <c r="W42" s="3" t="str">
        <f t="shared" si="7"/>
        <v>1130-1000-0092</v>
      </c>
      <c r="X42" s="3" t="str">
        <f t="shared" si="7"/>
        <v>1130-1000-0101</v>
      </c>
      <c r="Y42" s="3" t="str">
        <f t="shared" si="7"/>
        <v>1130-1000-0102</v>
      </c>
      <c r="Z42" s="3" t="str">
        <f t="shared" si="7"/>
        <v>1130-1000-0111</v>
      </c>
      <c r="AA42" s="3" t="str">
        <f t="shared" si="7"/>
        <v>1130-1000-0112</v>
      </c>
      <c r="AB42" s="3" t="str">
        <f t="shared" si="7"/>
        <v>1130-1000-0121</v>
      </c>
      <c r="AC42" s="3" t="str">
        <f t="shared" si="7"/>
        <v>1130-1000-0122</v>
      </c>
      <c r="AD42" s="3" t="str">
        <f t="shared" si="7"/>
        <v>1130-1000-0131</v>
      </c>
      <c r="AE42" s="3" t="str">
        <f t="shared" si="7"/>
        <v>1130-1000-0132</v>
      </c>
      <c r="AF42" s="3" t="str">
        <f t="shared" si="7"/>
        <v>1130-1000-0141</v>
      </c>
      <c r="AG42" s="3" t="str">
        <f t="shared" si="7"/>
        <v>1130-1000-0142</v>
      </c>
      <c r="AH42" s="3" t="str">
        <f t="shared" si="7"/>
        <v>1130-1000-0151</v>
      </c>
      <c r="AI42" s="3" t="str">
        <f t="shared" si="7"/>
        <v>1130-1000-0152</v>
      </c>
      <c r="AJ42" s="3" t="str">
        <f t="shared" si="7"/>
        <v>1130-1000-0161</v>
      </c>
      <c r="AK42" s="3" t="str">
        <f t="shared" si="7"/>
        <v>1130-1000-0171</v>
      </c>
      <c r="AL42" s="3" t="str">
        <f t="shared" si="7"/>
        <v>1130-1000-0181</v>
      </c>
      <c r="AM42" s="71" t="s">
        <v>174</v>
      </c>
    </row>
    <row r="43" spans="1:39" ht="57.75" customHeight="1">
      <c r="A43" s="53"/>
      <c r="B43" s="65"/>
      <c r="E43" s="3" t="str">
        <f>CONCATENATE(LEFT(E1,3),"0-2000-0",RIGHT(E1,3))</f>
        <v>1130-2000-0011</v>
      </c>
      <c r="F43" s="3" t="str">
        <f t="shared" ref="F43:AL43" si="8">CONCATENATE(LEFT(F1,3),"0-2000-0",RIGHT(F1,3))</f>
        <v>1130-2000-0012</v>
      </c>
      <c r="G43" s="3" t="str">
        <f t="shared" si="8"/>
        <v>1130-2000-0013</v>
      </c>
      <c r="H43" s="3" t="str">
        <f t="shared" si="8"/>
        <v>1130-2000-0014</v>
      </c>
      <c r="I43" s="3" t="str">
        <f t="shared" si="8"/>
        <v>1130-2000-0015</v>
      </c>
      <c r="J43" s="3" t="str">
        <f t="shared" si="8"/>
        <v>1130-2000-0016</v>
      </c>
      <c r="K43" s="3" t="str">
        <f t="shared" si="8"/>
        <v>1130-2000-0021</v>
      </c>
      <c r="L43" s="3" t="str">
        <f t="shared" si="8"/>
        <v>1130-2000-0022</v>
      </c>
      <c r="M43" s="3" t="str">
        <f t="shared" si="8"/>
        <v>1130-2000-0031</v>
      </c>
      <c r="N43" s="3" t="str">
        <f t="shared" si="8"/>
        <v>1130-2000-0032</v>
      </c>
      <c r="O43" s="3" t="str">
        <f t="shared" si="8"/>
        <v>1130-2000-0041</v>
      </c>
      <c r="P43" s="3" t="str">
        <f t="shared" si="8"/>
        <v>1130-2000-0042</v>
      </c>
      <c r="Q43" s="3" t="str">
        <f t="shared" si="8"/>
        <v>1130-2000-0051</v>
      </c>
      <c r="R43" s="3" t="str">
        <f t="shared" si="8"/>
        <v>1130-2000-0061</v>
      </c>
      <c r="S43" s="3" t="str">
        <f t="shared" si="8"/>
        <v>1130-2000-0071</v>
      </c>
      <c r="T43" s="3" t="str">
        <f t="shared" si="8"/>
        <v>1130-2000-0081</v>
      </c>
      <c r="U43" s="3" t="str">
        <f t="shared" si="8"/>
        <v>1130-2000-0082</v>
      </c>
      <c r="V43" s="3" t="str">
        <f t="shared" si="8"/>
        <v>1130-2000-0091</v>
      </c>
      <c r="W43" s="3" t="str">
        <f t="shared" si="8"/>
        <v>1130-2000-0092</v>
      </c>
      <c r="X43" s="3" t="str">
        <f t="shared" si="8"/>
        <v>1130-2000-0101</v>
      </c>
      <c r="Y43" s="3" t="str">
        <f t="shared" si="8"/>
        <v>1130-2000-0102</v>
      </c>
      <c r="Z43" s="3" t="str">
        <f t="shared" si="8"/>
        <v>1130-2000-0111</v>
      </c>
      <c r="AA43" s="3" t="str">
        <f t="shared" si="8"/>
        <v>1130-2000-0112</v>
      </c>
      <c r="AB43" s="3" t="str">
        <f t="shared" si="8"/>
        <v>1130-2000-0121</v>
      </c>
      <c r="AC43" s="3" t="str">
        <f t="shared" si="8"/>
        <v>1130-2000-0122</v>
      </c>
      <c r="AD43" s="3" t="str">
        <f t="shared" si="8"/>
        <v>1130-2000-0131</v>
      </c>
      <c r="AE43" s="3" t="str">
        <f t="shared" si="8"/>
        <v>1130-2000-0132</v>
      </c>
      <c r="AF43" s="3" t="str">
        <f t="shared" si="8"/>
        <v>1130-2000-0141</v>
      </c>
      <c r="AG43" s="3" t="str">
        <f t="shared" si="8"/>
        <v>1130-2000-0142</v>
      </c>
      <c r="AH43" s="3" t="str">
        <f t="shared" si="8"/>
        <v>1130-2000-0151</v>
      </c>
      <c r="AI43" s="3" t="str">
        <f t="shared" si="8"/>
        <v>1130-2000-0152</v>
      </c>
      <c r="AJ43" s="3" t="str">
        <f t="shared" si="8"/>
        <v>1130-2000-0161</v>
      </c>
      <c r="AK43" s="3" t="str">
        <f t="shared" si="8"/>
        <v>1130-2000-0171</v>
      </c>
      <c r="AL43" s="3" t="str">
        <f t="shared" si="8"/>
        <v>1130-2000-0181</v>
      </c>
      <c r="AM43" s="72"/>
    </row>
    <row r="44" spans="1:39" ht="44.25" customHeight="1">
      <c r="A44" s="53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</sheetData>
  <customSheetViews>
    <customSheetView guid="{52682C99-57FE-48BC-BC5D-83A675EDE95B}" hiddenRows="1" topLeftCell="A5">
      <selection activeCell="F11" sqref="F11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K2">
      <selection activeCell="S6" sqref="S6"/>
      <pageMargins left="0.7" right="0.7" top="0.75" bottom="0.75" header="0.3" footer="0.3"/>
      <pageSetup paperSize="9" orientation="portrait" verticalDpi="0" r:id="rId2"/>
    </customSheetView>
    <customSheetView guid="{E11A1E3A-FF88-4F26-BB3E-D49EC287A590}" hiddenRows="1" topLeftCell="A5">
      <selection activeCell="F11" sqref="F11"/>
      <pageMargins left="0.7" right="0.7" top="0.75" bottom="0.75" header="0.3" footer="0.3"/>
      <pageSetup paperSize="9" orientation="portrait" verticalDpi="0" r:id="rId3"/>
    </customSheetView>
  </customSheetViews>
  <mergeCells count="8">
    <mergeCell ref="E2:AM2"/>
    <mergeCell ref="E5:AM5"/>
    <mergeCell ref="A9:A44"/>
    <mergeCell ref="B42:B43"/>
    <mergeCell ref="B9:B22"/>
    <mergeCell ref="B37:B40"/>
    <mergeCell ref="B26:B33"/>
    <mergeCell ref="AM42:AM43"/>
  </mergeCells>
  <pageMargins left="0.7" right="0.7" top="0.75" bottom="0.75" header="0.3" footer="0.3"/>
  <pageSetup paperSize="9" orientation="portrait" verticalDpi="0" r:id="rId4"/>
</worksheet>
</file>

<file path=xl/worksheets/sheet8.xml><?xml version="1.0" encoding="utf-8"?>
<worksheet xmlns="http://schemas.openxmlformats.org/spreadsheetml/2006/main" xmlns:r="http://schemas.openxmlformats.org/officeDocument/2006/relationships">
  <dimension ref="A1:CF45"/>
  <sheetViews>
    <sheetView topLeftCell="A2" workbookViewId="0">
      <selection activeCell="D15" sqref="D15"/>
    </sheetView>
  </sheetViews>
  <sheetFormatPr defaultRowHeight="15"/>
  <cols>
    <col min="1" max="1" width="12" style="3" customWidth="1"/>
    <col min="2" max="2" width="14.28515625" style="3" customWidth="1"/>
    <col min="3" max="3" width="29.28515625" style="3" customWidth="1"/>
    <col min="4" max="4" width="23.7109375" style="3" customWidth="1"/>
    <col min="5" max="84" width="19" style="3" customWidth="1"/>
    <col min="85" max="16384" width="9.140625" style="3"/>
  </cols>
  <sheetData>
    <row r="1" spans="1:84" hidden="1">
      <c r="D1" s="17"/>
      <c r="E1" s="17" t="s">
        <v>320</v>
      </c>
      <c r="F1" s="17" t="s">
        <v>269</v>
      </c>
      <c r="G1" s="17" t="s">
        <v>321</v>
      </c>
      <c r="H1" s="17" t="s">
        <v>275</v>
      </c>
      <c r="I1" s="17" t="s">
        <v>277</v>
      </c>
      <c r="J1" s="17" t="s">
        <v>278</v>
      </c>
      <c r="K1" s="17" t="s">
        <v>285</v>
      </c>
      <c r="L1" s="17" t="s">
        <v>286</v>
      </c>
      <c r="M1" s="17" t="s">
        <v>287</v>
      </c>
      <c r="N1" s="17" t="s">
        <v>288</v>
      </c>
      <c r="O1" s="17" t="s">
        <v>322</v>
      </c>
      <c r="P1" s="17" t="s">
        <v>289</v>
      </c>
      <c r="Q1" s="17" t="s">
        <v>290</v>
      </c>
      <c r="R1" s="17" t="s">
        <v>291</v>
      </c>
      <c r="S1" s="17" t="s">
        <v>292</v>
      </c>
      <c r="T1" s="17" t="s">
        <v>293</v>
      </c>
      <c r="U1" s="17" t="s">
        <v>294</v>
      </c>
      <c r="V1" s="17" t="s">
        <v>295</v>
      </c>
      <c r="W1" s="17" t="s">
        <v>323</v>
      </c>
      <c r="X1" s="17" t="s">
        <v>297</v>
      </c>
      <c r="Y1" s="17" t="s">
        <v>299</v>
      </c>
      <c r="Z1" s="17" t="s">
        <v>319</v>
      </c>
      <c r="AA1" s="17" t="s">
        <v>300</v>
      </c>
      <c r="AB1" s="17" t="s">
        <v>311</v>
      </c>
      <c r="AC1" s="17" t="s">
        <v>312</v>
      </c>
      <c r="AD1" s="17" t="s">
        <v>313</v>
      </c>
      <c r="AE1" s="17" t="s">
        <v>314</v>
      </c>
      <c r="AF1" s="17" t="s">
        <v>315</v>
      </c>
      <c r="AG1" s="17" t="s">
        <v>316</v>
      </c>
      <c r="AH1" s="17" t="s">
        <v>317</v>
      </c>
      <c r="AI1" s="17" t="s">
        <v>318</v>
      </c>
      <c r="AJ1" s="17" t="s">
        <v>331</v>
      </c>
      <c r="AK1" s="17" t="s">
        <v>333</v>
      </c>
      <c r="AL1" s="17" t="s">
        <v>334</v>
      </c>
      <c r="AM1" s="17" t="s">
        <v>335</v>
      </c>
      <c r="AN1" s="17" t="s">
        <v>336</v>
      </c>
      <c r="AO1" s="17" t="s">
        <v>337</v>
      </c>
      <c r="AP1" s="17" t="s">
        <v>342</v>
      </c>
      <c r="AQ1" s="17" t="s">
        <v>343</v>
      </c>
      <c r="AR1" s="17" t="s">
        <v>344</v>
      </c>
      <c r="AS1" s="17" t="s">
        <v>345</v>
      </c>
      <c r="AT1" s="17" t="s">
        <v>346</v>
      </c>
      <c r="AU1" s="17" t="s">
        <v>347</v>
      </c>
      <c r="AV1" s="17" t="s">
        <v>348</v>
      </c>
      <c r="AW1" s="17" t="s">
        <v>349</v>
      </c>
      <c r="AX1" s="17" t="s">
        <v>350</v>
      </c>
      <c r="AY1" s="17" t="s">
        <v>351</v>
      </c>
      <c r="AZ1" s="17" t="s">
        <v>352</v>
      </c>
      <c r="BA1" s="17" t="s">
        <v>353</v>
      </c>
      <c r="BB1" s="17" t="s">
        <v>354</v>
      </c>
      <c r="BC1" s="17" t="s">
        <v>355</v>
      </c>
      <c r="BD1" s="17" t="s">
        <v>356</v>
      </c>
      <c r="BE1" s="17" t="s">
        <v>357</v>
      </c>
      <c r="BF1" s="17" t="s">
        <v>358</v>
      </c>
      <c r="BG1" s="17" t="s">
        <v>359</v>
      </c>
      <c r="BH1" s="17" t="s">
        <v>361</v>
      </c>
      <c r="BI1" s="17" t="s">
        <v>362</v>
      </c>
      <c r="BJ1" s="17" t="s">
        <v>363</v>
      </c>
      <c r="BK1" s="17" t="s">
        <v>368</v>
      </c>
      <c r="BL1" s="17" t="s">
        <v>369</v>
      </c>
      <c r="BM1" s="17" t="s">
        <v>370</v>
      </c>
      <c r="BN1" s="17" t="s">
        <v>372</v>
      </c>
      <c r="BO1" s="17" t="s">
        <v>373</v>
      </c>
      <c r="BP1" s="17" t="s">
        <v>374</v>
      </c>
      <c r="BQ1" s="17" t="s">
        <v>379</v>
      </c>
      <c r="BR1" s="17" t="s">
        <v>380</v>
      </c>
      <c r="BS1" s="17" t="s">
        <v>381</v>
      </c>
      <c r="BT1" s="17" t="s">
        <v>382</v>
      </c>
      <c r="BU1" s="17" t="s">
        <v>383</v>
      </c>
      <c r="BV1" s="17" t="s">
        <v>384</v>
      </c>
      <c r="BW1" s="17" t="s">
        <v>385</v>
      </c>
      <c r="BX1" s="17" t="s">
        <v>386</v>
      </c>
      <c r="BY1" s="17" t="s">
        <v>387</v>
      </c>
      <c r="BZ1" s="17" t="s">
        <v>402</v>
      </c>
      <c r="CA1" s="17" t="s">
        <v>403</v>
      </c>
      <c r="CB1" s="17" t="s">
        <v>405</v>
      </c>
      <c r="CC1" s="17" t="s">
        <v>452</v>
      </c>
      <c r="CD1" s="17" t="s">
        <v>409</v>
      </c>
      <c r="CE1" s="17" t="s">
        <v>412</v>
      </c>
      <c r="CF1" s="17" t="s">
        <v>414</v>
      </c>
    </row>
    <row r="2" spans="1:84" ht="21">
      <c r="A2" s="15"/>
      <c r="B2" s="15"/>
      <c r="C2" s="15"/>
      <c r="D2" s="95"/>
      <c r="E2" s="67" t="s">
        <v>75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</row>
    <row r="3" spans="1:84" ht="60" customHeight="1">
      <c r="A3" s="15"/>
      <c r="B3" s="15"/>
      <c r="C3" s="15"/>
      <c r="D3" s="15"/>
      <c r="E3" s="12" t="s">
        <v>270</v>
      </c>
      <c r="F3" s="12" t="s">
        <v>273</v>
      </c>
      <c r="G3" s="12" t="s">
        <v>270</v>
      </c>
      <c r="H3" s="12" t="s">
        <v>273</v>
      </c>
      <c r="I3" s="12" t="s">
        <v>279</v>
      </c>
      <c r="J3" s="12" t="s">
        <v>280</v>
      </c>
      <c r="K3" s="12" t="s">
        <v>281</v>
      </c>
      <c r="L3" s="12" t="s">
        <v>282</v>
      </c>
      <c r="M3" s="12" t="s">
        <v>283</v>
      </c>
      <c r="N3" s="12" t="s">
        <v>284</v>
      </c>
      <c r="O3" s="12" t="s">
        <v>270</v>
      </c>
      <c r="P3" s="12" t="s">
        <v>273</v>
      </c>
      <c r="Q3" s="12" t="s">
        <v>279</v>
      </c>
      <c r="R3" s="12" t="s">
        <v>280</v>
      </c>
      <c r="S3" s="12" t="s">
        <v>281</v>
      </c>
      <c r="T3" s="12" t="s">
        <v>282</v>
      </c>
      <c r="U3" s="12" t="s">
        <v>283</v>
      </c>
      <c r="V3" s="12" t="s">
        <v>284</v>
      </c>
      <c r="W3" s="12" t="s">
        <v>270</v>
      </c>
      <c r="X3" s="12" t="s">
        <v>273</v>
      </c>
      <c r="Y3" s="12" t="s">
        <v>279</v>
      </c>
      <c r="Z3" s="12" t="s">
        <v>301</v>
      </c>
      <c r="AA3" s="12" t="s">
        <v>324</v>
      </c>
      <c r="AB3" s="12" t="s">
        <v>301</v>
      </c>
      <c r="AC3" s="12" t="s">
        <v>301</v>
      </c>
      <c r="AD3" s="12" t="s">
        <v>301</v>
      </c>
      <c r="AE3" s="12" t="s">
        <v>324</v>
      </c>
      <c r="AF3" s="12" t="s">
        <v>324</v>
      </c>
      <c r="AG3" s="12" t="s">
        <v>324</v>
      </c>
      <c r="AH3" s="12" t="s">
        <v>301</v>
      </c>
      <c r="AI3" s="12" t="s">
        <v>324</v>
      </c>
      <c r="AJ3" s="12" t="s">
        <v>301</v>
      </c>
      <c r="AK3" s="12" t="s">
        <v>338</v>
      </c>
      <c r="AL3" s="12" t="s">
        <v>339</v>
      </c>
      <c r="AM3" s="12" t="s">
        <v>324</v>
      </c>
      <c r="AN3" s="12" t="s">
        <v>340</v>
      </c>
      <c r="AO3" s="12" t="s">
        <v>341</v>
      </c>
      <c r="AP3" s="12" t="s">
        <v>301</v>
      </c>
      <c r="AQ3" s="12" t="s">
        <v>338</v>
      </c>
      <c r="AR3" s="12" t="s">
        <v>339</v>
      </c>
      <c r="AS3" s="12" t="s">
        <v>324</v>
      </c>
      <c r="AT3" s="12" t="s">
        <v>340</v>
      </c>
      <c r="AU3" s="12" t="s">
        <v>341</v>
      </c>
      <c r="AV3" s="12" t="s">
        <v>301</v>
      </c>
      <c r="AW3" s="12" t="s">
        <v>338</v>
      </c>
      <c r="AX3" s="12" t="s">
        <v>339</v>
      </c>
      <c r="AY3" s="12" t="s">
        <v>324</v>
      </c>
      <c r="AZ3" s="12" t="s">
        <v>340</v>
      </c>
      <c r="BA3" s="12" t="s">
        <v>341</v>
      </c>
      <c r="BB3" s="12" t="s">
        <v>301</v>
      </c>
      <c r="BC3" s="12" t="s">
        <v>338</v>
      </c>
      <c r="BD3" s="12" t="s">
        <v>339</v>
      </c>
      <c r="BE3" s="12" t="s">
        <v>324</v>
      </c>
      <c r="BF3" s="12" t="s">
        <v>340</v>
      </c>
      <c r="BG3" s="12" t="s">
        <v>341</v>
      </c>
      <c r="BH3" s="12" t="s">
        <v>364</v>
      </c>
      <c r="BI3" s="12" t="s">
        <v>365</v>
      </c>
      <c r="BJ3" s="12" t="s">
        <v>366</v>
      </c>
      <c r="BK3" s="12" t="s">
        <v>364</v>
      </c>
      <c r="BL3" s="12" t="s">
        <v>365</v>
      </c>
      <c r="BM3" s="12" t="s">
        <v>371</v>
      </c>
      <c r="BN3" s="12" t="s">
        <v>375</v>
      </c>
      <c r="BO3" s="12" t="s">
        <v>376</v>
      </c>
      <c r="BP3" s="12" t="s">
        <v>377</v>
      </c>
      <c r="BQ3" s="12" t="s">
        <v>375</v>
      </c>
      <c r="BR3" s="12" t="s">
        <v>376</v>
      </c>
      <c r="BS3" s="12" t="s">
        <v>377</v>
      </c>
      <c r="BT3" s="12" t="s">
        <v>375</v>
      </c>
      <c r="BU3" s="12" t="s">
        <v>376</v>
      </c>
      <c r="BV3" s="12" t="s">
        <v>377</v>
      </c>
      <c r="BW3" s="12" t="s">
        <v>375</v>
      </c>
      <c r="BX3" s="12" t="s">
        <v>376</v>
      </c>
      <c r="BY3" s="12" t="s">
        <v>377</v>
      </c>
      <c r="BZ3" s="12" t="s">
        <v>375</v>
      </c>
      <c r="CA3" s="12" t="s">
        <v>404</v>
      </c>
      <c r="CB3" s="12" t="s">
        <v>406</v>
      </c>
      <c r="CC3" s="12" t="s">
        <v>407</v>
      </c>
      <c r="CD3" s="12" t="s">
        <v>410</v>
      </c>
      <c r="CE3" s="12" t="s">
        <v>413</v>
      </c>
      <c r="CF3" s="12" t="s">
        <v>415</v>
      </c>
    </row>
    <row r="4" spans="1:84" ht="62.25" customHeight="1">
      <c r="A4" s="15"/>
      <c r="B4" s="15"/>
      <c r="C4" s="15"/>
      <c r="D4" s="15"/>
      <c r="E4" s="12" t="s">
        <v>272</v>
      </c>
      <c r="F4" s="12" t="s">
        <v>272</v>
      </c>
      <c r="G4" s="12" t="s">
        <v>276</v>
      </c>
      <c r="H4" s="12" t="s">
        <v>276</v>
      </c>
      <c r="I4" s="12" t="s">
        <v>276</v>
      </c>
      <c r="J4" s="12" t="s">
        <v>276</v>
      </c>
      <c r="K4" s="12" t="s">
        <v>276</v>
      </c>
      <c r="L4" s="12" t="s">
        <v>276</v>
      </c>
      <c r="M4" s="12" t="s">
        <v>276</v>
      </c>
      <c r="N4" s="12" t="s">
        <v>276</v>
      </c>
      <c r="O4" s="12" t="s">
        <v>296</v>
      </c>
      <c r="P4" s="12" t="s">
        <v>296</v>
      </c>
      <c r="Q4" s="12" t="s">
        <v>296</v>
      </c>
      <c r="R4" s="12" t="s">
        <v>296</v>
      </c>
      <c r="S4" s="12" t="s">
        <v>296</v>
      </c>
      <c r="T4" s="12" t="s">
        <v>296</v>
      </c>
      <c r="U4" s="12" t="s">
        <v>296</v>
      </c>
      <c r="V4" s="12" t="s">
        <v>296</v>
      </c>
      <c r="W4" s="12" t="s">
        <v>298</v>
      </c>
      <c r="X4" s="12" t="s">
        <v>298</v>
      </c>
      <c r="Y4" s="12" t="s">
        <v>298</v>
      </c>
      <c r="Z4" s="12" t="s">
        <v>325</v>
      </c>
      <c r="AA4" s="12" t="s">
        <v>325</v>
      </c>
      <c r="AB4" s="12" t="s">
        <v>326</v>
      </c>
      <c r="AC4" s="12" t="s">
        <v>327</v>
      </c>
      <c r="AD4" s="12" t="s">
        <v>328</v>
      </c>
      <c r="AE4" s="12" t="s">
        <v>326</v>
      </c>
      <c r="AF4" s="12" t="s">
        <v>327</v>
      </c>
      <c r="AG4" s="12" t="s">
        <v>328</v>
      </c>
      <c r="AH4" s="12" t="s">
        <v>329</v>
      </c>
      <c r="AI4" s="12" t="s">
        <v>329</v>
      </c>
      <c r="AJ4" s="12" t="s">
        <v>332</v>
      </c>
      <c r="AK4" s="12" t="s">
        <v>332</v>
      </c>
      <c r="AL4" s="12" t="s">
        <v>332</v>
      </c>
      <c r="AM4" s="12" t="s">
        <v>332</v>
      </c>
      <c r="AN4" s="12" t="s">
        <v>332</v>
      </c>
      <c r="AO4" s="12" t="s">
        <v>332</v>
      </c>
      <c r="AP4" s="12" t="s">
        <v>298</v>
      </c>
      <c r="AQ4" s="12" t="s">
        <v>298</v>
      </c>
      <c r="AR4" s="12" t="s">
        <v>298</v>
      </c>
      <c r="AS4" s="12" t="s">
        <v>298</v>
      </c>
      <c r="AT4" s="12" t="s">
        <v>298</v>
      </c>
      <c r="AU4" s="12" t="s">
        <v>298</v>
      </c>
      <c r="AV4" s="12" t="s">
        <v>272</v>
      </c>
      <c r="AW4" s="12" t="s">
        <v>272</v>
      </c>
      <c r="AX4" s="12" t="s">
        <v>272</v>
      </c>
      <c r="AY4" s="12" t="s">
        <v>272</v>
      </c>
      <c r="AZ4" s="12" t="s">
        <v>272</v>
      </c>
      <c r="BA4" s="12" t="s">
        <v>272</v>
      </c>
      <c r="BB4" s="12" t="s">
        <v>360</v>
      </c>
      <c r="BC4" s="12" t="s">
        <v>360</v>
      </c>
      <c r="BD4" s="12" t="s">
        <v>360</v>
      </c>
      <c r="BE4" s="12" t="s">
        <v>360</v>
      </c>
      <c r="BF4" s="12" t="s">
        <v>360</v>
      </c>
      <c r="BG4" s="12" t="s">
        <v>360</v>
      </c>
      <c r="BH4" s="12" t="s">
        <v>272</v>
      </c>
      <c r="BI4" s="12" t="s">
        <v>272</v>
      </c>
      <c r="BJ4" s="12" t="s">
        <v>272</v>
      </c>
      <c r="BK4" s="12" t="s">
        <v>360</v>
      </c>
      <c r="BL4" s="12" t="s">
        <v>360</v>
      </c>
      <c r="BM4" s="12" t="s">
        <v>360</v>
      </c>
      <c r="BN4" s="12" t="s">
        <v>272</v>
      </c>
      <c r="BO4" s="12" t="s">
        <v>272</v>
      </c>
      <c r="BP4" s="12" t="s">
        <v>272</v>
      </c>
      <c r="BQ4" s="12" t="s">
        <v>360</v>
      </c>
      <c r="BR4" s="12" t="s">
        <v>360</v>
      </c>
      <c r="BS4" s="12" t="s">
        <v>360</v>
      </c>
      <c r="BT4" s="12" t="s">
        <v>332</v>
      </c>
      <c r="BU4" s="12" t="s">
        <v>332</v>
      </c>
      <c r="BV4" s="12" t="s">
        <v>332</v>
      </c>
      <c r="BW4" s="12" t="s">
        <v>298</v>
      </c>
      <c r="BX4" s="12" t="s">
        <v>298</v>
      </c>
      <c r="BY4" s="12" t="s">
        <v>298</v>
      </c>
      <c r="BZ4" s="12" t="s">
        <v>298</v>
      </c>
      <c r="CA4" s="12" t="s">
        <v>272</v>
      </c>
      <c r="CB4" s="12" t="s">
        <v>325</v>
      </c>
      <c r="CC4" s="12" t="s">
        <v>327</v>
      </c>
      <c r="CD4" s="12" t="s">
        <v>360</v>
      </c>
      <c r="CE4" s="12" t="s">
        <v>272</v>
      </c>
      <c r="CF4" s="12" t="s">
        <v>298</v>
      </c>
    </row>
    <row r="5" spans="1:84" ht="23.25" customHeight="1">
      <c r="A5" s="15"/>
      <c r="B5" s="15"/>
      <c r="C5" s="15"/>
      <c r="D5" s="95"/>
      <c r="E5" s="57" t="s">
        <v>99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</row>
    <row r="6" spans="1:84" ht="45.75" customHeight="1">
      <c r="A6" s="15"/>
      <c r="B6" s="15"/>
      <c r="C6" s="28" t="s">
        <v>268</v>
      </c>
      <c r="D6" s="28"/>
      <c r="E6" s="31" t="s">
        <v>271</v>
      </c>
      <c r="F6" s="31" t="s">
        <v>271</v>
      </c>
      <c r="G6" s="31" t="s">
        <v>388</v>
      </c>
      <c r="H6" s="31" t="s">
        <v>388</v>
      </c>
      <c r="I6" s="31" t="s">
        <v>388</v>
      </c>
      <c r="J6" s="31" t="s">
        <v>388</v>
      </c>
      <c r="K6" s="31" t="s">
        <v>388</v>
      </c>
      <c r="L6" s="31" t="s">
        <v>388</v>
      </c>
      <c r="M6" s="31" t="s">
        <v>388</v>
      </c>
      <c r="N6" s="31" t="s">
        <v>388</v>
      </c>
      <c r="O6" s="31" t="s">
        <v>389</v>
      </c>
      <c r="P6" s="31" t="s">
        <v>389</v>
      </c>
      <c r="Q6" s="31" t="s">
        <v>389</v>
      </c>
      <c r="R6" s="31" t="s">
        <v>389</v>
      </c>
      <c r="S6" s="31" t="s">
        <v>389</v>
      </c>
      <c r="T6" s="31" t="s">
        <v>389</v>
      </c>
      <c r="U6" s="31" t="s">
        <v>389</v>
      </c>
      <c r="V6" s="31" t="s">
        <v>389</v>
      </c>
      <c r="W6" s="31" t="s">
        <v>390</v>
      </c>
      <c r="X6" s="31" t="s">
        <v>390</v>
      </c>
      <c r="Y6" s="31" t="s">
        <v>390</v>
      </c>
      <c r="Z6" s="31" t="s">
        <v>391</v>
      </c>
      <c r="AA6" s="31" t="s">
        <v>391</v>
      </c>
      <c r="AB6" s="31" t="s">
        <v>391</v>
      </c>
      <c r="AC6" s="31" t="s">
        <v>391</v>
      </c>
      <c r="AD6" s="31" t="s">
        <v>391</v>
      </c>
      <c r="AE6" s="31" t="s">
        <v>391</v>
      </c>
      <c r="AF6" s="31" t="s">
        <v>391</v>
      </c>
      <c r="AG6" s="31" t="s">
        <v>391</v>
      </c>
      <c r="AH6" s="31" t="s">
        <v>391</v>
      </c>
      <c r="AI6" s="31" t="s">
        <v>391</v>
      </c>
      <c r="AJ6" s="31" t="s">
        <v>392</v>
      </c>
      <c r="AK6" s="31" t="s">
        <v>392</v>
      </c>
      <c r="AL6" s="31" t="s">
        <v>392</v>
      </c>
      <c r="AM6" s="31" t="s">
        <v>392</v>
      </c>
      <c r="AN6" s="31" t="s">
        <v>392</v>
      </c>
      <c r="AO6" s="31" t="s">
        <v>392</v>
      </c>
      <c r="AP6" s="31" t="s">
        <v>393</v>
      </c>
      <c r="AQ6" s="31" t="s">
        <v>393</v>
      </c>
      <c r="AR6" s="31" t="s">
        <v>393</v>
      </c>
      <c r="AS6" s="31" t="s">
        <v>393</v>
      </c>
      <c r="AT6" s="31" t="s">
        <v>393</v>
      </c>
      <c r="AU6" s="31" t="s">
        <v>393</v>
      </c>
      <c r="AV6" s="31" t="s">
        <v>394</v>
      </c>
      <c r="AW6" s="31" t="s">
        <v>394</v>
      </c>
      <c r="AX6" s="31" t="s">
        <v>394</v>
      </c>
      <c r="AY6" s="31" t="s">
        <v>394</v>
      </c>
      <c r="AZ6" s="31" t="s">
        <v>394</v>
      </c>
      <c r="BA6" s="31" t="s">
        <v>394</v>
      </c>
      <c r="BB6" s="31" t="s">
        <v>395</v>
      </c>
      <c r="BC6" s="31" t="s">
        <v>395</v>
      </c>
      <c r="BD6" s="31" t="s">
        <v>395</v>
      </c>
      <c r="BE6" s="31" t="s">
        <v>395</v>
      </c>
      <c r="BF6" s="31" t="s">
        <v>395</v>
      </c>
      <c r="BG6" s="31" t="s">
        <v>395</v>
      </c>
      <c r="BH6" s="31" t="s">
        <v>396</v>
      </c>
      <c r="BI6" s="31" t="s">
        <v>396</v>
      </c>
      <c r="BJ6" s="31" t="s">
        <v>396</v>
      </c>
      <c r="BK6" s="31" t="s">
        <v>397</v>
      </c>
      <c r="BL6" s="31" t="s">
        <v>397</v>
      </c>
      <c r="BM6" s="31" t="s">
        <v>397</v>
      </c>
      <c r="BN6" s="31" t="s">
        <v>398</v>
      </c>
      <c r="BO6" s="31" t="s">
        <v>398</v>
      </c>
      <c r="BP6" s="31" t="s">
        <v>398</v>
      </c>
      <c r="BQ6" s="31" t="s">
        <v>399</v>
      </c>
      <c r="BR6" s="31" t="s">
        <v>399</v>
      </c>
      <c r="BS6" s="31" t="s">
        <v>399</v>
      </c>
      <c r="BT6" s="31" t="s">
        <v>400</v>
      </c>
      <c r="BU6" s="31" t="s">
        <v>400</v>
      </c>
      <c r="BV6" s="31" t="s">
        <v>400</v>
      </c>
      <c r="BW6" s="31" t="s">
        <v>401</v>
      </c>
      <c r="BX6" s="31" t="s">
        <v>401</v>
      </c>
      <c r="BY6" s="31" t="s">
        <v>401</v>
      </c>
      <c r="BZ6" s="33" t="s">
        <v>408</v>
      </c>
      <c r="CA6" s="33" t="s">
        <v>408</v>
      </c>
      <c r="CB6" s="33" t="s">
        <v>408</v>
      </c>
      <c r="CC6" s="33" t="s">
        <v>408</v>
      </c>
      <c r="CD6" s="31" t="s">
        <v>411</v>
      </c>
      <c r="CE6" s="31" t="s">
        <v>411</v>
      </c>
      <c r="CF6" s="31" t="s">
        <v>411</v>
      </c>
    </row>
    <row r="7" spans="1:84" s="1" customFormat="1" ht="66" customHeight="1">
      <c r="A7" s="2" t="s">
        <v>100</v>
      </c>
      <c r="B7" s="2" t="s">
        <v>102</v>
      </c>
      <c r="C7" s="16" t="s">
        <v>1</v>
      </c>
      <c r="D7" s="16"/>
      <c r="E7" s="2" t="str">
        <f t="shared" ref="E7" si="0">CONCATENATE("ERS Data Set ",E1)</f>
        <v>ERS Data Set 114-010</v>
      </c>
      <c r="F7" s="2" t="str">
        <f t="shared" ref="F7:G7" si="1">CONCATENATE("ERS Data Set ",F1)</f>
        <v>ERS Data Set 114-011</v>
      </c>
      <c r="G7" s="2" t="str">
        <f t="shared" si="1"/>
        <v>ERS Data Set 114-020</v>
      </c>
      <c r="H7" s="2" t="str">
        <f t="shared" ref="H7:I7" si="2">CONCATENATE("ERS Data Set ",H1)</f>
        <v>ERS Data Set 114-021</v>
      </c>
      <c r="I7" s="2" t="str">
        <f t="shared" si="2"/>
        <v>ERS Data Set 114-022</v>
      </c>
      <c r="J7" s="2" t="str">
        <f t="shared" ref="J7:Q7" si="3">CONCATENATE("ERS Data Set ",J1)</f>
        <v>ERS Data Set 114-023</v>
      </c>
      <c r="K7" s="2" t="str">
        <f t="shared" si="3"/>
        <v>ERS Data Set 114-024</v>
      </c>
      <c r="L7" s="2" t="str">
        <f t="shared" si="3"/>
        <v>ERS Data Set 114-025</v>
      </c>
      <c r="M7" s="2" t="str">
        <f t="shared" si="3"/>
        <v>ERS Data Set 114-026</v>
      </c>
      <c r="N7" s="2" t="str">
        <f t="shared" si="3"/>
        <v>ERS Data Set 114-027</v>
      </c>
      <c r="O7" s="2" t="str">
        <f t="shared" si="3"/>
        <v>ERS Data Set 114-030</v>
      </c>
      <c r="P7" s="2" t="str">
        <f t="shared" si="3"/>
        <v>ERS Data Set 114-031</v>
      </c>
      <c r="Q7" s="2" t="str">
        <f t="shared" si="3"/>
        <v>ERS Data Set 114-032</v>
      </c>
      <c r="R7" s="2" t="str">
        <f t="shared" ref="R7:W7" si="4">CONCATENATE("ERS Data Set ",R1)</f>
        <v>ERS Data Set 114-033</v>
      </c>
      <c r="S7" s="2" t="str">
        <f t="shared" si="4"/>
        <v>ERS Data Set 114-034</v>
      </c>
      <c r="T7" s="2" t="str">
        <f t="shared" si="4"/>
        <v>ERS Data Set 114-035</v>
      </c>
      <c r="U7" s="2" t="str">
        <f t="shared" si="4"/>
        <v>ERS Data Set 114-036</v>
      </c>
      <c r="V7" s="2" t="str">
        <f t="shared" si="4"/>
        <v>ERS Data Set 114-037</v>
      </c>
      <c r="W7" s="2" t="str">
        <f t="shared" si="4"/>
        <v>ERS Data Set 114-040</v>
      </c>
      <c r="X7" s="2" t="str">
        <f t="shared" ref="X7:Z7" si="5">CONCATENATE("ERS Data Set ",X1)</f>
        <v>ERS Data Set 114-041</v>
      </c>
      <c r="Y7" s="2" t="str">
        <f t="shared" si="5"/>
        <v>ERS Data Set 114-042</v>
      </c>
      <c r="Z7" s="2" t="str">
        <f t="shared" si="5"/>
        <v>ERS Data Set 114-050</v>
      </c>
      <c r="AA7" s="2" t="str">
        <f t="shared" ref="AA7:AJ7" si="6">CONCATENATE("ERS Data Set ",AA1)</f>
        <v>ERS Data Set 114-051</v>
      </c>
      <c r="AB7" s="2" t="str">
        <f t="shared" si="6"/>
        <v>ERS Data Set 114-052</v>
      </c>
      <c r="AC7" s="2" t="str">
        <f t="shared" si="6"/>
        <v>ERS Data Set 114-053</v>
      </c>
      <c r="AD7" s="2" t="str">
        <f t="shared" si="6"/>
        <v>ERS Data Set 114-054</v>
      </c>
      <c r="AE7" s="2" t="str">
        <f t="shared" si="6"/>
        <v>ERS Data Set 114-055</v>
      </c>
      <c r="AF7" s="2" t="str">
        <f t="shared" si="6"/>
        <v>ERS Data Set 114-056</v>
      </c>
      <c r="AG7" s="2" t="str">
        <f t="shared" si="6"/>
        <v>ERS Data Set 114-057</v>
      </c>
      <c r="AH7" s="2" t="str">
        <f t="shared" si="6"/>
        <v>ERS Data Set 114-058</v>
      </c>
      <c r="AI7" s="2" t="str">
        <f t="shared" si="6"/>
        <v>ERS Data Set 114-059</v>
      </c>
      <c r="AJ7" s="2" t="str">
        <f t="shared" si="6"/>
        <v>ERS Data Set 114-060</v>
      </c>
      <c r="AK7" s="2" t="str">
        <f t="shared" ref="AK7:AP7" si="7">CONCATENATE("ERS Data Set ",AK1)</f>
        <v>ERS Data Set 114-061</v>
      </c>
      <c r="AL7" s="2" t="str">
        <f t="shared" si="7"/>
        <v>ERS Data Set 114-062</v>
      </c>
      <c r="AM7" s="2" t="str">
        <f t="shared" si="7"/>
        <v>ERS Data Set 114-063</v>
      </c>
      <c r="AN7" s="2" t="str">
        <f t="shared" si="7"/>
        <v>ERS Data Set 114-064</v>
      </c>
      <c r="AO7" s="2" t="str">
        <f t="shared" si="7"/>
        <v>ERS Data Set 114-065</v>
      </c>
      <c r="AP7" s="2" t="str">
        <f t="shared" si="7"/>
        <v>ERS Data Set 114-070</v>
      </c>
      <c r="AQ7" s="2" t="str">
        <f t="shared" ref="AQ7:AV7" si="8">CONCATENATE("ERS Data Set ",AQ1)</f>
        <v>ERS Data Set 114-071</v>
      </c>
      <c r="AR7" s="2" t="str">
        <f t="shared" si="8"/>
        <v>ERS Data Set 114-072</v>
      </c>
      <c r="AS7" s="2" t="str">
        <f t="shared" si="8"/>
        <v>ERS Data Set 114-073</v>
      </c>
      <c r="AT7" s="2" t="str">
        <f t="shared" si="8"/>
        <v>ERS Data Set 114-074</v>
      </c>
      <c r="AU7" s="2" t="str">
        <f t="shared" si="8"/>
        <v>ERS Data Set 114-075</v>
      </c>
      <c r="AV7" s="2" t="str">
        <f t="shared" si="8"/>
        <v>ERS Data Set 114-080</v>
      </c>
      <c r="AW7" s="2" t="str">
        <f t="shared" ref="AW7:BB7" si="9">CONCATENATE("ERS Data Set ",AW1)</f>
        <v>ERS Data Set 114-081</v>
      </c>
      <c r="AX7" s="2" t="str">
        <f t="shared" si="9"/>
        <v>ERS Data Set 114-082</v>
      </c>
      <c r="AY7" s="2" t="str">
        <f t="shared" si="9"/>
        <v>ERS Data Set 114-083</v>
      </c>
      <c r="AZ7" s="2" t="str">
        <f t="shared" si="9"/>
        <v>ERS Data Set 114-084</v>
      </c>
      <c r="BA7" s="2" t="str">
        <f t="shared" si="9"/>
        <v>ERS Data Set 114-085</v>
      </c>
      <c r="BB7" s="2" t="str">
        <f t="shared" si="9"/>
        <v>ERS Data Set 114-090</v>
      </c>
      <c r="BC7" s="2" t="str">
        <f t="shared" ref="BC7:BJ7" si="10">CONCATENATE("ERS Data Set ",BC1)</f>
        <v>ERS Data Set 114-091</v>
      </c>
      <c r="BD7" s="2" t="str">
        <f t="shared" si="10"/>
        <v>ERS Data Set 114-092</v>
      </c>
      <c r="BE7" s="2" t="str">
        <f t="shared" si="10"/>
        <v>ERS Data Set 114-093</v>
      </c>
      <c r="BF7" s="2" t="str">
        <f t="shared" si="10"/>
        <v>ERS Data Set 114-094</v>
      </c>
      <c r="BG7" s="2" t="str">
        <f t="shared" si="10"/>
        <v>ERS Data Set 114-095</v>
      </c>
      <c r="BH7" s="2" t="str">
        <f t="shared" si="10"/>
        <v>ERS Data Set 114-100</v>
      </c>
      <c r="BI7" s="2" t="str">
        <f t="shared" si="10"/>
        <v>ERS Data Set 114-101</v>
      </c>
      <c r="BJ7" s="2" t="str">
        <f t="shared" si="10"/>
        <v>ERS Data Set 114-102</v>
      </c>
      <c r="BK7" s="2" t="str">
        <f t="shared" ref="BK7:BP7" si="11">CONCATENATE("ERS Data Set ",BK1)</f>
        <v>ERS Data Set 114-110</v>
      </c>
      <c r="BL7" s="2" t="str">
        <f t="shared" si="11"/>
        <v>ERS Data Set 114-111</v>
      </c>
      <c r="BM7" s="2" t="str">
        <f t="shared" si="11"/>
        <v>ERS Data Set 114-112</v>
      </c>
      <c r="BN7" s="2" t="str">
        <f t="shared" si="11"/>
        <v>ERS Data Set 114-120</v>
      </c>
      <c r="BO7" s="2" t="str">
        <f t="shared" si="11"/>
        <v>ERS Data Set 114-121</v>
      </c>
      <c r="BP7" s="2" t="str">
        <f t="shared" si="11"/>
        <v>ERS Data Set 114-122</v>
      </c>
      <c r="BQ7" s="2" t="str">
        <f t="shared" ref="BQ7:BV7" si="12">CONCATENATE("ERS Data Set ",BQ1)</f>
        <v>ERS Data Set 114-130</v>
      </c>
      <c r="BR7" s="2" t="str">
        <f t="shared" si="12"/>
        <v>ERS Data Set 114-131</v>
      </c>
      <c r="BS7" s="2" t="str">
        <f t="shared" si="12"/>
        <v>ERS Data Set 114-132</v>
      </c>
      <c r="BT7" s="2" t="str">
        <f t="shared" si="12"/>
        <v>ERS Data Set 114-140</v>
      </c>
      <c r="BU7" s="2" t="str">
        <f t="shared" si="12"/>
        <v>ERS Data Set 114-141</v>
      </c>
      <c r="BV7" s="2" t="str">
        <f t="shared" si="12"/>
        <v>ERS Data Set 114-142</v>
      </c>
      <c r="BW7" s="2" t="str">
        <f t="shared" ref="BW7:BY7" si="13">CONCATENATE("ERS Data Set ",BW1)</f>
        <v>ERS Data Set 114-150</v>
      </c>
      <c r="BX7" s="2" t="str">
        <f t="shared" si="13"/>
        <v>ERS Data Set 114-151</v>
      </c>
      <c r="BY7" s="2" t="str">
        <f t="shared" si="13"/>
        <v>ERS Data Set 114-152</v>
      </c>
      <c r="BZ7" s="2" t="str">
        <f t="shared" ref="BZ7:CA7" si="14">CONCATENATE("ERS Data Set ",BZ1)</f>
        <v>ERS Data Set 114-160</v>
      </c>
      <c r="CA7" s="2" t="str">
        <f t="shared" si="14"/>
        <v>ERS Data Set 114-161</v>
      </c>
      <c r="CB7" s="2" t="str">
        <f t="shared" ref="CB7:CD7" si="15">CONCATENATE("ERS Data Set ",CB1)</f>
        <v>ERS Data Set 114-162</v>
      </c>
      <c r="CC7" s="2" t="str">
        <f t="shared" si="15"/>
        <v>ERS Data Set 114-163</v>
      </c>
      <c r="CD7" s="2" t="str">
        <f t="shared" si="15"/>
        <v>ERS Data Set 114-170</v>
      </c>
      <c r="CE7" s="2" t="str">
        <f t="shared" ref="CE7:CF7" si="16">CONCATENATE("ERS Data Set ",CE1)</f>
        <v>ERS Data Set 114-171</v>
      </c>
      <c r="CF7" s="2" t="str">
        <f t="shared" si="16"/>
        <v>ERS Data Set 114-172</v>
      </c>
    </row>
    <row r="8" spans="1:84" ht="15" customHeight="1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</row>
    <row r="9" spans="1:84">
      <c r="A9" s="63" t="s">
        <v>7</v>
      </c>
      <c r="B9" s="60" t="s">
        <v>103</v>
      </c>
      <c r="C9" s="3" t="s">
        <v>48</v>
      </c>
      <c r="E9" s="19" t="str">
        <f t="shared" ref="E9:AJ9" si="17">CONCATENATE("APPR",E1)</f>
        <v>APPR114-010</v>
      </c>
      <c r="F9" s="19" t="str">
        <f t="shared" si="17"/>
        <v>APPR114-011</v>
      </c>
      <c r="G9" s="19" t="str">
        <f t="shared" si="17"/>
        <v>APPR114-020</v>
      </c>
      <c r="H9" s="19" t="str">
        <f t="shared" si="17"/>
        <v>APPR114-021</v>
      </c>
      <c r="I9" s="19" t="str">
        <f t="shared" si="17"/>
        <v>APPR114-022</v>
      </c>
      <c r="J9" s="19" t="str">
        <f t="shared" si="17"/>
        <v>APPR114-023</v>
      </c>
      <c r="K9" s="19" t="str">
        <f t="shared" si="17"/>
        <v>APPR114-024</v>
      </c>
      <c r="L9" s="19" t="str">
        <f t="shared" si="17"/>
        <v>APPR114-025</v>
      </c>
      <c r="M9" s="19" t="str">
        <f t="shared" si="17"/>
        <v>APPR114-026</v>
      </c>
      <c r="N9" s="19" t="str">
        <f t="shared" si="17"/>
        <v>APPR114-027</v>
      </c>
      <c r="O9" s="19" t="str">
        <f t="shared" si="17"/>
        <v>APPR114-030</v>
      </c>
      <c r="P9" s="19" t="str">
        <f t="shared" si="17"/>
        <v>APPR114-031</v>
      </c>
      <c r="Q9" s="19" t="str">
        <f t="shared" si="17"/>
        <v>APPR114-032</v>
      </c>
      <c r="R9" s="19" t="str">
        <f t="shared" si="17"/>
        <v>APPR114-033</v>
      </c>
      <c r="S9" s="19" t="str">
        <f t="shared" si="17"/>
        <v>APPR114-034</v>
      </c>
      <c r="T9" s="19" t="str">
        <f t="shared" si="17"/>
        <v>APPR114-035</v>
      </c>
      <c r="U9" s="19" t="str">
        <f t="shared" si="17"/>
        <v>APPR114-036</v>
      </c>
      <c r="V9" s="19" t="str">
        <f t="shared" si="17"/>
        <v>APPR114-037</v>
      </c>
      <c r="W9" s="19" t="str">
        <f t="shared" si="17"/>
        <v>APPR114-040</v>
      </c>
      <c r="X9" s="19" t="str">
        <f t="shared" si="17"/>
        <v>APPR114-041</v>
      </c>
      <c r="Y9" s="19" t="str">
        <f t="shared" si="17"/>
        <v>APPR114-042</v>
      </c>
      <c r="Z9" s="19" t="str">
        <f t="shared" si="17"/>
        <v>APPR114-050</v>
      </c>
      <c r="AA9" s="19" t="str">
        <f t="shared" si="17"/>
        <v>APPR114-051</v>
      </c>
      <c r="AB9" s="19" t="str">
        <f t="shared" si="17"/>
        <v>APPR114-052</v>
      </c>
      <c r="AC9" s="19" t="str">
        <f t="shared" si="17"/>
        <v>APPR114-053</v>
      </c>
      <c r="AD9" s="19" t="str">
        <f t="shared" si="17"/>
        <v>APPR114-054</v>
      </c>
      <c r="AE9" s="19" t="str">
        <f t="shared" si="17"/>
        <v>APPR114-055</v>
      </c>
      <c r="AF9" s="19" t="str">
        <f t="shared" si="17"/>
        <v>APPR114-056</v>
      </c>
      <c r="AG9" s="19" t="str">
        <f t="shared" si="17"/>
        <v>APPR114-057</v>
      </c>
      <c r="AH9" s="19" t="str">
        <f t="shared" si="17"/>
        <v>APPR114-058</v>
      </c>
      <c r="AI9" s="19" t="str">
        <f t="shared" si="17"/>
        <v>APPR114-059</v>
      </c>
      <c r="AJ9" s="19" t="str">
        <f t="shared" si="17"/>
        <v>APPR114-060</v>
      </c>
      <c r="AK9" s="19" t="str">
        <f t="shared" ref="AK9:BP9" si="18">CONCATENATE("APPR",AK1)</f>
        <v>APPR114-061</v>
      </c>
      <c r="AL9" s="19" t="str">
        <f t="shared" si="18"/>
        <v>APPR114-062</v>
      </c>
      <c r="AM9" s="19" t="str">
        <f t="shared" si="18"/>
        <v>APPR114-063</v>
      </c>
      <c r="AN9" s="19" t="str">
        <f t="shared" si="18"/>
        <v>APPR114-064</v>
      </c>
      <c r="AO9" s="19" t="str">
        <f t="shared" si="18"/>
        <v>APPR114-065</v>
      </c>
      <c r="AP9" s="19" t="str">
        <f t="shared" si="18"/>
        <v>APPR114-070</v>
      </c>
      <c r="AQ9" s="19" t="str">
        <f t="shared" si="18"/>
        <v>APPR114-071</v>
      </c>
      <c r="AR9" s="19" t="str">
        <f t="shared" si="18"/>
        <v>APPR114-072</v>
      </c>
      <c r="AS9" s="19" t="str">
        <f t="shared" si="18"/>
        <v>APPR114-073</v>
      </c>
      <c r="AT9" s="19" t="str">
        <f t="shared" si="18"/>
        <v>APPR114-074</v>
      </c>
      <c r="AU9" s="19" t="str">
        <f t="shared" si="18"/>
        <v>APPR114-075</v>
      </c>
      <c r="AV9" s="19" t="str">
        <f t="shared" si="18"/>
        <v>APPR114-080</v>
      </c>
      <c r="AW9" s="19" t="str">
        <f t="shared" si="18"/>
        <v>APPR114-081</v>
      </c>
      <c r="AX9" s="19" t="str">
        <f t="shared" si="18"/>
        <v>APPR114-082</v>
      </c>
      <c r="AY9" s="19" t="str">
        <f t="shared" si="18"/>
        <v>APPR114-083</v>
      </c>
      <c r="AZ9" s="19" t="str">
        <f t="shared" si="18"/>
        <v>APPR114-084</v>
      </c>
      <c r="BA9" s="19" t="str">
        <f t="shared" si="18"/>
        <v>APPR114-085</v>
      </c>
      <c r="BB9" s="19" t="str">
        <f t="shared" si="18"/>
        <v>APPR114-090</v>
      </c>
      <c r="BC9" s="19" t="str">
        <f t="shared" si="18"/>
        <v>APPR114-091</v>
      </c>
      <c r="BD9" s="19" t="str">
        <f t="shared" si="18"/>
        <v>APPR114-092</v>
      </c>
      <c r="BE9" s="19" t="str">
        <f t="shared" si="18"/>
        <v>APPR114-093</v>
      </c>
      <c r="BF9" s="19" t="str">
        <f t="shared" si="18"/>
        <v>APPR114-094</v>
      </c>
      <c r="BG9" s="19" t="str">
        <f t="shared" si="18"/>
        <v>APPR114-095</v>
      </c>
      <c r="BH9" s="19" t="str">
        <f t="shared" si="18"/>
        <v>APPR114-100</v>
      </c>
      <c r="BI9" s="19" t="str">
        <f t="shared" si="18"/>
        <v>APPR114-101</v>
      </c>
      <c r="BJ9" s="19" t="str">
        <f t="shared" si="18"/>
        <v>APPR114-102</v>
      </c>
      <c r="BK9" s="19" t="str">
        <f t="shared" si="18"/>
        <v>APPR114-110</v>
      </c>
      <c r="BL9" s="19" t="str">
        <f t="shared" si="18"/>
        <v>APPR114-111</v>
      </c>
      <c r="BM9" s="19" t="str">
        <f t="shared" si="18"/>
        <v>APPR114-112</v>
      </c>
      <c r="BN9" s="19" t="str">
        <f t="shared" si="18"/>
        <v>APPR114-120</v>
      </c>
      <c r="BO9" s="19" t="str">
        <f t="shared" si="18"/>
        <v>APPR114-121</v>
      </c>
      <c r="BP9" s="19" t="str">
        <f t="shared" si="18"/>
        <v>APPR114-122</v>
      </c>
      <c r="BQ9" s="19" t="str">
        <f t="shared" ref="BQ9:CF9" si="19">CONCATENATE("APPR",BQ1)</f>
        <v>APPR114-130</v>
      </c>
      <c r="BR9" s="19" t="str">
        <f t="shared" si="19"/>
        <v>APPR114-131</v>
      </c>
      <c r="BS9" s="19" t="str">
        <f t="shared" si="19"/>
        <v>APPR114-132</v>
      </c>
      <c r="BT9" s="19" t="str">
        <f t="shared" si="19"/>
        <v>APPR114-140</v>
      </c>
      <c r="BU9" s="19" t="str">
        <f t="shared" si="19"/>
        <v>APPR114-141</v>
      </c>
      <c r="BV9" s="19" t="str">
        <f t="shared" si="19"/>
        <v>APPR114-142</v>
      </c>
      <c r="BW9" s="19" t="str">
        <f t="shared" si="19"/>
        <v>APPR114-150</v>
      </c>
      <c r="BX9" s="19" t="str">
        <f t="shared" si="19"/>
        <v>APPR114-151</v>
      </c>
      <c r="BY9" s="19" t="str">
        <f t="shared" si="19"/>
        <v>APPR114-152</v>
      </c>
      <c r="BZ9" s="19" t="str">
        <f t="shared" si="19"/>
        <v>APPR114-160</v>
      </c>
      <c r="CA9" s="19" t="str">
        <f t="shared" si="19"/>
        <v>APPR114-161</v>
      </c>
      <c r="CB9" s="19" t="str">
        <f t="shared" si="19"/>
        <v>APPR114-162</v>
      </c>
      <c r="CC9" s="19" t="str">
        <f t="shared" si="19"/>
        <v>APPR114-163</v>
      </c>
      <c r="CD9" s="19" t="str">
        <f t="shared" si="19"/>
        <v>APPR114-170</v>
      </c>
      <c r="CE9" s="19" t="str">
        <f t="shared" si="19"/>
        <v>APPR114-171</v>
      </c>
      <c r="CF9" s="19" t="str">
        <f t="shared" si="19"/>
        <v>APPR114-172</v>
      </c>
    </row>
    <row r="10" spans="1:84">
      <c r="A10" s="53"/>
      <c r="B10" s="51"/>
      <c r="C10" s="3" t="s">
        <v>34</v>
      </c>
      <c r="E10" s="19" t="str">
        <f t="shared" ref="E10:AJ10" si="20">CONCATENATE(LEFT(E1,3),"0-0000-0",RIGHT(E1,3))</f>
        <v>1140-0000-0010</v>
      </c>
      <c r="F10" s="19" t="str">
        <f t="shared" si="20"/>
        <v>1140-0000-0011</v>
      </c>
      <c r="G10" s="19" t="str">
        <f t="shared" si="20"/>
        <v>1140-0000-0020</v>
      </c>
      <c r="H10" s="19" t="str">
        <f t="shared" si="20"/>
        <v>1140-0000-0021</v>
      </c>
      <c r="I10" s="19" t="str">
        <f t="shared" si="20"/>
        <v>1140-0000-0022</v>
      </c>
      <c r="J10" s="19" t="str">
        <f t="shared" si="20"/>
        <v>1140-0000-0023</v>
      </c>
      <c r="K10" s="19" t="str">
        <f t="shared" si="20"/>
        <v>1140-0000-0024</v>
      </c>
      <c r="L10" s="19" t="str">
        <f t="shared" si="20"/>
        <v>1140-0000-0025</v>
      </c>
      <c r="M10" s="19" t="str">
        <f t="shared" si="20"/>
        <v>1140-0000-0026</v>
      </c>
      <c r="N10" s="19" t="str">
        <f t="shared" si="20"/>
        <v>1140-0000-0027</v>
      </c>
      <c r="O10" s="19" t="str">
        <f t="shared" si="20"/>
        <v>1140-0000-0030</v>
      </c>
      <c r="P10" s="19" t="str">
        <f t="shared" si="20"/>
        <v>1140-0000-0031</v>
      </c>
      <c r="Q10" s="19" t="str">
        <f t="shared" si="20"/>
        <v>1140-0000-0032</v>
      </c>
      <c r="R10" s="19" t="str">
        <f t="shared" si="20"/>
        <v>1140-0000-0033</v>
      </c>
      <c r="S10" s="19" t="str">
        <f t="shared" si="20"/>
        <v>1140-0000-0034</v>
      </c>
      <c r="T10" s="19" t="str">
        <f t="shared" si="20"/>
        <v>1140-0000-0035</v>
      </c>
      <c r="U10" s="19" t="str">
        <f t="shared" si="20"/>
        <v>1140-0000-0036</v>
      </c>
      <c r="V10" s="19" t="str">
        <f t="shared" si="20"/>
        <v>1140-0000-0037</v>
      </c>
      <c r="W10" s="19" t="str">
        <f t="shared" si="20"/>
        <v>1140-0000-0040</v>
      </c>
      <c r="X10" s="19" t="str">
        <f t="shared" si="20"/>
        <v>1140-0000-0041</v>
      </c>
      <c r="Y10" s="19" t="str">
        <f t="shared" si="20"/>
        <v>1140-0000-0042</v>
      </c>
      <c r="Z10" s="19" t="str">
        <f t="shared" si="20"/>
        <v>1140-0000-0050</v>
      </c>
      <c r="AA10" s="19" t="str">
        <f t="shared" si="20"/>
        <v>1140-0000-0051</v>
      </c>
      <c r="AB10" s="19" t="str">
        <f t="shared" si="20"/>
        <v>1140-0000-0052</v>
      </c>
      <c r="AC10" s="19" t="str">
        <f t="shared" si="20"/>
        <v>1140-0000-0053</v>
      </c>
      <c r="AD10" s="19" t="str">
        <f t="shared" si="20"/>
        <v>1140-0000-0054</v>
      </c>
      <c r="AE10" s="19" t="str">
        <f t="shared" si="20"/>
        <v>1140-0000-0055</v>
      </c>
      <c r="AF10" s="19" t="str">
        <f t="shared" si="20"/>
        <v>1140-0000-0056</v>
      </c>
      <c r="AG10" s="19" t="str">
        <f t="shared" si="20"/>
        <v>1140-0000-0057</v>
      </c>
      <c r="AH10" s="19" t="str">
        <f t="shared" si="20"/>
        <v>1140-0000-0058</v>
      </c>
      <c r="AI10" s="19" t="str">
        <f t="shared" si="20"/>
        <v>1140-0000-0059</v>
      </c>
      <c r="AJ10" s="19" t="str">
        <f t="shared" si="20"/>
        <v>1140-0000-0060</v>
      </c>
      <c r="AK10" s="19" t="str">
        <f t="shared" ref="AK10:BP10" si="21">CONCATENATE(LEFT(AK1,3),"0-0000-0",RIGHT(AK1,3))</f>
        <v>1140-0000-0061</v>
      </c>
      <c r="AL10" s="19" t="str">
        <f t="shared" si="21"/>
        <v>1140-0000-0062</v>
      </c>
      <c r="AM10" s="19" t="str">
        <f t="shared" si="21"/>
        <v>1140-0000-0063</v>
      </c>
      <c r="AN10" s="19" t="str">
        <f t="shared" si="21"/>
        <v>1140-0000-0064</v>
      </c>
      <c r="AO10" s="19" t="str">
        <f t="shared" si="21"/>
        <v>1140-0000-0065</v>
      </c>
      <c r="AP10" s="19" t="str">
        <f t="shared" si="21"/>
        <v>1140-0000-0070</v>
      </c>
      <c r="AQ10" s="19" t="str">
        <f t="shared" si="21"/>
        <v>1140-0000-0071</v>
      </c>
      <c r="AR10" s="19" t="str">
        <f t="shared" si="21"/>
        <v>1140-0000-0072</v>
      </c>
      <c r="AS10" s="19" t="str">
        <f t="shared" si="21"/>
        <v>1140-0000-0073</v>
      </c>
      <c r="AT10" s="19" t="str">
        <f t="shared" si="21"/>
        <v>1140-0000-0074</v>
      </c>
      <c r="AU10" s="19" t="str">
        <f t="shared" si="21"/>
        <v>1140-0000-0075</v>
      </c>
      <c r="AV10" s="19" t="str">
        <f t="shared" si="21"/>
        <v>1140-0000-0080</v>
      </c>
      <c r="AW10" s="19" t="str">
        <f t="shared" si="21"/>
        <v>1140-0000-0081</v>
      </c>
      <c r="AX10" s="19" t="str">
        <f t="shared" si="21"/>
        <v>1140-0000-0082</v>
      </c>
      <c r="AY10" s="19" t="str">
        <f t="shared" si="21"/>
        <v>1140-0000-0083</v>
      </c>
      <c r="AZ10" s="19" t="str">
        <f t="shared" si="21"/>
        <v>1140-0000-0084</v>
      </c>
      <c r="BA10" s="19" t="str">
        <f t="shared" si="21"/>
        <v>1140-0000-0085</v>
      </c>
      <c r="BB10" s="19" t="str">
        <f t="shared" si="21"/>
        <v>1140-0000-0090</v>
      </c>
      <c r="BC10" s="19" t="str">
        <f t="shared" si="21"/>
        <v>1140-0000-0091</v>
      </c>
      <c r="BD10" s="19" t="str">
        <f t="shared" si="21"/>
        <v>1140-0000-0092</v>
      </c>
      <c r="BE10" s="19" t="str">
        <f t="shared" si="21"/>
        <v>1140-0000-0093</v>
      </c>
      <c r="BF10" s="19" t="str">
        <f t="shared" si="21"/>
        <v>1140-0000-0094</v>
      </c>
      <c r="BG10" s="19" t="str">
        <f t="shared" si="21"/>
        <v>1140-0000-0095</v>
      </c>
      <c r="BH10" s="19" t="str">
        <f t="shared" si="21"/>
        <v>1140-0000-0100</v>
      </c>
      <c r="BI10" s="19" t="str">
        <f t="shared" si="21"/>
        <v>1140-0000-0101</v>
      </c>
      <c r="BJ10" s="19" t="str">
        <f t="shared" si="21"/>
        <v>1140-0000-0102</v>
      </c>
      <c r="BK10" s="19" t="str">
        <f t="shared" si="21"/>
        <v>1140-0000-0110</v>
      </c>
      <c r="BL10" s="19" t="str">
        <f t="shared" si="21"/>
        <v>1140-0000-0111</v>
      </c>
      <c r="BM10" s="19" t="str">
        <f t="shared" si="21"/>
        <v>1140-0000-0112</v>
      </c>
      <c r="BN10" s="19" t="str">
        <f t="shared" si="21"/>
        <v>1140-0000-0120</v>
      </c>
      <c r="BO10" s="19" t="str">
        <f t="shared" si="21"/>
        <v>1140-0000-0121</v>
      </c>
      <c r="BP10" s="19" t="str">
        <f t="shared" si="21"/>
        <v>1140-0000-0122</v>
      </c>
      <c r="BQ10" s="19" t="str">
        <f t="shared" ref="BQ10:CF10" si="22">CONCATENATE(LEFT(BQ1,3),"0-0000-0",RIGHT(BQ1,3))</f>
        <v>1140-0000-0130</v>
      </c>
      <c r="BR10" s="19" t="str">
        <f t="shared" si="22"/>
        <v>1140-0000-0131</v>
      </c>
      <c r="BS10" s="19" t="str">
        <f t="shared" si="22"/>
        <v>1140-0000-0132</v>
      </c>
      <c r="BT10" s="19" t="str">
        <f t="shared" si="22"/>
        <v>1140-0000-0140</v>
      </c>
      <c r="BU10" s="19" t="str">
        <f t="shared" si="22"/>
        <v>1140-0000-0141</v>
      </c>
      <c r="BV10" s="19" t="str">
        <f t="shared" si="22"/>
        <v>1140-0000-0142</v>
      </c>
      <c r="BW10" s="19" t="str">
        <f t="shared" si="22"/>
        <v>1140-0000-0150</v>
      </c>
      <c r="BX10" s="19" t="str">
        <f t="shared" si="22"/>
        <v>1140-0000-0151</v>
      </c>
      <c r="BY10" s="19" t="str">
        <f t="shared" si="22"/>
        <v>1140-0000-0152</v>
      </c>
      <c r="BZ10" s="19" t="str">
        <f t="shared" si="22"/>
        <v>1140-0000-0160</v>
      </c>
      <c r="CA10" s="19" t="str">
        <f t="shared" si="22"/>
        <v>1140-0000-0161</v>
      </c>
      <c r="CB10" s="19" t="str">
        <f t="shared" si="22"/>
        <v>1140-0000-0162</v>
      </c>
      <c r="CC10" s="19" t="str">
        <f t="shared" si="22"/>
        <v>1140-0000-0163</v>
      </c>
      <c r="CD10" s="19" t="str">
        <f t="shared" si="22"/>
        <v>1140-0000-0170</v>
      </c>
      <c r="CE10" s="19" t="str">
        <f t="shared" si="22"/>
        <v>1140-0000-0171</v>
      </c>
      <c r="CF10" s="19" t="str">
        <f t="shared" si="22"/>
        <v>1140-0000-0172</v>
      </c>
    </row>
    <row r="11" spans="1:84" ht="45">
      <c r="A11" s="53"/>
      <c r="B11" s="51"/>
      <c r="C11" s="3" t="s">
        <v>38</v>
      </c>
      <c r="E11" s="10" t="s">
        <v>24</v>
      </c>
      <c r="F11" s="10" t="s">
        <v>24</v>
      </c>
      <c r="G11" s="10" t="s">
        <v>24</v>
      </c>
      <c r="H11" s="10" t="s">
        <v>24</v>
      </c>
      <c r="I11" s="10" t="s">
        <v>24</v>
      </c>
      <c r="J11" s="10" t="s">
        <v>24</v>
      </c>
      <c r="K11" s="10" t="s">
        <v>24</v>
      </c>
      <c r="L11" s="10" t="s">
        <v>24</v>
      </c>
      <c r="M11" s="10" t="s">
        <v>24</v>
      </c>
      <c r="N11" s="10" t="s">
        <v>24</v>
      </c>
      <c r="O11" s="10" t="s">
        <v>24</v>
      </c>
      <c r="P11" s="10" t="s">
        <v>24</v>
      </c>
      <c r="Q11" s="10" t="s">
        <v>24</v>
      </c>
      <c r="R11" s="10" t="s">
        <v>24</v>
      </c>
      <c r="S11" s="10" t="s">
        <v>24</v>
      </c>
      <c r="T11" s="10" t="s">
        <v>24</v>
      </c>
      <c r="U11" s="10" t="s">
        <v>24</v>
      </c>
      <c r="V11" s="10" t="s">
        <v>24</v>
      </c>
      <c r="W11" s="10" t="s">
        <v>24</v>
      </c>
      <c r="X11" s="10" t="s">
        <v>24</v>
      </c>
      <c r="Y11" s="10" t="s">
        <v>24</v>
      </c>
      <c r="Z11" s="10" t="s">
        <v>310</v>
      </c>
      <c r="AA11" s="10" t="s">
        <v>330</v>
      </c>
      <c r="AB11" s="10" t="s">
        <v>310</v>
      </c>
      <c r="AC11" s="10" t="s">
        <v>310</v>
      </c>
      <c r="AD11" s="10" t="s">
        <v>310</v>
      </c>
      <c r="AE11" s="10" t="s">
        <v>330</v>
      </c>
      <c r="AF11" s="10" t="s">
        <v>330</v>
      </c>
      <c r="AG11" s="10" t="s">
        <v>330</v>
      </c>
      <c r="AH11" s="10" t="s">
        <v>310</v>
      </c>
      <c r="AI11" s="10" t="s">
        <v>330</v>
      </c>
      <c r="AJ11" s="10" t="s">
        <v>310</v>
      </c>
      <c r="AK11" s="10" t="s">
        <v>310</v>
      </c>
      <c r="AL11" s="10" t="s">
        <v>310</v>
      </c>
      <c r="AM11" s="10" t="s">
        <v>330</v>
      </c>
      <c r="AN11" s="10" t="s">
        <v>330</v>
      </c>
      <c r="AO11" s="10" t="s">
        <v>330</v>
      </c>
      <c r="AP11" s="10" t="s">
        <v>310</v>
      </c>
      <c r="AQ11" s="10" t="s">
        <v>310</v>
      </c>
      <c r="AR11" s="10" t="s">
        <v>310</v>
      </c>
      <c r="AS11" s="10" t="s">
        <v>330</v>
      </c>
      <c r="AT11" s="10" t="s">
        <v>330</v>
      </c>
      <c r="AU11" s="10" t="s">
        <v>330</v>
      </c>
      <c r="AV11" s="10" t="s">
        <v>310</v>
      </c>
      <c r="AW11" s="10" t="s">
        <v>310</v>
      </c>
      <c r="AX11" s="10" t="s">
        <v>310</v>
      </c>
      <c r="AY11" s="10" t="s">
        <v>330</v>
      </c>
      <c r="AZ11" s="10" t="s">
        <v>330</v>
      </c>
      <c r="BA11" s="10" t="s">
        <v>330</v>
      </c>
      <c r="BB11" s="10" t="s">
        <v>310</v>
      </c>
      <c r="BC11" s="10" t="s">
        <v>310</v>
      </c>
      <c r="BD11" s="10" t="s">
        <v>310</v>
      </c>
      <c r="BE11" s="10" t="s">
        <v>330</v>
      </c>
      <c r="BF11" s="10" t="s">
        <v>330</v>
      </c>
      <c r="BG11" s="10" t="s">
        <v>330</v>
      </c>
      <c r="BH11" s="10" t="s">
        <v>367</v>
      </c>
      <c r="BI11" s="10" t="s">
        <v>367</v>
      </c>
      <c r="BJ11" s="10" t="s">
        <v>367</v>
      </c>
      <c r="BK11" s="10" t="s">
        <v>367</v>
      </c>
      <c r="BL11" s="10" t="s">
        <v>367</v>
      </c>
      <c r="BM11" s="10" t="s">
        <v>367</v>
      </c>
      <c r="BN11" s="10" t="s">
        <v>378</v>
      </c>
      <c r="BO11" s="10" t="s">
        <v>378</v>
      </c>
      <c r="BP11" s="10" t="s">
        <v>378</v>
      </c>
      <c r="BQ11" s="10" t="s">
        <v>378</v>
      </c>
      <c r="BR11" s="10" t="s">
        <v>378</v>
      </c>
      <c r="BS11" s="10" t="s">
        <v>378</v>
      </c>
      <c r="BT11" s="10" t="s">
        <v>378</v>
      </c>
      <c r="BU11" s="10" t="s">
        <v>378</v>
      </c>
      <c r="BV11" s="10" t="s">
        <v>378</v>
      </c>
      <c r="BW11" s="10" t="s">
        <v>378</v>
      </c>
      <c r="BX11" s="10" t="s">
        <v>378</v>
      </c>
      <c r="BY11" s="10" t="s">
        <v>378</v>
      </c>
      <c r="BZ11" s="10" t="s">
        <v>378</v>
      </c>
      <c r="CA11" s="10" t="s">
        <v>367</v>
      </c>
      <c r="CB11" s="10" t="s">
        <v>310</v>
      </c>
      <c r="CC11" s="10" t="s">
        <v>310</v>
      </c>
      <c r="CD11" s="10" t="s">
        <v>24</v>
      </c>
      <c r="CE11" s="10" t="s">
        <v>24</v>
      </c>
      <c r="CF11" s="10" t="s">
        <v>24</v>
      </c>
    </row>
    <row r="12" spans="1:84">
      <c r="A12" s="53"/>
      <c r="B12" s="51"/>
      <c r="C12" s="3" t="s">
        <v>36</v>
      </c>
      <c r="E12" s="3" t="s">
        <v>9</v>
      </c>
      <c r="F12" s="3" t="s">
        <v>9</v>
      </c>
      <c r="G12" s="3" t="s">
        <v>9</v>
      </c>
      <c r="H12" s="3" t="s">
        <v>9</v>
      </c>
      <c r="I12" s="3" t="s">
        <v>9</v>
      </c>
      <c r="J12" s="3" t="s">
        <v>9</v>
      </c>
      <c r="K12" s="3" t="s">
        <v>9</v>
      </c>
      <c r="L12" s="3" t="s">
        <v>9</v>
      </c>
      <c r="M12" s="3" t="s">
        <v>9</v>
      </c>
      <c r="N12" s="3" t="s">
        <v>9</v>
      </c>
      <c r="O12" s="3" t="s">
        <v>9</v>
      </c>
      <c r="P12" s="3" t="s">
        <v>9</v>
      </c>
      <c r="Q12" s="3" t="s">
        <v>9</v>
      </c>
      <c r="R12" s="3" t="s">
        <v>9</v>
      </c>
      <c r="S12" s="3" t="s">
        <v>9</v>
      </c>
      <c r="T12" s="3" t="s">
        <v>9</v>
      </c>
      <c r="U12" s="3" t="s">
        <v>9</v>
      </c>
      <c r="V12" s="3" t="s">
        <v>9</v>
      </c>
      <c r="W12" s="3" t="s">
        <v>9</v>
      </c>
      <c r="X12" s="3" t="s">
        <v>9</v>
      </c>
      <c r="Y12" s="3" t="s">
        <v>9</v>
      </c>
      <c r="Z12" s="3" t="s">
        <v>9</v>
      </c>
      <c r="AA12" s="3" t="s">
        <v>9</v>
      </c>
      <c r="AB12" s="3" t="s">
        <v>9</v>
      </c>
      <c r="AC12" s="3" t="s">
        <v>9</v>
      </c>
      <c r="AD12" s="3" t="s">
        <v>9</v>
      </c>
      <c r="AE12" s="3" t="s">
        <v>9</v>
      </c>
      <c r="AF12" s="3" t="s">
        <v>9</v>
      </c>
      <c r="AG12" s="3" t="s">
        <v>9</v>
      </c>
      <c r="AH12" s="3" t="s">
        <v>9</v>
      </c>
      <c r="AI12" s="3" t="s">
        <v>9</v>
      </c>
      <c r="AJ12" s="3" t="s">
        <v>9</v>
      </c>
      <c r="AK12" s="3" t="s">
        <v>9</v>
      </c>
      <c r="AL12" s="3" t="s">
        <v>9</v>
      </c>
      <c r="AM12" s="3" t="s">
        <v>9</v>
      </c>
      <c r="AN12" s="3" t="s">
        <v>9</v>
      </c>
      <c r="AO12" s="3" t="s">
        <v>9</v>
      </c>
      <c r="AP12" s="3" t="s">
        <v>9</v>
      </c>
      <c r="AQ12" s="3" t="s">
        <v>9</v>
      </c>
      <c r="AR12" s="3" t="s">
        <v>9</v>
      </c>
      <c r="AS12" s="3" t="s">
        <v>9</v>
      </c>
      <c r="AT12" s="3" t="s">
        <v>9</v>
      </c>
      <c r="AU12" s="3" t="s">
        <v>9</v>
      </c>
      <c r="AV12" s="3" t="s">
        <v>9</v>
      </c>
      <c r="AW12" s="3" t="s">
        <v>9</v>
      </c>
      <c r="AX12" s="3" t="s">
        <v>9</v>
      </c>
      <c r="AY12" s="3" t="s">
        <v>9</v>
      </c>
      <c r="AZ12" s="3" t="s">
        <v>9</v>
      </c>
      <c r="BA12" s="3" t="s">
        <v>9</v>
      </c>
      <c r="BB12" s="3" t="s">
        <v>9</v>
      </c>
      <c r="BC12" s="3" t="s">
        <v>9</v>
      </c>
      <c r="BD12" s="3" t="s">
        <v>9</v>
      </c>
      <c r="BE12" s="3" t="s">
        <v>9</v>
      </c>
      <c r="BF12" s="3" t="s">
        <v>9</v>
      </c>
      <c r="BG12" s="3" t="s">
        <v>9</v>
      </c>
      <c r="BH12" s="3" t="s">
        <v>9</v>
      </c>
      <c r="BI12" s="3" t="s">
        <v>9</v>
      </c>
      <c r="BJ12" s="3" t="s">
        <v>9</v>
      </c>
      <c r="BK12" s="3" t="s">
        <v>9</v>
      </c>
      <c r="BL12" s="3" t="s">
        <v>9</v>
      </c>
      <c r="BM12" s="3" t="s">
        <v>9</v>
      </c>
      <c r="BN12" s="3" t="s">
        <v>9</v>
      </c>
      <c r="BO12" s="3" t="s">
        <v>9</v>
      </c>
      <c r="BP12" s="3" t="s">
        <v>9</v>
      </c>
      <c r="BQ12" s="3" t="s">
        <v>9</v>
      </c>
      <c r="BR12" s="3" t="s">
        <v>9</v>
      </c>
      <c r="BS12" s="3" t="s">
        <v>9</v>
      </c>
      <c r="BT12" s="3" t="s">
        <v>9</v>
      </c>
      <c r="BU12" s="3" t="s">
        <v>9</v>
      </c>
      <c r="BV12" s="3" t="s">
        <v>9</v>
      </c>
      <c r="BW12" s="3" t="s">
        <v>9</v>
      </c>
      <c r="BX12" s="3" t="s">
        <v>9</v>
      </c>
      <c r="BY12" s="3" t="s">
        <v>9</v>
      </c>
      <c r="BZ12" s="3" t="s">
        <v>9</v>
      </c>
      <c r="CA12" s="3" t="s">
        <v>9</v>
      </c>
      <c r="CB12" s="3" t="s">
        <v>9</v>
      </c>
      <c r="CC12" s="3" t="s">
        <v>9</v>
      </c>
      <c r="CD12" s="3" t="s">
        <v>9</v>
      </c>
      <c r="CE12" s="3" t="s">
        <v>9</v>
      </c>
      <c r="CF12" s="3" t="s">
        <v>9</v>
      </c>
    </row>
    <row r="13" spans="1:84">
      <c r="A13" s="53"/>
      <c r="B13" s="51"/>
      <c r="C13" s="3" t="s">
        <v>37</v>
      </c>
      <c r="E13" s="19" t="str">
        <f t="shared" ref="E13:G13" si="23">CONCATENATE(LEFT(E1,3),"00000",RIGHT(E1,3))</f>
        <v>11400000010</v>
      </c>
      <c r="F13" s="19" t="str">
        <f t="shared" ref="F13" si="24">CONCATENATE(LEFT(F1,3),"00000",RIGHT(F1,3))</f>
        <v>11400000011</v>
      </c>
      <c r="G13" s="19" t="str">
        <f t="shared" si="23"/>
        <v>11400000020</v>
      </c>
      <c r="H13" s="19" t="str">
        <f t="shared" ref="H13:I13" si="25">CONCATENATE(LEFT(H1,3),"00000",RIGHT(H1,3))</f>
        <v>11400000021</v>
      </c>
      <c r="I13" s="19" t="str">
        <f t="shared" si="25"/>
        <v>11400000022</v>
      </c>
      <c r="J13" s="19" t="str">
        <f t="shared" ref="J13:Q13" si="26">CONCATENATE(LEFT(J1,3),"00000",RIGHT(J1,3))</f>
        <v>11400000023</v>
      </c>
      <c r="K13" s="19" t="str">
        <f t="shared" si="26"/>
        <v>11400000024</v>
      </c>
      <c r="L13" s="19" t="str">
        <f t="shared" si="26"/>
        <v>11400000025</v>
      </c>
      <c r="M13" s="19" t="str">
        <f t="shared" si="26"/>
        <v>11400000026</v>
      </c>
      <c r="N13" s="19" t="str">
        <f t="shared" si="26"/>
        <v>11400000027</v>
      </c>
      <c r="O13" s="19" t="str">
        <f t="shared" si="26"/>
        <v>11400000030</v>
      </c>
      <c r="P13" s="19" t="str">
        <f t="shared" si="26"/>
        <v>11400000031</v>
      </c>
      <c r="Q13" s="19" t="str">
        <f t="shared" si="26"/>
        <v>11400000032</v>
      </c>
      <c r="R13" s="19" t="str">
        <f t="shared" ref="R13:W13" si="27">CONCATENATE(LEFT(R1,3),"00000",RIGHT(R1,3))</f>
        <v>11400000033</v>
      </c>
      <c r="S13" s="19" t="str">
        <f t="shared" si="27"/>
        <v>11400000034</v>
      </c>
      <c r="T13" s="19" t="str">
        <f t="shared" si="27"/>
        <v>11400000035</v>
      </c>
      <c r="U13" s="19" t="str">
        <f t="shared" si="27"/>
        <v>11400000036</v>
      </c>
      <c r="V13" s="19" t="str">
        <f t="shared" si="27"/>
        <v>11400000037</v>
      </c>
      <c r="W13" s="19" t="str">
        <f t="shared" si="27"/>
        <v>11400000040</v>
      </c>
      <c r="X13" s="19" t="str">
        <f t="shared" ref="X13:Z13" si="28">CONCATENATE(LEFT(X1,3),"00000",RIGHT(X1,3))</f>
        <v>11400000041</v>
      </c>
      <c r="Y13" s="19" t="str">
        <f t="shared" si="28"/>
        <v>11400000042</v>
      </c>
      <c r="Z13" s="19" t="str">
        <f t="shared" si="28"/>
        <v>11400000050</v>
      </c>
      <c r="AA13" s="19" t="str">
        <f t="shared" ref="AA13:AJ13" si="29">CONCATENATE(LEFT(AA1,3),"00000",RIGHT(AA1,3))</f>
        <v>11400000051</v>
      </c>
      <c r="AB13" s="19" t="str">
        <f t="shared" si="29"/>
        <v>11400000052</v>
      </c>
      <c r="AC13" s="19" t="str">
        <f t="shared" si="29"/>
        <v>11400000053</v>
      </c>
      <c r="AD13" s="19" t="str">
        <f t="shared" si="29"/>
        <v>11400000054</v>
      </c>
      <c r="AE13" s="19" t="str">
        <f t="shared" si="29"/>
        <v>11400000055</v>
      </c>
      <c r="AF13" s="19" t="str">
        <f t="shared" si="29"/>
        <v>11400000056</v>
      </c>
      <c r="AG13" s="19" t="str">
        <f t="shared" si="29"/>
        <v>11400000057</v>
      </c>
      <c r="AH13" s="19" t="str">
        <f t="shared" si="29"/>
        <v>11400000058</v>
      </c>
      <c r="AI13" s="19" t="str">
        <f t="shared" si="29"/>
        <v>11400000059</v>
      </c>
      <c r="AJ13" s="19" t="str">
        <f t="shared" si="29"/>
        <v>11400000060</v>
      </c>
      <c r="AK13" s="19" t="str">
        <f t="shared" ref="AK13:AP13" si="30">CONCATENATE(LEFT(AK1,3),"00000",RIGHT(AK1,3))</f>
        <v>11400000061</v>
      </c>
      <c r="AL13" s="19" t="str">
        <f t="shared" si="30"/>
        <v>11400000062</v>
      </c>
      <c r="AM13" s="19" t="str">
        <f t="shared" si="30"/>
        <v>11400000063</v>
      </c>
      <c r="AN13" s="19" t="str">
        <f t="shared" si="30"/>
        <v>11400000064</v>
      </c>
      <c r="AO13" s="19" t="str">
        <f t="shared" si="30"/>
        <v>11400000065</v>
      </c>
      <c r="AP13" s="19" t="str">
        <f t="shared" si="30"/>
        <v>11400000070</v>
      </c>
      <c r="AQ13" s="19" t="str">
        <f t="shared" ref="AQ13:AV13" si="31">CONCATENATE(LEFT(AQ1,3),"00000",RIGHT(AQ1,3))</f>
        <v>11400000071</v>
      </c>
      <c r="AR13" s="19" t="str">
        <f t="shared" si="31"/>
        <v>11400000072</v>
      </c>
      <c r="AS13" s="19" t="str">
        <f t="shared" si="31"/>
        <v>11400000073</v>
      </c>
      <c r="AT13" s="19" t="str">
        <f t="shared" si="31"/>
        <v>11400000074</v>
      </c>
      <c r="AU13" s="19" t="str">
        <f t="shared" si="31"/>
        <v>11400000075</v>
      </c>
      <c r="AV13" s="19" t="str">
        <f t="shared" si="31"/>
        <v>11400000080</v>
      </c>
      <c r="AW13" s="19" t="str">
        <f t="shared" ref="AW13:BB13" si="32">CONCATENATE(LEFT(AW1,3),"00000",RIGHT(AW1,3))</f>
        <v>11400000081</v>
      </c>
      <c r="AX13" s="19" t="str">
        <f t="shared" si="32"/>
        <v>11400000082</v>
      </c>
      <c r="AY13" s="19" t="str">
        <f t="shared" si="32"/>
        <v>11400000083</v>
      </c>
      <c r="AZ13" s="19" t="str">
        <f t="shared" si="32"/>
        <v>11400000084</v>
      </c>
      <c r="BA13" s="19" t="str">
        <f t="shared" si="32"/>
        <v>11400000085</v>
      </c>
      <c r="BB13" s="19" t="str">
        <f t="shared" si="32"/>
        <v>11400000090</v>
      </c>
      <c r="BC13" s="19" t="str">
        <f t="shared" ref="BC13:BJ13" si="33">CONCATENATE(LEFT(BC1,3),"00000",RIGHT(BC1,3))</f>
        <v>11400000091</v>
      </c>
      <c r="BD13" s="19" t="str">
        <f t="shared" si="33"/>
        <v>11400000092</v>
      </c>
      <c r="BE13" s="19" t="str">
        <f t="shared" si="33"/>
        <v>11400000093</v>
      </c>
      <c r="BF13" s="19" t="str">
        <f t="shared" si="33"/>
        <v>11400000094</v>
      </c>
      <c r="BG13" s="19" t="str">
        <f t="shared" si="33"/>
        <v>11400000095</v>
      </c>
      <c r="BH13" s="19" t="str">
        <f t="shared" si="33"/>
        <v>11400000100</v>
      </c>
      <c r="BI13" s="19" t="str">
        <f t="shared" si="33"/>
        <v>11400000101</v>
      </c>
      <c r="BJ13" s="19" t="str">
        <f t="shared" si="33"/>
        <v>11400000102</v>
      </c>
      <c r="BK13" s="19" t="str">
        <f t="shared" ref="BK13:BP13" si="34">CONCATENATE(LEFT(BK1,3),"00000",RIGHT(BK1,3))</f>
        <v>11400000110</v>
      </c>
      <c r="BL13" s="19" t="str">
        <f t="shared" si="34"/>
        <v>11400000111</v>
      </c>
      <c r="BM13" s="19" t="str">
        <f t="shared" si="34"/>
        <v>11400000112</v>
      </c>
      <c r="BN13" s="19" t="str">
        <f t="shared" si="34"/>
        <v>11400000120</v>
      </c>
      <c r="BO13" s="19" t="str">
        <f t="shared" si="34"/>
        <v>11400000121</v>
      </c>
      <c r="BP13" s="19" t="str">
        <f t="shared" si="34"/>
        <v>11400000122</v>
      </c>
      <c r="BQ13" s="19" t="str">
        <f t="shared" ref="BQ13:BV13" si="35">CONCATENATE(LEFT(BQ1,3),"00000",RIGHT(BQ1,3))</f>
        <v>11400000130</v>
      </c>
      <c r="BR13" s="19" t="str">
        <f t="shared" si="35"/>
        <v>11400000131</v>
      </c>
      <c r="BS13" s="19" t="str">
        <f t="shared" si="35"/>
        <v>11400000132</v>
      </c>
      <c r="BT13" s="19" t="str">
        <f t="shared" si="35"/>
        <v>11400000140</v>
      </c>
      <c r="BU13" s="19" t="str">
        <f t="shared" si="35"/>
        <v>11400000141</v>
      </c>
      <c r="BV13" s="19" t="str">
        <f t="shared" si="35"/>
        <v>11400000142</v>
      </c>
      <c r="BW13" s="19" t="str">
        <f t="shared" ref="BW13:BY13" si="36">CONCATENATE(LEFT(BW1,3),"00000",RIGHT(BW1,3))</f>
        <v>11400000150</v>
      </c>
      <c r="BX13" s="19" t="str">
        <f t="shared" si="36"/>
        <v>11400000151</v>
      </c>
      <c r="BY13" s="19" t="str">
        <f t="shared" si="36"/>
        <v>11400000152</v>
      </c>
      <c r="BZ13" s="19" t="str">
        <f t="shared" ref="BZ13:CA13" si="37">CONCATENATE(LEFT(BZ1,3),"00000",RIGHT(BZ1,3))</f>
        <v>11400000160</v>
      </c>
      <c r="CA13" s="19" t="str">
        <f t="shared" si="37"/>
        <v>11400000161</v>
      </c>
      <c r="CB13" s="19" t="str">
        <f t="shared" ref="CB13:CD13" si="38">CONCATENATE(LEFT(CB1,3),"00000",RIGHT(CB1,3))</f>
        <v>11400000162</v>
      </c>
      <c r="CC13" s="19" t="str">
        <f t="shared" si="38"/>
        <v>11400000163</v>
      </c>
      <c r="CD13" s="19" t="str">
        <f t="shared" si="38"/>
        <v>11400000170</v>
      </c>
      <c r="CE13" s="19" t="str">
        <f t="shared" ref="CE13:CF13" si="39">CONCATENATE(LEFT(CE1,3),"00000",RIGHT(CE1,3))</f>
        <v>11400000171</v>
      </c>
      <c r="CF13" s="19" t="str">
        <f t="shared" si="39"/>
        <v>11400000172</v>
      </c>
    </row>
    <row r="14" spans="1:84">
      <c r="A14" s="53"/>
      <c r="B14" s="51"/>
      <c r="C14" s="3" t="s">
        <v>35</v>
      </c>
      <c r="E14" s="4" t="s">
        <v>84</v>
      </c>
      <c r="F14" s="4" t="s">
        <v>66</v>
      </c>
      <c r="G14" s="4" t="s">
        <v>84</v>
      </c>
      <c r="H14" s="4" t="s">
        <v>66</v>
      </c>
      <c r="I14" s="4" t="s">
        <v>96</v>
      </c>
      <c r="J14" s="4" t="s">
        <v>96</v>
      </c>
      <c r="K14" s="4" t="s">
        <v>96</v>
      </c>
      <c r="L14" s="4" t="s">
        <v>96</v>
      </c>
      <c r="M14" s="4" t="s">
        <v>96</v>
      </c>
      <c r="N14" s="4" t="s">
        <v>96</v>
      </c>
      <c r="O14" s="4" t="s">
        <v>84</v>
      </c>
      <c r="P14" s="4" t="s">
        <v>66</v>
      </c>
      <c r="Q14" s="4" t="s">
        <v>96</v>
      </c>
      <c r="R14" s="4" t="s">
        <v>96</v>
      </c>
      <c r="S14" s="4" t="s">
        <v>96</v>
      </c>
      <c r="T14" s="4" t="s">
        <v>96</v>
      </c>
      <c r="U14" s="4" t="s">
        <v>96</v>
      </c>
      <c r="V14" s="4" t="s">
        <v>96</v>
      </c>
      <c r="W14" s="4" t="s">
        <v>84</v>
      </c>
      <c r="X14" s="4" t="s">
        <v>66</v>
      </c>
      <c r="Y14" s="4" t="s">
        <v>96</v>
      </c>
      <c r="Z14" s="4" t="s">
        <v>84</v>
      </c>
      <c r="AA14" s="4" t="s">
        <v>84</v>
      </c>
      <c r="AB14" s="4" t="s">
        <v>84</v>
      </c>
      <c r="AC14" s="4" t="s">
        <v>84</v>
      </c>
      <c r="AD14" s="4" t="s">
        <v>84</v>
      </c>
      <c r="AE14" s="4" t="s">
        <v>84</v>
      </c>
      <c r="AF14" s="4" t="s">
        <v>84</v>
      </c>
      <c r="AG14" s="4" t="s">
        <v>84</v>
      </c>
      <c r="AH14" s="4" t="s">
        <v>84</v>
      </c>
      <c r="AI14" s="4" t="s">
        <v>84</v>
      </c>
      <c r="AJ14" s="4" t="s">
        <v>84</v>
      </c>
      <c r="AK14" s="4" t="s">
        <v>66</v>
      </c>
      <c r="AL14" s="4" t="s">
        <v>96</v>
      </c>
      <c r="AM14" s="4" t="s">
        <v>84</v>
      </c>
      <c r="AN14" s="4" t="s">
        <v>66</v>
      </c>
      <c r="AO14" s="4" t="s">
        <v>96</v>
      </c>
      <c r="AP14" s="4" t="s">
        <v>84</v>
      </c>
      <c r="AQ14" s="4" t="s">
        <v>66</v>
      </c>
      <c r="AR14" s="4" t="s">
        <v>96</v>
      </c>
      <c r="AS14" s="4" t="s">
        <v>84</v>
      </c>
      <c r="AT14" s="4" t="s">
        <v>66</v>
      </c>
      <c r="AU14" s="4" t="s">
        <v>96</v>
      </c>
      <c r="AV14" s="4" t="s">
        <v>84</v>
      </c>
      <c r="AW14" s="4" t="s">
        <v>66</v>
      </c>
      <c r="AX14" s="4" t="s">
        <v>96</v>
      </c>
      <c r="AY14" s="4" t="s">
        <v>84</v>
      </c>
      <c r="AZ14" s="4" t="s">
        <v>66</v>
      </c>
      <c r="BA14" s="4" t="s">
        <v>96</v>
      </c>
      <c r="BB14" s="4" t="s">
        <v>84</v>
      </c>
      <c r="BC14" s="4" t="s">
        <v>66</v>
      </c>
      <c r="BD14" s="4" t="s">
        <v>96</v>
      </c>
      <c r="BE14" s="4" t="s">
        <v>84</v>
      </c>
      <c r="BF14" s="4" t="s">
        <v>66</v>
      </c>
      <c r="BG14" s="4" t="s">
        <v>96</v>
      </c>
      <c r="BH14" s="4" t="s">
        <v>84</v>
      </c>
      <c r="BI14" s="4" t="s">
        <v>66</v>
      </c>
      <c r="BJ14" s="4" t="s">
        <v>96</v>
      </c>
      <c r="BK14" s="4" t="s">
        <v>84</v>
      </c>
      <c r="BL14" s="4" t="s">
        <v>66</v>
      </c>
      <c r="BM14" s="4" t="s">
        <v>96</v>
      </c>
      <c r="BN14" s="4" t="s">
        <v>84</v>
      </c>
      <c r="BO14" s="4" t="s">
        <v>66</v>
      </c>
      <c r="BP14" s="4" t="s">
        <v>96</v>
      </c>
      <c r="BQ14" s="4" t="s">
        <v>84</v>
      </c>
      <c r="BR14" s="4" t="s">
        <v>66</v>
      </c>
      <c r="BS14" s="4" t="s">
        <v>96</v>
      </c>
      <c r="BT14" s="4" t="s">
        <v>84</v>
      </c>
      <c r="BU14" s="4" t="s">
        <v>66</v>
      </c>
      <c r="BV14" s="4" t="s">
        <v>96</v>
      </c>
      <c r="BW14" s="4" t="s">
        <v>84</v>
      </c>
      <c r="BX14" s="4" t="s">
        <v>66</v>
      </c>
      <c r="BY14" s="4" t="s">
        <v>96</v>
      </c>
      <c r="BZ14" s="4" t="s">
        <v>84</v>
      </c>
      <c r="CA14" s="4" t="s">
        <v>66</v>
      </c>
      <c r="CB14" s="4" t="s">
        <v>96</v>
      </c>
      <c r="CC14" s="4" t="s">
        <v>84</v>
      </c>
      <c r="CD14" s="4" t="s">
        <v>84</v>
      </c>
      <c r="CE14" s="4" t="s">
        <v>66</v>
      </c>
      <c r="CF14" s="4" t="s">
        <v>96</v>
      </c>
    </row>
    <row r="15" spans="1:84">
      <c r="A15" s="53"/>
      <c r="B15" s="51"/>
      <c r="C15" s="3" t="s">
        <v>39</v>
      </c>
      <c r="E15" s="4" t="s">
        <v>65</v>
      </c>
      <c r="F15" s="4" t="s">
        <v>65</v>
      </c>
      <c r="G15" s="4" t="s">
        <v>65</v>
      </c>
      <c r="H15" s="4" t="s">
        <v>65</v>
      </c>
      <c r="I15" s="4" t="s">
        <v>65</v>
      </c>
      <c r="J15" s="4" t="s">
        <v>65</v>
      </c>
      <c r="K15" s="4" t="s">
        <v>65</v>
      </c>
      <c r="L15" s="4" t="s">
        <v>65</v>
      </c>
      <c r="M15" s="4" t="s">
        <v>65</v>
      </c>
      <c r="N15" s="4" t="s">
        <v>65</v>
      </c>
      <c r="O15" s="4" t="s">
        <v>65</v>
      </c>
      <c r="P15" s="4" t="s">
        <v>65</v>
      </c>
      <c r="Q15" s="4" t="s">
        <v>65</v>
      </c>
      <c r="R15" s="4" t="s">
        <v>65</v>
      </c>
      <c r="S15" s="4" t="s">
        <v>65</v>
      </c>
      <c r="T15" s="4" t="s">
        <v>65</v>
      </c>
      <c r="U15" s="4" t="s">
        <v>65</v>
      </c>
      <c r="V15" s="4" t="s">
        <v>65</v>
      </c>
      <c r="W15" s="4" t="s">
        <v>65</v>
      </c>
      <c r="X15" s="4" t="s">
        <v>65</v>
      </c>
      <c r="Y15" s="4" t="s">
        <v>65</v>
      </c>
      <c r="Z15" s="4" t="s">
        <v>65</v>
      </c>
      <c r="AA15" s="4" t="s">
        <v>65</v>
      </c>
      <c r="AB15" s="4" t="s">
        <v>65</v>
      </c>
      <c r="AC15" s="4" t="s">
        <v>65</v>
      </c>
      <c r="AD15" s="4" t="s">
        <v>65</v>
      </c>
      <c r="AE15" s="4" t="s">
        <v>65</v>
      </c>
      <c r="AF15" s="4" t="s">
        <v>65</v>
      </c>
      <c r="AG15" s="4" t="s">
        <v>65</v>
      </c>
      <c r="AH15" s="4" t="s">
        <v>65</v>
      </c>
      <c r="AI15" s="4" t="s">
        <v>65</v>
      </c>
      <c r="AJ15" s="4" t="s">
        <v>65</v>
      </c>
      <c r="AK15" s="4" t="s">
        <v>65</v>
      </c>
      <c r="AL15" s="4" t="s">
        <v>65</v>
      </c>
      <c r="AM15" s="4" t="s">
        <v>65</v>
      </c>
      <c r="AN15" s="4" t="s">
        <v>65</v>
      </c>
      <c r="AO15" s="4" t="s">
        <v>65</v>
      </c>
      <c r="AP15" s="4" t="s">
        <v>65</v>
      </c>
      <c r="AQ15" s="4" t="s">
        <v>65</v>
      </c>
      <c r="AR15" s="4" t="s">
        <v>65</v>
      </c>
      <c r="AS15" s="4" t="s">
        <v>65</v>
      </c>
      <c r="AT15" s="4" t="s">
        <v>65</v>
      </c>
      <c r="AU15" s="4" t="s">
        <v>65</v>
      </c>
      <c r="AV15" s="4" t="s">
        <v>65</v>
      </c>
      <c r="AW15" s="4" t="s">
        <v>65</v>
      </c>
      <c r="AX15" s="4" t="s">
        <v>65</v>
      </c>
      <c r="AY15" s="4" t="s">
        <v>65</v>
      </c>
      <c r="AZ15" s="4" t="s">
        <v>65</v>
      </c>
      <c r="BA15" s="4" t="s">
        <v>65</v>
      </c>
      <c r="BB15" s="4" t="s">
        <v>65</v>
      </c>
      <c r="BC15" s="4" t="s">
        <v>65</v>
      </c>
      <c r="BD15" s="4" t="s">
        <v>65</v>
      </c>
      <c r="BE15" s="4" t="s">
        <v>65</v>
      </c>
      <c r="BF15" s="4" t="s">
        <v>65</v>
      </c>
      <c r="BG15" s="4" t="s">
        <v>65</v>
      </c>
      <c r="BH15" s="4" t="s">
        <v>65</v>
      </c>
      <c r="BI15" s="4" t="s">
        <v>65</v>
      </c>
      <c r="BJ15" s="4" t="s">
        <v>65</v>
      </c>
      <c r="BK15" s="4" t="s">
        <v>65</v>
      </c>
      <c r="BL15" s="4" t="s">
        <v>65</v>
      </c>
      <c r="BM15" s="4" t="s">
        <v>65</v>
      </c>
      <c r="BN15" s="4" t="s">
        <v>65</v>
      </c>
      <c r="BO15" s="4" t="s">
        <v>65</v>
      </c>
      <c r="BP15" s="4" t="s">
        <v>65</v>
      </c>
      <c r="BQ15" s="4" t="s">
        <v>65</v>
      </c>
      <c r="BR15" s="4" t="s">
        <v>65</v>
      </c>
      <c r="BS15" s="4" t="s">
        <v>65</v>
      </c>
      <c r="BT15" s="4" t="s">
        <v>65</v>
      </c>
      <c r="BU15" s="4" t="s">
        <v>65</v>
      </c>
      <c r="BV15" s="4" t="s">
        <v>65</v>
      </c>
      <c r="BW15" s="4" t="s">
        <v>65</v>
      </c>
      <c r="BX15" s="4" t="s">
        <v>65</v>
      </c>
      <c r="BY15" s="4" t="s">
        <v>65</v>
      </c>
      <c r="BZ15" s="4" t="s">
        <v>65</v>
      </c>
      <c r="CA15" s="4" t="s">
        <v>65</v>
      </c>
      <c r="CB15" s="4" t="s">
        <v>65</v>
      </c>
      <c r="CC15" s="4" t="s">
        <v>65</v>
      </c>
      <c r="CD15" s="4" t="s">
        <v>65</v>
      </c>
      <c r="CE15" s="4" t="s">
        <v>65</v>
      </c>
      <c r="CF15" s="4" t="s">
        <v>65</v>
      </c>
    </row>
    <row r="16" spans="1:84">
      <c r="A16" s="53"/>
      <c r="B16" s="51"/>
      <c r="C16" s="3" t="s">
        <v>40</v>
      </c>
      <c r="E16" s="4" t="s">
        <v>91</v>
      </c>
      <c r="F16" s="4" t="s">
        <v>91</v>
      </c>
      <c r="G16" s="4" t="s">
        <v>91</v>
      </c>
      <c r="H16" s="4" t="s">
        <v>91</v>
      </c>
      <c r="I16" s="4" t="s">
        <v>91</v>
      </c>
      <c r="J16" s="4" t="s">
        <v>91</v>
      </c>
      <c r="K16" s="4" t="s">
        <v>91</v>
      </c>
      <c r="L16" s="4" t="s">
        <v>91</v>
      </c>
      <c r="M16" s="4" t="s">
        <v>91</v>
      </c>
      <c r="N16" s="4" t="s">
        <v>91</v>
      </c>
      <c r="O16" s="4" t="s">
        <v>91</v>
      </c>
      <c r="P16" s="4" t="s">
        <v>91</v>
      </c>
      <c r="Q16" s="4" t="s">
        <v>91</v>
      </c>
      <c r="R16" s="4" t="s">
        <v>91</v>
      </c>
      <c r="S16" s="4" t="s">
        <v>91</v>
      </c>
      <c r="T16" s="4" t="s">
        <v>91</v>
      </c>
      <c r="U16" s="4" t="s">
        <v>91</v>
      </c>
      <c r="V16" s="4" t="s">
        <v>91</v>
      </c>
      <c r="W16" s="4" t="s">
        <v>91</v>
      </c>
      <c r="X16" s="4" t="s">
        <v>91</v>
      </c>
      <c r="Y16" s="4" t="s">
        <v>91</v>
      </c>
      <c r="Z16" s="4" t="s">
        <v>91</v>
      </c>
      <c r="AA16" s="4" t="s">
        <v>91</v>
      </c>
      <c r="AB16" s="4" t="s">
        <v>91</v>
      </c>
      <c r="AC16" s="4" t="s">
        <v>91</v>
      </c>
      <c r="AD16" s="4" t="s">
        <v>91</v>
      </c>
      <c r="AE16" s="4" t="s">
        <v>91</v>
      </c>
      <c r="AF16" s="4" t="s">
        <v>91</v>
      </c>
      <c r="AG16" s="4" t="s">
        <v>91</v>
      </c>
      <c r="AH16" s="4" t="s">
        <v>91</v>
      </c>
      <c r="AI16" s="4" t="s">
        <v>91</v>
      </c>
      <c r="AJ16" s="4" t="s">
        <v>91</v>
      </c>
      <c r="AK16" s="4" t="s">
        <v>91</v>
      </c>
      <c r="AL16" s="4" t="s">
        <v>91</v>
      </c>
      <c r="AM16" s="4" t="s">
        <v>91</v>
      </c>
      <c r="AN16" s="4" t="s">
        <v>91</v>
      </c>
      <c r="AO16" s="4" t="s">
        <v>91</v>
      </c>
      <c r="AP16" s="4" t="s">
        <v>91</v>
      </c>
      <c r="AQ16" s="4" t="s">
        <v>91</v>
      </c>
      <c r="AR16" s="4" t="s">
        <v>91</v>
      </c>
      <c r="AS16" s="4" t="s">
        <v>91</v>
      </c>
      <c r="AT16" s="4" t="s">
        <v>91</v>
      </c>
      <c r="AU16" s="4" t="s">
        <v>91</v>
      </c>
      <c r="AV16" s="4" t="s">
        <v>91</v>
      </c>
      <c r="AW16" s="4" t="s">
        <v>91</v>
      </c>
      <c r="AX16" s="4" t="s">
        <v>91</v>
      </c>
      <c r="AY16" s="4" t="s">
        <v>91</v>
      </c>
      <c r="AZ16" s="4" t="s">
        <v>91</v>
      </c>
      <c r="BA16" s="4" t="s">
        <v>91</v>
      </c>
      <c r="BB16" s="4" t="s">
        <v>91</v>
      </c>
      <c r="BC16" s="4" t="s">
        <v>91</v>
      </c>
      <c r="BD16" s="4" t="s">
        <v>91</v>
      </c>
      <c r="BE16" s="4" t="s">
        <v>91</v>
      </c>
      <c r="BF16" s="4" t="s">
        <v>91</v>
      </c>
      <c r="BG16" s="4" t="s">
        <v>91</v>
      </c>
      <c r="BH16" s="4" t="s">
        <v>91</v>
      </c>
      <c r="BI16" s="4" t="s">
        <v>91</v>
      </c>
      <c r="BJ16" s="4" t="s">
        <v>91</v>
      </c>
      <c r="BK16" s="4" t="s">
        <v>91</v>
      </c>
      <c r="BL16" s="4" t="s">
        <v>91</v>
      </c>
      <c r="BM16" s="4" t="s">
        <v>91</v>
      </c>
      <c r="BN16" s="4" t="s">
        <v>91</v>
      </c>
      <c r="BO16" s="4" t="s">
        <v>91</v>
      </c>
      <c r="BP16" s="4" t="s">
        <v>91</v>
      </c>
      <c r="BQ16" s="4" t="s">
        <v>91</v>
      </c>
      <c r="BR16" s="4" t="s">
        <v>91</v>
      </c>
      <c r="BS16" s="4" t="s">
        <v>91</v>
      </c>
      <c r="BT16" s="4" t="s">
        <v>91</v>
      </c>
      <c r="BU16" s="4" t="s">
        <v>91</v>
      </c>
      <c r="BV16" s="4" t="s">
        <v>91</v>
      </c>
      <c r="BW16" s="4" t="s">
        <v>91</v>
      </c>
      <c r="BX16" s="4" t="s">
        <v>91</v>
      </c>
      <c r="BY16" s="4" t="s">
        <v>91</v>
      </c>
      <c r="BZ16" s="4" t="s">
        <v>91</v>
      </c>
      <c r="CA16" s="4" t="s">
        <v>91</v>
      </c>
      <c r="CB16" s="4" t="s">
        <v>91</v>
      </c>
      <c r="CC16" s="4" t="s">
        <v>91</v>
      </c>
      <c r="CD16" s="4" t="s">
        <v>91</v>
      </c>
      <c r="CE16" s="4" t="s">
        <v>91</v>
      </c>
      <c r="CF16" s="4" t="s">
        <v>91</v>
      </c>
    </row>
    <row r="17" spans="1:84">
      <c r="A17" s="53"/>
      <c r="B17" s="51"/>
      <c r="C17" s="3" t="s">
        <v>41</v>
      </c>
      <c r="E17" s="4" t="s">
        <v>89</v>
      </c>
      <c r="F17" s="4" t="s">
        <v>89</v>
      </c>
      <c r="G17" s="4" t="s">
        <v>89</v>
      </c>
      <c r="H17" s="4" t="s">
        <v>89</v>
      </c>
      <c r="I17" s="4" t="s">
        <v>89</v>
      </c>
      <c r="J17" s="4" t="s">
        <v>124</v>
      </c>
      <c r="K17" s="4" t="s">
        <v>89</v>
      </c>
      <c r="L17" s="4" t="s">
        <v>125</v>
      </c>
      <c r="M17" s="4" t="s">
        <v>127</v>
      </c>
      <c r="N17" s="4" t="s">
        <v>129</v>
      </c>
      <c r="O17" s="4" t="s">
        <v>89</v>
      </c>
      <c r="P17" s="4" t="s">
        <v>89</v>
      </c>
      <c r="Q17" s="4" t="s">
        <v>89</v>
      </c>
      <c r="R17" s="4" t="s">
        <v>124</v>
      </c>
      <c r="S17" s="4" t="s">
        <v>89</v>
      </c>
      <c r="T17" s="4" t="s">
        <v>125</v>
      </c>
      <c r="U17" s="4" t="s">
        <v>127</v>
      </c>
      <c r="V17" s="4" t="s">
        <v>129</v>
      </c>
      <c r="W17" s="4" t="s">
        <v>89</v>
      </c>
      <c r="X17" s="4" t="s">
        <v>89</v>
      </c>
      <c r="Y17" s="4" t="s">
        <v>89</v>
      </c>
      <c r="Z17" s="4" t="s">
        <v>89</v>
      </c>
      <c r="AA17" s="4" t="s">
        <v>89</v>
      </c>
      <c r="AB17" s="4" t="s">
        <v>89</v>
      </c>
      <c r="AC17" s="4" t="s">
        <v>89</v>
      </c>
      <c r="AD17" s="4" t="s">
        <v>89</v>
      </c>
      <c r="AE17" s="4" t="s">
        <v>89</v>
      </c>
      <c r="AF17" s="4" t="s">
        <v>89</v>
      </c>
      <c r="AG17" s="4" t="s">
        <v>89</v>
      </c>
      <c r="AH17" s="4" t="s">
        <v>89</v>
      </c>
      <c r="AI17" s="4" t="s">
        <v>89</v>
      </c>
      <c r="AJ17" s="4" t="s">
        <v>89</v>
      </c>
      <c r="AK17" s="4" t="s">
        <v>89</v>
      </c>
      <c r="AL17" s="4" t="s">
        <v>89</v>
      </c>
      <c r="AM17" s="4" t="s">
        <v>89</v>
      </c>
      <c r="AN17" s="4" t="s">
        <v>89</v>
      </c>
      <c r="AO17" s="4" t="s">
        <v>89</v>
      </c>
      <c r="AP17" s="4" t="s">
        <v>89</v>
      </c>
      <c r="AQ17" s="4" t="s">
        <v>89</v>
      </c>
      <c r="AR17" s="4" t="s">
        <v>89</v>
      </c>
      <c r="AS17" s="4" t="s">
        <v>89</v>
      </c>
      <c r="AT17" s="4" t="s">
        <v>89</v>
      </c>
      <c r="AU17" s="4" t="s">
        <v>89</v>
      </c>
      <c r="AV17" s="4" t="s">
        <v>89</v>
      </c>
      <c r="AW17" s="4" t="s">
        <v>89</v>
      </c>
      <c r="AX17" s="4" t="s">
        <v>89</v>
      </c>
      <c r="AY17" s="4" t="s">
        <v>89</v>
      </c>
      <c r="AZ17" s="4" t="s">
        <v>89</v>
      </c>
      <c r="BA17" s="4" t="s">
        <v>89</v>
      </c>
      <c r="BB17" s="4" t="s">
        <v>89</v>
      </c>
      <c r="BC17" s="4" t="s">
        <v>89</v>
      </c>
      <c r="BD17" s="4" t="s">
        <v>89</v>
      </c>
      <c r="BE17" s="4" t="s">
        <v>89</v>
      </c>
      <c r="BF17" s="4" t="s">
        <v>89</v>
      </c>
      <c r="BG17" s="4" t="s">
        <v>89</v>
      </c>
      <c r="BH17" s="4" t="s">
        <v>89</v>
      </c>
      <c r="BI17" s="4" t="s">
        <v>89</v>
      </c>
      <c r="BJ17" s="4" t="s">
        <v>89</v>
      </c>
      <c r="BK17" s="4" t="s">
        <v>89</v>
      </c>
      <c r="BL17" s="4" t="s">
        <v>89</v>
      </c>
      <c r="BM17" s="4" t="s">
        <v>89</v>
      </c>
      <c r="BN17" s="4" t="s">
        <v>89</v>
      </c>
      <c r="BO17" s="4" t="s">
        <v>89</v>
      </c>
      <c r="BP17" s="4" t="s">
        <v>89</v>
      </c>
      <c r="BQ17" s="4" t="s">
        <v>89</v>
      </c>
      <c r="BR17" s="4" t="s">
        <v>89</v>
      </c>
      <c r="BS17" s="4" t="s">
        <v>89</v>
      </c>
      <c r="BT17" s="4" t="s">
        <v>89</v>
      </c>
      <c r="BU17" s="4" t="s">
        <v>89</v>
      </c>
      <c r="BV17" s="4" t="s">
        <v>89</v>
      </c>
      <c r="BW17" s="4" t="s">
        <v>89</v>
      </c>
      <c r="BX17" s="4" t="s">
        <v>89</v>
      </c>
      <c r="BY17" s="4" t="s">
        <v>89</v>
      </c>
      <c r="BZ17" s="4" t="s">
        <v>89</v>
      </c>
      <c r="CA17" s="4" t="s">
        <v>89</v>
      </c>
      <c r="CB17" s="4" t="s">
        <v>89</v>
      </c>
      <c r="CC17" s="4" t="s">
        <v>89</v>
      </c>
      <c r="CD17" s="4" t="s">
        <v>89</v>
      </c>
      <c r="CE17" s="4" t="s">
        <v>89</v>
      </c>
      <c r="CF17" s="4" t="s">
        <v>89</v>
      </c>
    </row>
    <row r="18" spans="1:84">
      <c r="A18" s="53"/>
      <c r="B18" s="51"/>
      <c r="C18" s="3" t="s">
        <v>42</v>
      </c>
      <c r="E18" s="4" t="s">
        <v>92</v>
      </c>
      <c r="F18" s="4" t="s">
        <v>92</v>
      </c>
      <c r="G18" s="4" t="s">
        <v>92</v>
      </c>
      <c r="H18" s="4" t="s">
        <v>92</v>
      </c>
      <c r="I18" s="4" t="s">
        <v>92</v>
      </c>
      <c r="J18" s="4" t="s">
        <v>124</v>
      </c>
      <c r="K18" s="4" t="s">
        <v>92</v>
      </c>
      <c r="L18" s="4" t="s">
        <v>126</v>
      </c>
      <c r="M18" s="4" t="s">
        <v>128</v>
      </c>
      <c r="N18" s="4" t="s">
        <v>130</v>
      </c>
      <c r="O18" s="4" t="s">
        <v>92</v>
      </c>
      <c r="P18" s="4" t="s">
        <v>92</v>
      </c>
      <c r="Q18" s="4" t="s">
        <v>92</v>
      </c>
      <c r="R18" s="4" t="s">
        <v>124</v>
      </c>
      <c r="S18" s="4" t="s">
        <v>92</v>
      </c>
      <c r="T18" s="4" t="s">
        <v>126</v>
      </c>
      <c r="U18" s="4" t="s">
        <v>128</v>
      </c>
      <c r="V18" s="4" t="s">
        <v>130</v>
      </c>
      <c r="W18" s="4" t="s">
        <v>92</v>
      </c>
      <c r="X18" s="4" t="s">
        <v>92</v>
      </c>
      <c r="Y18" s="4" t="s">
        <v>92</v>
      </c>
      <c r="Z18" s="4" t="s">
        <v>92</v>
      </c>
      <c r="AA18" s="4" t="s">
        <v>92</v>
      </c>
      <c r="AB18" s="4" t="s">
        <v>92</v>
      </c>
      <c r="AC18" s="4" t="s">
        <v>92</v>
      </c>
      <c r="AD18" s="4" t="s">
        <v>92</v>
      </c>
      <c r="AE18" s="4" t="s">
        <v>92</v>
      </c>
      <c r="AF18" s="4" t="s">
        <v>92</v>
      </c>
      <c r="AG18" s="4" t="s">
        <v>92</v>
      </c>
      <c r="AH18" s="4" t="s">
        <v>92</v>
      </c>
      <c r="AI18" s="4" t="s">
        <v>92</v>
      </c>
      <c r="AJ18" s="4" t="s">
        <v>92</v>
      </c>
      <c r="AK18" s="4" t="s">
        <v>92</v>
      </c>
      <c r="AL18" s="4" t="s">
        <v>92</v>
      </c>
      <c r="AM18" s="4" t="s">
        <v>92</v>
      </c>
      <c r="AN18" s="4" t="s">
        <v>92</v>
      </c>
      <c r="AO18" s="4" t="s">
        <v>92</v>
      </c>
      <c r="AP18" s="4" t="s">
        <v>92</v>
      </c>
      <c r="AQ18" s="4" t="s">
        <v>92</v>
      </c>
      <c r="AR18" s="4" t="s">
        <v>92</v>
      </c>
      <c r="AS18" s="4" t="s">
        <v>92</v>
      </c>
      <c r="AT18" s="4" t="s">
        <v>92</v>
      </c>
      <c r="AU18" s="4" t="s">
        <v>92</v>
      </c>
      <c r="AV18" s="4" t="s">
        <v>92</v>
      </c>
      <c r="AW18" s="4" t="s">
        <v>92</v>
      </c>
      <c r="AX18" s="4" t="s">
        <v>92</v>
      </c>
      <c r="AY18" s="4" t="s">
        <v>92</v>
      </c>
      <c r="AZ18" s="4" t="s">
        <v>92</v>
      </c>
      <c r="BA18" s="4" t="s">
        <v>92</v>
      </c>
      <c r="BB18" s="4" t="s">
        <v>92</v>
      </c>
      <c r="BC18" s="4" t="s">
        <v>92</v>
      </c>
      <c r="BD18" s="4" t="s">
        <v>92</v>
      </c>
      <c r="BE18" s="4" t="s">
        <v>92</v>
      </c>
      <c r="BF18" s="4" t="s">
        <v>92</v>
      </c>
      <c r="BG18" s="4" t="s">
        <v>92</v>
      </c>
      <c r="BH18" s="4" t="s">
        <v>92</v>
      </c>
      <c r="BI18" s="4" t="s">
        <v>92</v>
      </c>
      <c r="BJ18" s="4" t="s">
        <v>92</v>
      </c>
      <c r="BK18" s="4" t="s">
        <v>92</v>
      </c>
      <c r="BL18" s="4" t="s">
        <v>92</v>
      </c>
      <c r="BM18" s="4" t="s">
        <v>92</v>
      </c>
      <c r="BN18" s="4" t="s">
        <v>92</v>
      </c>
      <c r="BO18" s="4" t="s">
        <v>92</v>
      </c>
      <c r="BP18" s="4" t="s">
        <v>92</v>
      </c>
      <c r="BQ18" s="4" t="s">
        <v>92</v>
      </c>
      <c r="BR18" s="4" t="s">
        <v>92</v>
      </c>
      <c r="BS18" s="4" t="s">
        <v>92</v>
      </c>
      <c r="BT18" s="4" t="s">
        <v>92</v>
      </c>
      <c r="BU18" s="4" t="s">
        <v>92</v>
      </c>
      <c r="BV18" s="4" t="s">
        <v>92</v>
      </c>
      <c r="BW18" s="4" t="s">
        <v>92</v>
      </c>
      <c r="BX18" s="4" t="s">
        <v>92</v>
      </c>
      <c r="BY18" s="4" t="s">
        <v>92</v>
      </c>
      <c r="BZ18" s="4" t="s">
        <v>92</v>
      </c>
      <c r="CA18" s="4" t="s">
        <v>92</v>
      </c>
      <c r="CB18" s="4" t="s">
        <v>92</v>
      </c>
      <c r="CC18" s="4" t="s">
        <v>92</v>
      </c>
      <c r="CD18" s="4" t="s">
        <v>92</v>
      </c>
      <c r="CE18" s="4" t="s">
        <v>92</v>
      </c>
      <c r="CF18" s="4" t="s">
        <v>92</v>
      </c>
    </row>
    <row r="19" spans="1:84">
      <c r="A19" s="53"/>
      <c r="B19" s="51"/>
      <c r="C19" s="3" t="s">
        <v>43</v>
      </c>
      <c r="E19" s="4" t="s">
        <v>90</v>
      </c>
      <c r="F19" s="4" t="s">
        <v>90</v>
      </c>
      <c r="G19" s="4" t="s">
        <v>90</v>
      </c>
      <c r="H19" s="4" t="s">
        <v>90</v>
      </c>
      <c r="I19" s="4" t="s">
        <v>90</v>
      </c>
      <c r="J19" s="4" t="s">
        <v>90</v>
      </c>
      <c r="K19" s="4" t="s">
        <v>90</v>
      </c>
      <c r="L19" s="4" t="s">
        <v>90</v>
      </c>
      <c r="M19" s="4" t="s">
        <v>90</v>
      </c>
      <c r="N19" s="4" t="s">
        <v>90</v>
      </c>
      <c r="O19" s="4" t="s">
        <v>90</v>
      </c>
      <c r="P19" s="4" t="s">
        <v>90</v>
      </c>
      <c r="Q19" s="4" t="s">
        <v>90</v>
      </c>
      <c r="R19" s="4" t="s">
        <v>90</v>
      </c>
      <c r="S19" s="4" t="s">
        <v>90</v>
      </c>
      <c r="T19" s="4" t="s">
        <v>90</v>
      </c>
      <c r="U19" s="4" t="s">
        <v>90</v>
      </c>
      <c r="V19" s="4" t="s">
        <v>90</v>
      </c>
      <c r="W19" s="4" t="s">
        <v>90</v>
      </c>
      <c r="X19" s="4" t="s">
        <v>90</v>
      </c>
      <c r="Y19" s="4" t="s">
        <v>90</v>
      </c>
      <c r="Z19" s="4" t="s">
        <v>90</v>
      </c>
      <c r="AA19" s="4" t="s">
        <v>90</v>
      </c>
      <c r="AB19" s="4" t="s">
        <v>90</v>
      </c>
      <c r="AC19" s="4" t="s">
        <v>90</v>
      </c>
      <c r="AD19" s="4" t="s">
        <v>90</v>
      </c>
      <c r="AE19" s="4" t="s">
        <v>90</v>
      </c>
      <c r="AF19" s="4" t="s">
        <v>90</v>
      </c>
      <c r="AG19" s="4" t="s">
        <v>90</v>
      </c>
      <c r="AH19" s="4" t="s">
        <v>90</v>
      </c>
      <c r="AI19" s="4" t="s">
        <v>90</v>
      </c>
      <c r="AJ19" s="4" t="s">
        <v>90</v>
      </c>
      <c r="AK19" s="4" t="s">
        <v>90</v>
      </c>
      <c r="AL19" s="4" t="s">
        <v>90</v>
      </c>
      <c r="AM19" s="4" t="s">
        <v>90</v>
      </c>
      <c r="AN19" s="4" t="s">
        <v>90</v>
      </c>
      <c r="AO19" s="4" t="s">
        <v>90</v>
      </c>
      <c r="AP19" s="4" t="s">
        <v>90</v>
      </c>
      <c r="AQ19" s="4" t="s">
        <v>90</v>
      </c>
      <c r="AR19" s="4" t="s">
        <v>90</v>
      </c>
      <c r="AS19" s="4" t="s">
        <v>90</v>
      </c>
      <c r="AT19" s="4" t="s">
        <v>90</v>
      </c>
      <c r="AU19" s="4" t="s">
        <v>90</v>
      </c>
      <c r="AV19" s="4" t="s">
        <v>90</v>
      </c>
      <c r="AW19" s="4" t="s">
        <v>90</v>
      </c>
      <c r="AX19" s="4" t="s">
        <v>90</v>
      </c>
      <c r="AY19" s="4" t="s">
        <v>90</v>
      </c>
      <c r="AZ19" s="4" t="s">
        <v>90</v>
      </c>
      <c r="BA19" s="4" t="s">
        <v>90</v>
      </c>
      <c r="BB19" s="4" t="s">
        <v>90</v>
      </c>
      <c r="BC19" s="4" t="s">
        <v>90</v>
      </c>
      <c r="BD19" s="4" t="s">
        <v>90</v>
      </c>
      <c r="BE19" s="4" t="s">
        <v>90</v>
      </c>
      <c r="BF19" s="4" t="s">
        <v>90</v>
      </c>
      <c r="BG19" s="4" t="s">
        <v>90</v>
      </c>
      <c r="BH19" s="4" t="s">
        <v>90</v>
      </c>
      <c r="BI19" s="4" t="s">
        <v>90</v>
      </c>
      <c r="BJ19" s="4" t="s">
        <v>90</v>
      </c>
      <c r="BK19" s="4" t="s">
        <v>90</v>
      </c>
      <c r="BL19" s="4" t="s">
        <v>90</v>
      </c>
      <c r="BM19" s="4" t="s">
        <v>90</v>
      </c>
      <c r="BN19" s="4" t="s">
        <v>90</v>
      </c>
      <c r="BO19" s="4" t="s">
        <v>90</v>
      </c>
      <c r="BP19" s="4" t="s">
        <v>90</v>
      </c>
      <c r="BQ19" s="4" t="s">
        <v>90</v>
      </c>
      <c r="BR19" s="4" t="s">
        <v>90</v>
      </c>
      <c r="BS19" s="4" t="s">
        <v>90</v>
      </c>
      <c r="BT19" s="4" t="s">
        <v>90</v>
      </c>
      <c r="BU19" s="4" t="s">
        <v>90</v>
      </c>
      <c r="BV19" s="4" t="s">
        <v>90</v>
      </c>
      <c r="BW19" s="4" t="s">
        <v>90</v>
      </c>
      <c r="BX19" s="4" t="s">
        <v>90</v>
      </c>
      <c r="BY19" s="4" t="s">
        <v>90</v>
      </c>
      <c r="BZ19" s="4" t="s">
        <v>90</v>
      </c>
      <c r="CA19" s="4" t="s">
        <v>90</v>
      </c>
      <c r="CB19" s="4" t="s">
        <v>90</v>
      </c>
      <c r="CC19" s="4" t="s">
        <v>90</v>
      </c>
      <c r="CD19" s="4" t="s">
        <v>90</v>
      </c>
      <c r="CE19" s="4" t="s">
        <v>90</v>
      </c>
      <c r="CF19" s="4" t="s">
        <v>90</v>
      </c>
    </row>
    <row r="20" spans="1:84">
      <c r="A20" s="53"/>
      <c r="B20" s="51"/>
      <c r="C20" s="3" t="s">
        <v>44</v>
      </c>
      <c r="E20" s="4" t="s">
        <v>93</v>
      </c>
      <c r="F20" s="4" t="s">
        <v>93</v>
      </c>
      <c r="G20" s="4" t="s">
        <v>93</v>
      </c>
      <c r="H20" s="4" t="s">
        <v>93</v>
      </c>
      <c r="I20" s="4" t="s">
        <v>93</v>
      </c>
      <c r="J20" s="4" t="s">
        <v>93</v>
      </c>
      <c r="K20" s="4" t="s">
        <v>93</v>
      </c>
      <c r="L20" s="4" t="s">
        <v>93</v>
      </c>
      <c r="M20" s="4" t="s">
        <v>93</v>
      </c>
      <c r="N20" s="4" t="s">
        <v>93</v>
      </c>
      <c r="O20" s="4" t="s">
        <v>93</v>
      </c>
      <c r="P20" s="4" t="s">
        <v>93</v>
      </c>
      <c r="Q20" s="4" t="s">
        <v>93</v>
      </c>
      <c r="R20" s="4" t="s">
        <v>93</v>
      </c>
      <c r="S20" s="4" t="s">
        <v>93</v>
      </c>
      <c r="T20" s="4" t="s">
        <v>93</v>
      </c>
      <c r="U20" s="4" t="s">
        <v>93</v>
      </c>
      <c r="V20" s="4" t="s">
        <v>93</v>
      </c>
      <c r="W20" s="4" t="s">
        <v>93</v>
      </c>
      <c r="X20" s="4" t="s">
        <v>93</v>
      </c>
      <c r="Y20" s="4" t="s">
        <v>93</v>
      </c>
      <c r="Z20" s="4" t="s">
        <v>93</v>
      </c>
      <c r="AA20" s="4" t="s">
        <v>93</v>
      </c>
      <c r="AB20" s="4" t="s">
        <v>93</v>
      </c>
      <c r="AC20" s="4" t="s">
        <v>93</v>
      </c>
      <c r="AD20" s="4" t="s">
        <v>93</v>
      </c>
      <c r="AE20" s="4" t="s">
        <v>93</v>
      </c>
      <c r="AF20" s="4" t="s">
        <v>93</v>
      </c>
      <c r="AG20" s="4" t="s">
        <v>93</v>
      </c>
      <c r="AH20" s="4" t="s">
        <v>93</v>
      </c>
      <c r="AI20" s="4" t="s">
        <v>93</v>
      </c>
      <c r="AJ20" s="4" t="s">
        <v>93</v>
      </c>
      <c r="AK20" s="4" t="s">
        <v>93</v>
      </c>
      <c r="AL20" s="4" t="s">
        <v>93</v>
      </c>
      <c r="AM20" s="4" t="s">
        <v>93</v>
      </c>
      <c r="AN20" s="4" t="s">
        <v>93</v>
      </c>
      <c r="AO20" s="4" t="s">
        <v>93</v>
      </c>
      <c r="AP20" s="4" t="s">
        <v>93</v>
      </c>
      <c r="AQ20" s="4" t="s">
        <v>93</v>
      </c>
      <c r="AR20" s="4" t="s">
        <v>93</v>
      </c>
      <c r="AS20" s="4" t="s">
        <v>93</v>
      </c>
      <c r="AT20" s="4" t="s">
        <v>93</v>
      </c>
      <c r="AU20" s="4" t="s">
        <v>93</v>
      </c>
      <c r="AV20" s="4" t="s">
        <v>93</v>
      </c>
      <c r="AW20" s="4" t="s">
        <v>93</v>
      </c>
      <c r="AX20" s="4" t="s">
        <v>93</v>
      </c>
      <c r="AY20" s="4" t="s">
        <v>93</v>
      </c>
      <c r="AZ20" s="4" t="s">
        <v>93</v>
      </c>
      <c r="BA20" s="4" t="s">
        <v>93</v>
      </c>
      <c r="BB20" s="4" t="s">
        <v>93</v>
      </c>
      <c r="BC20" s="4" t="s">
        <v>93</v>
      </c>
      <c r="BD20" s="4" t="s">
        <v>93</v>
      </c>
      <c r="BE20" s="4" t="s">
        <v>93</v>
      </c>
      <c r="BF20" s="4" t="s">
        <v>93</v>
      </c>
      <c r="BG20" s="4" t="s">
        <v>93</v>
      </c>
      <c r="BH20" s="4" t="s">
        <v>93</v>
      </c>
      <c r="BI20" s="4" t="s">
        <v>93</v>
      </c>
      <c r="BJ20" s="4" t="s">
        <v>93</v>
      </c>
      <c r="BK20" s="4" t="s">
        <v>93</v>
      </c>
      <c r="BL20" s="4" t="s">
        <v>93</v>
      </c>
      <c r="BM20" s="4" t="s">
        <v>93</v>
      </c>
      <c r="BN20" s="4" t="s">
        <v>93</v>
      </c>
      <c r="BO20" s="4" t="s">
        <v>93</v>
      </c>
      <c r="BP20" s="4" t="s">
        <v>93</v>
      </c>
      <c r="BQ20" s="4" t="s">
        <v>93</v>
      </c>
      <c r="BR20" s="4" t="s">
        <v>93</v>
      </c>
      <c r="BS20" s="4" t="s">
        <v>93</v>
      </c>
      <c r="BT20" s="4" t="s">
        <v>93</v>
      </c>
      <c r="BU20" s="4" t="s">
        <v>93</v>
      </c>
      <c r="BV20" s="4" t="s">
        <v>93</v>
      </c>
      <c r="BW20" s="4" t="s">
        <v>93</v>
      </c>
      <c r="BX20" s="4" t="s">
        <v>93</v>
      </c>
      <c r="BY20" s="4" t="s">
        <v>93</v>
      </c>
      <c r="BZ20" s="4" t="s">
        <v>93</v>
      </c>
      <c r="CA20" s="4" t="s">
        <v>93</v>
      </c>
      <c r="CB20" s="4" t="s">
        <v>93</v>
      </c>
      <c r="CC20" s="4" t="s">
        <v>93</v>
      </c>
      <c r="CD20" s="4" t="s">
        <v>93</v>
      </c>
      <c r="CE20" s="4" t="s">
        <v>93</v>
      </c>
      <c r="CF20" s="4" t="s">
        <v>93</v>
      </c>
    </row>
    <row r="21" spans="1:84">
      <c r="A21" s="53"/>
      <c r="B21" s="51"/>
      <c r="C21" s="3" t="s">
        <v>71</v>
      </c>
      <c r="E21" s="4" t="s">
        <v>72</v>
      </c>
      <c r="F21" s="4" t="s">
        <v>72</v>
      </c>
      <c r="G21" s="4" t="s">
        <v>72</v>
      </c>
      <c r="H21" s="4" t="s">
        <v>72</v>
      </c>
      <c r="I21" s="4" t="s">
        <v>72</v>
      </c>
      <c r="J21" s="4" t="s">
        <v>72</v>
      </c>
      <c r="K21" s="4" t="s">
        <v>72</v>
      </c>
      <c r="L21" s="4" t="s">
        <v>72</v>
      </c>
      <c r="M21" s="4" t="s">
        <v>72</v>
      </c>
      <c r="N21" s="4" t="s">
        <v>72</v>
      </c>
      <c r="O21" s="4" t="s">
        <v>72</v>
      </c>
      <c r="P21" s="4" t="s">
        <v>72</v>
      </c>
      <c r="Q21" s="4" t="s">
        <v>72</v>
      </c>
      <c r="R21" s="4" t="s">
        <v>72</v>
      </c>
      <c r="S21" s="4" t="s">
        <v>72</v>
      </c>
      <c r="T21" s="4" t="s">
        <v>72</v>
      </c>
      <c r="U21" s="4" t="s">
        <v>72</v>
      </c>
      <c r="V21" s="4" t="s">
        <v>72</v>
      </c>
      <c r="W21" s="4" t="s">
        <v>72</v>
      </c>
      <c r="X21" s="4" t="s">
        <v>72</v>
      </c>
      <c r="Y21" s="4" t="s">
        <v>72</v>
      </c>
      <c r="Z21" s="4" t="s">
        <v>72</v>
      </c>
      <c r="AA21" s="4" t="s">
        <v>72</v>
      </c>
      <c r="AB21" s="4" t="s">
        <v>72</v>
      </c>
      <c r="AC21" s="4" t="s">
        <v>72</v>
      </c>
      <c r="AD21" s="4" t="s">
        <v>72</v>
      </c>
      <c r="AE21" s="4" t="s">
        <v>72</v>
      </c>
      <c r="AF21" s="4" t="s">
        <v>72</v>
      </c>
      <c r="AG21" s="4" t="s">
        <v>72</v>
      </c>
      <c r="AH21" s="4" t="s">
        <v>72</v>
      </c>
      <c r="AI21" s="4" t="s">
        <v>72</v>
      </c>
      <c r="AJ21" s="4" t="s">
        <v>72</v>
      </c>
      <c r="AK21" s="4" t="s">
        <v>72</v>
      </c>
      <c r="AL21" s="4" t="s">
        <v>72</v>
      </c>
      <c r="AM21" s="4" t="s">
        <v>72</v>
      </c>
      <c r="AN21" s="4" t="s">
        <v>72</v>
      </c>
      <c r="AO21" s="4" t="s">
        <v>72</v>
      </c>
      <c r="AP21" s="4" t="s">
        <v>72</v>
      </c>
      <c r="AQ21" s="4" t="s">
        <v>72</v>
      </c>
      <c r="AR21" s="4" t="s">
        <v>72</v>
      </c>
      <c r="AS21" s="4" t="s">
        <v>72</v>
      </c>
      <c r="AT21" s="4" t="s">
        <v>72</v>
      </c>
      <c r="AU21" s="4" t="s">
        <v>72</v>
      </c>
      <c r="AV21" s="4" t="s">
        <v>72</v>
      </c>
      <c r="AW21" s="4" t="s">
        <v>72</v>
      </c>
      <c r="AX21" s="4" t="s">
        <v>72</v>
      </c>
      <c r="AY21" s="4" t="s">
        <v>72</v>
      </c>
      <c r="AZ21" s="4" t="s">
        <v>72</v>
      </c>
      <c r="BA21" s="4" t="s">
        <v>72</v>
      </c>
      <c r="BB21" s="4" t="s">
        <v>72</v>
      </c>
      <c r="BC21" s="4" t="s">
        <v>72</v>
      </c>
      <c r="BD21" s="4" t="s">
        <v>72</v>
      </c>
      <c r="BE21" s="4" t="s">
        <v>72</v>
      </c>
      <c r="BF21" s="4" t="s">
        <v>72</v>
      </c>
      <c r="BG21" s="4" t="s">
        <v>72</v>
      </c>
      <c r="BH21" s="4" t="s">
        <v>72</v>
      </c>
      <c r="BI21" s="4" t="s">
        <v>72</v>
      </c>
      <c r="BJ21" s="4" t="s">
        <v>72</v>
      </c>
      <c r="BK21" s="4" t="s">
        <v>72</v>
      </c>
      <c r="BL21" s="4" t="s">
        <v>72</v>
      </c>
      <c r="BM21" s="4" t="s">
        <v>72</v>
      </c>
      <c r="BN21" s="4" t="s">
        <v>72</v>
      </c>
      <c r="BO21" s="4" t="s">
        <v>72</v>
      </c>
      <c r="BP21" s="4" t="s">
        <v>72</v>
      </c>
      <c r="BQ21" s="4" t="s">
        <v>72</v>
      </c>
      <c r="BR21" s="4" t="s">
        <v>72</v>
      </c>
      <c r="BS21" s="4" t="s">
        <v>72</v>
      </c>
      <c r="BT21" s="4" t="s">
        <v>72</v>
      </c>
      <c r="BU21" s="4" t="s">
        <v>72</v>
      </c>
      <c r="BV21" s="4" t="s">
        <v>72</v>
      </c>
      <c r="BW21" s="4" t="s">
        <v>72</v>
      </c>
      <c r="BX21" s="4" t="s">
        <v>72</v>
      </c>
      <c r="BY21" s="4" t="s">
        <v>72</v>
      </c>
      <c r="BZ21" s="4" t="s">
        <v>72</v>
      </c>
      <c r="CA21" s="4" t="s">
        <v>72</v>
      </c>
      <c r="CB21" s="4" t="s">
        <v>72</v>
      </c>
      <c r="CC21" s="4" t="s">
        <v>72</v>
      </c>
      <c r="CD21" s="4" t="s">
        <v>72</v>
      </c>
      <c r="CE21" s="4" t="s">
        <v>72</v>
      </c>
      <c r="CF21" s="4" t="s">
        <v>72</v>
      </c>
    </row>
    <row r="22" spans="1:84">
      <c r="A22" s="53"/>
      <c r="B22" s="52"/>
      <c r="C22" s="3" t="s">
        <v>73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</row>
    <row r="23" spans="1:84">
      <c r="A23" s="53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</row>
    <row r="24" spans="1:84">
      <c r="A24" s="53"/>
      <c r="B24" s="29" t="s">
        <v>264</v>
      </c>
      <c r="C24" s="3" t="s">
        <v>5</v>
      </c>
      <c r="E24" s="4" t="s">
        <v>225</v>
      </c>
      <c r="F24" s="4" t="s">
        <v>225</v>
      </c>
      <c r="G24" s="4" t="s">
        <v>225</v>
      </c>
      <c r="H24" s="4" t="s">
        <v>225</v>
      </c>
      <c r="I24" s="4" t="s">
        <v>225</v>
      </c>
      <c r="J24" s="4" t="s">
        <v>225</v>
      </c>
      <c r="K24" s="4" t="s">
        <v>225</v>
      </c>
      <c r="L24" s="4" t="s">
        <v>225</v>
      </c>
      <c r="M24" s="4" t="s">
        <v>225</v>
      </c>
      <c r="N24" s="4" t="s">
        <v>225</v>
      </c>
      <c r="O24" s="4" t="s">
        <v>225</v>
      </c>
      <c r="P24" s="4" t="s">
        <v>225</v>
      </c>
      <c r="Q24" s="4" t="s">
        <v>225</v>
      </c>
      <c r="R24" s="4" t="s">
        <v>225</v>
      </c>
      <c r="S24" s="4" t="s">
        <v>225</v>
      </c>
      <c r="T24" s="4" t="s">
        <v>225</v>
      </c>
      <c r="U24" s="4" t="s">
        <v>225</v>
      </c>
      <c r="V24" s="4" t="s">
        <v>225</v>
      </c>
      <c r="W24" s="4" t="s">
        <v>225</v>
      </c>
      <c r="X24" s="4" t="s">
        <v>225</v>
      </c>
      <c r="Y24" s="4" t="s">
        <v>225</v>
      </c>
      <c r="Z24" s="4" t="s">
        <v>225</v>
      </c>
      <c r="AA24" s="4" t="s">
        <v>225</v>
      </c>
      <c r="AB24" s="4" t="s">
        <v>225</v>
      </c>
      <c r="AC24" s="4" t="s">
        <v>225</v>
      </c>
      <c r="AD24" s="4" t="s">
        <v>225</v>
      </c>
      <c r="AE24" s="4" t="s">
        <v>225</v>
      </c>
      <c r="AF24" s="4" t="s">
        <v>225</v>
      </c>
      <c r="AG24" s="4" t="s">
        <v>225</v>
      </c>
      <c r="AH24" s="4" t="s">
        <v>225</v>
      </c>
      <c r="AI24" s="4" t="s">
        <v>225</v>
      </c>
      <c r="AJ24" s="4" t="s">
        <v>225</v>
      </c>
      <c r="AK24" s="4" t="s">
        <v>225</v>
      </c>
      <c r="AL24" s="4" t="s">
        <v>225</v>
      </c>
      <c r="AM24" s="4" t="s">
        <v>225</v>
      </c>
      <c r="AN24" s="4" t="s">
        <v>225</v>
      </c>
      <c r="AO24" s="4" t="s">
        <v>225</v>
      </c>
      <c r="AP24" s="4" t="s">
        <v>225</v>
      </c>
      <c r="AQ24" s="4" t="s">
        <v>225</v>
      </c>
      <c r="AR24" s="4" t="s">
        <v>225</v>
      </c>
      <c r="AS24" s="4" t="s">
        <v>225</v>
      </c>
      <c r="AT24" s="4" t="s">
        <v>225</v>
      </c>
      <c r="AU24" s="4" t="s">
        <v>225</v>
      </c>
      <c r="AV24" s="4" t="s">
        <v>225</v>
      </c>
      <c r="AW24" s="4" t="s">
        <v>225</v>
      </c>
      <c r="AX24" s="4" t="s">
        <v>225</v>
      </c>
      <c r="AY24" s="4" t="s">
        <v>225</v>
      </c>
      <c r="AZ24" s="4" t="s">
        <v>225</v>
      </c>
      <c r="BA24" s="4" t="s">
        <v>225</v>
      </c>
      <c r="BB24" s="4" t="s">
        <v>225</v>
      </c>
      <c r="BC24" s="4" t="s">
        <v>225</v>
      </c>
      <c r="BD24" s="4" t="s">
        <v>225</v>
      </c>
      <c r="BE24" s="4" t="s">
        <v>225</v>
      </c>
      <c r="BF24" s="4" t="s">
        <v>225</v>
      </c>
      <c r="BG24" s="4" t="s">
        <v>225</v>
      </c>
      <c r="BH24" s="4" t="s">
        <v>225</v>
      </c>
      <c r="BI24" s="4" t="s">
        <v>225</v>
      </c>
      <c r="BJ24" s="4" t="s">
        <v>225</v>
      </c>
      <c r="BK24" s="4" t="s">
        <v>225</v>
      </c>
      <c r="BL24" s="4" t="s">
        <v>225</v>
      </c>
      <c r="BM24" s="4" t="s">
        <v>225</v>
      </c>
      <c r="BN24" s="4" t="s">
        <v>225</v>
      </c>
      <c r="BO24" s="4" t="s">
        <v>225</v>
      </c>
      <c r="BP24" s="4" t="s">
        <v>225</v>
      </c>
      <c r="BQ24" s="4" t="s">
        <v>225</v>
      </c>
      <c r="BR24" s="4" t="s">
        <v>225</v>
      </c>
      <c r="BS24" s="4" t="s">
        <v>225</v>
      </c>
      <c r="BT24" s="4" t="s">
        <v>225</v>
      </c>
      <c r="BU24" s="4" t="s">
        <v>225</v>
      </c>
      <c r="BV24" s="4" t="s">
        <v>225</v>
      </c>
      <c r="BW24" s="4" t="s">
        <v>225</v>
      </c>
      <c r="BX24" s="4" t="s">
        <v>225</v>
      </c>
      <c r="BY24" s="4" t="s">
        <v>225</v>
      </c>
      <c r="BZ24" s="4" t="s">
        <v>225</v>
      </c>
      <c r="CA24" s="4" t="s">
        <v>225</v>
      </c>
      <c r="CB24" s="4" t="s">
        <v>225</v>
      </c>
      <c r="CC24" s="4" t="s">
        <v>225</v>
      </c>
      <c r="CD24" s="4" t="s">
        <v>225</v>
      </c>
      <c r="CE24" s="4" t="s">
        <v>225</v>
      </c>
      <c r="CF24" s="4" t="s">
        <v>225</v>
      </c>
    </row>
    <row r="25" spans="1:84">
      <c r="A25" s="53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</row>
    <row r="26" spans="1:84" ht="22.5" customHeight="1">
      <c r="A26" s="53"/>
      <c r="B26" s="65" t="s">
        <v>108</v>
      </c>
      <c r="C26" s="3" t="s">
        <v>48</v>
      </c>
      <c r="E26" s="19" t="str">
        <f t="shared" ref="E26:Y26" si="40">CONCATENATE("APPS",E1)</f>
        <v>APPS114-010</v>
      </c>
      <c r="F26" s="19" t="str">
        <f t="shared" si="40"/>
        <v>APPS114-011</v>
      </c>
      <c r="G26" s="19" t="str">
        <f t="shared" si="40"/>
        <v>APPS114-020</v>
      </c>
      <c r="H26" s="19" t="str">
        <f t="shared" si="40"/>
        <v>APPS114-021</v>
      </c>
      <c r="I26" s="19" t="str">
        <f t="shared" si="40"/>
        <v>APPS114-022</v>
      </c>
      <c r="J26" s="19" t="str">
        <f t="shared" si="40"/>
        <v>APPS114-023</v>
      </c>
      <c r="K26" s="19" t="str">
        <f t="shared" si="40"/>
        <v>APPS114-024</v>
      </c>
      <c r="L26" s="19" t="str">
        <f t="shared" si="40"/>
        <v>APPS114-025</v>
      </c>
      <c r="M26" s="19" t="str">
        <f t="shared" si="40"/>
        <v>APPS114-026</v>
      </c>
      <c r="N26" s="19" t="str">
        <f t="shared" si="40"/>
        <v>APPS114-027</v>
      </c>
      <c r="O26" s="19" t="str">
        <f t="shared" si="40"/>
        <v>APPS114-030</v>
      </c>
      <c r="P26" s="19" t="str">
        <f t="shared" si="40"/>
        <v>APPS114-031</v>
      </c>
      <c r="Q26" s="19" t="str">
        <f t="shared" si="40"/>
        <v>APPS114-032</v>
      </c>
      <c r="R26" s="19" t="str">
        <f t="shared" si="40"/>
        <v>APPS114-033</v>
      </c>
      <c r="S26" s="19" t="str">
        <f t="shared" si="40"/>
        <v>APPS114-034</v>
      </c>
      <c r="T26" s="19" t="str">
        <f t="shared" si="40"/>
        <v>APPS114-035</v>
      </c>
      <c r="U26" s="19" t="str">
        <f t="shared" si="40"/>
        <v>APPS114-036</v>
      </c>
      <c r="V26" s="19" t="str">
        <f t="shared" si="40"/>
        <v>APPS114-037</v>
      </c>
      <c r="W26" s="19" t="str">
        <f t="shared" si="40"/>
        <v>APPS114-040</v>
      </c>
      <c r="X26" s="19" t="str">
        <f t="shared" si="40"/>
        <v>APPS114-041</v>
      </c>
      <c r="Y26" s="19" t="str">
        <f t="shared" si="40"/>
        <v>APPS114-042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 t="str">
        <f>CONCATENATE("APPS",CD1)</f>
        <v>APPS114-170</v>
      </c>
      <c r="CE26" s="19" t="str">
        <f>CONCATENATE("APPS",CE1)</f>
        <v>APPS114-171</v>
      </c>
      <c r="CF26" s="19" t="str">
        <f>CONCATENATE("APPS",CF1)</f>
        <v>APPS114-172</v>
      </c>
    </row>
    <row r="27" spans="1:84">
      <c r="A27" s="53"/>
      <c r="B27" s="65"/>
      <c r="C27" s="3" t="s">
        <v>49</v>
      </c>
      <c r="E27" s="3" t="s">
        <v>10</v>
      </c>
      <c r="F27" s="3" t="s">
        <v>10</v>
      </c>
      <c r="G27" s="3" t="s">
        <v>10</v>
      </c>
      <c r="H27" s="3" t="s">
        <v>10</v>
      </c>
      <c r="I27" s="3" t="s">
        <v>10</v>
      </c>
      <c r="J27" s="3" t="s">
        <v>10</v>
      </c>
      <c r="K27" s="3" t="s">
        <v>10</v>
      </c>
      <c r="L27" s="3" t="s">
        <v>10</v>
      </c>
      <c r="M27" s="3" t="s">
        <v>10</v>
      </c>
      <c r="N27" s="3" t="s">
        <v>10</v>
      </c>
      <c r="O27" s="3" t="s">
        <v>10</v>
      </c>
      <c r="P27" s="3" t="s">
        <v>10</v>
      </c>
      <c r="Q27" s="3" t="s">
        <v>10</v>
      </c>
      <c r="R27" s="3" t="s">
        <v>10</v>
      </c>
      <c r="S27" s="3" t="s">
        <v>10</v>
      </c>
      <c r="T27" s="3" t="s">
        <v>10</v>
      </c>
      <c r="U27" s="3" t="s">
        <v>10</v>
      </c>
      <c r="V27" s="3" t="s">
        <v>10</v>
      </c>
      <c r="W27" s="3" t="s">
        <v>10</v>
      </c>
      <c r="X27" s="3" t="s">
        <v>10</v>
      </c>
      <c r="Y27" s="3" t="s">
        <v>10</v>
      </c>
      <c r="CD27" s="3" t="s">
        <v>11</v>
      </c>
      <c r="CE27" s="3" t="s">
        <v>11</v>
      </c>
      <c r="CF27" s="3" t="s">
        <v>11</v>
      </c>
    </row>
    <row r="28" spans="1:84">
      <c r="A28" s="53"/>
      <c r="B28" s="65"/>
      <c r="C28" s="3" t="s">
        <v>50</v>
      </c>
      <c r="E28" s="19" t="str">
        <f t="shared" ref="E28:Y28" si="41">CONCATENATE("APPB",E1)</f>
        <v>APPB114-010</v>
      </c>
      <c r="F28" s="19" t="str">
        <f t="shared" si="41"/>
        <v>APPB114-011</v>
      </c>
      <c r="G28" s="19" t="str">
        <f t="shared" si="41"/>
        <v>APPB114-020</v>
      </c>
      <c r="H28" s="19" t="str">
        <f t="shared" si="41"/>
        <v>APPB114-021</v>
      </c>
      <c r="I28" s="19" t="str">
        <f t="shared" si="41"/>
        <v>APPB114-022</v>
      </c>
      <c r="J28" s="19" t="str">
        <f t="shared" si="41"/>
        <v>APPB114-023</v>
      </c>
      <c r="K28" s="19" t="str">
        <f t="shared" si="41"/>
        <v>APPB114-024</v>
      </c>
      <c r="L28" s="19" t="str">
        <f t="shared" si="41"/>
        <v>APPB114-025</v>
      </c>
      <c r="M28" s="19" t="str">
        <f t="shared" si="41"/>
        <v>APPB114-026</v>
      </c>
      <c r="N28" s="19" t="str">
        <f t="shared" si="41"/>
        <v>APPB114-027</v>
      </c>
      <c r="O28" s="19" t="str">
        <f t="shared" si="41"/>
        <v>APPB114-030</v>
      </c>
      <c r="P28" s="19" t="str">
        <f t="shared" si="41"/>
        <v>APPB114-031</v>
      </c>
      <c r="Q28" s="19" t="str">
        <f t="shared" si="41"/>
        <v>APPB114-032</v>
      </c>
      <c r="R28" s="19" t="str">
        <f t="shared" si="41"/>
        <v>APPB114-033</v>
      </c>
      <c r="S28" s="19" t="str">
        <f t="shared" si="41"/>
        <v>APPB114-034</v>
      </c>
      <c r="T28" s="19" t="str">
        <f t="shared" si="41"/>
        <v>APPB114-035</v>
      </c>
      <c r="U28" s="19" t="str">
        <f t="shared" si="41"/>
        <v>APPB114-036</v>
      </c>
      <c r="V28" s="19" t="str">
        <f t="shared" si="41"/>
        <v>APPB114-037</v>
      </c>
      <c r="W28" s="19" t="str">
        <f t="shared" si="41"/>
        <v>APPB114-040</v>
      </c>
      <c r="X28" s="19" t="str">
        <f t="shared" si="41"/>
        <v>APPB114-041</v>
      </c>
      <c r="Y28" s="19" t="str">
        <f t="shared" si="41"/>
        <v>APPB114-042</v>
      </c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 t="str">
        <f>CONCATENATE("APPB",CD1)</f>
        <v>APPB114-170</v>
      </c>
      <c r="CE28" s="19" t="str">
        <f>CONCATENATE("APPB",CE1)</f>
        <v>APPB114-171</v>
      </c>
      <c r="CF28" s="19" t="str">
        <f>CONCATENATE("APPB",CF1)</f>
        <v>APPB114-172</v>
      </c>
    </row>
    <row r="29" spans="1:84">
      <c r="A29" s="53"/>
      <c r="B29" s="65"/>
      <c r="C29" s="3" t="s">
        <v>51</v>
      </c>
      <c r="E29" s="3" t="s">
        <v>427</v>
      </c>
      <c r="F29" s="3" t="s">
        <v>427</v>
      </c>
      <c r="G29" s="3" t="s">
        <v>429</v>
      </c>
      <c r="H29" s="3" t="s">
        <v>429</v>
      </c>
      <c r="I29" s="3" t="s">
        <v>429</v>
      </c>
      <c r="J29" s="3" t="s">
        <v>429</v>
      </c>
      <c r="K29" s="3" t="s">
        <v>429</v>
      </c>
      <c r="L29" s="3" t="s">
        <v>429</v>
      </c>
      <c r="M29" s="3" t="s">
        <v>429</v>
      </c>
      <c r="N29" s="3" t="s">
        <v>429</v>
      </c>
      <c r="O29" s="3" t="s">
        <v>427</v>
      </c>
      <c r="P29" s="3" t="s">
        <v>427</v>
      </c>
      <c r="Q29" s="3" t="s">
        <v>427</v>
      </c>
      <c r="R29" s="3" t="s">
        <v>427</v>
      </c>
      <c r="S29" s="3" t="s">
        <v>427</v>
      </c>
      <c r="T29" s="3" t="s">
        <v>427</v>
      </c>
      <c r="U29" s="3" t="s">
        <v>427</v>
      </c>
      <c r="V29" s="3" t="s">
        <v>427</v>
      </c>
      <c r="W29" s="3" t="s">
        <v>441</v>
      </c>
      <c r="X29" s="3" t="s">
        <v>441</v>
      </c>
      <c r="Y29" s="3" t="s">
        <v>441</v>
      </c>
      <c r="CD29" s="3" t="s">
        <v>429</v>
      </c>
      <c r="CE29" s="3" t="s">
        <v>427</v>
      </c>
      <c r="CF29" s="3" t="s">
        <v>441</v>
      </c>
    </row>
    <row r="30" spans="1:84">
      <c r="A30" s="53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</row>
    <row r="31" spans="1:84">
      <c r="A31" s="53"/>
      <c r="B31" s="65" t="s">
        <v>104</v>
      </c>
      <c r="C31" s="3" t="s">
        <v>48</v>
      </c>
      <c r="E31" s="19" t="str">
        <f t="shared" ref="E31:O31" si="42">CONCATENATE("APPB",E1)</f>
        <v>APPB114-010</v>
      </c>
      <c r="F31" s="19" t="str">
        <f t="shared" si="42"/>
        <v>APPB114-011</v>
      </c>
      <c r="G31" s="19" t="str">
        <f t="shared" si="42"/>
        <v>APPB114-020</v>
      </c>
      <c r="H31" s="19" t="str">
        <f t="shared" si="42"/>
        <v>APPB114-021</v>
      </c>
      <c r="I31" s="19" t="str">
        <f t="shared" si="42"/>
        <v>APPB114-022</v>
      </c>
      <c r="J31" s="19" t="str">
        <f t="shared" si="42"/>
        <v>APPB114-023</v>
      </c>
      <c r="K31" s="19" t="str">
        <f t="shared" si="42"/>
        <v>APPB114-024</v>
      </c>
      <c r="L31" s="19" t="str">
        <f t="shared" si="42"/>
        <v>APPB114-025</v>
      </c>
      <c r="M31" s="19" t="str">
        <f t="shared" si="42"/>
        <v>APPB114-026</v>
      </c>
      <c r="N31" s="19" t="str">
        <f t="shared" si="42"/>
        <v>APPB114-027</v>
      </c>
      <c r="O31" s="19" t="str">
        <f t="shared" si="42"/>
        <v>APPB114-030</v>
      </c>
      <c r="P31" s="19" t="str">
        <f t="shared" ref="P31:V31" si="43">CONCATENATE("APPB",P1)</f>
        <v>APPB114-031</v>
      </c>
      <c r="Q31" s="19" t="str">
        <f t="shared" si="43"/>
        <v>APPB114-032</v>
      </c>
      <c r="R31" s="19" t="str">
        <f t="shared" si="43"/>
        <v>APPB114-033</v>
      </c>
      <c r="S31" s="19" t="str">
        <f t="shared" si="43"/>
        <v>APPB114-034</v>
      </c>
      <c r="T31" s="19" t="str">
        <f t="shared" si="43"/>
        <v>APPB114-035</v>
      </c>
      <c r="U31" s="19" t="str">
        <f t="shared" si="43"/>
        <v>APPB114-036</v>
      </c>
      <c r="V31" s="19" t="str">
        <f t="shared" si="43"/>
        <v>APPB114-037</v>
      </c>
      <c r="W31" s="19" t="str">
        <f>CONCATENATE("APPB",W1)</f>
        <v>APPB114-040</v>
      </c>
      <c r="X31" s="19" t="str">
        <f>CONCATENATE("APPB",X1)</f>
        <v>APPB114-041</v>
      </c>
      <c r="Y31" s="19" t="str">
        <f>CONCATENATE("APPB",Y1)</f>
        <v>APPB114-042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 t="str">
        <f>CONCATENATE("APPB",CD1)</f>
        <v>APPB114-170</v>
      </c>
      <c r="CE31" s="19" t="str">
        <f>CONCATENATE("APPB",CE1)</f>
        <v>APPB114-171</v>
      </c>
      <c r="CF31" s="19" t="str">
        <f>CONCATENATE("APPB",CF1)</f>
        <v>APPB114-172</v>
      </c>
    </row>
    <row r="32" spans="1:84">
      <c r="A32" s="53"/>
      <c r="B32" s="66"/>
      <c r="C32" s="3" t="s">
        <v>45</v>
      </c>
      <c r="E32" s="6" t="s">
        <v>24</v>
      </c>
      <c r="F32" s="6" t="s">
        <v>24</v>
      </c>
      <c r="G32" s="6" t="s">
        <v>24</v>
      </c>
      <c r="H32" s="6" t="s">
        <v>24</v>
      </c>
      <c r="I32" s="6" t="s">
        <v>24</v>
      </c>
      <c r="J32" s="6" t="s">
        <v>24</v>
      </c>
      <c r="K32" s="6" t="s">
        <v>24</v>
      </c>
      <c r="L32" s="6" t="s">
        <v>24</v>
      </c>
      <c r="M32" s="6" t="s">
        <v>24</v>
      </c>
      <c r="N32" s="6" t="s">
        <v>24</v>
      </c>
      <c r="O32" s="6" t="s">
        <v>24</v>
      </c>
      <c r="P32" s="6" t="s">
        <v>24</v>
      </c>
      <c r="Q32" s="6" t="s">
        <v>24</v>
      </c>
      <c r="R32" s="6" t="s">
        <v>24</v>
      </c>
      <c r="S32" s="6" t="s">
        <v>24</v>
      </c>
      <c r="T32" s="6" t="s">
        <v>24</v>
      </c>
      <c r="U32" s="6" t="s">
        <v>24</v>
      </c>
      <c r="V32" s="6" t="s">
        <v>24</v>
      </c>
      <c r="W32" s="6" t="s">
        <v>24</v>
      </c>
      <c r="X32" s="6" t="s">
        <v>24</v>
      </c>
      <c r="Y32" s="6" t="s">
        <v>24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 t="s">
        <v>24</v>
      </c>
      <c r="CE32" s="6" t="s">
        <v>24</v>
      </c>
      <c r="CF32" s="6" t="s">
        <v>24</v>
      </c>
    </row>
    <row r="33" spans="1:84">
      <c r="A33" s="53"/>
      <c r="B33" s="66"/>
      <c r="C33" s="3" t="s">
        <v>46</v>
      </c>
      <c r="E33" s="19" t="str">
        <f t="shared" ref="E33:O33" si="44">CONCATENATE("APPR",E1)</f>
        <v>APPR114-010</v>
      </c>
      <c r="F33" s="19" t="str">
        <f t="shared" si="44"/>
        <v>APPR114-011</v>
      </c>
      <c r="G33" s="19" t="str">
        <f t="shared" si="44"/>
        <v>APPR114-020</v>
      </c>
      <c r="H33" s="19" t="str">
        <f t="shared" si="44"/>
        <v>APPR114-021</v>
      </c>
      <c r="I33" s="19" t="str">
        <f t="shared" si="44"/>
        <v>APPR114-022</v>
      </c>
      <c r="J33" s="19" t="str">
        <f t="shared" si="44"/>
        <v>APPR114-023</v>
      </c>
      <c r="K33" s="19" t="str">
        <f t="shared" si="44"/>
        <v>APPR114-024</v>
      </c>
      <c r="L33" s="19" t="str">
        <f t="shared" si="44"/>
        <v>APPR114-025</v>
      </c>
      <c r="M33" s="19" t="str">
        <f t="shared" si="44"/>
        <v>APPR114-026</v>
      </c>
      <c r="N33" s="19" t="str">
        <f t="shared" si="44"/>
        <v>APPR114-027</v>
      </c>
      <c r="O33" s="19" t="str">
        <f t="shared" si="44"/>
        <v>APPR114-030</v>
      </c>
      <c r="P33" s="19" t="str">
        <f t="shared" ref="P33:V33" si="45">CONCATENATE("APPR",P1)</f>
        <v>APPR114-031</v>
      </c>
      <c r="Q33" s="19" t="str">
        <f t="shared" si="45"/>
        <v>APPR114-032</v>
      </c>
      <c r="R33" s="19" t="str">
        <f t="shared" si="45"/>
        <v>APPR114-033</v>
      </c>
      <c r="S33" s="19" t="str">
        <f t="shared" si="45"/>
        <v>APPR114-034</v>
      </c>
      <c r="T33" s="19" t="str">
        <f t="shared" si="45"/>
        <v>APPR114-035</v>
      </c>
      <c r="U33" s="19" t="str">
        <f t="shared" si="45"/>
        <v>APPR114-036</v>
      </c>
      <c r="V33" s="19" t="str">
        <f t="shared" si="45"/>
        <v>APPR114-037</v>
      </c>
      <c r="W33" s="19" t="str">
        <f>CONCATENATE("APPR",W1)</f>
        <v>APPR114-040</v>
      </c>
      <c r="X33" s="19" t="str">
        <f>CONCATENATE("APPR",X1)</f>
        <v>APPR114-041</v>
      </c>
      <c r="Y33" s="19" t="str">
        <f>CONCATENATE("APPR",Y1)</f>
        <v>APPR114-042</v>
      </c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 t="str">
        <f>CONCATENATE("APPR",CD1)</f>
        <v>APPR114-170</v>
      </c>
      <c r="CE33" s="19" t="str">
        <f>CONCATENATE("APPR",CE1)</f>
        <v>APPR114-171</v>
      </c>
      <c r="CF33" s="19" t="str">
        <f>CONCATENATE("APPR",CF1)</f>
        <v>APPR114-172</v>
      </c>
    </row>
    <row r="34" spans="1:84">
      <c r="A34" s="53"/>
      <c r="B34" s="66"/>
      <c r="C34" s="3" t="s">
        <v>47</v>
      </c>
      <c r="E34" s="19" t="str">
        <f t="shared" ref="E34:O34" si="46">CONCATENATE("APPS",E1)</f>
        <v>APPS114-010</v>
      </c>
      <c r="F34" s="19" t="str">
        <f t="shared" si="46"/>
        <v>APPS114-011</v>
      </c>
      <c r="G34" s="19" t="str">
        <f t="shared" si="46"/>
        <v>APPS114-020</v>
      </c>
      <c r="H34" s="19" t="str">
        <f t="shared" si="46"/>
        <v>APPS114-021</v>
      </c>
      <c r="I34" s="19" t="str">
        <f t="shared" si="46"/>
        <v>APPS114-022</v>
      </c>
      <c r="J34" s="19" t="str">
        <f t="shared" si="46"/>
        <v>APPS114-023</v>
      </c>
      <c r="K34" s="19" t="str">
        <f t="shared" si="46"/>
        <v>APPS114-024</v>
      </c>
      <c r="L34" s="19" t="str">
        <f t="shared" si="46"/>
        <v>APPS114-025</v>
      </c>
      <c r="M34" s="19" t="str">
        <f t="shared" si="46"/>
        <v>APPS114-026</v>
      </c>
      <c r="N34" s="19" t="str">
        <f t="shared" si="46"/>
        <v>APPS114-027</v>
      </c>
      <c r="O34" s="19" t="str">
        <f t="shared" si="46"/>
        <v>APPS114-030</v>
      </c>
      <c r="P34" s="19" t="str">
        <f t="shared" ref="P34:V34" si="47">CONCATENATE("APPS",P1)</f>
        <v>APPS114-031</v>
      </c>
      <c r="Q34" s="19" t="str">
        <f t="shared" si="47"/>
        <v>APPS114-032</v>
      </c>
      <c r="R34" s="19" t="str">
        <f t="shared" si="47"/>
        <v>APPS114-033</v>
      </c>
      <c r="S34" s="19" t="str">
        <f t="shared" si="47"/>
        <v>APPS114-034</v>
      </c>
      <c r="T34" s="19" t="str">
        <f t="shared" si="47"/>
        <v>APPS114-035</v>
      </c>
      <c r="U34" s="19" t="str">
        <f t="shared" si="47"/>
        <v>APPS114-036</v>
      </c>
      <c r="V34" s="19" t="str">
        <f t="shared" si="47"/>
        <v>APPS114-037</v>
      </c>
      <c r="W34" s="19" t="str">
        <f>CONCATENATE("APPS",W1)</f>
        <v>APPS114-040</v>
      </c>
      <c r="X34" s="19" t="str">
        <f>CONCATENATE("APPS",X1)</f>
        <v>APPS114-041</v>
      </c>
      <c r="Y34" s="19" t="str">
        <f>CONCATENATE("APPS",Y1)</f>
        <v>APPS114-042</v>
      </c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 t="str">
        <f>CONCATENATE("APPS",CD1)</f>
        <v>APPS114-170</v>
      </c>
      <c r="CE34" s="19" t="str">
        <f>CONCATENATE("APPS",CE1)</f>
        <v>APPS114-171</v>
      </c>
      <c r="CF34" s="19" t="str">
        <f>CONCATENATE("APPS",CF1)</f>
        <v>APPS114-172</v>
      </c>
    </row>
    <row r="35" spans="1:84">
      <c r="A35" s="53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</row>
    <row r="36" spans="1:84" ht="15" customHeight="1">
      <c r="A36" s="53"/>
      <c r="B36" s="60" t="s">
        <v>106</v>
      </c>
      <c r="C36" s="3" t="s">
        <v>46</v>
      </c>
      <c r="E36" s="19" t="str">
        <f t="shared" ref="E36:O36" si="48">CONCATENATE("APPR",E1)</f>
        <v>APPR114-010</v>
      </c>
      <c r="F36" s="19" t="str">
        <f t="shared" si="48"/>
        <v>APPR114-011</v>
      </c>
      <c r="G36" s="19" t="str">
        <f t="shared" si="48"/>
        <v>APPR114-020</v>
      </c>
      <c r="H36" s="19" t="str">
        <f t="shared" si="48"/>
        <v>APPR114-021</v>
      </c>
      <c r="I36" s="19" t="str">
        <f t="shared" si="48"/>
        <v>APPR114-022</v>
      </c>
      <c r="J36" s="19" t="str">
        <f t="shared" si="48"/>
        <v>APPR114-023</v>
      </c>
      <c r="K36" s="19" t="str">
        <f t="shared" si="48"/>
        <v>APPR114-024</v>
      </c>
      <c r="L36" s="19" t="str">
        <f t="shared" si="48"/>
        <v>APPR114-025</v>
      </c>
      <c r="M36" s="19" t="str">
        <f t="shared" si="48"/>
        <v>APPR114-026</v>
      </c>
      <c r="N36" s="19" t="str">
        <f t="shared" si="48"/>
        <v>APPR114-027</v>
      </c>
      <c r="O36" s="19" t="str">
        <f t="shared" si="48"/>
        <v>APPR114-030</v>
      </c>
      <c r="P36" s="19" t="str">
        <f t="shared" ref="P36:V36" si="49">CONCATENATE("APPR",P1)</f>
        <v>APPR114-031</v>
      </c>
      <c r="Q36" s="19" t="str">
        <f t="shared" si="49"/>
        <v>APPR114-032</v>
      </c>
      <c r="R36" s="19" t="str">
        <f t="shared" si="49"/>
        <v>APPR114-033</v>
      </c>
      <c r="S36" s="19" t="str">
        <f t="shared" si="49"/>
        <v>APPR114-034</v>
      </c>
      <c r="T36" s="19" t="str">
        <f t="shared" si="49"/>
        <v>APPR114-035</v>
      </c>
      <c r="U36" s="19" t="str">
        <f t="shared" si="49"/>
        <v>APPR114-036</v>
      </c>
      <c r="V36" s="19" t="str">
        <f t="shared" si="49"/>
        <v>APPR114-037</v>
      </c>
      <c r="W36" s="19" t="str">
        <f t="shared" ref="W36:BB36" si="50">CONCATENATE("APPR",W1)</f>
        <v>APPR114-040</v>
      </c>
      <c r="X36" s="19" t="str">
        <f t="shared" si="50"/>
        <v>APPR114-041</v>
      </c>
      <c r="Y36" s="19" t="str">
        <f t="shared" si="50"/>
        <v>APPR114-042</v>
      </c>
      <c r="Z36" s="19" t="str">
        <f t="shared" si="50"/>
        <v>APPR114-050</v>
      </c>
      <c r="AA36" s="19" t="str">
        <f t="shared" si="50"/>
        <v>APPR114-051</v>
      </c>
      <c r="AB36" s="19" t="str">
        <f t="shared" si="50"/>
        <v>APPR114-052</v>
      </c>
      <c r="AC36" s="19" t="str">
        <f t="shared" si="50"/>
        <v>APPR114-053</v>
      </c>
      <c r="AD36" s="19" t="str">
        <f t="shared" si="50"/>
        <v>APPR114-054</v>
      </c>
      <c r="AE36" s="19" t="str">
        <f t="shared" si="50"/>
        <v>APPR114-055</v>
      </c>
      <c r="AF36" s="19" t="str">
        <f t="shared" si="50"/>
        <v>APPR114-056</v>
      </c>
      <c r="AG36" s="19" t="str">
        <f t="shared" si="50"/>
        <v>APPR114-057</v>
      </c>
      <c r="AH36" s="19" t="str">
        <f t="shared" si="50"/>
        <v>APPR114-058</v>
      </c>
      <c r="AI36" s="19" t="str">
        <f t="shared" si="50"/>
        <v>APPR114-059</v>
      </c>
      <c r="AJ36" s="19" t="str">
        <f t="shared" si="50"/>
        <v>APPR114-060</v>
      </c>
      <c r="AK36" s="19" t="str">
        <f t="shared" si="50"/>
        <v>APPR114-061</v>
      </c>
      <c r="AL36" s="19" t="str">
        <f t="shared" si="50"/>
        <v>APPR114-062</v>
      </c>
      <c r="AM36" s="19" t="str">
        <f t="shared" si="50"/>
        <v>APPR114-063</v>
      </c>
      <c r="AN36" s="19" t="str">
        <f t="shared" si="50"/>
        <v>APPR114-064</v>
      </c>
      <c r="AO36" s="19" t="str">
        <f t="shared" si="50"/>
        <v>APPR114-065</v>
      </c>
      <c r="AP36" s="19" t="str">
        <f t="shared" si="50"/>
        <v>APPR114-070</v>
      </c>
      <c r="AQ36" s="19" t="str">
        <f t="shared" si="50"/>
        <v>APPR114-071</v>
      </c>
      <c r="AR36" s="19" t="str">
        <f t="shared" si="50"/>
        <v>APPR114-072</v>
      </c>
      <c r="AS36" s="19" t="str">
        <f t="shared" si="50"/>
        <v>APPR114-073</v>
      </c>
      <c r="AT36" s="19" t="str">
        <f t="shared" si="50"/>
        <v>APPR114-074</v>
      </c>
      <c r="AU36" s="19" t="str">
        <f t="shared" si="50"/>
        <v>APPR114-075</v>
      </c>
      <c r="AV36" s="19" t="str">
        <f t="shared" si="50"/>
        <v>APPR114-080</v>
      </c>
      <c r="AW36" s="19" t="str">
        <f t="shared" si="50"/>
        <v>APPR114-081</v>
      </c>
      <c r="AX36" s="19" t="str">
        <f t="shared" si="50"/>
        <v>APPR114-082</v>
      </c>
      <c r="AY36" s="19" t="str">
        <f t="shared" si="50"/>
        <v>APPR114-083</v>
      </c>
      <c r="AZ36" s="19" t="str">
        <f t="shared" si="50"/>
        <v>APPR114-084</v>
      </c>
      <c r="BA36" s="19" t="str">
        <f t="shared" si="50"/>
        <v>APPR114-085</v>
      </c>
      <c r="BB36" s="19" t="str">
        <f t="shared" si="50"/>
        <v>APPR114-090</v>
      </c>
      <c r="BC36" s="19" t="str">
        <f t="shared" ref="BC36:CF36" si="51">CONCATENATE("APPR",BC1)</f>
        <v>APPR114-091</v>
      </c>
      <c r="BD36" s="19" t="str">
        <f t="shared" si="51"/>
        <v>APPR114-092</v>
      </c>
      <c r="BE36" s="19" t="str">
        <f t="shared" si="51"/>
        <v>APPR114-093</v>
      </c>
      <c r="BF36" s="19" t="str">
        <f t="shared" si="51"/>
        <v>APPR114-094</v>
      </c>
      <c r="BG36" s="19" t="str">
        <f t="shared" si="51"/>
        <v>APPR114-095</v>
      </c>
      <c r="BH36" s="19" t="str">
        <f t="shared" si="51"/>
        <v>APPR114-100</v>
      </c>
      <c r="BI36" s="19" t="str">
        <f t="shared" si="51"/>
        <v>APPR114-101</v>
      </c>
      <c r="BJ36" s="19" t="str">
        <f t="shared" si="51"/>
        <v>APPR114-102</v>
      </c>
      <c r="BK36" s="19" t="str">
        <f t="shared" si="51"/>
        <v>APPR114-110</v>
      </c>
      <c r="BL36" s="19" t="str">
        <f t="shared" si="51"/>
        <v>APPR114-111</v>
      </c>
      <c r="BM36" s="19" t="str">
        <f t="shared" si="51"/>
        <v>APPR114-112</v>
      </c>
      <c r="BN36" s="19" t="str">
        <f t="shared" si="51"/>
        <v>APPR114-120</v>
      </c>
      <c r="BO36" s="19" t="str">
        <f t="shared" si="51"/>
        <v>APPR114-121</v>
      </c>
      <c r="BP36" s="19" t="str">
        <f t="shared" si="51"/>
        <v>APPR114-122</v>
      </c>
      <c r="BQ36" s="19" t="str">
        <f t="shared" si="51"/>
        <v>APPR114-130</v>
      </c>
      <c r="BR36" s="19" t="str">
        <f t="shared" si="51"/>
        <v>APPR114-131</v>
      </c>
      <c r="BS36" s="19" t="str">
        <f t="shared" si="51"/>
        <v>APPR114-132</v>
      </c>
      <c r="BT36" s="19" t="str">
        <f t="shared" si="51"/>
        <v>APPR114-140</v>
      </c>
      <c r="BU36" s="19" t="str">
        <f t="shared" si="51"/>
        <v>APPR114-141</v>
      </c>
      <c r="BV36" s="19" t="str">
        <f t="shared" si="51"/>
        <v>APPR114-142</v>
      </c>
      <c r="BW36" s="19" t="str">
        <f t="shared" si="51"/>
        <v>APPR114-150</v>
      </c>
      <c r="BX36" s="19" t="str">
        <f t="shared" si="51"/>
        <v>APPR114-151</v>
      </c>
      <c r="BY36" s="19" t="str">
        <f t="shared" si="51"/>
        <v>APPR114-152</v>
      </c>
      <c r="BZ36" s="19" t="str">
        <f t="shared" si="51"/>
        <v>APPR114-160</v>
      </c>
      <c r="CA36" s="19" t="str">
        <f t="shared" si="51"/>
        <v>APPR114-161</v>
      </c>
      <c r="CB36" s="19" t="str">
        <f t="shared" si="51"/>
        <v>APPR114-162</v>
      </c>
      <c r="CC36" s="19" t="str">
        <f t="shared" si="51"/>
        <v>APPR114-163</v>
      </c>
      <c r="CD36" s="19" t="str">
        <f t="shared" si="51"/>
        <v>APPR114-170</v>
      </c>
      <c r="CE36" s="19" t="str">
        <f t="shared" si="51"/>
        <v>APPR114-171</v>
      </c>
      <c r="CF36" s="19" t="str">
        <f t="shared" si="51"/>
        <v>APPR114-172</v>
      </c>
    </row>
    <row r="37" spans="1:84">
      <c r="A37" s="53"/>
      <c r="B37" s="61"/>
      <c r="C37" s="3" t="s">
        <v>57</v>
      </c>
      <c r="E37" s="3" t="s">
        <v>427</v>
      </c>
      <c r="F37" s="3" t="s">
        <v>427</v>
      </c>
      <c r="G37" s="3" t="s">
        <v>429</v>
      </c>
      <c r="H37" s="3" t="s">
        <v>429</v>
      </c>
      <c r="I37" s="3" t="s">
        <v>429</v>
      </c>
      <c r="J37" s="3" t="s">
        <v>429</v>
      </c>
      <c r="K37" s="3" t="s">
        <v>429</v>
      </c>
      <c r="L37" s="3" t="s">
        <v>429</v>
      </c>
      <c r="M37" s="3" t="s">
        <v>429</v>
      </c>
      <c r="N37" s="3" t="s">
        <v>429</v>
      </c>
      <c r="O37" s="3" t="s">
        <v>427</v>
      </c>
      <c r="P37" s="3" t="s">
        <v>427</v>
      </c>
      <c r="Q37" s="3" t="s">
        <v>427</v>
      </c>
      <c r="R37" s="3" t="s">
        <v>427</v>
      </c>
      <c r="S37" s="3" t="s">
        <v>427</v>
      </c>
      <c r="T37" s="3" t="s">
        <v>427</v>
      </c>
      <c r="U37" s="3" t="s">
        <v>427</v>
      </c>
      <c r="V37" s="3" t="s">
        <v>427</v>
      </c>
      <c r="W37" s="3" t="s">
        <v>441</v>
      </c>
      <c r="X37" s="3" t="s">
        <v>441</v>
      </c>
      <c r="Y37" s="3" t="s">
        <v>441</v>
      </c>
      <c r="Z37" s="3" t="s">
        <v>441</v>
      </c>
      <c r="AA37" s="3" t="s">
        <v>441</v>
      </c>
      <c r="AB37" s="3" t="s">
        <v>429</v>
      </c>
      <c r="AC37" s="3" t="s">
        <v>427</v>
      </c>
      <c r="AD37" s="3" t="s">
        <v>439</v>
      </c>
      <c r="AE37" s="3" t="s">
        <v>429</v>
      </c>
      <c r="AF37" s="3" t="s">
        <v>427</v>
      </c>
      <c r="AG37" s="3" t="s">
        <v>439</v>
      </c>
      <c r="AH37" s="3" t="s">
        <v>429</v>
      </c>
      <c r="AI37" s="3" t="s">
        <v>429</v>
      </c>
      <c r="AJ37" s="3" t="s">
        <v>439</v>
      </c>
      <c r="AK37" s="3" t="s">
        <v>439</v>
      </c>
      <c r="AL37" s="3" t="s">
        <v>439</v>
      </c>
      <c r="AM37" s="3" t="s">
        <v>439</v>
      </c>
      <c r="AN37" s="3" t="s">
        <v>439</v>
      </c>
      <c r="AO37" s="3" t="s">
        <v>439</v>
      </c>
      <c r="AP37" s="3" t="s">
        <v>441</v>
      </c>
      <c r="AQ37" s="3" t="s">
        <v>441</v>
      </c>
      <c r="AR37" s="3" t="s">
        <v>441</v>
      </c>
      <c r="AS37" s="3" t="s">
        <v>441</v>
      </c>
      <c r="AT37" s="3" t="s">
        <v>441</v>
      </c>
      <c r="AU37" s="3" t="s">
        <v>441</v>
      </c>
      <c r="AV37" s="3" t="s">
        <v>427</v>
      </c>
      <c r="AW37" s="3" t="s">
        <v>427</v>
      </c>
      <c r="AX37" s="3" t="s">
        <v>427</v>
      </c>
      <c r="AY37" s="3" t="s">
        <v>427</v>
      </c>
      <c r="AZ37" s="3" t="s">
        <v>427</v>
      </c>
      <c r="BA37" s="3" t="s">
        <v>427</v>
      </c>
      <c r="BB37" s="3" t="s">
        <v>429</v>
      </c>
      <c r="BC37" s="3" t="s">
        <v>429</v>
      </c>
      <c r="BD37" s="3" t="s">
        <v>429</v>
      </c>
      <c r="BE37" s="3" t="s">
        <v>429</v>
      </c>
      <c r="BF37" s="3" t="s">
        <v>429</v>
      </c>
      <c r="BG37" s="3" t="s">
        <v>429</v>
      </c>
      <c r="BH37" s="3" t="s">
        <v>427</v>
      </c>
      <c r="BI37" s="3" t="s">
        <v>427</v>
      </c>
      <c r="BJ37" s="3" t="s">
        <v>427</v>
      </c>
      <c r="BK37" s="3" t="s">
        <v>429</v>
      </c>
      <c r="BL37" s="3" t="s">
        <v>429</v>
      </c>
      <c r="BM37" s="3" t="s">
        <v>429</v>
      </c>
      <c r="BN37" s="3" t="s">
        <v>427</v>
      </c>
      <c r="BO37" s="3" t="s">
        <v>427</v>
      </c>
      <c r="BP37" s="3" t="s">
        <v>427</v>
      </c>
      <c r="BQ37" s="3" t="s">
        <v>429</v>
      </c>
      <c r="BR37" s="3" t="s">
        <v>429</v>
      </c>
      <c r="BS37" s="3" t="s">
        <v>429</v>
      </c>
      <c r="BT37" s="3" t="s">
        <v>439</v>
      </c>
      <c r="BU37" s="3" t="s">
        <v>439</v>
      </c>
      <c r="BV37" s="3" t="s">
        <v>439</v>
      </c>
      <c r="BW37" s="3" t="s">
        <v>441</v>
      </c>
      <c r="BX37" s="3" t="s">
        <v>441</v>
      </c>
      <c r="BY37" s="3" t="s">
        <v>441</v>
      </c>
      <c r="BZ37" s="3" t="s">
        <v>441</v>
      </c>
      <c r="CA37" s="3" t="s">
        <v>427</v>
      </c>
      <c r="CB37" s="3" t="s">
        <v>441</v>
      </c>
      <c r="CC37" s="3" t="s">
        <v>427</v>
      </c>
      <c r="CD37" s="3" t="s">
        <v>429</v>
      </c>
      <c r="CE37" s="3" t="s">
        <v>427</v>
      </c>
      <c r="CF37" s="3" t="s">
        <v>441</v>
      </c>
    </row>
    <row r="38" spans="1:84">
      <c r="A38" s="53"/>
      <c r="B38" s="61"/>
      <c r="C38" s="3" t="s">
        <v>46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 t="str">
        <f t="shared" ref="Z38:AI38" si="52">CONCATENATE("APPR",Z1)</f>
        <v>APPR114-050</v>
      </c>
      <c r="AA38" s="19" t="str">
        <f t="shared" si="52"/>
        <v>APPR114-051</v>
      </c>
      <c r="AB38" s="19" t="str">
        <f t="shared" si="52"/>
        <v>APPR114-052</v>
      </c>
      <c r="AC38" s="19" t="str">
        <f t="shared" si="52"/>
        <v>APPR114-053</v>
      </c>
      <c r="AD38" s="19" t="str">
        <f t="shared" si="52"/>
        <v>APPR114-054</v>
      </c>
      <c r="AE38" s="19" t="str">
        <f t="shared" si="52"/>
        <v>APPR114-055</v>
      </c>
      <c r="AF38" s="19" t="str">
        <f t="shared" si="52"/>
        <v>APPR114-056</v>
      </c>
      <c r="AG38" s="19" t="str">
        <f t="shared" si="52"/>
        <v>APPR114-057</v>
      </c>
      <c r="AH38" s="19" t="str">
        <f t="shared" si="52"/>
        <v>APPR114-058</v>
      </c>
      <c r="AI38" s="19" t="str">
        <f t="shared" si="52"/>
        <v>APPR114-059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 t="str">
        <f>CONCATENATE("APPR",CB1)</f>
        <v>APPR114-162</v>
      </c>
      <c r="CC38" s="19" t="str">
        <f>CONCATENATE("APPR",CC1)</f>
        <v>APPR114-163</v>
      </c>
      <c r="CD38" s="19"/>
      <c r="CE38" s="19"/>
      <c r="CF38" s="19"/>
    </row>
    <row r="39" spans="1:84">
      <c r="A39" s="53"/>
      <c r="B39" s="61"/>
      <c r="C39" s="3" t="s">
        <v>57</v>
      </c>
      <c r="Z39" s="3" t="s">
        <v>442</v>
      </c>
      <c r="AA39" s="3" t="s">
        <v>442</v>
      </c>
      <c r="AB39" s="3" t="s">
        <v>430</v>
      </c>
      <c r="AC39" s="3" t="s">
        <v>428</v>
      </c>
      <c r="AD39" s="3" t="s">
        <v>440</v>
      </c>
      <c r="AE39" s="3" t="s">
        <v>430</v>
      </c>
      <c r="AF39" s="3" t="s">
        <v>428</v>
      </c>
      <c r="AG39" s="3" t="s">
        <v>440</v>
      </c>
      <c r="AH39" s="3" t="s">
        <v>430</v>
      </c>
      <c r="AI39" s="3" t="s">
        <v>430</v>
      </c>
      <c r="CB39" s="3" t="s">
        <v>442</v>
      </c>
      <c r="CC39" s="3" t="s">
        <v>428</v>
      </c>
    </row>
    <row r="40" spans="1:84">
      <c r="A40" s="53"/>
      <c r="B40" s="30"/>
      <c r="C40" s="3" t="s">
        <v>46</v>
      </c>
      <c r="AH40" s="19" t="str">
        <f>CONCATENATE("APPR",AH1)</f>
        <v>APPR114-058</v>
      </c>
      <c r="AI40" s="19" t="str">
        <f>CONCATENATE("APPR",AI1)</f>
        <v>APPR114-059</v>
      </c>
    </row>
    <row r="41" spans="1:84">
      <c r="A41" s="53"/>
      <c r="B41" s="30"/>
      <c r="C41" s="3" t="s">
        <v>57</v>
      </c>
      <c r="AH41" s="3" t="s">
        <v>427</v>
      </c>
      <c r="AI41" s="3" t="s">
        <v>427</v>
      </c>
    </row>
    <row r="42" spans="1:84">
      <c r="A42" s="5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</row>
    <row r="43" spans="1:84" ht="22.5" customHeight="1">
      <c r="A43" s="53"/>
      <c r="B43" s="65" t="s">
        <v>176</v>
      </c>
      <c r="E43" s="3" t="str">
        <f t="shared" ref="E43:AJ43" si="53">CONCATENATE(LEFT(E1,3),"0-1000-0",RIGHT(E1,3))</f>
        <v>1140-1000-0010</v>
      </c>
      <c r="F43" s="3" t="str">
        <f t="shared" si="53"/>
        <v>1140-1000-0011</v>
      </c>
      <c r="G43" s="3" t="str">
        <f t="shared" si="53"/>
        <v>1140-1000-0020</v>
      </c>
      <c r="H43" s="3" t="str">
        <f t="shared" si="53"/>
        <v>1140-1000-0021</v>
      </c>
      <c r="I43" s="3" t="str">
        <f t="shared" si="53"/>
        <v>1140-1000-0022</v>
      </c>
      <c r="J43" s="3" t="str">
        <f t="shared" si="53"/>
        <v>1140-1000-0023</v>
      </c>
      <c r="K43" s="3" t="str">
        <f t="shared" si="53"/>
        <v>1140-1000-0024</v>
      </c>
      <c r="L43" s="3" t="str">
        <f t="shared" si="53"/>
        <v>1140-1000-0025</v>
      </c>
      <c r="M43" s="3" t="str">
        <f t="shared" si="53"/>
        <v>1140-1000-0026</v>
      </c>
      <c r="N43" s="3" t="str">
        <f t="shared" si="53"/>
        <v>1140-1000-0027</v>
      </c>
      <c r="O43" s="3" t="str">
        <f t="shared" si="53"/>
        <v>1140-1000-0030</v>
      </c>
      <c r="P43" s="3" t="str">
        <f t="shared" si="53"/>
        <v>1140-1000-0031</v>
      </c>
      <c r="Q43" s="3" t="str">
        <f t="shared" si="53"/>
        <v>1140-1000-0032</v>
      </c>
      <c r="R43" s="3" t="str">
        <f t="shared" si="53"/>
        <v>1140-1000-0033</v>
      </c>
      <c r="S43" s="3" t="str">
        <f t="shared" si="53"/>
        <v>1140-1000-0034</v>
      </c>
      <c r="T43" s="3" t="str">
        <f t="shared" si="53"/>
        <v>1140-1000-0035</v>
      </c>
      <c r="U43" s="3" t="str">
        <f t="shared" si="53"/>
        <v>1140-1000-0036</v>
      </c>
      <c r="V43" s="3" t="str">
        <f t="shared" si="53"/>
        <v>1140-1000-0037</v>
      </c>
      <c r="W43" s="3" t="str">
        <f t="shared" si="53"/>
        <v>1140-1000-0040</v>
      </c>
      <c r="X43" s="3" t="str">
        <f t="shared" si="53"/>
        <v>1140-1000-0041</v>
      </c>
      <c r="Y43" s="3" t="str">
        <f t="shared" si="53"/>
        <v>1140-1000-0042</v>
      </c>
      <c r="Z43" s="3" t="str">
        <f t="shared" si="53"/>
        <v>1140-1000-0050</v>
      </c>
      <c r="AA43" s="3" t="str">
        <f t="shared" si="53"/>
        <v>1140-1000-0051</v>
      </c>
      <c r="AB43" s="3" t="str">
        <f t="shared" si="53"/>
        <v>1140-1000-0052</v>
      </c>
      <c r="AC43" s="3" t="str">
        <f t="shared" si="53"/>
        <v>1140-1000-0053</v>
      </c>
      <c r="AD43" s="3" t="str">
        <f t="shared" si="53"/>
        <v>1140-1000-0054</v>
      </c>
      <c r="AE43" s="3" t="str">
        <f t="shared" si="53"/>
        <v>1140-1000-0055</v>
      </c>
      <c r="AF43" s="3" t="str">
        <f t="shared" si="53"/>
        <v>1140-1000-0056</v>
      </c>
      <c r="AG43" s="3" t="str">
        <f t="shared" si="53"/>
        <v>1140-1000-0057</v>
      </c>
      <c r="AH43" s="3" t="str">
        <f t="shared" si="53"/>
        <v>1140-1000-0058</v>
      </c>
      <c r="AI43" s="3" t="str">
        <f t="shared" si="53"/>
        <v>1140-1000-0059</v>
      </c>
      <c r="AJ43" s="3" t="str">
        <f t="shared" si="53"/>
        <v>1140-1000-0060</v>
      </c>
      <c r="AK43" s="3" t="str">
        <f t="shared" ref="AK43:BP43" si="54">CONCATENATE(LEFT(AK1,3),"0-1000-0",RIGHT(AK1,3))</f>
        <v>1140-1000-0061</v>
      </c>
      <c r="AL43" s="3" t="str">
        <f t="shared" si="54"/>
        <v>1140-1000-0062</v>
      </c>
      <c r="AM43" s="3" t="str">
        <f t="shared" si="54"/>
        <v>1140-1000-0063</v>
      </c>
      <c r="AN43" s="3" t="str">
        <f t="shared" si="54"/>
        <v>1140-1000-0064</v>
      </c>
      <c r="AO43" s="3" t="str">
        <f t="shared" si="54"/>
        <v>1140-1000-0065</v>
      </c>
      <c r="AP43" s="3" t="str">
        <f t="shared" si="54"/>
        <v>1140-1000-0070</v>
      </c>
      <c r="AQ43" s="3" t="str">
        <f t="shared" si="54"/>
        <v>1140-1000-0071</v>
      </c>
      <c r="AR43" s="3" t="str">
        <f t="shared" si="54"/>
        <v>1140-1000-0072</v>
      </c>
      <c r="AS43" s="3" t="str">
        <f t="shared" si="54"/>
        <v>1140-1000-0073</v>
      </c>
      <c r="AT43" s="3" t="str">
        <f t="shared" si="54"/>
        <v>1140-1000-0074</v>
      </c>
      <c r="AU43" s="3" t="str">
        <f t="shared" si="54"/>
        <v>1140-1000-0075</v>
      </c>
      <c r="AV43" s="3" t="str">
        <f t="shared" si="54"/>
        <v>1140-1000-0080</v>
      </c>
      <c r="AW43" s="3" t="str">
        <f t="shared" si="54"/>
        <v>1140-1000-0081</v>
      </c>
      <c r="AX43" s="3" t="str">
        <f t="shared" si="54"/>
        <v>1140-1000-0082</v>
      </c>
      <c r="AY43" s="3" t="str">
        <f t="shared" si="54"/>
        <v>1140-1000-0083</v>
      </c>
      <c r="AZ43" s="3" t="str">
        <f t="shared" si="54"/>
        <v>1140-1000-0084</v>
      </c>
      <c r="BA43" s="3" t="str">
        <f t="shared" si="54"/>
        <v>1140-1000-0085</v>
      </c>
      <c r="BB43" s="3" t="str">
        <f t="shared" si="54"/>
        <v>1140-1000-0090</v>
      </c>
      <c r="BC43" s="3" t="str">
        <f t="shared" si="54"/>
        <v>1140-1000-0091</v>
      </c>
      <c r="BD43" s="3" t="str">
        <f t="shared" si="54"/>
        <v>1140-1000-0092</v>
      </c>
      <c r="BE43" s="3" t="str">
        <f t="shared" si="54"/>
        <v>1140-1000-0093</v>
      </c>
      <c r="BF43" s="3" t="str">
        <f t="shared" si="54"/>
        <v>1140-1000-0094</v>
      </c>
      <c r="BG43" s="3" t="str">
        <f t="shared" si="54"/>
        <v>1140-1000-0095</v>
      </c>
      <c r="BH43" s="3" t="str">
        <f t="shared" si="54"/>
        <v>1140-1000-0100</v>
      </c>
      <c r="BI43" s="3" t="str">
        <f t="shared" si="54"/>
        <v>1140-1000-0101</v>
      </c>
      <c r="BJ43" s="3" t="str">
        <f t="shared" si="54"/>
        <v>1140-1000-0102</v>
      </c>
      <c r="BK43" s="3" t="str">
        <f t="shared" si="54"/>
        <v>1140-1000-0110</v>
      </c>
      <c r="BL43" s="3" t="str">
        <f t="shared" si="54"/>
        <v>1140-1000-0111</v>
      </c>
      <c r="BM43" s="3" t="str">
        <f t="shared" si="54"/>
        <v>1140-1000-0112</v>
      </c>
      <c r="BN43" s="3" t="str">
        <f t="shared" si="54"/>
        <v>1140-1000-0120</v>
      </c>
      <c r="BO43" s="3" t="str">
        <f t="shared" si="54"/>
        <v>1140-1000-0121</v>
      </c>
      <c r="BP43" s="3" t="str">
        <f t="shared" si="54"/>
        <v>1140-1000-0122</v>
      </c>
      <c r="BQ43" s="3" t="str">
        <f t="shared" ref="BQ43:CF43" si="55">CONCATENATE(LEFT(BQ1,3),"0-1000-0",RIGHT(BQ1,3))</f>
        <v>1140-1000-0130</v>
      </c>
      <c r="BR43" s="3" t="str">
        <f t="shared" si="55"/>
        <v>1140-1000-0131</v>
      </c>
      <c r="BS43" s="3" t="str">
        <f t="shared" si="55"/>
        <v>1140-1000-0132</v>
      </c>
      <c r="BT43" s="3" t="str">
        <f t="shared" si="55"/>
        <v>1140-1000-0140</v>
      </c>
      <c r="BU43" s="3" t="str">
        <f t="shared" si="55"/>
        <v>1140-1000-0141</v>
      </c>
      <c r="BV43" s="3" t="str">
        <f t="shared" si="55"/>
        <v>1140-1000-0142</v>
      </c>
      <c r="BW43" s="3" t="str">
        <f t="shared" si="55"/>
        <v>1140-1000-0150</v>
      </c>
      <c r="BX43" s="3" t="str">
        <f t="shared" si="55"/>
        <v>1140-1000-0151</v>
      </c>
      <c r="BY43" s="3" t="str">
        <f t="shared" si="55"/>
        <v>1140-1000-0152</v>
      </c>
      <c r="BZ43" s="3" t="str">
        <f t="shared" si="55"/>
        <v>1140-1000-0160</v>
      </c>
      <c r="CA43" s="3" t="str">
        <f t="shared" si="55"/>
        <v>1140-1000-0161</v>
      </c>
      <c r="CB43" s="3" t="str">
        <f t="shared" si="55"/>
        <v>1140-1000-0162</v>
      </c>
      <c r="CC43" s="3" t="str">
        <f t="shared" si="55"/>
        <v>1140-1000-0163</v>
      </c>
      <c r="CD43" s="3" t="str">
        <f t="shared" si="55"/>
        <v>1140-1000-0170</v>
      </c>
      <c r="CE43" s="3" t="str">
        <f t="shared" si="55"/>
        <v>1140-1000-0171</v>
      </c>
      <c r="CF43" s="3" t="str">
        <f t="shared" si="55"/>
        <v>1140-1000-0172</v>
      </c>
    </row>
    <row r="44" spans="1:84" ht="57.75" customHeight="1">
      <c r="A44" s="53"/>
      <c r="B44" s="65"/>
      <c r="E44" s="3" t="str">
        <f t="shared" ref="E44:AJ44" si="56">CONCATENATE(LEFT(E1,3),"0-2000-0",RIGHT(E1,3))</f>
        <v>1140-2000-0010</v>
      </c>
      <c r="F44" s="3" t="str">
        <f t="shared" si="56"/>
        <v>1140-2000-0011</v>
      </c>
      <c r="G44" s="3" t="str">
        <f t="shared" si="56"/>
        <v>1140-2000-0020</v>
      </c>
      <c r="H44" s="3" t="str">
        <f t="shared" si="56"/>
        <v>1140-2000-0021</v>
      </c>
      <c r="I44" s="3" t="str">
        <f t="shared" si="56"/>
        <v>1140-2000-0022</v>
      </c>
      <c r="J44" s="3" t="str">
        <f t="shared" si="56"/>
        <v>1140-2000-0023</v>
      </c>
      <c r="K44" s="3" t="str">
        <f t="shared" si="56"/>
        <v>1140-2000-0024</v>
      </c>
      <c r="L44" s="3" t="str">
        <f t="shared" si="56"/>
        <v>1140-2000-0025</v>
      </c>
      <c r="M44" s="3" t="str">
        <f t="shared" si="56"/>
        <v>1140-2000-0026</v>
      </c>
      <c r="N44" s="3" t="str">
        <f t="shared" si="56"/>
        <v>1140-2000-0027</v>
      </c>
      <c r="O44" s="3" t="str">
        <f t="shared" si="56"/>
        <v>1140-2000-0030</v>
      </c>
      <c r="P44" s="3" t="str">
        <f t="shared" si="56"/>
        <v>1140-2000-0031</v>
      </c>
      <c r="Q44" s="3" t="str">
        <f t="shared" si="56"/>
        <v>1140-2000-0032</v>
      </c>
      <c r="R44" s="3" t="str">
        <f t="shared" si="56"/>
        <v>1140-2000-0033</v>
      </c>
      <c r="S44" s="3" t="str">
        <f t="shared" si="56"/>
        <v>1140-2000-0034</v>
      </c>
      <c r="T44" s="3" t="str">
        <f t="shared" si="56"/>
        <v>1140-2000-0035</v>
      </c>
      <c r="U44" s="3" t="str">
        <f t="shared" si="56"/>
        <v>1140-2000-0036</v>
      </c>
      <c r="V44" s="3" t="str">
        <f t="shared" si="56"/>
        <v>1140-2000-0037</v>
      </c>
      <c r="W44" s="3" t="str">
        <f t="shared" si="56"/>
        <v>1140-2000-0040</v>
      </c>
      <c r="X44" s="3" t="str">
        <f t="shared" si="56"/>
        <v>1140-2000-0041</v>
      </c>
      <c r="Y44" s="3" t="str">
        <f t="shared" si="56"/>
        <v>1140-2000-0042</v>
      </c>
      <c r="Z44" s="3" t="str">
        <f t="shared" si="56"/>
        <v>1140-2000-0050</v>
      </c>
      <c r="AA44" s="3" t="str">
        <f t="shared" si="56"/>
        <v>1140-2000-0051</v>
      </c>
      <c r="AB44" s="3" t="str">
        <f t="shared" si="56"/>
        <v>1140-2000-0052</v>
      </c>
      <c r="AC44" s="3" t="str">
        <f t="shared" si="56"/>
        <v>1140-2000-0053</v>
      </c>
      <c r="AD44" s="3" t="str">
        <f t="shared" si="56"/>
        <v>1140-2000-0054</v>
      </c>
      <c r="AE44" s="3" t="str">
        <f t="shared" si="56"/>
        <v>1140-2000-0055</v>
      </c>
      <c r="AF44" s="3" t="str">
        <f t="shared" si="56"/>
        <v>1140-2000-0056</v>
      </c>
      <c r="AG44" s="3" t="str">
        <f t="shared" si="56"/>
        <v>1140-2000-0057</v>
      </c>
      <c r="AH44" s="3" t="str">
        <f t="shared" si="56"/>
        <v>1140-2000-0058</v>
      </c>
      <c r="AI44" s="3" t="str">
        <f t="shared" si="56"/>
        <v>1140-2000-0059</v>
      </c>
      <c r="AJ44" s="3" t="str">
        <f t="shared" si="56"/>
        <v>1140-2000-0060</v>
      </c>
      <c r="AK44" s="3" t="str">
        <f t="shared" ref="AK44:BP44" si="57">CONCATENATE(LEFT(AK1,3),"0-2000-0",RIGHT(AK1,3))</f>
        <v>1140-2000-0061</v>
      </c>
      <c r="AL44" s="3" t="str">
        <f t="shared" si="57"/>
        <v>1140-2000-0062</v>
      </c>
      <c r="AM44" s="3" t="str">
        <f t="shared" si="57"/>
        <v>1140-2000-0063</v>
      </c>
      <c r="AN44" s="3" t="str">
        <f t="shared" si="57"/>
        <v>1140-2000-0064</v>
      </c>
      <c r="AO44" s="3" t="str">
        <f t="shared" si="57"/>
        <v>1140-2000-0065</v>
      </c>
      <c r="AP44" s="3" t="str">
        <f t="shared" si="57"/>
        <v>1140-2000-0070</v>
      </c>
      <c r="AQ44" s="3" t="str">
        <f t="shared" si="57"/>
        <v>1140-2000-0071</v>
      </c>
      <c r="AR44" s="3" t="str">
        <f t="shared" si="57"/>
        <v>1140-2000-0072</v>
      </c>
      <c r="AS44" s="3" t="str">
        <f t="shared" si="57"/>
        <v>1140-2000-0073</v>
      </c>
      <c r="AT44" s="3" t="str">
        <f t="shared" si="57"/>
        <v>1140-2000-0074</v>
      </c>
      <c r="AU44" s="3" t="str">
        <f t="shared" si="57"/>
        <v>1140-2000-0075</v>
      </c>
      <c r="AV44" s="3" t="str">
        <f t="shared" si="57"/>
        <v>1140-2000-0080</v>
      </c>
      <c r="AW44" s="3" t="str">
        <f t="shared" si="57"/>
        <v>1140-2000-0081</v>
      </c>
      <c r="AX44" s="3" t="str">
        <f t="shared" si="57"/>
        <v>1140-2000-0082</v>
      </c>
      <c r="AY44" s="3" t="str">
        <f t="shared" si="57"/>
        <v>1140-2000-0083</v>
      </c>
      <c r="AZ44" s="3" t="str">
        <f t="shared" si="57"/>
        <v>1140-2000-0084</v>
      </c>
      <c r="BA44" s="3" t="str">
        <f t="shared" si="57"/>
        <v>1140-2000-0085</v>
      </c>
      <c r="BB44" s="3" t="str">
        <f t="shared" si="57"/>
        <v>1140-2000-0090</v>
      </c>
      <c r="BC44" s="3" t="str">
        <f t="shared" si="57"/>
        <v>1140-2000-0091</v>
      </c>
      <c r="BD44" s="3" t="str">
        <f t="shared" si="57"/>
        <v>1140-2000-0092</v>
      </c>
      <c r="BE44" s="3" t="str">
        <f t="shared" si="57"/>
        <v>1140-2000-0093</v>
      </c>
      <c r="BF44" s="3" t="str">
        <f t="shared" si="57"/>
        <v>1140-2000-0094</v>
      </c>
      <c r="BG44" s="3" t="str">
        <f t="shared" si="57"/>
        <v>1140-2000-0095</v>
      </c>
      <c r="BH44" s="3" t="str">
        <f t="shared" si="57"/>
        <v>1140-2000-0100</v>
      </c>
      <c r="BI44" s="3" t="str">
        <f t="shared" si="57"/>
        <v>1140-2000-0101</v>
      </c>
      <c r="BJ44" s="3" t="str">
        <f t="shared" si="57"/>
        <v>1140-2000-0102</v>
      </c>
      <c r="BK44" s="3" t="str">
        <f t="shared" si="57"/>
        <v>1140-2000-0110</v>
      </c>
      <c r="BL44" s="3" t="str">
        <f t="shared" si="57"/>
        <v>1140-2000-0111</v>
      </c>
      <c r="BM44" s="3" t="str">
        <f t="shared" si="57"/>
        <v>1140-2000-0112</v>
      </c>
      <c r="BN44" s="3" t="str">
        <f t="shared" si="57"/>
        <v>1140-2000-0120</v>
      </c>
      <c r="BO44" s="3" t="str">
        <f t="shared" si="57"/>
        <v>1140-2000-0121</v>
      </c>
      <c r="BP44" s="3" t="str">
        <f t="shared" si="57"/>
        <v>1140-2000-0122</v>
      </c>
      <c r="BQ44" s="3" t="str">
        <f t="shared" ref="BQ44:CF44" si="58">CONCATENATE(LEFT(BQ1,3),"0-2000-0",RIGHT(BQ1,3))</f>
        <v>1140-2000-0130</v>
      </c>
      <c r="BR44" s="3" t="str">
        <f t="shared" si="58"/>
        <v>1140-2000-0131</v>
      </c>
      <c r="BS44" s="3" t="str">
        <f t="shared" si="58"/>
        <v>1140-2000-0132</v>
      </c>
      <c r="BT44" s="3" t="str">
        <f t="shared" si="58"/>
        <v>1140-2000-0140</v>
      </c>
      <c r="BU44" s="3" t="str">
        <f t="shared" si="58"/>
        <v>1140-2000-0141</v>
      </c>
      <c r="BV44" s="3" t="str">
        <f t="shared" si="58"/>
        <v>1140-2000-0142</v>
      </c>
      <c r="BW44" s="3" t="str">
        <f t="shared" si="58"/>
        <v>1140-2000-0150</v>
      </c>
      <c r="BX44" s="3" t="str">
        <f t="shared" si="58"/>
        <v>1140-2000-0151</v>
      </c>
      <c r="BY44" s="3" t="str">
        <f t="shared" si="58"/>
        <v>1140-2000-0152</v>
      </c>
      <c r="BZ44" s="3" t="str">
        <f t="shared" si="58"/>
        <v>1140-2000-0160</v>
      </c>
      <c r="CA44" s="3" t="str">
        <f t="shared" si="58"/>
        <v>1140-2000-0161</v>
      </c>
      <c r="CB44" s="3" t="str">
        <f t="shared" si="58"/>
        <v>1140-2000-0162</v>
      </c>
      <c r="CC44" s="3" t="str">
        <f t="shared" si="58"/>
        <v>1140-2000-0163</v>
      </c>
      <c r="CD44" s="3" t="str">
        <f t="shared" si="58"/>
        <v>1140-2000-0170</v>
      </c>
      <c r="CE44" s="3" t="str">
        <f t="shared" si="58"/>
        <v>1140-2000-0171</v>
      </c>
      <c r="CF44" s="3" t="str">
        <f t="shared" si="58"/>
        <v>1140-2000-0172</v>
      </c>
    </row>
    <row r="45" spans="1:84" ht="44.25" customHeight="1">
      <c r="A45" s="53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</row>
  </sheetData>
  <customSheetViews>
    <customSheetView guid="{52682C99-57FE-48BC-BC5D-83A675EDE95B}" hiddenRows="1" topLeftCell="A2">
      <selection activeCell="F20" sqref="F20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A2">
      <selection activeCell="F20" sqref="F20"/>
      <pageMargins left="0.7" right="0.7" top="0.75" bottom="0.75" header="0.3" footer="0.3"/>
      <pageSetup paperSize="9" orientation="portrait" verticalDpi="0" r:id="rId2"/>
    </customSheetView>
    <customSheetView guid="{E11A1E3A-FF88-4F26-BB3E-D49EC287A590}" hiddenRows="1" topLeftCell="A2">
      <selection activeCell="F20" sqref="F20"/>
      <pageMargins left="0.7" right="0.7" top="0.75" bottom="0.75" header="0.3" footer="0.3"/>
      <pageSetup paperSize="9" orientation="portrait" verticalDpi="0" r:id="rId3"/>
    </customSheetView>
  </customSheetViews>
  <mergeCells count="8">
    <mergeCell ref="E2:CF2"/>
    <mergeCell ref="E5:CF5"/>
    <mergeCell ref="A9:A45"/>
    <mergeCell ref="B9:B22"/>
    <mergeCell ref="B36:B39"/>
    <mergeCell ref="B43:B44"/>
    <mergeCell ref="B26:B29"/>
    <mergeCell ref="B31:B34"/>
  </mergeCells>
  <pageMargins left="0.7" right="0.7" top="0.75" bottom="0.75" header="0.3" footer="0.3"/>
  <pageSetup paperSize="9" orientation="portrait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0"/>
  <sheetViews>
    <sheetView topLeftCell="C2" workbookViewId="0">
      <selection activeCell="F15" sqref="F15"/>
    </sheetView>
  </sheetViews>
  <sheetFormatPr defaultRowHeight="15"/>
  <cols>
    <col min="1" max="1" width="12" style="3" customWidth="1"/>
    <col min="2" max="2" width="14.28515625" style="3" customWidth="1"/>
    <col min="3" max="3" width="29.28515625" style="3" customWidth="1"/>
    <col min="4" max="12" width="26.7109375" style="3" customWidth="1"/>
    <col min="13" max="16384" width="9.140625" style="3"/>
  </cols>
  <sheetData>
    <row r="1" spans="1:12" hidden="1">
      <c r="D1" s="17" t="s">
        <v>232</v>
      </c>
      <c r="E1" s="17" t="s">
        <v>235</v>
      </c>
      <c r="F1" s="17" t="s">
        <v>236</v>
      </c>
      <c r="G1" s="17" t="s">
        <v>243</v>
      </c>
      <c r="H1" s="17" t="s">
        <v>245</v>
      </c>
      <c r="I1" s="17" t="s">
        <v>251</v>
      </c>
      <c r="J1" s="17" t="s">
        <v>253</v>
      </c>
      <c r="K1" s="17" t="s">
        <v>255</v>
      </c>
      <c r="L1" s="17" t="s">
        <v>260</v>
      </c>
    </row>
    <row r="2" spans="1:12" ht="21">
      <c r="A2" s="15"/>
      <c r="B2" s="15"/>
      <c r="C2" s="15"/>
      <c r="D2" s="67"/>
      <c r="E2" s="68"/>
      <c r="F2" s="68"/>
      <c r="G2" s="68"/>
      <c r="H2" s="68"/>
      <c r="I2" s="68"/>
      <c r="J2" s="68"/>
      <c r="K2" s="68"/>
      <c r="L2" s="69"/>
    </row>
    <row r="3" spans="1:12" ht="60" customHeight="1">
      <c r="A3" s="15"/>
      <c r="B3" s="15"/>
      <c r="C3" s="15"/>
      <c r="D3" s="12" t="s">
        <v>240</v>
      </c>
      <c r="E3" s="12" t="s">
        <v>241</v>
      </c>
      <c r="F3" s="12" t="s">
        <v>238</v>
      </c>
      <c r="G3" s="12" t="s">
        <v>244</v>
      </c>
      <c r="H3" s="12" t="s">
        <v>456</v>
      </c>
      <c r="I3" s="12" t="s">
        <v>457</v>
      </c>
      <c r="J3" s="12" t="s">
        <v>456</v>
      </c>
      <c r="K3" s="12" t="s">
        <v>454</v>
      </c>
      <c r="L3" s="12" t="s">
        <v>455</v>
      </c>
    </row>
    <row r="4" spans="1:12" ht="62.25" customHeight="1">
      <c r="A4" s="15"/>
      <c r="B4" s="15"/>
      <c r="C4" s="15"/>
      <c r="D4" s="12"/>
      <c r="E4" s="12"/>
      <c r="F4" s="12"/>
      <c r="G4" s="12"/>
      <c r="H4" s="12" t="s">
        <v>256</v>
      </c>
      <c r="I4" s="12" t="s">
        <v>257</v>
      </c>
      <c r="J4" s="12" t="s">
        <v>258</v>
      </c>
      <c r="K4" s="12"/>
      <c r="L4" s="12"/>
    </row>
    <row r="5" spans="1:12" ht="23.25" customHeight="1">
      <c r="A5" s="15"/>
      <c r="B5" s="15"/>
      <c r="C5" s="15"/>
      <c r="D5" s="57" t="s">
        <v>99</v>
      </c>
      <c r="E5" s="58"/>
      <c r="F5" s="58"/>
      <c r="G5" s="58"/>
      <c r="H5" s="58"/>
      <c r="I5" s="58"/>
      <c r="J5" s="58"/>
      <c r="K5" s="58"/>
      <c r="L5" s="70"/>
    </row>
    <row r="6" spans="1:12" ht="26.25" customHeight="1">
      <c r="A6" s="15"/>
      <c r="B6" s="15"/>
      <c r="C6" s="28" t="s">
        <v>268</v>
      </c>
      <c r="D6" s="14" t="s">
        <v>233</v>
      </c>
      <c r="E6" s="14" t="s">
        <v>234</v>
      </c>
      <c r="F6" s="31" t="s">
        <v>237</v>
      </c>
      <c r="G6" s="31" t="s">
        <v>248</v>
      </c>
      <c r="H6" s="31" t="s">
        <v>246</v>
      </c>
      <c r="I6" s="31" t="s">
        <v>252</v>
      </c>
      <c r="J6" s="31" t="s">
        <v>254</v>
      </c>
      <c r="K6" s="31" t="s">
        <v>259</v>
      </c>
      <c r="L6" s="31" t="s">
        <v>261</v>
      </c>
    </row>
    <row r="7" spans="1:12" s="1" customFormat="1" ht="66" customHeight="1">
      <c r="A7" s="2" t="s">
        <v>100</v>
      </c>
      <c r="B7" s="2" t="s">
        <v>102</v>
      </c>
      <c r="C7" s="16" t="s">
        <v>1</v>
      </c>
      <c r="D7" s="2"/>
      <c r="E7" s="2"/>
      <c r="F7" s="2" t="str">
        <f t="shared" ref="F7:H7" si="0">CONCATENATE("ERS Data Set ",F1)</f>
        <v>ERS Data Set 117-031</v>
      </c>
      <c r="G7" s="2" t="str">
        <f t="shared" si="0"/>
        <v>ERS Data Set 117-041</v>
      </c>
      <c r="H7" s="2" t="str">
        <f t="shared" si="0"/>
        <v>ERS Data Set 117-051</v>
      </c>
      <c r="I7" s="2" t="str">
        <f t="shared" ref="I7:J7" si="1">CONCATENATE("ERS Data Set ",I1)</f>
        <v>ERS Data Set 117-061</v>
      </c>
      <c r="J7" s="2" t="str">
        <f t="shared" si="1"/>
        <v>ERS Data Set 117-071</v>
      </c>
      <c r="K7" s="2" t="str">
        <f t="shared" ref="K7:L7" si="2">CONCATENATE("ERS Data Set ",K1)</f>
        <v>ERS Data Set 117-081</v>
      </c>
      <c r="L7" s="2" t="str">
        <f t="shared" si="2"/>
        <v>ERS Data Set 117-091</v>
      </c>
    </row>
    <row r="8" spans="1:12" ht="15" customHeight="1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>
      <c r="A9" s="63" t="s">
        <v>7</v>
      </c>
      <c r="B9" s="60" t="s">
        <v>103</v>
      </c>
      <c r="C9" s="3" t="s">
        <v>48</v>
      </c>
      <c r="D9" s="19"/>
      <c r="E9" s="19"/>
      <c r="F9" s="19" t="str">
        <f t="shared" ref="F9:H9" si="3">CONCATENATE("APPR",F1)</f>
        <v>APPR117-031</v>
      </c>
      <c r="G9" s="19" t="str">
        <f t="shared" si="3"/>
        <v>APPR117-041</v>
      </c>
      <c r="H9" s="19" t="str">
        <f t="shared" si="3"/>
        <v>APPR117-051</v>
      </c>
      <c r="I9" s="19" t="str">
        <f t="shared" ref="I9:J9" si="4">CONCATENATE("APPR",I1)</f>
        <v>APPR117-061</v>
      </c>
      <c r="J9" s="19" t="str">
        <f t="shared" si="4"/>
        <v>APPR117-071</v>
      </c>
      <c r="K9" s="19" t="str">
        <f t="shared" ref="K9:L9" si="5">CONCATENATE("APPR",K1)</f>
        <v>APPR117-081</v>
      </c>
      <c r="L9" s="19" t="str">
        <f t="shared" si="5"/>
        <v>APPR117-091</v>
      </c>
    </row>
    <row r="10" spans="1:12">
      <c r="A10" s="53"/>
      <c r="B10" s="51"/>
      <c r="C10" s="3" t="s">
        <v>34</v>
      </c>
      <c r="D10" s="19"/>
      <c r="E10" s="19"/>
      <c r="F10" s="19" t="str">
        <f t="shared" ref="F10:H10" si="6">CONCATENATE(LEFT(F1,3),"000000",RIGHT(F1,3))</f>
        <v>117000000031</v>
      </c>
      <c r="G10" s="19" t="str">
        <f t="shared" si="6"/>
        <v>117000000041</v>
      </c>
      <c r="H10" s="19" t="str">
        <f t="shared" si="6"/>
        <v>117000000051</v>
      </c>
      <c r="I10" s="19" t="str">
        <f t="shared" ref="I10:J10" si="7">CONCATENATE(LEFT(I1,3),"000000",RIGHT(I1,3))</f>
        <v>117000000061</v>
      </c>
      <c r="J10" s="19" t="str">
        <f t="shared" si="7"/>
        <v>117000000071</v>
      </c>
      <c r="K10" s="19" t="str">
        <f t="shared" ref="K10:L10" si="8">CONCATENATE(LEFT(K1,3),"000000",RIGHT(K1,3))</f>
        <v>117000000081</v>
      </c>
      <c r="L10" s="19" t="str">
        <f t="shared" si="8"/>
        <v>117000000091</v>
      </c>
    </row>
    <row r="11" spans="1:12" ht="30">
      <c r="A11" s="53"/>
      <c r="B11" s="51"/>
      <c r="C11" s="3" t="s">
        <v>38</v>
      </c>
      <c r="D11" s="10"/>
      <c r="E11" s="10"/>
      <c r="F11" s="10" t="s">
        <v>239</v>
      </c>
      <c r="G11" s="10" t="s">
        <v>239</v>
      </c>
      <c r="H11" s="10" t="s">
        <v>247</v>
      </c>
      <c r="I11" s="10" t="s">
        <v>247</v>
      </c>
      <c r="J11" s="10" t="s">
        <v>247</v>
      </c>
      <c r="K11" s="10" t="s">
        <v>85</v>
      </c>
      <c r="L11" s="10" t="s">
        <v>453</v>
      </c>
    </row>
    <row r="12" spans="1:12">
      <c r="A12" s="53"/>
      <c r="B12" s="51"/>
      <c r="C12" s="3" t="s">
        <v>36</v>
      </c>
      <c r="F12" s="3" t="s">
        <v>9</v>
      </c>
      <c r="G12" s="3" t="s">
        <v>9</v>
      </c>
      <c r="H12" s="3" t="s">
        <v>9</v>
      </c>
      <c r="I12" s="3" t="s">
        <v>9</v>
      </c>
      <c r="J12" s="3" t="s">
        <v>9</v>
      </c>
      <c r="K12" s="3" t="s">
        <v>9</v>
      </c>
      <c r="L12" s="3" t="s">
        <v>9</v>
      </c>
    </row>
    <row r="13" spans="1:12">
      <c r="A13" s="53"/>
      <c r="B13" s="51"/>
      <c r="C13" s="3" t="s">
        <v>37</v>
      </c>
      <c r="D13" s="19"/>
      <c r="E13" s="19"/>
      <c r="F13" s="19" t="str">
        <f t="shared" ref="F13:H13" si="9">CONCATENATE(LEFT(F1,3),"00000",RIGHT(F1,3))</f>
        <v>11700000031</v>
      </c>
      <c r="G13" s="19" t="str">
        <f t="shared" si="9"/>
        <v>11700000041</v>
      </c>
      <c r="H13" s="19" t="str">
        <f t="shared" si="9"/>
        <v>11700000051</v>
      </c>
      <c r="I13" s="19" t="str">
        <f t="shared" ref="I13:J13" si="10">CONCATENATE(LEFT(I1,3),"00000",RIGHT(I1,3))</f>
        <v>11700000061</v>
      </c>
      <c r="J13" s="19" t="str">
        <f t="shared" si="10"/>
        <v>11700000071</v>
      </c>
      <c r="K13" s="19" t="str">
        <f t="shared" ref="K13:L13" si="11">CONCATENATE(LEFT(K1,3),"00000",RIGHT(K1,3))</f>
        <v>11700000081</v>
      </c>
      <c r="L13" s="19" t="str">
        <f t="shared" si="11"/>
        <v>11700000091</v>
      </c>
    </row>
    <row r="14" spans="1:12">
      <c r="A14" s="53"/>
      <c r="B14" s="51"/>
      <c r="C14" s="3" t="s">
        <v>35</v>
      </c>
      <c r="D14" s="4"/>
      <c r="E14" s="4"/>
      <c r="F14" s="4" t="s">
        <v>84</v>
      </c>
      <c r="G14" s="4" t="s">
        <v>84</v>
      </c>
      <c r="H14" s="4" t="s">
        <v>84</v>
      </c>
      <c r="I14" s="4" t="s">
        <v>84</v>
      </c>
      <c r="J14" s="4" t="s">
        <v>84</v>
      </c>
      <c r="K14" s="4" t="s">
        <v>84</v>
      </c>
      <c r="L14" s="4" t="s">
        <v>84</v>
      </c>
    </row>
    <row r="15" spans="1:12">
      <c r="A15" s="53"/>
      <c r="B15" s="51"/>
      <c r="C15" s="3" t="s">
        <v>39</v>
      </c>
      <c r="D15" s="4"/>
      <c r="E15" s="4"/>
      <c r="F15" s="4" t="s">
        <v>65</v>
      </c>
      <c r="G15" s="4" t="s">
        <v>65</v>
      </c>
      <c r="H15" s="4" t="s">
        <v>65</v>
      </c>
      <c r="I15" s="4" t="s">
        <v>65</v>
      </c>
      <c r="J15" s="4" t="s">
        <v>65</v>
      </c>
      <c r="K15" s="4" t="s">
        <v>65</v>
      </c>
      <c r="L15" s="4" t="s">
        <v>65</v>
      </c>
    </row>
    <row r="16" spans="1:12">
      <c r="A16" s="53"/>
      <c r="B16" s="51"/>
      <c r="C16" s="3" t="s">
        <v>40</v>
      </c>
      <c r="D16" s="4"/>
      <c r="E16" s="4"/>
      <c r="F16" s="4" t="s">
        <v>91</v>
      </c>
      <c r="G16" s="4" t="s">
        <v>91</v>
      </c>
      <c r="H16" s="4" t="s">
        <v>91</v>
      </c>
      <c r="I16" s="4" t="s">
        <v>91</v>
      </c>
      <c r="J16" s="4" t="s">
        <v>91</v>
      </c>
      <c r="K16" s="4" t="s">
        <v>91</v>
      </c>
      <c r="L16" s="4" t="s">
        <v>91</v>
      </c>
    </row>
    <row r="17" spans="1:12">
      <c r="A17" s="53"/>
      <c r="B17" s="51"/>
      <c r="C17" s="3" t="s">
        <v>41</v>
      </c>
      <c r="D17" s="4"/>
      <c r="E17" s="4"/>
      <c r="F17" s="4" t="s">
        <v>125</v>
      </c>
      <c r="G17" s="4" t="s">
        <v>125</v>
      </c>
      <c r="H17" s="4" t="s">
        <v>249</v>
      </c>
      <c r="I17" s="4" t="s">
        <v>249</v>
      </c>
      <c r="J17" s="4" t="s">
        <v>249</v>
      </c>
      <c r="K17" s="4" t="s">
        <v>249</v>
      </c>
      <c r="L17" s="4" t="s">
        <v>249</v>
      </c>
    </row>
    <row r="18" spans="1:12">
      <c r="A18" s="53"/>
      <c r="B18" s="51"/>
      <c r="C18" s="3" t="s">
        <v>42</v>
      </c>
      <c r="D18" s="4"/>
      <c r="E18" s="4"/>
      <c r="F18" s="4" t="s">
        <v>125</v>
      </c>
      <c r="G18" s="4" t="s">
        <v>125</v>
      </c>
      <c r="H18" s="4" t="s">
        <v>250</v>
      </c>
      <c r="I18" s="4" t="s">
        <v>250</v>
      </c>
      <c r="J18" s="4" t="s">
        <v>250</v>
      </c>
      <c r="K18" s="4" t="s">
        <v>250</v>
      </c>
      <c r="L18" s="4" t="s">
        <v>250</v>
      </c>
    </row>
    <row r="19" spans="1:12">
      <c r="A19" s="53"/>
      <c r="B19" s="51"/>
      <c r="C19" s="3" t="s">
        <v>43</v>
      </c>
      <c r="D19" s="4"/>
      <c r="E19" s="4"/>
      <c r="F19" s="4" t="s">
        <v>90</v>
      </c>
      <c r="G19" s="4" t="s">
        <v>90</v>
      </c>
      <c r="H19" s="4" t="s">
        <v>90</v>
      </c>
      <c r="I19" s="4" t="s">
        <v>90</v>
      </c>
      <c r="J19" s="4" t="s">
        <v>90</v>
      </c>
      <c r="K19" s="4" t="s">
        <v>90</v>
      </c>
      <c r="L19" s="4" t="s">
        <v>90</v>
      </c>
    </row>
    <row r="20" spans="1:12">
      <c r="A20" s="53"/>
      <c r="B20" s="51"/>
      <c r="C20" s="3" t="s">
        <v>44</v>
      </c>
      <c r="D20" s="4"/>
      <c r="E20" s="4"/>
      <c r="F20" s="4" t="s">
        <v>93</v>
      </c>
      <c r="G20" s="4" t="s">
        <v>93</v>
      </c>
      <c r="H20" s="4" t="s">
        <v>93</v>
      </c>
      <c r="I20" s="4" t="s">
        <v>93</v>
      </c>
      <c r="J20" s="4" t="s">
        <v>93</v>
      </c>
      <c r="K20" s="4" t="s">
        <v>93</v>
      </c>
      <c r="L20" s="4" t="s">
        <v>93</v>
      </c>
    </row>
    <row r="21" spans="1:12">
      <c r="A21" s="53"/>
      <c r="B21" s="51"/>
      <c r="C21" s="3" t="s">
        <v>71</v>
      </c>
      <c r="D21" s="4"/>
      <c r="E21" s="4"/>
      <c r="F21" s="4" t="s">
        <v>72</v>
      </c>
      <c r="G21" s="4" t="s">
        <v>72</v>
      </c>
      <c r="H21" s="4" t="s">
        <v>72</v>
      </c>
      <c r="I21" s="4" t="s">
        <v>72</v>
      </c>
      <c r="J21" s="4" t="s">
        <v>72</v>
      </c>
      <c r="K21" s="4" t="s">
        <v>72</v>
      </c>
      <c r="L21" s="4" t="s">
        <v>72</v>
      </c>
    </row>
    <row r="22" spans="1:12">
      <c r="A22" s="53"/>
      <c r="B22" s="52"/>
      <c r="C22" s="3" t="s">
        <v>73</v>
      </c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53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5" customHeight="1">
      <c r="A24" s="53"/>
      <c r="B24" s="60" t="s">
        <v>106</v>
      </c>
      <c r="C24" s="3" t="s">
        <v>46</v>
      </c>
      <c r="D24" s="19"/>
      <c r="E24" s="19"/>
      <c r="F24" s="19" t="str">
        <f t="shared" ref="F24:H24" si="12">CONCATENATE("APPR",F1)</f>
        <v>APPR117-031</v>
      </c>
      <c r="G24" s="19" t="str">
        <f t="shared" si="12"/>
        <v>APPR117-041</v>
      </c>
      <c r="H24" s="19" t="str">
        <f t="shared" si="12"/>
        <v>APPR117-051</v>
      </c>
      <c r="I24" s="19" t="str">
        <f t="shared" ref="I24:J24" si="13">CONCATENATE("APPR",I1)</f>
        <v>APPR117-061</v>
      </c>
      <c r="J24" s="19" t="str">
        <f t="shared" si="13"/>
        <v>APPR117-071</v>
      </c>
      <c r="K24" s="19" t="str">
        <f t="shared" ref="K24:L24" si="14">CONCATENATE("APPR",K1)</f>
        <v>APPR117-081</v>
      </c>
      <c r="L24" s="19" t="str">
        <f t="shared" si="14"/>
        <v>APPR117-091</v>
      </c>
    </row>
    <row r="25" spans="1:12">
      <c r="A25" s="53"/>
      <c r="B25" s="61"/>
      <c r="C25" s="3" t="s">
        <v>57</v>
      </c>
      <c r="F25" s="3" t="s">
        <v>427</v>
      </c>
      <c r="G25" s="3" t="s">
        <v>429</v>
      </c>
      <c r="H25" s="3" t="s">
        <v>427</v>
      </c>
      <c r="I25" s="3" t="s">
        <v>427</v>
      </c>
      <c r="J25" s="3" t="s">
        <v>427</v>
      </c>
      <c r="K25" s="3" t="s">
        <v>429</v>
      </c>
      <c r="L25" s="3" t="s">
        <v>429</v>
      </c>
    </row>
    <row r="26" spans="1:12">
      <c r="A26" s="5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22.5" customHeight="1">
      <c r="A27" s="53"/>
      <c r="B27" s="65" t="s">
        <v>108</v>
      </c>
      <c r="C27" s="3" t="s">
        <v>48</v>
      </c>
      <c r="D27" s="19"/>
      <c r="E27" s="19"/>
      <c r="F27" s="19"/>
      <c r="G27" s="19"/>
      <c r="H27" s="19" t="str">
        <f>CONCATENATE("APPS",H1)</f>
        <v>APPS117-051</v>
      </c>
      <c r="I27" s="19" t="str">
        <f>CONCATENATE("APPS",I1)</f>
        <v>APPS117-061</v>
      </c>
      <c r="J27" s="19" t="str">
        <f>CONCATENATE("APPS",J1)</f>
        <v>APPS117-071</v>
      </c>
      <c r="K27" s="19" t="str">
        <f>CONCATENATE("APPS",K1)</f>
        <v>APPS117-081</v>
      </c>
      <c r="L27" s="19"/>
    </row>
    <row r="28" spans="1:12">
      <c r="A28" s="53"/>
      <c r="B28" s="65"/>
      <c r="C28" s="3" t="s">
        <v>49</v>
      </c>
      <c r="H28" s="3" t="s">
        <v>10</v>
      </c>
      <c r="I28" s="3" t="s">
        <v>10</v>
      </c>
      <c r="J28" s="3" t="s">
        <v>10</v>
      </c>
      <c r="K28" s="3" t="s">
        <v>10</v>
      </c>
    </row>
    <row r="29" spans="1:12">
      <c r="A29" s="53"/>
      <c r="B29" s="65"/>
      <c r="C29" s="3" t="s">
        <v>50</v>
      </c>
      <c r="D29" s="19"/>
      <c r="E29" s="19"/>
      <c r="F29" s="19"/>
      <c r="G29" s="19"/>
      <c r="H29" s="19" t="str">
        <f>CONCATENATE("APPB",H1)</f>
        <v>APPB117-051</v>
      </c>
      <c r="I29" s="19" t="str">
        <f>CONCATENATE("APPB",I1)</f>
        <v>APPB117-061</v>
      </c>
      <c r="J29" s="19" t="str">
        <f>CONCATENATE("APPB",J1)</f>
        <v>APPB117-071</v>
      </c>
      <c r="K29" s="19" t="str">
        <f>CONCATENATE("APPB",K1)</f>
        <v>APPB117-081</v>
      </c>
      <c r="L29" s="19"/>
    </row>
    <row r="30" spans="1:12">
      <c r="A30" s="53"/>
      <c r="B30" s="65"/>
      <c r="C30" s="3" t="s">
        <v>51</v>
      </c>
      <c r="H30" s="3" t="s">
        <v>95</v>
      </c>
      <c r="I30" s="3" t="s">
        <v>95</v>
      </c>
      <c r="J30" s="3" t="s">
        <v>95</v>
      </c>
      <c r="K30" s="3" t="s">
        <v>95</v>
      </c>
    </row>
    <row r="31" spans="1:12">
      <c r="A31" s="53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>
      <c r="A32" s="53"/>
      <c r="B32" s="65" t="s">
        <v>104</v>
      </c>
      <c r="C32" s="3" t="s">
        <v>48</v>
      </c>
      <c r="D32" s="19"/>
      <c r="E32" s="19"/>
      <c r="F32" s="19"/>
      <c r="G32" s="19"/>
      <c r="H32" s="19" t="str">
        <f>CONCATENATE("APPB",H1)</f>
        <v>APPB117-051</v>
      </c>
      <c r="I32" s="19" t="str">
        <f>CONCATENATE("APPB",I1)</f>
        <v>APPB117-061</v>
      </c>
      <c r="J32" s="19" t="str">
        <f>CONCATENATE("APPB",J1)</f>
        <v>APPB117-071</v>
      </c>
      <c r="K32" s="19" t="str">
        <f>CONCATENATE("APPB",K1)</f>
        <v>APPB117-081</v>
      </c>
      <c r="L32" s="19"/>
    </row>
    <row r="33" spans="1:12">
      <c r="A33" s="53"/>
      <c r="B33" s="66"/>
      <c r="C33" s="3" t="s">
        <v>45</v>
      </c>
      <c r="D33" s="6"/>
      <c r="E33" s="6"/>
      <c r="F33" s="6"/>
      <c r="G33" s="6"/>
      <c r="H33" s="6" t="s">
        <v>24</v>
      </c>
      <c r="I33" s="6" t="s">
        <v>24</v>
      </c>
      <c r="J33" s="6" t="s">
        <v>24</v>
      </c>
      <c r="K33" s="6" t="s">
        <v>12</v>
      </c>
      <c r="L33" s="6"/>
    </row>
    <row r="34" spans="1:12">
      <c r="A34" s="53"/>
      <c r="B34" s="66"/>
      <c r="C34" s="3" t="s">
        <v>46</v>
      </c>
      <c r="D34" s="19"/>
      <c r="E34" s="19"/>
      <c r="F34" s="19"/>
      <c r="G34" s="19"/>
      <c r="H34" s="19" t="str">
        <f>CONCATENATE("APPR",H1)</f>
        <v>APPR117-051</v>
      </c>
      <c r="I34" s="19" t="str">
        <f>CONCATENATE("APPR",I1)</f>
        <v>APPR117-061</v>
      </c>
      <c r="J34" s="19" t="str">
        <f>CONCATENATE("APPR",J1)</f>
        <v>APPR117-071</v>
      </c>
      <c r="K34" s="19" t="str">
        <f>CONCATENATE("APPR",K1)</f>
        <v>APPR117-081</v>
      </c>
      <c r="L34" s="19"/>
    </row>
    <row r="35" spans="1:12">
      <c r="A35" s="53"/>
      <c r="B35" s="66"/>
      <c r="C35" s="3" t="s">
        <v>47</v>
      </c>
      <c r="D35" s="19"/>
      <c r="E35" s="19"/>
      <c r="F35" s="19"/>
      <c r="G35" s="19"/>
      <c r="H35" s="19" t="str">
        <f>CONCATENATE("APPS",H1)</f>
        <v>APPS117-051</v>
      </c>
      <c r="I35" s="19" t="str">
        <f>CONCATENATE("APPS",I1)</f>
        <v>APPS117-061</v>
      </c>
      <c r="J35" s="19" t="str">
        <f>CONCATENATE("APPS",J1)</f>
        <v>APPS117-071</v>
      </c>
      <c r="K35" s="19" t="str">
        <f>CONCATENATE("APPS",K1)</f>
        <v>APPS117-081</v>
      </c>
      <c r="L35" s="19"/>
    </row>
    <row r="36" spans="1:12" ht="22.5" customHeight="1">
      <c r="A36" s="53"/>
      <c r="B36" s="65" t="s">
        <v>176</v>
      </c>
      <c r="D36" s="73"/>
      <c r="E36" s="73"/>
      <c r="F36" s="73" t="s">
        <v>175</v>
      </c>
      <c r="G36" s="73" t="s">
        <v>175</v>
      </c>
      <c r="H36" s="73" t="s">
        <v>175</v>
      </c>
      <c r="I36" s="73" t="s">
        <v>175</v>
      </c>
      <c r="J36" s="73" t="s">
        <v>175</v>
      </c>
      <c r="K36" s="73" t="s">
        <v>175</v>
      </c>
      <c r="L36" s="73" t="s">
        <v>175</v>
      </c>
    </row>
    <row r="37" spans="1:12">
      <c r="A37" s="53"/>
      <c r="B37" s="65"/>
      <c r="D37" s="74"/>
      <c r="E37" s="74"/>
      <c r="F37" s="74"/>
      <c r="G37" s="74"/>
      <c r="H37" s="74"/>
      <c r="I37" s="74"/>
      <c r="J37" s="74"/>
      <c r="K37" s="74"/>
      <c r="L37" s="74"/>
    </row>
    <row r="38" spans="1:12">
      <c r="A38" s="53"/>
      <c r="B38" s="65"/>
      <c r="D38" s="74"/>
      <c r="E38" s="74"/>
      <c r="F38" s="74"/>
      <c r="G38" s="74"/>
      <c r="H38" s="74"/>
      <c r="I38" s="74"/>
      <c r="J38" s="74"/>
      <c r="K38" s="74"/>
      <c r="L38" s="74"/>
    </row>
    <row r="39" spans="1:12">
      <c r="A39" s="53"/>
      <c r="B39" s="65"/>
      <c r="D39" s="75"/>
      <c r="E39" s="75"/>
      <c r="F39" s="75"/>
      <c r="G39" s="75"/>
      <c r="H39" s="75"/>
      <c r="I39" s="75"/>
      <c r="J39" s="75"/>
      <c r="K39" s="75"/>
      <c r="L39" s="75"/>
    </row>
    <row r="40" spans="1:12">
      <c r="A40" s="53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</row>
  </sheetData>
  <customSheetViews>
    <customSheetView guid="{52682C99-57FE-48BC-BC5D-83A675EDE95B}" hiddenRows="1" topLeftCell="C2">
      <selection activeCell="F15" sqref="F15"/>
      <pageMargins left="0.7" right="0.7" top="0.75" bottom="0.75" header="0.3" footer="0.3"/>
      <pageSetup paperSize="9" orientation="portrait" verticalDpi="0" r:id="rId1"/>
    </customSheetView>
    <customSheetView guid="{B77EFD40-8824-47B1-AEEE-A13E43E39756}" hiddenRows="1" topLeftCell="A2">
      <selection activeCell="D4" sqref="D4"/>
      <pageMargins left="0.7" right="0.7" top="0.75" bottom="0.75" header="0.3" footer="0.3"/>
      <pageSetup paperSize="9" orientation="portrait" verticalDpi="0" r:id="rId2"/>
    </customSheetView>
    <customSheetView guid="{E11A1E3A-FF88-4F26-BB3E-D49EC287A590}" hiddenRows="1" topLeftCell="C2">
      <selection activeCell="F15" sqref="F15"/>
      <pageMargins left="0.7" right="0.7" top="0.75" bottom="0.75" header="0.3" footer="0.3"/>
      <pageSetup paperSize="9" orientation="portrait" verticalDpi="0" r:id="rId3"/>
    </customSheetView>
  </customSheetViews>
  <mergeCells count="17">
    <mergeCell ref="K36:K39"/>
    <mergeCell ref="L36:L39"/>
    <mergeCell ref="D2:L2"/>
    <mergeCell ref="G36:G39"/>
    <mergeCell ref="H36:H39"/>
    <mergeCell ref="E36:E39"/>
    <mergeCell ref="F36:F39"/>
    <mergeCell ref="D5:L5"/>
    <mergeCell ref="I36:I39"/>
    <mergeCell ref="J36:J39"/>
    <mergeCell ref="A9:A40"/>
    <mergeCell ref="B9:B22"/>
    <mergeCell ref="B24:B25"/>
    <mergeCell ref="B36:B39"/>
    <mergeCell ref="D36:D39"/>
    <mergeCell ref="B27:B30"/>
    <mergeCell ref="B32:B35"/>
  </mergeCell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SDS Data</vt:lpstr>
      <vt:lpstr>PDS Data</vt:lpstr>
      <vt:lpstr>ERS-Common</vt:lpstr>
      <vt:lpstr>ERS-Common-VarDef</vt:lpstr>
      <vt:lpstr>NHSERS-111</vt:lpstr>
      <vt:lpstr>NHSERS-112</vt:lpstr>
      <vt:lpstr>NHSERS-113</vt:lpstr>
      <vt:lpstr>NHSERS-114</vt:lpstr>
      <vt:lpstr>NHSERS-117</vt:lpstr>
      <vt:lpstr>NHSERS-419</vt:lpstr>
      <vt:lpstr>NHSERS-226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B. Redden</dc:creator>
  <cp:lastModifiedBy>scott.redden</cp:lastModifiedBy>
  <dcterms:created xsi:type="dcterms:W3CDTF">2006-09-16T00:00:00Z</dcterms:created>
  <dcterms:modified xsi:type="dcterms:W3CDTF">2013-10-17T09:46:55Z</dcterms:modified>
</cp:coreProperties>
</file>