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Sheet1!$A$1:$H$112</definedName>
  </definedNames>
  <calcPr calcId="144525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5" i="1"/>
  <c r="H66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3" i="1"/>
  <c r="F6" i="1" l="1"/>
  <c r="F5" i="1"/>
  <c r="G16" i="1" l="1"/>
  <c r="G21" i="1"/>
  <c r="G20" i="1"/>
</calcChain>
</file>

<file path=xl/comments1.xml><?xml version="1.0" encoding="utf-8"?>
<comments xmlns="http://schemas.openxmlformats.org/spreadsheetml/2006/main">
  <authors>
    <author>Author</author>
  </authors>
  <commentList>
    <comment ref="G93" authorId="0">
      <text>
        <r>
          <rPr>
            <sz val="9"/>
            <color indexed="81"/>
            <rFont val="Tahoma"/>
            <family val="2"/>
          </rPr>
          <t>=0.8*DT*3*8%/12
MÁY CN: Thời gian triển khai dự án ~ 3 tháng. Trong đó chi phí trả trước gồm Vật tư + Chip phí quản lí chiếm khoảng 80% doanh thu. Lãi suất 8%/năm
DN: Thời gian triển khai dự án ~ 3 tháng. Trong đó chi phí trả trước gồm Vật tư + Chip phí quản lí chiếm khoảng 80%, Khách hàng tạm ứng 30% doanh thu. Lãi suất 8%/năm
=0.5*DT*3*8%/12</t>
        </r>
      </text>
    </comment>
  </commentList>
</comments>
</file>

<file path=xl/sharedStrings.xml><?xml version="1.0" encoding="utf-8"?>
<sst xmlns="http://schemas.openxmlformats.org/spreadsheetml/2006/main" count="361" uniqueCount="190">
  <si>
    <t>PHÂN TÍCH CHI PHÍ DỰ ÁN</t>
  </si>
  <si>
    <t>Phòng</t>
  </si>
  <si>
    <t>Tháng</t>
  </si>
  <si>
    <t>Ban</t>
  </si>
  <si>
    <t>G.hàng</t>
  </si>
  <si>
    <t>Ngày</t>
  </si>
  <si>
    <t>Mã dự án</t>
  </si>
  <si>
    <t>BG.S016.1603.V01</t>
  </si>
  <si>
    <t>ID</t>
  </si>
  <si>
    <t>Tên dự án</t>
  </si>
  <si>
    <t>Tên khách hàng</t>
  </si>
  <si>
    <t>Tên người dùng</t>
  </si>
  <si>
    <t>Trạng thái</t>
  </si>
  <si>
    <t>Quản lý đơn hàng/dự án</t>
  </si>
  <si>
    <t>Số PO/HĐ</t>
  </si>
  <si>
    <t>MÃ</t>
  </si>
  <si>
    <t>TÊN NHÓM</t>
  </si>
  <si>
    <t>TÊN ĐỐI TƯỢNG</t>
  </si>
  <si>
    <t>ĐVỊ</t>
  </si>
  <si>
    <t>SL</t>
  </si>
  <si>
    <t>T.TIEN</t>
  </si>
  <si>
    <t>%</t>
  </si>
  <si>
    <t>GIÁ BÁN</t>
  </si>
  <si>
    <t>TÊN CP</t>
  </si>
  <si>
    <t/>
  </si>
  <si>
    <t>DT.Giá bán trên HĐ</t>
  </si>
  <si>
    <t>Đồng</t>
  </si>
  <si>
    <t>DT.Giá bán theo quy định TPA</t>
  </si>
  <si>
    <t>DT.Thuế GTGT</t>
  </si>
  <si>
    <t>DT.Giá thực thu</t>
  </si>
  <si>
    <t>DT.Tổng chi phí triển khai DA tại Khách Hàng</t>
  </si>
  <si>
    <t>DT.Tổng chi phí nhân công trực tiếp</t>
  </si>
  <si>
    <t>DT.Tổng chi phí quản lí phân bổ</t>
  </si>
  <si>
    <t>C18</t>
  </si>
  <si>
    <t>DT.Chi phí bổ xung</t>
  </si>
  <si>
    <t>DT.Loi Nhuan</t>
  </si>
  <si>
    <t>NHÓM CP THEO SẢN PHẨM</t>
  </si>
  <si>
    <t>C27</t>
  </si>
  <si>
    <t>CHI PHÍ VẬT TƯ</t>
  </si>
  <si>
    <t>DT.Chi phí nguyên vật liệu</t>
  </si>
  <si>
    <t>C20</t>
  </si>
  <si>
    <t>DT.Chi phí chạy thử/ thí nghiệm</t>
  </si>
  <si>
    <t>C24</t>
  </si>
  <si>
    <t>DT.Chi phí nguyên vật liệu phát sinh( Tồn đọng )</t>
  </si>
  <si>
    <t>C22</t>
  </si>
  <si>
    <t>DT.Chi phí nguyên vật liệu lắp đặt</t>
  </si>
  <si>
    <t>C09P10</t>
  </si>
  <si>
    <t>SX.CHI PHÍ NHÂN CÔNG TRỰC TIẾP</t>
  </si>
  <si>
    <t>DT.Dự án</t>
  </si>
  <si>
    <t>Công</t>
  </si>
  <si>
    <t>DT.Dự án - Người</t>
  </si>
  <si>
    <t>Người</t>
  </si>
  <si>
    <t>DT.Dự án - Ngày</t>
  </si>
  <si>
    <t>C09P11</t>
  </si>
  <si>
    <t>DT.Thiết kế</t>
  </si>
  <si>
    <t>DT.Thiết kế - Người</t>
  </si>
  <si>
    <t>DT.Thiết kế - Ngày</t>
  </si>
  <si>
    <t>C09P05</t>
  </si>
  <si>
    <t>DT.Vật tư XNK</t>
  </si>
  <si>
    <t>DT.Vật tư XNK - Người</t>
  </si>
  <si>
    <t>DT.Vật tư XNK - Ngày</t>
  </si>
  <si>
    <t>C09P12</t>
  </si>
  <si>
    <t>DT.Kỹ thuật</t>
  </si>
  <si>
    <t>DT.Kỹ thuật - Người</t>
  </si>
  <si>
    <t>DT.Kỹ thuật - Ngày</t>
  </si>
  <si>
    <t>C09P07</t>
  </si>
  <si>
    <t>DT.Sản xuất lắp ráp</t>
  </si>
  <si>
    <t>DT.Sản xuất lắp ráp - Người</t>
  </si>
  <si>
    <t>DT.Sản xuất lắp ráp - Ngày</t>
  </si>
  <si>
    <t>C09P17</t>
  </si>
  <si>
    <t>DT.Phần mềm</t>
  </si>
  <si>
    <t>DT.Phần mềm - Người</t>
  </si>
  <si>
    <t>DT.Phần mềm - Ngày</t>
  </si>
  <si>
    <t>C09P08</t>
  </si>
  <si>
    <t>DT.KCS</t>
  </si>
  <si>
    <t>C09</t>
  </si>
  <si>
    <t>DT.KCS - Người</t>
  </si>
  <si>
    <t>DT.KCS - Ngày</t>
  </si>
  <si>
    <t>NHÓM CP THEO DỰ ÁN</t>
  </si>
  <si>
    <t>C28</t>
  </si>
  <si>
    <t>SX.CHI PHÍ BÁN HÀNG</t>
  </si>
  <si>
    <t>DT.Chi phí xử lý bán hàng</t>
  </si>
  <si>
    <t>C13</t>
  </si>
  <si>
    <t>SX.CHI PHÍ VẬN CHUYỂN</t>
  </si>
  <si>
    <t>DT.Chi phí vận chuyển hàng bán,(v/c ô tô,tàu hỏa, xe ôm, máy bay, chuyển phát nhanh)</t>
  </si>
  <si>
    <t>C52</t>
  </si>
  <si>
    <t>DT.Chi phí bốc xếp hàng bán</t>
  </si>
  <si>
    <t>C03</t>
  </si>
  <si>
    <t>CÔNG TÁC CHO BP LẮP ĐẶT</t>
  </si>
  <si>
    <t>DT.CP Công tác BP lắp đặt( Nhà nghỉ)</t>
  </si>
  <si>
    <t>C38</t>
  </si>
  <si>
    <t>DT.CP Công tác BP lắp đặt( Đi lại)</t>
  </si>
  <si>
    <t>Km</t>
  </si>
  <si>
    <t>C39</t>
  </si>
  <si>
    <t>DT.CP Công tác BP lắp đặt( Điện thoại)</t>
  </si>
  <si>
    <t>C40</t>
  </si>
  <si>
    <t>DT.CP Công tác BP lắp đặt( Phụ cấp công tác)</t>
  </si>
  <si>
    <t>C43</t>
  </si>
  <si>
    <t>CÔNG TÁC CHO BP CHUYỂN GIAO</t>
  </si>
  <si>
    <t>DT.CP công tác cho BP chuyển giao(Phụ cấp công tác)</t>
  </si>
  <si>
    <t>C04</t>
  </si>
  <si>
    <t>DT.CP công tác cho BP chuyển giao( Nhà nghỉ)</t>
  </si>
  <si>
    <t>C41</t>
  </si>
  <si>
    <t>DT.CP công tác cho BP chuyển giao(Đi lại)</t>
  </si>
  <si>
    <t>C42</t>
  </si>
  <si>
    <t>DT.CP công tác cho BP chuyển giao(Điện thoạii)</t>
  </si>
  <si>
    <t>C46</t>
  </si>
  <si>
    <t>CÔNG TÁC CHO BP QUẢN LÝ TẠI CÔNG TRƯỜNG</t>
  </si>
  <si>
    <t>DT.CP công tác cho BP QL tại Công Trường( Phụ cấp công tác)</t>
  </si>
  <si>
    <t>C05</t>
  </si>
  <si>
    <t>DT.CP công tác cho BP QL tại Công Trường( Nhà nghỉ)</t>
  </si>
  <si>
    <t>C44</t>
  </si>
  <si>
    <t>DT.CP công tác cho BP QL tại Công Trường( Đi lại)</t>
  </si>
  <si>
    <t>C45</t>
  </si>
  <si>
    <t>DT.CP công tác cho BP QL tại Công Trường(Điện thoại)</t>
  </si>
  <si>
    <t>NHÓM CP PHÂN BỔ CỐ ĐỊNH</t>
  </si>
  <si>
    <t>C09P01</t>
  </si>
  <si>
    <t>SX.CHI PHÍ NHÂN CÔNG GIÁN TIẾP</t>
  </si>
  <si>
    <t>DT.Ban Giám đốc</t>
  </si>
  <si>
    <t>C09P06</t>
  </si>
  <si>
    <t>DT.Phòng kế toán</t>
  </si>
  <si>
    <t>C09P09</t>
  </si>
  <si>
    <t>DT.Bộ phận Kho</t>
  </si>
  <si>
    <t>C09P03</t>
  </si>
  <si>
    <t>DT.Hành chính nhân sự</t>
  </si>
  <si>
    <t>DT.Nghiên cứu phát triển</t>
  </si>
  <si>
    <t>C07</t>
  </si>
  <si>
    <t>SX.CHI PHÍ PHÂN BỔ CỐ ĐỊNH</t>
  </si>
  <si>
    <t>DT.Chi phí khấu hao TSCĐ</t>
  </si>
  <si>
    <t>C12</t>
  </si>
  <si>
    <t>DT.Chi phí thuê/ sửa chữa kho, nhà xưởng/ văn phòng</t>
  </si>
  <si>
    <t>C09P13</t>
  </si>
  <si>
    <t>DT.Phòng kinh doanh 1</t>
  </si>
  <si>
    <t>C09P14</t>
  </si>
  <si>
    <t>DT.Phòng kinh doanh 2</t>
  </si>
  <si>
    <t>NHÓM CP BIẾN ĐỔI PHÂN BỔ</t>
  </si>
  <si>
    <t>C01</t>
  </si>
  <si>
    <t>SX.CHI PHÍ HOẠT ĐỘNG CHUNG</t>
  </si>
  <si>
    <t>DT.Chi phí Văn phòng phẩm,mực in/ trống/.photo,.</t>
  </si>
  <si>
    <t>C06</t>
  </si>
  <si>
    <t>DT.Chi phí dịch vụ mua ngoài: điện sinh hoạt. điện thoại, cước internet/ thẻ điện thoại/ 3G)</t>
  </si>
  <si>
    <t>C02</t>
  </si>
  <si>
    <t>DT.Chi phí CCDC, đồng phục/máy móc thiết bị phục vụ BP QLy và SX</t>
  </si>
  <si>
    <t>C17</t>
  </si>
  <si>
    <t xml:space="preserve">DT.CP xăng xe/bảo hiểm xe/đăng kiểm/sửa xe/bảo dưỡng, gửi xe, phí đường bộ, </t>
  </si>
  <si>
    <t>C16</t>
  </si>
  <si>
    <t>DT.Chi phí thị trường( tiếp khách, ăn , nghỉ, đi lại, ..)</t>
  </si>
  <si>
    <t>C32</t>
  </si>
  <si>
    <t>DT.Chi phí nghiệm thu dự án, thẩm định giá</t>
  </si>
  <si>
    <t>C51</t>
  </si>
  <si>
    <t>DT.Chi phí quà biếu, quà tặng</t>
  </si>
  <si>
    <t>C47</t>
  </si>
  <si>
    <t>DT.CP công tác cho BP Giải pháp( Nhà nghỉ)</t>
  </si>
  <si>
    <t>C48</t>
  </si>
  <si>
    <t>DT.CP công tác cho BP Giải pháp( Đi lại)</t>
  </si>
  <si>
    <t>C50</t>
  </si>
  <si>
    <t>DT.CP công tác cho BP Giải pháp( PC công tác)</t>
  </si>
  <si>
    <t>C54</t>
  </si>
  <si>
    <t>DT.Kinh doanh - Nhà nghỉ</t>
  </si>
  <si>
    <t>C55</t>
  </si>
  <si>
    <t>DT.Kinh doanh - Đi lại</t>
  </si>
  <si>
    <t>C56</t>
  </si>
  <si>
    <t>DT.Kinh doanh - Công tác phí</t>
  </si>
  <si>
    <t>C10</t>
  </si>
  <si>
    <t>DT.Chi phí quản lý khác( tạp vụ/CP khác)</t>
  </si>
  <si>
    <t>C23</t>
  </si>
  <si>
    <t>DT.Chi phí bảo hành</t>
  </si>
  <si>
    <t>C25</t>
  </si>
  <si>
    <t>DT.Dự phòng rủi ro tài chính</t>
  </si>
  <si>
    <t>C26</t>
  </si>
  <si>
    <t>DT.Dự phòng rủi ro triển khai dự án</t>
  </si>
  <si>
    <t>C11</t>
  </si>
  <si>
    <t>SX.CHI PHÍ TÀI CHÍNH</t>
  </si>
  <si>
    <t>DT.Chi phí tài chính: chi phí lãi vay, chi phí tài chính khác</t>
  </si>
  <si>
    <t>DT.Hạng mục dự phòng 1</t>
  </si>
  <si>
    <t>DT.Hạng mục dự phòng 2</t>
  </si>
  <si>
    <t>C19</t>
  </si>
  <si>
    <t>DT.Thuế các loại: môn bài, TNDN, TNCN, GTGT</t>
  </si>
  <si>
    <t>C31</t>
  </si>
  <si>
    <t>SX.CHI PHÍ MARKETTING</t>
  </si>
  <si>
    <t>DT.CP marketting, tổ chức sự kiện: catalog, Iso, Nhãn hiệu, Kiểu dáng CN, Triển lãm</t>
  </si>
  <si>
    <t>C30</t>
  </si>
  <si>
    <t>SX.CHI PHÍ XÂY DỰNG VĂN HÓA CÔNG TY</t>
  </si>
  <si>
    <t>DT.Chi phí hoạt động tập thể- Ban Văn hóa</t>
  </si>
  <si>
    <t>C53</t>
  </si>
  <si>
    <t>DT.Chi phí hoạt động tập thể- Ban Kaizen</t>
  </si>
  <si>
    <t>C29</t>
  </si>
  <si>
    <t>DT.Chi phí đào tạo, tuyển dụng, nhân viên</t>
  </si>
  <si>
    <t>C33</t>
  </si>
  <si>
    <t>DT.CP Thưởng thành tích cho CNBV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</si>
</sst>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sz val="10"/>
      <name val="MS Sans Serif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7" fillId="0" borderId="0"/>
  </cellStyleXfs>
  <cellXfs count="87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3" fillId="0" borderId="2" xfId="3" applyFont="1" applyBorder="1" applyAlignment="1" applyProtection="1">
      <alignment horizontal="left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165" fontId="6" fillId="3" borderId="2" xfId="1" applyNumberFormat="1" applyFont="1" applyFill="1" applyBorder="1" applyAlignment="1" applyProtection="1">
      <alignment horizontal="center" vertical="center"/>
      <protection locked="0"/>
    </xf>
    <xf numFmtId="165" fontId="6" fillId="3" borderId="2" xfId="1" applyNumberFormat="1" applyFont="1" applyFill="1" applyBorder="1" applyAlignment="1" applyProtection="1">
      <alignment horizontal="left" vertical="center"/>
      <protection locked="0"/>
    </xf>
    <xf numFmtId="0" fontId="8" fillId="2" borderId="0" xfId="3" applyFont="1" applyFill="1" applyBorder="1" applyAlignment="1" applyProtection="1">
      <alignment horizontal="left" vertical="center"/>
      <protection locked="0"/>
    </xf>
    <xf numFmtId="164" fontId="3" fillId="0" borderId="2" xfId="1" applyFont="1" applyBorder="1" applyAlignment="1" applyProtection="1">
      <alignment horizontal="center" vertical="center"/>
      <protection locked="0"/>
    </xf>
    <xf numFmtId="164" fontId="3" fillId="4" borderId="2" xfId="1" applyFont="1" applyFill="1" applyBorder="1" applyAlignment="1" applyProtection="1">
      <alignment horizontal="center" vertical="center"/>
      <protection locked="0"/>
    </xf>
    <xf numFmtId="164" fontId="3" fillId="0" borderId="2" xfId="1" applyFont="1" applyBorder="1" applyAlignment="1" applyProtection="1">
      <alignment horizontal="center" vertical="center"/>
    </xf>
    <xf numFmtId="165" fontId="3" fillId="0" borderId="2" xfId="1" applyNumberFormat="1" applyFont="1" applyBorder="1" applyAlignment="1" applyProtection="1">
      <alignment horizontal="center" vertical="center"/>
    </xf>
    <xf numFmtId="0" fontId="6" fillId="0" borderId="6" xfId="4" applyFont="1" applyFill="1" applyBorder="1" applyAlignment="1" applyProtection="1">
      <alignment horizontal="center" vertical="center"/>
      <protection locked="0"/>
    </xf>
    <xf numFmtId="0" fontId="6" fillId="0" borderId="6" xfId="4" applyFont="1" applyFill="1" applyBorder="1" applyAlignment="1" applyProtection="1">
      <alignment horizontal="left" vertical="center" wrapText="1"/>
      <protection locked="0"/>
    </xf>
    <xf numFmtId="164" fontId="6" fillId="0" borderId="2" xfId="1" applyFont="1" applyFill="1" applyBorder="1" applyAlignment="1" applyProtection="1">
      <alignment horizontal="center" vertical="center"/>
    </xf>
    <xf numFmtId="0" fontId="6" fillId="0" borderId="2" xfId="4" applyFont="1" applyFill="1" applyBorder="1" applyAlignment="1" applyProtection="1">
      <alignment horizontal="left" vertical="center" wrapText="1"/>
      <protection locked="0"/>
    </xf>
    <xf numFmtId="164" fontId="6" fillId="0" borderId="2" xfId="1" applyFont="1" applyFill="1" applyBorder="1" applyAlignment="1" applyProtection="1">
      <alignment horizontal="center" vertical="center"/>
      <protection locked="0"/>
    </xf>
    <xf numFmtId="0" fontId="9" fillId="4" borderId="6" xfId="4" applyFont="1" applyFill="1" applyBorder="1" applyAlignment="1" applyProtection="1">
      <alignment horizontal="center" vertical="center"/>
      <protection locked="0"/>
    </xf>
    <xf numFmtId="0" fontId="9" fillId="0" borderId="2" xfId="4" applyFont="1" applyFill="1" applyBorder="1" applyAlignment="1" applyProtection="1">
      <alignment horizontal="center" vertical="center" wrapText="1"/>
      <protection locked="0"/>
    </xf>
    <xf numFmtId="0" fontId="9" fillId="0" borderId="6" xfId="4" applyFont="1" applyFill="1" applyBorder="1" applyAlignment="1" applyProtection="1">
      <alignment horizontal="center" vertical="center"/>
      <protection locked="0"/>
    </xf>
    <xf numFmtId="0" fontId="6" fillId="0" borderId="2" xfId="4" applyFont="1" applyFill="1" applyBorder="1" applyAlignment="1" applyProtection="1">
      <alignment horizontal="center" vertical="center" wrapText="1"/>
      <protection locked="0"/>
    </xf>
    <xf numFmtId="0" fontId="6" fillId="0" borderId="2" xfId="4" applyFont="1" applyFill="1" applyBorder="1" applyAlignment="1" applyProtection="1">
      <alignment horizontal="center" vertical="center"/>
      <protection locked="0"/>
    </xf>
    <xf numFmtId="0" fontId="6" fillId="3" borderId="2" xfId="2" applyNumberFormat="1" applyFont="1" applyFill="1" applyBorder="1" applyAlignment="1" applyProtection="1">
      <alignment horizontal="center" vertical="center"/>
      <protection locked="0"/>
    </xf>
    <xf numFmtId="165" fontId="6" fillId="0" borderId="2" xfId="1" applyNumberFormat="1" applyFont="1" applyFill="1" applyBorder="1" applyAlignment="1" applyProtection="1">
      <alignment horizontal="center" vertical="center"/>
      <protection locked="0"/>
    </xf>
    <xf numFmtId="0" fontId="6" fillId="4" borderId="2" xfId="4" applyFont="1" applyFill="1" applyBorder="1" applyAlignment="1" applyProtection="1">
      <alignment horizontal="center" vertical="center"/>
      <protection locked="0"/>
    </xf>
    <xf numFmtId="164" fontId="6" fillId="0" borderId="2" xfId="1" applyFont="1" applyBorder="1" applyAlignment="1" applyProtection="1">
      <alignment horizontal="center" vertical="center"/>
      <protection locked="0"/>
    </xf>
    <xf numFmtId="0" fontId="9" fillId="0" borderId="2" xfId="4" applyFont="1" applyFill="1" applyBorder="1" applyAlignment="1" applyProtection="1">
      <alignment horizontal="center" vertical="center"/>
      <protection locked="0"/>
    </xf>
    <xf numFmtId="0" fontId="6" fillId="5" borderId="2" xfId="4" applyFont="1" applyFill="1" applyBorder="1" applyAlignment="1" applyProtection="1">
      <alignment horizontal="left" vertical="center" wrapText="1"/>
      <protection locked="0"/>
    </xf>
    <xf numFmtId="164" fontId="3" fillId="5" borderId="2" xfId="1" applyFont="1" applyFill="1" applyBorder="1" applyAlignment="1" applyProtection="1">
      <alignment horizontal="center" vertical="center"/>
      <protection locked="0"/>
    </xf>
    <xf numFmtId="0" fontId="6" fillId="5" borderId="2" xfId="4" applyFont="1" applyFill="1" applyBorder="1" applyAlignment="1" applyProtection="1">
      <alignment horizontal="center" vertical="center"/>
      <protection locked="0"/>
    </xf>
    <xf numFmtId="0" fontId="4" fillId="0" borderId="2" xfId="4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14" fontId="6" fillId="0" borderId="3" xfId="0" applyNumberFormat="1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165" fontId="6" fillId="3" borderId="2" xfId="1" applyNumberFormat="1" applyFont="1" applyFill="1" applyBorder="1" applyAlignment="1" applyProtection="1">
      <alignment vertical="center"/>
      <protection locked="0"/>
    </xf>
    <xf numFmtId="164" fontId="2" fillId="2" borderId="5" xfId="1" applyFont="1" applyFill="1" applyBorder="1" applyAlignment="1" applyProtection="1">
      <alignment horizontal="center" vertical="center"/>
      <protection locked="0"/>
    </xf>
    <xf numFmtId="165" fontId="4" fillId="2" borderId="5" xfId="1" applyNumberFormat="1" applyFont="1" applyFill="1" applyBorder="1" applyAlignment="1" applyProtection="1">
      <alignment vertical="center"/>
      <protection locked="0"/>
    </xf>
    <xf numFmtId="164" fontId="2" fillId="2" borderId="0" xfId="1" applyFont="1" applyFill="1" applyAlignment="1" applyProtection="1">
      <alignment horizontal="center" vertical="center"/>
      <protection locked="0"/>
    </xf>
    <xf numFmtId="165" fontId="4" fillId="2" borderId="0" xfId="1" applyNumberFormat="1" applyFont="1" applyFill="1" applyAlignment="1" applyProtection="1">
      <alignment vertical="center"/>
      <protection locked="0"/>
    </xf>
    <xf numFmtId="164" fontId="2" fillId="2" borderId="0" xfId="1" applyFont="1" applyFill="1" applyAlignment="1" applyProtection="1">
      <alignment vertical="center"/>
      <protection locked="0"/>
    </xf>
    <xf numFmtId="165" fontId="2" fillId="2" borderId="0" xfId="1" applyNumberFormat="1" applyFont="1" applyFill="1" applyAlignment="1" applyProtection="1">
      <alignment vertical="center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2" xfId="0" quotePrefix="1" applyFont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vertical="center" wrapText="1"/>
      <protection locked="0"/>
    </xf>
    <xf numFmtId="164" fontId="4" fillId="2" borderId="0" xfId="1" applyFont="1" applyFill="1" applyBorder="1" applyAlignment="1" applyProtection="1">
      <alignment vertical="center"/>
      <protection locked="0"/>
    </xf>
    <xf numFmtId="165" fontId="4" fillId="2" borderId="0" xfId="1" applyNumberFormat="1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5" fontId="3" fillId="0" borderId="2" xfId="1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>
      <alignment vertical="center" wrapText="1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vertical="center" wrapText="1"/>
    </xf>
    <xf numFmtId="165" fontId="3" fillId="4" borderId="2" xfId="1" quotePrefix="1" applyNumberFormat="1" applyFont="1" applyFill="1" applyBorder="1" applyAlignment="1" applyProtection="1">
      <alignment horizontal="center" vertical="center"/>
      <protection locked="0"/>
    </xf>
    <xf numFmtId="165" fontId="3" fillId="0" borderId="2" xfId="1" quotePrefix="1" applyNumberFormat="1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165" fontId="6" fillId="0" borderId="2" xfId="1" applyNumberFormat="1" applyFont="1" applyFill="1" applyBorder="1" applyAlignment="1" applyProtection="1">
      <alignment vertical="center"/>
    </xf>
    <xf numFmtId="165" fontId="6" fillId="0" borderId="2" xfId="1" applyNumberFormat="1" applyFont="1" applyFill="1" applyBorder="1" applyAlignment="1" applyProtection="1">
      <alignment vertical="center"/>
      <protection locked="0"/>
    </xf>
    <xf numFmtId="165" fontId="6" fillId="0" borderId="2" xfId="1" quotePrefix="1" applyNumberFormat="1" applyFont="1" applyFill="1" applyBorder="1" applyAlignment="1" applyProtection="1">
      <alignment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165" fontId="6" fillId="0" borderId="2" xfId="1" applyNumberFormat="1" applyFont="1" applyBorder="1" applyAlignment="1" applyProtection="1">
      <alignment vertical="center"/>
      <protection locked="0"/>
    </xf>
    <xf numFmtId="165" fontId="6" fillId="0" borderId="2" xfId="1" quotePrefix="1" applyNumberFormat="1" applyFont="1" applyBorder="1" applyAlignment="1" applyProtection="1">
      <alignment vertical="center"/>
      <protection locked="0"/>
    </xf>
    <xf numFmtId="0" fontId="10" fillId="5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0" fontId="6" fillId="5" borderId="2" xfId="0" applyFont="1" applyFill="1" applyBorder="1" applyAlignment="1" applyProtection="1">
      <alignment horizontal="center" vertical="center"/>
      <protection locked="0"/>
    </xf>
    <xf numFmtId="165" fontId="6" fillId="5" borderId="2" xfId="1" quotePrefix="1" applyNumberFormat="1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164" fontId="6" fillId="0" borderId="0" xfId="1" applyFont="1" applyAlignment="1" applyProtection="1">
      <alignment vertical="center"/>
      <protection locked="0"/>
    </xf>
    <xf numFmtId="165" fontId="6" fillId="0" borderId="0" xfId="1" applyNumberFormat="1" applyFont="1" applyAlignment="1" applyProtection="1">
      <alignment vertical="center"/>
      <protection locked="0"/>
    </xf>
    <xf numFmtId="4" fontId="6" fillId="0" borderId="2" xfId="1" quotePrefix="1" applyNumberFormat="1" applyFont="1" applyFill="1" applyBorder="1" applyAlignment="1" applyProtection="1">
      <alignment vertical="center"/>
      <protection locked="0"/>
    </xf>
    <xf numFmtId="10" fontId="4" fillId="2" borderId="0" xfId="0" applyNumberFormat="1" applyFont="1" applyFill="1" applyAlignment="1" applyProtection="1">
      <alignment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10" fontId="6" fillId="0" borderId="2" xfId="0" applyNumberFormat="1" applyFont="1" applyBorder="1" applyAlignment="1" applyProtection="1">
      <alignment vertical="center"/>
      <protection locked="0"/>
    </xf>
    <xf numFmtId="10" fontId="6" fillId="4" borderId="2" xfId="2" applyNumberFormat="1" applyFont="1" applyFill="1" applyBorder="1" applyAlignment="1" applyProtection="1">
      <alignment vertical="center"/>
      <protection locked="0"/>
    </xf>
    <xf numFmtId="10" fontId="6" fillId="0" borderId="2" xfId="2" applyNumberFormat="1" applyFont="1" applyFill="1" applyBorder="1" applyAlignment="1" applyProtection="1">
      <alignment vertical="center"/>
      <protection locked="0"/>
    </xf>
    <xf numFmtId="10" fontId="6" fillId="0" borderId="0" xfId="0" applyNumberFormat="1" applyFont="1" applyAlignment="1" applyProtection="1">
      <alignment vertical="center"/>
      <protection locked="0"/>
    </xf>
    <xf numFmtId="10" fontId="0" fillId="0" borderId="0" xfId="0" applyNumberFormat="1" applyAlignment="1">
      <alignment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</cellXfs>
  <cellStyles count="5">
    <cellStyle name="Comma" xfId="1" builtinId="3"/>
    <cellStyle name="Normal" xfId="0" builtinId="0"/>
    <cellStyle name="Normal 2 2 2 2 2 2 2 2 2" xfId="4"/>
    <cellStyle name="Normal_081223 FCM Cover - VNTRA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100</xdr:row>
      <xdr:rowOff>144780</xdr:rowOff>
    </xdr:from>
    <xdr:to>
      <xdr:col>2</xdr:col>
      <xdr:colOff>1363980</xdr:colOff>
      <xdr:row>106</xdr:row>
      <xdr:rowOff>76200</xdr:rowOff>
    </xdr:to>
    <xdr:sp macro="" textlink="">
      <xdr:nvSpPr>
        <xdr:cNvPr id="2" name="TextBox 1"/>
        <xdr:cNvSpPr txBox="1"/>
      </xdr:nvSpPr>
      <xdr:spPr>
        <a:xfrm>
          <a:off x="0" y="26071830"/>
          <a:ext cx="1878330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NGƯỜI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LẬP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1463040</xdr:colOff>
      <xdr:row>100</xdr:row>
      <xdr:rowOff>144780</xdr:rowOff>
    </xdr:from>
    <xdr:to>
      <xdr:col>3</xdr:col>
      <xdr:colOff>1211580</xdr:colOff>
      <xdr:row>106</xdr:row>
      <xdr:rowOff>76200</xdr:rowOff>
    </xdr:to>
    <xdr:sp macro="" textlink="">
      <xdr:nvSpPr>
        <xdr:cNvPr id="3" name="TextBox 2"/>
        <xdr:cNvSpPr txBox="1"/>
      </xdr:nvSpPr>
      <xdr:spPr>
        <a:xfrm>
          <a:off x="1977390" y="26071830"/>
          <a:ext cx="2244090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K.DOANH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1318260</xdr:colOff>
      <xdr:row>100</xdr:row>
      <xdr:rowOff>144780</xdr:rowOff>
    </xdr:from>
    <xdr:to>
      <xdr:col>5</xdr:col>
      <xdr:colOff>522514</xdr:colOff>
      <xdr:row>106</xdr:row>
      <xdr:rowOff>76200</xdr:rowOff>
    </xdr:to>
    <xdr:sp macro="" textlink="">
      <xdr:nvSpPr>
        <xdr:cNvPr id="4" name="TextBox 3"/>
        <xdr:cNvSpPr txBox="1"/>
      </xdr:nvSpPr>
      <xdr:spPr>
        <a:xfrm>
          <a:off x="4328160" y="26071830"/>
          <a:ext cx="2299879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KHỐI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SẢN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XUẤT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3266</xdr:colOff>
      <xdr:row>100</xdr:row>
      <xdr:rowOff>144780</xdr:rowOff>
    </xdr:from>
    <xdr:to>
      <xdr:col>7</xdr:col>
      <xdr:colOff>493059</xdr:colOff>
      <xdr:row>106</xdr:row>
      <xdr:rowOff>76200</xdr:rowOff>
    </xdr:to>
    <xdr:sp macro="" textlink="">
      <xdr:nvSpPr>
        <xdr:cNvPr id="5" name="TextBox 4"/>
        <xdr:cNvSpPr txBox="1"/>
      </xdr:nvSpPr>
      <xdr:spPr>
        <a:xfrm>
          <a:off x="6718391" y="26071830"/>
          <a:ext cx="1813768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KẾ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TOÁN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0</xdr:colOff>
      <xdr:row>106</xdr:row>
      <xdr:rowOff>137160</xdr:rowOff>
    </xdr:from>
    <xdr:to>
      <xdr:col>2</xdr:col>
      <xdr:colOff>1363980</xdr:colOff>
      <xdr:row>111</xdr:row>
      <xdr:rowOff>134471</xdr:rowOff>
    </xdr:to>
    <xdr:sp macro="" textlink="">
      <xdr:nvSpPr>
        <xdr:cNvPr id="6" name="TextBox 5"/>
        <xdr:cNvSpPr txBox="1"/>
      </xdr:nvSpPr>
      <xdr:spPr>
        <a:xfrm>
          <a:off x="0" y="27264360"/>
          <a:ext cx="1878330" cy="9974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BGĐ</a:t>
          </a: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Ngày:...../....../.............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C%20BANG%20DU%20LIEU%20-%20Copy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STATUS"/>
      <sheetName val="DATA"/>
      <sheetName val="TSLN"/>
      <sheetName val="LUONG"/>
      <sheetName val="CD07.1"/>
      <sheetName val="CD07.2"/>
      <sheetName val="CD06"/>
      <sheetName val="DATA1"/>
      <sheetName val="DATA2"/>
      <sheetName val="PB.PHONG"/>
      <sheetName val="CPDA.PB"/>
      <sheetName val="CPCD"/>
      <sheetName val="INPUT"/>
      <sheetName val="CHITIET"/>
      <sheetName val="SP"/>
      <sheetName val="BAOGIA"/>
      <sheetName val="DMSP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S053.1601.V01</v>
          </cell>
        </row>
        <row r="4">
          <cell r="B4" t="str">
            <v>S053.1601.V01</v>
          </cell>
        </row>
        <row r="5">
          <cell r="B5" t="str">
            <v>S053.1601.V01</v>
          </cell>
        </row>
        <row r="6">
          <cell r="B6" t="str">
            <v>S053.1601.V01</v>
          </cell>
        </row>
        <row r="7">
          <cell r="B7" t="str">
            <v>S053.1601.V01</v>
          </cell>
        </row>
        <row r="8">
          <cell r="B8" t="str">
            <v>S053.1601.V01</v>
          </cell>
        </row>
        <row r="9">
          <cell r="B9" t="str">
            <v>S053.1601.V01</v>
          </cell>
        </row>
        <row r="10">
          <cell r="B10" t="str">
            <v>S053.1601.V01</v>
          </cell>
        </row>
        <row r="11">
          <cell r="B11" t="str">
            <v>S053.1601.V01</v>
          </cell>
        </row>
        <row r="12">
          <cell r="B12" t="str">
            <v>S053.1601.V01</v>
          </cell>
        </row>
        <row r="13">
          <cell r="B13" t="str">
            <v>S053.1601.V01</v>
          </cell>
        </row>
        <row r="14">
          <cell r="B14" t="str">
            <v>S053.1601.V01</v>
          </cell>
        </row>
        <row r="15">
          <cell r="B15" t="str">
            <v>S053.1601.V01</v>
          </cell>
        </row>
        <row r="16">
          <cell r="B16" t="str">
            <v>S053.1601.V01</v>
          </cell>
        </row>
        <row r="17">
          <cell r="B17" t="str">
            <v>S053.1601.V01</v>
          </cell>
        </row>
        <row r="18">
          <cell r="B18" t="str">
            <v>S053.1601.V01</v>
          </cell>
        </row>
        <row r="19">
          <cell r="B19" t="str">
            <v>S053.1601.V01</v>
          </cell>
        </row>
        <row r="20">
          <cell r="B20" t="str">
            <v>S053.1601.V01</v>
          </cell>
        </row>
        <row r="21">
          <cell r="B21" t="str">
            <v>S053.1601.V01</v>
          </cell>
        </row>
        <row r="22">
          <cell r="B22" t="str">
            <v>S053.1601.V01</v>
          </cell>
        </row>
        <row r="23">
          <cell r="B23" t="str">
            <v>S053.1601.V01</v>
          </cell>
        </row>
        <row r="24">
          <cell r="B24" t="str">
            <v>S053.1601.V01</v>
          </cell>
        </row>
        <row r="25">
          <cell r="B25" t="str">
            <v>S053.1601.V01</v>
          </cell>
        </row>
        <row r="26">
          <cell r="B26" t="str">
            <v>S053.1601.V01</v>
          </cell>
        </row>
        <row r="27">
          <cell r="B27" t="str">
            <v>S053.1601.V01</v>
          </cell>
        </row>
        <row r="28">
          <cell r="B28" t="str">
            <v>S053.1601.V01</v>
          </cell>
        </row>
        <row r="29">
          <cell r="B29" t="str">
            <v>S053.1601.V01</v>
          </cell>
        </row>
        <row r="30">
          <cell r="B30" t="str">
            <v>S053.1601.V01</v>
          </cell>
        </row>
        <row r="31">
          <cell r="B31" t="str">
            <v>S053.1601.V01</v>
          </cell>
        </row>
        <row r="32">
          <cell r="B32" t="str">
            <v>S053.1601.V01</v>
          </cell>
        </row>
        <row r="33">
          <cell r="B33" t="str">
            <v>S053.1601.V01</v>
          </cell>
        </row>
        <row r="34">
          <cell r="B34" t="str">
            <v>S053.1601.V01</v>
          </cell>
        </row>
        <row r="35">
          <cell r="B35" t="str">
            <v>S053.1601.V01</v>
          </cell>
        </row>
        <row r="36">
          <cell r="B36" t="str">
            <v>S053.1601.V01</v>
          </cell>
        </row>
        <row r="37">
          <cell r="B37" t="str">
            <v>S053.1601.V01</v>
          </cell>
        </row>
        <row r="38">
          <cell r="B38" t="str">
            <v>S053.1601.V01</v>
          </cell>
        </row>
        <row r="39">
          <cell r="B39" t="str">
            <v>S053.1601.V01</v>
          </cell>
        </row>
        <row r="40">
          <cell r="B40" t="str">
            <v>S053.1601.V01</v>
          </cell>
        </row>
        <row r="41">
          <cell r="B41" t="str">
            <v>S053.1601.V01</v>
          </cell>
        </row>
        <row r="42">
          <cell r="B42" t="str">
            <v>S053.1601.V01</v>
          </cell>
        </row>
        <row r="43">
          <cell r="B43" t="str">
            <v>S053.1601.V01</v>
          </cell>
        </row>
        <row r="44">
          <cell r="B44" t="str">
            <v>S053.1601.V01</v>
          </cell>
        </row>
        <row r="45">
          <cell r="B45" t="str">
            <v>S053.1601.V01</v>
          </cell>
        </row>
        <row r="46">
          <cell r="B46" t="str">
            <v>S053.1601.V01</v>
          </cell>
        </row>
        <row r="47">
          <cell r="B47" t="str">
            <v>S053.1601.V01</v>
          </cell>
        </row>
        <row r="48">
          <cell r="B48" t="str">
            <v>S053.1601.V01</v>
          </cell>
        </row>
        <row r="49">
          <cell r="B49" t="str">
            <v>S053.1601.V01</v>
          </cell>
        </row>
        <row r="50">
          <cell r="B50" t="str">
            <v>S053.1601.V01</v>
          </cell>
        </row>
        <row r="51">
          <cell r="B51" t="str">
            <v>S053.1601.V01</v>
          </cell>
        </row>
        <row r="52">
          <cell r="B52" t="str">
            <v>S053.1601.V01</v>
          </cell>
        </row>
        <row r="53">
          <cell r="B53" t="str">
            <v>S053.1601.V01</v>
          </cell>
        </row>
        <row r="54">
          <cell r="B54" t="str">
            <v>S053.1601.V01</v>
          </cell>
        </row>
        <row r="55">
          <cell r="B55" t="str">
            <v>S053.1601.V01</v>
          </cell>
        </row>
        <row r="56">
          <cell r="B56" t="str">
            <v>S053.1601.V01</v>
          </cell>
        </row>
        <row r="57">
          <cell r="B57" t="str">
            <v>S053.1601.V01</v>
          </cell>
        </row>
        <row r="58">
          <cell r="B58" t="str">
            <v>S053.1601.V01</v>
          </cell>
        </row>
        <row r="59">
          <cell r="B59" t="str">
            <v>S053.1601.V01</v>
          </cell>
        </row>
        <row r="60">
          <cell r="B60" t="str">
            <v>S053.1601.V01</v>
          </cell>
        </row>
        <row r="61">
          <cell r="B61" t="str">
            <v>S053.1601.V01</v>
          </cell>
        </row>
        <row r="62">
          <cell r="B62" t="str">
            <v>S053.1601.V01</v>
          </cell>
        </row>
        <row r="63">
          <cell r="B63" t="str">
            <v>S053.1601.V01</v>
          </cell>
        </row>
        <row r="64">
          <cell r="B64" t="str">
            <v>S053.1601.V01</v>
          </cell>
        </row>
        <row r="65">
          <cell r="B65" t="str">
            <v>S053.1601.V01</v>
          </cell>
        </row>
        <row r="66">
          <cell r="B66" t="str">
            <v>BG.S016.1603.V01</v>
          </cell>
        </row>
        <row r="67">
          <cell r="B67" t="str">
            <v>BG.S016.1603.V01</v>
          </cell>
        </row>
        <row r="68">
          <cell r="B68" t="str">
            <v>BG.S016.1603.V01</v>
          </cell>
        </row>
        <row r="69">
          <cell r="B69" t="str">
            <v>BG.S016.1603.V01</v>
          </cell>
        </row>
        <row r="70">
          <cell r="B70" t="str">
            <v>BG.S016.1603.V01</v>
          </cell>
        </row>
        <row r="71">
          <cell r="B71" t="str">
            <v>BG.S016.1603.V01</v>
          </cell>
        </row>
        <row r="72">
          <cell r="B72" t="str">
            <v>BG.S016.1603.V01</v>
          </cell>
        </row>
        <row r="73">
          <cell r="B73" t="str">
            <v>BG.S016.1603.V01</v>
          </cell>
        </row>
        <row r="74">
          <cell r="B74" t="str">
            <v>BG.S016.1603.V01</v>
          </cell>
        </row>
        <row r="75">
          <cell r="B75" t="str">
            <v>BG.S016.1603.V01</v>
          </cell>
        </row>
        <row r="76">
          <cell r="B76" t="str">
            <v>BG.S016.1603.V01</v>
          </cell>
        </row>
        <row r="77">
          <cell r="B77" t="str">
            <v>BG.S016.1603.V01</v>
          </cell>
        </row>
        <row r="78">
          <cell r="B78" t="str">
            <v>BG.S016.1603.V01</v>
          </cell>
        </row>
        <row r="79">
          <cell r="B79" t="str">
            <v>BG.S016.1603.V01</v>
          </cell>
        </row>
        <row r="80">
          <cell r="B80" t="str">
            <v>BG.S016.1603.V01</v>
          </cell>
        </row>
        <row r="81">
          <cell r="B81" t="str">
            <v>BG.S016.1603.V01</v>
          </cell>
        </row>
        <row r="82">
          <cell r="B82" t="str">
            <v>BG.S016.1603.V01</v>
          </cell>
        </row>
        <row r="83">
          <cell r="B83" t="str">
            <v>BG.S016.1603.V01</v>
          </cell>
        </row>
        <row r="84">
          <cell r="B84" t="str">
            <v>BG.S016.1603.V01</v>
          </cell>
        </row>
        <row r="85">
          <cell r="B85" t="str">
            <v>BG.S016.1603.V01</v>
          </cell>
        </row>
        <row r="86">
          <cell r="B86" t="str">
            <v>BG.S016.1603.V01</v>
          </cell>
        </row>
        <row r="87">
          <cell r="B87" t="str">
            <v>BG.S016.1603.V01</v>
          </cell>
        </row>
        <row r="88">
          <cell r="B88" t="str">
            <v>BG.S016.1603.V01</v>
          </cell>
        </row>
        <row r="89">
          <cell r="B89" t="str">
            <v>BG.S016.1603.V01</v>
          </cell>
        </row>
        <row r="90">
          <cell r="B90" t="str">
            <v>BG.S016.1603.V01</v>
          </cell>
        </row>
        <row r="91">
          <cell r="B91" t="str">
            <v>BG.S016.1603.V01</v>
          </cell>
        </row>
        <row r="92">
          <cell r="B92" t="str">
            <v>BG.S016.1603.V01</v>
          </cell>
        </row>
        <row r="93">
          <cell r="B93" t="str">
            <v>BG.S016.1603.V01</v>
          </cell>
        </row>
        <row r="94">
          <cell r="B94" t="str">
            <v>BG.S016.1603.V01</v>
          </cell>
        </row>
        <row r="95">
          <cell r="B95" t="str">
            <v>BG.S016.1603.V01</v>
          </cell>
        </row>
        <row r="96">
          <cell r="B96" t="str">
            <v>BG.S016.1603.V01</v>
          </cell>
        </row>
        <row r="97">
          <cell r="B97" t="str">
            <v>BG.S016.1603.V01</v>
          </cell>
        </row>
        <row r="98">
          <cell r="B98" t="str">
            <v>BG.S016.1603.V01</v>
          </cell>
        </row>
        <row r="99">
          <cell r="B99" t="str">
            <v>BG.S016.1603.V01</v>
          </cell>
        </row>
        <row r="100">
          <cell r="B100" t="str">
            <v>BG.S016.1603.V01</v>
          </cell>
        </row>
        <row r="101">
          <cell r="B101" t="str">
            <v>BG.S016.1603.V01</v>
          </cell>
        </row>
        <row r="102">
          <cell r="B102" t="str">
            <v>BG.S016.1603.V01</v>
          </cell>
        </row>
        <row r="103">
          <cell r="B103" t="str">
            <v>BG.S016.1603.V01</v>
          </cell>
        </row>
        <row r="104">
          <cell r="B104" t="str">
            <v>BG.S016.1603.V01</v>
          </cell>
        </row>
        <row r="105">
          <cell r="B105" t="str">
            <v>BG.S016.1603.V01</v>
          </cell>
        </row>
        <row r="106">
          <cell r="B106" t="str">
            <v>BG.S016.1603.V01</v>
          </cell>
        </row>
        <row r="107">
          <cell r="B107" t="str">
            <v>BG.S016.1603.V01</v>
          </cell>
        </row>
        <row r="108">
          <cell r="B108" t="str">
            <v>BG.S016.1603.V01</v>
          </cell>
        </row>
        <row r="109">
          <cell r="B109" t="str">
            <v>BG.S016.1603.V01</v>
          </cell>
        </row>
        <row r="110">
          <cell r="B110" t="str">
            <v>BG.S016.1603.V01</v>
          </cell>
        </row>
        <row r="111">
          <cell r="B111" t="str">
            <v>BG.S016.1603.V01</v>
          </cell>
        </row>
        <row r="112">
          <cell r="B112" t="str">
            <v>BG.S016.1603.V01</v>
          </cell>
        </row>
        <row r="113">
          <cell r="B113" t="str">
            <v>BG.S016.1603.V01</v>
          </cell>
        </row>
        <row r="114">
          <cell r="B114" t="str">
            <v>BG.S016.1603.V01</v>
          </cell>
        </row>
        <row r="115">
          <cell r="B115" t="str">
            <v>BG.S016.1603.V01</v>
          </cell>
        </row>
        <row r="116">
          <cell r="B116" t="str">
            <v>BG.S016.1603.V01</v>
          </cell>
        </row>
        <row r="117">
          <cell r="B117" t="str">
            <v>BG.S016.1603.V01</v>
          </cell>
        </row>
        <row r="118">
          <cell r="B118" t="str">
            <v>BG.S016.1603.V01</v>
          </cell>
        </row>
        <row r="119">
          <cell r="B119" t="str">
            <v>BG.S016.1603.V01</v>
          </cell>
        </row>
        <row r="120">
          <cell r="B120" t="str">
            <v>BG.S016.1603.V01</v>
          </cell>
        </row>
        <row r="121">
          <cell r="B121" t="str">
            <v>BG.S016.1603.V01</v>
          </cell>
        </row>
        <row r="122">
          <cell r="B122" t="str">
            <v>BG.S016.1603.V01</v>
          </cell>
        </row>
        <row r="123">
          <cell r="B123" t="str">
            <v>BG.S016.1603.V01</v>
          </cell>
        </row>
        <row r="124">
          <cell r="B124" t="str">
            <v>BG.S016.1603.V01</v>
          </cell>
        </row>
        <row r="125">
          <cell r="B125" t="str">
            <v>BG.S016.1603.V01</v>
          </cell>
        </row>
        <row r="126">
          <cell r="B126" t="str">
            <v>BG.S016.1603.V01</v>
          </cell>
        </row>
        <row r="127">
          <cell r="B127" t="str">
            <v>BG.S016.1603.V01</v>
          </cell>
        </row>
        <row r="128">
          <cell r="B128" t="str">
            <v>BG.S016.1603.V01</v>
          </cell>
        </row>
        <row r="129">
          <cell r="B129" t="str">
            <v>BG.S016.1603.V01</v>
          </cell>
        </row>
        <row r="130">
          <cell r="B130" t="str">
            <v>BG.S016.1603.V01</v>
          </cell>
        </row>
        <row r="131">
          <cell r="B131" t="str">
            <v>BG.S016.1603.V01</v>
          </cell>
        </row>
        <row r="132">
          <cell r="B132" t="str">
            <v>BG.S016.1603.V01</v>
          </cell>
        </row>
        <row r="133">
          <cell r="B133" t="str">
            <v>BG.S016.1603.V01</v>
          </cell>
        </row>
        <row r="134">
          <cell r="B134" t="str">
            <v>BG.S016.1603.V01</v>
          </cell>
        </row>
        <row r="135">
          <cell r="B135" t="str">
            <v>BG.S016.1603.V01</v>
          </cell>
        </row>
        <row r="136">
          <cell r="B136" t="str">
            <v>BG.S016.1603.V01</v>
          </cell>
        </row>
        <row r="137">
          <cell r="B137" t="str">
            <v>BG.S016.1603.V01</v>
          </cell>
        </row>
        <row r="138">
          <cell r="B138" t="str">
            <v>BG.S016.1603.V01</v>
          </cell>
        </row>
        <row r="139">
          <cell r="B139" t="str">
            <v>BG.S016.1603.V01</v>
          </cell>
        </row>
        <row r="140">
          <cell r="B140" t="str">
            <v>BG.S016.1603.V01</v>
          </cell>
        </row>
        <row r="141">
          <cell r="B141" t="str">
            <v>BG.S016.1603.V01</v>
          </cell>
        </row>
        <row r="142">
          <cell r="B142" t="str">
            <v>BG.S016.1603.V01</v>
          </cell>
        </row>
        <row r="143">
          <cell r="B143" t="str">
            <v>BG.S016.1603.V01</v>
          </cell>
        </row>
        <row r="144">
          <cell r="B144" t="str">
            <v>BG.S016.1603.V01</v>
          </cell>
        </row>
        <row r="145">
          <cell r="B145" t="str">
            <v>BG.S016.1603.V01</v>
          </cell>
        </row>
        <row r="146">
          <cell r="B146" t="str">
            <v>BG.S016.1603.V01</v>
          </cell>
        </row>
        <row r="147">
          <cell r="B147" t="str">
            <v>BG.S016.1603.V01</v>
          </cell>
        </row>
        <row r="148">
          <cell r="B148" t="str">
            <v>BG.S016.1603.V01</v>
          </cell>
        </row>
        <row r="149">
          <cell r="B149" t="str">
            <v>BG.S016.1603.V01</v>
          </cell>
        </row>
        <row r="150">
          <cell r="B150" t="str">
            <v>BG.S016.1603.V01</v>
          </cell>
        </row>
        <row r="151">
          <cell r="B151" t="str">
            <v>BG.S016.1603.V01</v>
          </cell>
        </row>
        <row r="152">
          <cell r="B152" t="str">
            <v>BG.S016.1603.V01</v>
          </cell>
        </row>
        <row r="153">
          <cell r="B153" t="str">
            <v>BG.S016.1603.V01</v>
          </cell>
        </row>
        <row r="154">
          <cell r="B154" t="str">
            <v>BG.S016.1603.V01</v>
          </cell>
        </row>
        <row r="155">
          <cell r="B155" t="str">
            <v>BG.S016.1603.V01</v>
          </cell>
        </row>
        <row r="156">
          <cell r="B156" t="str">
            <v>BG.S016.1603.V01</v>
          </cell>
        </row>
        <row r="157">
          <cell r="B157" t="str">
            <v>BG.S016.1603.V01</v>
          </cell>
        </row>
        <row r="158">
          <cell r="B158" t="str">
            <v>BG.S016.1603.V01</v>
          </cell>
        </row>
        <row r="159">
          <cell r="B159" t="str">
            <v>BG.S016.1603.V01</v>
          </cell>
        </row>
        <row r="160">
          <cell r="B160" t="str">
            <v>BG.S016.1603.V01</v>
          </cell>
        </row>
        <row r="161">
          <cell r="B161" t="str">
            <v>BG.S016.1603.V01</v>
          </cell>
        </row>
        <row r="162">
          <cell r="B162" t="str">
            <v>BG.S016.1603.V01</v>
          </cell>
        </row>
        <row r="163">
          <cell r="B163" t="str">
            <v>BG.S016.1603.V01</v>
          </cell>
        </row>
        <row r="164">
          <cell r="B164" t="str">
            <v>BG.S016.1603.V01</v>
          </cell>
        </row>
        <row r="165">
          <cell r="B165" t="str">
            <v>BG.S016.1603.V01</v>
          </cell>
        </row>
        <row r="166">
          <cell r="B166" t="str">
            <v>BG.S016.1603.V01</v>
          </cell>
        </row>
        <row r="167">
          <cell r="B167" t="str">
            <v>BG.S016.1603.V01</v>
          </cell>
        </row>
        <row r="168">
          <cell r="B168" t="str">
            <v>BG.S016.1603.V01</v>
          </cell>
        </row>
        <row r="169">
          <cell r="B169" t="str">
            <v>BG.S016.1603.V01</v>
          </cell>
        </row>
        <row r="170">
          <cell r="B170" t="str">
            <v>BG.S016.1603.V01</v>
          </cell>
        </row>
        <row r="171">
          <cell r="B171" t="str">
            <v>BG.S016.1603.V01</v>
          </cell>
        </row>
        <row r="172">
          <cell r="B172" t="str">
            <v>BG.S016.1603.V01</v>
          </cell>
        </row>
        <row r="173">
          <cell r="B173" t="str">
            <v>BG.S016.1603.V01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I112"/>
  <sheetViews>
    <sheetView tabSelected="1" view="pageBreakPreview" topLeftCell="B17" zoomScaleNormal="100" zoomScaleSheetLayoutView="100" workbookViewId="0">
      <selection activeCell="L17" sqref="L17"/>
    </sheetView>
  </sheetViews>
  <sheetFormatPr defaultRowHeight="15" x14ac:dyDescent="0.25"/>
  <cols>
    <col min="1" max="1" width="2.85546875" style="30" hidden="1" customWidth="1"/>
    <col min="2" max="2" width="9.140625" style="30"/>
    <col min="3" max="3" width="31.28515625" style="30" customWidth="1"/>
    <col min="4" max="4" width="35.85546875" style="30" bestFit="1" customWidth="1"/>
    <col min="5" max="5" width="9.140625" style="30"/>
    <col min="6" max="6" width="9" style="30" bestFit="1" customWidth="1"/>
    <col min="7" max="7" width="14.7109375" style="30" bestFit="1" customWidth="1"/>
    <col min="8" max="8" width="9.140625" style="84"/>
    <col min="9" max="16384" width="9.140625" style="30"/>
  </cols>
  <sheetData>
    <row r="2" spans="2:8" ht="15.75" x14ac:dyDescent="0.25">
      <c r="B2" s="1"/>
      <c r="C2" s="85" t="s">
        <v>0</v>
      </c>
      <c r="D2" s="85"/>
      <c r="E2" s="85"/>
      <c r="F2" s="85"/>
      <c r="G2" s="85"/>
      <c r="H2" s="78"/>
    </row>
    <row r="3" spans="2:8" ht="15.75" x14ac:dyDescent="0.25">
      <c r="B3" s="31"/>
      <c r="C3" s="2" t="s">
        <v>1</v>
      </c>
      <c r="D3" s="32"/>
      <c r="E3" s="33" t="s">
        <v>2</v>
      </c>
      <c r="F3" s="34"/>
      <c r="G3" s="3"/>
      <c r="H3" s="78"/>
    </row>
    <row r="4" spans="2:8" ht="15.75" x14ac:dyDescent="0.25">
      <c r="B4" s="31"/>
      <c r="C4" s="2" t="s">
        <v>3</v>
      </c>
      <c r="D4" s="35"/>
      <c r="E4" s="33" t="s">
        <v>4</v>
      </c>
      <c r="F4" s="36"/>
      <c r="G4" s="3" t="s">
        <v>5</v>
      </c>
      <c r="H4" s="78"/>
    </row>
    <row r="5" spans="2:8" ht="15.75" x14ac:dyDescent="0.25">
      <c r="B5" s="31"/>
      <c r="C5" s="2" t="s">
        <v>6</v>
      </c>
      <c r="D5" s="32" t="s">
        <v>7</v>
      </c>
      <c r="E5" s="31" t="s">
        <v>8</v>
      </c>
      <c r="F5" s="37">
        <f>MATCH(D5, [1]CHITIET!$B$3:$B$10000, 0 )+2</f>
        <v>66</v>
      </c>
      <c r="G5" s="38"/>
      <c r="H5" s="78"/>
    </row>
    <row r="6" spans="2:8" ht="15.75" x14ac:dyDescent="0.25">
      <c r="B6" s="31"/>
      <c r="C6" s="2" t="s">
        <v>9</v>
      </c>
      <c r="D6" s="33"/>
      <c r="E6" s="31"/>
      <c r="F6" s="39">
        <f>COUNTIF([1]CHITIET!$B$3:$B$10000,D5)</f>
        <v>108</v>
      </c>
      <c r="G6" s="40"/>
      <c r="H6" s="78"/>
    </row>
    <row r="7" spans="2:8" ht="15.75" x14ac:dyDescent="0.25">
      <c r="B7" s="31"/>
      <c r="C7" s="2" t="s">
        <v>10</v>
      </c>
      <c r="D7" s="33"/>
      <c r="E7" s="31"/>
      <c r="F7" s="41"/>
      <c r="G7" s="42"/>
      <c r="H7" s="78"/>
    </row>
    <row r="8" spans="2:8" ht="15.75" x14ac:dyDescent="0.25">
      <c r="B8" s="31"/>
      <c r="C8" s="2" t="s">
        <v>11</v>
      </c>
      <c r="D8" s="43"/>
      <c r="E8" s="86" t="s">
        <v>12</v>
      </c>
      <c r="F8" s="86"/>
      <c r="G8" s="4"/>
      <c r="H8" s="78"/>
    </row>
    <row r="9" spans="2:8" ht="15.75" x14ac:dyDescent="0.25">
      <c r="B9" s="31"/>
      <c r="C9" s="2" t="s">
        <v>13</v>
      </c>
      <c r="D9" s="44"/>
      <c r="E9" s="86" t="s">
        <v>14</v>
      </c>
      <c r="F9" s="86"/>
      <c r="G9" s="5"/>
      <c r="H9" s="78"/>
    </row>
    <row r="10" spans="2:8" ht="15.75" x14ac:dyDescent="0.25">
      <c r="B10" s="45"/>
      <c r="C10" s="6"/>
      <c r="D10" s="46"/>
      <c r="E10" s="45"/>
      <c r="F10" s="47"/>
      <c r="G10" s="48"/>
      <c r="H10" s="78"/>
    </row>
    <row r="11" spans="2:8" ht="15.75" x14ac:dyDescent="0.25">
      <c r="B11" s="49" t="s">
        <v>15</v>
      </c>
      <c r="C11" s="50" t="s">
        <v>16</v>
      </c>
      <c r="D11" s="50" t="s">
        <v>17</v>
      </c>
      <c r="E11" s="49" t="s">
        <v>18</v>
      </c>
      <c r="F11" s="7" t="s">
        <v>19</v>
      </c>
      <c r="G11" s="51" t="s">
        <v>20</v>
      </c>
      <c r="H11" s="79" t="s">
        <v>21</v>
      </c>
    </row>
    <row r="12" spans="2:8" ht="15.75" x14ac:dyDescent="0.25">
      <c r="B12" s="49"/>
      <c r="C12" s="52" t="s">
        <v>22</v>
      </c>
      <c r="D12" s="53" t="s">
        <v>23</v>
      </c>
      <c r="E12" s="49"/>
      <c r="F12" s="7"/>
      <c r="G12" s="51"/>
      <c r="H12" s="80"/>
    </row>
    <row r="13" spans="2:8" ht="15.75" x14ac:dyDescent="0.25">
      <c r="B13" s="54" t="s">
        <v>24</v>
      </c>
      <c r="C13" s="55"/>
      <c r="D13" s="56" t="s">
        <v>25</v>
      </c>
      <c r="E13" s="54" t="s">
        <v>26</v>
      </c>
      <c r="F13" s="8">
        <v>1</v>
      </c>
      <c r="G13" s="57"/>
      <c r="H13" s="81" t="e">
        <f>G13/$G$13</f>
        <v>#DIV/0!</v>
      </c>
    </row>
    <row r="14" spans="2:8" ht="15.75" x14ac:dyDescent="0.25">
      <c r="B14" s="35" t="s">
        <v>24</v>
      </c>
      <c r="C14" s="52"/>
      <c r="D14" s="56" t="s">
        <v>27</v>
      </c>
      <c r="E14" s="35" t="s">
        <v>26</v>
      </c>
      <c r="F14" s="9">
        <v>1</v>
      </c>
      <c r="G14" s="10"/>
      <c r="H14" s="82" t="e">
        <f t="shared" ref="H14:H77" si="0">G14/$G$13</f>
        <v>#DIV/0!</v>
      </c>
    </row>
    <row r="15" spans="2:8" ht="15.75" x14ac:dyDescent="0.25">
      <c r="B15" s="35" t="s">
        <v>24</v>
      </c>
      <c r="C15" s="52"/>
      <c r="D15" s="56" t="s">
        <v>28</v>
      </c>
      <c r="E15" s="35" t="s">
        <v>26</v>
      </c>
      <c r="F15" s="9">
        <v>1</v>
      </c>
      <c r="G15" s="58"/>
      <c r="H15" s="82" t="e">
        <f t="shared" si="0"/>
        <v>#DIV/0!</v>
      </c>
    </row>
    <row r="16" spans="2:8" ht="15.75" x14ac:dyDescent="0.25">
      <c r="B16" s="59" t="s">
        <v>24</v>
      </c>
      <c r="C16" s="60"/>
      <c r="D16" s="56" t="s">
        <v>29</v>
      </c>
      <c r="E16" s="35" t="s">
        <v>26</v>
      </c>
      <c r="F16" s="9">
        <v>1</v>
      </c>
      <c r="G16" s="10">
        <f>G13-G49</f>
        <v>0</v>
      </c>
      <c r="H16" s="82" t="e">
        <f t="shared" si="0"/>
        <v>#DIV/0!</v>
      </c>
    </row>
    <row r="17" spans="2:9" ht="31.5" x14ac:dyDescent="0.25">
      <c r="B17" s="59" t="s">
        <v>24</v>
      </c>
      <c r="C17" s="60"/>
      <c r="D17" s="56" t="s">
        <v>30</v>
      </c>
      <c r="E17" s="35" t="s">
        <v>26</v>
      </c>
      <c r="F17" s="9">
        <v>1</v>
      </c>
      <c r="G17" s="10"/>
      <c r="H17" s="82" t="e">
        <f t="shared" si="0"/>
        <v>#DIV/0!</v>
      </c>
    </row>
    <row r="18" spans="2:9" ht="15.75" x14ac:dyDescent="0.25">
      <c r="B18" s="59" t="s">
        <v>24</v>
      </c>
      <c r="C18" s="60"/>
      <c r="D18" s="56" t="s">
        <v>31</v>
      </c>
      <c r="E18" s="35" t="s">
        <v>26</v>
      </c>
      <c r="F18" s="9">
        <v>1</v>
      </c>
      <c r="G18" s="10"/>
      <c r="H18" s="82" t="e">
        <f t="shared" si="0"/>
        <v>#DIV/0!</v>
      </c>
    </row>
    <row r="19" spans="2:9" ht="15.75" x14ac:dyDescent="0.25">
      <c r="B19" s="59" t="s">
        <v>24</v>
      </c>
      <c r="C19" s="60"/>
      <c r="D19" s="56" t="s">
        <v>32</v>
      </c>
      <c r="E19" s="35" t="s">
        <v>26</v>
      </c>
      <c r="F19" s="9">
        <v>1</v>
      </c>
      <c r="G19" s="10"/>
      <c r="H19" s="82" t="e">
        <f t="shared" si="0"/>
        <v>#DIV/0!</v>
      </c>
    </row>
    <row r="20" spans="2:9" ht="15.75" x14ac:dyDescent="0.25">
      <c r="B20" s="59" t="s">
        <v>33</v>
      </c>
      <c r="C20" s="60"/>
      <c r="D20" s="56" t="s">
        <v>34</v>
      </c>
      <c r="E20" s="35" t="s">
        <v>26</v>
      </c>
      <c r="F20" s="9">
        <v>1</v>
      </c>
      <c r="G20" s="10">
        <f>G49*0.15</f>
        <v>0</v>
      </c>
      <c r="H20" s="82" t="e">
        <f t="shared" si="0"/>
        <v>#DIV/0!</v>
      </c>
    </row>
    <row r="21" spans="2:9" ht="15.75" x14ac:dyDescent="0.25">
      <c r="B21" s="59" t="s">
        <v>24</v>
      </c>
      <c r="C21" s="60"/>
      <c r="D21" s="56" t="s">
        <v>35</v>
      </c>
      <c r="E21" s="35" t="s">
        <v>26</v>
      </c>
      <c r="F21" s="9">
        <v>1</v>
      </c>
      <c r="G21" s="10">
        <f>G16-G15-G17-G18-SUM(G23:G26)-G19-G20</f>
        <v>0</v>
      </c>
      <c r="H21" s="82" t="e">
        <f t="shared" si="0"/>
        <v>#DIV/0!</v>
      </c>
    </row>
    <row r="22" spans="2:9" ht="31.5" x14ac:dyDescent="0.25">
      <c r="B22" s="61" t="s">
        <v>24</v>
      </c>
      <c r="C22" s="60" t="s">
        <v>36</v>
      </c>
      <c r="D22" s="53" t="s">
        <v>23</v>
      </c>
      <c r="E22" s="49"/>
      <c r="F22" s="9"/>
      <c r="G22" s="10"/>
      <c r="H22" s="82"/>
    </row>
    <row r="23" spans="2:9" ht="15.75" x14ac:dyDescent="0.25">
      <c r="B23" s="11" t="s">
        <v>37</v>
      </c>
      <c r="C23" s="12" t="s">
        <v>38</v>
      </c>
      <c r="D23" s="56" t="s">
        <v>39</v>
      </c>
      <c r="E23" s="62" t="s">
        <v>26</v>
      </c>
      <c r="F23" s="13">
        <v>1</v>
      </c>
      <c r="G23" s="63"/>
      <c r="H23" s="82" t="e">
        <f t="shared" si="0"/>
        <v>#DIV/0!</v>
      </c>
    </row>
    <row r="24" spans="2:9" ht="15.75" x14ac:dyDescent="0.25">
      <c r="B24" s="11" t="s">
        <v>40</v>
      </c>
      <c r="C24" s="14" t="s">
        <v>38</v>
      </c>
      <c r="D24" s="56" t="s">
        <v>41</v>
      </c>
      <c r="E24" s="62" t="s">
        <v>26</v>
      </c>
      <c r="F24" s="13">
        <v>1</v>
      </c>
      <c r="G24" s="63"/>
      <c r="H24" s="82" t="e">
        <f t="shared" si="0"/>
        <v>#DIV/0!</v>
      </c>
    </row>
    <row r="25" spans="2:9" ht="31.5" x14ac:dyDescent="0.25">
      <c r="B25" s="11" t="s">
        <v>42</v>
      </c>
      <c r="C25" s="14" t="s">
        <v>38</v>
      </c>
      <c r="D25" s="56" t="s">
        <v>43</v>
      </c>
      <c r="E25" s="62" t="s">
        <v>26</v>
      </c>
      <c r="F25" s="15">
        <v>1</v>
      </c>
      <c r="G25" s="64"/>
      <c r="H25" s="82" t="e">
        <f t="shared" si="0"/>
        <v>#DIV/0!</v>
      </c>
    </row>
    <row r="26" spans="2:9" ht="15.75" x14ac:dyDescent="0.25">
      <c r="B26" s="11" t="s">
        <v>44</v>
      </c>
      <c r="C26" s="14" t="s">
        <v>38</v>
      </c>
      <c r="D26" s="56" t="s">
        <v>45</v>
      </c>
      <c r="E26" s="62" t="s">
        <v>26</v>
      </c>
      <c r="F26" s="15">
        <v>1</v>
      </c>
      <c r="G26" s="64"/>
      <c r="H26" s="82" t="e">
        <f t="shared" si="0"/>
        <v>#DIV/0!</v>
      </c>
    </row>
    <row r="27" spans="2:9" ht="31.5" x14ac:dyDescent="0.25">
      <c r="B27" s="16" t="s">
        <v>46</v>
      </c>
      <c r="C27" s="14" t="s">
        <v>47</v>
      </c>
      <c r="D27" s="56" t="s">
        <v>48</v>
      </c>
      <c r="E27" s="62" t="s">
        <v>49</v>
      </c>
      <c r="F27" s="77"/>
      <c r="G27" s="64"/>
      <c r="H27" s="82" t="e">
        <f t="shared" si="0"/>
        <v>#DIV/0!</v>
      </c>
      <c r="I27" s="30">
        <v>60</v>
      </c>
    </row>
    <row r="28" spans="2:9" ht="31.5" hidden="1" customHeight="1" x14ac:dyDescent="0.25">
      <c r="B28" s="17" t="s">
        <v>46</v>
      </c>
      <c r="C28" s="14" t="s">
        <v>47</v>
      </c>
      <c r="D28" s="56" t="s">
        <v>50</v>
      </c>
      <c r="E28" s="62" t="s">
        <v>51</v>
      </c>
      <c r="F28" s="77"/>
      <c r="G28" s="64"/>
      <c r="H28" s="82" t="e">
        <f t="shared" si="0"/>
        <v>#DIV/0!</v>
      </c>
    </row>
    <row r="29" spans="2:9" ht="31.5" hidden="1" customHeight="1" x14ac:dyDescent="0.25">
      <c r="B29" s="17" t="s">
        <v>46</v>
      </c>
      <c r="C29" s="14" t="s">
        <v>47</v>
      </c>
      <c r="D29" s="56" t="s">
        <v>52</v>
      </c>
      <c r="E29" s="62" t="s">
        <v>5</v>
      </c>
      <c r="F29" s="77"/>
      <c r="G29" s="64"/>
      <c r="H29" s="82" t="e">
        <f t="shared" si="0"/>
        <v>#DIV/0!</v>
      </c>
    </row>
    <row r="30" spans="2:9" ht="31.5" x14ac:dyDescent="0.25">
      <c r="B30" s="16" t="s">
        <v>53</v>
      </c>
      <c r="C30" s="14" t="s">
        <v>47</v>
      </c>
      <c r="D30" s="56" t="s">
        <v>54</v>
      </c>
      <c r="E30" s="62" t="s">
        <v>49</v>
      </c>
      <c r="F30" s="77"/>
      <c r="G30" s="64"/>
      <c r="H30" s="82" t="e">
        <f t="shared" si="0"/>
        <v>#DIV/0!</v>
      </c>
      <c r="I30" s="30">
        <v>61</v>
      </c>
    </row>
    <row r="31" spans="2:9" ht="31.5" hidden="1" customHeight="1" x14ac:dyDescent="0.25">
      <c r="B31" s="17" t="s">
        <v>53</v>
      </c>
      <c r="C31" s="14" t="s">
        <v>47</v>
      </c>
      <c r="D31" s="56" t="s">
        <v>55</v>
      </c>
      <c r="E31" s="62" t="s">
        <v>51</v>
      </c>
      <c r="F31" s="77"/>
      <c r="G31" s="64"/>
      <c r="H31" s="82" t="e">
        <f t="shared" si="0"/>
        <v>#DIV/0!</v>
      </c>
    </row>
    <row r="32" spans="2:9" ht="31.5" hidden="1" customHeight="1" x14ac:dyDescent="0.25">
      <c r="B32" s="17" t="s">
        <v>53</v>
      </c>
      <c r="C32" s="14" t="s">
        <v>47</v>
      </c>
      <c r="D32" s="56" t="s">
        <v>56</v>
      </c>
      <c r="E32" s="62" t="s">
        <v>5</v>
      </c>
      <c r="F32" s="77"/>
      <c r="G32" s="64"/>
      <c r="H32" s="82" t="e">
        <f t="shared" si="0"/>
        <v>#DIV/0!</v>
      </c>
    </row>
    <row r="33" spans="2:9" ht="31.5" x14ac:dyDescent="0.25">
      <c r="B33" s="18" t="s">
        <v>57</v>
      </c>
      <c r="C33" s="14" t="s">
        <v>47</v>
      </c>
      <c r="D33" s="56" t="s">
        <v>58</v>
      </c>
      <c r="E33" s="62" t="s">
        <v>49</v>
      </c>
      <c r="F33" s="77"/>
      <c r="G33" s="64"/>
      <c r="H33" s="82" t="e">
        <f t="shared" si="0"/>
        <v>#DIV/0!</v>
      </c>
      <c r="I33" s="30">
        <v>62</v>
      </c>
    </row>
    <row r="34" spans="2:9" ht="31.5" hidden="1" x14ac:dyDescent="0.25">
      <c r="B34" s="17" t="s">
        <v>57</v>
      </c>
      <c r="C34" s="14" t="s">
        <v>47</v>
      </c>
      <c r="D34" s="56" t="s">
        <v>59</v>
      </c>
      <c r="E34" s="62" t="s">
        <v>51</v>
      </c>
      <c r="F34" s="77"/>
      <c r="G34" s="64"/>
      <c r="H34" s="82" t="e">
        <f t="shared" si="0"/>
        <v>#DIV/0!</v>
      </c>
    </row>
    <row r="35" spans="2:9" ht="31.5" hidden="1" x14ac:dyDescent="0.25">
      <c r="B35" s="17" t="s">
        <v>57</v>
      </c>
      <c r="C35" s="14" t="s">
        <v>47</v>
      </c>
      <c r="D35" s="56" t="s">
        <v>60</v>
      </c>
      <c r="E35" s="62" t="s">
        <v>5</v>
      </c>
      <c r="F35" s="77"/>
      <c r="G35" s="64"/>
      <c r="H35" s="82" t="e">
        <f t="shared" si="0"/>
        <v>#DIV/0!</v>
      </c>
    </row>
    <row r="36" spans="2:9" ht="31.5" x14ac:dyDescent="0.25">
      <c r="B36" s="18" t="s">
        <v>61</v>
      </c>
      <c r="C36" s="14" t="s">
        <v>47</v>
      </c>
      <c r="D36" s="56" t="s">
        <v>62</v>
      </c>
      <c r="E36" s="62" t="s">
        <v>49</v>
      </c>
      <c r="F36" s="77"/>
      <c r="G36" s="64"/>
      <c r="H36" s="82" t="e">
        <f t="shared" si="0"/>
        <v>#DIV/0!</v>
      </c>
      <c r="I36" s="30">
        <v>63</v>
      </c>
    </row>
    <row r="37" spans="2:9" ht="31.5" hidden="1" x14ac:dyDescent="0.25">
      <c r="B37" s="17" t="s">
        <v>61</v>
      </c>
      <c r="C37" s="14" t="s">
        <v>47</v>
      </c>
      <c r="D37" s="56" t="s">
        <v>63</v>
      </c>
      <c r="E37" s="62" t="s">
        <v>51</v>
      </c>
      <c r="F37" s="77"/>
      <c r="G37" s="64"/>
      <c r="H37" s="82" t="e">
        <f t="shared" si="0"/>
        <v>#DIV/0!</v>
      </c>
    </row>
    <row r="38" spans="2:9" ht="31.5" hidden="1" x14ac:dyDescent="0.25">
      <c r="B38" s="17" t="s">
        <v>61</v>
      </c>
      <c r="C38" s="14" t="s">
        <v>47</v>
      </c>
      <c r="D38" s="56" t="s">
        <v>64</v>
      </c>
      <c r="E38" s="62" t="s">
        <v>5</v>
      </c>
      <c r="F38" s="77"/>
      <c r="G38" s="64"/>
      <c r="H38" s="82" t="e">
        <f t="shared" si="0"/>
        <v>#DIV/0!</v>
      </c>
    </row>
    <row r="39" spans="2:9" ht="31.5" x14ac:dyDescent="0.25">
      <c r="B39" s="18" t="s">
        <v>65</v>
      </c>
      <c r="C39" s="14" t="s">
        <v>47</v>
      </c>
      <c r="D39" s="56" t="s">
        <v>66</v>
      </c>
      <c r="E39" s="62" t="s">
        <v>49</v>
      </c>
      <c r="F39" s="77"/>
      <c r="G39" s="64"/>
      <c r="H39" s="82" t="e">
        <f t="shared" si="0"/>
        <v>#DIV/0!</v>
      </c>
      <c r="I39" s="30">
        <v>64</v>
      </c>
    </row>
    <row r="40" spans="2:9" ht="31.5" hidden="1" x14ac:dyDescent="0.25">
      <c r="B40" s="17" t="s">
        <v>65</v>
      </c>
      <c r="C40" s="14" t="s">
        <v>47</v>
      </c>
      <c r="D40" s="56" t="s">
        <v>67</v>
      </c>
      <c r="E40" s="62" t="s">
        <v>51</v>
      </c>
      <c r="F40" s="77"/>
      <c r="G40" s="64"/>
      <c r="H40" s="82" t="e">
        <f t="shared" si="0"/>
        <v>#DIV/0!</v>
      </c>
    </row>
    <row r="41" spans="2:9" ht="31.5" hidden="1" x14ac:dyDescent="0.25">
      <c r="B41" s="17" t="s">
        <v>65</v>
      </c>
      <c r="C41" s="14" t="s">
        <v>47</v>
      </c>
      <c r="D41" s="56" t="s">
        <v>68</v>
      </c>
      <c r="E41" s="62" t="s">
        <v>5</v>
      </c>
      <c r="F41" s="77"/>
      <c r="G41" s="64"/>
      <c r="H41" s="82" t="e">
        <f t="shared" si="0"/>
        <v>#DIV/0!</v>
      </c>
    </row>
    <row r="42" spans="2:9" ht="31.5" x14ac:dyDescent="0.25">
      <c r="B42" s="18" t="s">
        <v>69</v>
      </c>
      <c r="C42" s="14" t="s">
        <v>47</v>
      </c>
      <c r="D42" s="56" t="s">
        <v>70</v>
      </c>
      <c r="E42" s="62" t="s">
        <v>49</v>
      </c>
      <c r="F42" s="77"/>
      <c r="G42" s="64"/>
      <c r="H42" s="82" t="e">
        <f t="shared" si="0"/>
        <v>#DIV/0!</v>
      </c>
      <c r="I42" s="30">
        <v>65</v>
      </c>
    </row>
    <row r="43" spans="2:9" ht="31.5" hidden="1" x14ac:dyDescent="0.25">
      <c r="B43" s="17" t="s">
        <v>69</v>
      </c>
      <c r="C43" s="14" t="s">
        <v>47</v>
      </c>
      <c r="D43" s="56" t="s">
        <v>71</v>
      </c>
      <c r="E43" s="62" t="s">
        <v>51</v>
      </c>
      <c r="F43" s="77"/>
      <c r="G43" s="64"/>
      <c r="H43" s="82" t="e">
        <f t="shared" si="0"/>
        <v>#DIV/0!</v>
      </c>
    </row>
    <row r="44" spans="2:9" ht="31.5" hidden="1" x14ac:dyDescent="0.25">
      <c r="B44" s="17" t="s">
        <v>69</v>
      </c>
      <c r="C44" s="14" t="s">
        <v>47</v>
      </c>
      <c r="D44" s="56" t="s">
        <v>72</v>
      </c>
      <c r="E44" s="62" t="s">
        <v>5</v>
      </c>
      <c r="F44" s="77"/>
      <c r="G44" s="64"/>
      <c r="H44" s="82" t="e">
        <f t="shared" si="0"/>
        <v>#DIV/0!</v>
      </c>
    </row>
    <row r="45" spans="2:9" ht="31.5" x14ac:dyDescent="0.25">
      <c r="B45" s="18" t="s">
        <v>73</v>
      </c>
      <c r="C45" s="14" t="s">
        <v>47</v>
      </c>
      <c r="D45" s="56" t="s">
        <v>74</v>
      </c>
      <c r="E45" s="62" t="s">
        <v>49</v>
      </c>
      <c r="F45" s="77"/>
      <c r="G45" s="64"/>
      <c r="H45" s="82" t="e">
        <f t="shared" si="0"/>
        <v>#DIV/0!</v>
      </c>
      <c r="I45" s="30">
        <v>66</v>
      </c>
    </row>
    <row r="46" spans="2:9" ht="31.5" hidden="1" x14ac:dyDescent="0.25">
      <c r="B46" s="19" t="s">
        <v>75</v>
      </c>
      <c r="C46" s="14" t="s">
        <v>47</v>
      </c>
      <c r="D46" s="56" t="s">
        <v>76</v>
      </c>
      <c r="E46" s="62" t="s">
        <v>51</v>
      </c>
      <c r="F46" s="65"/>
      <c r="G46" s="64"/>
      <c r="H46" s="82" t="e">
        <f t="shared" si="0"/>
        <v>#DIV/0!</v>
      </c>
    </row>
    <row r="47" spans="2:9" ht="31.5" hidden="1" x14ac:dyDescent="0.25">
      <c r="B47" s="19" t="s">
        <v>75</v>
      </c>
      <c r="C47" s="14" t="s">
        <v>47</v>
      </c>
      <c r="D47" s="56" t="s">
        <v>77</v>
      </c>
      <c r="E47" s="62" t="s">
        <v>5</v>
      </c>
      <c r="F47" s="65"/>
      <c r="G47" s="64"/>
      <c r="H47" s="82" t="e">
        <f t="shared" si="0"/>
        <v>#DIV/0!</v>
      </c>
    </row>
    <row r="48" spans="2:9" ht="15.75" x14ac:dyDescent="0.25">
      <c r="B48" s="61" t="s">
        <v>24</v>
      </c>
      <c r="C48" s="60" t="s">
        <v>78</v>
      </c>
      <c r="D48" s="53" t="s">
        <v>23</v>
      </c>
      <c r="E48" s="49"/>
      <c r="F48" s="7"/>
      <c r="G48" s="51"/>
      <c r="H48" s="82"/>
    </row>
    <row r="49" spans="2:9" ht="15.75" x14ac:dyDescent="0.25">
      <c r="B49" s="20" t="s">
        <v>79</v>
      </c>
      <c r="C49" s="14" t="s">
        <v>80</v>
      </c>
      <c r="D49" s="56" t="s">
        <v>81</v>
      </c>
      <c r="E49" s="66"/>
      <c r="F49" s="21"/>
      <c r="G49" s="36"/>
      <c r="H49" s="82" t="e">
        <f t="shared" si="0"/>
        <v>#DIV/0!</v>
      </c>
    </row>
    <row r="50" spans="2:9" ht="47.25" x14ac:dyDescent="0.25">
      <c r="B50" s="20" t="s">
        <v>82</v>
      </c>
      <c r="C50" s="14" t="s">
        <v>83</v>
      </c>
      <c r="D50" s="56" t="s">
        <v>84</v>
      </c>
      <c r="E50" s="35" t="s">
        <v>26</v>
      </c>
      <c r="F50" s="22">
        <v>1</v>
      </c>
      <c r="G50" s="36"/>
      <c r="H50" s="82" t="e">
        <f t="shared" si="0"/>
        <v>#DIV/0!</v>
      </c>
      <c r="I50" s="30">
        <v>12</v>
      </c>
    </row>
    <row r="51" spans="2:9" ht="15.75" x14ac:dyDescent="0.25">
      <c r="B51" s="20" t="s">
        <v>85</v>
      </c>
      <c r="C51" s="14" t="s">
        <v>83</v>
      </c>
      <c r="D51" s="56" t="s">
        <v>86</v>
      </c>
      <c r="E51" s="35" t="s">
        <v>26</v>
      </c>
      <c r="F51" s="22">
        <v>1</v>
      </c>
      <c r="G51" s="36"/>
      <c r="H51" s="82" t="e">
        <f t="shared" si="0"/>
        <v>#DIV/0!</v>
      </c>
      <c r="I51" s="30">
        <v>50</v>
      </c>
    </row>
    <row r="52" spans="2:9" ht="31.5" x14ac:dyDescent="0.25">
      <c r="B52" s="23" t="s">
        <v>87</v>
      </c>
      <c r="C52" s="14" t="s">
        <v>88</v>
      </c>
      <c r="D52" s="56" t="s">
        <v>89</v>
      </c>
      <c r="E52" s="35" t="s">
        <v>5</v>
      </c>
      <c r="F52" s="36"/>
      <c r="G52" s="65"/>
      <c r="H52" s="82" t="e">
        <f t="shared" si="0"/>
        <v>#DIV/0!</v>
      </c>
      <c r="I52" s="30">
        <v>3</v>
      </c>
    </row>
    <row r="53" spans="2:9" ht="31.5" x14ac:dyDescent="0.25">
      <c r="B53" s="20" t="s">
        <v>90</v>
      </c>
      <c r="C53" s="14" t="s">
        <v>88</v>
      </c>
      <c r="D53" s="56" t="s">
        <v>91</v>
      </c>
      <c r="E53" s="35" t="s">
        <v>92</v>
      </c>
      <c r="F53" s="36"/>
      <c r="G53" s="65"/>
      <c r="H53" s="82" t="e">
        <f t="shared" si="0"/>
        <v>#DIV/0!</v>
      </c>
      <c r="I53" s="30">
        <v>36</v>
      </c>
    </row>
    <row r="54" spans="2:9" ht="31.5" x14ac:dyDescent="0.25">
      <c r="B54" s="20" t="s">
        <v>93</v>
      </c>
      <c r="C54" s="14" t="s">
        <v>88</v>
      </c>
      <c r="D54" s="56" t="s">
        <v>94</v>
      </c>
      <c r="E54" s="35" t="s">
        <v>5</v>
      </c>
      <c r="F54" s="36"/>
      <c r="G54" s="65"/>
      <c r="H54" s="82" t="e">
        <f t="shared" si="0"/>
        <v>#DIV/0!</v>
      </c>
      <c r="I54" s="30">
        <v>37</v>
      </c>
    </row>
    <row r="55" spans="2:9" ht="31.5" x14ac:dyDescent="0.25">
      <c r="B55" s="11" t="s">
        <v>95</v>
      </c>
      <c r="C55" s="14" t="s">
        <v>88</v>
      </c>
      <c r="D55" s="56" t="s">
        <v>96</v>
      </c>
      <c r="E55" s="62" t="s">
        <v>5</v>
      </c>
      <c r="F55" s="36"/>
      <c r="G55" s="65"/>
      <c r="H55" s="82" t="e">
        <f t="shared" si="0"/>
        <v>#DIV/0!</v>
      </c>
      <c r="I55" s="30">
        <v>38</v>
      </c>
    </row>
    <row r="56" spans="2:9" ht="31.5" x14ac:dyDescent="0.25">
      <c r="B56" s="11" t="s">
        <v>97</v>
      </c>
      <c r="C56" s="14" t="s">
        <v>98</v>
      </c>
      <c r="D56" s="56" t="s">
        <v>99</v>
      </c>
      <c r="E56" s="62" t="s">
        <v>5</v>
      </c>
      <c r="F56" s="36"/>
      <c r="G56" s="65"/>
      <c r="H56" s="82" t="e">
        <f t="shared" si="0"/>
        <v>#DIV/0!</v>
      </c>
      <c r="I56" s="30">
        <v>41</v>
      </c>
    </row>
    <row r="57" spans="2:9" ht="31.5" x14ac:dyDescent="0.25">
      <c r="B57" s="20" t="s">
        <v>100</v>
      </c>
      <c r="C57" s="14" t="s">
        <v>98</v>
      </c>
      <c r="D57" s="56" t="s">
        <v>101</v>
      </c>
      <c r="E57" s="35" t="s">
        <v>5</v>
      </c>
      <c r="F57" s="36"/>
      <c r="G57" s="65"/>
      <c r="H57" s="82" t="e">
        <f t="shared" si="0"/>
        <v>#DIV/0!</v>
      </c>
      <c r="I57" s="30">
        <v>4</v>
      </c>
    </row>
    <row r="58" spans="2:9" ht="31.5" x14ac:dyDescent="0.25">
      <c r="B58" s="20" t="s">
        <v>102</v>
      </c>
      <c r="C58" s="14" t="s">
        <v>98</v>
      </c>
      <c r="D58" s="56" t="s">
        <v>103</v>
      </c>
      <c r="E58" s="35" t="s">
        <v>92</v>
      </c>
      <c r="F58" s="36"/>
      <c r="G58" s="65"/>
      <c r="H58" s="82" t="e">
        <f t="shared" si="0"/>
        <v>#DIV/0!</v>
      </c>
      <c r="I58" s="30">
        <v>39</v>
      </c>
    </row>
    <row r="59" spans="2:9" ht="31.5" x14ac:dyDescent="0.25">
      <c r="B59" s="20" t="s">
        <v>104</v>
      </c>
      <c r="C59" s="14" t="s">
        <v>98</v>
      </c>
      <c r="D59" s="56" t="s">
        <v>105</v>
      </c>
      <c r="E59" s="35" t="s">
        <v>5</v>
      </c>
      <c r="F59" s="36"/>
      <c r="G59" s="65"/>
      <c r="H59" s="82" t="e">
        <f t="shared" si="0"/>
        <v>#DIV/0!</v>
      </c>
      <c r="I59" s="30">
        <v>40</v>
      </c>
    </row>
    <row r="60" spans="2:9" ht="31.5" x14ac:dyDescent="0.25">
      <c r="B60" s="20" t="s">
        <v>106</v>
      </c>
      <c r="C60" s="14" t="s">
        <v>107</v>
      </c>
      <c r="D60" s="56" t="s">
        <v>108</v>
      </c>
      <c r="E60" s="35" t="s">
        <v>5</v>
      </c>
      <c r="F60" s="36"/>
      <c r="G60" s="65"/>
      <c r="H60" s="82" t="e">
        <f t="shared" si="0"/>
        <v>#DIV/0!</v>
      </c>
      <c r="I60" s="30">
        <v>44</v>
      </c>
    </row>
    <row r="61" spans="2:9" ht="31.5" x14ac:dyDescent="0.25">
      <c r="B61" s="20" t="s">
        <v>109</v>
      </c>
      <c r="C61" s="14" t="s">
        <v>107</v>
      </c>
      <c r="D61" s="56" t="s">
        <v>110</v>
      </c>
      <c r="E61" s="35" t="s">
        <v>5</v>
      </c>
      <c r="F61" s="36"/>
      <c r="G61" s="65"/>
      <c r="H61" s="82" t="e">
        <f t="shared" si="0"/>
        <v>#DIV/0!</v>
      </c>
      <c r="I61" s="30">
        <v>5</v>
      </c>
    </row>
    <row r="62" spans="2:9" ht="31.5" x14ac:dyDescent="0.25">
      <c r="B62" s="20" t="s">
        <v>111</v>
      </c>
      <c r="C62" s="14" t="s">
        <v>107</v>
      </c>
      <c r="D62" s="56" t="s">
        <v>112</v>
      </c>
      <c r="E62" s="35" t="s">
        <v>92</v>
      </c>
      <c r="F62" s="36"/>
      <c r="G62" s="65"/>
      <c r="H62" s="82" t="e">
        <f t="shared" si="0"/>
        <v>#DIV/0!</v>
      </c>
      <c r="I62" s="30">
        <v>42</v>
      </c>
    </row>
    <row r="63" spans="2:9" ht="31.5" x14ac:dyDescent="0.25">
      <c r="B63" s="20" t="s">
        <v>113</v>
      </c>
      <c r="C63" s="14" t="s">
        <v>107</v>
      </c>
      <c r="D63" s="56" t="s">
        <v>114</v>
      </c>
      <c r="E63" s="35" t="s">
        <v>5</v>
      </c>
      <c r="F63" s="36"/>
      <c r="G63" s="65"/>
      <c r="H63" s="82" t="e">
        <f t="shared" si="0"/>
        <v>#DIV/0!</v>
      </c>
      <c r="I63" s="30">
        <v>43</v>
      </c>
    </row>
    <row r="64" spans="2:9" ht="31.5" x14ac:dyDescent="0.25">
      <c r="B64" s="61" t="s">
        <v>24</v>
      </c>
      <c r="C64" s="60" t="s">
        <v>115</v>
      </c>
      <c r="D64" s="53" t="s">
        <v>23</v>
      </c>
      <c r="E64" s="35"/>
      <c r="F64" s="24"/>
      <c r="G64" s="67"/>
      <c r="H64" s="82"/>
    </row>
    <row r="65" spans="2:9" ht="31.5" x14ac:dyDescent="0.25">
      <c r="B65" s="17" t="s">
        <v>116</v>
      </c>
      <c r="C65" s="14" t="s">
        <v>117</v>
      </c>
      <c r="D65" s="56" t="s">
        <v>118</v>
      </c>
      <c r="E65" s="35" t="s">
        <v>26</v>
      </c>
      <c r="F65" s="7">
        <v>1</v>
      </c>
      <c r="G65" s="68"/>
      <c r="H65" s="82" t="e">
        <f t="shared" si="0"/>
        <v>#DIV/0!</v>
      </c>
      <c r="I65" s="30">
        <v>67</v>
      </c>
    </row>
    <row r="66" spans="2:9" ht="31.5" x14ac:dyDescent="0.25">
      <c r="B66" s="17" t="s">
        <v>119</v>
      </c>
      <c r="C66" s="14" t="s">
        <v>117</v>
      </c>
      <c r="D66" s="56" t="s">
        <v>120</v>
      </c>
      <c r="E66" s="35" t="s">
        <v>26</v>
      </c>
      <c r="F66" s="7">
        <v>1</v>
      </c>
      <c r="G66" s="68"/>
      <c r="H66" s="82" t="e">
        <f t="shared" si="0"/>
        <v>#DIV/0!</v>
      </c>
      <c r="I66" s="30">
        <v>68</v>
      </c>
    </row>
    <row r="67" spans="2:9" ht="31.5" x14ac:dyDescent="0.25">
      <c r="B67" s="17" t="s">
        <v>121</v>
      </c>
      <c r="C67" s="14" t="s">
        <v>117</v>
      </c>
      <c r="D67" s="56" t="s">
        <v>122</v>
      </c>
      <c r="E67" s="35" t="s">
        <v>26</v>
      </c>
      <c r="F67" s="7">
        <v>1</v>
      </c>
      <c r="G67" s="68"/>
      <c r="H67" s="82" t="e">
        <f t="shared" si="0"/>
        <v>#DIV/0!</v>
      </c>
      <c r="I67" s="30">
        <v>69</v>
      </c>
    </row>
    <row r="68" spans="2:9" ht="31.5" x14ac:dyDescent="0.25">
      <c r="B68" s="17" t="s">
        <v>123</v>
      </c>
      <c r="C68" s="14" t="s">
        <v>117</v>
      </c>
      <c r="D68" s="56" t="s">
        <v>124</v>
      </c>
      <c r="E68" s="35" t="s">
        <v>26</v>
      </c>
      <c r="F68" s="7">
        <v>1</v>
      </c>
      <c r="G68" s="68"/>
      <c r="H68" s="82" t="e">
        <f t="shared" si="0"/>
        <v>#DIV/0!</v>
      </c>
      <c r="I68" s="30">
        <v>70</v>
      </c>
    </row>
    <row r="69" spans="2:9" ht="31.5" x14ac:dyDescent="0.25">
      <c r="B69" s="17" t="s">
        <v>75</v>
      </c>
      <c r="C69" s="14" t="s">
        <v>117</v>
      </c>
      <c r="D69" s="56" t="s">
        <v>125</v>
      </c>
      <c r="E69" s="35" t="s">
        <v>26</v>
      </c>
      <c r="F69" s="7">
        <v>1</v>
      </c>
      <c r="G69" s="68"/>
      <c r="H69" s="82" t="e">
        <f t="shared" si="0"/>
        <v>#DIV/0!</v>
      </c>
      <c r="I69" s="30">
        <v>71</v>
      </c>
    </row>
    <row r="70" spans="2:9" ht="31.5" x14ac:dyDescent="0.25">
      <c r="B70" s="25" t="s">
        <v>126</v>
      </c>
      <c r="C70" s="14" t="s">
        <v>127</v>
      </c>
      <c r="D70" s="56" t="s">
        <v>128</v>
      </c>
      <c r="E70" s="35" t="s">
        <v>26</v>
      </c>
      <c r="F70" s="7">
        <v>1</v>
      </c>
      <c r="G70" s="68"/>
      <c r="H70" s="82" t="e">
        <f t="shared" si="0"/>
        <v>#DIV/0!</v>
      </c>
      <c r="I70" s="30">
        <v>7</v>
      </c>
    </row>
    <row r="71" spans="2:9" ht="31.5" x14ac:dyDescent="0.25">
      <c r="B71" s="25" t="s">
        <v>129</v>
      </c>
      <c r="C71" s="14" t="s">
        <v>127</v>
      </c>
      <c r="D71" s="56" t="s">
        <v>130</v>
      </c>
      <c r="E71" s="35" t="s">
        <v>26</v>
      </c>
      <c r="F71" s="7">
        <v>1</v>
      </c>
      <c r="G71" s="68"/>
      <c r="H71" s="82" t="e">
        <f t="shared" si="0"/>
        <v>#DIV/0!</v>
      </c>
      <c r="I71" s="30">
        <v>11</v>
      </c>
    </row>
    <row r="72" spans="2:9" ht="31.5" x14ac:dyDescent="0.25">
      <c r="B72" s="17" t="s">
        <v>131</v>
      </c>
      <c r="C72" s="14" t="s">
        <v>117</v>
      </c>
      <c r="D72" s="56" t="s">
        <v>132</v>
      </c>
      <c r="E72" s="35" t="s">
        <v>26</v>
      </c>
      <c r="F72" s="7">
        <v>1</v>
      </c>
      <c r="G72" s="68"/>
      <c r="H72" s="82" t="e">
        <f t="shared" si="0"/>
        <v>#DIV/0!</v>
      </c>
      <c r="I72" s="30">
        <v>72</v>
      </c>
    </row>
    <row r="73" spans="2:9" ht="31.5" x14ac:dyDescent="0.25">
      <c r="B73" s="17" t="s">
        <v>133</v>
      </c>
      <c r="C73" s="14" t="s">
        <v>117</v>
      </c>
      <c r="D73" s="56" t="s">
        <v>134</v>
      </c>
      <c r="E73" s="35" t="s">
        <v>26</v>
      </c>
      <c r="F73" s="7">
        <v>1</v>
      </c>
      <c r="G73" s="68"/>
      <c r="H73" s="82" t="e">
        <f t="shared" si="0"/>
        <v>#DIV/0!</v>
      </c>
      <c r="I73" s="30">
        <v>73</v>
      </c>
    </row>
    <row r="74" spans="2:9" ht="31.5" x14ac:dyDescent="0.25">
      <c r="B74" s="61" t="s">
        <v>24</v>
      </c>
      <c r="C74" s="60" t="s">
        <v>135</v>
      </c>
      <c r="D74" s="56" t="s">
        <v>23</v>
      </c>
      <c r="E74" s="35"/>
      <c r="F74" s="24"/>
      <c r="G74" s="67"/>
      <c r="H74" s="82"/>
    </row>
    <row r="75" spans="2:9" ht="31.5" x14ac:dyDescent="0.25">
      <c r="B75" s="20" t="s">
        <v>136</v>
      </c>
      <c r="C75" s="14" t="s">
        <v>137</v>
      </c>
      <c r="D75" s="56" t="s">
        <v>138</v>
      </c>
      <c r="E75" s="35" t="s">
        <v>26</v>
      </c>
      <c r="F75" s="7">
        <v>1</v>
      </c>
      <c r="G75" s="68"/>
      <c r="H75" s="82" t="e">
        <f t="shared" si="0"/>
        <v>#DIV/0!</v>
      </c>
      <c r="I75" s="30">
        <v>1</v>
      </c>
    </row>
    <row r="76" spans="2:9" ht="47.25" x14ac:dyDescent="0.25">
      <c r="B76" s="20" t="s">
        <v>139</v>
      </c>
      <c r="C76" s="14" t="s">
        <v>137</v>
      </c>
      <c r="D76" s="56" t="s">
        <v>140</v>
      </c>
      <c r="E76" s="35" t="s">
        <v>26</v>
      </c>
      <c r="F76" s="7">
        <v>1</v>
      </c>
      <c r="G76" s="68"/>
      <c r="H76" s="82" t="e">
        <f t="shared" si="0"/>
        <v>#DIV/0!</v>
      </c>
      <c r="I76" s="30">
        <v>6</v>
      </c>
    </row>
    <row r="77" spans="2:9" ht="31.5" x14ac:dyDescent="0.25">
      <c r="B77" s="20" t="s">
        <v>141</v>
      </c>
      <c r="C77" s="14" t="s">
        <v>137</v>
      </c>
      <c r="D77" s="56" t="s">
        <v>142</v>
      </c>
      <c r="E77" s="35" t="s">
        <v>26</v>
      </c>
      <c r="F77" s="7">
        <v>1</v>
      </c>
      <c r="G77" s="68"/>
      <c r="H77" s="82" t="e">
        <f t="shared" si="0"/>
        <v>#DIV/0!</v>
      </c>
      <c r="I77" s="30">
        <v>2</v>
      </c>
    </row>
    <row r="78" spans="2:9" ht="47.25" x14ac:dyDescent="0.25">
      <c r="B78" s="20" t="s">
        <v>143</v>
      </c>
      <c r="C78" s="14" t="s">
        <v>137</v>
      </c>
      <c r="D78" s="56" t="s">
        <v>144</v>
      </c>
      <c r="E78" s="35" t="s">
        <v>26</v>
      </c>
      <c r="F78" s="7">
        <v>1</v>
      </c>
      <c r="G78" s="68"/>
      <c r="H78" s="82" t="e">
        <f t="shared" ref="H78:H100" si="1">G78/$G$13</f>
        <v>#DIV/0!</v>
      </c>
      <c r="I78" s="30">
        <v>15</v>
      </c>
    </row>
    <row r="79" spans="2:9" ht="31.5" x14ac:dyDescent="0.25">
      <c r="B79" s="20" t="s">
        <v>145</v>
      </c>
      <c r="C79" s="14" t="s">
        <v>80</v>
      </c>
      <c r="D79" s="56" t="s">
        <v>146</v>
      </c>
      <c r="E79" s="35" t="s">
        <v>26</v>
      </c>
      <c r="F79" s="7">
        <v>1</v>
      </c>
      <c r="G79" s="68"/>
      <c r="H79" s="82" t="e">
        <f t="shared" si="1"/>
        <v>#DIV/0!</v>
      </c>
      <c r="I79" s="30">
        <v>14</v>
      </c>
    </row>
    <row r="80" spans="2:9" ht="31.5" x14ac:dyDescent="0.25">
      <c r="B80" s="20" t="s">
        <v>147</v>
      </c>
      <c r="C80" s="14" t="s">
        <v>80</v>
      </c>
      <c r="D80" s="56" t="s">
        <v>148</v>
      </c>
      <c r="E80" s="35" t="s">
        <v>26</v>
      </c>
      <c r="F80" s="7">
        <v>1</v>
      </c>
      <c r="G80" s="68"/>
      <c r="H80" s="82" t="e">
        <f t="shared" si="1"/>
        <v>#DIV/0!</v>
      </c>
      <c r="I80" s="30">
        <v>30</v>
      </c>
    </row>
    <row r="81" spans="2:9" ht="15.75" x14ac:dyDescent="0.25">
      <c r="B81" s="20" t="s">
        <v>149</v>
      </c>
      <c r="C81" s="14" t="s">
        <v>80</v>
      </c>
      <c r="D81" s="56" t="s">
        <v>150</v>
      </c>
      <c r="E81" s="35" t="s">
        <v>26</v>
      </c>
      <c r="F81" s="7">
        <v>1</v>
      </c>
      <c r="G81" s="68"/>
      <c r="H81" s="82" t="e">
        <f t="shared" si="1"/>
        <v>#DIV/0!</v>
      </c>
      <c r="I81" s="30">
        <v>49</v>
      </c>
    </row>
    <row r="82" spans="2:9" ht="31.5" x14ac:dyDescent="0.25">
      <c r="B82" s="20" t="s">
        <v>151</v>
      </c>
      <c r="C82" s="14" t="s">
        <v>80</v>
      </c>
      <c r="D82" s="56" t="s">
        <v>152</v>
      </c>
      <c r="E82" s="35" t="s">
        <v>26</v>
      </c>
      <c r="F82" s="7">
        <v>1</v>
      </c>
      <c r="G82" s="68"/>
      <c r="H82" s="82" t="e">
        <f t="shared" si="1"/>
        <v>#DIV/0!</v>
      </c>
      <c r="I82" s="30">
        <v>45</v>
      </c>
    </row>
    <row r="83" spans="2:9" ht="31.5" x14ac:dyDescent="0.25">
      <c r="B83" s="20" t="s">
        <v>153</v>
      </c>
      <c r="C83" s="14" t="s">
        <v>80</v>
      </c>
      <c r="D83" s="56" t="s">
        <v>154</v>
      </c>
      <c r="E83" s="35" t="s">
        <v>26</v>
      </c>
      <c r="F83" s="7">
        <v>1</v>
      </c>
      <c r="G83" s="68"/>
      <c r="H83" s="82" t="e">
        <f t="shared" si="1"/>
        <v>#DIV/0!</v>
      </c>
      <c r="I83" s="30">
        <v>46</v>
      </c>
    </row>
    <row r="84" spans="2:9" ht="31.5" x14ac:dyDescent="0.25">
      <c r="B84" s="20" t="s">
        <v>155</v>
      </c>
      <c r="C84" s="14" t="s">
        <v>80</v>
      </c>
      <c r="D84" s="56" t="s">
        <v>156</v>
      </c>
      <c r="E84" s="35" t="s">
        <v>26</v>
      </c>
      <c r="F84" s="7">
        <v>1</v>
      </c>
      <c r="G84" s="68"/>
      <c r="H84" s="82" t="e">
        <f t="shared" si="1"/>
        <v>#DIV/0!</v>
      </c>
      <c r="I84" s="30">
        <v>48</v>
      </c>
    </row>
    <row r="85" spans="2:9" ht="15.75" x14ac:dyDescent="0.25">
      <c r="B85" s="20" t="s">
        <v>157</v>
      </c>
      <c r="C85" s="14" t="s">
        <v>80</v>
      </c>
      <c r="D85" s="56" t="s">
        <v>158</v>
      </c>
      <c r="E85" s="35" t="s">
        <v>26</v>
      </c>
      <c r="F85" s="7">
        <v>1</v>
      </c>
      <c r="G85" s="68"/>
      <c r="H85" s="82" t="e">
        <f t="shared" si="1"/>
        <v>#DIV/0!</v>
      </c>
      <c r="I85" s="30">
        <v>52</v>
      </c>
    </row>
    <row r="86" spans="2:9" ht="15.75" x14ac:dyDescent="0.25">
      <c r="B86" s="20" t="s">
        <v>159</v>
      </c>
      <c r="C86" s="14" t="s">
        <v>80</v>
      </c>
      <c r="D86" s="56" t="s">
        <v>160</v>
      </c>
      <c r="E86" s="35" t="s">
        <v>26</v>
      </c>
      <c r="F86" s="7">
        <v>1</v>
      </c>
      <c r="G86" s="68"/>
      <c r="H86" s="82" t="e">
        <f t="shared" si="1"/>
        <v>#DIV/0!</v>
      </c>
      <c r="I86" s="30">
        <v>53</v>
      </c>
    </row>
    <row r="87" spans="2:9" ht="15.75" x14ac:dyDescent="0.25">
      <c r="B87" s="20" t="s">
        <v>161</v>
      </c>
      <c r="C87" s="14" t="s">
        <v>80</v>
      </c>
      <c r="D87" s="56" t="s">
        <v>162</v>
      </c>
      <c r="E87" s="35" t="s">
        <v>26</v>
      </c>
      <c r="F87" s="7">
        <v>1</v>
      </c>
      <c r="G87" s="68"/>
      <c r="H87" s="82" t="e">
        <f t="shared" si="1"/>
        <v>#DIV/0!</v>
      </c>
      <c r="I87" s="30">
        <v>55</v>
      </c>
    </row>
    <row r="88" spans="2:9" ht="31.5" x14ac:dyDescent="0.25">
      <c r="B88" s="20" t="s">
        <v>163</v>
      </c>
      <c r="C88" s="14" t="s">
        <v>137</v>
      </c>
      <c r="D88" s="56" t="s">
        <v>164</v>
      </c>
      <c r="E88" s="35" t="s">
        <v>26</v>
      </c>
      <c r="F88" s="7">
        <v>1</v>
      </c>
      <c r="G88" s="68"/>
      <c r="H88" s="82" t="e">
        <f t="shared" si="1"/>
        <v>#DIV/0!</v>
      </c>
      <c r="I88" s="30">
        <v>9</v>
      </c>
    </row>
    <row r="89" spans="2:9" ht="15.75" x14ac:dyDescent="0.25">
      <c r="B89" s="20" t="s">
        <v>165</v>
      </c>
      <c r="C89" s="14" t="s">
        <v>80</v>
      </c>
      <c r="D89" s="56" t="s">
        <v>166</v>
      </c>
      <c r="E89" s="35" t="s">
        <v>26</v>
      </c>
      <c r="F89" s="7">
        <v>1</v>
      </c>
      <c r="G89" s="68"/>
      <c r="H89" s="82" t="e">
        <f t="shared" si="1"/>
        <v>#DIV/0!</v>
      </c>
      <c r="I89" s="30">
        <v>21</v>
      </c>
    </row>
    <row r="90" spans="2:9" ht="15.75" x14ac:dyDescent="0.25">
      <c r="B90" s="20" t="s">
        <v>167</v>
      </c>
      <c r="C90" s="14" t="s">
        <v>80</v>
      </c>
      <c r="D90" s="56" t="s">
        <v>168</v>
      </c>
      <c r="E90" s="35" t="s">
        <v>26</v>
      </c>
      <c r="F90" s="7">
        <v>1</v>
      </c>
      <c r="G90" s="68"/>
      <c r="H90" s="82" t="e">
        <f t="shared" si="1"/>
        <v>#DIV/0!</v>
      </c>
      <c r="I90" s="30">
        <v>23</v>
      </c>
    </row>
    <row r="91" spans="2:9" ht="15.75" x14ac:dyDescent="0.25">
      <c r="B91" s="20" t="s">
        <v>169</v>
      </c>
      <c r="C91" s="14" t="s">
        <v>80</v>
      </c>
      <c r="D91" s="56" t="s">
        <v>170</v>
      </c>
      <c r="E91" s="35" t="s">
        <v>26</v>
      </c>
      <c r="F91" s="7">
        <v>1</v>
      </c>
      <c r="G91" s="68"/>
      <c r="H91" s="82" t="e">
        <f t="shared" si="1"/>
        <v>#DIV/0!</v>
      </c>
      <c r="I91" s="30">
        <v>24</v>
      </c>
    </row>
    <row r="92" spans="2:9" ht="31.5" x14ac:dyDescent="0.25">
      <c r="B92" s="20" t="s">
        <v>171</v>
      </c>
      <c r="C92" s="14" t="s">
        <v>172</v>
      </c>
      <c r="D92" s="56" t="s">
        <v>173</v>
      </c>
      <c r="E92" s="35" t="s">
        <v>26</v>
      </c>
      <c r="F92" s="7">
        <v>1</v>
      </c>
      <c r="G92" s="68"/>
      <c r="H92" s="82" t="e">
        <f t="shared" si="1"/>
        <v>#DIV/0!</v>
      </c>
      <c r="I92" s="30">
        <v>10</v>
      </c>
    </row>
    <row r="93" spans="2:9" ht="15.75" hidden="1" customHeight="1" x14ac:dyDescent="0.25">
      <c r="B93" s="69"/>
      <c r="C93" s="26" t="s">
        <v>172</v>
      </c>
      <c r="D93" s="70" t="s">
        <v>174</v>
      </c>
      <c r="E93" s="71" t="s">
        <v>26</v>
      </c>
      <c r="F93" s="27">
        <v>1</v>
      </c>
      <c r="G93" s="72"/>
      <c r="H93" s="82" t="e">
        <f t="shared" si="1"/>
        <v>#DIV/0!</v>
      </c>
    </row>
    <row r="94" spans="2:9" ht="15.75" hidden="1" x14ac:dyDescent="0.25">
      <c r="B94" s="28" t="s">
        <v>24</v>
      </c>
      <c r="C94" s="26" t="s">
        <v>172</v>
      </c>
      <c r="D94" s="70" t="s">
        <v>175</v>
      </c>
      <c r="E94" s="71" t="s">
        <v>26</v>
      </c>
      <c r="F94" s="27">
        <v>1</v>
      </c>
      <c r="G94" s="72"/>
      <c r="H94" s="82" t="e">
        <f t="shared" si="1"/>
        <v>#DIV/0!</v>
      </c>
    </row>
    <row r="95" spans="2:9" ht="31.5" x14ac:dyDescent="0.25">
      <c r="B95" s="20" t="s">
        <v>176</v>
      </c>
      <c r="C95" s="14" t="s">
        <v>172</v>
      </c>
      <c r="D95" s="56" t="s">
        <v>177</v>
      </c>
      <c r="E95" s="35" t="s">
        <v>26</v>
      </c>
      <c r="F95" s="7">
        <v>1</v>
      </c>
      <c r="G95" s="68"/>
      <c r="H95" s="82" t="e">
        <f t="shared" si="1"/>
        <v>#DIV/0!</v>
      </c>
      <c r="I95" s="30">
        <v>17</v>
      </c>
    </row>
    <row r="96" spans="2:9" ht="47.25" x14ac:dyDescent="0.25">
      <c r="B96" s="20" t="s">
        <v>178</v>
      </c>
      <c r="C96" s="14" t="s">
        <v>179</v>
      </c>
      <c r="D96" s="56" t="s">
        <v>180</v>
      </c>
      <c r="E96" s="35" t="s">
        <v>26</v>
      </c>
      <c r="F96" s="7">
        <v>1</v>
      </c>
      <c r="G96" s="68"/>
      <c r="H96" s="82" t="e">
        <f t="shared" si="1"/>
        <v>#DIV/0!</v>
      </c>
      <c r="I96" s="30">
        <v>29</v>
      </c>
    </row>
    <row r="97" spans="2:9" ht="31.5" x14ac:dyDescent="0.25">
      <c r="B97" s="29" t="s">
        <v>181</v>
      </c>
      <c r="C97" s="14" t="s">
        <v>182</v>
      </c>
      <c r="D97" s="56" t="s">
        <v>183</v>
      </c>
      <c r="E97" s="35" t="s">
        <v>26</v>
      </c>
      <c r="F97" s="7">
        <v>1</v>
      </c>
      <c r="G97" s="68"/>
      <c r="H97" s="82" t="e">
        <f t="shared" si="1"/>
        <v>#DIV/0!</v>
      </c>
      <c r="I97" s="30">
        <v>28</v>
      </c>
    </row>
    <row r="98" spans="2:9" ht="31.5" x14ac:dyDescent="0.25">
      <c r="B98" s="29" t="s">
        <v>184</v>
      </c>
      <c r="C98" s="14" t="s">
        <v>182</v>
      </c>
      <c r="D98" s="56" t="s">
        <v>185</v>
      </c>
      <c r="E98" s="35" t="s">
        <v>26</v>
      </c>
      <c r="F98" s="7">
        <v>1</v>
      </c>
      <c r="G98" s="68"/>
      <c r="H98" s="82" t="e">
        <f t="shared" si="1"/>
        <v>#DIV/0!</v>
      </c>
      <c r="I98" s="30">
        <v>51</v>
      </c>
    </row>
    <row r="99" spans="2:9" ht="31.5" x14ac:dyDescent="0.25">
      <c r="B99" s="20" t="s">
        <v>186</v>
      </c>
      <c r="C99" s="14" t="s">
        <v>182</v>
      </c>
      <c r="D99" s="56" t="s">
        <v>187</v>
      </c>
      <c r="E99" s="35" t="s">
        <v>26</v>
      </c>
      <c r="F99" s="7">
        <v>1</v>
      </c>
      <c r="G99" s="68"/>
      <c r="H99" s="82" t="e">
        <f t="shared" si="1"/>
        <v>#DIV/0!</v>
      </c>
      <c r="I99" s="30">
        <v>27</v>
      </c>
    </row>
    <row r="100" spans="2:9" ht="31.5" x14ac:dyDescent="0.25">
      <c r="B100" s="23" t="s">
        <v>188</v>
      </c>
      <c r="C100" s="14" t="s">
        <v>182</v>
      </c>
      <c r="D100" s="56" t="s">
        <v>189</v>
      </c>
      <c r="E100" s="35" t="s">
        <v>26</v>
      </c>
      <c r="F100" s="7">
        <v>1</v>
      </c>
      <c r="G100" s="68"/>
      <c r="H100" s="82" t="e">
        <f t="shared" si="1"/>
        <v>#DIV/0!</v>
      </c>
      <c r="I100" s="30">
        <v>31</v>
      </c>
    </row>
    <row r="101" spans="2:9" ht="15.75" x14ac:dyDescent="0.25">
      <c r="B101" s="73"/>
      <c r="C101" s="74"/>
      <c r="D101" s="74"/>
      <c r="E101" s="73"/>
      <c r="F101" s="75"/>
      <c r="G101" s="76"/>
      <c r="H101" s="83"/>
    </row>
    <row r="102" spans="2:9" ht="15.75" x14ac:dyDescent="0.25">
      <c r="B102" s="73"/>
      <c r="C102" s="74"/>
      <c r="D102" s="74"/>
      <c r="E102" s="73"/>
      <c r="F102" s="75"/>
      <c r="G102" s="76"/>
      <c r="H102" s="83"/>
    </row>
    <row r="103" spans="2:9" ht="15.75" x14ac:dyDescent="0.25">
      <c r="B103" s="73"/>
      <c r="C103" s="74"/>
      <c r="D103" s="74"/>
      <c r="E103" s="73"/>
      <c r="F103" s="75"/>
      <c r="G103" s="76"/>
      <c r="H103" s="83"/>
    </row>
    <row r="104" spans="2:9" ht="15.75" x14ac:dyDescent="0.25">
      <c r="B104" s="73"/>
      <c r="C104" s="74"/>
      <c r="D104" s="74"/>
      <c r="E104" s="73"/>
      <c r="F104" s="75"/>
      <c r="G104" s="76"/>
      <c r="H104" s="83"/>
    </row>
    <row r="105" spans="2:9" ht="15.75" x14ac:dyDescent="0.25">
      <c r="B105" s="73"/>
      <c r="C105" s="74"/>
      <c r="D105" s="74"/>
      <c r="E105" s="73"/>
      <c r="F105" s="75"/>
      <c r="G105" s="76"/>
      <c r="H105" s="83"/>
    </row>
    <row r="106" spans="2:9" ht="15.75" x14ac:dyDescent="0.25">
      <c r="B106" s="73"/>
      <c r="C106" s="74"/>
      <c r="D106" s="74"/>
      <c r="E106" s="73"/>
      <c r="F106" s="75"/>
      <c r="G106" s="76"/>
      <c r="H106" s="83"/>
    </row>
    <row r="107" spans="2:9" ht="15.75" x14ac:dyDescent="0.25">
      <c r="B107" s="73"/>
      <c r="C107" s="74"/>
      <c r="D107" s="74"/>
      <c r="E107" s="73"/>
      <c r="F107" s="75"/>
      <c r="G107" s="76"/>
      <c r="H107" s="83"/>
    </row>
    <row r="108" spans="2:9" ht="15.75" x14ac:dyDescent="0.25">
      <c r="B108" s="73"/>
      <c r="C108" s="74"/>
      <c r="D108" s="74"/>
      <c r="E108" s="73"/>
      <c r="F108" s="75"/>
      <c r="G108" s="76"/>
      <c r="H108" s="83"/>
    </row>
    <row r="109" spans="2:9" ht="15.75" x14ac:dyDescent="0.25">
      <c r="B109" s="73"/>
      <c r="C109" s="74"/>
      <c r="D109" s="74"/>
      <c r="E109" s="73"/>
      <c r="F109" s="75"/>
      <c r="G109" s="76"/>
      <c r="H109" s="83"/>
    </row>
    <row r="110" spans="2:9" ht="15.75" x14ac:dyDescent="0.25">
      <c r="B110" s="73"/>
      <c r="C110" s="74"/>
      <c r="D110" s="74"/>
      <c r="E110" s="73"/>
      <c r="F110" s="75"/>
      <c r="G110" s="76"/>
      <c r="H110" s="83"/>
    </row>
    <row r="111" spans="2:9" ht="15.75" x14ac:dyDescent="0.25">
      <c r="B111" s="73"/>
      <c r="C111" s="74"/>
      <c r="D111" s="74"/>
      <c r="E111" s="73"/>
      <c r="F111" s="75"/>
      <c r="G111" s="76"/>
      <c r="H111" s="83"/>
    </row>
    <row r="112" spans="2:9" ht="15.75" x14ac:dyDescent="0.25">
      <c r="B112" s="73"/>
      <c r="C112" s="74"/>
      <c r="D112" s="74"/>
      <c r="E112" s="73"/>
      <c r="F112" s="75"/>
      <c r="G112" s="76"/>
      <c r="H112" s="83"/>
    </row>
  </sheetData>
  <mergeCells count="3">
    <mergeCell ref="C2:G2"/>
    <mergeCell ref="E8:F8"/>
    <mergeCell ref="E9:F9"/>
  </mergeCells>
  <printOptions horizontalCentered="1"/>
  <pageMargins left="0.39370078740157483" right="0.19685039370078741" top="0.39370078740157483" bottom="0.19685039370078741" header="0.19685039370078741" footer="0.19685039370078741"/>
  <pageSetup scale="84" orientation="portrait" r:id="rId1"/>
  <colBreaks count="1" manualBreakCount="1">
    <brk id="8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2016-08-08T02:19:07Z</dcterms:modified>
</cp:coreProperties>
</file>