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8595" windowHeight="73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D6" i="1"/>
  <c r="D3" i="1" s="1"/>
  <c r="D7" i="1" s="1"/>
  <c r="D10" i="1" s="1"/>
  <c r="D17" i="1"/>
  <c r="D13" i="1"/>
  <c r="F17" i="1"/>
  <c r="F13" i="1"/>
  <c r="F9" i="1"/>
  <c r="F24" i="1" s="1"/>
  <c r="I3" i="1"/>
  <c r="I4" i="1" s="1"/>
  <c r="I5" i="1" s="1"/>
  <c r="I7" i="1" s="1"/>
  <c r="I8" i="1" s="1"/>
  <c r="D24" i="1" l="1"/>
  <c r="D14" i="1"/>
  <c r="F20" i="1"/>
  <c r="F19" i="1"/>
  <c r="F23" i="1" s="1"/>
  <c r="D18" i="1" l="1"/>
</calcChain>
</file>

<file path=xl/sharedStrings.xml><?xml version="1.0" encoding="utf-8"?>
<sst xmlns="http://schemas.openxmlformats.org/spreadsheetml/2006/main" count="38" uniqueCount="29">
  <si>
    <t>입금</t>
    <phoneticPr fontId="3" type="noConversion"/>
  </si>
  <si>
    <t>출금</t>
    <phoneticPr fontId="3" type="noConversion"/>
  </si>
  <si>
    <t>현재</t>
    <phoneticPr fontId="3" type="noConversion"/>
  </si>
  <si>
    <t>6월</t>
    <phoneticPr fontId="3" type="noConversion"/>
  </si>
  <si>
    <t>7월</t>
    <phoneticPr fontId="3" type="noConversion"/>
  </si>
  <si>
    <t>9월</t>
    <phoneticPr fontId="3" type="noConversion"/>
  </si>
  <si>
    <t>총합</t>
    <phoneticPr fontId="3" type="noConversion"/>
  </si>
  <si>
    <t>취득세</t>
    <phoneticPr fontId="3" type="noConversion"/>
  </si>
  <si>
    <t>부동산비</t>
    <phoneticPr fontId="3" type="noConversion"/>
  </si>
  <si>
    <t>집기</t>
    <phoneticPr fontId="3" type="noConversion"/>
  </si>
  <si>
    <t>이사비</t>
    <phoneticPr fontId="3" type="noConversion"/>
  </si>
  <si>
    <t>삼송 호반</t>
    <phoneticPr fontId="3" type="noConversion"/>
  </si>
  <si>
    <t>이문 현대</t>
    <phoneticPr fontId="3" type="noConversion"/>
  </si>
  <si>
    <t>매도가</t>
    <phoneticPr fontId="3" type="noConversion"/>
  </si>
  <si>
    <t>부동산비</t>
    <phoneticPr fontId="3" type="noConversion"/>
  </si>
  <si>
    <t>차액</t>
    <phoneticPr fontId="3" type="noConversion"/>
  </si>
  <si>
    <t>반차액</t>
    <phoneticPr fontId="3" type="noConversion"/>
  </si>
  <si>
    <t>최종금액</t>
    <phoneticPr fontId="3" type="noConversion"/>
  </si>
  <si>
    <t>전세추가금</t>
    <phoneticPr fontId="3" type="noConversion"/>
  </si>
  <si>
    <t>남편</t>
    <phoneticPr fontId="3" type="noConversion"/>
  </si>
  <si>
    <t>와이프</t>
    <phoneticPr fontId="3" type="noConversion"/>
  </si>
  <si>
    <t>계약금</t>
    <phoneticPr fontId="3" type="noConversion"/>
  </si>
  <si>
    <t>처가집</t>
    <phoneticPr fontId="3" type="noConversion"/>
  </si>
  <si>
    <t>대출</t>
    <phoneticPr fontId="3" type="noConversion"/>
  </si>
  <si>
    <t>처형</t>
    <phoneticPr fontId="3" type="noConversion"/>
  </si>
  <si>
    <t>기타비용</t>
    <phoneticPr fontId="3" type="noConversion"/>
  </si>
  <si>
    <t>중도금</t>
    <phoneticPr fontId="3" type="noConversion"/>
  </si>
  <si>
    <t>잔금</t>
    <phoneticPr fontId="3" type="noConversion"/>
  </si>
  <si>
    <t>SUM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</si>
</sst>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41" fontId="2" fillId="0" borderId="1" xfId="1" applyFont="1" applyBorder="1">
      <alignment vertical="center"/>
    </xf>
    <xf numFmtId="41" fontId="0" fillId="0" borderId="1" xfId="1" applyFont="1" applyBorder="1">
      <alignment vertical="center"/>
    </xf>
    <xf numFmtId="41" fontId="4" fillId="0" borderId="1" xfId="1" applyFont="1" applyBorder="1">
      <alignment vertical="center"/>
    </xf>
    <xf numFmtId="41" fontId="5" fillId="0" borderId="1" xfId="1" applyFont="1" applyBorder="1">
      <alignment vertical="center"/>
    </xf>
    <xf numFmtId="41" fontId="6" fillId="0" borderId="1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zoomScaleNormal="100" workbookViewId="0">
      <selection activeCell="B3" sqref="B3:B6"/>
    </sheetView>
  </sheetViews>
  <sheetFormatPr defaultRowHeight="16.5" x14ac:dyDescent="0.3"/>
  <cols>
    <col min="4" max="4" width="9.375" bestFit="1" customWidth="1"/>
    <col min="6" max="6" width="9.375" bestFit="1" customWidth="1"/>
    <col min="8" max="8" width="11" bestFit="1" customWidth="1"/>
  </cols>
  <sheetData>
    <row r="1" spans="2:9" x14ac:dyDescent="0.3">
      <c r="B1" s="3" t="s">
        <v>11</v>
      </c>
      <c r="C1" s="3"/>
      <c r="D1" s="3"/>
      <c r="E1" s="3"/>
      <c r="F1" s="3"/>
      <c r="H1" s="3" t="s">
        <v>12</v>
      </c>
      <c r="I1" s="3"/>
    </row>
    <row r="2" spans="2:9" x14ac:dyDescent="0.3">
      <c r="B2" s="2"/>
      <c r="C2" s="3" t="s">
        <v>0</v>
      </c>
      <c r="D2" s="3"/>
      <c r="E2" s="3" t="s">
        <v>1</v>
      </c>
      <c r="F2" s="3"/>
      <c r="H2" s="2" t="s">
        <v>13</v>
      </c>
      <c r="I2" s="10">
        <v>37900</v>
      </c>
    </row>
    <row r="3" spans="2:9" x14ac:dyDescent="0.3">
      <c r="B3" s="4" t="s">
        <v>2</v>
      </c>
      <c r="C3" s="2"/>
      <c r="D3" s="12">
        <f>D6</f>
        <v>7000</v>
      </c>
      <c r="E3" s="2"/>
      <c r="F3" s="10"/>
      <c r="H3" s="2" t="s">
        <v>14</v>
      </c>
      <c r="I3" s="10">
        <f>I2*0.44%</f>
        <v>166.76000000000002</v>
      </c>
    </row>
    <row r="4" spans="2:9" x14ac:dyDescent="0.3">
      <c r="B4" s="5"/>
      <c r="C4" s="2" t="s">
        <v>19</v>
      </c>
      <c r="D4" s="10">
        <v>6000</v>
      </c>
      <c r="E4" s="2"/>
      <c r="F4" s="10"/>
      <c r="H4" s="2" t="s">
        <v>15</v>
      </c>
      <c r="I4" s="10">
        <f>I2-I3</f>
        <v>37733.24</v>
      </c>
    </row>
    <row r="5" spans="2:9" x14ac:dyDescent="0.3">
      <c r="B5" s="5"/>
      <c r="C5" s="2" t="s">
        <v>20</v>
      </c>
      <c r="D5" s="10">
        <v>1000</v>
      </c>
      <c r="E5" s="2"/>
      <c r="F5" s="10"/>
      <c r="H5" s="2" t="s">
        <v>16</v>
      </c>
      <c r="I5" s="10">
        <f>I4/2</f>
        <v>18866.62</v>
      </c>
    </row>
    <row r="6" spans="2:9" x14ac:dyDescent="0.3">
      <c r="B6" s="6"/>
      <c r="C6" s="7" t="s">
        <v>28</v>
      </c>
      <c r="D6" s="11">
        <f>D4+D5</f>
        <v>7000</v>
      </c>
      <c r="E6" s="2"/>
      <c r="F6" s="10"/>
      <c r="H6" s="2" t="s">
        <v>18</v>
      </c>
      <c r="I6" s="10">
        <v>8000</v>
      </c>
    </row>
    <row r="7" spans="2:9" x14ac:dyDescent="0.3">
      <c r="B7" s="4" t="s">
        <v>3</v>
      </c>
      <c r="C7" s="2"/>
      <c r="D7" s="12">
        <f>D3+D9-F9</f>
        <v>1300</v>
      </c>
      <c r="E7" s="2"/>
      <c r="F7" s="10"/>
      <c r="H7" s="2"/>
      <c r="I7" s="10">
        <f>I5+I6</f>
        <v>26866.62</v>
      </c>
    </row>
    <row r="8" spans="2:9" x14ac:dyDescent="0.3">
      <c r="B8" s="5"/>
      <c r="C8" s="2"/>
      <c r="D8" s="10"/>
      <c r="E8" s="2" t="s">
        <v>21</v>
      </c>
      <c r="F8" s="10">
        <v>5700</v>
      </c>
      <c r="H8" s="2" t="s">
        <v>17</v>
      </c>
      <c r="I8" s="10">
        <f>ROUNDDOWN(I7,-2)</f>
        <v>26800</v>
      </c>
    </row>
    <row r="9" spans="2:9" x14ac:dyDescent="0.3">
      <c r="B9" s="6"/>
      <c r="C9" s="7" t="s">
        <v>28</v>
      </c>
      <c r="D9" s="11"/>
      <c r="E9" s="7" t="s">
        <v>28</v>
      </c>
      <c r="F9" s="11">
        <f>F8</f>
        <v>5700</v>
      </c>
    </row>
    <row r="10" spans="2:9" x14ac:dyDescent="0.3">
      <c r="B10" s="4" t="s">
        <v>4</v>
      </c>
      <c r="C10" s="2"/>
      <c r="D10" s="9">
        <f>D7+D13-F13</f>
        <v>0</v>
      </c>
      <c r="E10" s="2"/>
      <c r="F10" s="10"/>
      <c r="I10" s="1"/>
    </row>
    <row r="11" spans="2:9" x14ac:dyDescent="0.3">
      <c r="B11" s="5"/>
      <c r="C11" s="2" t="s">
        <v>22</v>
      </c>
      <c r="D11" s="10">
        <v>15000</v>
      </c>
      <c r="E11" s="2" t="s">
        <v>26</v>
      </c>
      <c r="F11" s="10">
        <v>20000</v>
      </c>
    </row>
    <row r="12" spans="2:9" x14ac:dyDescent="0.3">
      <c r="B12" s="5"/>
      <c r="C12" s="2" t="s">
        <v>23</v>
      </c>
      <c r="D12" s="10">
        <v>3700</v>
      </c>
      <c r="E12" s="2"/>
      <c r="F12" s="10"/>
    </row>
    <row r="13" spans="2:9" x14ac:dyDescent="0.3">
      <c r="B13" s="6"/>
      <c r="C13" s="7" t="s">
        <v>28</v>
      </c>
      <c r="D13" s="11">
        <f>D11+D12</f>
        <v>18700</v>
      </c>
      <c r="E13" s="7" t="s">
        <v>28</v>
      </c>
      <c r="F13" s="11">
        <f>F11</f>
        <v>20000</v>
      </c>
    </row>
    <row r="14" spans="2:9" x14ac:dyDescent="0.3">
      <c r="B14" s="4" t="s">
        <v>5</v>
      </c>
      <c r="C14" s="2"/>
      <c r="D14" s="12">
        <f>D10+D17-F17</f>
        <v>2500</v>
      </c>
      <c r="E14" s="2"/>
      <c r="F14" s="10"/>
    </row>
    <row r="15" spans="2:9" x14ac:dyDescent="0.3">
      <c r="B15" s="5"/>
      <c r="C15" s="2" t="s">
        <v>24</v>
      </c>
      <c r="D15" s="10">
        <f>I8</f>
        <v>26800</v>
      </c>
      <c r="E15" s="2" t="s">
        <v>27</v>
      </c>
      <c r="F15" s="10">
        <v>31300</v>
      </c>
    </row>
    <row r="16" spans="2:9" x14ac:dyDescent="0.3">
      <c r="B16" s="5"/>
      <c r="C16" s="2" t="s">
        <v>23</v>
      </c>
      <c r="D16" s="10">
        <v>7000</v>
      </c>
      <c r="E16" s="2"/>
      <c r="F16" s="10"/>
    </row>
    <row r="17" spans="2:9" x14ac:dyDescent="0.3">
      <c r="B17" s="6"/>
      <c r="C17" s="7" t="s">
        <v>28</v>
      </c>
      <c r="D17" s="11">
        <f>D15+D16</f>
        <v>33800</v>
      </c>
      <c r="E17" s="7" t="s">
        <v>28</v>
      </c>
      <c r="F17" s="11">
        <f>F15</f>
        <v>31300</v>
      </c>
    </row>
    <row r="18" spans="2:9" x14ac:dyDescent="0.3">
      <c r="B18" s="4" t="s">
        <v>25</v>
      </c>
      <c r="C18" s="2"/>
      <c r="D18" s="12">
        <f>D14+D23-F23</f>
        <v>522.19999999999982</v>
      </c>
      <c r="E18" s="2"/>
      <c r="F18" s="10"/>
      <c r="I18" s="1"/>
    </row>
    <row r="19" spans="2:9" x14ac:dyDescent="0.3">
      <c r="B19" s="5"/>
      <c r="C19" s="2"/>
      <c r="D19" s="10"/>
      <c r="E19" s="2" t="s">
        <v>7</v>
      </c>
      <c r="F19" s="10">
        <f>F24*1.1%</f>
        <v>627.00000000000011</v>
      </c>
    </row>
    <row r="20" spans="2:9" x14ac:dyDescent="0.3">
      <c r="B20" s="5"/>
      <c r="C20" s="2"/>
      <c r="D20" s="10"/>
      <c r="E20" s="2" t="s">
        <v>8</v>
      </c>
      <c r="F20" s="10">
        <f>F24*0.44%</f>
        <v>250.8</v>
      </c>
    </row>
    <row r="21" spans="2:9" x14ac:dyDescent="0.3">
      <c r="B21" s="5"/>
      <c r="C21" s="2"/>
      <c r="D21" s="10"/>
      <c r="E21" s="2" t="s">
        <v>9</v>
      </c>
      <c r="F21" s="10">
        <v>1000</v>
      </c>
    </row>
    <row r="22" spans="2:9" x14ac:dyDescent="0.3">
      <c r="B22" s="5"/>
      <c r="C22" s="2"/>
      <c r="D22" s="10"/>
      <c r="E22" s="2" t="s">
        <v>10</v>
      </c>
      <c r="F22" s="10">
        <v>100</v>
      </c>
    </row>
    <row r="23" spans="2:9" x14ac:dyDescent="0.3">
      <c r="B23" s="6"/>
      <c r="C23" s="7" t="s">
        <v>28</v>
      </c>
      <c r="D23" s="11"/>
      <c r="E23" s="7" t="s">
        <v>28</v>
      </c>
      <c r="F23" s="11">
        <f>F19+F20+F21+F22</f>
        <v>1977.8000000000002</v>
      </c>
    </row>
    <row r="24" spans="2:9" x14ac:dyDescent="0.3">
      <c r="B24" s="8" t="s">
        <v>6</v>
      </c>
      <c r="C24" s="7"/>
      <c r="D24" s="13">
        <f>D6+D13+D17</f>
        <v>59500</v>
      </c>
      <c r="E24" s="7"/>
      <c r="F24" s="13">
        <f>F9+F11+F15</f>
        <v>57000</v>
      </c>
    </row>
    <row r="25" spans="2:9" x14ac:dyDescent="0.3">
      <c r="C25" s="1"/>
    </row>
    <row r="26" spans="2:9" x14ac:dyDescent="0.3">
      <c r="C26" s="1"/>
    </row>
  </sheetData>
  <mergeCells count="9">
    <mergeCell ref="B10:B13"/>
    <mergeCell ref="B14:B17"/>
    <mergeCell ref="B18:B23"/>
    <mergeCell ref="B1:F1"/>
    <mergeCell ref="H1:I1"/>
    <mergeCell ref="C2:D2"/>
    <mergeCell ref="E2:F2"/>
    <mergeCell ref="B3:B6"/>
    <mergeCell ref="B7:B9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2018-06-15T03:56:53Z</dcterms:created>
  <dcterms:modified xsi:type="dcterms:W3CDTF">2018-06-15T05:25:27Z</dcterms:modified>
</cp:coreProperties>
</file>