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ridul/Documents/"/>
    </mc:Choice>
  </mc:AlternateContent>
  <bookViews>
    <workbookView xWindow="0" yWindow="460" windowWidth="28800" windowHeight="17460" tabRatio="500" activeTab="6"/>
  </bookViews>
  <sheets>
    <sheet name="Maharashtra GDP Stuff" sheetId="1" r:id="rId1"/>
    <sheet name="Tamil Nadu Stuff" sheetId="4" r:id="rId2"/>
    <sheet name="Karnataka GDP Stuff" sheetId="2" r:id="rId3"/>
    <sheet name="West Bengal GDP Stuff" sheetId="3" r:id="rId4"/>
    <sheet name="Kerala Stuff" sheetId="6" r:id="rId5"/>
    <sheet name="Final Data Sheet" sheetId="5" r:id="rId6"/>
    <sheet name="Final Graph Sheet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9" i="5" l="1"/>
  <c r="M12" i="5"/>
  <c r="M13" i="5"/>
  <c r="M14" i="5"/>
  <c r="M15" i="5"/>
  <c r="M16" i="5"/>
  <c r="M17" i="5"/>
  <c r="G12" i="5"/>
  <c r="G13" i="5"/>
  <c r="G14" i="5"/>
  <c r="G15" i="5"/>
  <c r="G16" i="5"/>
  <c r="G17" i="5"/>
  <c r="G19" i="5"/>
  <c r="H12" i="5"/>
  <c r="H13" i="5"/>
  <c r="H14" i="5"/>
  <c r="H15" i="5"/>
  <c r="H16" i="5"/>
  <c r="H17" i="5"/>
  <c r="H19" i="5"/>
  <c r="I12" i="5"/>
  <c r="I13" i="5"/>
  <c r="I14" i="5"/>
  <c r="I15" i="5"/>
  <c r="I16" i="5"/>
  <c r="I17" i="5"/>
  <c r="I19" i="5"/>
  <c r="J12" i="5"/>
  <c r="J13" i="5"/>
  <c r="J14" i="5"/>
  <c r="J15" i="5"/>
  <c r="J16" i="5"/>
  <c r="J17" i="5"/>
  <c r="J19" i="5"/>
  <c r="K12" i="5"/>
  <c r="K13" i="5"/>
  <c r="K14" i="5"/>
  <c r="K15" i="5"/>
  <c r="K16" i="5"/>
  <c r="K17" i="5"/>
  <c r="K19" i="5"/>
  <c r="L12" i="5"/>
  <c r="L13" i="5"/>
  <c r="L14" i="5"/>
  <c r="L15" i="5"/>
  <c r="L16" i="5"/>
  <c r="L17" i="5"/>
  <c r="L19" i="5"/>
</calcChain>
</file>

<file path=xl/sharedStrings.xml><?xml version="1.0" encoding="utf-8"?>
<sst xmlns="http://schemas.openxmlformats.org/spreadsheetml/2006/main" count="341" uniqueCount="147">
  <si>
    <t>Year</t>
  </si>
  <si>
    <t>Description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</si>
  <si>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</si>
  <si>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</si>
  <si>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</si>
  <si>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</si>
  <si>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</si>
  <si>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</si>
  <si>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</si>
  <si>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</si>
  <si>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</si>
  <si>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</si>
  <si>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</si>
  <si>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</si>
  <si>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Jalna</t>
  </si>
  <si>
    <t>Jalgaon</t>
  </si>
  <si>
    <t>Kolhapur</t>
  </si>
  <si>
    <t>Latur</t>
  </si>
  <si>
    <t>Mumbai</t>
  </si>
  <si>
    <t>Nagpur</t>
  </si>
  <si>
    <t>Nanded</t>
  </si>
  <si>
    <t>Nandhurbar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</si>
  <si>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</si>
  <si>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</si>
  <si>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</si>
  <si>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</si>
  <si>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</si>
  <si>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</si>
  <si>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</si>
  <si>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</si>
  <si>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</si>
  <si>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</si>
  <si>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</si>
  <si>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Wahim</t>
  </si>
  <si>
    <t>Wardha</t>
  </si>
  <si>
    <t>Yavatnal</t>
  </si>
  <si>
    <t>1999-00</t>
  </si>
  <si>
    <t>GDP (in Rs. Cr.)</t>
  </si>
  <si>
    <t>2000-01</t>
  </si>
  <si>
    <t>2001-02</t>
  </si>
  <si>
    <t>2002-03</t>
  </si>
  <si>
    <t>2003-04</t>
  </si>
  <si>
    <t>2004-05</t>
  </si>
  <si>
    <t>2005-06</t>
  </si>
  <si>
    <t>2006-07</t>
  </si>
  <si>
    <t>Growth Rate % (YoY)</t>
  </si>
  <si>
    <t>Bagalkote</t>
  </si>
  <si>
    <t>Bangalore Rural</t>
  </si>
  <si>
    <t>Bangalore Urban</t>
  </si>
  <si>
    <t>Belgaum</t>
  </si>
  <si>
    <t>Bellary</t>
  </si>
  <si>
    <t>Bidar</t>
  </si>
  <si>
    <t>Bijapur</t>
  </si>
  <si>
    <t>Chamarajanagar</t>
  </si>
  <si>
    <t>Chickmagalur</t>
  </si>
  <si>
    <t>Chitradurga</t>
  </si>
  <si>
    <t>Dakshina Kannada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</si>
  <si>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</si>
  <si>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</si>
  <si>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</si>
  <si>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</si>
  <si>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</si>
  <si>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</si>
  <si>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</si>
  <si>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</si>
  <si>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</si>
  <si>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</si>
  <si>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</si>
  <si>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</si>
  <si>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Shimoga</t>
  </si>
  <si>
    <t>Tumkur</t>
  </si>
  <si>
    <t>Udupi</t>
  </si>
  <si>
    <t>Uttara Kannada</t>
  </si>
  <si>
    <t>24 Parganas North</t>
  </si>
  <si>
    <t>24 Parganas South</t>
  </si>
  <si>
    <t>Bankura</t>
  </si>
  <si>
    <t>Birbhum</t>
  </si>
  <si>
    <t>Burdwan</t>
  </si>
  <si>
    <t>Cooch Behar</t>
  </si>
  <si>
    <t>Dakshin Dinajpur</t>
  </si>
  <si>
    <t>Darjeeling</t>
  </si>
  <si>
    <t>Hooghly</t>
  </si>
  <si>
    <t>Howrah</t>
  </si>
  <si>
    <t>Jalpaiguri</t>
  </si>
  <si>
    <t>Kolkata</t>
  </si>
  <si>
    <t>Malda</t>
  </si>
  <si>
    <t>Midnapore East</t>
  </si>
  <si>
    <t>Midnapore West</t>
  </si>
  <si>
    <t>Murshidabad</t>
  </si>
  <si>
    <t>Nadia</t>
  </si>
  <si>
    <t>Purulia</t>
  </si>
  <si>
    <t>Uttar Dinajpur</t>
  </si>
  <si>
    <t>NA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</si>
  <si>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</si>
  <si>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</si>
  <si>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</si>
  <si>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</si>
  <si>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</si>
  <si>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</si>
  <si>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</si>
  <si>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</si>
  <si>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</si>
  <si>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</si>
  <si>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</si>
  <si>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</si>
  <si>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</si>
  <si>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</si>
  <si>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Pudukkotai</t>
  </si>
  <si>
    <t>Ramanathapuram</t>
  </si>
  <si>
    <t>Salem</t>
  </si>
  <si>
    <t>Sivagangai</t>
  </si>
  <si>
    <t>Thanjavur</t>
  </si>
  <si>
    <t>The Nilgris</t>
  </si>
  <si>
    <t>Theni</t>
  </si>
  <si>
    <t>Thiruchirappalli</t>
  </si>
  <si>
    <t>Thirunelveli</t>
  </si>
  <si>
    <t>Thiruvallur</t>
  </si>
  <si>
    <t>Thiruvannamalai</t>
  </si>
  <si>
    <t>Thiruvarur</t>
  </si>
  <si>
    <t>Thoothukodi</t>
  </si>
  <si>
    <t>Vellore</t>
  </si>
  <si>
    <t>Villupuram</t>
  </si>
  <si>
    <t>Virudhunagar</t>
  </si>
  <si>
    <t>District wise GDP and growth rate of Maharashtra based at constant price(1999-00) from year 1999-00 to 2006-07</t>
  </si>
  <si>
    <t xml:space="preserve">                                District wise GDP and growth rate of Tamil Nadu based at constant price(1999-00) from year 1999-00 to 2006-07</t>
  </si>
  <si>
    <t xml:space="preserve">                         District wise GDP and growth rate of West Bengal based at constant price (1999-00) from year 1999-00 to 2006-07</t>
  </si>
  <si>
    <t xml:space="preserve">                              District wise GDP and growth rate of Karnataka based at constant price(1999-00) from year 1999-00 to 2006-07</t>
  </si>
  <si>
    <t>FINAL DATA</t>
  </si>
  <si>
    <t>1)</t>
  </si>
  <si>
    <t>2)</t>
  </si>
  <si>
    <t>Average Growth Rate (1990-2006)</t>
  </si>
  <si>
    <t>Alappuzha</t>
  </si>
  <si>
    <t>Ernakulam</t>
  </si>
  <si>
    <t>Idukki</t>
  </si>
  <si>
    <t>Kannur</t>
  </si>
  <si>
    <t>Kasargode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</si>
  <si>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</si>
  <si>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</si>
  <si>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</si>
  <si>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</si>
  <si>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</si>
  <si>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</si>
  <si>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</si>
  <si>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</si>
  <si>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Wyanad</t>
  </si>
  <si>
    <t>District wise GDP and growth rate of Maharashtra based at constant price(1999-00) from year 1999-00 to 2005-06</t>
  </si>
  <si>
    <t>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</si>
</sst>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rgb="FFFFFF00"/>
      <name val="Calibri (Body)"/>
    </font>
    <font>
      <sz val="22"/>
      <color theme="1"/>
      <name val="American Typewriter"/>
    </font>
    <font>
      <sz val="12"/>
      <color theme="0"/>
      <name val="Calibri"/>
      <family val="2"/>
      <scheme val="minor"/>
    </font>
    <font>
      <b/>
      <sz val="48"/>
      <color rgb="FFFF0000"/>
      <name val="Calibri (Body)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2" borderId="0" xfId="0" applyFont="1" applyFill="1"/>
    <xf numFmtId="0" fontId="0" fillId="0" borderId="0" xfId="0" applyFont="1"/>
    <xf numFmtId="0" fontId="0" fillId="2" borderId="0" xfId="0" applyFont="1" applyFill="1" applyBorder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/>
    <xf numFmtId="0" fontId="7" fillId="0" borderId="0" xfId="0" applyFont="1" applyFill="1"/>
    <xf numFmtId="0" fontId="8" fillId="3" borderId="0" xfId="1" applyFont="1" applyAlignment="1">
      <alignment horizontal="center"/>
    </xf>
    <xf numFmtId="0" fontId="7" fillId="4" borderId="0" xfId="2" applyFont="1"/>
    <xf numFmtId="0" fontId="9" fillId="0" borderId="0" xfId="0" applyFont="1"/>
  </cellXfs>
  <cellStyles count="3">
    <cellStyle name="40% - Accent6" xfId="2" builtinId="51"/>
    <cellStyle name="Accent6" xfId="1" builtinId="49"/>
    <cellStyle name="Normal" xfId="0" builtinId="0"/>
  </cellStyles>
  <dxfs count="131"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2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FF00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FF00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FF00"/>
        <name val="Calibri (Body)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FF00"/>
        <name val="Calibri (Body)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Data Sheet'!$G$2</c:f>
              <c:strCache>
                <c:ptCount val="1"/>
                <c:pt idx="0">
                  <c:v>Mumbai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Data Sheet'!$E$3:$E$9</c:f>
              <c:strCache>
                <c:ptCount val="7"/>
                <c:pt idx="0">
                  <c:v>1999-00</c:v>
                </c:pt>
                <c:pt idx="1">
                  <c:v>2000-01</c:v>
                </c:pt>
                <c:pt idx="2">
                  <c:v>2001-02</c:v>
                </c:pt>
                <c:pt idx="3">
                  <c:v>2002-03</c:v>
                </c:pt>
                <c:pt idx="4">
                  <c:v>2003-04</c:v>
                </c:pt>
                <c:pt idx="5">
                  <c:v>2004-05</c:v>
                </c:pt>
                <c:pt idx="6">
                  <c:v>2005-06</c:v>
                </c:pt>
              </c:strCache>
            </c:strRef>
          </c:cat>
          <c:val>
            <c:numRef>
              <c:f>'Final Data Sheet'!$G$3:$G$9</c:f>
              <c:numCache>
                <c:formatCode>General</c:formatCode>
                <c:ptCount val="7"/>
                <c:pt idx="0">
                  <c:v>54374.09</c:v>
                </c:pt>
                <c:pt idx="1">
                  <c:v>52122.34</c:v>
                </c:pt>
                <c:pt idx="2">
                  <c:v>55800.05</c:v>
                </c:pt>
                <c:pt idx="3">
                  <c:v>59536.03</c:v>
                </c:pt>
                <c:pt idx="4">
                  <c:v>65657.25</c:v>
                </c:pt>
                <c:pt idx="5">
                  <c:v>73124.24000000001</c:v>
                </c:pt>
                <c:pt idx="6">
                  <c:v>73600.26</c:v>
                </c:pt>
              </c:numCache>
            </c:numRef>
          </c:val>
        </c:ser>
        <c:ser>
          <c:idx val="1"/>
          <c:order val="1"/>
          <c:tx>
            <c:strRef>
              <c:f>'Final Data Sheet'!$H$2</c:f>
              <c:strCache>
                <c:ptCount val="1"/>
                <c:pt idx="0">
                  <c:v>Nagpur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Data Sheet'!$E$3:$E$9</c:f>
              <c:strCache>
                <c:ptCount val="7"/>
                <c:pt idx="0">
                  <c:v>1999-00</c:v>
                </c:pt>
                <c:pt idx="1">
                  <c:v>2000-01</c:v>
                </c:pt>
                <c:pt idx="2">
                  <c:v>2001-02</c:v>
                </c:pt>
                <c:pt idx="3">
                  <c:v>2002-03</c:v>
                </c:pt>
                <c:pt idx="4">
                  <c:v>2003-04</c:v>
                </c:pt>
                <c:pt idx="5">
                  <c:v>2004-05</c:v>
                </c:pt>
                <c:pt idx="6">
                  <c:v>2005-06</c:v>
                </c:pt>
              </c:strCache>
            </c:strRef>
          </c:cat>
          <c:val>
            <c:numRef>
              <c:f>'Final Data Sheet'!$H$3:$H$9</c:f>
              <c:numCache>
                <c:formatCode>General</c:formatCode>
                <c:ptCount val="7"/>
                <c:pt idx="0">
                  <c:v>11122.14</c:v>
                </c:pt>
                <c:pt idx="1">
                  <c:v>10815.95</c:v>
                </c:pt>
                <c:pt idx="2">
                  <c:v>11305.62</c:v>
                </c:pt>
                <c:pt idx="3">
                  <c:v>12087.2</c:v>
                </c:pt>
                <c:pt idx="4">
                  <c:v>13021.18</c:v>
                </c:pt>
                <c:pt idx="5">
                  <c:v>13714.55</c:v>
                </c:pt>
                <c:pt idx="6">
                  <c:v>15598.44</c:v>
                </c:pt>
              </c:numCache>
            </c:numRef>
          </c:val>
        </c:ser>
        <c:ser>
          <c:idx val="2"/>
          <c:order val="2"/>
          <c:tx>
            <c:strRef>
              <c:f>'Final Data Sheet'!$I$2</c:f>
              <c:strCache>
                <c:ptCount val="1"/>
                <c:pt idx="0">
                  <c:v>Chennai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Data Sheet'!$E$3:$E$9</c:f>
              <c:strCache>
                <c:ptCount val="7"/>
                <c:pt idx="0">
                  <c:v>1999-00</c:v>
                </c:pt>
                <c:pt idx="1">
                  <c:v>2000-01</c:v>
                </c:pt>
                <c:pt idx="2">
                  <c:v>2001-02</c:v>
                </c:pt>
                <c:pt idx="3">
                  <c:v>2002-03</c:v>
                </c:pt>
                <c:pt idx="4">
                  <c:v>2003-04</c:v>
                </c:pt>
                <c:pt idx="5">
                  <c:v>2004-05</c:v>
                </c:pt>
                <c:pt idx="6">
                  <c:v>2005-06</c:v>
                </c:pt>
              </c:strCache>
            </c:strRef>
          </c:cat>
          <c:val>
            <c:numRef>
              <c:f>'Final Data Sheet'!$I$3:$I$9</c:f>
              <c:numCache>
                <c:formatCode>General</c:formatCode>
                <c:ptCount val="7"/>
                <c:pt idx="0">
                  <c:v>13215.12</c:v>
                </c:pt>
                <c:pt idx="1">
                  <c:v>12725.53</c:v>
                </c:pt>
                <c:pt idx="2">
                  <c:v>12460.29</c:v>
                </c:pt>
                <c:pt idx="3">
                  <c:v>12812.12</c:v>
                </c:pt>
                <c:pt idx="4">
                  <c:v>13831.99</c:v>
                </c:pt>
                <c:pt idx="5">
                  <c:v>15008.88</c:v>
                </c:pt>
                <c:pt idx="6">
                  <c:v>15770.85</c:v>
                </c:pt>
              </c:numCache>
            </c:numRef>
          </c:val>
        </c:ser>
        <c:ser>
          <c:idx val="3"/>
          <c:order val="3"/>
          <c:tx>
            <c:strRef>
              <c:f>'Final Data Sheet'!$J$2</c:f>
              <c:strCache>
                <c:ptCount val="1"/>
                <c:pt idx="0">
                  <c:v>Bangalore Urban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'Final Data Sheet'!$E$3:$E$9</c:f>
              <c:strCache>
                <c:ptCount val="7"/>
                <c:pt idx="0">
                  <c:v>1999-00</c:v>
                </c:pt>
                <c:pt idx="1">
                  <c:v>2000-01</c:v>
                </c:pt>
                <c:pt idx="2">
                  <c:v>2001-02</c:v>
                </c:pt>
                <c:pt idx="3">
                  <c:v>2002-03</c:v>
                </c:pt>
                <c:pt idx="4">
                  <c:v>2003-04</c:v>
                </c:pt>
                <c:pt idx="5">
                  <c:v>2004-05</c:v>
                </c:pt>
                <c:pt idx="6">
                  <c:v>2005-06</c:v>
                </c:pt>
              </c:strCache>
            </c:strRef>
          </c:cat>
          <c:val>
            <c:numRef>
              <c:f>'Final Data Sheet'!$J$3:$J$9</c:f>
              <c:numCache>
                <c:formatCode>General</c:formatCode>
                <c:ptCount val="7"/>
                <c:pt idx="0">
                  <c:v>21876.93</c:v>
                </c:pt>
                <c:pt idx="1">
                  <c:v>20490.12</c:v>
                </c:pt>
                <c:pt idx="2">
                  <c:v>25285.1</c:v>
                </c:pt>
                <c:pt idx="3">
                  <c:v>27768.66</c:v>
                </c:pt>
                <c:pt idx="4">
                  <c:v>28290.7</c:v>
                </c:pt>
                <c:pt idx="5">
                  <c:v>35236.66</c:v>
                </c:pt>
                <c:pt idx="6">
                  <c:v>37628.44</c:v>
                </c:pt>
              </c:numCache>
            </c:numRef>
          </c:val>
        </c:ser>
        <c:ser>
          <c:idx val="4"/>
          <c:order val="4"/>
          <c:tx>
            <c:strRef>
              <c:f>'Final Data Sheet'!$K$2</c:f>
              <c:strCache>
                <c:ptCount val="1"/>
                <c:pt idx="0">
                  <c:v>Mysore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'Final Data Sheet'!$E$3:$E$9</c:f>
              <c:strCache>
                <c:ptCount val="7"/>
                <c:pt idx="0">
                  <c:v>1999-00</c:v>
                </c:pt>
                <c:pt idx="1">
                  <c:v>2000-01</c:v>
                </c:pt>
                <c:pt idx="2">
                  <c:v>2001-02</c:v>
                </c:pt>
                <c:pt idx="3">
                  <c:v>2002-03</c:v>
                </c:pt>
                <c:pt idx="4">
                  <c:v>2003-04</c:v>
                </c:pt>
                <c:pt idx="5">
                  <c:v>2004-05</c:v>
                </c:pt>
                <c:pt idx="6">
                  <c:v>2005-06</c:v>
                </c:pt>
              </c:strCache>
            </c:strRef>
          </c:cat>
          <c:val>
            <c:numRef>
              <c:f>'Final Data Sheet'!$K$3:$K$9</c:f>
              <c:numCache>
                <c:formatCode>General</c:formatCode>
                <c:ptCount val="7"/>
                <c:pt idx="0">
                  <c:v>4782.99</c:v>
                </c:pt>
                <c:pt idx="1">
                  <c:v>5683.37</c:v>
                </c:pt>
                <c:pt idx="2">
                  <c:v>5383.35</c:v>
                </c:pt>
                <c:pt idx="3">
                  <c:v>5630.74</c:v>
                </c:pt>
                <c:pt idx="4">
                  <c:v>5594.83</c:v>
                </c:pt>
                <c:pt idx="5">
                  <c:v>6056.31</c:v>
                </c:pt>
                <c:pt idx="6">
                  <c:v>6339.59</c:v>
                </c:pt>
              </c:numCache>
            </c:numRef>
          </c:val>
        </c:ser>
        <c:ser>
          <c:idx val="5"/>
          <c:order val="5"/>
          <c:tx>
            <c:strRef>
              <c:f>'Final Data Sheet'!$L$2</c:f>
              <c:strCache>
                <c:ptCount val="1"/>
                <c:pt idx="0">
                  <c:v>Kolkata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'Final Data Sheet'!$E$3:$E$9</c:f>
              <c:strCache>
                <c:ptCount val="7"/>
                <c:pt idx="0">
                  <c:v>1999-00</c:v>
                </c:pt>
                <c:pt idx="1">
                  <c:v>2000-01</c:v>
                </c:pt>
                <c:pt idx="2">
                  <c:v>2001-02</c:v>
                </c:pt>
                <c:pt idx="3">
                  <c:v>2002-03</c:v>
                </c:pt>
                <c:pt idx="4">
                  <c:v>2003-04</c:v>
                </c:pt>
                <c:pt idx="5">
                  <c:v>2004-05</c:v>
                </c:pt>
                <c:pt idx="6">
                  <c:v>2005-06</c:v>
                </c:pt>
              </c:strCache>
            </c:strRef>
          </c:cat>
          <c:val>
            <c:numRef>
              <c:f>'Final Data Sheet'!$L$3:$L$9</c:f>
              <c:numCache>
                <c:formatCode>General</c:formatCode>
                <c:ptCount val="7"/>
                <c:pt idx="0">
                  <c:v>12694.24</c:v>
                </c:pt>
                <c:pt idx="1">
                  <c:v>13752.13</c:v>
                </c:pt>
                <c:pt idx="2">
                  <c:v>14519.6</c:v>
                </c:pt>
                <c:pt idx="3">
                  <c:v>15546.6</c:v>
                </c:pt>
                <c:pt idx="4">
                  <c:v>16291.08</c:v>
                </c:pt>
                <c:pt idx="5">
                  <c:v>17697.15</c:v>
                </c:pt>
                <c:pt idx="6">
                  <c:v>19634.12</c:v>
                </c:pt>
              </c:numCache>
            </c:numRef>
          </c:val>
        </c:ser>
        <c:ser>
          <c:idx val="6"/>
          <c:order val="6"/>
          <c:tx>
            <c:strRef>
              <c:f>'Final Data Sheet'!$M$2</c:f>
              <c:strCache>
                <c:ptCount val="1"/>
                <c:pt idx="0">
                  <c:v>Kochi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'Final Data Sheet'!$E$3:$E$9</c:f>
              <c:strCache>
                <c:ptCount val="7"/>
                <c:pt idx="0">
                  <c:v>1999-00</c:v>
                </c:pt>
                <c:pt idx="1">
                  <c:v>2000-01</c:v>
                </c:pt>
                <c:pt idx="2">
                  <c:v>2001-02</c:v>
                </c:pt>
                <c:pt idx="3">
                  <c:v>2002-03</c:v>
                </c:pt>
                <c:pt idx="4">
                  <c:v>2003-04</c:v>
                </c:pt>
                <c:pt idx="5">
                  <c:v>2004-05</c:v>
                </c:pt>
                <c:pt idx="6">
                  <c:v>2005-06</c:v>
                </c:pt>
              </c:strCache>
            </c:strRef>
          </c:cat>
          <c:val>
            <c:numRef>
              <c:f>'Final Data Sheet'!$M$3:$M$9</c:f>
              <c:numCache>
                <c:formatCode>General</c:formatCode>
                <c:ptCount val="7"/>
                <c:pt idx="0">
                  <c:v>6111.7</c:v>
                </c:pt>
                <c:pt idx="1">
                  <c:v>5953.96</c:v>
                </c:pt>
                <c:pt idx="2">
                  <c:v>6476.5</c:v>
                </c:pt>
                <c:pt idx="3">
                  <c:v>6901.26</c:v>
                </c:pt>
                <c:pt idx="4">
                  <c:v>7567.29</c:v>
                </c:pt>
                <c:pt idx="5">
                  <c:v>8151.6</c:v>
                </c:pt>
                <c:pt idx="6">
                  <c:v>8915.04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0351408"/>
        <c:axId val="-2084836656"/>
      </c:barChart>
      <c:catAx>
        <c:axId val="-210035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836656"/>
        <c:crosses val="autoZero"/>
        <c:auto val="1"/>
        <c:lblAlgn val="ctr"/>
        <c:lblOffset val="100"/>
        <c:noMultiLvlLbl val="0"/>
      </c:catAx>
      <c:valAx>
        <c:axId val="-208483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035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GDP Growth in major cities of India (in Rs. Cr.)</a:t>
            </a:r>
          </a:p>
        </c:rich>
      </c:tx>
      <c:layout>
        <c:manualLayout>
          <c:xMode val="edge"/>
          <c:yMode val="edge"/>
          <c:x val="0.471089157333594"/>
          <c:y val="0.01515151515151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Data Sheet'!$G$2</c:f>
              <c:strCache>
                <c:ptCount val="1"/>
                <c:pt idx="0">
                  <c:v>Mumbai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 Sheet'!$E$3:$E$9</c:f>
              <c:strCache>
                <c:ptCount val="7"/>
                <c:pt idx="0">
                  <c:v>1999-00</c:v>
                </c:pt>
                <c:pt idx="1">
                  <c:v>2000-01</c:v>
                </c:pt>
                <c:pt idx="2">
                  <c:v>2001-02</c:v>
                </c:pt>
                <c:pt idx="3">
                  <c:v>2002-03</c:v>
                </c:pt>
                <c:pt idx="4">
                  <c:v>2003-04</c:v>
                </c:pt>
                <c:pt idx="5">
                  <c:v>2004-05</c:v>
                </c:pt>
                <c:pt idx="6">
                  <c:v>2005-06</c:v>
                </c:pt>
              </c:strCache>
            </c:strRef>
          </c:cat>
          <c:val>
            <c:numRef>
              <c:f>'Final Data Sheet'!$G$3:$G$9</c:f>
              <c:numCache>
                <c:formatCode>General</c:formatCode>
                <c:ptCount val="7"/>
                <c:pt idx="0">
                  <c:v>54374.09</c:v>
                </c:pt>
                <c:pt idx="1">
                  <c:v>52122.34</c:v>
                </c:pt>
                <c:pt idx="2">
                  <c:v>55800.05</c:v>
                </c:pt>
                <c:pt idx="3">
                  <c:v>59536.03</c:v>
                </c:pt>
                <c:pt idx="4">
                  <c:v>65657.25</c:v>
                </c:pt>
                <c:pt idx="5">
                  <c:v>73124.24000000001</c:v>
                </c:pt>
                <c:pt idx="6">
                  <c:v>73600.26</c:v>
                </c:pt>
              </c:numCache>
            </c:numRef>
          </c:val>
        </c:ser>
        <c:ser>
          <c:idx val="1"/>
          <c:order val="1"/>
          <c:tx>
            <c:strRef>
              <c:f>'Final Data Sheet'!$H$2</c:f>
              <c:strCache>
                <c:ptCount val="1"/>
                <c:pt idx="0">
                  <c:v>Nagpur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 Sheet'!$E$3:$E$9</c:f>
              <c:strCache>
                <c:ptCount val="7"/>
                <c:pt idx="0">
                  <c:v>1999-00</c:v>
                </c:pt>
                <c:pt idx="1">
                  <c:v>2000-01</c:v>
                </c:pt>
                <c:pt idx="2">
                  <c:v>2001-02</c:v>
                </c:pt>
                <c:pt idx="3">
                  <c:v>2002-03</c:v>
                </c:pt>
                <c:pt idx="4">
                  <c:v>2003-04</c:v>
                </c:pt>
                <c:pt idx="5">
                  <c:v>2004-05</c:v>
                </c:pt>
                <c:pt idx="6">
                  <c:v>2005-06</c:v>
                </c:pt>
              </c:strCache>
            </c:strRef>
          </c:cat>
          <c:val>
            <c:numRef>
              <c:f>'Final Data Sheet'!$H$3:$H$9</c:f>
              <c:numCache>
                <c:formatCode>General</c:formatCode>
                <c:ptCount val="7"/>
                <c:pt idx="0">
                  <c:v>11122.14</c:v>
                </c:pt>
                <c:pt idx="1">
                  <c:v>10815.95</c:v>
                </c:pt>
                <c:pt idx="2">
                  <c:v>11305.62</c:v>
                </c:pt>
                <c:pt idx="3">
                  <c:v>12087.2</c:v>
                </c:pt>
                <c:pt idx="4">
                  <c:v>13021.18</c:v>
                </c:pt>
                <c:pt idx="5">
                  <c:v>13714.55</c:v>
                </c:pt>
                <c:pt idx="6">
                  <c:v>15598.44</c:v>
                </c:pt>
              </c:numCache>
            </c:numRef>
          </c:val>
        </c:ser>
        <c:ser>
          <c:idx val="2"/>
          <c:order val="2"/>
          <c:tx>
            <c:strRef>
              <c:f>'Final Data Sheet'!$I$2</c:f>
              <c:strCache>
                <c:ptCount val="1"/>
                <c:pt idx="0">
                  <c:v>Chennai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 Sheet'!$E$3:$E$9</c:f>
              <c:strCache>
                <c:ptCount val="7"/>
                <c:pt idx="0">
                  <c:v>1999-00</c:v>
                </c:pt>
                <c:pt idx="1">
                  <c:v>2000-01</c:v>
                </c:pt>
                <c:pt idx="2">
                  <c:v>2001-02</c:v>
                </c:pt>
                <c:pt idx="3">
                  <c:v>2002-03</c:v>
                </c:pt>
                <c:pt idx="4">
                  <c:v>2003-04</c:v>
                </c:pt>
                <c:pt idx="5">
                  <c:v>2004-05</c:v>
                </c:pt>
                <c:pt idx="6">
                  <c:v>2005-06</c:v>
                </c:pt>
              </c:strCache>
            </c:strRef>
          </c:cat>
          <c:val>
            <c:numRef>
              <c:f>'Final Data Sheet'!$I$3:$I$9</c:f>
              <c:numCache>
                <c:formatCode>General</c:formatCode>
                <c:ptCount val="7"/>
                <c:pt idx="0">
                  <c:v>13215.12</c:v>
                </c:pt>
                <c:pt idx="1">
                  <c:v>12725.53</c:v>
                </c:pt>
                <c:pt idx="2">
                  <c:v>12460.29</c:v>
                </c:pt>
                <c:pt idx="3">
                  <c:v>12812.12</c:v>
                </c:pt>
                <c:pt idx="4">
                  <c:v>13831.99</c:v>
                </c:pt>
                <c:pt idx="5">
                  <c:v>15008.88</c:v>
                </c:pt>
                <c:pt idx="6">
                  <c:v>15770.85</c:v>
                </c:pt>
              </c:numCache>
            </c:numRef>
          </c:val>
        </c:ser>
        <c:ser>
          <c:idx val="3"/>
          <c:order val="3"/>
          <c:tx>
            <c:strRef>
              <c:f>'Final Data Sheet'!$J$2</c:f>
              <c:strCache>
                <c:ptCount val="1"/>
                <c:pt idx="0">
                  <c:v>Bangalore Urban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 Sheet'!$E$3:$E$9</c:f>
              <c:strCache>
                <c:ptCount val="7"/>
                <c:pt idx="0">
                  <c:v>1999-00</c:v>
                </c:pt>
                <c:pt idx="1">
                  <c:v>2000-01</c:v>
                </c:pt>
                <c:pt idx="2">
                  <c:v>2001-02</c:v>
                </c:pt>
                <c:pt idx="3">
                  <c:v>2002-03</c:v>
                </c:pt>
                <c:pt idx="4">
                  <c:v>2003-04</c:v>
                </c:pt>
                <c:pt idx="5">
                  <c:v>2004-05</c:v>
                </c:pt>
                <c:pt idx="6">
                  <c:v>2005-06</c:v>
                </c:pt>
              </c:strCache>
            </c:strRef>
          </c:cat>
          <c:val>
            <c:numRef>
              <c:f>'Final Data Sheet'!$J$3:$J$9</c:f>
              <c:numCache>
                <c:formatCode>General</c:formatCode>
                <c:ptCount val="7"/>
                <c:pt idx="0">
                  <c:v>21876.93</c:v>
                </c:pt>
                <c:pt idx="1">
                  <c:v>20490.12</c:v>
                </c:pt>
                <c:pt idx="2">
                  <c:v>25285.1</c:v>
                </c:pt>
                <c:pt idx="3">
                  <c:v>27768.66</c:v>
                </c:pt>
                <c:pt idx="4">
                  <c:v>28290.7</c:v>
                </c:pt>
                <c:pt idx="5">
                  <c:v>35236.66</c:v>
                </c:pt>
                <c:pt idx="6">
                  <c:v>37628.44</c:v>
                </c:pt>
              </c:numCache>
            </c:numRef>
          </c:val>
        </c:ser>
        <c:ser>
          <c:idx val="4"/>
          <c:order val="4"/>
          <c:tx>
            <c:strRef>
              <c:f>'Final Data Sheet'!$K$2</c:f>
              <c:strCache>
                <c:ptCount val="1"/>
                <c:pt idx="0">
                  <c:v>Mysore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 Sheet'!$E$3:$E$9</c:f>
              <c:strCache>
                <c:ptCount val="7"/>
                <c:pt idx="0">
                  <c:v>1999-00</c:v>
                </c:pt>
                <c:pt idx="1">
                  <c:v>2000-01</c:v>
                </c:pt>
                <c:pt idx="2">
                  <c:v>2001-02</c:v>
                </c:pt>
                <c:pt idx="3">
                  <c:v>2002-03</c:v>
                </c:pt>
                <c:pt idx="4">
                  <c:v>2003-04</c:v>
                </c:pt>
                <c:pt idx="5">
                  <c:v>2004-05</c:v>
                </c:pt>
                <c:pt idx="6">
                  <c:v>2005-06</c:v>
                </c:pt>
              </c:strCache>
            </c:strRef>
          </c:cat>
          <c:val>
            <c:numRef>
              <c:f>'Final Data Sheet'!$K$3:$K$9</c:f>
              <c:numCache>
                <c:formatCode>General</c:formatCode>
                <c:ptCount val="7"/>
                <c:pt idx="0">
                  <c:v>4782.99</c:v>
                </c:pt>
                <c:pt idx="1">
                  <c:v>5683.37</c:v>
                </c:pt>
                <c:pt idx="2">
                  <c:v>5383.35</c:v>
                </c:pt>
                <c:pt idx="3">
                  <c:v>5630.74</c:v>
                </c:pt>
                <c:pt idx="4">
                  <c:v>5594.83</c:v>
                </c:pt>
                <c:pt idx="5">
                  <c:v>6056.31</c:v>
                </c:pt>
                <c:pt idx="6">
                  <c:v>6339.59</c:v>
                </c:pt>
              </c:numCache>
            </c:numRef>
          </c:val>
        </c:ser>
        <c:ser>
          <c:idx val="5"/>
          <c:order val="5"/>
          <c:tx>
            <c:strRef>
              <c:f>'Final Data Sheet'!$L$2</c:f>
              <c:strCache>
                <c:ptCount val="1"/>
                <c:pt idx="0">
                  <c:v>Kolkata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 Sheet'!$E$3:$E$9</c:f>
              <c:strCache>
                <c:ptCount val="7"/>
                <c:pt idx="0">
                  <c:v>1999-00</c:v>
                </c:pt>
                <c:pt idx="1">
                  <c:v>2000-01</c:v>
                </c:pt>
                <c:pt idx="2">
                  <c:v>2001-02</c:v>
                </c:pt>
                <c:pt idx="3">
                  <c:v>2002-03</c:v>
                </c:pt>
                <c:pt idx="4">
                  <c:v>2003-04</c:v>
                </c:pt>
                <c:pt idx="5">
                  <c:v>2004-05</c:v>
                </c:pt>
                <c:pt idx="6">
                  <c:v>2005-06</c:v>
                </c:pt>
              </c:strCache>
            </c:strRef>
          </c:cat>
          <c:val>
            <c:numRef>
              <c:f>'Final Data Sheet'!$L$3:$L$9</c:f>
              <c:numCache>
                <c:formatCode>General</c:formatCode>
                <c:ptCount val="7"/>
                <c:pt idx="0">
                  <c:v>12694.24</c:v>
                </c:pt>
                <c:pt idx="1">
                  <c:v>13752.13</c:v>
                </c:pt>
                <c:pt idx="2">
                  <c:v>14519.6</c:v>
                </c:pt>
                <c:pt idx="3">
                  <c:v>15546.6</c:v>
                </c:pt>
                <c:pt idx="4">
                  <c:v>16291.08</c:v>
                </c:pt>
                <c:pt idx="5">
                  <c:v>17697.15</c:v>
                </c:pt>
                <c:pt idx="6">
                  <c:v>19634.12</c:v>
                </c:pt>
              </c:numCache>
            </c:numRef>
          </c:val>
        </c:ser>
        <c:ser>
          <c:idx val="6"/>
          <c:order val="6"/>
          <c:tx>
            <c:strRef>
              <c:f>'Final Data Sheet'!$M$2</c:f>
              <c:strCache>
                <c:ptCount val="1"/>
                <c:pt idx="0">
                  <c:v>Kochi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'Final Data Sheet'!$E$3:$E$9</c:f>
              <c:strCache>
                <c:ptCount val="7"/>
                <c:pt idx="0">
                  <c:v>1999-00</c:v>
                </c:pt>
                <c:pt idx="1">
                  <c:v>2000-01</c:v>
                </c:pt>
                <c:pt idx="2">
                  <c:v>2001-02</c:v>
                </c:pt>
                <c:pt idx="3">
                  <c:v>2002-03</c:v>
                </c:pt>
                <c:pt idx="4">
                  <c:v>2003-04</c:v>
                </c:pt>
                <c:pt idx="5">
                  <c:v>2004-05</c:v>
                </c:pt>
                <c:pt idx="6">
                  <c:v>2005-06</c:v>
                </c:pt>
              </c:strCache>
            </c:strRef>
          </c:cat>
          <c:val>
            <c:numRef>
              <c:f>'Final Data Sheet'!$M$3:$M$9</c:f>
              <c:numCache>
                <c:formatCode>General</c:formatCode>
                <c:ptCount val="7"/>
                <c:pt idx="0">
                  <c:v>6111.7</c:v>
                </c:pt>
                <c:pt idx="1">
                  <c:v>5953.96</c:v>
                </c:pt>
                <c:pt idx="2">
                  <c:v>6476.5</c:v>
                </c:pt>
                <c:pt idx="3">
                  <c:v>6901.26</c:v>
                </c:pt>
                <c:pt idx="4">
                  <c:v>7567.29</c:v>
                </c:pt>
                <c:pt idx="5">
                  <c:v>8151.6</c:v>
                </c:pt>
                <c:pt idx="6">
                  <c:v>8915.04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2087362528"/>
        <c:axId val="-2088226688"/>
      </c:barChart>
      <c:catAx>
        <c:axId val="-208736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8226688"/>
        <c:crosses val="autoZero"/>
        <c:auto val="1"/>
        <c:lblAlgn val="ctr"/>
        <c:lblOffset val="100"/>
        <c:noMultiLvlLbl val="0"/>
      </c:catAx>
      <c:valAx>
        <c:axId val="-208822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36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6</xdr:row>
      <xdr:rowOff>190500</xdr:rowOff>
    </xdr:from>
    <xdr:to>
      <xdr:col>9</xdr:col>
      <xdr:colOff>1524000</xdr:colOff>
      <xdr:row>15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279400</xdr:colOff>
      <xdr:row>28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3" name="Table3" displayName="Table3" ref="A2:AJ17" totalsRowShown="0" headerRowDxfId="130">
  <autoFilter ref="A2:AJ17"/>
  <tableColumns count="36">
    <tableColumn id="1" name="Year"/>
    <tableColumn id="2" name="Description"/>
    <tableColumn id="3" name="Ahmednagar"/>
    <tableColumn id="4" name="Akola"/>
    <tableColumn id="5" name="Amravati"/>
    <tableColumn id="6" name="Aurangabad"/>
    <tableColumn id="7" name="Beed"/>
    <tableColumn id="8" name="Bhandara"/>
    <tableColumn id="9" name="Buldhana"/>
    <tableColumn id="10" name="Chandrapur"/>
    <tableColumn id="11" name="Dhule"/>
    <tableColumn id="12" name="Gadchiroli"/>
    <tableColumn id="13" name="Gondia"/>
    <tableColumn id="14" name="Hingoli"/>
    <tableColumn id="15" name="Jalna"/>
    <tableColumn id="16" name="Jalgaon"/>
    <tableColumn id="17" name="Kolhapur"/>
    <tableColumn id="18" name="Latur"/>
    <tableColumn id="19" name="Mumbai"/>
    <tableColumn id="20" name="Nagpur"/>
    <tableColumn id="21" name="Nanded"/>
    <tableColumn id="22" name="Nandhurbar"/>
    <tableColumn id="23" name="Nashik"/>
    <tableColumn id="24" name="Osmanabad"/>
    <tableColumn id="25" name="Parbhani"/>
    <tableColumn id="26" name="Pune"/>
    <tableColumn id="27" name="Raigad"/>
    <tableColumn id="28" name="Ratnagiri"/>
    <tableColumn id="29" name="Sangli"/>
    <tableColumn id="30" name="Satara"/>
    <tableColumn id="31" name="Sindhudurg"/>
    <tableColumn id="32" name="Solapur"/>
    <tableColumn id="33" name="Thane"/>
    <tableColumn id="34" name="Wahim"/>
    <tableColumn id="35" name="Wardha"/>
    <tableColumn id="36" name="Yavatnal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AF17" totalsRowShown="0" headerRowDxfId="129" dataDxfId="127" headerRowBorderDxfId="128" tableBorderDxfId="126">
  <autoFilter ref="A2:AF17"/>
  <tableColumns count="32">
    <tableColumn id="1" name="Year" dataDxfId="125"/>
    <tableColumn id="2" name="Description" dataDxfId="124"/>
    <tableColumn id="3" name="Chennai" dataDxfId="123"/>
    <tableColumn id="4" name="Coimbatore" dataDxfId="122"/>
    <tableColumn id="5" name="Cuddalore" dataDxfId="121"/>
    <tableColumn id="6" name="Dharmapuri" dataDxfId="120"/>
    <tableColumn id="7" name="Dindigul" dataDxfId="119"/>
    <tableColumn id="8" name="Erode" dataDxfId="118"/>
    <tableColumn id="9" name="Kancheepuram" dataDxfId="117"/>
    <tableColumn id="10" name="Kanniyakumari" dataDxfId="116"/>
    <tableColumn id="11" name="Karur" dataDxfId="115"/>
    <tableColumn id="12" name="Krishnagiri" dataDxfId="114"/>
    <tableColumn id="13" name="Madurai" dataDxfId="113"/>
    <tableColumn id="14" name="Nagapattinam" dataDxfId="112"/>
    <tableColumn id="15" name="Namakkal" dataDxfId="111"/>
    <tableColumn id="16" name="Perambalur" dataDxfId="110"/>
    <tableColumn id="17" name="Pudukkotai" dataDxfId="109"/>
    <tableColumn id="18" name="Ramanathapuram" dataDxfId="108"/>
    <tableColumn id="19" name="Salem" dataDxfId="107"/>
    <tableColumn id="20" name="Sivagangai" dataDxfId="106"/>
    <tableColumn id="21" name="Thanjavur" dataDxfId="105"/>
    <tableColumn id="22" name="The Nilgris" dataDxfId="104"/>
    <tableColumn id="23" name="Theni" dataDxfId="103"/>
    <tableColumn id="24" name="Thiruchirappalli" dataDxfId="102"/>
    <tableColumn id="25" name="Thirunelveli" dataDxfId="101"/>
    <tableColumn id="26" name="Thiruvallur" dataDxfId="100"/>
    <tableColumn id="27" name="Thiruvannamalai" dataDxfId="99"/>
    <tableColumn id="28" name="Thiruvarur" dataDxfId="98"/>
    <tableColumn id="29" name="Thoothukodi" dataDxfId="97"/>
    <tableColumn id="30" name="Vellore" dataDxfId="96"/>
    <tableColumn id="31" name="Villupuram" dataDxfId="95"/>
    <tableColumn id="32" name="Virudhunagar" dataDxfId="94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2:AC15" totalsRowShown="0" headerRowDxfId="93" dataDxfId="92">
  <autoFilter ref="A2:AC15"/>
  <tableColumns count="29">
    <tableColumn id="1" name="Year" dataDxfId="91"/>
    <tableColumn id="2" name="Description" dataDxfId="90"/>
    <tableColumn id="3" name="Bagalkote" dataDxfId="89"/>
    <tableColumn id="4" name="Bangalore Rural" dataDxfId="88"/>
    <tableColumn id="5" name="Bangalore Urban" dataDxfId="87"/>
    <tableColumn id="6" name="Belgaum" dataDxfId="86"/>
    <tableColumn id="7" name="Bellary" dataDxfId="85"/>
    <tableColumn id="8" name="Bidar" dataDxfId="84"/>
    <tableColumn id="9" name="Bijapur" dataDxfId="83"/>
    <tableColumn id="10" name="Chamarajanagar" dataDxfId="82"/>
    <tableColumn id="11" name="Chickmagalur" dataDxfId="81"/>
    <tableColumn id="12" name="Chitradurga" dataDxfId="80"/>
    <tableColumn id="13" name="Dakshina Kannada" dataDxfId="79"/>
    <tableColumn id="14" name="Davangere" dataDxfId="78"/>
    <tableColumn id="15" name="Dharwad" dataDxfId="77"/>
    <tableColumn id="16" name="Gadag" dataDxfId="76"/>
    <tableColumn id="17" name="Gulbarga" dataDxfId="75"/>
    <tableColumn id="18" name="Hassan" dataDxfId="74"/>
    <tableColumn id="19" name="Haveri" dataDxfId="73"/>
    <tableColumn id="20" name="Kodagu" dataDxfId="72"/>
    <tableColumn id="21" name="Kolar" dataDxfId="71"/>
    <tableColumn id="22" name="Koppal" dataDxfId="70"/>
    <tableColumn id="23" name="Mandya" dataDxfId="69"/>
    <tableColumn id="24" name="Mysore" dataDxfId="68"/>
    <tableColumn id="25" name="Raichur" dataDxfId="67"/>
    <tableColumn id="26" name="Shimoga" dataDxfId="66"/>
    <tableColumn id="27" name="Tumkur" dataDxfId="65"/>
    <tableColumn id="28" name="Udupi" dataDxfId="64"/>
    <tableColumn id="29" name="Uttara Kannada" dataDxfId="63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2:U17" totalsRowShown="0" headerRowDxfId="62" dataDxfId="61">
  <autoFilter ref="A2:U17"/>
  <tableColumns count="21">
    <tableColumn id="1" name="Year" dataDxfId="60"/>
    <tableColumn id="2" name="Description" dataDxfId="59"/>
    <tableColumn id="3" name="24 Parganas North" dataDxfId="58"/>
    <tableColumn id="4" name="24 Parganas South" dataDxfId="57"/>
    <tableColumn id="5" name="Bankura" dataDxfId="56"/>
    <tableColumn id="6" name="Birbhum" dataDxfId="55"/>
    <tableColumn id="7" name="Burdwan" dataDxfId="54"/>
    <tableColumn id="8" name="Cooch Behar" dataDxfId="53"/>
    <tableColumn id="9" name="Dakshin Dinajpur" dataDxfId="52"/>
    <tableColumn id="10" name="Darjeeling" dataDxfId="51"/>
    <tableColumn id="11" name="Hooghly" dataDxfId="50"/>
    <tableColumn id="12" name="Howrah" dataDxfId="49"/>
    <tableColumn id="13" name="Jalpaiguri" dataDxfId="48"/>
    <tableColumn id="14" name="Kolkata" dataDxfId="47"/>
    <tableColumn id="15" name="Malda" dataDxfId="46"/>
    <tableColumn id="16" name="Midnapore East" dataDxfId="45"/>
    <tableColumn id="17" name="Midnapore West" dataDxfId="44"/>
    <tableColumn id="18" name="Murshidabad" dataDxfId="43"/>
    <tableColumn id="19" name="Nadia" dataDxfId="42"/>
    <tableColumn id="20" name="Purulia" dataDxfId="41"/>
    <tableColumn id="21" name="Uttar Dinajpur" dataDxfId="4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A2:P15" totalsRowShown="0" headerRowDxfId="13" dataDxfId="12">
  <autoFilter ref="A2:P15"/>
  <tableColumns count="16">
    <tableColumn id="1" name="Year" dataDxfId="29"/>
    <tableColumn id="2" name="Description" dataDxfId="28"/>
    <tableColumn id="3" name="Alappuzha" dataDxfId="27"/>
    <tableColumn id="4" name="Ernakulam" dataDxfId="26"/>
    <tableColumn id="5" name="Idukki" dataDxfId="25"/>
    <tableColumn id="6" name="Kannur" dataDxfId="24"/>
    <tableColumn id="7" name="Kasargode" dataDxfId="23"/>
    <tableColumn id="8" name="Kollam" dataDxfId="22"/>
    <tableColumn id="9" name="Kottayam" dataDxfId="21"/>
    <tableColumn id="10" name="Kozhikode" dataDxfId="20"/>
    <tableColumn id="11" name="Malappuram" dataDxfId="19"/>
    <tableColumn id="12" name="Palakkad" dataDxfId="18"/>
    <tableColumn id="13" name="Pathanamthitta" dataDxfId="17"/>
    <tableColumn id="14" name="Thiruvananthapuram" dataDxfId="16"/>
    <tableColumn id="15" name="Thrissur" dataDxfId="15"/>
    <tableColumn id="16" name="Wyanad" dataDxfId="14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2" name="Table2" displayName="Table2" ref="E2:M9" totalsRowShown="0" headerRowDxfId="31" dataDxfId="30" headerRowCellStyle="Normal" dataCellStyle="Normal">
  <autoFilter ref="E2:M9"/>
  <tableColumns count="9">
    <tableColumn id="1" name="Year" dataDxfId="39" dataCellStyle="Normal"/>
    <tableColumn id="2" name="Description" dataDxfId="38" dataCellStyle="Normal"/>
    <tableColumn id="3" name="Mumbai" dataDxfId="37" dataCellStyle="Normal"/>
    <tableColumn id="4" name="Nagpur" dataDxfId="36" dataCellStyle="Normal"/>
    <tableColumn id="5" name="Chennai" dataDxfId="35" dataCellStyle="Normal"/>
    <tableColumn id="6" name="Bangalore Urban" dataDxfId="34" dataCellStyle="Normal"/>
    <tableColumn id="7" name="Mysore" dataDxfId="33" dataCellStyle="Normal"/>
    <tableColumn id="8" name="Kolkata" dataDxfId="32" dataCellStyle="Normal"/>
    <tableColumn id="9" name="Kochi" dataDxfId="11" dataCellStyle="Normal"/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E11:M17" totalsRowShown="0" headerRowDxfId="10" dataDxfId="9">
  <autoFilter ref="E11:M17"/>
  <tableColumns count="9">
    <tableColumn id="1" name="Year" dataDxfId="8"/>
    <tableColumn id="2" name="Description" dataDxfId="7"/>
    <tableColumn id="3" name="Mumbai" dataDxfId="6">
      <calculatedColumnFormula>100*(G4-G3)/G3</calculatedColumnFormula>
    </tableColumn>
    <tableColumn id="4" name="Nagpur" dataDxfId="5">
      <calculatedColumnFormula>100*(H4-H3)/H3</calculatedColumnFormula>
    </tableColumn>
    <tableColumn id="5" name="Chennai" dataDxfId="4">
      <calculatedColumnFormula>100*(I4-I3)/I3</calculatedColumnFormula>
    </tableColumn>
    <tableColumn id="6" name="Bangalore Urban" dataDxfId="3">
      <calculatedColumnFormula>100*(J4-J3)/J3</calculatedColumnFormula>
    </tableColumn>
    <tableColumn id="7" name="Mysore" dataDxfId="2">
      <calculatedColumnFormula>100*(K4-K3)/K3</calculatedColumnFormula>
    </tableColumn>
    <tableColumn id="8" name="Kolkata" dataDxfId="1">
      <calculatedColumnFormula>100*(L4-L3)/L3</calculatedColumnFormula>
    </tableColumn>
    <tableColumn id="9" name="Kochi" dataDxfId="0">
      <calculatedColumnFormula>100*(M4-M3)/M3</calculatedColumnFormula>
    </tableColumn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6.xml"/><Relationship Id="rId3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showRuler="0" workbookViewId="0">
      <selection sqref="A1:R1"/>
    </sheetView>
  </sheetViews>
  <sheetFormatPr baseColWidth="10" defaultRowHeight="16" x14ac:dyDescent="0.2"/>
  <cols>
    <col min="1" max="1" width="9.6640625" bestFit="1" customWidth="1"/>
    <col min="2" max="2" width="18.33203125" bestFit="1" customWidth="1"/>
    <col min="3" max="3" width="20.1640625" bestFit="1" customWidth="1"/>
    <col min="4" max="4" width="12.6640625" bestFit="1" customWidth="1"/>
    <col min="5" max="5" width="15.5" bestFit="1" customWidth="1"/>
    <col min="6" max="6" width="19.33203125" bestFit="1" customWidth="1"/>
    <col min="7" max="7" width="12.6640625" bestFit="1" customWidth="1"/>
    <col min="8" max="8" width="16.1640625" bestFit="1" customWidth="1"/>
    <col min="9" max="9" width="15.83203125" bestFit="1" customWidth="1"/>
    <col min="10" max="10" width="18.83203125" bestFit="1" customWidth="1"/>
    <col min="11" max="11" width="12.1640625" bestFit="1" customWidth="1"/>
    <col min="12" max="12" width="16.83203125" bestFit="1" customWidth="1"/>
    <col min="13" max="13" width="13" bestFit="1" customWidth="1"/>
    <col min="14" max="14" width="12.83203125" bestFit="1" customWidth="1"/>
    <col min="15" max="15" width="12.6640625" bestFit="1" customWidth="1"/>
    <col min="16" max="16" width="13.5" bestFit="1" customWidth="1"/>
    <col min="17" max="17" width="15.5" bestFit="1" customWidth="1"/>
    <col min="18" max="18" width="12.1640625" bestFit="1" customWidth="1"/>
    <col min="19" max="19" width="14.6640625" bestFit="1" customWidth="1"/>
    <col min="20" max="20" width="13.1640625" bestFit="1" customWidth="1"/>
    <col min="21" max="21" width="13.83203125" bestFit="1" customWidth="1"/>
    <col min="22" max="22" width="19.1640625" bestFit="1" customWidth="1"/>
    <col min="23" max="23" width="12.5" bestFit="1" customWidth="1"/>
    <col min="24" max="24" width="19" bestFit="1" customWidth="1"/>
    <col min="25" max="25" width="15.33203125" bestFit="1" customWidth="1"/>
    <col min="26" max="27" width="12.6640625" bestFit="1" customWidth="1"/>
    <col min="28" max="28" width="15.33203125" bestFit="1" customWidth="1"/>
    <col min="29" max="30" width="12.6640625" bestFit="1" customWidth="1"/>
    <col min="31" max="31" width="18.33203125" bestFit="1" customWidth="1"/>
    <col min="32" max="32" width="13.6640625" bestFit="1" customWidth="1"/>
    <col min="33" max="33" width="12.1640625" bestFit="1" customWidth="1"/>
    <col min="34" max="34" width="13" bestFit="1" customWidth="1"/>
    <col min="35" max="35" width="14" bestFit="1" customWidth="1"/>
    <col min="36" max="36" width="14.83203125" bestFit="1" customWidth="1"/>
  </cols>
  <sheetData>
    <row r="1" spans="1:36" ht="38" customHeight="1" x14ac:dyDescent="0.35">
      <c r="A1" s="7" t="s">
        <v>123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36" ht="26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</row>
    <row r="3" spans="1:36" ht="26" customHeight="1" x14ac:dyDescent="0.2">
      <c r="A3" t="s">
        <v>36</v>
      </c>
      <c r="B3" t="s">
        <v>37</v>
      </c>
      <c r="C3">
        <v>7680.38</v>
      </c>
      <c r="D3">
        <v>2970.06</v>
      </c>
      <c r="E3">
        <v>4979.45</v>
      </c>
      <c r="F3">
        <v>6908.85</v>
      </c>
      <c r="G3">
        <v>3369.15</v>
      </c>
      <c r="H3">
        <v>2038.28</v>
      </c>
      <c r="I3">
        <v>2980.02</v>
      </c>
      <c r="J3">
        <v>4801.13</v>
      </c>
      <c r="K3">
        <v>2578.11</v>
      </c>
      <c r="L3">
        <v>1437.87</v>
      </c>
      <c r="M3">
        <v>1950.53</v>
      </c>
      <c r="N3">
        <v>1060.21</v>
      </c>
      <c r="O3">
        <v>2127.52</v>
      </c>
      <c r="P3">
        <v>7401.26</v>
      </c>
      <c r="Q3">
        <v>9108.2199999999993</v>
      </c>
      <c r="R3">
        <v>2719.44</v>
      </c>
      <c r="S3">
        <v>54374.09</v>
      </c>
      <c r="T3">
        <v>11122.14</v>
      </c>
      <c r="U3">
        <v>3830.07</v>
      </c>
      <c r="V3">
        <v>1591.49</v>
      </c>
      <c r="W3">
        <v>12422.13</v>
      </c>
      <c r="X3">
        <v>2039.51</v>
      </c>
      <c r="Y3">
        <v>2256.5300000000002</v>
      </c>
      <c r="Z3">
        <v>27231.84</v>
      </c>
      <c r="AA3">
        <v>8235.64</v>
      </c>
      <c r="AB3">
        <v>3332.47</v>
      </c>
      <c r="AC3">
        <v>5915.65</v>
      </c>
      <c r="AD3">
        <v>6223.76</v>
      </c>
      <c r="AE3">
        <v>1756.36</v>
      </c>
      <c r="AF3">
        <v>7064.47</v>
      </c>
      <c r="AG3">
        <v>28755.599999999999</v>
      </c>
      <c r="AH3">
        <v>1154.33</v>
      </c>
      <c r="AI3">
        <v>2426.9499999999998</v>
      </c>
      <c r="AJ3">
        <v>3986.69</v>
      </c>
    </row>
    <row r="4" spans="1:36" ht="26" customHeight="1" x14ac:dyDescent="0.2">
      <c r="A4" t="s">
        <v>38</v>
      </c>
      <c r="B4" t="s">
        <v>37</v>
      </c>
      <c r="C4">
        <v>7347.45</v>
      </c>
      <c r="D4">
        <v>2909.31</v>
      </c>
      <c r="E4">
        <v>4660.55</v>
      </c>
      <c r="F4">
        <v>6476.55</v>
      </c>
      <c r="G4">
        <v>3430.77</v>
      </c>
      <c r="H4">
        <v>2033.86</v>
      </c>
      <c r="I4">
        <v>2671.88</v>
      </c>
      <c r="J4">
        <v>4626.22</v>
      </c>
      <c r="K4">
        <v>2552.9299999999998</v>
      </c>
      <c r="L4">
        <v>1247.75</v>
      </c>
      <c r="M4">
        <v>2027.53</v>
      </c>
      <c r="N4">
        <v>1211</v>
      </c>
      <c r="O4">
        <v>2056.7199999999998</v>
      </c>
      <c r="P4">
        <v>6825.57</v>
      </c>
      <c r="Q4">
        <v>9060.52</v>
      </c>
      <c r="R4">
        <v>2732.31</v>
      </c>
      <c r="S4">
        <v>52122.34</v>
      </c>
      <c r="T4">
        <v>10815.95</v>
      </c>
      <c r="U4">
        <v>3537.9</v>
      </c>
      <c r="V4">
        <v>1624.35</v>
      </c>
      <c r="W4">
        <v>12453.97</v>
      </c>
      <c r="X4">
        <v>2135.48</v>
      </c>
      <c r="Y4">
        <v>2188.9499999999998</v>
      </c>
      <c r="Z4">
        <v>26229.79</v>
      </c>
      <c r="AA4">
        <v>8572.33</v>
      </c>
      <c r="AB4">
        <v>3186.65</v>
      </c>
      <c r="AC4">
        <v>6029.52</v>
      </c>
      <c r="AD4">
        <v>6164.62</v>
      </c>
      <c r="AE4">
        <v>1902.36</v>
      </c>
      <c r="AF4">
        <v>7241.52</v>
      </c>
      <c r="AG4">
        <v>29327</v>
      </c>
      <c r="AH4">
        <v>1146.8499999999999</v>
      </c>
      <c r="AI4">
        <v>2324.6999999999998</v>
      </c>
      <c r="AJ4">
        <v>3739.42</v>
      </c>
    </row>
    <row r="5" spans="1:36" ht="26" customHeight="1" x14ac:dyDescent="0.2">
      <c r="A5" t="s">
        <v>39</v>
      </c>
      <c r="B5" t="s">
        <v>37</v>
      </c>
      <c r="C5">
        <v>7618.89</v>
      </c>
      <c r="D5">
        <v>2934.96</v>
      </c>
      <c r="E5">
        <v>4754.12</v>
      </c>
      <c r="F5">
        <v>6309.84</v>
      </c>
      <c r="G5">
        <v>3385.08</v>
      </c>
      <c r="H5">
        <v>2112.86</v>
      </c>
      <c r="I5">
        <v>3008.33</v>
      </c>
      <c r="J5">
        <v>5087.04</v>
      </c>
      <c r="K5">
        <v>2924.21</v>
      </c>
      <c r="L5">
        <v>1386.84</v>
      </c>
      <c r="M5">
        <v>2087.63</v>
      </c>
      <c r="N5">
        <v>1356.46</v>
      </c>
      <c r="O5">
        <v>2271.4299999999998</v>
      </c>
      <c r="P5">
        <v>7480.8</v>
      </c>
      <c r="Q5">
        <v>9501.23</v>
      </c>
      <c r="R5">
        <v>2809.06</v>
      </c>
      <c r="S5">
        <v>55800.05</v>
      </c>
      <c r="T5">
        <v>11305.62</v>
      </c>
      <c r="U5">
        <v>3876.76</v>
      </c>
      <c r="V5">
        <v>1791.18</v>
      </c>
      <c r="W5">
        <v>13437.45</v>
      </c>
      <c r="X5">
        <v>2065.5</v>
      </c>
      <c r="Y5">
        <v>2375.16</v>
      </c>
      <c r="Z5">
        <v>26871.17</v>
      </c>
      <c r="AA5">
        <v>7630.85</v>
      </c>
      <c r="AB5">
        <v>3502.39</v>
      </c>
      <c r="AC5">
        <v>6038.98</v>
      </c>
      <c r="AD5">
        <v>6307.05</v>
      </c>
      <c r="AE5">
        <v>1792.82</v>
      </c>
      <c r="AF5">
        <v>7613.71</v>
      </c>
      <c r="AG5">
        <v>29635.26</v>
      </c>
      <c r="AH5">
        <v>1473</v>
      </c>
      <c r="AI5">
        <v>2484.5700000000002</v>
      </c>
      <c r="AJ5">
        <v>4041.89</v>
      </c>
    </row>
    <row r="6" spans="1:36" ht="26" customHeight="1" x14ac:dyDescent="0.2">
      <c r="A6" t="s">
        <v>40</v>
      </c>
      <c r="B6" t="s">
        <v>37</v>
      </c>
      <c r="C6">
        <v>8098.18</v>
      </c>
      <c r="D6">
        <v>3320.53</v>
      </c>
      <c r="E6">
        <v>4656.3</v>
      </c>
      <c r="F6">
        <v>6798.67</v>
      </c>
      <c r="G6">
        <v>3561.34</v>
      </c>
      <c r="H6">
        <v>2429.98</v>
      </c>
      <c r="I6">
        <v>3191.67</v>
      </c>
      <c r="J6">
        <v>5164.8900000000003</v>
      </c>
      <c r="K6">
        <v>2944.67</v>
      </c>
      <c r="L6">
        <v>1345.43</v>
      </c>
      <c r="M6">
        <v>2081.3000000000002</v>
      </c>
      <c r="N6">
        <v>1376.87</v>
      </c>
      <c r="O6">
        <v>2505.5100000000002</v>
      </c>
      <c r="P6">
        <v>7851.18</v>
      </c>
      <c r="Q6">
        <v>9936.84</v>
      </c>
      <c r="R6">
        <v>2971.07</v>
      </c>
      <c r="S6">
        <v>59536.03</v>
      </c>
      <c r="T6">
        <v>12087.2</v>
      </c>
      <c r="U6">
        <v>4177.0200000000004</v>
      </c>
      <c r="V6">
        <v>1797.09</v>
      </c>
      <c r="W6">
        <v>14339.95</v>
      </c>
      <c r="X6">
        <v>2183.64</v>
      </c>
      <c r="Y6">
        <v>2587.44</v>
      </c>
      <c r="Z6">
        <v>29131.93</v>
      </c>
      <c r="AA6">
        <v>8938.2000000000007</v>
      </c>
      <c r="AB6">
        <v>4048.77</v>
      </c>
      <c r="AC6">
        <v>6185.88</v>
      </c>
      <c r="AD6">
        <v>6555.98</v>
      </c>
      <c r="AE6">
        <v>2206.44</v>
      </c>
      <c r="AF6">
        <v>7675.12</v>
      </c>
      <c r="AG6">
        <v>32345.47</v>
      </c>
      <c r="AH6">
        <v>1318.22</v>
      </c>
      <c r="AI6">
        <v>2651.9</v>
      </c>
      <c r="AJ6">
        <v>4169.32</v>
      </c>
    </row>
    <row r="7" spans="1:36" ht="26" customHeight="1" x14ac:dyDescent="0.2">
      <c r="A7" t="s">
        <v>41</v>
      </c>
      <c r="B7" t="s">
        <v>37</v>
      </c>
      <c r="C7">
        <v>8521.0400000000009</v>
      </c>
      <c r="D7">
        <v>3384.98</v>
      </c>
      <c r="E7">
        <v>4894.04</v>
      </c>
      <c r="F7">
        <v>7180.48</v>
      </c>
      <c r="G7">
        <v>3530.8</v>
      </c>
      <c r="H7">
        <v>2596.25</v>
      </c>
      <c r="I7">
        <v>3407.43</v>
      </c>
      <c r="J7">
        <v>5655.56</v>
      </c>
      <c r="K7">
        <v>3214.13</v>
      </c>
      <c r="L7">
        <v>1441.71</v>
      </c>
      <c r="M7">
        <v>2180.0300000000002</v>
      </c>
      <c r="N7">
        <v>1527.05</v>
      </c>
      <c r="O7">
        <v>2325.33</v>
      </c>
      <c r="P7">
        <v>8237.61</v>
      </c>
      <c r="Q7">
        <v>10014.48</v>
      </c>
      <c r="R7">
        <v>3128.86</v>
      </c>
      <c r="S7">
        <v>65657.25</v>
      </c>
      <c r="T7">
        <v>13021.18</v>
      </c>
      <c r="U7">
        <v>4332.87</v>
      </c>
      <c r="V7">
        <v>2434.2800000000002</v>
      </c>
      <c r="W7">
        <v>15883.1</v>
      </c>
      <c r="X7">
        <v>1966.46</v>
      </c>
      <c r="Y7">
        <v>2662.83</v>
      </c>
      <c r="Z7">
        <v>32026.080000000002</v>
      </c>
      <c r="AA7">
        <v>9661.3799999999992</v>
      </c>
      <c r="AB7">
        <v>4277.55</v>
      </c>
      <c r="AC7">
        <v>6145.36</v>
      </c>
      <c r="AD7">
        <v>6983.42</v>
      </c>
      <c r="AE7">
        <v>2365.6799999999998</v>
      </c>
      <c r="AF7">
        <v>8130.02</v>
      </c>
      <c r="AG7">
        <v>35011.01</v>
      </c>
      <c r="AH7">
        <v>1387.91</v>
      </c>
      <c r="AI7">
        <v>2881.27</v>
      </c>
      <c r="AJ7">
        <v>4400.8599999999997</v>
      </c>
    </row>
    <row r="8" spans="1:36" ht="26" customHeight="1" x14ac:dyDescent="0.2">
      <c r="A8" t="s">
        <v>42</v>
      </c>
      <c r="B8" t="s">
        <v>37</v>
      </c>
      <c r="C8">
        <v>9196.11</v>
      </c>
      <c r="D8">
        <v>3249.69</v>
      </c>
      <c r="E8">
        <v>4910.3</v>
      </c>
      <c r="F8">
        <v>8386.11</v>
      </c>
      <c r="G8">
        <v>3740.17</v>
      </c>
      <c r="H8">
        <v>2591.35</v>
      </c>
      <c r="I8">
        <v>3251.62</v>
      </c>
      <c r="J8">
        <v>5745.48</v>
      </c>
      <c r="K8">
        <v>3245.89</v>
      </c>
      <c r="L8">
        <v>1360.63</v>
      </c>
      <c r="M8">
        <v>2079.4299999999998</v>
      </c>
      <c r="N8">
        <v>1364.2</v>
      </c>
      <c r="O8">
        <v>2348.6799999999998</v>
      </c>
      <c r="P8">
        <v>8640.31</v>
      </c>
      <c r="Q8">
        <v>10700.19</v>
      </c>
      <c r="R8">
        <v>3157.03</v>
      </c>
      <c r="S8">
        <v>73124.240000000005</v>
      </c>
      <c r="T8">
        <v>13714.55</v>
      </c>
      <c r="U8">
        <v>4414.6400000000003</v>
      </c>
      <c r="V8">
        <v>2399.8200000000002</v>
      </c>
      <c r="W8">
        <v>17610.62</v>
      </c>
      <c r="X8">
        <v>2278.35</v>
      </c>
      <c r="Y8">
        <v>2484.2800000000002</v>
      </c>
      <c r="Z8">
        <v>37243.660000000003</v>
      </c>
      <c r="AA8">
        <v>10606.43</v>
      </c>
      <c r="AB8">
        <v>4230.4399999999996</v>
      </c>
      <c r="AC8">
        <v>6701.22</v>
      </c>
      <c r="AD8">
        <v>7354.92</v>
      </c>
      <c r="AE8">
        <v>2231.9899999999998</v>
      </c>
      <c r="AF8">
        <v>8939.11</v>
      </c>
      <c r="AG8">
        <v>38589.72</v>
      </c>
      <c r="AH8">
        <v>1391.36</v>
      </c>
      <c r="AI8">
        <v>2813.6</v>
      </c>
      <c r="AJ8">
        <v>4216.1099999999997</v>
      </c>
    </row>
    <row r="9" spans="1:36" ht="26" customHeight="1" x14ac:dyDescent="0.2">
      <c r="A9" t="s">
        <v>43</v>
      </c>
      <c r="B9" t="s">
        <v>37</v>
      </c>
      <c r="C9">
        <v>10846.79</v>
      </c>
      <c r="D9">
        <v>3698.28</v>
      </c>
      <c r="E9">
        <v>5738.8</v>
      </c>
      <c r="F9">
        <v>8877.41</v>
      </c>
      <c r="G9">
        <v>4568.45</v>
      </c>
      <c r="H9">
        <v>3039.56</v>
      </c>
      <c r="I9">
        <v>3862.61</v>
      </c>
      <c r="J9">
        <v>6576.48</v>
      </c>
      <c r="K9">
        <v>3596.97</v>
      </c>
      <c r="L9">
        <v>1657.45</v>
      </c>
      <c r="M9">
        <v>2801.96</v>
      </c>
      <c r="N9">
        <v>1785.65</v>
      </c>
      <c r="O9">
        <v>3090.64</v>
      </c>
      <c r="P9">
        <v>10379.73</v>
      </c>
      <c r="Q9">
        <v>12592.15</v>
      </c>
      <c r="R9">
        <v>3977.04</v>
      </c>
      <c r="S9">
        <v>73600.259999999995</v>
      </c>
      <c r="T9">
        <v>15598.44</v>
      </c>
      <c r="U9">
        <v>5018.5600000000004</v>
      </c>
      <c r="V9">
        <v>2991.2</v>
      </c>
      <c r="W9">
        <v>19426.509999999998</v>
      </c>
      <c r="X9">
        <v>2855.08</v>
      </c>
      <c r="Y9">
        <v>3102.95</v>
      </c>
      <c r="Z9">
        <v>38147.980000000003</v>
      </c>
      <c r="AA9">
        <v>9144.42</v>
      </c>
      <c r="AB9">
        <v>4826.29</v>
      </c>
      <c r="AC9">
        <v>7624.83</v>
      </c>
      <c r="AD9">
        <v>8629.8799999999992</v>
      </c>
      <c r="AE9">
        <v>2488.7399999999998</v>
      </c>
      <c r="AF9">
        <v>10855.54</v>
      </c>
      <c r="AG9">
        <v>41915.550000000003</v>
      </c>
      <c r="AH9">
        <v>1690.88</v>
      </c>
      <c r="AI9">
        <v>3224.23</v>
      </c>
      <c r="AJ9">
        <v>5269.77</v>
      </c>
    </row>
    <row r="10" spans="1:36" ht="26" customHeight="1" x14ac:dyDescent="0.2">
      <c r="A10" t="s">
        <v>44</v>
      </c>
      <c r="B10" t="s">
        <v>37</v>
      </c>
      <c r="C10">
        <v>12169.33</v>
      </c>
      <c r="D10">
        <v>4402.6899999999996</v>
      </c>
      <c r="E10">
        <v>6047.87</v>
      </c>
      <c r="F10">
        <v>9825.0499999999993</v>
      </c>
      <c r="G10">
        <v>5103.76</v>
      </c>
      <c r="H10">
        <v>3257.36</v>
      </c>
      <c r="I10">
        <v>4281.18</v>
      </c>
      <c r="J10">
        <v>7045.75</v>
      </c>
      <c r="K10">
        <v>3962.43</v>
      </c>
      <c r="L10">
        <v>1827.14</v>
      </c>
      <c r="M10">
        <v>2948.07</v>
      </c>
      <c r="N10">
        <v>1931.91</v>
      </c>
      <c r="O10">
        <v>3498.05</v>
      </c>
      <c r="P10">
        <v>11385.09</v>
      </c>
      <c r="Q10">
        <v>13793.4</v>
      </c>
      <c r="R10">
        <v>4134.29</v>
      </c>
      <c r="S10">
        <v>80709.039999999994</v>
      </c>
      <c r="T10">
        <v>16988.310000000001</v>
      </c>
      <c r="U10">
        <v>5454.97</v>
      </c>
      <c r="V10">
        <v>3145.25</v>
      </c>
      <c r="W10">
        <v>21023.8</v>
      </c>
      <c r="X10">
        <v>3169.34</v>
      </c>
      <c r="Y10">
        <v>3494.41</v>
      </c>
      <c r="Z10">
        <v>42144.6</v>
      </c>
      <c r="AA10">
        <v>10000.02</v>
      </c>
      <c r="AB10">
        <v>5278.92</v>
      </c>
      <c r="AC10">
        <v>8248.25</v>
      </c>
      <c r="AD10">
        <v>9368.67</v>
      </c>
      <c r="AE10">
        <v>2717.59</v>
      </c>
      <c r="AF10">
        <v>12270.45</v>
      </c>
      <c r="AG10">
        <v>45967.66</v>
      </c>
      <c r="AH10">
        <v>1876.14</v>
      </c>
      <c r="AI10">
        <v>3426.15</v>
      </c>
      <c r="AJ10">
        <v>5885.89</v>
      </c>
    </row>
    <row r="11" spans="1:36" ht="26" customHeight="1" x14ac:dyDescent="0.2">
      <c r="A11" t="s">
        <v>38</v>
      </c>
      <c r="B11" t="s">
        <v>45</v>
      </c>
      <c r="C11">
        <v>-4.3348115590000003</v>
      </c>
      <c r="D11">
        <v>-2.0454132239999998</v>
      </c>
      <c r="E11">
        <v>-6.4043217620000004</v>
      </c>
      <c r="F11">
        <v>-6.2571918630000001</v>
      </c>
      <c r="G11">
        <v>1.828947954</v>
      </c>
      <c r="H11">
        <v>-0.216849501</v>
      </c>
      <c r="I11">
        <v>-10.34019906</v>
      </c>
      <c r="J11">
        <v>-3.643100687</v>
      </c>
      <c r="K11">
        <v>-0.97668447000000003</v>
      </c>
      <c r="L11">
        <v>-13.22233582</v>
      </c>
      <c r="M11">
        <v>3.947644999</v>
      </c>
      <c r="N11">
        <v>14.222654</v>
      </c>
      <c r="O11">
        <v>-3.3278183050000001</v>
      </c>
      <c r="P11">
        <v>-7.7782701860000003</v>
      </c>
      <c r="Q11">
        <v>-0.52370276500000001</v>
      </c>
      <c r="R11">
        <v>0.47325919999999999</v>
      </c>
      <c r="S11">
        <v>-4.1412187310000004</v>
      </c>
      <c r="T11">
        <v>-2.7529773949999998</v>
      </c>
      <c r="U11">
        <v>-7.6283201089999997</v>
      </c>
      <c r="V11">
        <v>2.0647317919999999</v>
      </c>
      <c r="W11">
        <v>0.25631675100000001</v>
      </c>
      <c r="X11">
        <v>4.705542017</v>
      </c>
      <c r="Y11">
        <v>-2.9948637950000001</v>
      </c>
      <c r="Z11">
        <v>-3.6796999389999998</v>
      </c>
      <c r="AA11">
        <v>4.0882068670000002</v>
      </c>
      <c r="AB11">
        <v>-4.3757333149999997</v>
      </c>
      <c r="AC11">
        <v>1.9248941369999999</v>
      </c>
      <c r="AD11">
        <v>-0.95022944300000001</v>
      </c>
      <c r="AE11">
        <v>8.3126466099999998</v>
      </c>
      <c r="AF11">
        <v>2.5062035790000001</v>
      </c>
      <c r="AG11">
        <v>1.98709121</v>
      </c>
      <c r="AH11">
        <v>-0.64799494099999999</v>
      </c>
      <c r="AI11">
        <v>-4.2131069859999997</v>
      </c>
      <c r="AJ11">
        <v>-6.2023884479999998</v>
      </c>
    </row>
    <row r="12" spans="1:36" ht="26" customHeight="1" x14ac:dyDescent="0.2">
      <c r="A12" t="s">
        <v>39</v>
      </c>
      <c r="B12" t="s">
        <v>45</v>
      </c>
      <c r="C12">
        <v>3.6943429349999999</v>
      </c>
      <c r="D12">
        <v>0.88165235099999995</v>
      </c>
      <c r="E12">
        <v>2.007702954</v>
      </c>
      <c r="F12">
        <v>-2.5740556309999998</v>
      </c>
      <c r="G12">
        <v>-1.331771002</v>
      </c>
      <c r="H12">
        <v>3.8842398199999999</v>
      </c>
      <c r="I12">
        <v>12.592257139999999</v>
      </c>
      <c r="J12">
        <v>9.9610481130000004</v>
      </c>
      <c r="K12">
        <v>14.54328948</v>
      </c>
      <c r="L12">
        <v>11.14726508</v>
      </c>
      <c r="M12">
        <v>2.9641978170000001</v>
      </c>
      <c r="N12">
        <v>12.01156069</v>
      </c>
      <c r="O12">
        <v>10.439437549999999</v>
      </c>
      <c r="P12">
        <v>9.5996378320000009</v>
      </c>
      <c r="Q12">
        <v>4.8640696119999998</v>
      </c>
      <c r="R12">
        <v>2.8089784830000002</v>
      </c>
      <c r="S12">
        <v>7.055918825</v>
      </c>
      <c r="T12">
        <v>4.527295337</v>
      </c>
      <c r="U12">
        <v>9.5779982480000001</v>
      </c>
      <c r="V12">
        <v>10.27056977</v>
      </c>
      <c r="W12">
        <v>7.896919617</v>
      </c>
      <c r="X12">
        <v>-3.2770150039999999</v>
      </c>
      <c r="Y12">
        <v>8.5068183380000004</v>
      </c>
      <c r="Z12">
        <v>2.4452349789999999</v>
      </c>
      <c r="AA12">
        <v>-10.98277831</v>
      </c>
      <c r="AB12">
        <v>9.9082108170000005</v>
      </c>
      <c r="AC12">
        <v>0.156894745</v>
      </c>
      <c r="AD12">
        <v>2.310442493</v>
      </c>
      <c r="AE12">
        <v>-5.7581109780000004</v>
      </c>
      <c r="AF12">
        <v>5.1396668099999996</v>
      </c>
      <c r="AG12">
        <v>1.051113309</v>
      </c>
      <c r="AH12">
        <v>28.43876706</v>
      </c>
      <c r="AI12">
        <v>6.8770163889999996</v>
      </c>
      <c r="AJ12">
        <v>8.0886875499999995</v>
      </c>
    </row>
    <row r="13" spans="1:36" ht="26" customHeight="1" x14ac:dyDescent="0.2">
      <c r="A13" t="s">
        <v>40</v>
      </c>
      <c r="B13" t="s">
        <v>45</v>
      </c>
      <c r="C13">
        <v>6.2908113910000001</v>
      </c>
      <c r="D13">
        <v>13.13714667</v>
      </c>
      <c r="E13">
        <v>-2.0575837379999999</v>
      </c>
      <c r="F13">
        <v>7.7471061069999996</v>
      </c>
      <c r="G13">
        <v>5.2069670439999998</v>
      </c>
      <c r="H13">
        <v>15.00903988</v>
      </c>
      <c r="I13">
        <v>6.0944111850000002</v>
      </c>
      <c r="J13">
        <v>1.530359502</v>
      </c>
      <c r="K13">
        <v>0.699676152</v>
      </c>
      <c r="L13">
        <v>-2.9859248360000001</v>
      </c>
      <c r="M13">
        <v>-0.30321464999999997</v>
      </c>
      <c r="N13">
        <v>1.504651814</v>
      </c>
      <c r="O13">
        <v>10.305402320000001</v>
      </c>
      <c r="P13">
        <v>4.9510747510000002</v>
      </c>
      <c r="Q13">
        <v>4.5847748130000001</v>
      </c>
      <c r="R13">
        <v>5.7674097379999996</v>
      </c>
      <c r="S13">
        <v>6.6952986599999997</v>
      </c>
      <c r="T13">
        <v>6.9131989220000003</v>
      </c>
      <c r="U13">
        <v>7.745127374</v>
      </c>
      <c r="V13">
        <v>0.329950089</v>
      </c>
      <c r="W13">
        <v>6.7163040609999998</v>
      </c>
      <c r="X13">
        <v>5.7196804649999997</v>
      </c>
      <c r="Y13">
        <v>8.9375031580000002</v>
      </c>
      <c r="Z13">
        <v>8.4133292300000004</v>
      </c>
      <c r="AA13">
        <v>17.132429550000001</v>
      </c>
      <c r="AB13">
        <v>15.60020443</v>
      </c>
      <c r="AC13">
        <v>2.4325299970000001</v>
      </c>
      <c r="AD13">
        <v>3.9468531250000001</v>
      </c>
      <c r="AE13">
        <v>23.07091621</v>
      </c>
      <c r="AF13">
        <v>0.80657130399999999</v>
      </c>
      <c r="AG13">
        <v>9.1452209290000006</v>
      </c>
      <c r="AH13">
        <v>-10.5078072</v>
      </c>
      <c r="AI13">
        <v>6.734766982</v>
      </c>
      <c r="AJ13">
        <v>3.1527330039999999</v>
      </c>
    </row>
    <row r="14" spans="1:36" ht="26" customHeight="1" x14ac:dyDescent="0.2">
      <c r="A14" t="s">
        <v>41</v>
      </c>
      <c r="B14" t="s">
        <v>45</v>
      </c>
      <c r="C14">
        <v>5.2216670909999996</v>
      </c>
      <c r="D14">
        <v>1.940955209</v>
      </c>
      <c r="E14">
        <v>5.1057706759999997</v>
      </c>
      <c r="F14">
        <v>5.615951355</v>
      </c>
      <c r="G14">
        <v>-0.85754238599999999</v>
      </c>
      <c r="H14">
        <v>6.8424431480000001</v>
      </c>
      <c r="I14">
        <v>6.7600973780000002</v>
      </c>
      <c r="J14">
        <v>9.50010552</v>
      </c>
      <c r="K14">
        <v>9.1507707150000002</v>
      </c>
      <c r="L14">
        <v>7.1560764959999998</v>
      </c>
      <c r="M14">
        <v>4.7436698220000002</v>
      </c>
      <c r="N14">
        <v>10.907347830000001</v>
      </c>
      <c r="O14">
        <v>-7.1913502640000004</v>
      </c>
      <c r="P14">
        <v>4.9219353010000004</v>
      </c>
      <c r="Q14">
        <v>0.78133491099999997</v>
      </c>
      <c r="R14">
        <v>5.3108812649999999</v>
      </c>
      <c r="S14">
        <v>10.28153876</v>
      </c>
      <c r="T14">
        <v>7.72701701</v>
      </c>
      <c r="U14">
        <v>3.731128891</v>
      </c>
      <c r="V14">
        <v>35.456766219999999</v>
      </c>
      <c r="W14">
        <v>10.76119512</v>
      </c>
      <c r="X14">
        <v>-9.9457786079999995</v>
      </c>
      <c r="Y14">
        <v>2.9136907519999999</v>
      </c>
      <c r="Z14">
        <v>9.9346318629999999</v>
      </c>
      <c r="AA14">
        <v>8.0908907830000008</v>
      </c>
      <c r="AB14">
        <v>5.6506049989999996</v>
      </c>
      <c r="AC14">
        <v>-0.65504018799999997</v>
      </c>
      <c r="AD14">
        <v>6.5198490539999998</v>
      </c>
      <c r="AE14">
        <v>7.2170555280000004</v>
      </c>
      <c r="AF14">
        <v>5.9269431619999997</v>
      </c>
      <c r="AG14">
        <v>8.2408448540000006</v>
      </c>
      <c r="AH14">
        <v>5.286674455</v>
      </c>
      <c r="AI14">
        <v>8.6492703340000006</v>
      </c>
      <c r="AJ14">
        <v>5.5534235799999996</v>
      </c>
    </row>
    <row r="15" spans="1:36" ht="26" customHeight="1" x14ac:dyDescent="0.2">
      <c r="A15" t="s">
        <v>42</v>
      </c>
      <c r="B15" t="s">
        <v>45</v>
      </c>
      <c r="C15">
        <v>7.9223897550000002</v>
      </c>
      <c r="D15">
        <v>-3.9967739839999998</v>
      </c>
      <c r="E15">
        <v>0.33224084799999998</v>
      </c>
      <c r="F15">
        <v>16.790381700000001</v>
      </c>
      <c r="G15">
        <v>5.9298176050000002</v>
      </c>
      <c r="H15">
        <v>-0.18873375100000001</v>
      </c>
      <c r="I15">
        <v>-4.5726544640000002</v>
      </c>
      <c r="J15">
        <v>1.589939811</v>
      </c>
      <c r="K15">
        <v>0.98813675899999998</v>
      </c>
      <c r="L15">
        <v>-5.623877201</v>
      </c>
      <c r="M15">
        <v>-4.6146153950000004</v>
      </c>
      <c r="N15">
        <v>-10.664352839999999</v>
      </c>
      <c r="O15">
        <v>1.0041585500000001</v>
      </c>
      <c r="P15">
        <v>4.8885538400000002</v>
      </c>
      <c r="Q15">
        <v>6.8471852760000003</v>
      </c>
      <c r="R15">
        <v>0.90032791499999998</v>
      </c>
      <c r="S15">
        <v>11.37268162</v>
      </c>
      <c r="T15">
        <v>5.3249398289999998</v>
      </c>
      <c r="U15">
        <v>1.887201785</v>
      </c>
      <c r="V15">
        <v>-1.415613652</v>
      </c>
      <c r="W15">
        <v>10.87646618</v>
      </c>
      <c r="X15">
        <v>15.86048025</v>
      </c>
      <c r="Y15">
        <v>-6.7052722100000004</v>
      </c>
      <c r="Z15">
        <v>16.291659800000001</v>
      </c>
      <c r="AA15">
        <v>9.7817289039999995</v>
      </c>
      <c r="AB15">
        <v>-1.10133137</v>
      </c>
      <c r="AC15">
        <v>9.0451983279999997</v>
      </c>
      <c r="AD15">
        <v>5.3197430490000004</v>
      </c>
      <c r="AE15">
        <v>-5.6512292449999997</v>
      </c>
      <c r="AF15">
        <v>9.9518820370000007</v>
      </c>
      <c r="AG15">
        <v>10.221670270000001</v>
      </c>
      <c r="AH15">
        <v>0.248575196</v>
      </c>
      <c r="AI15">
        <v>-2.348617103</v>
      </c>
      <c r="AJ15">
        <v>-4.1980431100000004</v>
      </c>
    </row>
    <row r="16" spans="1:36" ht="26" customHeight="1" x14ac:dyDescent="0.2">
      <c r="A16" t="s">
        <v>43</v>
      </c>
      <c r="B16" t="s">
        <v>45</v>
      </c>
      <c r="C16">
        <v>17.949763539999999</v>
      </c>
      <c r="D16">
        <v>13.804085929999999</v>
      </c>
      <c r="E16">
        <v>16.872696170000001</v>
      </c>
      <c r="F16">
        <v>5.8584969669999998</v>
      </c>
      <c r="G16">
        <v>22.14551745</v>
      </c>
      <c r="H16">
        <v>17.296389909999998</v>
      </c>
      <c r="I16">
        <v>18.790326050000001</v>
      </c>
      <c r="J16">
        <v>14.46354352</v>
      </c>
      <c r="K16">
        <v>10.8161398</v>
      </c>
      <c r="L16">
        <v>21.81489457</v>
      </c>
      <c r="M16">
        <v>34.746541120000003</v>
      </c>
      <c r="N16">
        <v>30.893563990000001</v>
      </c>
      <c r="O16">
        <v>31.59051041</v>
      </c>
      <c r="P16">
        <v>20.131453619999998</v>
      </c>
      <c r="Q16">
        <v>17.681555190000001</v>
      </c>
      <c r="R16">
        <v>25.974095909999999</v>
      </c>
      <c r="S16">
        <v>0.65097428700000004</v>
      </c>
      <c r="T16">
        <v>13.7364332</v>
      </c>
      <c r="U16">
        <v>13.67993766</v>
      </c>
      <c r="V16">
        <v>24.642681530000001</v>
      </c>
      <c r="W16">
        <v>10.311334860000001</v>
      </c>
      <c r="X16">
        <v>25.313494410000001</v>
      </c>
      <c r="Y16">
        <v>24.903392530000001</v>
      </c>
      <c r="Z16">
        <v>2.4281179669999999</v>
      </c>
      <c r="AA16">
        <v>-13.78418563</v>
      </c>
      <c r="AB16">
        <v>14.084823330000001</v>
      </c>
      <c r="AC16">
        <v>13.78271419</v>
      </c>
      <c r="AD16">
        <v>17.334790859999998</v>
      </c>
      <c r="AE16">
        <v>11.50318774</v>
      </c>
      <c r="AF16">
        <v>21.43871146</v>
      </c>
      <c r="AG16">
        <v>8.6184351689999996</v>
      </c>
      <c r="AH16">
        <v>21.527138910000001</v>
      </c>
      <c r="AI16">
        <v>14.594469719999999</v>
      </c>
      <c r="AJ16">
        <v>24.991283429999999</v>
      </c>
    </row>
    <row r="17" spans="1:36" ht="26" customHeight="1" x14ac:dyDescent="0.2">
      <c r="A17" t="s">
        <v>44</v>
      </c>
      <c r="B17" t="s">
        <v>45</v>
      </c>
      <c r="C17">
        <v>12.19291606</v>
      </c>
      <c r="D17">
        <v>19.046962369999999</v>
      </c>
      <c r="E17">
        <v>5.3856206870000003</v>
      </c>
      <c r="F17">
        <v>10.67473509</v>
      </c>
      <c r="G17">
        <v>11.717540959999999</v>
      </c>
      <c r="H17">
        <v>7.1655107979999997</v>
      </c>
      <c r="I17">
        <v>10.83645514</v>
      </c>
      <c r="J17">
        <v>7.135580128</v>
      </c>
      <c r="K17">
        <v>10.160218179999999</v>
      </c>
      <c r="L17">
        <v>10.238016229999999</v>
      </c>
      <c r="M17">
        <v>5.2145640909999997</v>
      </c>
      <c r="N17">
        <v>8.1908548710000009</v>
      </c>
      <c r="O17">
        <v>13.18205938</v>
      </c>
      <c r="P17">
        <v>9.6858010760000006</v>
      </c>
      <c r="Q17">
        <v>9.5396735269999997</v>
      </c>
      <c r="R17">
        <v>3.9539456479999999</v>
      </c>
      <c r="S17">
        <v>9.6586343580000005</v>
      </c>
      <c r="T17">
        <v>8.9103141079999997</v>
      </c>
      <c r="U17">
        <v>8.6959207420000002</v>
      </c>
      <c r="V17">
        <v>5.1501069800000003</v>
      </c>
      <c r="W17">
        <v>8.2222179900000008</v>
      </c>
      <c r="X17">
        <v>11.00704709</v>
      </c>
      <c r="Y17">
        <v>12.61573664</v>
      </c>
      <c r="Z17">
        <v>10.476622880000001</v>
      </c>
      <c r="AA17">
        <v>9.3565256189999992</v>
      </c>
      <c r="AB17">
        <v>9.3784252499999994</v>
      </c>
      <c r="AC17">
        <v>8.1761822889999998</v>
      </c>
      <c r="AD17">
        <v>8.5608374620000003</v>
      </c>
      <c r="AE17">
        <v>9.1954161540000001</v>
      </c>
      <c r="AF17">
        <v>13.033990019999999</v>
      </c>
      <c r="AG17">
        <v>9.6673191690000007</v>
      </c>
      <c r="AH17">
        <v>10.956425060000001</v>
      </c>
      <c r="AI17">
        <v>6.2625805229999996</v>
      </c>
      <c r="AJ17">
        <v>11.69159185</v>
      </c>
    </row>
  </sheetData>
  <mergeCells count="1">
    <mergeCell ref="A1:R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showRuler="0" workbookViewId="0">
      <selection sqref="A1:R1"/>
    </sheetView>
  </sheetViews>
  <sheetFormatPr baseColWidth="10" defaultRowHeight="16" x14ac:dyDescent="0.2"/>
  <cols>
    <col min="1" max="1" width="9.6640625" bestFit="1" customWidth="1"/>
    <col min="2" max="2" width="18.33203125" bestFit="1" customWidth="1"/>
    <col min="3" max="3" width="14.1640625" bestFit="1" customWidth="1"/>
    <col min="4" max="4" width="18.83203125" bestFit="1" customWidth="1"/>
    <col min="5" max="5" width="16.83203125" bestFit="1" customWidth="1"/>
    <col min="6" max="6" width="19" bestFit="1" customWidth="1"/>
    <col min="7" max="7" width="14.5" bestFit="1" customWidth="1"/>
    <col min="8" max="8" width="12.6640625" bestFit="1" customWidth="1"/>
    <col min="9" max="10" width="22.83203125" bestFit="1" customWidth="1"/>
    <col min="11" max="11" width="12.6640625" bestFit="1" customWidth="1"/>
    <col min="12" max="12" width="17.33203125" bestFit="1" customWidth="1"/>
    <col min="13" max="13" width="14.6640625" bestFit="1" customWidth="1"/>
    <col min="14" max="14" width="21.83203125" bestFit="1" customWidth="1"/>
    <col min="15" max="15" width="16.5" bestFit="1" customWidth="1"/>
    <col min="16" max="16" width="18.6640625" bestFit="1" customWidth="1"/>
    <col min="17" max="17" width="18.33203125" bestFit="1" customWidth="1"/>
    <col min="18" max="18" width="26.6640625" bestFit="1" customWidth="1"/>
    <col min="19" max="19" width="12.6640625" bestFit="1" customWidth="1"/>
    <col min="20" max="20" width="17.33203125" bestFit="1" customWidth="1"/>
    <col min="21" max="21" width="16.6640625" bestFit="1" customWidth="1"/>
    <col min="22" max="22" width="17.1640625" bestFit="1" customWidth="1"/>
    <col min="23" max="23" width="12.6640625" bestFit="1" customWidth="1"/>
    <col min="24" max="24" width="23.6640625" bestFit="1" customWidth="1"/>
    <col min="25" max="25" width="18.83203125" bestFit="1" customWidth="1"/>
    <col min="26" max="26" width="17.6640625" bestFit="1" customWidth="1"/>
    <col min="27" max="27" width="25" bestFit="1" customWidth="1"/>
    <col min="28" max="28" width="17.1640625" bestFit="1" customWidth="1"/>
    <col min="29" max="29" width="20" bestFit="1" customWidth="1"/>
    <col min="30" max="30" width="13" bestFit="1" customWidth="1"/>
    <col min="31" max="31" width="17.83203125" bestFit="1" customWidth="1"/>
    <col min="32" max="32" width="21.1640625" bestFit="1" customWidth="1"/>
  </cols>
  <sheetData>
    <row r="1" spans="1:32" ht="29" x14ac:dyDescent="0.35">
      <c r="A1" s="8" t="s">
        <v>124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32" ht="30" customHeight="1" x14ac:dyDescent="0.3">
      <c r="A2" s="5" t="s">
        <v>0</v>
      </c>
      <c r="B2" s="5" t="s">
        <v>1</v>
      </c>
      <c r="C2" s="5" t="s">
        <v>93</v>
      </c>
      <c r="D2" s="5" t="s">
        <v>94</v>
      </c>
      <c r="E2" s="5" t="s">
        <v>95</v>
      </c>
      <c r="F2" s="5" t="s">
        <v>96</v>
      </c>
      <c r="G2" s="5" t="s">
        <v>97</v>
      </c>
      <c r="H2" s="5" t="s">
        <v>98</v>
      </c>
      <c r="I2" s="5" t="s">
        <v>99</v>
      </c>
      <c r="J2" s="5" t="s">
        <v>100</v>
      </c>
      <c r="K2" s="5" t="s">
        <v>101</v>
      </c>
      <c r="L2" s="5" t="s">
        <v>102</v>
      </c>
      <c r="M2" s="5" t="s">
        <v>103</v>
      </c>
      <c r="N2" s="5" t="s">
        <v>104</v>
      </c>
      <c r="O2" s="5" t="s">
        <v>105</v>
      </c>
      <c r="P2" s="5" t="s">
        <v>106</v>
      </c>
      <c r="Q2" s="5" t="s">
        <v>107</v>
      </c>
      <c r="R2" s="5" t="s">
        <v>108</v>
      </c>
      <c r="S2" s="5" t="s">
        <v>109</v>
      </c>
      <c r="T2" s="5" t="s">
        <v>110</v>
      </c>
      <c r="U2" s="5" t="s">
        <v>111</v>
      </c>
      <c r="V2" s="5" t="s">
        <v>112</v>
      </c>
      <c r="W2" s="5" t="s">
        <v>113</v>
      </c>
      <c r="X2" s="5" t="s">
        <v>114</v>
      </c>
      <c r="Y2" s="5" t="s">
        <v>115</v>
      </c>
      <c r="Z2" s="5" t="s">
        <v>116</v>
      </c>
      <c r="AA2" s="5" t="s">
        <v>117</v>
      </c>
      <c r="AB2" s="5" t="s">
        <v>118</v>
      </c>
      <c r="AC2" s="5" t="s">
        <v>119</v>
      </c>
      <c r="AD2" s="5" t="s">
        <v>120</v>
      </c>
      <c r="AE2" s="5" t="s">
        <v>121</v>
      </c>
      <c r="AF2" s="5" t="s">
        <v>122</v>
      </c>
    </row>
    <row r="3" spans="1:32" ht="25" customHeight="1" x14ac:dyDescent="0.2">
      <c r="A3" s="2" t="s">
        <v>36</v>
      </c>
      <c r="B3" s="2" t="s">
        <v>37</v>
      </c>
      <c r="C3" s="2">
        <v>13215.12</v>
      </c>
      <c r="D3" s="2">
        <v>11543.99</v>
      </c>
      <c r="E3" s="2">
        <v>4080.01</v>
      </c>
      <c r="F3" s="2">
        <v>2316.5</v>
      </c>
      <c r="G3" s="2">
        <v>4047.78</v>
      </c>
      <c r="H3" s="2">
        <v>6230.11</v>
      </c>
      <c r="I3" s="2">
        <v>6845.13</v>
      </c>
      <c r="J3" s="2">
        <v>3959.06</v>
      </c>
      <c r="K3" s="2">
        <v>1990.6</v>
      </c>
      <c r="L3" s="2">
        <v>2414.7399999999998</v>
      </c>
      <c r="M3" s="2">
        <v>5627.75</v>
      </c>
      <c r="N3" s="2">
        <v>2787.9</v>
      </c>
      <c r="O3" s="2">
        <v>4114.5</v>
      </c>
      <c r="P3" s="2">
        <v>1593.45</v>
      </c>
      <c r="Q3" s="2">
        <v>2402.6</v>
      </c>
      <c r="R3" s="2">
        <v>2193.92</v>
      </c>
      <c r="S3" s="2">
        <v>6803.53</v>
      </c>
      <c r="T3" s="2">
        <v>1872.15</v>
      </c>
      <c r="U3" s="2">
        <v>3907.85</v>
      </c>
      <c r="V3" s="2">
        <v>1516.62</v>
      </c>
      <c r="W3" s="2">
        <v>2047.83</v>
      </c>
      <c r="X3" s="2">
        <v>5286.93</v>
      </c>
      <c r="Y3" s="2">
        <v>5691.77</v>
      </c>
      <c r="Z3" s="2">
        <v>6577.75</v>
      </c>
      <c r="AA3" s="2">
        <v>2978.06</v>
      </c>
      <c r="AB3" s="2">
        <v>1881.35</v>
      </c>
      <c r="AC3" s="2">
        <v>4008.46</v>
      </c>
      <c r="AD3" s="2">
        <v>7175.18</v>
      </c>
      <c r="AE3" s="2">
        <v>3920.93</v>
      </c>
      <c r="AF3" s="2">
        <v>5155.1099999999997</v>
      </c>
    </row>
    <row r="4" spans="1:32" ht="25" customHeight="1" x14ac:dyDescent="0.2">
      <c r="A4" s="3" t="s">
        <v>38</v>
      </c>
      <c r="B4" s="3" t="s">
        <v>37</v>
      </c>
      <c r="C4" s="3">
        <v>12725.53</v>
      </c>
      <c r="D4" s="3">
        <v>12716.5</v>
      </c>
      <c r="E4" s="3">
        <v>4430.5600000000004</v>
      </c>
      <c r="F4" s="3">
        <v>2432.4299999999998</v>
      </c>
      <c r="G4" s="3">
        <v>4165.58</v>
      </c>
      <c r="H4" s="3">
        <v>6668.52</v>
      </c>
      <c r="I4" s="3">
        <v>7305.7</v>
      </c>
      <c r="J4" s="3">
        <v>4290.8599999999997</v>
      </c>
      <c r="K4" s="3">
        <v>2205.12</v>
      </c>
      <c r="L4" s="3">
        <v>2594.21</v>
      </c>
      <c r="M4" s="3">
        <v>5932.43</v>
      </c>
      <c r="N4" s="3">
        <v>2946.2</v>
      </c>
      <c r="O4" s="3">
        <v>4452.84</v>
      </c>
      <c r="P4" s="3">
        <v>1495.15</v>
      </c>
      <c r="Q4" s="3">
        <v>2569.39</v>
      </c>
      <c r="R4" s="3">
        <v>2396.69</v>
      </c>
      <c r="S4" s="3">
        <v>6806.68</v>
      </c>
      <c r="T4" s="3">
        <v>1978.65</v>
      </c>
      <c r="U4" s="3">
        <v>4209.12</v>
      </c>
      <c r="V4" s="3">
        <v>1616.15</v>
      </c>
      <c r="W4" s="3">
        <v>2080.9499999999998</v>
      </c>
      <c r="X4" s="3">
        <v>5682.42</v>
      </c>
      <c r="Y4" s="3">
        <v>5959.43</v>
      </c>
      <c r="Z4" s="3">
        <v>7411.31</v>
      </c>
      <c r="AA4" s="3">
        <v>3134.71</v>
      </c>
      <c r="AB4" s="3">
        <v>2088.3000000000002</v>
      </c>
      <c r="AC4" s="3">
        <v>4316.18</v>
      </c>
      <c r="AD4" s="3">
        <v>7451.88</v>
      </c>
      <c r="AE4" s="3">
        <v>3953.02</v>
      </c>
      <c r="AF4" s="3">
        <v>5956.64</v>
      </c>
    </row>
    <row r="5" spans="1:32" ht="25" customHeight="1" x14ac:dyDescent="0.2">
      <c r="A5" s="2" t="s">
        <v>39</v>
      </c>
      <c r="B5" s="2" t="s">
        <v>37</v>
      </c>
      <c r="C5" s="2">
        <v>12460.29</v>
      </c>
      <c r="D5" s="2">
        <v>12452.86</v>
      </c>
      <c r="E5" s="2">
        <v>4467.29</v>
      </c>
      <c r="F5" s="2">
        <v>2406.62</v>
      </c>
      <c r="G5" s="2">
        <v>4046.57</v>
      </c>
      <c r="H5" s="2">
        <v>6455.33</v>
      </c>
      <c r="I5" s="2">
        <v>7528.66</v>
      </c>
      <c r="J5" s="2">
        <v>4306.33</v>
      </c>
      <c r="K5" s="2">
        <v>2062.91</v>
      </c>
      <c r="L5" s="2">
        <v>2602.4299999999998</v>
      </c>
      <c r="M5" s="2">
        <v>5882.43</v>
      </c>
      <c r="N5" s="2">
        <v>2753.47</v>
      </c>
      <c r="O5" s="2">
        <v>4274.84</v>
      </c>
      <c r="P5" s="2">
        <v>1435.37</v>
      </c>
      <c r="Q5" s="2">
        <v>2593.41</v>
      </c>
      <c r="R5" s="2">
        <v>2360.8000000000002</v>
      </c>
      <c r="S5" s="2">
        <v>6586.38</v>
      </c>
      <c r="T5" s="2">
        <v>2004.34</v>
      </c>
      <c r="U5" s="2">
        <v>4051.44</v>
      </c>
      <c r="V5" s="2">
        <v>1568.62</v>
      </c>
      <c r="W5" s="2">
        <v>2107.94</v>
      </c>
      <c r="X5" s="2">
        <v>5673.5</v>
      </c>
      <c r="Y5" s="2">
        <v>5993.78</v>
      </c>
      <c r="Z5" s="2">
        <v>7274.82</v>
      </c>
      <c r="AA5" s="2">
        <v>3236.05</v>
      </c>
      <c r="AB5" s="2">
        <v>1844.91</v>
      </c>
      <c r="AC5" s="2">
        <v>4264.71</v>
      </c>
      <c r="AD5" s="2">
        <v>7485.41</v>
      </c>
      <c r="AE5" s="2">
        <v>4014.59</v>
      </c>
      <c r="AF5" s="2">
        <v>5593.98</v>
      </c>
    </row>
    <row r="6" spans="1:32" ht="25" customHeight="1" x14ac:dyDescent="0.2">
      <c r="A6" s="3" t="s">
        <v>40</v>
      </c>
      <c r="B6" s="3" t="s">
        <v>37</v>
      </c>
      <c r="C6" s="3">
        <v>12812.12</v>
      </c>
      <c r="D6" s="3">
        <v>13171.42</v>
      </c>
      <c r="E6" s="3">
        <v>4748.7299999999996</v>
      </c>
      <c r="F6" s="3">
        <v>2496.92</v>
      </c>
      <c r="G6" s="3">
        <v>4085.09</v>
      </c>
      <c r="H6" s="3">
        <v>6453.43</v>
      </c>
      <c r="I6" s="3">
        <v>7477.12</v>
      </c>
      <c r="J6" s="3">
        <v>4410.6000000000004</v>
      </c>
      <c r="K6" s="3">
        <v>2102.6</v>
      </c>
      <c r="L6" s="3">
        <v>2810.33</v>
      </c>
      <c r="M6" s="3">
        <v>5973.34</v>
      </c>
      <c r="N6" s="3">
        <v>2671.12</v>
      </c>
      <c r="O6" s="3">
        <v>3850.41</v>
      </c>
      <c r="P6" s="3">
        <v>1325.16</v>
      </c>
      <c r="Q6" s="3">
        <v>2555.4299999999998</v>
      </c>
      <c r="R6" s="3">
        <v>2453.08</v>
      </c>
      <c r="S6" s="3">
        <v>6896.29</v>
      </c>
      <c r="T6" s="3">
        <v>2059.4899999999998</v>
      </c>
      <c r="U6" s="3">
        <v>4207.33</v>
      </c>
      <c r="V6" s="3">
        <v>1604.88</v>
      </c>
      <c r="W6" s="3">
        <v>2053.38</v>
      </c>
      <c r="X6" s="3">
        <v>5849.16</v>
      </c>
      <c r="Y6" s="3">
        <v>6392.6</v>
      </c>
      <c r="Z6" s="3">
        <v>7729.52</v>
      </c>
      <c r="AA6" s="3">
        <v>3071.81</v>
      </c>
      <c r="AB6" s="3">
        <v>1774.79</v>
      </c>
      <c r="AC6" s="3">
        <v>4349.3599999999997</v>
      </c>
      <c r="AD6" s="3">
        <v>7571.26</v>
      </c>
      <c r="AE6" s="3">
        <v>3793.9</v>
      </c>
      <c r="AF6" s="3">
        <v>5615.62</v>
      </c>
    </row>
    <row r="7" spans="1:32" ht="25" customHeight="1" x14ac:dyDescent="0.2">
      <c r="A7" s="2" t="s">
        <v>41</v>
      </c>
      <c r="B7" s="2" t="s">
        <v>37</v>
      </c>
      <c r="C7" s="2">
        <v>13831.99</v>
      </c>
      <c r="D7" s="2">
        <v>14013.89</v>
      </c>
      <c r="E7" s="2">
        <v>5083.57</v>
      </c>
      <c r="F7" s="2">
        <v>2522.7800000000002</v>
      </c>
      <c r="G7" s="2">
        <v>4361.63</v>
      </c>
      <c r="H7" s="2">
        <v>6588.51</v>
      </c>
      <c r="I7" s="2">
        <v>8162.85</v>
      </c>
      <c r="J7" s="2">
        <v>4679.26</v>
      </c>
      <c r="K7" s="2">
        <v>2309.04</v>
      </c>
      <c r="L7" s="2">
        <v>2918.96</v>
      </c>
      <c r="M7" s="2">
        <v>6381.68</v>
      </c>
      <c r="N7" s="2">
        <v>2916.06</v>
      </c>
      <c r="O7" s="2">
        <v>4090.62</v>
      </c>
      <c r="P7" s="2">
        <v>1318.95</v>
      </c>
      <c r="Q7" s="2">
        <v>2653.09</v>
      </c>
      <c r="R7" s="2">
        <v>2501.8000000000002</v>
      </c>
      <c r="S7" s="2">
        <v>7243.59</v>
      </c>
      <c r="T7" s="2">
        <v>2103.73</v>
      </c>
      <c r="U7" s="2">
        <v>4387.8</v>
      </c>
      <c r="V7" s="2">
        <v>1870.64</v>
      </c>
      <c r="W7" s="2">
        <v>1967.48</v>
      </c>
      <c r="X7" s="2">
        <v>6269.35</v>
      </c>
      <c r="Y7" s="2">
        <v>6419.58</v>
      </c>
      <c r="Z7" s="2">
        <v>8327.06</v>
      </c>
      <c r="AA7" s="2">
        <v>3258.98</v>
      </c>
      <c r="AB7" s="2">
        <v>1892.6</v>
      </c>
      <c r="AC7" s="2">
        <v>4612.34</v>
      </c>
      <c r="AD7" s="2">
        <v>8122.46</v>
      </c>
      <c r="AE7" s="2">
        <v>4017.8</v>
      </c>
      <c r="AF7" s="2">
        <v>6087.24</v>
      </c>
    </row>
    <row r="8" spans="1:32" ht="25" customHeight="1" x14ac:dyDescent="0.2">
      <c r="A8" s="3" t="s">
        <v>42</v>
      </c>
      <c r="B8" s="3" t="s">
        <v>37</v>
      </c>
      <c r="C8" s="3">
        <v>15008.88</v>
      </c>
      <c r="D8" s="3">
        <v>15545.66</v>
      </c>
      <c r="E8" s="3">
        <v>5389.48</v>
      </c>
      <c r="F8" s="3">
        <v>2972.73</v>
      </c>
      <c r="G8" s="3">
        <v>4916.42</v>
      </c>
      <c r="H8" s="3">
        <v>7763.16</v>
      </c>
      <c r="I8" s="3">
        <v>9059.44</v>
      </c>
      <c r="J8" s="3">
        <v>5247.94</v>
      </c>
      <c r="K8" s="3">
        <v>2569.02</v>
      </c>
      <c r="L8" s="3">
        <v>3379.25</v>
      </c>
      <c r="M8" s="3">
        <v>7160.9</v>
      </c>
      <c r="N8" s="3">
        <v>2915.77</v>
      </c>
      <c r="O8" s="3">
        <v>4612.3500000000004</v>
      </c>
      <c r="P8" s="3">
        <v>1419.62</v>
      </c>
      <c r="Q8" s="3">
        <v>2927.59</v>
      </c>
      <c r="R8" s="3">
        <v>2648.86</v>
      </c>
      <c r="S8" s="3">
        <v>8062.7</v>
      </c>
      <c r="T8" s="3">
        <v>2372.7399999999998</v>
      </c>
      <c r="U8" s="3">
        <v>4717.12</v>
      </c>
      <c r="V8" s="3">
        <v>2053.75</v>
      </c>
      <c r="W8" s="3">
        <v>2210.84</v>
      </c>
      <c r="X8" s="3">
        <v>7027.07</v>
      </c>
      <c r="Y8" s="3">
        <v>7255.68</v>
      </c>
      <c r="Z8" s="3">
        <v>9315.7999999999993</v>
      </c>
      <c r="AA8" s="3">
        <v>3730.18</v>
      </c>
      <c r="AB8" s="3">
        <v>1943.3</v>
      </c>
      <c r="AC8" s="3">
        <v>5395.84</v>
      </c>
      <c r="AD8" s="3">
        <v>8871.14</v>
      </c>
      <c r="AE8" s="3">
        <v>4600.16</v>
      </c>
      <c r="AF8" s="3">
        <v>6681.64</v>
      </c>
    </row>
    <row r="9" spans="1:32" ht="25" customHeight="1" x14ac:dyDescent="0.2">
      <c r="A9" s="2" t="s">
        <v>43</v>
      </c>
      <c r="B9" s="2" t="s">
        <v>37</v>
      </c>
      <c r="C9" s="2">
        <v>15770.85</v>
      </c>
      <c r="D9" s="2">
        <v>16845.16</v>
      </c>
      <c r="E9" s="2">
        <v>5527.78</v>
      </c>
      <c r="F9" s="2">
        <v>3237.76</v>
      </c>
      <c r="G9" s="2">
        <v>5198.8999999999996</v>
      </c>
      <c r="H9" s="2">
        <v>8356.16</v>
      </c>
      <c r="I9" s="2">
        <v>9642.93</v>
      </c>
      <c r="J9" s="2">
        <v>5784.93</v>
      </c>
      <c r="K9" s="2">
        <v>2803.38</v>
      </c>
      <c r="L9" s="2">
        <v>3720.11</v>
      </c>
      <c r="M9" s="2">
        <v>7670.63</v>
      </c>
      <c r="N9" s="2">
        <v>3164.59</v>
      </c>
      <c r="O9" s="2">
        <v>5035.54</v>
      </c>
      <c r="P9" s="2">
        <v>1479.4</v>
      </c>
      <c r="Q9" s="2">
        <v>3169.86</v>
      </c>
      <c r="R9" s="2">
        <v>2791.39</v>
      </c>
      <c r="S9" s="2">
        <v>8812.23</v>
      </c>
      <c r="T9" s="2">
        <v>2532.89</v>
      </c>
      <c r="U9" s="2">
        <v>5096.97</v>
      </c>
      <c r="V9" s="2">
        <v>2157.29</v>
      </c>
      <c r="W9" s="2">
        <v>2336.54</v>
      </c>
      <c r="X9" s="2">
        <v>7644.42</v>
      </c>
      <c r="Y9" s="2">
        <v>7719.03</v>
      </c>
      <c r="Z9" s="2">
        <v>10100.709999999999</v>
      </c>
      <c r="AA9" s="2">
        <v>4034.01</v>
      </c>
      <c r="AB9" s="2">
        <v>2030</v>
      </c>
      <c r="AC9" s="2">
        <v>5779.52</v>
      </c>
      <c r="AD9" s="2">
        <v>9583.69</v>
      </c>
      <c r="AE9" s="2">
        <v>4825.97</v>
      </c>
      <c r="AF9" s="2">
        <v>7266.9</v>
      </c>
    </row>
    <row r="10" spans="1:32" ht="25" customHeight="1" x14ac:dyDescent="0.2">
      <c r="A10" s="3" t="s">
        <v>44</v>
      </c>
      <c r="B10" s="3" t="s">
        <v>37</v>
      </c>
      <c r="C10" s="3">
        <v>16670.560000000001</v>
      </c>
      <c r="D10" s="3">
        <v>18205.54</v>
      </c>
      <c r="E10" s="3">
        <v>5950.46</v>
      </c>
      <c r="F10" s="3">
        <v>3491.91</v>
      </c>
      <c r="G10" s="3">
        <v>5543.96</v>
      </c>
      <c r="H10" s="3">
        <v>8977.0300000000007</v>
      </c>
      <c r="I10" s="3">
        <v>10481.57</v>
      </c>
      <c r="J10" s="3">
        <v>6267.26</v>
      </c>
      <c r="K10" s="3">
        <v>3033.69</v>
      </c>
      <c r="L10" s="3">
        <v>4056.19</v>
      </c>
      <c r="M10" s="3">
        <v>8248.5300000000007</v>
      </c>
      <c r="N10" s="3">
        <v>3277.02</v>
      </c>
      <c r="O10" s="3">
        <v>5424.44</v>
      </c>
      <c r="P10" s="3">
        <v>1528.27</v>
      </c>
      <c r="Q10" s="3">
        <v>3331.44</v>
      </c>
      <c r="R10" s="3">
        <v>2904.96</v>
      </c>
      <c r="S10" s="3">
        <v>9468.3799999999992</v>
      </c>
      <c r="T10" s="3">
        <v>2708.33</v>
      </c>
      <c r="U10" s="3">
        <v>5438.13</v>
      </c>
      <c r="V10" s="3">
        <v>2325.92</v>
      </c>
      <c r="W10" s="3">
        <v>2437.5700000000002</v>
      </c>
      <c r="X10" s="3">
        <v>8360.73</v>
      </c>
      <c r="Y10" s="3">
        <v>8302.85</v>
      </c>
      <c r="Z10" s="3">
        <v>11040.03</v>
      </c>
      <c r="AA10" s="3">
        <v>4314.28</v>
      </c>
      <c r="AB10" s="3">
        <v>2131</v>
      </c>
      <c r="AC10" s="3">
        <v>6128.82</v>
      </c>
      <c r="AD10" s="3">
        <v>10343.450000000001</v>
      </c>
      <c r="AE10" s="3">
        <v>5120.1899999999996</v>
      </c>
      <c r="AF10" s="3">
        <v>7891.42</v>
      </c>
    </row>
    <row r="11" spans="1:32" ht="25" customHeight="1" x14ac:dyDescent="0.2">
      <c r="A11" s="2" t="s">
        <v>38</v>
      </c>
      <c r="B11" s="2" t="s">
        <v>45</v>
      </c>
      <c r="C11" s="2">
        <v>-3.704771504</v>
      </c>
      <c r="D11" s="2">
        <v>10.156886829999999</v>
      </c>
      <c r="E11" s="2">
        <v>8.5918907059999992</v>
      </c>
      <c r="F11" s="2">
        <v>5.0045327000000004</v>
      </c>
      <c r="G11" s="2">
        <v>2.9102372160000001</v>
      </c>
      <c r="H11" s="2">
        <v>7.0369544040000003</v>
      </c>
      <c r="I11" s="2">
        <v>6.7284332070000001</v>
      </c>
      <c r="J11" s="2">
        <v>8.3807772549999999</v>
      </c>
      <c r="K11" s="2">
        <v>10.77665026</v>
      </c>
      <c r="L11" s="2">
        <v>7.4322701410000001</v>
      </c>
      <c r="M11" s="2">
        <v>5.4138865440000004</v>
      </c>
      <c r="N11" s="2">
        <v>5.6781089710000003</v>
      </c>
      <c r="O11" s="2">
        <v>8.2231133799999991</v>
      </c>
      <c r="P11" s="2">
        <v>-6.1690043619999999</v>
      </c>
      <c r="Q11" s="2">
        <v>6.9420627650000002</v>
      </c>
      <c r="R11" s="2">
        <v>9.2423607059999995</v>
      </c>
      <c r="S11" s="2">
        <v>4.6299495000000003E-2</v>
      </c>
      <c r="T11" s="2">
        <v>5.6886467429999996</v>
      </c>
      <c r="U11" s="2">
        <v>7.7093542480000004</v>
      </c>
      <c r="V11" s="2">
        <v>6.5626195090000001</v>
      </c>
      <c r="W11" s="2">
        <v>1.6173217499999999</v>
      </c>
      <c r="X11" s="2">
        <v>7.480522723</v>
      </c>
      <c r="Y11" s="2">
        <v>4.7025793379999996</v>
      </c>
      <c r="Z11" s="2">
        <v>12.67241838</v>
      </c>
      <c r="AA11" s="2">
        <v>5.2601357929999999</v>
      </c>
      <c r="AB11" s="2">
        <v>11.00007973</v>
      </c>
      <c r="AC11" s="2">
        <v>7.6767636450000003</v>
      </c>
      <c r="AD11" s="2">
        <v>3.8563492479999999</v>
      </c>
      <c r="AE11" s="2">
        <v>0.81842828099999998</v>
      </c>
      <c r="AF11" s="2">
        <v>15.54826182</v>
      </c>
    </row>
    <row r="12" spans="1:32" ht="25" customHeight="1" x14ac:dyDescent="0.2">
      <c r="A12" s="3" t="s">
        <v>39</v>
      </c>
      <c r="B12" s="3" t="s">
        <v>45</v>
      </c>
      <c r="C12" s="3">
        <v>-2.0843139740000001</v>
      </c>
      <c r="D12" s="3">
        <v>-2.0732119689999999</v>
      </c>
      <c r="E12" s="3">
        <v>0.82901484199999997</v>
      </c>
      <c r="F12" s="3">
        <v>-1.0610788390000001</v>
      </c>
      <c r="G12" s="3">
        <v>-2.8569851019999999</v>
      </c>
      <c r="H12" s="3">
        <v>-3.1969612449999998</v>
      </c>
      <c r="I12" s="3">
        <v>3.0518636130000001</v>
      </c>
      <c r="J12" s="3">
        <v>0.36053378600000002</v>
      </c>
      <c r="K12" s="3">
        <v>-6.4490821360000004</v>
      </c>
      <c r="L12" s="3">
        <v>0.31685946799999998</v>
      </c>
      <c r="M12" s="3">
        <v>-0.84282494699999999</v>
      </c>
      <c r="N12" s="3">
        <v>-6.5416468669999999</v>
      </c>
      <c r="O12" s="3">
        <v>-3.9974488190000002</v>
      </c>
      <c r="P12" s="3">
        <v>-3.9982610439999999</v>
      </c>
      <c r="Q12" s="3">
        <v>0.93485224099999997</v>
      </c>
      <c r="R12" s="3">
        <v>-1.497481944</v>
      </c>
      <c r="S12" s="3">
        <v>-3.2365264709999999</v>
      </c>
      <c r="T12" s="3">
        <v>1.298359993</v>
      </c>
      <c r="U12" s="3">
        <v>-3.7461512149999998</v>
      </c>
      <c r="V12" s="3">
        <v>-2.9409398879999999</v>
      </c>
      <c r="W12" s="3">
        <v>1.2970037720000001</v>
      </c>
      <c r="X12" s="3">
        <v>-0.156975373</v>
      </c>
      <c r="Y12" s="3">
        <v>0.57639740699999997</v>
      </c>
      <c r="Z12" s="3">
        <v>-1.841644729</v>
      </c>
      <c r="AA12" s="3">
        <v>3.2328349350000001</v>
      </c>
      <c r="AB12" s="3">
        <v>-11.65493464</v>
      </c>
      <c r="AC12" s="3">
        <v>-1.1924896549999999</v>
      </c>
      <c r="AD12" s="3">
        <v>0.449953569</v>
      </c>
      <c r="AE12" s="3">
        <v>1.557543347</v>
      </c>
      <c r="AF12" s="3">
        <v>-6.0883316770000002</v>
      </c>
    </row>
    <row r="13" spans="1:32" ht="25" customHeight="1" x14ac:dyDescent="0.2">
      <c r="A13" s="2" t="s">
        <v>40</v>
      </c>
      <c r="B13" s="2" t="s">
        <v>45</v>
      </c>
      <c r="C13" s="2">
        <v>2.823610044</v>
      </c>
      <c r="D13" s="2">
        <v>5.7702407320000004</v>
      </c>
      <c r="E13" s="2">
        <v>6.3000163410000001</v>
      </c>
      <c r="F13" s="2">
        <v>3.7521503190000001</v>
      </c>
      <c r="G13" s="2">
        <v>0.95191730299999999</v>
      </c>
      <c r="H13" s="2">
        <v>-2.9433042E-2</v>
      </c>
      <c r="I13" s="2">
        <v>-0.68458397599999998</v>
      </c>
      <c r="J13" s="2">
        <v>2.4213193139999998</v>
      </c>
      <c r="K13" s="2">
        <v>1.923981172</v>
      </c>
      <c r="L13" s="2">
        <v>7.9886874959999998</v>
      </c>
      <c r="M13" s="2">
        <v>1.5454497549999999</v>
      </c>
      <c r="N13" s="2">
        <v>-2.9907716450000001</v>
      </c>
      <c r="O13" s="2">
        <v>-9.9285587300000007</v>
      </c>
      <c r="P13" s="2">
        <v>-7.6781596380000003</v>
      </c>
      <c r="Q13" s="2">
        <v>-1.464481127</v>
      </c>
      <c r="R13" s="2">
        <v>3.9088444600000001</v>
      </c>
      <c r="S13" s="2">
        <v>4.7053161220000002</v>
      </c>
      <c r="T13" s="2">
        <v>2.7515291820000001</v>
      </c>
      <c r="U13" s="2">
        <v>3.847767707</v>
      </c>
      <c r="V13" s="2">
        <v>2.3115859799999998</v>
      </c>
      <c r="W13" s="2">
        <v>-2.588308965</v>
      </c>
      <c r="X13" s="2">
        <v>3.0961487619999999</v>
      </c>
      <c r="Y13" s="2">
        <v>6.6538978740000001</v>
      </c>
      <c r="Z13" s="2">
        <v>6.250326469</v>
      </c>
      <c r="AA13" s="2">
        <v>-5.075323311</v>
      </c>
      <c r="AB13" s="2">
        <v>-3.8007274070000001</v>
      </c>
      <c r="AC13" s="2">
        <v>1.9848946350000001</v>
      </c>
      <c r="AD13" s="2">
        <v>1.1468977650000001</v>
      </c>
      <c r="AE13" s="2">
        <v>-5.4971989670000001</v>
      </c>
      <c r="AF13" s="2">
        <v>0.38684442899999999</v>
      </c>
    </row>
    <row r="14" spans="1:32" ht="25" customHeight="1" x14ac:dyDescent="0.2">
      <c r="A14" s="3" t="s">
        <v>41</v>
      </c>
      <c r="B14" s="3" t="s">
        <v>45</v>
      </c>
      <c r="C14" s="3">
        <v>7.9601970629999999</v>
      </c>
      <c r="D14" s="3">
        <v>6.3961972210000004</v>
      </c>
      <c r="E14" s="3">
        <v>7.0511484119999999</v>
      </c>
      <c r="F14" s="3">
        <v>1.0356759529999999</v>
      </c>
      <c r="G14" s="3">
        <v>6.7694958979999997</v>
      </c>
      <c r="H14" s="3">
        <v>2.0931504639999998</v>
      </c>
      <c r="I14" s="3">
        <v>9.1710444659999997</v>
      </c>
      <c r="J14" s="3">
        <v>6.0912347530000002</v>
      </c>
      <c r="K14" s="3">
        <v>9.8183201750000002</v>
      </c>
      <c r="L14" s="3">
        <v>3.8653823570000001</v>
      </c>
      <c r="M14" s="3">
        <v>6.8360414780000003</v>
      </c>
      <c r="N14" s="3">
        <v>9.1699362069999992</v>
      </c>
      <c r="O14" s="3">
        <v>6.2385564130000004</v>
      </c>
      <c r="P14" s="3">
        <v>-0.468622657</v>
      </c>
      <c r="Q14" s="3">
        <v>3.821666021</v>
      </c>
      <c r="R14" s="3">
        <v>1.9860746490000001</v>
      </c>
      <c r="S14" s="3">
        <v>5.036041118</v>
      </c>
      <c r="T14" s="3">
        <v>2.148104628</v>
      </c>
      <c r="U14" s="3">
        <v>4.2894187050000001</v>
      </c>
      <c r="V14" s="3">
        <v>16.559493539999998</v>
      </c>
      <c r="W14" s="3">
        <v>-4.1833464820000001</v>
      </c>
      <c r="X14" s="3">
        <v>7.1837665580000003</v>
      </c>
      <c r="Y14" s="3">
        <v>0.422050496</v>
      </c>
      <c r="Z14" s="3">
        <v>7.7306223410000001</v>
      </c>
      <c r="AA14" s="3">
        <v>6.0931502919999998</v>
      </c>
      <c r="AB14" s="3">
        <v>6.6379684360000004</v>
      </c>
      <c r="AC14" s="3">
        <v>6.0464068280000003</v>
      </c>
      <c r="AD14" s="3">
        <v>7.2801620869999999</v>
      </c>
      <c r="AE14" s="3">
        <v>5.9015788499999999</v>
      </c>
      <c r="AF14" s="3">
        <v>8.3983602879999992</v>
      </c>
    </row>
    <row r="15" spans="1:32" ht="25" customHeight="1" x14ac:dyDescent="0.2">
      <c r="A15" s="2" t="s">
        <v>42</v>
      </c>
      <c r="B15" s="2" t="s">
        <v>45</v>
      </c>
      <c r="C15" s="2">
        <v>8.5084647980000003</v>
      </c>
      <c r="D15" s="2">
        <v>10.930369799999999</v>
      </c>
      <c r="E15" s="2">
        <v>6.0176214750000003</v>
      </c>
      <c r="F15" s="2">
        <v>17.835483079999999</v>
      </c>
      <c r="G15" s="2">
        <v>12.71978595</v>
      </c>
      <c r="H15" s="2">
        <v>17.828765529999998</v>
      </c>
      <c r="I15" s="2">
        <v>10.9837863</v>
      </c>
      <c r="J15" s="2">
        <v>12.15320371</v>
      </c>
      <c r="K15" s="2">
        <v>11.25922461</v>
      </c>
      <c r="L15" s="2">
        <v>15.768972509999999</v>
      </c>
      <c r="M15" s="2">
        <v>12.21026438</v>
      </c>
      <c r="N15" s="2">
        <v>-9.9449259999999998E-3</v>
      </c>
      <c r="O15" s="2">
        <v>12.7543013</v>
      </c>
      <c r="P15" s="2">
        <v>7.632586527</v>
      </c>
      <c r="Q15" s="2">
        <v>10.34642624</v>
      </c>
      <c r="R15" s="2">
        <v>5.8781677190000003</v>
      </c>
      <c r="S15" s="2">
        <v>11.30806686</v>
      </c>
      <c r="T15" s="2">
        <v>12.787287340000001</v>
      </c>
      <c r="U15" s="2">
        <v>7.5053557590000004</v>
      </c>
      <c r="V15" s="2">
        <v>9.7886284910000008</v>
      </c>
      <c r="W15" s="2">
        <v>12.36912192</v>
      </c>
      <c r="X15" s="2">
        <v>12.086101429999999</v>
      </c>
      <c r="Y15" s="2">
        <v>13.024216539999999</v>
      </c>
      <c r="Z15" s="2">
        <v>11.873818610000001</v>
      </c>
      <c r="AA15" s="2">
        <v>14.45851156</v>
      </c>
      <c r="AB15" s="2">
        <v>2.6788544860000001</v>
      </c>
      <c r="AC15" s="2">
        <v>16.987039119999999</v>
      </c>
      <c r="AD15" s="2">
        <v>9.2174045790000001</v>
      </c>
      <c r="AE15" s="2">
        <v>14.49449948</v>
      </c>
      <c r="AF15" s="2">
        <v>9.7646881019999991</v>
      </c>
    </row>
    <row r="16" spans="1:32" ht="25" customHeight="1" x14ac:dyDescent="0.2">
      <c r="A16" s="3" t="s">
        <v>43</v>
      </c>
      <c r="B16" s="3" t="s">
        <v>45</v>
      </c>
      <c r="C16" s="3">
        <v>5.0767945379999997</v>
      </c>
      <c r="D16" s="3">
        <v>8.3592462459999997</v>
      </c>
      <c r="E16" s="3">
        <v>2.5661102740000001</v>
      </c>
      <c r="F16" s="3">
        <v>8.9153740839999998</v>
      </c>
      <c r="G16" s="3">
        <v>5.745644188</v>
      </c>
      <c r="H16" s="3">
        <v>7.6386419959999996</v>
      </c>
      <c r="I16" s="3">
        <v>6.4406850750000002</v>
      </c>
      <c r="J16" s="3">
        <v>10.232395950000001</v>
      </c>
      <c r="K16" s="3">
        <v>9.1225447840000005</v>
      </c>
      <c r="L16" s="3">
        <v>10.08685359</v>
      </c>
      <c r="M16" s="3">
        <v>7.1182393270000004</v>
      </c>
      <c r="N16" s="3">
        <v>8.5335948990000006</v>
      </c>
      <c r="O16" s="3">
        <v>9.1751493269999997</v>
      </c>
      <c r="P16" s="3">
        <v>4.2109860389999998</v>
      </c>
      <c r="Q16" s="3">
        <v>8.2754074170000003</v>
      </c>
      <c r="R16" s="3">
        <v>5.3808053280000001</v>
      </c>
      <c r="S16" s="3">
        <v>9.2962655190000003</v>
      </c>
      <c r="T16" s="3">
        <v>6.7495806539999998</v>
      </c>
      <c r="U16" s="3">
        <v>8.052582932</v>
      </c>
      <c r="V16" s="3">
        <v>5.041509434</v>
      </c>
      <c r="W16" s="3">
        <v>5.6856217549999997</v>
      </c>
      <c r="X16" s="3">
        <v>8.7853116589999996</v>
      </c>
      <c r="Y16" s="3">
        <v>6.3860313580000003</v>
      </c>
      <c r="Z16" s="3">
        <v>8.4255780500000004</v>
      </c>
      <c r="AA16" s="3">
        <v>8.1451833419999993</v>
      </c>
      <c r="AB16" s="3">
        <v>4.4614830440000004</v>
      </c>
      <c r="AC16" s="3">
        <v>7.1106630290000004</v>
      </c>
      <c r="AD16" s="3">
        <v>8.0322258469999994</v>
      </c>
      <c r="AE16" s="3">
        <v>4.9087423049999996</v>
      </c>
      <c r="AF16" s="3">
        <v>8.7592267770000003</v>
      </c>
    </row>
    <row r="17" spans="1:32" ht="25" customHeight="1" x14ac:dyDescent="0.2">
      <c r="A17" s="4" t="s">
        <v>44</v>
      </c>
      <c r="B17" s="4" t="s">
        <v>45</v>
      </c>
      <c r="C17" s="4">
        <v>5.7048922539999998</v>
      </c>
      <c r="D17" s="4">
        <v>8.0757915029999996</v>
      </c>
      <c r="E17" s="4">
        <v>7.6464692879999996</v>
      </c>
      <c r="F17" s="4">
        <v>7.8495626610000002</v>
      </c>
      <c r="G17" s="4">
        <v>6.6371732479999999</v>
      </c>
      <c r="H17" s="4">
        <v>7.4300875040000003</v>
      </c>
      <c r="I17" s="4">
        <v>8.6969416969999997</v>
      </c>
      <c r="J17" s="4">
        <v>8.3376981229999991</v>
      </c>
      <c r="K17" s="4">
        <v>8.2154399330000007</v>
      </c>
      <c r="L17" s="4">
        <v>9.0341414639999993</v>
      </c>
      <c r="M17" s="4">
        <v>7.5339313719999996</v>
      </c>
      <c r="N17" s="4">
        <v>3.5527509089999998</v>
      </c>
      <c r="O17" s="4">
        <v>7.7231041759999997</v>
      </c>
      <c r="P17" s="4">
        <v>3.30336623</v>
      </c>
      <c r="Q17" s="4">
        <v>5.0973860039999996</v>
      </c>
      <c r="R17" s="4">
        <v>4.0685823189999999</v>
      </c>
      <c r="S17" s="4">
        <v>7.4459018889999999</v>
      </c>
      <c r="T17" s="4">
        <v>6.926475291</v>
      </c>
      <c r="U17" s="4">
        <v>6.6933884250000002</v>
      </c>
      <c r="V17" s="4">
        <v>7.8167515730000003</v>
      </c>
      <c r="W17" s="4">
        <v>4.3239148480000003</v>
      </c>
      <c r="X17" s="4">
        <v>9.3703642659999993</v>
      </c>
      <c r="Y17" s="4">
        <v>7.563385555</v>
      </c>
      <c r="Z17" s="4">
        <v>9.299544289</v>
      </c>
      <c r="AA17" s="4">
        <v>6.9476773730000003</v>
      </c>
      <c r="AB17" s="4">
        <v>4.9753694580000003</v>
      </c>
      <c r="AC17" s="4">
        <v>6.0437544990000003</v>
      </c>
      <c r="AD17" s="4">
        <v>7.9276353889999998</v>
      </c>
      <c r="AE17" s="4">
        <v>6.0965981969999996</v>
      </c>
      <c r="AF17" s="4">
        <v>8.5940359710000003</v>
      </c>
    </row>
  </sheetData>
  <mergeCells count="1">
    <mergeCell ref="A1:R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showRuler="0" workbookViewId="0">
      <selection sqref="A1:R1"/>
    </sheetView>
  </sheetViews>
  <sheetFormatPr baseColWidth="10" defaultRowHeight="16" x14ac:dyDescent="0.2"/>
  <cols>
    <col min="1" max="1" width="9.6640625" bestFit="1" customWidth="1"/>
    <col min="2" max="2" width="18.33203125" bestFit="1" customWidth="1"/>
    <col min="3" max="3" width="16.5" bestFit="1" customWidth="1"/>
    <col min="4" max="4" width="24" bestFit="1" customWidth="1"/>
    <col min="5" max="5" width="25.1640625" bestFit="1" customWidth="1"/>
    <col min="6" max="6" width="15" bestFit="1" customWidth="1"/>
    <col min="7" max="8" width="12.6640625" bestFit="1" customWidth="1"/>
    <col min="9" max="9" width="13" bestFit="1" customWidth="1"/>
    <col min="10" max="10" width="24.5" bestFit="1" customWidth="1"/>
    <col min="11" max="11" width="21" bestFit="1" customWidth="1"/>
    <col min="12" max="12" width="18.83203125" bestFit="1" customWidth="1"/>
    <col min="13" max="13" width="27.1640625" bestFit="1" customWidth="1"/>
    <col min="14" max="14" width="17.5" bestFit="1" customWidth="1"/>
    <col min="15" max="15" width="15.5" bestFit="1" customWidth="1"/>
    <col min="16" max="16" width="12.6640625" bestFit="1" customWidth="1"/>
    <col min="17" max="17" width="15.33203125" bestFit="1" customWidth="1"/>
    <col min="18" max="18" width="13" bestFit="1" customWidth="1"/>
    <col min="19" max="19" width="12.6640625" bestFit="1" customWidth="1"/>
    <col min="20" max="20" width="13.5" bestFit="1" customWidth="1"/>
    <col min="21" max="21" width="12.6640625" bestFit="1" customWidth="1"/>
    <col min="22" max="22" width="12.83203125" bestFit="1" customWidth="1"/>
    <col min="23" max="23" width="14.33203125" bestFit="1" customWidth="1"/>
    <col min="24" max="25" width="13.5" bestFit="1" customWidth="1"/>
    <col min="26" max="26" width="14.83203125" bestFit="1" customWidth="1"/>
    <col min="27" max="27" width="13.6640625" bestFit="1" customWidth="1"/>
    <col min="28" max="28" width="12.6640625" bestFit="1" customWidth="1"/>
    <col min="29" max="29" width="23.6640625" bestFit="1" customWidth="1"/>
  </cols>
  <sheetData>
    <row r="1" spans="1:29" ht="29" x14ac:dyDescent="0.35">
      <c r="A1" s="8" t="s">
        <v>126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6"/>
    </row>
    <row r="2" spans="1:29" ht="30" customHeight="1" x14ac:dyDescent="0.3">
      <c r="A2" s="5" t="s">
        <v>0</v>
      </c>
      <c r="B2" s="5" t="s">
        <v>1</v>
      </c>
      <c r="C2" s="5" t="s">
        <v>46</v>
      </c>
      <c r="D2" s="5" t="s">
        <v>47</v>
      </c>
      <c r="E2" s="5" t="s">
        <v>48</v>
      </c>
      <c r="F2" s="5" t="s">
        <v>49</v>
      </c>
      <c r="G2" s="5" t="s">
        <v>50</v>
      </c>
      <c r="H2" s="5" t="s">
        <v>51</v>
      </c>
      <c r="I2" s="5" t="s">
        <v>52</v>
      </c>
      <c r="J2" s="5" t="s">
        <v>53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5" t="s">
        <v>60</v>
      </c>
      <c r="R2" s="5" t="s">
        <v>61</v>
      </c>
      <c r="S2" s="5" t="s">
        <v>62</v>
      </c>
      <c r="T2" s="5" t="s">
        <v>63</v>
      </c>
      <c r="U2" s="5" t="s">
        <v>64</v>
      </c>
      <c r="V2" s="5" t="s">
        <v>65</v>
      </c>
      <c r="W2" s="5" t="s">
        <v>66</v>
      </c>
      <c r="X2" s="5" t="s">
        <v>67</v>
      </c>
      <c r="Y2" s="5" t="s">
        <v>68</v>
      </c>
      <c r="Z2" s="5" t="s">
        <v>69</v>
      </c>
      <c r="AA2" s="5" t="s">
        <v>70</v>
      </c>
      <c r="AB2" s="5" t="s">
        <v>71</v>
      </c>
      <c r="AC2" s="5" t="s">
        <v>72</v>
      </c>
    </row>
    <row r="3" spans="1:29" ht="22" customHeight="1" x14ac:dyDescent="0.2">
      <c r="A3" s="1" t="s">
        <v>36</v>
      </c>
      <c r="B3" s="1" t="s">
        <v>37</v>
      </c>
      <c r="C3" s="1">
        <v>2574.91</v>
      </c>
      <c r="D3" s="1">
        <v>3262.57</v>
      </c>
      <c r="E3" s="1">
        <v>21876.93</v>
      </c>
      <c r="F3" s="1">
        <v>6968.35</v>
      </c>
      <c r="G3" s="1">
        <v>3517.42</v>
      </c>
      <c r="H3" s="1">
        <v>1873.37</v>
      </c>
      <c r="I3" s="1">
        <v>2706.97</v>
      </c>
      <c r="J3" s="1">
        <v>1479.89</v>
      </c>
      <c r="K3" s="1">
        <v>2491.37</v>
      </c>
      <c r="L3" s="1">
        <v>2057.89</v>
      </c>
      <c r="M3" s="1">
        <v>4861.8599999999997</v>
      </c>
      <c r="N3" s="1">
        <v>2692.72</v>
      </c>
      <c r="O3" s="1">
        <v>3125.58</v>
      </c>
      <c r="P3" s="1">
        <v>1350.41</v>
      </c>
      <c r="Q3" s="1">
        <v>4286.6499999999996</v>
      </c>
      <c r="R3" s="1">
        <v>2596.4299999999998</v>
      </c>
      <c r="S3" s="1">
        <v>2072.7600000000002</v>
      </c>
      <c r="T3" s="1">
        <v>1605.85</v>
      </c>
      <c r="U3" s="1">
        <v>3613.33</v>
      </c>
      <c r="V3" s="1">
        <v>1639.93</v>
      </c>
      <c r="W3" s="1">
        <v>2463.4299999999998</v>
      </c>
      <c r="X3" s="1">
        <v>4782.99</v>
      </c>
      <c r="Y3" s="1">
        <v>2028</v>
      </c>
      <c r="Z3" s="1">
        <v>3084.6</v>
      </c>
      <c r="AA3" s="1">
        <v>3588.97</v>
      </c>
      <c r="AB3" s="1">
        <v>2244.65</v>
      </c>
      <c r="AC3" s="1">
        <v>2454.71</v>
      </c>
    </row>
    <row r="4" spans="1:29" ht="22" customHeight="1" x14ac:dyDescent="0.2">
      <c r="A4" s="1" t="s">
        <v>38</v>
      </c>
      <c r="B4" s="1" t="s">
        <v>37</v>
      </c>
      <c r="C4" s="1">
        <v>2845.02</v>
      </c>
      <c r="D4" s="1">
        <v>5096.26</v>
      </c>
      <c r="E4" s="1">
        <v>20490.12</v>
      </c>
      <c r="F4" s="1">
        <v>7700.24</v>
      </c>
      <c r="G4" s="1">
        <v>3837.59</v>
      </c>
      <c r="H4" s="1">
        <v>1712.1</v>
      </c>
      <c r="I4" s="1">
        <v>2469.33</v>
      </c>
      <c r="J4" s="1">
        <v>1688.01</v>
      </c>
      <c r="K4" s="1">
        <v>2206.88</v>
      </c>
      <c r="L4" s="1">
        <v>2403.4899999999998</v>
      </c>
      <c r="M4" s="1">
        <v>5379.41</v>
      </c>
      <c r="N4" s="1">
        <v>2837.79</v>
      </c>
      <c r="O4" s="1">
        <v>3280.97</v>
      </c>
      <c r="P4" s="1">
        <v>1636.24</v>
      </c>
      <c r="Q4" s="1">
        <v>4347.5600000000004</v>
      </c>
      <c r="R4" s="1">
        <v>2668.07</v>
      </c>
      <c r="S4" s="1">
        <v>2608.4499999999998</v>
      </c>
      <c r="T4" s="1">
        <v>1526.44</v>
      </c>
      <c r="U4" s="1">
        <v>3629.06</v>
      </c>
      <c r="V4" s="1">
        <v>1787.9</v>
      </c>
      <c r="W4" s="1">
        <v>2720.09</v>
      </c>
      <c r="X4" s="1">
        <v>5683.37</v>
      </c>
      <c r="Y4" s="1">
        <v>2119.92</v>
      </c>
      <c r="Z4" s="1">
        <v>3237.17</v>
      </c>
      <c r="AA4" s="1">
        <v>4265.6499999999996</v>
      </c>
      <c r="AB4" s="1">
        <v>2641.89</v>
      </c>
      <c r="AC4" s="1">
        <v>2384.4</v>
      </c>
    </row>
    <row r="5" spans="1:29" ht="22" customHeight="1" x14ac:dyDescent="0.2">
      <c r="A5" s="1" t="s">
        <v>39</v>
      </c>
      <c r="B5" s="1" t="s">
        <v>37</v>
      </c>
      <c r="C5" s="1">
        <v>2867.81</v>
      </c>
      <c r="D5" s="1">
        <v>5042.3100000000004</v>
      </c>
      <c r="E5" s="1">
        <v>25285.1</v>
      </c>
      <c r="F5" s="1">
        <v>7092.07</v>
      </c>
      <c r="G5" s="1">
        <v>3839.33</v>
      </c>
      <c r="H5" s="1">
        <v>1843.38</v>
      </c>
      <c r="I5" s="1">
        <v>2510.0500000000002</v>
      </c>
      <c r="J5" s="1">
        <v>1516.08</v>
      </c>
      <c r="K5" s="1">
        <v>2325.13</v>
      </c>
      <c r="L5" s="1">
        <v>2387.8000000000002</v>
      </c>
      <c r="M5" s="1">
        <v>5871.02</v>
      </c>
      <c r="N5" s="1">
        <v>2733.65</v>
      </c>
      <c r="O5" s="1">
        <v>3149.15</v>
      </c>
      <c r="P5" s="1">
        <v>1526.41</v>
      </c>
      <c r="Q5" s="1">
        <v>4163.8500000000004</v>
      </c>
      <c r="R5" s="1">
        <v>2755.75</v>
      </c>
      <c r="S5" s="1">
        <v>1949.45</v>
      </c>
      <c r="T5" s="1">
        <v>1550.3</v>
      </c>
      <c r="U5" s="1">
        <v>3814.9</v>
      </c>
      <c r="V5" s="1">
        <v>2056.0700000000002</v>
      </c>
      <c r="W5" s="1">
        <v>2701.25</v>
      </c>
      <c r="X5" s="1">
        <v>5383.35</v>
      </c>
      <c r="Y5" s="1">
        <v>1921.24</v>
      </c>
      <c r="Z5" s="1">
        <v>3071.17</v>
      </c>
      <c r="AA5" s="1">
        <v>3767.37</v>
      </c>
      <c r="AB5" s="1">
        <v>2645.78</v>
      </c>
      <c r="AC5" s="1">
        <v>2533.7199999999998</v>
      </c>
    </row>
    <row r="6" spans="1:29" ht="22" customHeight="1" x14ac:dyDescent="0.2">
      <c r="A6" s="1" t="s">
        <v>40</v>
      </c>
      <c r="B6" s="1" t="s">
        <v>37</v>
      </c>
      <c r="C6" s="1">
        <v>2813.99</v>
      </c>
      <c r="D6" s="1">
        <v>4336.05</v>
      </c>
      <c r="E6" s="1">
        <v>27768.66</v>
      </c>
      <c r="F6" s="1">
        <v>7175.44</v>
      </c>
      <c r="G6" s="1">
        <v>4351.53</v>
      </c>
      <c r="H6" s="1">
        <v>1935.83</v>
      </c>
      <c r="I6" s="1">
        <v>2645.68</v>
      </c>
      <c r="J6" s="1">
        <v>1561.38</v>
      </c>
      <c r="K6" s="1">
        <v>2505.27</v>
      </c>
      <c r="L6" s="1">
        <v>2459.8200000000002</v>
      </c>
      <c r="M6" s="1">
        <v>6814.9</v>
      </c>
      <c r="N6" s="1">
        <v>2691.95</v>
      </c>
      <c r="O6" s="1">
        <v>3664.47</v>
      </c>
      <c r="P6" s="1">
        <v>1520.52</v>
      </c>
      <c r="Q6" s="1">
        <v>4358.5200000000004</v>
      </c>
      <c r="R6" s="1">
        <v>2714.98</v>
      </c>
      <c r="S6" s="1">
        <v>1818.82</v>
      </c>
      <c r="T6" s="1">
        <v>1566.18</v>
      </c>
      <c r="U6" s="1">
        <v>3624.21</v>
      </c>
      <c r="V6" s="1">
        <v>2143.7399999999998</v>
      </c>
      <c r="W6" s="1">
        <v>2675.83</v>
      </c>
      <c r="X6" s="1">
        <v>5630.74</v>
      </c>
      <c r="Y6" s="1">
        <v>2010.67</v>
      </c>
      <c r="Z6" s="1">
        <v>3204.56</v>
      </c>
      <c r="AA6" s="1">
        <v>3883.37</v>
      </c>
      <c r="AB6" s="1">
        <v>2791.71</v>
      </c>
      <c r="AC6" s="1">
        <v>2336.09</v>
      </c>
    </row>
    <row r="7" spans="1:29" ht="22" customHeight="1" x14ac:dyDescent="0.2">
      <c r="A7" s="1" t="s">
        <v>41</v>
      </c>
      <c r="B7" s="1" t="s">
        <v>37</v>
      </c>
      <c r="C7" s="1">
        <v>2554.12</v>
      </c>
      <c r="D7" s="1">
        <v>4592</v>
      </c>
      <c r="E7" s="1">
        <v>28290.7</v>
      </c>
      <c r="F7" s="1">
        <v>7139.48</v>
      </c>
      <c r="G7" s="1">
        <v>5722.39</v>
      </c>
      <c r="H7" s="1">
        <v>1964.22</v>
      </c>
      <c r="I7" s="1">
        <v>2501.62</v>
      </c>
      <c r="J7" s="1">
        <v>1281.05</v>
      </c>
      <c r="K7" s="1">
        <v>2357.35</v>
      </c>
      <c r="L7" s="1">
        <v>2365.29</v>
      </c>
      <c r="M7" s="1">
        <v>7771.58</v>
      </c>
      <c r="N7" s="1">
        <v>2906.89</v>
      </c>
      <c r="O7" s="1">
        <v>3558.79</v>
      </c>
      <c r="P7" s="1">
        <v>1493.56</v>
      </c>
      <c r="Q7" s="1">
        <v>4591.66</v>
      </c>
      <c r="R7" s="1">
        <v>3161.78</v>
      </c>
      <c r="S7" s="1">
        <v>1940.76</v>
      </c>
      <c r="T7" s="1">
        <v>1298.27</v>
      </c>
      <c r="U7" s="1">
        <v>3959.69</v>
      </c>
      <c r="V7" s="1">
        <v>2449.14</v>
      </c>
      <c r="W7" s="1">
        <v>2793.16</v>
      </c>
      <c r="X7" s="1">
        <v>5594.83</v>
      </c>
      <c r="Y7" s="1">
        <v>2289.6</v>
      </c>
      <c r="Z7" s="1">
        <v>3325.94</v>
      </c>
      <c r="AA7" s="1">
        <v>3826.69</v>
      </c>
      <c r="AB7" s="1">
        <v>2933.25</v>
      </c>
      <c r="AC7" s="1">
        <v>2559.13</v>
      </c>
    </row>
    <row r="8" spans="1:29" ht="22" customHeight="1" x14ac:dyDescent="0.2">
      <c r="A8" s="1" t="s">
        <v>42</v>
      </c>
      <c r="B8" s="1" t="s">
        <v>37</v>
      </c>
      <c r="C8" s="1">
        <v>2729.18</v>
      </c>
      <c r="D8" s="1">
        <v>4543.76</v>
      </c>
      <c r="E8" s="1">
        <v>35236.660000000003</v>
      </c>
      <c r="F8" s="1">
        <v>7216.66</v>
      </c>
      <c r="G8" s="1">
        <v>5579.26</v>
      </c>
      <c r="H8" s="1">
        <v>1941.41</v>
      </c>
      <c r="I8" s="1">
        <v>2536.06</v>
      </c>
      <c r="J8" s="1">
        <v>1381.57</v>
      </c>
      <c r="K8" s="1">
        <v>2607.85</v>
      </c>
      <c r="L8" s="1">
        <v>2417.64</v>
      </c>
      <c r="M8" s="1">
        <v>7151.43</v>
      </c>
      <c r="N8" s="1">
        <v>3586.22</v>
      </c>
      <c r="O8" s="1">
        <v>3417.47</v>
      </c>
      <c r="P8" s="1">
        <v>1647.33</v>
      </c>
      <c r="Q8" s="1">
        <v>4899.33</v>
      </c>
      <c r="R8" s="1">
        <v>2906.59</v>
      </c>
      <c r="S8" s="1">
        <v>2283.8000000000002</v>
      </c>
      <c r="T8" s="1">
        <v>1940.1</v>
      </c>
      <c r="U8" s="1">
        <v>4187.05</v>
      </c>
      <c r="V8" s="1">
        <v>2239.61</v>
      </c>
      <c r="W8" s="1">
        <v>2784.1</v>
      </c>
      <c r="X8" s="1">
        <v>6056.31</v>
      </c>
      <c r="Y8" s="1">
        <v>2337.96</v>
      </c>
      <c r="Z8" s="1">
        <v>3449.02</v>
      </c>
      <c r="AA8" s="1">
        <v>4045.45</v>
      </c>
      <c r="AB8" s="1">
        <v>2785.81</v>
      </c>
      <c r="AC8" s="1">
        <v>2588.39</v>
      </c>
    </row>
    <row r="9" spans="1:29" ht="22" customHeight="1" x14ac:dyDescent="0.2">
      <c r="A9" s="1" t="s">
        <v>43</v>
      </c>
      <c r="B9" s="1" t="s">
        <v>37</v>
      </c>
      <c r="C9" s="1">
        <v>3106.1</v>
      </c>
      <c r="D9" s="1">
        <v>4951.29</v>
      </c>
      <c r="E9" s="1">
        <v>37628.44</v>
      </c>
      <c r="F9" s="1">
        <v>8012.78</v>
      </c>
      <c r="G9" s="1">
        <v>6359.42</v>
      </c>
      <c r="H9" s="1">
        <v>1957.71</v>
      </c>
      <c r="I9" s="1">
        <v>2721.94</v>
      </c>
      <c r="J9" s="1">
        <v>1365.3</v>
      </c>
      <c r="K9" s="1">
        <v>2872.13</v>
      </c>
      <c r="L9" s="1">
        <v>2556.33</v>
      </c>
      <c r="M9" s="1">
        <v>7192.95</v>
      </c>
      <c r="N9" s="1">
        <v>3772.75</v>
      </c>
      <c r="O9" s="1">
        <v>4142.99</v>
      </c>
      <c r="P9" s="1">
        <v>1835.64</v>
      </c>
      <c r="Q9" s="1">
        <v>5364.07</v>
      </c>
      <c r="R9" s="1">
        <v>3082.82</v>
      </c>
      <c r="S9" s="1">
        <v>2441.17</v>
      </c>
      <c r="T9" s="1">
        <v>2020.79</v>
      </c>
      <c r="U9" s="1">
        <v>4347.7</v>
      </c>
      <c r="V9" s="1">
        <v>2705.33</v>
      </c>
      <c r="W9" s="1">
        <v>2805.03</v>
      </c>
      <c r="X9" s="1">
        <v>6339.59</v>
      </c>
      <c r="Y9" s="1">
        <v>2627.58</v>
      </c>
      <c r="Z9" s="1">
        <v>3570.99</v>
      </c>
      <c r="AA9" s="1">
        <v>4325.28</v>
      </c>
      <c r="AB9" s="1">
        <v>2877.62</v>
      </c>
      <c r="AC9" s="1">
        <v>2785.35</v>
      </c>
    </row>
    <row r="10" spans="1:29" ht="22" customHeight="1" x14ac:dyDescent="0.2">
      <c r="A10" s="1" t="s">
        <v>38</v>
      </c>
      <c r="B10" s="1" t="s">
        <v>45</v>
      </c>
      <c r="C10" s="1">
        <v>10.49007538</v>
      </c>
      <c r="D10" s="1">
        <v>56.203851559999997</v>
      </c>
      <c r="E10" s="1">
        <v>-6.3391435639999996</v>
      </c>
      <c r="F10" s="1">
        <v>10.503060270000001</v>
      </c>
      <c r="G10" s="1">
        <v>9.1024102889999998</v>
      </c>
      <c r="H10" s="1">
        <v>-8.6085503659999993</v>
      </c>
      <c r="I10" s="1">
        <v>-8.7788191219999998</v>
      </c>
      <c r="J10" s="1">
        <v>14.0632074</v>
      </c>
      <c r="K10" s="1">
        <v>-11.419018449999999</v>
      </c>
      <c r="L10" s="1">
        <v>16.79390055</v>
      </c>
      <c r="M10" s="1">
        <v>10.645102899999999</v>
      </c>
      <c r="N10" s="1">
        <v>5.3874892299999999</v>
      </c>
      <c r="O10" s="1">
        <v>4.9715572789999998</v>
      </c>
      <c r="P10" s="1">
        <v>21.166164349999999</v>
      </c>
      <c r="Q10" s="1">
        <v>1.4209230980000001</v>
      </c>
      <c r="R10" s="1">
        <v>2.7591731720000001</v>
      </c>
      <c r="S10" s="1">
        <v>25.844284909999999</v>
      </c>
      <c r="T10" s="1">
        <v>-4.9450446799999996</v>
      </c>
      <c r="U10" s="1">
        <v>0.43533250499999998</v>
      </c>
      <c r="V10" s="1">
        <v>9.0229461010000005</v>
      </c>
      <c r="W10" s="1">
        <v>10.4188063</v>
      </c>
      <c r="X10" s="1">
        <v>18.824626439999999</v>
      </c>
      <c r="Y10" s="1">
        <v>4.532544379</v>
      </c>
      <c r="Z10" s="1">
        <v>4.9461842699999998</v>
      </c>
      <c r="AA10" s="1">
        <v>18.854434560000001</v>
      </c>
      <c r="AB10" s="1">
        <v>17.697191100000001</v>
      </c>
      <c r="AC10" s="1">
        <v>-2.8642894679999999</v>
      </c>
    </row>
    <row r="11" spans="1:29" ht="22" customHeight="1" x14ac:dyDescent="0.2">
      <c r="A11" s="1" t="s">
        <v>39</v>
      </c>
      <c r="B11" s="1" t="s">
        <v>45</v>
      </c>
      <c r="C11" s="1">
        <v>0.80104885000000003</v>
      </c>
      <c r="D11" s="1">
        <v>-1.0586194579999999</v>
      </c>
      <c r="E11" s="1">
        <v>23.401424689999999</v>
      </c>
      <c r="F11" s="1">
        <v>-7.8980655149999999</v>
      </c>
      <c r="G11" s="1">
        <v>4.5340956000000002E-2</v>
      </c>
      <c r="H11" s="1">
        <v>7.6677764149999996</v>
      </c>
      <c r="I11" s="1">
        <v>1.6490303040000001</v>
      </c>
      <c r="J11" s="1">
        <v>-10.185366200000001</v>
      </c>
      <c r="K11" s="1">
        <v>5.3582433119999999</v>
      </c>
      <c r="L11" s="1">
        <v>-0.65280071900000003</v>
      </c>
      <c r="M11" s="1">
        <v>9.1387345450000002</v>
      </c>
      <c r="N11" s="1">
        <v>-3.6697571</v>
      </c>
      <c r="O11" s="1">
        <v>-4.0177142740000003</v>
      </c>
      <c r="P11" s="1">
        <v>-6.7123404879999997</v>
      </c>
      <c r="Q11" s="1">
        <v>-4.2255886059999996</v>
      </c>
      <c r="R11" s="1">
        <v>3.2862705999999999</v>
      </c>
      <c r="S11" s="1">
        <v>-25.2640457</v>
      </c>
      <c r="T11" s="1">
        <v>1.5631141740000001</v>
      </c>
      <c r="U11" s="1">
        <v>5.1208852980000001</v>
      </c>
      <c r="V11" s="1">
        <v>14.99916103</v>
      </c>
      <c r="W11" s="1">
        <v>-0.69262414100000003</v>
      </c>
      <c r="X11" s="1">
        <v>-5.2789102239999997</v>
      </c>
      <c r="Y11" s="1">
        <v>-9.3720517759999993</v>
      </c>
      <c r="Z11" s="1">
        <v>-5.1279358200000003</v>
      </c>
      <c r="AA11" s="1">
        <v>-11.681220919999999</v>
      </c>
      <c r="AB11" s="1">
        <v>0.147243072</v>
      </c>
      <c r="AC11" s="1">
        <v>6.262372085</v>
      </c>
    </row>
    <row r="12" spans="1:29" ht="22" customHeight="1" x14ac:dyDescent="0.2">
      <c r="A12" s="1" t="s">
        <v>40</v>
      </c>
      <c r="B12" s="1" t="s">
        <v>45</v>
      </c>
      <c r="C12" s="1">
        <v>-1.8766933649999999</v>
      </c>
      <c r="D12" s="1">
        <v>-14.006675510000001</v>
      </c>
      <c r="E12" s="1">
        <v>9.8222273199999997</v>
      </c>
      <c r="F12" s="1">
        <v>1.1755383129999999</v>
      </c>
      <c r="G12" s="1">
        <v>13.34086937</v>
      </c>
      <c r="H12" s="1">
        <v>5.0152437369999996</v>
      </c>
      <c r="I12" s="1">
        <v>5.4034780180000004</v>
      </c>
      <c r="J12" s="1">
        <v>2.9879689730000001</v>
      </c>
      <c r="K12" s="1">
        <v>7.7475237940000001</v>
      </c>
      <c r="L12" s="1">
        <v>3.0161655079999998</v>
      </c>
      <c r="M12" s="1">
        <v>16.076933820000001</v>
      </c>
      <c r="N12" s="1">
        <v>-1.525433029</v>
      </c>
      <c r="O12" s="1">
        <v>16.3637807</v>
      </c>
      <c r="P12" s="1">
        <v>-0.385872734</v>
      </c>
      <c r="Q12" s="1">
        <v>4.6752404629999997</v>
      </c>
      <c r="R12" s="1">
        <v>-1.4794520550000001</v>
      </c>
      <c r="S12" s="1">
        <v>-6.7008643460000004</v>
      </c>
      <c r="T12" s="1">
        <v>1.0243178740000001</v>
      </c>
      <c r="U12" s="1">
        <v>-4.9985582849999997</v>
      </c>
      <c r="V12" s="1">
        <v>4.2639598850000002</v>
      </c>
      <c r="W12" s="1">
        <v>-0.94104581200000004</v>
      </c>
      <c r="X12" s="1">
        <v>4.5954656490000003</v>
      </c>
      <c r="Y12" s="1">
        <v>4.654806271</v>
      </c>
      <c r="Z12" s="1">
        <v>4.3432958770000001</v>
      </c>
      <c r="AA12" s="1">
        <v>3.079071076</v>
      </c>
      <c r="AB12" s="1">
        <v>5.5155757469999998</v>
      </c>
      <c r="AC12" s="1">
        <v>-7.7999936849999996</v>
      </c>
    </row>
    <row r="13" spans="1:29" ht="22" customHeight="1" x14ac:dyDescent="0.2">
      <c r="A13" s="1" t="s">
        <v>41</v>
      </c>
      <c r="B13" s="1" t="s">
        <v>45</v>
      </c>
      <c r="C13" s="1">
        <v>-9.2349297620000002</v>
      </c>
      <c r="D13" s="1">
        <v>5.9028378359999998</v>
      </c>
      <c r="E13" s="1">
        <v>1.879961078</v>
      </c>
      <c r="F13" s="1">
        <v>-0.50115393600000002</v>
      </c>
      <c r="G13" s="1">
        <v>31.502942640000001</v>
      </c>
      <c r="H13" s="1">
        <v>1.466554398</v>
      </c>
      <c r="I13" s="1">
        <v>-5.4451029599999998</v>
      </c>
      <c r="J13" s="1">
        <v>-17.953989419999999</v>
      </c>
      <c r="K13" s="1">
        <v>-5.9043536230000004</v>
      </c>
      <c r="L13" s="1">
        <v>-3.8429641189999999</v>
      </c>
      <c r="M13" s="1">
        <v>14.03806365</v>
      </c>
      <c r="N13" s="1">
        <v>7.9845465180000001</v>
      </c>
      <c r="O13" s="1">
        <v>-2.883909542</v>
      </c>
      <c r="P13" s="1">
        <v>-1.773077631</v>
      </c>
      <c r="Q13" s="1">
        <v>5.3490634439999996</v>
      </c>
      <c r="R13" s="1">
        <v>16.45684314</v>
      </c>
      <c r="S13" s="1">
        <v>6.7043467740000002</v>
      </c>
      <c r="T13" s="1">
        <v>-17.10595206</v>
      </c>
      <c r="U13" s="1">
        <v>9.2566379980000004</v>
      </c>
      <c r="V13" s="1">
        <v>14.24613059</v>
      </c>
      <c r="W13" s="1">
        <v>4.3848077050000001</v>
      </c>
      <c r="X13" s="1">
        <v>-0.63774921200000001</v>
      </c>
      <c r="Y13" s="1">
        <v>13.872490259999999</v>
      </c>
      <c r="Z13" s="1">
        <v>3.7877274879999998</v>
      </c>
      <c r="AA13" s="1">
        <v>-1.4595570339999999</v>
      </c>
      <c r="AB13" s="1">
        <v>5.0700108540000004</v>
      </c>
      <c r="AC13" s="1">
        <v>9.5475773620000002</v>
      </c>
    </row>
    <row r="14" spans="1:29" ht="22" customHeight="1" x14ac:dyDescent="0.2">
      <c r="A14" s="1" t="s">
        <v>42</v>
      </c>
      <c r="B14" s="1" t="s">
        <v>45</v>
      </c>
      <c r="C14" s="1">
        <v>6.854024087</v>
      </c>
      <c r="D14" s="1">
        <v>-1.0505226480000001</v>
      </c>
      <c r="E14" s="1">
        <v>24.552096630000001</v>
      </c>
      <c r="F14" s="1">
        <v>1.081031112</v>
      </c>
      <c r="G14" s="1">
        <v>-2.5012276340000001</v>
      </c>
      <c r="H14" s="1">
        <v>-1.161275214</v>
      </c>
      <c r="I14" s="1">
        <v>1.3767078930000001</v>
      </c>
      <c r="J14" s="1">
        <v>7.846688264</v>
      </c>
      <c r="K14" s="1">
        <v>10.6263389</v>
      </c>
      <c r="L14" s="1">
        <v>2.2132592619999998</v>
      </c>
      <c r="M14" s="1">
        <v>-7.9797158359999996</v>
      </c>
      <c r="N14" s="1">
        <v>23.36964935</v>
      </c>
      <c r="O14" s="1">
        <v>-3.9710126190000001</v>
      </c>
      <c r="P14" s="1">
        <v>10.2955355</v>
      </c>
      <c r="Q14" s="1">
        <v>6.7006267890000002</v>
      </c>
      <c r="R14" s="1">
        <v>-8.0710865399999996</v>
      </c>
      <c r="S14" s="1">
        <v>17.675549780000001</v>
      </c>
      <c r="T14" s="1">
        <v>49.437328139999998</v>
      </c>
      <c r="U14" s="1">
        <v>5.7418636310000002</v>
      </c>
      <c r="V14" s="1">
        <v>-8.5552479649999995</v>
      </c>
      <c r="W14" s="1">
        <v>-0.32436380300000001</v>
      </c>
      <c r="X14" s="1">
        <v>8.2483292610000003</v>
      </c>
      <c r="Y14" s="1">
        <v>2.1121593289999998</v>
      </c>
      <c r="Z14" s="1">
        <v>3.700607948</v>
      </c>
      <c r="AA14" s="1">
        <v>5.7166898809999998</v>
      </c>
      <c r="AB14" s="1">
        <v>-5.0265064349999999</v>
      </c>
      <c r="AC14" s="1">
        <v>1.1433573130000001</v>
      </c>
    </row>
    <row r="15" spans="1:29" ht="22" customHeight="1" x14ac:dyDescent="0.2">
      <c r="A15" s="1" t="s">
        <v>43</v>
      </c>
      <c r="B15" s="1" t="s">
        <v>45</v>
      </c>
      <c r="C15" s="1">
        <v>13.81074169</v>
      </c>
      <c r="D15" s="1">
        <v>8.9690036450000008</v>
      </c>
      <c r="E15" s="1">
        <v>6.7877602469999996</v>
      </c>
      <c r="F15" s="1">
        <v>11.0316961</v>
      </c>
      <c r="G15" s="1">
        <v>13.983216410000001</v>
      </c>
      <c r="H15" s="1">
        <v>0.83959596400000003</v>
      </c>
      <c r="I15" s="1">
        <v>7.3294795859999997</v>
      </c>
      <c r="J15" s="1">
        <v>-1.1776457220000001</v>
      </c>
      <c r="K15" s="1">
        <v>10.13401844</v>
      </c>
      <c r="L15" s="1">
        <v>5.7365860919999996</v>
      </c>
      <c r="M15" s="1">
        <v>0.58058318399999997</v>
      </c>
      <c r="N15" s="1">
        <v>5.2012983029999997</v>
      </c>
      <c r="O15" s="1">
        <v>21.22974013</v>
      </c>
      <c r="P15" s="1">
        <v>11.43122507</v>
      </c>
      <c r="Q15" s="1">
        <v>9.4857868320000005</v>
      </c>
      <c r="R15" s="1">
        <v>6.0631186369999996</v>
      </c>
      <c r="S15" s="1">
        <v>6.8907084679999997</v>
      </c>
      <c r="T15" s="1">
        <v>4.1590639659999997</v>
      </c>
      <c r="U15" s="1">
        <v>3.8368302270000001</v>
      </c>
      <c r="V15" s="1">
        <v>20.794691929999999</v>
      </c>
      <c r="W15" s="1">
        <v>0.75176897399999998</v>
      </c>
      <c r="X15" s="1">
        <v>4.6774355999999999</v>
      </c>
      <c r="Y15" s="1">
        <v>12.387722630000001</v>
      </c>
      <c r="Z15" s="1">
        <v>3.536366852</v>
      </c>
      <c r="AA15" s="1">
        <v>6.917153839</v>
      </c>
      <c r="AB15" s="1">
        <v>3.2956303550000001</v>
      </c>
      <c r="AC15" s="1">
        <v>7.6093633489999997</v>
      </c>
    </row>
  </sheetData>
  <mergeCells count="1">
    <mergeCell ref="A1:R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Ruler="0" workbookViewId="0">
      <selection activeCell="N2" sqref="N2:N17"/>
    </sheetView>
  </sheetViews>
  <sheetFormatPr baseColWidth="10" defaultRowHeight="16" x14ac:dyDescent="0.2"/>
  <cols>
    <col min="1" max="1" width="9.6640625" bestFit="1" customWidth="1"/>
    <col min="2" max="2" width="18.33203125" bestFit="1" customWidth="1"/>
    <col min="3" max="4" width="27.1640625" bestFit="1" customWidth="1"/>
    <col min="5" max="5" width="14.5" bestFit="1" customWidth="1"/>
    <col min="6" max="6" width="14.83203125" bestFit="1" customWidth="1"/>
    <col min="7" max="7" width="15.33203125" bestFit="1" customWidth="1"/>
    <col min="8" max="8" width="19.83203125" bestFit="1" customWidth="1"/>
    <col min="9" max="9" width="25.5" bestFit="1" customWidth="1"/>
    <col min="10" max="10" width="16.83203125" bestFit="1" customWidth="1"/>
    <col min="11" max="11" width="14.33203125" bestFit="1" customWidth="1"/>
    <col min="12" max="12" width="14" bestFit="1" customWidth="1"/>
    <col min="13" max="13" width="16" bestFit="1" customWidth="1"/>
    <col min="14" max="14" width="13.5" bestFit="1" customWidth="1"/>
    <col min="15" max="15" width="12.6640625" bestFit="1" customWidth="1"/>
    <col min="16" max="16" width="23.83203125" bestFit="1" customWidth="1"/>
    <col min="17" max="17" width="25.1640625" bestFit="1" customWidth="1"/>
    <col min="18" max="18" width="20.6640625" bestFit="1" customWidth="1"/>
    <col min="19" max="19" width="12.6640625" bestFit="1" customWidth="1"/>
    <col min="20" max="20" width="13" bestFit="1" customWidth="1"/>
    <col min="21" max="21" width="22.1640625" bestFit="1" customWidth="1"/>
  </cols>
  <sheetData>
    <row r="1" spans="1:21" ht="29" x14ac:dyDescent="0.35">
      <c r="A1" s="8" t="s">
        <v>125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1" ht="24" x14ac:dyDescent="0.3">
      <c r="A2" s="5" t="s">
        <v>0</v>
      </c>
      <c r="B2" s="5" t="s">
        <v>1</v>
      </c>
      <c r="C2" s="5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I2" s="5" t="s">
        <v>79</v>
      </c>
      <c r="J2" s="5" t="s">
        <v>80</v>
      </c>
      <c r="K2" s="5" t="s">
        <v>81</v>
      </c>
      <c r="L2" s="5" t="s">
        <v>82</v>
      </c>
      <c r="M2" s="5" t="s">
        <v>83</v>
      </c>
      <c r="N2" s="5" t="s">
        <v>84</v>
      </c>
      <c r="O2" s="5" t="s">
        <v>85</v>
      </c>
      <c r="P2" s="5" t="s">
        <v>86</v>
      </c>
      <c r="Q2" s="5" t="s">
        <v>87</v>
      </c>
      <c r="R2" s="5" t="s">
        <v>88</v>
      </c>
      <c r="S2" s="5" t="s">
        <v>89</v>
      </c>
      <c r="T2" s="5" t="s">
        <v>90</v>
      </c>
      <c r="U2" s="5" t="s">
        <v>91</v>
      </c>
    </row>
    <row r="3" spans="1:21" x14ac:dyDescent="0.2">
      <c r="A3" s="1" t="s">
        <v>36</v>
      </c>
      <c r="B3" s="1" t="s">
        <v>37</v>
      </c>
      <c r="C3" s="1">
        <v>15562.52</v>
      </c>
      <c r="D3" s="1">
        <v>10832</v>
      </c>
      <c r="E3" s="1">
        <v>4818.8999999999996</v>
      </c>
      <c r="F3" s="1">
        <v>4202.33</v>
      </c>
      <c r="G3" s="1">
        <v>13752.99</v>
      </c>
      <c r="H3" s="1">
        <v>3314.49</v>
      </c>
      <c r="I3" s="1">
        <v>2139.41</v>
      </c>
      <c r="J3" s="1">
        <v>3161.08</v>
      </c>
      <c r="K3" s="1">
        <v>9077.51</v>
      </c>
      <c r="L3" s="1">
        <v>7134.42</v>
      </c>
      <c r="M3" s="1">
        <v>5678.25</v>
      </c>
      <c r="N3" s="1">
        <v>12694.24</v>
      </c>
      <c r="O3" s="1">
        <v>4962.28</v>
      </c>
      <c r="P3" s="1" t="s">
        <v>92</v>
      </c>
      <c r="Q3" s="1" t="s">
        <v>92</v>
      </c>
      <c r="R3" s="1">
        <v>8344.5</v>
      </c>
      <c r="S3" s="1">
        <v>7717.23</v>
      </c>
      <c r="T3" s="1">
        <v>3498.33</v>
      </c>
      <c r="U3" s="1">
        <v>2775.15</v>
      </c>
    </row>
    <row r="4" spans="1:21" x14ac:dyDescent="0.2">
      <c r="A4" s="1" t="s">
        <v>38</v>
      </c>
      <c r="B4" s="1" t="s">
        <v>37</v>
      </c>
      <c r="C4" s="1">
        <v>15657.24</v>
      </c>
      <c r="D4" s="1">
        <v>11642.44</v>
      </c>
      <c r="E4" s="1">
        <v>5148.45</v>
      </c>
      <c r="F4" s="1">
        <v>4321.78</v>
      </c>
      <c r="G4" s="1">
        <v>13985.62</v>
      </c>
      <c r="H4" s="1">
        <v>3493.4</v>
      </c>
      <c r="I4" s="1">
        <v>2308.37</v>
      </c>
      <c r="J4" s="1">
        <v>3345.29</v>
      </c>
      <c r="K4" s="1">
        <v>9337.9500000000007</v>
      </c>
      <c r="L4" s="1">
        <v>7775.37</v>
      </c>
      <c r="M4" s="1">
        <v>5752.21</v>
      </c>
      <c r="N4" s="1">
        <v>13752.13</v>
      </c>
      <c r="O4" s="1">
        <v>5102.18</v>
      </c>
      <c r="P4" s="1" t="s">
        <v>92</v>
      </c>
      <c r="Q4" s="1" t="s">
        <v>92</v>
      </c>
      <c r="R4" s="1">
        <v>8468.4</v>
      </c>
      <c r="S4" s="1">
        <v>7528.34</v>
      </c>
      <c r="T4" s="1">
        <v>3556.12</v>
      </c>
      <c r="U4" s="1">
        <v>2933.66</v>
      </c>
    </row>
    <row r="5" spans="1:21" x14ac:dyDescent="0.2">
      <c r="A5" s="1" t="s">
        <v>39</v>
      </c>
      <c r="B5" s="1" t="s">
        <v>37</v>
      </c>
      <c r="C5" s="1">
        <v>17063.59</v>
      </c>
      <c r="D5" s="1">
        <v>12368.28</v>
      </c>
      <c r="E5" s="1">
        <v>5470.17</v>
      </c>
      <c r="F5" s="1">
        <v>4793.78</v>
      </c>
      <c r="G5" s="1">
        <v>15106.32</v>
      </c>
      <c r="H5" s="1">
        <v>3605.88</v>
      </c>
      <c r="I5" s="1">
        <v>2402.1999999999998</v>
      </c>
      <c r="J5" s="1">
        <v>3619.14</v>
      </c>
      <c r="K5" s="1">
        <v>10227.719999999999</v>
      </c>
      <c r="L5" s="1">
        <v>8265.25</v>
      </c>
      <c r="M5" s="1">
        <v>6034.82</v>
      </c>
      <c r="N5" s="1">
        <v>14519.6</v>
      </c>
      <c r="O5" s="1">
        <v>5661.32</v>
      </c>
      <c r="P5" s="1" t="s">
        <v>92</v>
      </c>
      <c r="Q5" s="1" t="s">
        <v>92</v>
      </c>
      <c r="R5" s="1">
        <v>9429.73</v>
      </c>
      <c r="S5" s="1">
        <v>8290.85</v>
      </c>
      <c r="T5" s="1">
        <v>3922.45</v>
      </c>
      <c r="U5" s="1">
        <v>2956.28</v>
      </c>
    </row>
    <row r="6" spans="1:21" x14ac:dyDescent="0.2">
      <c r="A6" s="1" t="s">
        <v>40</v>
      </c>
      <c r="B6" s="1" t="s">
        <v>37</v>
      </c>
      <c r="C6" s="1">
        <v>18457.53</v>
      </c>
      <c r="D6" s="1">
        <v>13134.97</v>
      </c>
      <c r="E6" s="1">
        <v>5284.58</v>
      </c>
      <c r="F6" s="1">
        <v>4901.46</v>
      </c>
      <c r="G6" s="1">
        <v>15555.46</v>
      </c>
      <c r="H6" s="1">
        <v>3655.37</v>
      </c>
      <c r="I6" s="1">
        <v>2534.38</v>
      </c>
      <c r="J6" s="1">
        <v>3811.61</v>
      </c>
      <c r="K6" s="1">
        <v>10244.379999999999</v>
      </c>
      <c r="L6" s="1">
        <v>8944.09</v>
      </c>
      <c r="M6" s="1">
        <v>6375.21</v>
      </c>
      <c r="N6" s="1">
        <v>15546.6</v>
      </c>
      <c r="O6" s="1">
        <v>5366.47</v>
      </c>
      <c r="P6" s="1">
        <v>9405.2999999999993</v>
      </c>
      <c r="Q6" s="1">
        <v>8049.12</v>
      </c>
      <c r="R6" s="1">
        <v>9541.89</v>
      </c>
      <c r="S6" s="1">
        <v>8715.07</v>
      </c>
      <c r="T6" s="1">
        <v>3708.93</v>
      </c>
      <c r="U6" s="1">
        <v>3182.76</v>
      </c>
    </row>
    <row r="7" spans="1:21" x14ac:dyDescent="0.2">
      <c r="A7" s="1" t="s">
        <v>41</v>
      </c>
      <c r="B7" s="1" t="s">
        <v>37</v>
      </c>
      <c r="C7" s="1">
        <v>19549.849999999999</v>
      </c>
      <c r="D7" s="1">
        <v>13068.04</v>
      </c>
      <c r="E7" s="1">
        <v>5416.59</v>
      </c>
      <c r="F7" s="1">
        <v>5090.41</v>
      </c>
      <c r="G7" s="1">
        <v>16886.36</v>
      </c>
      <c r="H7" s="1">
        <v>4038.88</v>
      </c>
      <c r="I7" s="1">
        <v>2574.14</v>
      </c>
      <c r="J7" s="1">
        <v>3961.31</v>
      </c>
      <c r="K7" s="1">
        <v>11113.84</v>
      </c>
      <c r="L7" s="1">
        <v>8974.61</v>
      </c>
      <c r="M7" s="1">
        <v>6594.77</v>
      </c>
      <c r="N7" s="1">
        <v>16291.08</v>
      </c>
      <c r="O7" s="1">
        <v>5707.38</v>
      </c>
      <c r="P7" s="1">
        <v>11139.68</v>
      </c>
      <c r="Q7" s="1">
        <v>8387.9699999999993</v>
      </c>
      <c r="R7" s="1">
        <v>10413.02</v>
      </c>
      <c r="S7" s="1">
        <v>8885.56</v>
      </c>
      <c r="T7" s="1">
        <v>3889.71</v>
      </c>
      <c r="U7" s="1">
        <v>3427.25</v>
      </c>
    </row>
    <row r="8" spans="1:21" x14ac:dyDescent="0.2">
      <c r="A8" s="1" t="s">
        <v>42</v>
      </c>
      <c r="B8" s="1" t="s">
        <v>37</v>
      </c>
      <c r="C8" s="1">
        <v>21122.5</v>
      </c>
      <c r="D8" s="1">
        <v>13552.87</v>
      </c>
      <c r="E8" s="1">
        <v>5721.73</v>
      </c>
      <c r="F8" s="1">
        <v>5180.3500000000004</v>
      </c>
      <c r="G8" s="1">
        <v>18408.36</v>
      </c>
      <c r="H8" s="1">
        <v>4226.62</v>
      </c>
      <c r="I8" s="1">
        <v>2598.1799999999998</v>
      </c>
      <c r="J8" s="1">
        <v>4240.17</v>
      </c>
      <c r="K8" s="1">
        <v>11695.52</v>
      </c>
      <c r="L8" s="1">
        <v>9620.51</v>
      </c>
      <c r="M8" s="1">
        <v>6981.3</v>
      </c>
      <c r="N8" s="1">
        <v>17697.150000000001</v>
      </c>
      <c r="O8" s="1">
        <v>6083.93</v>
      </c>
      <c r="P8" s="1">
        <v>12988.09</v>
      </c>
      <c r="Q8" s="1">
        <v>9190.65</v>
      </c>
      <c r="R8" s="1">
        <v>10791.15</v>
      </c>
      <c r="S8" s="1">
        <v>9003.75</v>
      </c>
      <c r="T8" s="1">
        <v>4076.23</v>
      </c>
      <c r="U8" s="1">
        <v>3353.53</v>
      </c>
    </row>
    <row r="9" spans="1:21" x14ac:dyDescent="0.2">
      <c r="A9" s="1" t="s">
        <v>43</v>
      </c>
      <c r="B9" s="1" t="s">
        <v>37</v>
      </c>
      <c r="C9" s="1">
        <v>23534.98</v>
      </c>
      <c r="D9" s="1">
        <v>14587.77</v>
      </c>
      <c r="E9" s="1">
        <v>6065.06</v>
      </c>
      <c r="F9" s="1">
        <v>5478.23</v>
      </c>
      <c r="G9" s="1">
        <v>19754.509999999998</v>
      </c>
      <c r="H9" s="1">
        <v>4555.21</v>
      </c>
      <c r="I9" s="1">
        <v>2782.22</v>
      </c>
      <c r="J9" s="1">
        <v>4558.9399999999996</v>
      </c>
      <c r="K9" s="1">
        <v>12629.94</v>
      </c>
      <c r="L9" s="1">
        <v>10428.24</v>
      </c>
      <c r="M9" s="1">
        <v>7349.97</v>
      </c>
      <c r="N9" s="1">
        <v>19634.12</v>
      </c>
      <c r="O9" s="1">
        <v>6298.43</v>
      </c>
      <c r="P9" s="1">
        <v>13510.93</v>
      </c>
      <c r="Q9" s="1">
        <v>9558.27</v>
      </c>
      <c r="R9" s="1">
        <v>11600.34</v>
      </c>
      <c r="S9" s="1">
        <v>9536.61</v>
      </c>
      <c r="T9" s="1">
        <v>4155.45</v>
      </c>
      <c r="U9" s="1">
        <v>3729.66</v>
      </c>
    </row>
    <row r="10" spans="1:21" x14ac:dyDescent="0.2">
      <c r="A10" s="1" t="s">
        <v>44</v>
      </c>
      <c r="B10" s="1" t="s">
        <v>37</v>
      </c>
      <c r="C10" s="1">
        <v>25630.54</v>
      </c>
      <c r="D10" s="1">
        <v>16141.65</v>
      </c>
      <c r="E10" s="1">
        <v>6483.68</v>
      </c>
      <c r="F10" s="1">
        <v>5986.49</v>
      </c>
      <c r="G10" s="1">
        <v>21323.06</v>
      </c>
      <c r="H10" s="1">
        <v>5437.62</v>
      </c>
      <c r="I10" s="1">
        <v>2870.25</v>
      </c>
      <c r="J10" s="1">
        <v>4940.29</v>
      </c>
      <c r="K10" s="1">
        <v>13283.83</v>
      </c>
      <c r="L10" s="1">
        <v>11492.55</v>
      </c>
      <c r="M10" s="1">
        <v>8143.15</v>
      </c>
      <c r="N10" s="1">
        <v>21516.880000000001</v>
      </c>
      <c r="O10" s="1">
        <v>6729.38</v>
      </c>
      <c r="P10" s="1">
        <v>15120.74</v>
      </c>
      <c r="Q10" s="1">
        <v>10328.700000000001</v>
      </c>
      <c r="R10" s="1">
        <v>12466.23</v>
      </c>
      <c r="S10" s="1">
        <v>10117.719999999999</v>
      </c>
      <c r="T10" s="1">
        <v>4599.3999999999996</v>
      </c>
      <c r="U10" s="1">
        <v>3957.59</v>
      </c>
    </row>
    <row r="11" spans="1:21" x14ac:dyDescent="0.2">
      <c r="A11" s="1" t="s">
        <v>38</v>
      </c>
      <c r="B11" s="1" t="s">
        <v>45</v>
      </c>
      <c r="C11" s="1">
        <v>0.60864178800000002</v>
      </c>
      <c r="D11" s="1">
        <v>7.4819054649999996</v>
      </c>
      <c r="E11" s="1">
        <v>6.8386976280000003</v>
      </c>
      <c r="F11" s="1">
        <v>2.8424707250000001</v>
      </c>
      <c r="G11" s="1">
        <v>1.691486724</v>
      </c>
      <c r="H11" s="1">
        <v>5.3978138419999997</v>
      </c>
      <c r="I11" s="1">
        <v>7.8975044519999997</v>
      </c>
      <c r="J11" s="1">
        <v>5.8274387230000002</v>
      </c>
      <c r="K11" s="1">
        <v>2.86906872</v>
      </c>
      <c r="L11" s="1">
        <v>8.9839117969999993</v>
      </c>
      <c r="M11" s="1">
        <v>1.302513979</v>
      </c>
      <c r="N11" s="1">
        <v>8.3336221780000006</v>
      </c>
      <c r="O11" s="1">
        <v>2.819268562</v>
      </c>
      <c r="P11" s="1" t="s">
        <v>92</v>
      </c>
      <c r="Q11" s="1" t="s">
        <v>92</v>
      </c>
      <c r="R11" s="1">
        <v>1.4848103539999999</v>
      </c>
      <c r="S11" s="1">
        <v>-2.4476398920000002</v>
      </c>
      <c r="T11" s="1">
        <v>1.651931064</v>
      </c>
      <c r="U11" s="1">
        <v>5.711763328</v>
      </c>
    </row>
    <row r="12" spans="1:21" x14ac:dyDescent="0.2">
      <c r="A12" s="1" t="s">
        <v>39</v>
      </c>
      <c r="B12" s="1" t="s">
        <v>45</v>
      </c>
      <c r="C12" s="1">
        <v>8.9821066799999993</v>
      </c>
      <c r="D12" s="1">
        <v>6.2344319580000001</v>
      </c>
      <c r="E12" s="1">
        <v>6.2488710190000001</v>
      </c>
      <c r="F12" s="1">
        <v>10.92142589</v>
      </c>
      <c r="G12" s="1">
        <v>8.0132307330000003</v>
      </c>
      <c r="H12" s="1">
        <v>3.219785882</v>
      </c>
      <c r="I12" s="1">
        <v>4.0647729779999997</v>
      </c>
      <c r="J12" s="1">
        <v>8.186136329</v>
      </c>
      <c r="K12" s="1">
        <v>9.5285367769999993</v>
      </c>
      <c r="L12" s="1">
        <v>6.3004075689999999</v>
      </c>
      <c r="M12" s="1">
        <v>4.9130681950000001</v>
      </c>
      <c r="N12" s="1">
        <v>5.5807354929999997</v>
      </c>
      <c r="O12" s="1">
        <v>10.95884504</v>
      </c>
      <c r="P12" s="1" t="s">
        <v>92</v>
      </c>
      <c r="Q12" s="1" t="s">
        <v>92</v>
      </c>
      <c r="R12" s="1">
        <v>11.351967309999999</v>
      </c>
      <c r="S12" s="1">
        <v>10.12852767</v>
      </c>
      <c r="T12" s="1">
        <v>10.301395899999999</v>
      </c>
      <c r="U12" s="1">
        <v>0.77105049699999995</v>
      </c>
    </row>
    <row r="13" spans="1:21" x14ac:dyDescent="0.2">
      <c r="A13" s="1" t="s">
        <v>40</v>
      </c>
      <c r="B13" s="1" t="s">
        <v>45</v>
      </c>
      <c r="C13" s="1">
        <v>8.1690898569999995</v>
      </c>
      <c r="D13" s="1">
        <v>6.198840906</v>
      </c>
      <c r="E13" s="1">
        <v>-3.3927647589999999</v>
      </c>
      <c r="F13" s="1">
        <v>2.2462440909999999</v>
      </c>
      <c r="G13" s="1">
        <v>2.9731926770000001</v>
      </c>
      <c r="H13" s="1">
        <v>1.3724805040000001</v>
      </c>
      <c r="I13" s="1">
        <v>5.5024560820000001</v>
      </c>
      <c r="J13" s="1">
        <v>5.3181142479999997</v>
      </c>
      <c r="K13" s="1">
        <v>0.162890654</v>
      </c>
      <c r="L13" s="1">
        <v>8.2131816939999993</v>
      </c>
      <c r="M13" s="1">
        <v>5.6404333519999996</v>
      </c>
      <c r="N13" s="1">
        <v>7.0731976090000002</v>
      </c>
      <c r="O13" s="1">
        <v>-5.208149336</v>
      </c>
      <c r="P13" s="1" t="s">
        <v>92</v>
      </c>
      <c r="Q13" s="1" t="s">
        <v>92</v>
      </c>
      <c r="R13" s="1">
        <v>1.1894296019999999</v>
      </c>
      <c r="S13" s="1">
        <v>5.1167250639999997</v>
      </c>
      <c r="T13" s="1">
        <v>-5.4435365649999996</v>
      </c>
      <c r="U13" s="1">
        <v>7.6609793389999998</v>
      </c>
    </row>
    <row r="14" spans="1:21" x14ac:dyDescent="0.2">
      <c r="A14" s="1" t="s">
        <v>41</v>
      </c>
      <c r="B14" s="1" t="s">
        <v>45</v>
      </c>
      <c r="C14" s="1">
        <v>5.9180182830000003</v>
      </c>
      <c r="D14" s="1">
        <v>-0.50955578899999998</v>
      </c>
      <c r="E14" s="1">
        <v>2.4980225489999999</v>
      </c>
      <c r="F14" s="1">
        <v>3.854973824</v>
      </c>
      <c r="G14" s="1">
        <v>8.5558382720000008</v>
      </c>
      <c r="H14" s="1">
        <v>10.49168757</v>
      </c>
      <c r="I14" s="1">
        <v>1.5688255120000001</v>
      </c>
      <c r="J14" s="1">
        <v>3.9274742169999999</v>
      </c>
      <c r="K14" s="1">
        <v>8.4871900500000006</v>
      </c>
      <c r="L14" s="1">
        <v>0.34123091300000002</v>
      </c>
      <c r="M14" s="1">
        <v>3.4439649829999999</v>
      </c>
      <c r="N14" s="1">
        <v>4.78869978</v>
      </c>
      <c r="O14" s="1">
        <v>6.3525930449999999</v>
      </c>
      <c r="P14" s="1">
        <v>18.440453789999999</v>
      </c>
      <c r="Q14" s="1">
        <v>4.209776969</v>
      </c>
      <c r="R14" s="1">
        <v>9.1295330379999999</v>
      </c>
      <c r="S14" s="1">
        <v>1.9562665589999999</v>
      </c>
      <c r="T14" s="1">
        <v>4.8741820420000002</v>
      </c>
      <c r="U14" s="1">
        <v>7.6816976459999999</v>
      </c>
    </row>
    <row r="15" spans="1:21" x14ac:dyDescent="0.2">
      <c r="A15" s="1" t="s">
        <v>42</v>
      </c>
      <c r="B15" s="1" t="s">
        <v>45</v>
      </c>
      <c r="C15" s="1">
        <v>8.0443072450000006</v>
      </c>
      <c r="D15" s="1">
        <v>3.7100437400000001</v>
      </c>
      <c r="E15" s="1">
        <v>5.6334335810000002</v>
      </c>
      <c r="F15" s="1">
        <v>1.7668517859999999</v>
      </c>
      <c r="G15" s="1">
        <v>9.0131917119999994</v>
      </c>
      <c r="H15" s="1">
        <v>4.6483183459999999</v>
      </c>
      <c r="I15" s="1">
        <v>0.93390413900000002</v>
      </c>
      <c r="J15" s="1">
        <v>7.0395904390000004</v>
      </c>
      <c r="K15" s="1">
        <v>5.23383457</v>
      </c>
      <c r="L15" s="1">
        <v>7.1969701190000004</v>
      </c>
      <c r="M15" s="1">
        <v>5.8611596769999998</v>
      </c>
      <c r="N15" s="1">
        <v>8.6309194970000007</v>
      </c>
      <c r="O15" s="1">
        <v>6.5975981969999999</v>
      </c>
      <c r="P15" s="1">
        <v>16.593026009999999</v>
      </c>
      <c r="Q15" s="1">
        <v>9.5694190609999996</v>
      </c>
      <c r="R15" s="1">
        <v>3.6313192519999999</v>
      </c>
      <c r="S15" s="1">
        <v>1.3301356360000001</v>
      </c>
      <c r="T15" s="1">
        <v>4.7952160959999999</v>
      </c>
      <c r="U15" s="1">
        <v>-2.1509956959999998</v>
      </c>
    </row>
    <row r="16" spans="1:21" x14ac:dyDescent="0.2">
      <c r="A16" s="1" t="s">
        <v>43</v>
      </c>
      <c r="B16" s="1" t="s">
        <v>45</v>
      </c>
      <c r="C16" s="1">
        <v>11.42137531</v>
      </c>
      <c r="D16" s="1">
        <v>7.6360210049999999</v>
      </c>
      <c r="E16" s="1">
        <v>6.000457903</v>
      </c>
      <c r="F16" s="1">
        <v>5.750190624</v>
      </c>
      <c r="G16" s="1">
        <v>7.3127100949999999</v>
      </c>
      <c r="H16" s="1">
        <v>7.7742971929999998</v>
      </c>
      <c r="I16" s="1">
        <v>7.083419932</v>
      </c>
      <c r="J16" s="1">
        <v>7.5178589540000003</v>
      </c>
      <c r="K16" s="1">
        <v>7.9895549749999999</v>
      </c>
      <c r="L16" s="1">
        <v>8.3959166409999995</v>
      </c>
      <c r="M16" s="1">
        <v>5.2808216229999996</v>
      </c>
      <c r="N16" s="1">
        <v>10.94509568</v>
      </c>
      <c r="O16" s="1">
        <v>3.5256815910000001</v>
      </c>
      <c r="P16" s="1">
        <v>4.0255341619999996</v>
      </c>
      <c r="Q16" s="1">
        <v>3.9999347159999998</v>
      </c>
      <c r="R16" s="1">
        <v>7.498644723</v>
      </c>
      <c r="S16" s="1">
        <v>5.9182007499999996</v>
      </c>
      <c r="T16" s="1">
        <v>1.943462464</v>
      </c>
      <c r="U16" s="1">
        <v>11.2159426</v>
      </c>
    </row>
    <row r="17" spans="1:21" x14ac:dyDescent="0.2">
      <c r="A17" s="1" t="s">
        <v>44</v>
      </c>
      <c r="B17" s="1" t="s">
        <v>45</v>
      </c>
      <c r="C17" s="1">
        <v>8.9040228629999998</v>
      </c>
      <c r="D17" s="1">
        <v>10.65193652</v>
      </c>
      <c r="E17" s="1">
        <v>6.9021576040000001</v>
      </c>
      <c r="F17" s="1">
        <v>9.2778141850000004</v>
      </c>
      <c r="G17" s="1">
        <v>7.9402121340000003</v>
      </c>
      <c r="H17" s="1">
        <v>19.371445000000001</v>
      </c>
      <c r="I17" s="1">
        <v>3.164020099</v>
      </c>
      <c r="J17" s="1">
        <v>8.3648830650000008</v>
      </c>
      <c r="K17" s="1">
        <v>5.1773009209999996</v>
      </c>
      <c r="L17" s="1">
        <v>10.206036689999999</v>
      </c>
      <c r="M17" s="1">
        <v>10.79160867</v>
      </c>
      <c r="N17" s="1">
        <v>9.5892252869999997</v>
      </c>
      <c r="O17" s="1">
        <v>6.8421813050000004</v>
      </c>
      <c r="P17" s="1">
        <v>11.914871890000001</v>
      </c>
      <c r="Q17" s="1">
        <v>8.0603498330000001</v>
      </c>
      <c r="R17" s="1">
        <v>7.4643501829999996</v>
      </c>
      <c r="S17" s="1">
        <v>6.0934650780000004</v>
      </c>
      <c r="T17" s="1">
        <v>10.683560140000001</v>
      </c>
      <c r="U17" s="1">
        <v>6.1112809209999996</v>
      </c>
    </row>
  </sheetData>
  <mergeCells count="1">
    <mergeCell ref="A1:R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showRuler="0" topLeftCell="B1" workbookViewId="0">
      <selection activeCell="J3" sqref="J3:J9"/>
    </sheetView>
  </sheetViews>
  <sheetFormatPr baseColWidth="10" defaultRowHeight="16" x14ac:dyDescent="0.2"/>
  <cols>
    <col min="1" max="1" width="11.5" bestFit="1" customWidth="1"/>
    <col min="2" max="2" width="26.6640625" bestFit="1" customWidth="1"/>
    <col min="3" max="4" width="18" bestFit="1" customWidth="1"/>
    <col min="5" max="7" width="18.83203125" bestFit="1" customWidth="1"/>
    <col min="8" max="10" width="18" bestFit="1" customWidth="1"/>
    <col min="11" max="11" width="20.1640625" bestFit="1" customWidth="1"/>
    <col min="12" max="12" width="18" bestFit="1" customWidth="1"/>
    <col min="13" max="13" width="23.83203125" bestFit="1" customWidth="1"/>
    <col min="14" max="14" width="30.5" bestFit="1" customWidth="1"/>
    <col min="15" max="15" width="18" bestFit="1" customWidth="1"/>
    <col min="16" max="16" width="18.83203125" bestFit="1" customWidth="1"/>
  </cols>
  <sheetData>
    <row r="1" spans="1:16" ht="29" x14ac:dyDescent="0.35">
      <c r="B1" s="7" t="s">
        <v>145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6" ht="24" x14ac:dyDescent="0.3">
      <c r="A2" s="16" t="s">
        <v>0</v>
      </c>
      <c r="B2" s="16" t="s">
        <v>1</v>
      </c>
      <c r="C2" s="16" t="s">
        <v>131</v>
      </c>
      <c r="D2" s="16" t="s">
        <v>132</v>
      </c>
      <c r="E2" s="16" t="s">
        <v>133</v>
      </c>
      <c r="F2" s="16" t="s">
        <v>134</v>
      </c>
      <c r="G2" s="16" t="s">
        <v>135</v>
      </c>
      <c r="H2" s="16" t="s">
        <v>136</v>
      </c>
      <c r="I2" s="16" t="s">
        <v>137</v>
      </c>
      <c r="J2" s="16" t="s">
        <v>138</v>
      </c>
      <c r="K2" s="16" t="s">
        <v>139</v>
      </c>
      <c r="L2" s="16" t="s">
        <v>140</v>
      </c>
      <c r="M2" s="16" t="s">
        <v>141</v>
      </c>
      <c r="N2" s="16" t="s">
        <v>142</v>
      </c>
      <c r="O2" s="16" t="s">
        <v>143</v>
      </c>
      <c r="P2" s="16" t="s">
        <v>144</v>
      </c>
    </row>
    <row r="3" spans="1:16" ht="24" x14ac:dyDescent="0.3">
      <c r="A3" s="16" t="s">
        <v>36</v>
      </c>
      <c r="B3" s="16" t="s">
        <v>37</v>
      </c>
      <c r="C3" s="16">
        <v>4533.8999999999996</v>
      </c>
      <c r="D3" s="16">
        <v>9562.42</v>
      </c>
      <c r="E3" s="16">
        <v>2958.33</v>
      </c>
      <c r="F3" s="16">
        <v>4920.51</v>
      </c>
      <c r="G3" s="16">
        <v>2254.34</v>
      </c>
      <c r="H3" s="16">
        <v>5144.42</v>
      </c>
      <c r="I3" s="16">
        <v>4430.62</v>
      </c>
      <c r="J3" s="16">
        <v>6111.7</v>
      </c>
      <c r="K3" s="16">
        <v>5610.17</v>
      </c>
      <c r="L3" s="16">
        <v>5232.3900000000003</v>
      </c>
      <c r="M3" s="16">
        <v>2716.95</v>
      </c>
      <c r="N3" s="16">
        <v>7344.3</v>
      </c>
      <c r="O3" s="16">
        <v>6664.93</v>
      </c>
      <c r="P3" s="16">
        <v>1683.49</v>
      </c>
    </row>
    <row r="4" spans="1:16" ht="24" x14ac:dyDescent="0.3">
      <c r="A4" s="16" t="s">
        <v>38</v>
      </c>
      <c r="B4" s="16" t="s">
        <v>37</v>
      </c>
      <c r="C4" s="16">
        <v>4600.2700000000004</v>
      </c>
      <c r="D4" s="16">
        <v>9752.23</v>
      </c>
      <c r="E4" s="16">
        <v>3268.71</v>
      </c>
      <c r="F4" s="16">
        <v>4873.59</v>
      </c>
      <c r="G4" s="16">
        <v>2146.1799999999998</v>
      </c>
      <c r="H4" s="16">
        <v>5290.83</v>
      </c>
      <c r="I4" s="16">
        <v>4653.32</v>
      </c>
      <c r="J4" s="16">
        <v>5953.96</v>
      </c>
      <c r="K4" s="16">
        <v>5451.82</v>
      </c>
      <c r="L4" s="16">
        <v>5450.3</v>
      </c>
      <c r="M4" s="16">
        <v>2824.31</v>
      </c>
      <c r="N4" s="16">
        <v>7432.41</v>
      </c>
      <c r="O4" s="16">
        <v>6716.13</v>
      </c>
      <c r="P4" s="16">
        <v>1843.89</v>
      </c>
    </row>
    <row r="5" spans="1:16" ht="24" x14ac:dyDescent="0.3">
      <c r="A5" s="16" t="s">
        <v>39</v>
      </c>
      <c r="B5" s="16" t="s">
        <v>37</v>
      </c>
      <c r="C5" s="16">
        <v>4893.7299999999996</v>
      </c>
      <c r="D5" s="16">
        <v>10409.790000000001</v>
      </c>
      <c r="E5" s="16">
        <v>3568.79</v>
      </c>
      <c r="F5" s="16">
        <v>5199.95</v>
      </c>
      <c r="G5" s="16">
        <v>2345.2800000000002</v>
      </c>
      <c r="H5" s="16">
        <v>5785.75</v>
      </c>
      <c r="I5" s="16">
        <v>4972.13</v>
      </c>
      <c r="J5" s="16">
        <v>6476.5</v>
      </c>
      <c r="K5" s="16">
        <v>5811.98</v>
      </c>
      <c r="L5" s="16">
        <v>5857.01</v>
      </c>
      <c r="M5" s="16">
        <v>3092.2</v>
      </c>
      <c r="N5" s="16">
        <v>8078.63</v>
      </c>
      <c r="O5" s="16">
        <v>7251.98</v>
      </c>
      <c r="P5" s="16">
        <v>1565.25</v>
      </c>
    </row>
    <row r="6" spans="1:16" ht="24" x14ac:dyDescent="0.3">
      <c r="A6" s="16" t="s">
        <v>40</v>
      </c>
      <c r="B6" s="16" t="s">
        <v>37</v>
      </c>
      <c r="C6" s="16">
        <v>5247.72</v>
      </c>
      <c r="D6" s="16">
        <v>11232.83</v>
      </c>
      <c r="E6" s="16">
        <v>3631.02</v>
      </c>
      <c r="F6" s="16">
        <v>5585.6</v>
      </c>
      <c r="G6" s="16">
        <v>2501.0700000000002</v>
      </c>
      <c r="H6" s="16">
        <v>6083.15</v>
      </c>
      <c r="I6" s="16">
        <v>5498.65</v>
      </c>
      <c r="J6" s="16">
        <v>6901.26</v>
      </c>
      <c r="K6" s="16">
        <v>6589.3</v>
      </c>
      <c r="L6" s="16">
        <v>6224.46</v>
      </c>
      <c r="M6" s="16">
        <v>3330.46</v>
      </c>
      <c r="N6" s="16">
        <v>8655.26</v>
      </c>
      <c r="O6" s="16">
        <v>7714.87</v>
      </c>
      <c r="P6" s="16">
        <v>1613.43</v>
      </c>
    </row>
    <row r="7" spans="1:16" ht="24" x14ac:dyDescent="0.3">
      <c r="A7" s="16" t="s">
        <v>41</v>
      </c>
      <c r="B7" s="16" t="s">
        <v>37</v>
      </c>
      <c r="C7" s="16">
        <v>5510.77</v>
      </c>
      <c r="D7" s="16">
        <v>12095.66</v>
      </c>
      <c r="E7" s="16">
        <v>3365.32</v>
      </c>
      <c r="F7" s="16">
        <v>6030.34</v>
      </c>
      <c r="G7" s="16">
        <v>2850.65</v>
      </c>
      <c r="H7" s="16">
        <v>6378.72</v>
      </c>
      <c r="I7" s="16">
        <v>5840.11</v>
      </c>
      <c r="J7" s="16">
        <v>7567.29</v>
      </c>
      <c r="K7" s="16">
        <v>6910.92</v>
      </c>
      <c r="L7" s="16">
        <v>6555.7</v>
      </c>
      <c r="M7" s="16">
        <v>3510.18</v>
      </c>
      <c r="N7" s="16">
        <v>9166.57</v>
      </c>
      <c r="O7" s="16">
        <v>8318.39</v>
      </c>
      <c r="P7" s="16">
        <v>1757.71</v>
      </c>
    </row>
    <row r="8" spans="1:16" ht="24" x14ac:dyDescent="0.3">
      <c r="A8" s="16" t="s">
        <v>42</v>
      </c>
      <c r="B8" s="16" t="s">
        <v>37</v>
      </c>
      <c r="C8" s="16">
        <v>5885.6</v>
      </c>
      <c r="D8" s="16">
        <v>13180.23</v>
      </c>
      <c r="E8" s="16">
        <v>3729.79</v>
      </c>
      <c r="F8" s="16">
        <v>6850.22</v>
      </c>
      <c r="G8" s="16">
        <v>3106.09</v>
      </c>
      <c r="H8" s="16">
        <v>6951.27</v>
      </c>
      <c r="I8" s="16">
        <v>6516.02</v>
      </c>
      <c r="J8" s="16">
        <v>8151.6</v>
      </c>
      <c r="K8" s="16">
        <v>7477.73</v>
      </c>
      <c r="L8" s="16">
        <v>7277.28</v>
      </c>
      <c r="M8" s="16">
        <v>3807.35</v>
      </c>
      <c r="N8" s="16">
        <v>10180.540000000001</v>
      </c>
      <c r="O8" s="16">
        <v>9038.15</v>
      </c>
      <c r="P8" s="16">
        <v>2267.44</v>
      </c>
    </row>
    <row r="9" spans="1:16" ht="24" x14ac:dyDescent="0.3">
      <c r="A9" s="16" t="s">
        <v>43</v>
      </c>
      <c r="B9" s="16" t="s">
        <v>37</v>
      </c>
      <c r="C9" s="16">
        <v>6398.36</v>
      </c>
      <c r="D9" s="16">
        <v>14620.05</v>
      </c>
      <c r="E9" s="16">
        <v>4001.75</v>
      </c>
      <c r="F9" s="16">
        <v>7541.1</v>
      </c>
      <c r="G9" s="16">
        <v>3311.72</v>
      </c>
      <c r="H9" s="16">
        <v>7666.65</v>
      </c>
      <c r="I9" s="16">
        <v>7250.94</v>
      </c>
      <c r="J9" s="16">
        <v>8915.0400000000009</v>
      </c>
      <c r="K9" s="16">
        <v>8096.83</v>
      </c>
      <c r="L9" s="16">
        <v>7731.51</v>
      </c>
      <c r="M9" s="16">
        <v>4185.58</v>
      </c>
      <c r="N9" s="16">
        <v>11108.78</v>
      </c>
      <c r="O9" s="16">
        <v>9893.9500000000007</v>
      </c>
      <c r="P9" s="16">
        <v>2358.31</v>
      </c>
    </row>
    <row r="10" spans="1:16" ht="24" x14ac:dyDescent="0.3">
      <c r="A10" s="16" t="s">
        <v>38</v>
      </c>
      <c r="B10" s="16" t="s">
        <v>45</v>
      </c>
      <c r="C10" s="16">
        <v>1.4638611349999999</v>
      </c>
      <c r="D10" s="16">
        <v>1.984957783</v>
      </c>
      <c r="E10" s="16">
        <v>10.491730130000001</v>
      </c>
      <c r="F10" s="16">
        <v>-0.95355969200000001</v>
      </c>
      <c r="G10" s="16">
        <v>-4.7978565790000003</v>
      </c>
      <c r="H10" s="16">
        <v>2.8459962440000002</v>
      </c>
      <c r="I10" s="16">
        <v>5.0263845690000002</v>
      </c>
      <c r="J10" s="16">
        <v>-2.5809512899999998</v>
      </c>
      <c r="K10" s="16">
        <v>-2.8225526140000001</v>
      </c>
      <c r="L10" s="16">
        <v>4.164636046</v>
      </c>
      <c r="M10" s="16">
        <v>3.9514897219999998</v>
      </c>
      <c r="N10" s="16">
        <v>1.1997058940000001</v>
      </c>
      <c r="O10" s="16">
        <v>0.76820011600000004</v>
      </c>
      <c r="P10" s="16">
        <v>9.5278261230000005</v>
      </c>
    </row>
    <row r="11" spans="1:16" ht="24" x14ac:dyDescent="0.3">
      <c r="A11" s="16" t="s">
        <v>39</v>
      </c>
      <c r="B11" s="16" t="s">
        <v>45</v>
      </c>
      <c r="C11" s="16">
        <v>6.3791907869999998</v>
      </c>
      <c r="D11" s="16">
        <v>6.7426629599999997</v>
      </c>
      <c r="E11" s="16">
        <v>9.1803800280000001</v>
      </c>
      <c r="F11" s="16">
        <v>6.6965009369999997</v>
      </c>
      <c r="G11" s="16">
        <v>9.2769478789999997</v>
      </c>
      <c r="H11" s="16">
        <v>9.3542979079999995</v>
      </c>
      <c r="I11" s="16">
        <v>6.8512373960000001</v>
      </c>
      <c r="J11" s="16">
        <v>8.7763438120000004</v>
      </c>
      <c r="K11" s="16">
        <v>6.6062342479999998</v>
      </c>
      <c r="L11" s="16">
        <v>7.4621580459999999</v>
      </c>
      <c r="M11" s="16">
        <v>9.4851485849999992</v>
      </c>
      <c r="N11" s="16">
        <v>8.6946226059999994</v>
      </c>
      <c r="O11" s="16">
        <v>7.9785531250000004</v>
      </c>
      <c r="P11" s="16">
        <v>-15.11153051</v>
      </c>
    </row>
    <row r="12" spans="1:16" ht="24" x14ac:dyDescent="0.3">
      <c r="A12" s="16" t="s">
        <v>40</v>
      </c>
      <c r="B12" s="16" t="s">
        <v>45</v>
      </c>
      <c r="C12" s="16">
        <v>7.2335416950000004</v>
      </c>
      <c r="D12" s="16">
        <v>7.9064034909999998</v>
      </c>
      <c r="E12" s="16">
        <v>1.743728266</v>
      </c>
      <c r="F12" s="16">
        <v>7.4164174660000004</v>
      </c>
      <c r="G12" s="16">
        <v>6.6427036429999999</v>
      </c>
      <c r="H12" s="16">
        <v>5.1402151839999997</v>
      </c>
      <c r="I12" s="16">
        <v>10.589425459999999</v>
      </c>
      <c r="J12" s="16">
        <v>6.5584806609999999</v>
      </c>
      <c r="K12" s="16">
        <v>13.37444382</v>
      </c>
      <c r="L12" s="16">
        <v>6.2736788910000003</v>
      </c>
      <c r="M12" s="16">
        <v>7.7051937129999999</v>
      </c>
      <c r="N12" s="16">
        <v>7.1377201330000002</v>
      </c>
      <c r="O12" s="16">
        <v>6.3829464500000004</v>
      </c>
      <c r="P12" s="16">
        <v>3.0781025400000002</v>
      </c>
    </row>
    <row r="13" spans="1:16" ht="24" x14ac:dyDescent="0.3">
      <c r="A13" s="16" t="s">
        <v>41</v>
      </c>
      <c r="B13" s="16" t="s">
        <v>45</v>
      </c>
      <c r="C13" s="16">
        <v>5.0126531139999999</v>
      </c>
      <c r="D13" s="16">
        <v>7.6813234059999997</v>
      </c>
      <c r="E13" s="16">
        <v>-7.317503071</v>
      </c>
      <c r="F13" s="16">
        <v>7.9622600969999997</v>
      </c>
      <c r="G13" s="16">
        <v>13.977217749999999</v>
      </c>
      <c r="H13" s="16">
        <v>4.8588313620000001</v>
      </c>
      <c r="I13" s="16">
        <v>6.2098878820000003</v>
      </c>
      <c r="J13" s="16">
        <v>9.6508463669999998</v>
      </c>
      <c r="K13" s="16">
        <v>4.8809433479999997</v>
      </c>
      <c r="L13" s="16">
        <v>5.32158613</v>
      </c>
      <c r="M13" s="16">
        <v>5.3962515690000004</v>
      </c>
      <c r="N13" s="16">
        <v>5.9075059559999996</v>
      </c>
      <c r="O13" s="16">
        <v>7.8228149020000002</v>
      </c>
      <c r="P13" s="16">
        <v>8.9424393989999995</v>
      </c>
    </row>
    <row r="14" spans="1:16" ht="24" x14ac:dyDescent="0.3">
      <c r="A14" s="16" t="s">
        <v>42</v>
      </c>
      <c r="B14" s="16" t="s">
        <v>45</v>
      </c>
      <c r="C14" s="16">
        <v>6.8017718030000003</v>
      </c>
      <c r="D14" s="16">
        <v>8.9666045509999996</v>
      </c>
      <c r="E14" s="16">
        <v>10.830173650000001</v>
      </c>
      <c r="F14" s="16">
        <v>13.595916649999999</v>
      </c>
      <c r="G14" s="16">
        <v>8.9607633349999993</v>
      </c>
      <c r="H14" s="16">
        <v>8.9759387460000006</v>
      </c>
      <c r="I14" s="16">
        <v>11.57358337</v>
      </c>
      <c r="J14" s="16">
        <v>7.7215224999999998</v>
      </c>
      <c r="K14" s="16">
        <v>8.2016576659999991</v>
      </c>
      <c r="L14" s="16">
        <v>11.006910019999999</v>
      </c>
      <c r="M14" s="16">
        <v>8.4659476149999993</v>
      </c>
      <c r="N14" s="16">
        <v>11.061607560000001</v>
      </c>
      <c r="O14" s="16">
        <v>8.6526359070000005</v>
      </c>
      <c r="P14" s="16">
        <v>28.999664339999999</v>
      </c>
    </row>
    <row r="15" spans="1:16" ht="24" x14ac:dyDescent="0.3">
      <c r="A15" s="16" t="s">
        <v>43</v>
      </c>
      <c r="B15" s="16" t="s">
        <v>45</v>
      </c>
      <c r="C15" s="16">
        <v>8.7121109150000002</v>
      </c>
      <c r="D15" s="16">
        <v>10.924088579999999</v>
      </c>
      <c r="E15" s="16">
        <v>7.291563332</v>
      </c>
      <c r="F15" s="16">
        <v>10.0855155</v>
      </c>
      <c r="G15" s="16">
        <v>6.6202202769999996</v>
      </c>
      <c r="H15" s="16">
        <v>10.29135683</v>
      </c>
      <c r="I15" s="16">
        <v>11.27866397</v>
      </c>
      <c r="J15" s="16">
        <v>9.3655233330000005</v>
      </c>
      <c r="K15" s="16">
        <v>8.2792505209999998</v>
      </c>
      <c r="L15" s="16">
        <v>6.2417551610000004</v>
      </c>
      <c r="M15" s="16">
        <v>9.9342062060000007</v>
      </c>
      <c r="N15" s="16">
        <v>9.1177874649999993</v>
      </c>
      <c r="O15" s="16">
        <v>9.4687519019999993</v>
      </c>
      <c r="P15" s="16">
        <v>4.0076032880000003</v>
      </c>
    </row>
  </sheetData>
  <mergeCells count="1">
    <mergeCell ref="B1:M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Ruler="0" topLeftCell="D1" workbookViewId="0">
      <selection activeCell="G2" activeCellId="1" sqref="E2:E9 G2:M9"/>
    </sheetView>
  </sheetViews>
  <sheetFormatPr baseColWidth="10" defaultRowHeight="16" x14ac:dyDescent="0.2"/>
  <cols>
    <col min="1" max="1" width="3.6640625" customWidth="1"/>
    <col min="2" max="3" width="3.83203125" customWidth="1"/>
    <col min="4" max="4" width="18.1640625" customWidth="1"/>
    <col min="5" max="5" width="12.5" bestFit="1" customWidth="1"/>
    <col min="6" max="6" width="36.83203125" customWidth="1"/>
    <col min="7" max="9" width="20.83203125" bestFit="1" customWidth="1"/>
    <col min="10" max="10" width="27.5" bestFit="1" customWidth="1"/>
    <col min="11" max="11" width="20.83203125" bestFit="1" customWidth="1"/>
    <col min="12" max="13" width="19.83203125" bestFit="1" customWidth="1"/>
  </cols>
  <sheetData>
    <row r="1" spans="1:16" ht="84" customHeight="1" x14ac:dyDescent="0.7">
      <c r="G1" s="10" t="s">
        <v>127</v>
      </c>
      <c r="H1" s="10"/>
      <c r="I1" s="10"/>
      <c r="J1" s="10"/>
      <c r="K1" s="11"/>
      <c r="L1" s="11"/>
      <c r="M1" s="11"/>
      <c r="N1" s="11"/>
      <c r="O1" s="11"/>
      <c r="P1" s="11"/>
    </row>
    <row r="2" spans="1:16" ht="26" x14ac:dyDescent="0.3">
      <c r="A2" s="9"/>
      <c r="B2" s="9"/>
      <c r="C2" t="s">
        <v>128</v>
      </c>
      <c r="E2" s="12" t="s">
        <v>0</v>
      </c>
      <c r="F2" s="12" t="s">
        <v>1</v>
      </c>
      <c r="G2" s="12" t="s">
        <v>18</v>
      </c>
      <c r="H2" s="12" t="s">
        <v>19</v>
      </c>
      <c r="I2" s="12" t="s">
        <v>93</v>
      </c>
      <c r="J2" s="12" t="s">
        <v>48</v>
      </c>
      <c r="K2" s="12" t="s">
        <v>67</v>
      </c>
      <c r="L2" s="12" t="s">
        <v>84</v>
      </c>
      <c r="M2" s="13" t="s">
        <v>146</v>
      </c>
    </row>
    <row r="3" spans="1:16" ht="26" x14ac:dyDescent="0.3">
      <c r="A3" s="9"/>
      <c r="B3" s="9"/>
      <c r="E3" s="12" t="s">
        <v>36</v>
      </c>
      <c r="F3" s="12" t="s">
        <v>37</v>
      </c>
      <c r="G3" s="12">
        <v>54374.09</v>
      </c>
      <c r="H3" s="12">
        <v>11122.14</v>
      </c>
      <c r="I3" s="12">
        <v>13215.12</v>
      </c>
      <c r="J3" s="12">
        <v>21876.93</v>
      </c>
      <c r="K3" s="12">
        <v>4782.99</v>
      </c>
      <c r="L3" s="12">
        <v>12694.24</v>
      </c>
      <c r="M3" s="16">
        <v>6111.7</v>
      </c>
    </row>
    <row r="4" spans="1:16" ht="26" x14ac:dyDescent="0.3">
      <c r="A4" s="9"/>
      <c r="B4" s="9"/>
      <c r="E4" s="12" t="s">
        <v>38</v>
      </c>
      <c r="F4" s="12" t="s">
        <v>37</v>
      </c>
      <c r="G4" s="12">
        <v>52122.34</v>
      </c>
      <c r="H4" s="12">
        <v>10815.95</v>
      </c>
      <c r="I4" s="12">
        <v>12725.53</v>
      </c>
      <c r="J4" s="12">
        <v>20490.12</v>
      </c>
      <c r="K4" s="12">
        <v>5683.37</v>
      </c>
      <c r="L4" s="12">
        <v>13752.13</v>
      </c>
      <c r="M4" s="16">
        <v>5953.96</v>
      </c>
    </row>
    <row r="5" spans="1:16" ht="26" x14ac:dyDescent="0.3">
      <c r="A5" s="9"/>
      <c r="B5" s="9"/>
      <c r="E5" s="12" t="s">
        <v>39</v>
      </c>
      <c r="F5" s="12" t="s">
        <v>37</v>
      </c>
      <c r="G5" s="12">
        <v>55800.05</v>
      </c>
      <c r="H5" s="12">
        <v>11305.62</v>
      </c>
      <c r="I5" s="12">
        <v>12460.29</v>
      </c>
      <c r="J5" s="12">
        <v>25285.1</v>
      </c>
      <c r="K5" s="12">
        <v>5383.35</v>
      </c>
      <c r="L5" s="12">
        <v>14519.6</v>
      </c>
      <c r="M5" s="16">
        <v>6476.5</v>
      </c>
    </row>
    <row r="6" spans="1:16" ht="26" x14ac:dyDescent="0.3">
      <c r="A6" s="9"/>
      <c r="B6" s="9"/>
      <c r="E6" s="12" t="s">
        <v>40</v>
      </c>
      <c r="F6" s="12" t="s">
        <v>37</v>
      </c>
      <c r="G6" s="12">
        <v>59536.03</v>
      </c>
      <c r="H6" s="12">
        <v>12087.2</v>
      </c>
      <c r="I6" s="12">
        <v>12812.12</v>
      </c>
      <c r="J6" s="12">
        <v>27768.66</v>
      </c>
      <c r="K6" s="12">
        <v>5630.74</v>
      </c>
      <c r="L6" s="12">
        <v>15546.6</v>
      </c>
      <c r="M6" s="16">
        <v>6901.26</v>
      </c>
    </row>
    <row r="7" spans="1:16" ht="26" x14ac:dyDescent="0.3">
      <c r="A7" s="9"/>
      <c r="B7" s="9"/>
      <c r="E7" s="12" t="s">
        <v>41</v>
      </c>
      <c r="F7" s="12" t="s">
        <v>37</v>
      </c>
      <c r="G7" s="12">
        <v>65657.25</v>
      </c>
      <c r="H7" s="12">
        <v>13021.18</v>
      </c>
      <c r="I7" s="12">
        <v>13831.99</v>
      </c>
      <c r="J7" s="12">
        <v>28290.7</v>
      </c>
      <c r="K7" s="12">
        <v>5594.83</v>
      </c>
      <c r="L7" s="12">
        <v>16291.08</v>
      </c>
      <c r="M7" s="16">
        <v>7567.29</v>
      </c>
    </row>
    <row r="8" spans="1:16" ht="26" x14ac:dyDescent="0.3">
      <c r="A8" s="9"/>
      <c r="B8" s="9"/>
      <c r="E8" s="12" t="s">
        <v>42</v>
      </c>
      <c r="F8" s="12" t="s">
        <v>37</v>
      </c>
      <c r="G8" s="12">
        <v>73124.240000000005</v>
      </c>
      <c r="H8" s="12">
        <v>13714.55</v>
      </c>
      <c r="I8" s="12">
        <v>15008.88</v>
      </c>
      <c r="J8" s="12">
        <v>35236.660000000003</v>
      </c>
      <c r="K8" s="12">
        <v>6056.31</v>
      </c>
      <c r="L8" s="12">
        <v>17697.150000000001</v>
      </c>
      <c r="M8" s="16">
        <v>8151.6</v>
      </c>
    </row>
    <row r="9" spans="1:16" ht="26" x14ac:dyDescent="0.3">
      <c r="A9" s="9"/>
      <c r="B9" s="9"/>
      <c r="E9" s="12" t="s">
        <v>43</v>
      </c>
      <c r="F9" s="12" t="s">
        <v>37</v>
      </c>
      <c r="G9" s="12">
        <v>73600.259999999995</v>
      </c>
      <c r="H9" s="12">
        <v>15598.44</v>
      </c>
      <c r="I9" s="12">
        <v>15770.85</v>
      </c>
      <c r="J9" s="12">
        <v>37628.44</v>
      </c>
      <c r="K9" s="12">
        <v>6339.59</v>
      </c>
      <c r="L9" s="12">
        <v>19634.12</v>
      </c>
      <c r="M9" s="16">
        <v>8915.0400000000009</v>
      </c>
    </row>
    <row r="10" spans="1:16" x14ac:dyDescent="0.2">
      <c r="A10" s="9"/>
      <c r="B10" s="9"/>
    </row>
    <row r="11" spans="1:16" ht="26" x14ac:dyDescent="0.3">
      <c r="A11" s="9"/>
      <c r="B11" s="9"/>
      <c r="C11" t="s">
        <v>129</v>
      </c>
      <c r="E11" s="12" t="s">
        <v>0</v>
      </c>
      <c r="F11" s="12" t="s">
        <v>1</v>
      </c>
      <c r="G11" s="12" t="s">
        <v>18</v>
      </c>
      <c r="H11" s="12" t="s">
        <v>19</v>
      </c>
      <c r="I11" s="12" t="s">
        <v>93</v>
      </c>
      <c r="J11" s="12" t="s">
        <v>48</v>
      </c>
      <c r="K11" s="12" t="s">
        <v>67</v>
      </c>
      <c r="L11" s="12" t="s">
        <v>84</v>
      </c>
      <c r="M11" s="12" t="s">
        <v>146</v>
      </c>
    </row>
    <row r="12" spans="1:16" ht="26" x14ac:dyDescent="0.3">
      <c r="A12" s="9"/>
      <c r="B12" s="9"/>
      <c r="E12" s="12" t="s">
        <v>38</v>
      </c>
      <c r="F12" s="12" t="s">
        <v>45</v>
      </c>
      <c r="G12" s="12">
        <f>100*(G4-G3)/G3</f>
        <v>-4.1412187312008353</v>
      </c>
      <c r="H12" s="12">
        <f t="shared" ref="H12:L12" si="0">100*(H4-H3)/H3</f>
        <v>-2.7529773946380707</v>
      </c>
      <c r="I12" s="12">
        <f t="shared" si="0"/>
        <v>-3.7047715041558464</v>
      </c>
      <c r="J12" s="12">
        <f t="shared" si="0"/>
        <v>-6.3391435635621685</v>
      </c>
      <c r="K12" s="12">
        <f t="shared" si="0"/>
        <v>18.824626436601378</v>
      </c>
      <c r="L12" s="12">
        <f t="shared" si="0"/>
        <v>8.3336221782477686</v>
      </c>
      <c r="M12" s="12">
        <f t="shared" ref="M12" si="1">100*(M4-M3)/M3</f>
        <v>-2.5809512901484002</v>
      </c>
    </row>
    <row r="13" spans="1:16" ht="26" x14ac:dyDescent="0.3">
      <c r="A13" s="9"/>
      <c r="B13" s="9"/>
      <c r="E13" s="12" t="s">
        <v>39</v>
      </c>
      <c r="F13" s="12" t="s">
        <v>45</v>
      </c>
      <c r="G13" s="12">
        <f t="shared" ref="G13:L17" si="2">100*(G5-G4)/G4</f>
        <v>7.0559188248263736</v>
      </c>
      <c r="H13" s="12">
        <f t="shared" si="2"/>
        <v>4.5272953369791837</v>
      </c>
      <c r="I13" s="12">
        <f t="shared" si="2"/>
        <v>-2.0843139735633782</v>
      </c>
      <c r="J13" s="12">
        <f t="shared" si="2"/>
        <v>23.401424686629458</v>
      </c>
      <c r="K13" s="12">
        <f t="shared" si="2"/>
        <v>-5.2789102240396018</v>
      </c>
      <c r="L13" s="12">
        <f t="shared" si="2"/>
        <v>5.5807354933381319</v>
      </c>
      <c r="M13" s="12">
        <f t="shared" ref="M13" si="3">100*(M5-M4)/M4</f>
        <v>8.7763438115136818</v>
      </c>
    </row>
    <row r="14" spans="1:16" ht="26" x14ac:dyDescent="0.3">
      <c r="A14" s="9"/>
      <c r="B14" s="9"/>
      <c r="E14" s="12" t="s">
        <v>40</v>
      </c>
      <c r="F14" s="12" t="s">
        <v>45</v>
      </c>
      <c r="G14" s="12">
        <f t="shared" si="2"/>
        <v>6.6952986601266407</v>
      </c>
      <c r="H14" s="12">
        <f t="shared" si="2"/>
        <v>6.9131989223058969</v>
      </c>
      <c r="I14" s="12">
        <f t="shared" si="2"/>
        <v>2.8236100443890142</v>
      </c>
      <c r="J14" s="12">
        <f t="shared" si="2"/>
        <v>9.8222273196467533</v>
      </c>
      <c r="K14" s="12">
        <f t="shared" si="2"/>
        <v>4.5954656487131507</v>
      </c>
      <c r="L14" s="12">
        <f t="shared" si="2"/>
        <v>7.0731976087495525</v>
      </c>
      <c r="M14" s="12">
        <f t="shared" ref="M14" si="4">100*(M6-M5)/M5</f>
        <v>6.5584806608507717</v>
      </c>
    </row>
    <row r="15" spans="1:16" ht="26" x14ac:dyDescent="0.3">
      <c r="A15" s="9"/>
      <c r="B15" s="9"/>
      <c r="E15" s="12" t="s">
        <v>41</v>
      </c>
      <c r="F15" s="12" t="s">
        <v>45</v>
      </c>
      <c r="G15" s="12">
        <f t="shared" si="2"/>
        <v>10.281538758966631</v>
      </c>
      <c r="H15" s="12">
        <f t="shared" si="2"/>
        <v>7.7270170097292965</v>
      </c>
      <c r="I15" s="12">
        <f t="shared" si="2"/>
        <v>7.9601970634055794</v>
      </c>
      <c r="J15" s="12">
        <f t="shared" si="2"/>
        <v>1.8799610784243852</v>
      </c>
      <c r="K15" s="12">
        <f t="shared" si="2"/>
        <v>-0.6377492123592966</v>
      </c>
      <c r="L15" s="12">
        <f t="shared" si="2"/>
        <v>4.7886997800162066</v>
      </c>
      <c r="M15" s="12">
        <f t="shared" ref="M15" si="5">100*(M7-M6)/M6</f>
        <v>9.6508463671851175</v>
      </c>
    </row>
    <row r="16" spans="1:16" ht="26" x14ac:dyDescent="0.3">
      <c r="A16" s="9"/>
      <c r="B16" s="9"/>
      <c r="E16" s="12" t="s">
        <v>42</v>
      </c>
      <c r="F16" s="12" t="s">
        <v>45</v>
      </c>
      <c r="G16" s="12">
        <f t="shared" si="2"/>
        <v>11.37268161551086</v>
      </c>
      <c r="H16" s="12">
        <f t="shared" si="2"/>
        <v>5.3249398288019902</v>
      </c>
      <c r="I16" s="12">
        <f t="shared" si="2"/>
        <v>8.5084647979068766</v>
      </c>
      <c r="J16" s="12">
        <f t="shared" si="2"/>
        <v>24.552096625392803</v>
      </c>
      <c r="K16" s="12">
        <f t="shared" si="2"/>
        <v>8.2483292611214356</v>
      </c>
      <c r="L16" s="12">
        <f t="shared" si="2"/>
        <v>8.6309194970499288</v>
      </c>
      <c r="M16" s="12">
        <f t="shared" ref="M16" si="6">100*(M8-M7)/M7</f>
        <v>7.7215225001288497</v>
      </c>
    </row>
    <row r="17" spans="1:13" ht="26" x14ac:dyDescent="0.3">
      <c r="A17" s="9"/>
      <c r="B17" s="9"/>
      <c r="E17" s="12" t="s">
        <v>43</v>
      </c>
      <c r="F17" s="12" t="s">
        <v>45</v>
      </c>
      <c r="G17" s="12">
        <f t="shared" si="2"/>
        <v>0.65097428704898608</v>
      </c>
      <c r="H17" s="12">
        <f t="shared" si="2"/>
        <v>13.736433204151805</v>
      </c>
      <c r="I17" s="12">
        <f t="shared" si="2"/>
        <v>5.0767945376337291</v>
      </c>
      <c r="J17" s="12">
        <f t="shared" si="2"/>
        <v>6.7877602474241279</v>
      </c>
      <c r="K17" s="12">
        <f t="shared" si="2"/>
        <v>4.6774356002252153</v>
      </c>
      <c r="L17" s="12">
        <f t="shared" si="2"/>
        <v>10.945095679247775</v>
      </c>
      <c r="M17" s="12">
        <f t="shared" ref="M17" si="7">100*(M9-M8)/M8</f>
        <v>9.3655233328426384</v>
      </c>
    </row>
    <row r="18" spans="1:13" x14ac:dyDescent="0.2">
      <c r="A18" s="9"/>
      <c r="B18" s="9"/>
    </row>
    <row r="19" spans="1:13" ht="26" x14ac:dyDescent="0.3">
      <c r="A19" s="9"/>
      <c r="B19" s="9"/>
      <c r="E19" s="14" t="s">
        <v>130</v>
      </c>
      <c r="F19" s="14"/>
      <c r="G19" s="15">
        <f>SUM(Table6[Mumbai])/COUNT(Table6[Mumbai])</f>
        <v>5.319198902546443</v>
      </c>
      <c r="H19" s="15">
        <f>SUM(Table6[Nagpur])/COUNT(Table6[Nagpur])</f>
        <v>5.9126511512216835</v>
      </c>
      <c r="I19" s="15">
        <f>SUM(Table6[Chennai])/COUNT(Table6[Chennai])</f>
        <v>3.096663494269329</v>
      </c>
      <c r="J19" s="15">
        <f>SUM(Table6[Bangalore Urban])/COUNT(Table6[Bangalore Urban])</f>
        <v>10.017387732325894</v>
      </c>
      <c r="K19" s="15">
        <f>SUM(Table6[Mysore])/COUNT(Table6[Mysore])</f>
        <v>5.0715329183770477</v>
      </c>
      <c r="L19" s="15">
        <f>SUM(Table6[Kolkata])/COUNT(Table6[Kolkata])</f>
        <v>7.5587117061082267</v>
      </c>
      <c r="M19" s="15">
        <f>SUM(Table6[Kochi])/COUNT(Table6[Kochi])</f>
        <v>6.5819608970621104</v>
      </c>
    </row>
    <row r="20" spans="1:13" x14ac:dyDescent="0.2">
      <c r="A20" s="9"/>
      <c r="B20" s="9"/>
    </row>
  </sheetData>
  <mergeCells count="21">
    <mergeCell ref="A18:B18"/>
    <mergeCell ref="A19:B19"/>
    <mergeCell ref="A20:B20"/>
    <mergeCell ref="E19:F19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G1:J1"/>
    <mergeCell ref="A2:B2"/>
    <mergeCell ref="A3:B3"/>
    <mergeCell ref="A4:B4"/>
    <mergeCell ref="A5:B5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Maharashtra GDP Stuff</vt:lpstr>
      <vt:lpstr>Tamil Nadu Stuff</vt:lpstr>
      <vt:lpstr>Karnataka GDP Stuff</vt:lpstr>
      <vt:lpstr>West Bengal GDP Stuff</vt:lpstr>
      <vt:lpstr>Kerala Stuff</vt:lpstr>
      <vt:lpstr>Final Data Sheet</vt:lpstr>
      <vt:lpstr>Final Graph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2016-01-16T14:55:49Z</dcterms:created>
  <dcterms:modified xsi:type="dcterms:W3CDTF">2016-01-18T06:01:17Z</dcterms:modified>
</cp:coreProperties>
</file>