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eser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<sst xmlns="http://schemas.openxmlformats.org/spreadsheetml/2006/main" count="510" uniqueCount="342">
  <si>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</si>
  <si>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</si>
  <si>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</si>
  <si>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</si>
  <si>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</si>
  <si>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</si>
  <si>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</si>
  <si>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</si>
  <si>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</si>
  <si>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</si>
  <si>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</si>
  <si>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</si>
  <si>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</si>
  <si>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</si>
  <si>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</si>
  <si>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</si>
  <si>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</si>
  <si>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</si>
  <si>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</si>
  <si>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</si>
  <si>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</si>
  <si>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</si>
  <si>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</si>
  <si>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</si>
  <si>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</si>
  <si>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</si>
  <si>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Kris Arjuna</t>
  </si>
  <si>
    <t>Jakarta, 31 Januari 1992</t>
  </si>
  <si>
    <t>Jl. Tuparev Ujung RT.004/RW.009, Kel. Kayu Putih, Kec. Pulogadung, Jakarta Timur</t>
  </si>
  <si>
    <t>08129031684</t>
  </si>
  <si>
    <t>Jual Beli HP dan Pulsa</t>
  </si>
  <si>
    <t>Akbar Ramadhan</t>
  </si>
  <si>
    <t>Jakarta, 29 Januari 1998</t>
  </si>
  <si>
    <t>Jl. Tanah Tinggi XII RT.13/07 Blok 12, Kel. Tanah Tinggi, Kec. Johar Baru, Jakarta Pusat</t>
  </si>
  <si>
    <t>02131703594</t>
  </si>
  <si>
    <t>Gunawan</t>
  </si>
  <si>
    <t>Jakarta, 23 Agustus 1997</t>
  </si>
  <si>
    <t>Jl. Tanah Tinggi XII RT.09/07 Blok 53, Kel. Tanah Tinggi, Kec. Johar Baru, Jakarta Pusat</t>
  </si>
  <si>
    <t>083876718681</t>
  </si>
  <si>
    <t>Rifqi Fauzan Hafizh</t>
  </si>
  <si>
    <t>Jakarta, 11 Desember 1997</t>
  </si>
  <si>
    <t>Jl. Tanah Tinggi X RT.16/07 Blok 28, Kel. Tanah Tinggi, Kec. Johar Baru, Jakarta Pusat</t>
  </si>
  <si>
    <t>081218653663</t>
  </si>
  <si>
    <t>M. Angga Saputra</t>
  </si>
  <si>
    <t>Jakarta, 27 Januari 1998</t>
  </si>
  <si>
    <t>Jl. Tanah Tinggi IV G6E RT.08/07 Blok I, Kel. Tanah Tinggi, Kec. Johar Baru, Jakarta Pusat</t>
  </si>
  <si>
    <t>-</t>
  </si>
  <si>
    <t>Maulana Yusuf</t>
  </si>
  <si>
    <t>Jakarta, 25 Maret 1997</t>
  </si>
  <si>
    <t>Jl. Tanah Tinggi XII RT.08/07 Blok GG-E, Kel. Tanah Tinggi, Kec. Kohar Baru, Jakarta Pusat</t>
  </si>
  <si>
    <t>089508678750</t>
  </si>
  <si>
    <t>Fahlevi A.R</t>
  </si>
  <si>
    <t>Jakarta, 10 Maret 1992</t>
  </si>
  <si>
    <t>Jl. Tanah Tinggi Sawah RT.15/07 Blok.28, Kel. Tanah Tinggi, Kec. Johar Baru, Jakarta Pusat</t>
  </si>
  <si>
    <t>Didi Suryadi</t>
  </si>
  <si>
    <t>Jakarta, 21 Agustus 1996</t>
  </si>
  <si>
    <t>Jl. Tanah Tinggi XII No.31 RT.09/07 No.31, Kel. Tanah Tinggi, Kec. Johar Baru, Jakarta Pusat</t>
  </si>
  <si>
    <t>Wafi Fauzi</t>
  </si>
  <si>
    <t>Jakarta, 16 April 1997</t>
  </si>
  <si>
    <t>Jl. Tanah Tinggi XII RT.16/07, Blok E, Kel. Tanah Tinggi, Kec. Johar Baru, Jakarta Pusat</t>
  </si>
  <si>
    <t>083804946549</t>
  </si>
  <si>
    <t>Daniel Hermawan</t>
  </si>
  <si>
    <t>Jakarta, 19 Mei 1989</t>
  </si>
  <si>
    <t>Jl. Kramat Pulo Dalam I RT.9/3 Blok 123A, Kel. Kramat, Kec. Senen, Jakarta Pusat</t>
  </si>
  <si>
    <t>081297118890</t>
  </si>
  <si>
    <t>M. Afrizal</t>
  </si>
  <si>
    <t>Jakarta, 10 Oktober 1993</t>
  </si>
  <si>
    <t>Jl. Kramat Sawah 6 RT.9/7, Kel. Paseban, Kec. Senen, Jakarta Pusat</t>
  </si>
  <si>
    <t>Mahesa Adam</t>
  </si>
  <si>
    <t>Jakarta, 29 Juni 1998</t>
  </si>
  <si>
    <t>Jl. Kramat Sawah 6 RT.7/9, Blok E Kel. Paseban, Kec. Senen, Jakarta Pusat</t>
  </si>
  <si>
    <t>083819929777/02141601697</t>
  </si>
  <si>
    <t>Rafliansyah</t>
  </si>
  <si>
    <t>Jakarta, 14 Oktober 1988</t>
  </si>
  <si>
    <t>Oxel Bilqist</t>
  </si>
  <si>
    <t>Jakarta, 25 Juli 1993</t>
  </si>
  <si>
    <t>Jl. Kramat Sawah XII RT.13/02, Kel. Paseban, Kec. Senen, Jakarta Pusat</t>
  </si>
  <si>
    <t>083870251825</t>
  </si>
  <si>
    <t>Muhammad Takbir</t>
  </si>
  <si>
    <t>Jakarta, 10 April 1998</t>
  </si>
  <si>
    <t>Jl. Tanah Tinggi XII RT.08/07 Blok E, Kel. Tanah Tinggi, Kec. Kohar Baru, Jakarta Pusat</t>
  </si>
  <si>
    <t>Mohammad Iqbal Febriansya</t>
  </si>
  <si>
    <t>Jakarta,1 Februari 1998</t>
  </si>
  <si>
    <t>Jl. Kramat Sawah 6 RT.9/2, Kel. Paseban, Kec. Senen, Jakarta Pusat</t>
  </si>
  <si>
    <t>Alhadi Rahmat Dian</t>
  </si>
  <si>
    <t>Jakarta, 10 Juni 1995</t>
  </si>
  <si>
    <t>Jl. Kramat Jati RT.8/7 Blok A, Kel. Jatinegara, Kec. Jatinegara, Jakarta Timur</t>
  </si>
  <si>
    <t>089691746166</t>
  </si>
  <si>
    <t>Ismail Adi Putera Noor M</t>
  </si>
  <si>
    <t>Jakarta, 8 Desember 1988</t>
  </si>
  <si>
    <t>Jl. Plumpang B No.12 RT.03/05 Blok ZZ, Kel. Rawa Batak Selatan, Kec. Koja, Jakarta Utara</t>
  </si>
  <si>
    <t>081298810106</t>
  </si>
  <si>
    <t>Waskito</t>
  </si>
  <si>
    <t>Jakarta, 12 Mei 1988</t>
  </si>
  <si>
    <t>Jl. Palapa III Komp. Depag RT.02/01, Kel. Kedoya Selatan, Kec. Kebon Jeruk, Jakarta Barat</t>
  </si>
  <si>
    <t>081298637774</t>
  </si>
  <si>
    <t>Ayaturrahman</t>
  </si>
  <si>
    <t>Ngali, 27 Agustus 1990</t>
  </si>
  <si>
    <t>Jl. Pagelarang RT.02/01, Kel. Setu, Kec. Cipayung, Jakarta Timur</t>
  </si>
  <si>
    <t>082145376522</t>
  </si>
  <si>
    <t>Rendi Muhamad Naris</t>
  </si>
  <si>
    <t>Jakarta, 21 November 1988</t>
  </si>
  <si>
    <t>Jl. Swadaya III No.3 RT.14/06, Kel. Rawa Bunga, Kec. Jatinegara, Jakarta Timur</t>
  </si>
  <si>
    <t>081296847775</t>
  </si>
  <si>
    <t>Octasa Tris Lestari</t>
  </si>
  <si>
    <t>Bekasi, 2 Oktober 1993</t>
  </si>
  <si>
    <t>Jl. H. Basar No.19 RT.02/18, Jakasampurna, Bekasi Barat, Kota Bekasi</t>
  </si>
  <si>
    <t>083895645623</t>
  </si>
  <si>
    <t>Dede Nurdiansyah</t>
  </si>
  <si>
    <t>Bekasi, 17 Februari 1992</t>
  </si>
  <si>
    <t>Jl. Kaswari No.57 RT.02/18, Jakasampurna, Bekasi Barat, Kota Bekasi</t>
  </si>
  <si>
    <t>081382263010</t>
  </si>
  <si>
    <t>Adza Ning Wahid</t>
  </si>
  <si>
    <t>Kendal, 3 Mei 1994</t>
  </si>
  <si>
    <t>K.A. Rorotan No.90 RT.03/06, Kaliabang Tengah, Bekasi Utara, Kota Bekasi</t>
  </si>
  <si>
    <t>089625649085</t>
  </si>
  <si>
    <t>Liberty Silver</t>
  </si>
  <si>
    <t>Jakarta, 18 Desember 1986</t>
  </si>
  <si>
    <t>Jl. Tuparev Ujung No.32 RT.004/RW.009, Kel. Kayu Putih, Kec. Pulogadung, Jakarta Timur</t>
  </si>
  <si>
    <t>081280465748</t>
  </si>
  <si>
    <t>Dian Arista Gusvera</t>
  </si>
  <si>
    <t>Jakarta, 15 Agustus 1987</t>
  </si>
  <si>
    <t>Pondok Timur Mas Blok R/10B RT.003/013, Kel. Jaka Setia, Kec. Bekasi Selatan, Kota Bekasi</t>
  </si>
  <si>
    <t>083895200060</t>
  </si>
  <si>
    <t>Furdan</t>
  </si>
  <si>
    <t>Bima, 18 Agustus 1994</t>
  </si>
  <si>
    <t>Jl. Salemba Tengah 148C/IX RT.03/04, Kel. Paseban, Kec. Senen, Jakarta Pusat</t>
  </si>
  <si>
    <t>083813967102</t>
  </si>
  <si>
    <t>Taufiq M. Hidayat</t>
  </si>
  <si>
    <t>Makassar, 7 April 1993</t>
  </si>
  <si>
    <t>Jl. Balai Rakyat Utan Kayu, Kel. Utan Kayu, Kec. Matraman, Jakarta Timur</t>
  </si>
  <si>
    <t>085287270659</t>
  </si>
  <si>
    <t>Sutan Tanjung</t>
  </si>
  <si>
    <t>Marsonja, 17 Juni 1994</t>
  </si>
  <si>
    <t>085261601046</t>
  </si>
  <si>
    <t>Lowes Ombricus. S</t>
  </si>
  <si>
    <t>Jakarta, 9 September 1994</t>
  </si>
  <si>
    <t>Jl. Sawo Raya RT.03/03, Pulogebang, Cakung, Jakarta Timur</t>
  </si>
  <si>
    <t>081380968160</t>
  </si>
  <si>
    <t>Rinanto</t>
  </si>
  <si>
    <t>Jakarta, 13 Oktober 1993</t>
  </si>
  <si>
    <t>KP. Pedurenan No.31 RT.06/02, Kel. Duren Jaya, Kec. Bekasi Timur, Kota Bekasi</t>
  </si>
  <si>
    <t>089625558779</t>
  </si>
  <si>
    <t>Johannes Rajaguguk</t>
  </si>
  <si>
    <t>Rantauprapat, 28 November 1992</t>
  </si>
  <si>
    <t>Jl. Pisangan Baru Utara RT.16/08 Blok 41, Kel. Utan Kayu Selatan, Kec. Matraman, Jakarta Timur</t>
  </si>
  <si>
    <t>081280411162</t>
  </si>
  <si>
    <t>Uswatun Hasanah</t>
  </si>
  <si>
    <t>Padang, 17 September 1991</t>
  </si>
  <si>
    <t>Jl. Cipinang Besar Utara RT.11/03, Blok Remaja V, Kel. Cipinang Besar Utara, Kec. Jatinegara, Jakarta Timur</t>
  </si>
  <si>
    <t>081210574447</t>
  </si>
  <si>
    <t>Wahyu Ginanjar</t>
  </si>
  <si>
    <t>Sukabumi, 17 Desember 1987</t>
  </si>
  <si>
    <t>Jl. Flamboyan No.7 Komp.PP RT.16/02, Cipinang Muara, Jatinegara, Jakarta Timur</t>
  </si>
  <si>
    <t>Rudi Gultom</t>
  </si>
  <si>
    <t>Singkut, 08 Maret 1990</t>
  </si>
  <si>
    <t>Jl. Salemba Raya No.49, Kel. Paseban, Kec. Senen, Jakarta Pusat</t>
  </si>
  <si>
    <t>081281597929</t>
  </si>
  <si>
    <t>Samuel Pardamean Hutapea</t>
  </si>
  <si>
    <t>Cirebon, 13 Maret 1993</t>
  </si>
  <si>
    <t>Jl. H. Hasan RT.03/10, Blok. Wage, Kel. Cijantung, Kec. Cijantung, Jakarta Timur</t>
  </si>
  <si>
    <t>08889956769</t>
  </si>
  <si>
    <t>Danny Haposan Sihombing</t>
  </si>
  <si>
    <t>Tangerang, 27 Maret 1993</t>
  </si>
  <si>
    <t>Vila Tangerang Elok RT.03/10 Blok E6 No.35A, Kel. Kutajaya, Kec. Pasar Kemis, Tangerang</t>
  </si>
  <si>
    <t>081212193940</t>
  </si>
  <si>
    <t>Agung Tamtam Sanjaya</t>
  </si>
  <si>
    <t>Jakarta, 22 Maret 1994</t>
  </si>
  <si>
    <t>Jl. Salembaran Jaya RT.03/10 Blok.13, Kel. Kosambi Jaya, Kec. Kosambi, Tangerang</t>
  </si>
  <si>
    <t>02193322043/ 083807328257</t>
  </si>
  <si>
    <t>Penri Pater Sitompul</t>
  </si>
  <si>
    <t>Duri, 20 Mei 1988</t>
  </si>
  <si>
    <t>081289409812</t>
  </si>
  <si>
    <t>Arief Rachman</t>
  </si>
  <si>
    <t>Jakarta, 23 Januari 1994</t>
  </si>
  <si>
    <t>Jl. Panca Warga I RT.07/01, Cipinang Besar Selatan, Jatinegara, Jakarta Timur</t>
  </si>
  <si>
    <t>081283795676</t>
  </si>
  <si>
    <t>Siti Wahidah</t>
  </si>
  <si>
    <t>Bogor, 4 Desember 1972</t>
  </si>
  <si>
    <t>Areman RT.05/05, Kel. Tugu, Kec. Cimanggis, Kota Depok</t>
  </si>
  <si>
    <t>081213136936</t>
  </si>
  <si>
    <t>Fashion</t>
  </si>
  <si>
    <t>Kurniawati Muhari Ningsih</t>
  </si>
  <si>
    <t>Jakarta, 31 Oktober 1982</t>
  </si>
  <si>
    <t>Komplek Marinir Rt.02/06 Blok F2 No.18, Kel. Rangkapan Jaya Baru, Kec. Pancoran Mas, Kota Depok</t>
  </si>
  <si>
    <t>085883570590</t>
  </si>
  <si>
    <t>Kuliner</t>
  </si>
  <si>
    <t>Herlina Trisnaningsih</t>
  </si>
  <si>
    <t>Banyumas, 20 Januari 1978</t>
  </si>
  <si>
    <t>Jl. Daarul Fikri No.10 RT.06/02, Kel. Cihanjuang, Kec. Parongpong, Bandung Barat</t>
  </si>
  <si>
    <t>081221633239</t>
  </si>
  <si>
    <t>Baju Anak</t>
  </si>
  <si>
    <t>H. Akhmad Khalimy, SH</t>
  </si>
  <si>
    <t>Tuban, 19 Mei 1974</t>
  </si>
  <si>
    <t>Blok Tanah Baru Selatan RT.08/02, Panembahan, Plered, Cirebon</t>
  </si>
  <si>
    <t>081312460012</t>
  </si>
  <si>
    <t>Ria Agustin</t>
  </si>
  <si>
    <t>Bogor, 9 Agustus 1977</t>
  </si>
  <si>
    <t>Jl. Babakan Tengah No.34 RT.02/09, Kel. Babakan, Kec. Dramaga, Koata Bogor</t>
  </si>
  <si>
    <t>087873111385</t>
  </si>
  <si>
    <t>Kue Lapis Ajiieb</t>
  </si>
  <si>
    <t>Shalel Fiana</t>
  </si>
  <si>
    <t>Palembang, 15 Januari 1966</t>
  </si>
  <si>
    <t>Komp. Timah Blok HH 2/4 RT.07/12, Kel. Tugu, Kec. Cimanggis, Kota Depok</t>
  </si>
  <si>
    <t>082111459211</t>
  </si>
  <si>
    <t>Kuliner Food and Baverage</t>
  </si>
  <si>
    <t>Virhanners Mustika</t>
  </si>
  <si>
    <t>Padang, 9 Mei 1967</t>
  </si>
  <si>
    <t>Perum Jatijajar Blok C10 No.4 RT.04/11, Kel. Jatijajar, Kec. Tapos, Kota Depok</t>
  </si>
  <si>
    <t>087888350710/ 02187742851</t>
  </si>
  <si>
    <t>Cookies Mocaf</t>
  </si>
  <si>
    <t>Azhar Abdullah</t>
  </si>
  <si>
    <t>Bekasi, 20 januari 1983</t>
  </si>
  <si>
    <t>KP. Rawa Bebek RT.06/15, Kel. Kota Baru, Kec. Bekasi Barat, Kota Bekasi</t>
  </si>
  <si>
    <t>02188951326/ 08128844556</t>
  </si>
  <si>
    <t>Asep Wahyu</t>
  </si>
  <si>
    <t>Bandung, 7 September 1968</t>
  </si>
  <si>
    <t>Jl. Sekepondok III RT.06/11, Kel. Padasuka, Kec. Cibeunying Kidul, Kota Bandung</t>
  </si>
  <si>
    <t>085795544488/ 081394212997</t>
  </si>
  <si>
    <t>Henky Hendrawan</t>
  </si>
  <si>
    <t>Surabaya, 16 Juli 1965</t>
  </si>
  <si>
    <t>Jl. Menteng BLK.55 RT.02/02, Kel. Menteng, Kec. Kota Bogor Barat, Kota Bogor</t>
  </si>
  <si>
    <t>081514192779</t>
  </si>
  <si>
    <t>Suhono, ST</t>
  </si>
  <si>
    <t>Klaten, 6 Agustus 1979</t>
  </si>
  <si>
    <t>Jl. Kemuning I Blok SIV No.3 RT.05/10, Kel. Kedungwaringin, Kec. Tanag Sareal, Kota Bogor</t>
  </si>
  <si>
    <t>08157154300</t>
  </si>
  <si>
    <t>Eko Nugroho</t>
  </si>
  <si>
    <t>Ngawi, 11 Oktobern 1988</t>
  </si>
  <si>
    <t>JL. Jalak No.2, Kec. Tanah Sareal, Kota Bogor</t>
  </si>
  <si>
    <t>089667623313</t>
  </si>
  <si>
    <t>Erwin Dermawan</t>
  </si>
  <si>
    <t>Tasikmalaya, 5 Mei 1977</t>
  </si>
  <si>
    <t>Jl. Cigeureung Ciroyom RT.01/13, Kel. Parakannyasag, Kec. Indihiang, Kota Tasikmalaya</t>
  </si>
  <si>
    <t>08121427550</t>
  </si>
  <si>
    <t>Bram Syafari</t>
  </si>
  <si>
    <t>Sukabumi, 29 Januari 1979</t>
  </si>
  <si>
    <t>KP. Cihingkik No.41 RT.14/06, Desa Sukasari, Kec. Cisaat, Kab. Sukabumi</t>
  </si>
  <si>
    <t>Ega Andriana</t>
  </si>
  <si>
    <t>Sukabumi, 23 Juni 1992</t>
  </si>
  <si>
    <t>KP. Cijambu RT.07/03, Desa Sukasari, Kec. Cisaat, Kab. Sukabumi</t>
  </si>
  <si>
    <t>085723770789</t>
  </si>
  <si>
    <t>Georgian Marcello</t>
  </si>
  <si>
    <t>Ambarawa, 20 Juni 1992</t>
  </si>
  <si>
    <t>Jl. Citarum RT.03/08 Blok XI No.6, Kel. Tegal Gendil, Kec. Bogor Utara</t>
  </si>
  <si>
    <t>085693944993</t>
  </si>
  <si>
    <t>Makhfud Saptadi</t>
  </si>
  <si>
    <t>Gunungkidul, 4 Mei 1982</t>
  </si>
  <si>
    <t>Jl. Kayu Jati I/Gg.IV No.20 RT.05/04, Desa Rawamangun, Kec. Pulogadung, jakarta Timur</t>
  </si>
  <si>
    <t>089639173171</t>
  </si>
  <si>
    <t>Supriyono</t>
  </si>
  <si>
    <t>Banyumas, 9 September 1981</t>
  </si>
  <si>
    <t>RT.02/05, kel. Utama, Kec. Cimahi Selatan, Bandung Barat</t>
  </si>
  <si>
    <t>08978259255</t>
  </si>
  <si>
    <t>Hendra Kurniawan</t>
  </si>
  <si>
    <t>Jakarta, 11 Maret 1988</t>
  </si>
  <si>
    <t>Jl. Masjid Darussalam RT.04/14, Desa Kedaung, Kec. Pamulang, Kota Tangsel</t>
  </si>
  <si>
    <t>085925043573</t>
  </si>
  <si>
    <t>Najmi Rahimi</t>
  </si>
  <si>
    <t>Bandung, 10 Mei 1986</t>
  </si>
  <si>
    <t>Jl. Cigadung Raya Timur No.136, Kota Bandung</t>
  </si>
  <si>
    <t>08562170313/ 0222501029</t>
  </si>
  <si>
    <t>Sofyana</t>
  </si>
  <si>
    <t>Bandung, 20 Mei 1986</t>
  </si>
  <si>
    <t>Jl. Amir Mahmud No.157 RT.4/14, Cibabat, Cimahi Utara, Kota Cimahi</t>
  </si>
  <si>
    <t>085722763689</t>
  </si>
  <si>
    <t>Dewi Anggraeni</t>
  </si>
  <si>
    <t>Jakarta, 23 Juli 1956</t>
  </si>
  <si>
    <t>Jl. GN. Krakatau No.4 RT.05/09, Kel. Pasir Kaliki, Cimahi Utara, Kota Cimahi</t>
  </si>
  <si>
    <t>0222002740/ 081395025831</t>
  </si>
  <si>
    <t>Mimin Mintarsih</t>
  </si>
  <si>
    <t>Bandung, 22 Februari 1968</t>
  </si>
  <si>
    <t>Komp. Cibogo Permai RT.02/14 Blok I, Kel. Leuwi Gajah, Kec.Cimahi Selatan, Kota Cimahi, </t>
  </si>
  <si>
    <t>081394177268</t>
  </si>
  <si>
    <t>Hijriyah Kurniyawati</t>
  </si>
  <si>
    <t>Jakarta, 17 Juli 1966</t>
  </si>
  <si>
    <t>Komp. Bumi Prima RT.22/02 Blok N No.12, Kel. Cibabat, Kec. Cimahi Utara, Kota Cimahi</t>
  </si>
  <si>
    <t>081322003093</t>
  </si>
  <si>
    <t>Bonie Sudarso</t>
  </si>
  <si>
    <t>Bandung, 14 Mei 1974</t>
  </si>
  <si>
    <t>Jl. Sukawarna RT.02/01 No.34, Kel. Pajajaran, Kec. Cicendo, Kota Bandung</t>
  </si>
  <si>
    <t>081320692221</t>
  </si>
  <si>
    <t>Hary Wahyudi</t>
  </si>
  <si>
    <t>Bandung, 6 Januari 1978</t>
  </si>
  <si>
    <t>Jl. Pesantren No.50 RT.07/08, Kel. Sukamiskin, Kec. Arcamanik, Kota Bandung</t>
  </si>
  <si>
    <t>087821490805</t>
  </si>
  <si>
    <t>Fonna Melania</t>
  </si>
  <si>
    <t>Sukabumi, 21 Mei 1975</t>
  </si>
  <si>
    <t>Jl. Kemiri No.15 RT.04/04, Kel. Selabatu, Kec. Cikole, Kota Sukabumi</t>
  </si>
  <si>
    <t>082122844999</t>
  </si>
  <si>
    <t>Andri Purbawiana</t>
  </si>
  <si>
    <t>Jakarta, 25 Maret 1976</t>
  </si>
  <si>
    <t>KP. Sukajadi RT.05/10, Desa Cibadak, Kec. Cibadak, Kab. Sukabumi</t>
  </si>
  <si>
    <t>087820771171</t>
  </si>
  <si>
    <t>Diar Noorstiar Hidajat</t>
  </si>
  <si>
    <t>Bandung, 28 Februari 1978</t>
  </si>
  <si>
    <t>Jl. Bumi Panyileukan E3/15 RT./01/04, Kel. Cipadung Kidul, Kec. Panyileukan, Bandung</t>
  </si>
  <si>
    <t>02231249333/ 081320017200</t>
  </si>
  <si>
    <t>Luky Yulianto</t>
  </si>
  <si>
    <t>Bogor, 5 Juli 1991</t>
  </si>
  <si>
    <t>Jl. Neglasari No.14 RT.03/04, Cibuluh, Bogor Utara</t>
  </si>
  <si>
    <t>089638155336</t>
  </si>
  <si>
    <t>Budi Setia Maskoen</t>
  </si>
  <si>
    <t>Bandung, 31 Desember 1951</t>
  </si>
  <si>
    <t>Jl. Pasundan No.47 RT.02/04, Kel. Balonggede, Kec. Regol, Kota Bandung</t>
  </si>
  <si>
    <t>081320323754</t>
  </si>
  <si>
    <t>Donald Darmen</t>
  </si>
  <si>
    <t>Pekanbaru, 22 Desember 1977</t>
  </si>
  <si>
    <t>Bumi Sentosa Blok A3 No.9 RT.08/09, Nanggewer Mekar, Cibinong, Bogor</t>
  </si>
  <si>
    <t>081294077771</t>
  </si>
  <si>
    <t>Evo Ahmad Ganef</t>
  </si>
  <si>
    <t>Makassar 23 November 1963</t>
  </si>
  <si>
    <t>Pesona Pangrango Estate Blok A/12A RT.01/12, Parung Seah, Sukabumi</t>
  </si>
  <si>
    <t>08161445220</t>
  </si>
  <si>
    <t>Dadan Rahmat Djauhari</t>
  </si>
  <si>
    <t>Bogor, 3 Desember 1965</t>
  </si>
  <si>
    <t>Arwinda No.5 RT.02/03, Sukataris, karang tengah, Cianjur</t>
  </si>
  <si>
    <t>085285484016/0263263825</t>
  </si>
  <si>
    <t>Asep Apipudin</t>
  </si>
  <si>
    <t>Cianjur, 30 November 1971</t>
  </si>
  <si>
    <t>KP. Babakan Maleber RT.01/02, Babakan Sari, Sukaluyu, Cianjur</t>
  </si>
  <si>
    <t>085860060385</t>
  </si>
  <si>
    <t>Aning Sutianah</t>
  </si>
  <si>
    <t>Bandung, 6 Agustus 1967</t>
  </si>
  <si>
    <t>Gg. Papanggungan V RT.07/05, Kebon Kangkung, Kiaracondong, Bandung</t>
  </si>
  <si>
    <t>08122329684</t>
  </si>
  <si>
    <t>R. Devi Damayatnti</t>
  </si>
  <si>
    <t>Jakarta, 6 Juli 1967</t>
  </si>
  <si>
    <t>Jl. Saturnus Selatan VII No.16 RT.08/14, Margasari, Buah Batu, Bandung</t>
  </si>
  <si>
    <t>081321638899</t>
  </si>
  <si>
    <t>Darwis Susanto</t>
  </si>
  <si>
    <t>Kuningan, 24 Mei 1974</t>
  </si>
  <si>
    <t>Dusun IV RT.01/07 Blok IV, Cibeureum, Kuningan, Jawa Barat</t>
  </si>
  <si>
    <t>081221490084</t>
  </si>
  <si>
    <t>Aat Supriyatna</t>
  </si>
  <si>
    <t>Kuningan, 27 April 1986</t>
  </si>
  <si>
    <t>Dusun IV RT.05/08 Blok IV, Cibeureum, Kuningan, Jawa Barat</t>
  </si>
  <si>
    <t>081324276227</t>
  </si>
  <si>
    <t>Yuyun Yuningsih</t>
  </si>
  <si>
    <t>Kuningan, 8 Juni 1978</t>
  </si>
  <si>
    <t>Dusun IV RT.06/06 Blok IV, Cibeureum, Kuningan, Jawa Barat</t>
  </si>
  <si>
    <t>082214319500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</si>
</sst>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Tahoma"/>
      <family val="2"/>
    </font>
    <font>
      <sz val="12"/>
      <color rgb="FF000000"/>
      <name val="Arial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2"/>
  <sheetViews>
    <sheetView windowProtection="false" showFormulas="false" showGridLines="true" showRowColHeaders="true" showZeros="true" rightToLeft="false" tabSelected="true" showOutlineSymbols="true" defaultGridColor="true" view="normal" topLeftCell="A65" colorId="64" zoomScale="75" zoomScaleNormal="75" zoomScalePageLayoutView="100" workbookViewId="0">
      <selection pane="topLeft" activeCell="C42" activeCellId="0" sqref="C42"/>
    </sheetView>
  </sheetViews>
  <sheetFormatPr defaultRowHeight="15"/>
  <cols>
    <col collapsed="false" hidden="false" max="1" min="1" style="1" width="2.56632653061224"/>
    <col collapsed="false" hidden="false" max="2" min="2" style="1" width="5.66836734693878"/>
    <col collapsed="false" hidden="false" max="3" min="3" style="1" width="7.56122448979592"/>
    <col collapsed="false" hidden="false" max="4" min="4" style="1" width="10.3928571428571"/>
    <col collapsed="false" hidden="false" max="5" min="5" style="1" width="9.85204081632653"/>
    <col collapsed="false" hidden="false" max="6" min="6" style="1" width="11.2040816326531"/>
    <col collapsed="false" hidden="false" max="7" min="7" style="1" width="12.9591836734694"/>
    <col collapsed="false" hidden="false" max="8" min="8" style="1" width="14.3112244897959"/>
    <col collapsed="false" hidden="false" max="9" min="9" style="1" width="15.5255102040816"/>
    <col collapsed="false" hidden="false" max="10" min="10" style="1" width="14.5816326530612"/>
    <col collapsed="false" hidden="false" max="11" min="11" style="1" width="7.02040816326531"/>
    <col collapsed="false" hidden="false" max="12" min="12" style="1" width="11.8775510204082"/>
    <col collapsed="false" hidden="false" max="13" min="13" style="1" width="27.2704081632653"/>
    <col collapsed="false" hidden="false" max="14" min="14" style="1" width="8.63775510204082"/>
    <col collapsed="false" hidden="false" max="15" min="15" style="1" width="30.5102040816327"/>
    <col collapsed="false" hidden="false" max="16" min="16" style="1" width="8.63775510204082"/>
    <col collapsed="false" hidden="false" max="17" min="17" style="1" width="4.45408163265306"/>
    <col collapsed="false" hidden="false" max="18" min="18" style="1" width="11.7448979591837"/>
    <col collapsed="false" hidden="false" max="19" min="19" style="1" width="18.2244897959184"/>
    <col collapsed="false" hidden="false" max="20" min="20" style="1" width="6.3469387755102"/>
    <col collapsed="false" hidden="false" max="21" min="21" style="1" width="12.4183673469388"/>
    <col collapsed="false" hidden="false" max="22" min="22" style="1" width="77.484693877551"/>
    <col collapsed="false" hidden="false" max="23" min="23" style="1" width="11.3418367346939"/>
    <col collapsed="false" hidden="false" max="24" min="24" style="1" width="9.17857142857143"/>
    <col collapsed="false" hidden="false" max="25" min="25" style="1" width="33.8826530612245"/>
    <col collapsed="false" hidden="false" max="256" min="26" style="1" width="8.63775510204082"/>
    <col collapsed="false" hidden="false" max="1025" min="257" style="2" width="8.63775510204082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7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7"/>
      <c r="O2" s="8" t="s">
        <v>27</v>
      </c>
      <c r="P2" s="7"/>
      <c r="Q2" s="9" t="n">
        <f aca="false">2015-1992</f>
        <v>23</v>
      </c>
      <c r="R2" s="3"/>
      <c r="S2" s="10"/>
      <c r="T2" s="3"/>
      <c r="U2" s="3"/>
      <c r="V2" s="11" t="s">
        <v>28</v>
      </c>
      <c r="W2" s="12" t="s">
        <v>29</v>
      </c>
      <c r="X2" s="7"/>
      <c r="Y2" s="8" t="s">
        <v>30</v>
      </c>
    </row>
    <row r="3" customFormat="false" ht="17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1" t="s">
        <v>31</v>
      </c>
      <c r="N3" s="7"/>
      <c r="O3" s="13" t="s">
        <v>32</v>
      </c>
      <c r="P3" s="7"/>
      <c r="Q3" s="9" t="n">
        <f aca="false">2015-1998</f>
        <v>17</v>
      </c>
      <c r="R3" s="3"/>
      <c r="S3" s="10"/>
      <c r="T3" s="3"/>
      <c r="U3" s="3"/>
      <c r="V3" s="11" t="s">
        <v>33</v>
      </c>
      <c r="W3" s="12" t="s">
        <v>34</v>
      </c>
      <c r="X3" s="7"/>
      <c r="Y3" s="8"/>
    </row>
    <row r="4" customFormat="false" ht="25.85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4" t="s">
        <v>35</v>
      </c>
      <c r="N4" s="7"/>
      <c r="O4" s="8" t="s">
        <v>36</v>
      </c>
      <c r="P4" s="7"/>
      <c r="Q4" s="9" t="n">
        <f aca="false">2015-1997</f>
        <v>18</v>
      </c>
      <c r="R4" s="3"/>
      <c r="S4" s="10"/>
      <c r="T4" s="3"/>
      <c r="U4" s="3"/>
      <c r="V4" s="14" t="s">
        <v>37</v>
      </c>
      <c r="W4" s="12" t="s">
        <v>38</v>
      </c>
      <c r="X4" s="7"/>
      <c r="Y4" s="8"/>
    </row>
    <row r="5" customFormat="false" ht="25.8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1" t="s">
        <v>39</v>
      </c>
      <c r="N5" s="7"/>
      <c r="O5" s="8" t="s">
        <v>40</v>
      </c>
      <c r="P5" s="7"/>
      <c r="Q5" s="9" t="n">
        <f aca="false">2015-1997</f>
        <v>18</v>
      </c>
      <c r="R5" s="3"/>
      <c r="S5" s="10"/>
      <c r="T5" s="3"/>
      <c r="U5" s="3"/>
      <c r="V5" s="11" t="s">
        <v>41</v>
      </c>
      <c r="W5" s="12" t="s">
        <v>42</v>
      </c>
      <c r="X5" s="7"/>
      <c r="Y5" s="8"/>
    </row>
    <row r="6" customFormat="false" ht="17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1" t="s">
        <v>43</v>
      </c>
      <c r="N6" s="7"/>
      <c r="O6" s="8" t="s">
        <v>44</v>
      </c>
      <c r="P6" s="7"/>
      <c r="Q6" s="9" t="n">
        <f aca="false">2015-1998</f>
        <v>17</v>
      </c>
      <c r="R6" s="3"/>
      <c r="S6" s="10"/>
      <c r="T6" s="3"/>
      <c r="U6" s="3"/>
      <c r="V6" s="11" t="s">
        <v>45</v>
      </c>
      <c r="W6" s="12" t="s">
        <v>46</v>
      </c>
      <c r="X6" s="7"/>
      <c r="Y6" s="8"/>
    </row>
    <row r="7" customFormat="false" ht="25.8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1" t="s">
        <v>47</v>
      </c>
      <c r="N7" s="7"/>
      <c r="O7" s="8" t="s">
        <v>48</v>
      </c>
      <c r="P7" s="7"/>
      <c r="Q7" s="9" t="n">
        <f aca="false">2015-1997</f>
        <v>18</v>
      </c>
      <c r="R7" s="3"/>
      <c r="S7" s="10"/>
      <c r="T7" s="3"/>
      <c r="U7" s="3"/>
      <c r="V7" s="11" t="s">
        <v>49</v>
      </c>
      <c r="W7" s="12" t="s">
        <v>50</v>
      </c>
      <c r="X7" s="7"/>
      <c r="Y7" s="8"/>
    </row>
    <row r="8" customFormat="false" ht="17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1" t="s">
        <v>51</v>
      </c>
      <c r="N8" s="7"/>
      <c r="O8" s="8" t="s">
        <v>52</v>
      </c>
      <c r="P8" s="7"/>
      <c r="Q8" s="9" t="n">
        <f aca="false">2015-1992</f>
        <v>23</v>
      </c>
      <c r="R8" s="3"/>
      <c r="S8" s="10"/>
      <c r="T8" s="3"/>
      <c r="U8" s="3"/>
      <c r="V8" s="11" t="s">
        <v>53</v>
      </c>
      <c r="W8" s="12" t="s">
        <v>46</v>
      </c>
      <c r="X8" s="7"/>
      <c r="Y8" s="8"/>
    </row>
    <row r="9" customFormat="false" ht="17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1" t="s">
        <v>54</v>
      </c>
      <c r="N9" s="7"/>
      <c r="O9" s="8" t="s">
        <v>55</v>
      </c>
      <c r="P9" s="7"/>
      <c r="Q9" s="9" t="n">
        <f aca="false">2015-1996</f>
        <v>19</v>
      </c>
      <c r="R9" s="3"/>
      <c r="S9" s="10"/>
      <c r="T9" s="3"/>
      <c r="U9" s="3"/>
      <c r="V9" s="11" t="s">
        <v>56</v>
      </c>
      <c r="W9" s="12" t="s">
        <v>46</v>
      </c>
      <c r="X9" s="7"/>
      <c r="Y9" s="8"/>
    </row>
    <row r="10" customFormat="false" ht="25.85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1" t="s">
        <v>57</v>
      </c>
      <c r="N10" s="7"/>
      <c r="O10" s="8" t="s">
        <v>58</v>
      </c>
      <c r="P10" s="7"/>
      <c r="Q10" s="9" t="n">
        <f aca="false">2015-1997</f>
        <v>18</v>
      </c>
      <c r="R10" s="3"/>
      <c r="S10" s="10"/>
      <c r="T10" s="3"/>
      <c r="U10" s="3"/>
      <c r="V10" s="11" t="s">
        <v>59</v>
      </c>
      <c r="W10" s="12" t="s">
        <v>60</v>
      </c>
      <c r="X10" s="7"/>
      <c r="Y10" s="8"/>
    </row>
    <row r="11" customFormat="false" ht="25.85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1" t="s">
        <v>61</v>
      </c>
      <c r="N11" s="7"/>
      <c r="O11" s="8" t="s">
        <v>62</v>
      </c>
      <c r="P11" s="7"/>
      <c r="Q11" s="9" t="n">
        <f aca="false">2015-1989</f>
        <v>26</v>
      </c>
      <c r="R11" s="3"/>
      <c r="S11" s="10"/>
      <c r="T11" s="3"/>
      <c r="U11" s="3"/>
      <c r="V11" s="11" t="s">
        <v>63</v>
      </c>
      <c r="W11" s="12" t="s">
        <v>64</v>
      </c>
      <c r="X11" s="7"/>
      <c r="Y11" s="8"/>
    </row>
    <row r="12" customFormat="false" ht="17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1" t="s">
        <v>65</v>
      </c>
      <c r="N12" s="7"/>
      <c r="O12" s="13" t="s">
        <v>66</v>
      </c>
      <c r="P12" s="7"/>
      <c r="Q12" s="9" t="n">
        <f aca="false">2015-1993</f>
        <v>22</v>
      </c>
      <c r="R12" s="3"/>
      <c r="S12" s="10"/>
      <c r="T12" s="3"/>
      <c r="U12" s="3"/>
      <c r="V12" s="11" t="s">
        <v>67</v>
      </c>
      <c r="W12" s="12" t="s">
        <v>46</v>
      </c>
      <c r="X12" s="7"/>
      <c r="Y12" s="8"/>
    </row>
    <row r="13" customFormat="false" ht="36.8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1" t="s">
        <v>68</v>
      </c>
      <c r="N13" s="7"/>
      <c r="O13" s="8" t="s">
        <v>69</v>
      </c>
      <c r="P13" s="7"/>
      <c r="Q13" s="9" t="n">
        <f aca="false">2015-1998</f>
        <v>17</v>
      </c>
      <c r="R13" s="3"/>
      <c r="S13" s="10"/>
      <c r="T13" s="3"/>
      <c r="U13" s="3"/>
      <c r="V13" s="11" t="s">
        <v>70</v>
      </c>
      <c r="W13" s="12" t="s">
        <v>71</v>
      </c>
      <c r="X13" s="7"/>
      <c r="Y13" s="8"/>
    </row>
    <row r="14" customFormat="false" ht="17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1" t="s">
        <v>72</v>
      </c>
      <c r="N14" s="7"/>
      <c r="O14" s="8" t="s">
        <v>73</v>
      </c>
      <c r="P14" s="7"/>
      <c r="Q14" s="9" t="n">
        <f aca="false">2015-1988</f>
        <v>27</v>
      </c>
      <c r="R14" s="3"/>
      <c r="S14" s="10"/>
      <c r="T14" s="3"/>
      <c r="U14" s="3"/>
      <c r="V14" s="11" t="s">
        <v>67</v>
      </c>
      <c r="W14" s="12" t="s">
        <v>46</v>
      </c>
      <c r="X14" s="7"/>
      <c r="Y14" s="8"/>
    </row>
    <row r="15" customFormat="false" ht="25.85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1" t="s">
        <v>74</v>
      </c>
      <c r="N15" s="7"/>
      <c r="O15" s="13" t="s">
        <v>75</v>
      </c>
      <c r="P15" s="7"/>
      <c r="Q15" s="9" t="n">
        <f aca="false">2015-1993</f>
        <v>22</v>
      </c>
      <c r="R15" s="3"/>
      <c r="S15" s="10"/>
      <c r="T15" s="3"/>
      <c r="U15" s="3"/>
      <c r="V15" s="11" t="s">
        <v>76</v>
      </c>
      <c r="W15" s="12" t="s">
        <v>77</v>
      </c>
      <c r="X15" s="7"/>
      <c r="Y15" s="8"/>
    </row>
    <row r="16" customFormat="false" ht="17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1" t="s">
        <v>78</v>
      </c>
      <c r="N16" s="7"/>
      <c r="O16" s="8" t="s">
        <v>79</v>
      </c>
      <c r="P16" s="7"/>
      <c r="Q16" s="9" t="n">
        <f aca="false">2015-1998</f>
        <v>17</v>
      </c>
      <c r="R16" s="3"/>
      <c r="S16" s="10"/>
      <c r="T16" s="3"/>
      <c r="U16" s="3"/>
      <c r="V16" s="11" t="s">
        <v>80</v>
      </c>
      <c r="W16" s="12" t="s">
        <v>46</v>
      </c>
      <c r="X16" s="7"/>
      <c r="Y16" s="8"/>
    </row>
    <row r="17" customFormat="false" ht="17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1" t="s">
        <v>81</v>
      </c>
      <c r="N17" s="7"/>
      <c r="O17" s="8" t="s">
        <v>82</v>
      </c>
      <c r="P17" s="7"/>
      <c r="Q17" s="9" t="n">
        <f aca="false">2015-1998</f>
        <v>17</v>
      </c>
      <c r="R17" s="3"/>
      <c r="S17" s="10"/>
      <c r="T17" s="3"/>
      <c r="U17" s="3"/>
      <c r="V17" s="15" t="s">
        <v>83</v>
      </c>
      <c r="W17" s="12"/>
      <c r="X17" s="7"/>
      <c r="Y17" s="8"/>
    </row>
    <row r="18" customFormat="false" ht="25.8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1" t="s">
        <v>84</v>
      </c>
      <c r="N18" s="7"/>
      <c r="O18" s="8" t="s">
        <v>85</v>
      </c>
      <c r="P18" s="7"/>
      <c r="Q18" s="9" t="n">
        <f aca="false">2015-1995</f>
        <v>20</v>
      </c>
      <c r="R18" s="3"/>
      <c r="S18" s="10"/>
      <c r="T18" s="3"/>
      <c r="U18" s="3"/>
      <c r="V18" s="11" t="s">
        <v>86</v>
      </c>
      <c r="W18" s="12" t="s">
        <v>87</v>
      </c>
      <c r="X18" s="7"/>
      <c r="Y18" s="8"/>
    </row>
    <row r="19" customFormat="false" ht="25.85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1" t="s">
        <v>88</v>
      </c>
      <c r="N19" s="7"/>
      <c r="O19" s="8" t="s">
        <v>89</v>
      </c>
      <c r="P19" s="7"/>
      <c r="Q19" s="9" t="n">
        <f aca="false">2015-1988</f>
        <v>27</v>
      </c>
      <c r="R19" s="3"/>
      <c r="S19" s="10"/>
      <c r="T19" s="3"/>
      <c r="U19" s="3"/>
      <c r="V19" s="11" t="s">
        <v>90</v>
      </c>
      <c r="W19" s="12" t="s">
        <v>91</v>
      </c>
      <c r="X19" s="7"/>
      <c r="Y19" s="8"/>
    </row>
    <row r="20" customFormat="false" ht="25.85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1" t="s">
        <v>92</v>
      </c>
      <c r="N20" s="7"/>
      <c r="O20" s="8" t="s">
        <v>93</v>
      </c>
      <c r="P20" s="7"/>
      <c r="Q20" s="9" t="n">
        <f aca="false">2015-1988</f>
        <v>27</v>
      </c>
      <c r="R20" s="3"/>
      <c r="S20" s="10"/>
      <c r="T20" s="3"/>
      <c r="U20" s="3"/>
      <c r="V20" s="14" t="s">
        <v>94</v>
      </c>
      <c r="W20" s="12" t="s">
        <v>95</v>
      </c>
      <c r="X20" s="7"/>
      <c r="Y20" s="8"/>
    </row>
    <row r="21" customFormat="false" ht="25.85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4" t="s">
        <v>96</v>
      </c>
      <c r="N21" s="7"/>
      <c r="O21" s="8" t="s">
        <v>97</v>
      </c>
      <c r="P21" s="7"/>
      <c r="Q21" s="9" t="n">
        <f aca="false">2015-1990</f>
        <v>25</v>
      </c>
      <c r="R21" s="3"/>
      <c r="S21" s="10"/>
      <c r="T21" s="3"/>
      <c r="U21" s="3"/>
      <c r="V21" s="14" t="s">
        <v>98</v>
      </c>
      <c r="W21" s="12" t="s">
        <v>99</v>
      </c>
      <c r="X21" s="7"/>
      <c r="Y21" s="8"/>
    </row>
    <row r="22" customFormat="false" ht="25.85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4" t="s">
        <v>100</v>
      </c>
      <c r="N22" s="7"/>
      <c r="O22" s="8" t="s">
        <v>101</v>
      </c>
      <c r="P22" s="7"/>
      <c r="Q22" s="9" t="n">
        <f aca="false">2015-1988</f>
        <v>27</v>
      </c>
      <c r="R22" s="3"/>
      <c r="S22" s="10"/>
      <c r="T22" s="3"/>
      <c r="U22" s="3"/>
      <c r="V22" s="14" t="s">
        <v>102</v>
      </c>
      <c r="W22" s="12" t="s">
        <v>103</v>
      </c>
      <c r="X22" s="7"/>
      <c r="Y22" s="8"/>
    </row>
    <row r="23" customFormat="false" ht="25.85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4" t="s">
        <v>104</v>
      </c>
      <c r="N23" s="7"/>
      <c r="O23" s="8" t="s">
        <v>105</v>
      </c>
      <c r="P23" s="7"/>
      <c r="Q23" s="9" t="n">
        <f aca="false">2015-1993</f>
        <v>22</v>
      </c>
      <c r="R23" s="3"/>
      <c r="S23" s="10"/>
      <c r="T23" s="3"/>
      <c r="U23" s="3"/>
      <c r="V23" s="14" t="s">
        <v>106</v>
      </c>
      <c r="W23" s="12" t="s">
        <v>107</v>
      </c>
      <c r="X23" s="7"/>
      <c r="Y23" s="8"/>
    </row>
    <row r="24" customFormat="false" ht="25.85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4" t="s">
        <v>108</v>
      </c>
      <c r="N24" s="7"/>
      <c r="O24" s="8" t="s">
        <v>109</v>
      </c>
      <c r="P24" s="7"/>
      <c r="Q24" s="9" t="n">
        <f aca="false">2015-1992</f>
        <v>23</v>
      </c>
      <c r="R24" s="3"/>
      <c r="S24" s="10"/>
      <c r="T24" s="3"/>
      <c r="U24" s="3"/>
      <c r="V24" s="14" t="s">
        <v>110</v>
      </c>
      <c r="W24" s="12" t="s">
        <v>111</v>
      </c>
      <c r="X24" s="7"/>
      <c r="Y24" s="8"/>
    </row>
    <row r="25" customFormat="false" ht="25.85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4" t="s">
        <v>112</v>
      </c>
      <c r="N25" s="7"/>
      <c r="O25" s="8" t="s">
        <v>113</v>
      </c>
      <c r="P25" s="7"/>
      <c r="Q25" s="9" t="n">
        <f aca="false">2015-1994</f>
        <v>21</v>
      </c>
      <c r="R25" s="3"/>
      <c r="S25" s="10"/>
      <c r="T25" s="3"/>
      <c r="U25" s="3"/>
      <c r="V25" s="14" t="s">
        <v>114</v>
      </c>
      <c r="W25" s="12" t="s">
        <v>115</v>
      </c>
      <c r="X25" s="7"/>
      <c r="Y25" s="8"/>
    </row>
    <row r="26" customFormat="false" ht="25.85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4" t="s">
        <v>116</v>
      </c>
      <c r="N26" s="7"/>
      <c r="O26" s="8" t="s">
        <v>117</v>
      </c>
      <c r="P26" s="7"/>
      <c r="Q26" s="9" t="n">
        <f aca="false">2015-1986</f>
        <v>29</v>
      </c>
      <c r="R26" s="3"/>
      <c r="S26" s="10"/>
      <c r="T26" s="3"/>
      <c r="U26" s="3"/>
      <c r="V26" s="14" t="s">
        <v>118</v>
      </c>
      <c r="W26" s="12" t="s">
        <v>119</v>
      </c>
      <c r="X26" s="7"/>
      <c r="Y26" s="8"/>
    </row>
    <row r="27" customFormat="false" ht="25.85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6" t="s">
        <v>120</v>
      </c>
      <c r="N27" s="7"/>
      <c r="O27" s="8" t="s">
        <v>121</v>
      </c>
      <c r="P27" s="7"/>
      <c r="Q27" s="9" t="n">
        <f aca="false">2015-1987</f>
        <v>28</v>
      </c>
      <c r="R27" s="3"/>
      <c r="S27" s="10"/>
      <c r="T27" s="3"/>
      <c r="U27" s="3"/>
      <c r="V27" s="14" t="s">
        <v>122</v>
      </c>
      <c r="W27" s="12" t="s">
        <v>123</v>
      </c>
      <c r="X27" s="7"/>
      <c r="Y27" s="8"/>
    </row>
    <row r="28" customFormat="false" ht="25.85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4" t="s">
        <v>124</v>
      </c>
      <c r="N28" s="7"/>
      <c r="O28" s="8" t="s">
        <v>125</v>
      </c>
      <c r="P28" s="7"/>
      <c r="Q28" s="9" t="n">
        <f aca="false">2015-1994</f>
        <v>21</v>
      </c>
      <c r="R28" s="3"/>
      <c r="S28" s="10"/>
      <c r="T28" s="3"/>
      <c r="U28" s="3"/>
      <c r="V28" s="14" t="s">
        <v>126</v>
      </c>
      <c r="W28" s="12" t="s">
        <v>127</v>
      </c>
      <c r="X28" s="7"/>
      <c r="Y28" s="8"/>
    </row>
    <row r="29" customFormat="false" ht="25.85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4" t="s">
        <v>128</v>
      </c>
      <c r="N29" s="7"/>
      <c r="O29" s="8" t="s">
        <v>129</v>
      </c>
      <c r="P29" s="7"/>
      <c r="Q29" s="9" t="n">
        <f aca="false">2015-1993</f>
        <v>22</v>
      </c>
      <c r="R29" s="3"/>
      <c r="S29" s="10"/>
      <c r="T29" s="3"/>
      <c r="U29" s="3"/>
      <c r="V29" s="14" t="s">
        <v>130</v>
      </c>
      <c r="W29" s="12" t="s">
        <v>131</v>
      </c>
      <c r="X29" s="7"/>
      <c r="Y29" s="8"/>
    </row>
    <row r="30" customFormat="false" ht="25.85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4" t="s">
        <v>132</v>
      </c>
      <c r="N30" s="7"/>
      <c r="O30" s="8" t="s">
        <v>133</v>
      </c>
      <c r="P30" s="7"/>
      <c r="Q30" s="9" t="n">
        <f aca="false">2015-1994</f>
        <v>21</v>
      </c>
      <c r="R30" s="3"/>
      <c r="S30" s="10"/>
      <c r="T30" s="3"/>
      <c r="U30" s="3"/>
      <c r="V30" s="14" t="s">
        <v>130</v>
      </c>
      <c r="W30" s="12" t="s">
        <v>134</v>
      </c>
      <c r="X30" s="7"/>
      <c r="Y30" s="8"/>
    </row>
    <row r="31" customFormat="false" ht="25.85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4" t="s">
        <v>135</v>
      </c>
      <c r="N31" s="7"/>
      <c r="O31" s="8" t="s">
        <v>136</v>
      </c>
      <c r="P31" s="7"/>
      <c r="Q31" s="9" t="n">
        <f aca="false">2015-1994</f>
        <v>21</v>
      </c>
      <c r="R31" s="3"/>
      <c r="S31" s="10"/>
      <c r="T31" s="3"/>
      <c r="U31" s="3"/>
      <c r="V31" s="14" t="s">
        <v>137</v>
      </c>
      <c r="W31" s="12" t="s">
        <v>138</v>
      </c>
      <c r="X31" s="7"/>
      <c r="Y31" s="8"/>
    </row>
    <row r="32" customFormat="false" ht="25.85" hidden="false" customHeight="false" outlineLevel="0" collapsed="false">
      <c r="A32" s="5"/>
      <c r="B32" s="5"/>
      <c r="C32" s="3" t="n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5"/>
      <c r="M32" s="14" t="s">
        <v>139</v>
      </c>
      <c r="N32" s="7"/>
      <c r="O32" s="8" t="s">
        <v>140</v>
      </c>
      <c r="P32" s="7"/>
      <c r="Q32" s="9" t="n">
        <f aca="false">2015-1993</f>
        <v>22</v>
      </c>
      <c r="R32" s="3"/>
      <c r="S32" s="10"/>
      <c r="T32" s="3"/>
      <c r="U32" s="3"/>
      <c r="V32" s="14" t="s">
        <v>141</v>
      </c>
      <c r="W32" s="12" t="s">
        <v>142</v>
      </c>
      <c r="X32" s="7"/>
      <c r="Y32" s="8"/>
    </row>
    <row r="33" customFormat="false" ht="25.85" hidden="false" customHeight="false" outlineLevel="0" collapsed="false">
      <c r="A33" s="5"/>
      <c r="B33" s="5"/>
      <c r="C33" s="3" t="n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5"/>
      <c r="M33" s="14" t="s">
        <v>143</v>
      </c>
      <c r="N33" s="7"/>
      <c r="O33" s="8" t="s">
        <v>144</v>
      </c>
      <c r="P33" s="7"/>
      <c r="Q33" s="9" t="n">
        <f aca="false">2015-1992</f>
        <v>23</v>
      </c>
      <c r="R33" s="3"/>
      <c r="S33" s="10"/>
      <c r="T33" s="3"/>
      <c r="U33" s="3"/>
      <c r="V33" s="14" t="s">
        <v>145</v>
      </c>
      <c r="W33" s="12" t="s">
        <v>146</v>
      </c>
      <c r="X33" s="7"/>
      <c r="Y33" s="8"/>
    </row>
    <row r="34" customFormat="false" ht="25.85" hidden="false" customHeight="false" outlineLevel="0" collapsed="false">
      <c r="A34" s="5"/>
      <c r="B34" s="5"/>
      <c r="C34" s="3" t="n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5"/>
      <c r="M34" s="17" t="s">
        <v>147</v>
      </c>
      <c r="N34" s="7"/>
      <c r="O34" s="8" t="s">
        <v>148</v>
      </c>
      <c r="P34" s="7"/>
      <c r="Q34" s="9" t="n">
        <f aca="false">2015-1991</f>
        <v>24</v>
      </c>
      <c r="R34" s="3"/>
      <c r="S34" s="10"/>
      <c r="T34" s="3"/>
      <c r="U34" s="3"/>
      <c r="V34" s="17" t="s">
        <v>149</v>
      </c>
      <c r="W34" s="12" t="s">
        <v>150</v>
      </c>
      <c r="X34" s="7"/>
      <c r="Y34" s="8"/>
    </row>
    <row r="35" customFormat="false" ht="25.85" hidden="false" customHeight="false" outlineLevel="0" collapsed="false">
      <c r="A35" s="5"/>
      <c r="B35" s="5"/>
      <c r="C35" s="3" t="n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5"/>
      <c r="M35" s="17" t="s">
        <v>151</v>
      </c>
      <c r="N35" s="7"/>
      <c r="O35" s="8" t="s">
        <v>152</v>
      </c>
      <c r="P35" s="7"/>
      <c r="Q35" s="9" t="n">
        <f aca="false">2015-1987</f>
        <v>28</v>
      </c>
      <c r="R35" s="3"/>
      <c r="S35" s="10"/>
      <c r="T35" s="3"/>
      <c r="U35" s="3"/>
      <c r="V35" s="17" t="s">
        <v>153</v>
      </c>
      <c r="W35" s="12" t="s">
        <v>150</v>
      </c>
      <c r="X35" s="7"/>
      <c r="Y35" s="8"/>
    </row>
    <row r="36" customFormat="false" ht="25.85" hidden="false" customHeight="false" outlineLevel="0" collapsed="false">
      <c r="A36" s="5"/>
      <c r="B36" s="5"/>
      <c r="C36" s="3" t="n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5"/>
      <c r="M36" s="17" t="s">
        <v>154</v>
      </c>
      <c r="N36" s="7"/>
      <c r="O36" s="8" t="s">
        <v>155</v>
      </c>
      <c r="P36" s="7"/>
      <c r="Q36" s="9" t="n">
        <f aca="false">2015-1990</f>
        <v>25</v>
      </c>
      <c r="R36" s="3"/>
      <c r="S36" s="10"/>
      <c r="T36" s="3"/>
      <c r="U36" s="3"/>
      <c r="V36" s="17" t="s">
        <v>156</v>
      </c>
      <c r="W36" s="12" t="s">
        <v>157</v>
      </c>
      <c r="X36" s="7"/>
      <c r="Y36" s="8"/>
    </row>
    <row r="37" customFormat="false" ht="17" hidden="false" customHeight="false" outlineLevel="0" collapsed="false">
      <c r="A37" s="5"/>
      <c r="B37" s="5"/>
      <c r="C37" s="3" t="n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5"/>
      <c r="M37" s="17" t="s">
        <v>158</v>
      </c>
      <c r="N37" s="7"/>
      <c r="O37" s="8" t="s">
        <v>159</v>
      </c>
      <c r="P37" s="7"/>
      <c r="Q37" s="9" t="n">
        <f aca="false">2015-1993</f>
        <v>22</v>
      </c>
      <c r="R37" s="3"/>
      <c r="S37" s="10"/>
      <c r="T37" s="3"/>
      <c r="U37" s="3"/>
      <c r="V37" s="17" t="s">
        <v>160</v>
      </c>
      <c r="W37" s="12" t="s">
        <v>161</v>
      </c>
      <c r="X37" s="7"/>
      <c r="Y37" s="8"/>
    </row>
    <row r="38" customFormat="false" ht="25.85" hidden="false" customHeight="false" outlineLevel="0" collapsed="false">
      <c r="A38" s="5"/>
      <c r="B38" s="5"/>
      <c r="C38" s="3" t="n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5"/>
      <c r="M38" s="17" t="s">
        <v>162</v>
      </c>
      <c r="N38" s="7"/>
      <c r="O38" s="13" t="s">
        <v>163</v>
      </c>
      <c r="P38" s="7"/>
      <c r="Q38" s="9" t="n">
        <f aca="false">2015-1993</f>
        <v>22</v>
      </c>
      <c r="R38" s="3"/>
      <c r="S38" s="10"/>
      <c r="T38" s="3"/>
      <c r="U38" s="3"/>
      <c r="V38" s="17" t="s">
        <v>164</v>
      </c>
      <c r="W38" s="12" t="s">
        <v>165</v>
      </c>
      <c r="X38" s="7"/>
      <c r="Y38" s="8"/>
    </row>
    <row r="39" customFormat="false" ht="47.75" hidden="false" customHeight="false" outlineLevel="0" collapsed="false">
      <c r="A39" s="5"/>
      <c r="B39" s="5"/>
      <c r="C39" s="3" t="n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5"/>
      <c r="M39" s="17" t="s">
        <v>166</v>
      </c>
      <c r="N39" s="7"/>
      <c r="O39" s="8" t="s">
        <v>167</v>
      </c>
      <c r="P39" s="7"/>
      <c r="Q39" s="9" t="n">
        <f aca="false">2015-1994</f>
        <v>21</v>
      </c>
      <c r="R39" s="3"/>
      <c r="S39" s="10"/>
      <c r="T39" s="3"/>
      <c r="U39" s="3"/>
      <c r="V39" s="17" t="s">
        <v>168</v>
      </c>
      <c r="W39" s="12" t="s">
        <v>169</v>
      </c>
      <c r="X39" s="7"/>
      <c r="Y39" s="8"/>
    </row>
    <row r="40" customFormat="false" ht="25.85" hidden="false" customHeight="false" outlineLevel="0" collapsed="false">
      <c r="A40" s="5"/>
      <c r="B40" s="5"/>
      <c r="C40" s="3" t="n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5"/>
      <c r="M40" s="17" t="s">
        <v>170</v>
      </c>
      <c r="N40" s="7"/>
      <c r="O40" s="13" t="s">
        <v>171</v>
      </c>
      <c r="P40" s="7"/>
      <c r="Q40" s="9" t="n">
        <f aca="false">2015-1988</f>
        <v>27</v>
      </c>
      <c r="R40" s="3"/>
      <c r="S40" s="10"/>
      <c r="T40" s="3"/>
      <c r="U40" s="3"/>
      <c r="V40" s="17" t="s">
        <v>156</v>
      </c>
      <c r="W40" s="12" t="s">
        <v>172</v>
      </c>
      <c r="X40" s="7"/>
      <c r="Y40" s="8"/>
    </row>
    <row r="41" customFormat="false" ht="25.85" hidden="false" customHeight="false" outlineLevel="0" collapsed="false">
      <c r="A41" s="5"/>
      <c r="B41" s="5"/>
      <c r="C41" s="3" t="n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5"/>
      <c r="M41" s="17" t="s">
        <v>173</v>
      </c>
      <c r="N41" s="7"/>
      <c r="O41" s="8" t="s">
        <v>174</v>
      </c>
      <c r="P41" s="7"/>
      <c r="Q41" s="9" t="n">
        <f aca="false">2015-1994</f>
        <v>21</v>
      </c>
      <c r="R41" s="3"/>
      <c r="S41" s="10"/>
      <c r="T41" s="3"/>
      <c r="U41" s="3"/>
      <c r="V41" s="17" t="s">
        <v>175</v>
      </c>
      <c r="W41" s="12" t="s">
        <v>176</v>
      </c>
      <c r="X41" s="7"/>
      <c r="Y41" s="8"/>
    </row>
    <row r="42" customFormat="false" ht="25.85" hidden="false" customHeight="false" outlineLevel="0" collapsed="false">
      <c r="A42" s="5"/>
      <c r="B42" s="5"/>
      <c r="C42" s="3" t="n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5"/>
      <c r="M42" s="6" t="s">
        <v>177</v>
      </c>
      <c r="N42" s="7"/>
      <c r="O42" s="8" t="s">
        <v>178</v>
      </c>
      <c r="P42" s="7"/>
      <c r="Q42" s="9" t="n">
        <f aca="false">2015-1972</f>
        <v>43</v>
      </c>
      <c r="R42" s="5"/>
      <c r="S42" s="5"/>
      <c r="T42" s="5"/>
      <c r="U42" s="5"/>
      <c r="V42" s="11" t="s">
        <v>179</v>
      </c>
      <c r="W42" s="12" t="s">
        <v>180</v>
      </c>
      <c r="X42" s="7"/>
      <c r="Y42" s="8" t="s">
        <v>181</v>
      </c>
    </row>
    <row r="43" customFormat="false" ht="25.85" hidden="false" customHeight="false" outlineLevel="0" collapsed="false">
      <c r="A43" s="5"/>
      <c r="B43" s="5"/>
      <c r="C43" s="3" t="n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5"/>
      <c r="M43" s="11" t="s">
        <v>182</v>
      </c>
      <c r="N43" s="7"/>
      <c r="O43" s="13" t="s">
        <v>183</v>
      </c>
      <c r="P43" s="7"/>
      <c r="Q43" s="9" t="n">
        <f aca="false">2015-1982</f>
        <v>33</v>
      </c>
      <c r="R43" s="5"/>
      <c r="S43" s="5"/>
      <c r="T43" s="5"/>
      <c r="U43" s="5"/>
      <c r="V43" s="11" t="s">
        <v>184</v>
      </c>
      <c r="W43" s="12" t="s">
        <v>185</v>
      </c>
      <c r="X43" s="7"/>
      <c r="Y43" s="8" t="s">
        <v>186</v>
      </c>
    </row>
    <row r="44" customFormat="false" ht="25.85" hidden="false" customHeight="false" outlineLevel="0" collapsed="false">
      <c r="A44" s="5"/>
      <c r="B44" s="5"/>
      <c r="C44" s="3" t="n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5"/>
      <c r="M44" s="14" t="s">
        <v>187</v>
      </c>
      <c r="N44" s="7"/>
      <c r="O44" s="8" t="s">
        <v>188</v>
      </c>
      <c r="P44" s="7"/>
      <c r="Q44" s="9" t="n">
        <f aca="false">2015-1978</f>
        <v>37</v>
      </c>
      <c r="R44" s="5"/>
      <c r="S44" s="5"/>
      <c r="T44" s="5"/>
      <c r="U44" s="5"/>
      <c r="V44" s="14" t="s">
        <v>189</v>
      </c>
      <c r="W44" s="12" t="s">
        <v>190</v>
      </c>
      <c r="X44" s="7"/>
      <c r="Y44" s="8" t="s">
        <v>191</v>
      </c>
    </row>
    <row r="45" customFormat="false" ht="25.85" hidden="false" customHeight="false" outlineLevel="0" collapsed="false">
      <c r="A45" s="5"/>
      <c r="B45" s="5"/>
      <c r="C45" s="3" t="n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5"/>
      <c r="M45" s="11" t="s">
        <v>192</v>
      </c>
      <c r="N45" s="7"/>
      <c r="O45" s="8" t="s">
        <v>193</v>
      </c>
      <c r="P45" s="7"/>
      <c r="Q45" s="9" t="n">
        <f aca="false">2015-1974</f>
        <v>41</v>
      </c>
      <c r="R45" s="5"/>
      <c r="S45" s="5"/>
      <c r="T45" s="5"/>
      <c r="U45" s="5"/>
      <c r="V45" s="11" t="s">
        <v>194</v>
      </c>
      <c r="W45" s="12" t="s">
        <v>195</v>
      </c>
      <c r="X45" s="7"/>
      <c r="Y45" s="8"/>
    </row>
    <row r="46" customFormat="false" ht="25.85" hidden="false" customHeight="false" outlineLevel="0" collapsed="false">
      <c r="A46" s="5"/>
      <c r="B46" s="5"/>
      <c r="C46" s="3" t="n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5"/>
      <c r="M46" s="11" t="s">
        <v>196</v>
      </c>
      <c r="N46" s="7"/>
      <c r="O46" s="8" t="s">
        <v>197</v>
      </c>
      <c r="P46" s="7"/>
      <c r="Q46" s="9" t="n">
        <f aca="false">2015-1977</f>
        <v>38</v>
      </c>
      <c r="R46" s="5"/>
      <c r="S46" s="5"/>
      <c r="T46" s="5"/>
      <c r="U46" s="5"/>
      <c r="V46" s="11" t="s">
        <v>198</v>
      </c>
      <c r="W46" s="12" t="s">
        <v>199</v>
      </c>
      <c r="X46" s="7"/>
      <c r="Y46" s="8" t="s">
        <v>200</v>
      </c>
    </row>
    <row r="47" customFormat="false" ht="25.85" hidden="false" customHeight="false" outlineLevel="0" collapsed="false">
      <c r="A47" s="5"/>
      <c r="B47" s="5"/>
      <c r="C47" s="3" t="n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5"/>
      <c r="M47" s="11" t="s">
        <v>201</v>
      </c>
      <c r="N47" s="7"/>
      <c r="O47" s="8" t="s">
        <v>202</v>
      </c>
      <c r="P47" s="7"/>
      <c r="Q47" s="9" t="n">
        <f aca="false">2015-1966</f>
        <v>49</v>
      </c>
      <c r="R47" s="5"/>
      <c r="S47" s="5"/>
      <c r="T47" s="5"/>
      <c r="U47" s="5"/>
      <c r="V47" s="11" t="s">
        <v>203</v>
      </c>
      <c r="W47" s="12" t="s">
        <v>204</v>
      </c>
      <c r="X47" s="7"/>
      <c r="Y47" s="8" t="s">
        <v>205</v>
      </c>
    </row>
    <row r="48" customFormat="false" ht="36.8" hidden="false" customHeight="false" outlineLevel="0" collapsed="false">
      <c r="A48" s="5"/>
      <c r="B48" s="5"/>
      <c r="C48" s="3" t="n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5"/>
      <c r="M48" s="11" t="s">
        <v>206</v>
      </c>
      <c r="N48" s="7"/>
      <c r="O48" s="8" t="s">
        <v>207</v>
      </c>
      <c r="P48" s="7"/>
      <c r="Q48" s="9" t="n">
        <f aca="false">2015-1967</f>
        <v>48</v>
      </c>
      <c r="R48" s="5"/>
      <c r="S48" s="5"/>
      <c r="T48" s="5"/>
      <c r="U48" s="5"/>
      <c r="V48" s="11" t="s">
        <v>208</v>
      </c>
      <c r="W48" s="12" t="s">
        <v>209</v>
      </c>
      <c r="X48" s="7"/>
      <c r="Y48" s="8" t="s">
        <v>210</v>
      </c>
    </row>
    <row r="49" customFormat="false" ht="36.8" hidden="false" customHeight="false" outlineLevel="0" collapsed="false">
      <c r="A49" s="5"/>
      <c r="B49" s="5"/>
      <c r="C49" s="3" t="n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5"/>
      <c r="M49" s="11" t="s">
        <v>211</v>
      </c>
      <c r="N49" s="7"/>
      <c r="O49" s="8" t="s">
        <v>212</v>
      </c>
      <c r="P49" s="7"/>
      <c r="Q49" s="9" t="n">
        <f aca="false">2015-1983</f>
        <v>32</v>
      </c>
      <c r="R49" s="5"/>
      <c r="S49" s="5"/>
      <c r="T49" s="5"/>
      <c r="U49" s="5"/>
      <c r="V49" s="11" t="s">
        <v>213</v>
      </c>
      <c r="W49" s="12" t="s">
        <v>214</v>
      </c>
      <c r="X49" s="7"/>
      <c r="Y49" s="8"/>
    </row>
    <row r="50" customFormat="false" ht="47.75" hidden="false" customHeight="false" outlineLevel="0" collapsed="false">
      <c r="A50" s="5"/>
      <c r="B50" s="5"/>
      <c r="C50" s="3" t="n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5"/>
      <c r="M50" s="11" t="s">
        <v>215</v>
      </c>
      <c r="N50" s="7"/>
      <c r="O50" s="8" t="s">
        <v>216</v>
      </c>
      <c r="P50" s="7"/>
      <c r="Q50" s="9" t="n">
        <f aca="false">2015-1968</f>
        <v>47</v>
      </c>
      <c r="R50" s="5"/>
      <c r="S50" s="5"/>
      <c r="T50" s="5"/>
      <c r="U50" s="5"/>
      <c r="V50" s="11" t="s">
        <v>217</v>
      </c>
      <c r="W50" s="12" t="s">
        <v>218</v>
      </c>
      <c r="X50" s="7"/>
      <c r="Y50" s="8"/>
    </row>
    <row r="51" customFormat="false" ht="25.85" hidden="false" customHeight="false" outlineLevel="0" collapsed="false">
      <c r="A51" s="5"/>
      <c r="B51" s="5"/>
      <c r="C51" s="3" t="n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5"/>
      <c r="M51" s="11" t="s">
        <v>219</v>
      </c>
      <c r="N51" s="7"/>
      <c r="O51" s="8" t="s">
        <v>220</v>
      </c>
      <c r="P51" s="7"/>
      <c r="Q51" s="9" t="n">
        <f aca="false">2015-1965</f>
        <v>50</v>
      </c>
      <c r="R51" s="5"/>
      <c r="S51" s="5"/>
      <c r="T51" s="5"/>
      <c r="U51" s="5"/>
      <c r="V51" s="11" t="s">
        <v>221</v>
      </c>
      <c r="W51" s="12" t="s">
        <v>222</v>
      </c>
      <c r="X51" s="7"/>
      <c r="Y51" s="8"/>
    </row>
    <row r="52" customFormat="false" ht="15.8" hidden="false" customHeight="false" outlineLevel="0" collapsed="false">
      <c r="A52" s="5"/>
      <c r="B52" s="5"/>
      <c r="C52" s="3" t="n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5"/>
      <c r="M52" s="11" t="s">
        <v>223</v>
      </c>
      <c r="N52" s="7"/>
      <c r="O52" s="13" t="s">
        <v>224</v>
      </c>
      <c r="P52" s="7"/>
      <c r="Q52" s="9" t="n">
        <f aca="false">2015-1979</f>
        <v>36</v>
      </c>
      <c r="R52" s="5"/>
      <c r="S52" s="5"/>
      <c r="T52" s="5"/>
      <c r="U52" s="5"/>
      <c r="V52" s="11" t="s">
        <v>225</v>
      </c>
      <c r="W52" s="12" t="s">
        <v>226</v>
      </c>
      <c r="X52" s="7"/>
      <c r="Y52" s="8"/>
    </row>
    <row r="53" customFormat="false" ht="25.85" hidden="false" customHeight="false" outlineLevel="0" collapsed="false">
      <c r="A53" s="5"/>
      <c r="B53" s="5"/>
      <c r="C53" s="3" t="n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5"/>
      <c r="M53" s="11" t="s">
        <v>227</v>
      </c>
      <c r="N53" s="7"/>
      <c r="O53" s="8" t="s">
        <v>228</v>
      </c>
      <c r="P53" s="7"/>
      <c r="Q53" s="9" t="n">
        <f aca="false">2015-1988</f>
        <v>27</v>
      </c>
      <c r="R53" s="5"/>
      <c r="S53" s="5"/>
      <c r="T53" s="5"/>
      <c r="U53" s="5"/>
      <c r="V53" s="11" t="s">
        <v>229</v>
      </c>
      <c r="W53" s="12" t="s">
        <v>230</v>
      </c>
      <c r="X53" s="7"/>
      <c r="Y53" s="8"/>
    </row>
    <row r="54" customFormat="false" ht="15.8" hidden="false" customHeight="false" outlineLevel="0" collapsed="false">
      <c r="A54" s="5"/>
      <c r="B54" s="5"/>
      <c r="C54" s="3" t="n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5"/>
      <c r="M54" s="11" t="s">
        <v>231</v>
      </c>
      <c r="N54" s="7"/>
      <c r="O54" s="8" t="s">
        <v>232</v>
      </c>
      <c r="P54" s="7"/>
      <c r="Q54" s="9" t="n">
        <f aca="false">2015-1977</f>
        <v>38</v>
      </c>
      <c r="R54" s="5"/>
      <c r="S54" s="5"/>
      <c r="T54" s="5"/>
      <c r="U54" s="5"/>
      <c r="V54" s="11" t="s">
        <v>233</v>
      </c>
      <c r="W54" s="12" t="s">
        <v>234</v>
      </c>
      <c r="X54" s="7"/>
      <c r="Y54" s="8"/>
    </row>
    <row r="55" customFormat="false" ht="15.8" hidden="false" customHeight="false" outlineLevel="0" collapsed="false">
      <c r="A55" s="5"/>
      <c r="B55" s="5"/>
      <c r="C55" s="3" t="n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5"/>
      <c r="M55" s="11" t="s">
        <v>235</v>
      </c>
      <c r="N55" s="7"/>
      <c r="O55" s="13" t="s">
        <v>236</v>
      </c>
      <c r="P55" s="7"/>
      <c r="Q55" s="9" t="n">
        <f aca="false">2015-1979</f>
        <v>36</v>
      </c>
      <c r="R55" s="5"/>
      <c r="S55" s="5"/>
      <c r="T55" s="5"/>
      <c r="U55" s="5"/>
      <c r="V55" s="11" t="s">
        <v>237</v>
      </c>
      <c r="W55" s="12"/>
      <c r="X55" s="7"/>
      <c r="Y55" s="8"/>
    </row>
    <row r="56" customFormat="false" ht="25.85" hidden="false" customHeight="false" outlineLevel="0" collapsed="false">
      <c r="A56" s="5"/>
      <c r="B56" s="5"/>
      <c r="C56" s="3" t="n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5"/>
      <c r="M56" s="11" t="s">
        <v>238</v>
      </c>
      <c r="N56" s="7"/>
      <c r="O56" s="8" t="s">
        <v>239</v>
      </c>
      <c r="P56" s="7"/>
      <c r="Q56" s="9" t="n">
        <f aca="false">2015-1992</f>
        <v>23</v>
      </c>
      <c r="R56" s="5"/>
      <c r="S56" s="5"/>
      <c r="T56" s="5"/>
      <c r="U56" s="5"/>
      <c r="V56" s="11" t="s">
        <v>240</v>
      </c>
      <c r="W56" s="12" t="s">
        <v>241</v>
      </c>
      <c r="X56" s="7"/>
      <c r="Y56" s="8"/>
    </row>
    <row r="57" customFormat="false" ht="25.85" hidden="false" customHeight="false" outlineLevel="0" collapsed="false">
      <c r="A57" s="5"/>
      <c r="B57" s="5"/>
      <c r="C57" s="3" t="n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5"/>
      <c r="M57" s="11" t="s">
        <v>242</v>
      </c>
      <c r="N57" s="7"/>
      <c r="O57" s="8" t="s">
        <v>243</v>
      </c>
      <c r="P57" s="7"/>
      <c r="Q57" s="9" t="n">
        <f aca="false">2015-1992</f>
        <v>23</v>
      </c>
      <c r="R57" s="5"/>
      <c r="S57" s="5"/>
      <c r="T57" s="5"/>
      <c r="U57" s="5"/>
      <c r="V57" s="15" t="s">
        <v>244</v>
      </c>
      <c r="W57" s="12" t="s">
        <v>245</v>
      </c>
      <c r="X57" s="7"/>
      <c r="Y57" s="8"/>
    </row>
    <row r="58" customFormat="false" ht="25.85" hidden="false" customHeight="false" outlineLevel="0" collapsed="false">
      <c r="A58" s="5"/>
      <c r="B58" s="5"/>
      <c r="C58" s="3" t="n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5"/>
      <c r="M58" s="11" t="s">
        <v>246</v>
      </c>
      <c r="N58" s="7"/>
      <c r="O58" s="8" t="s">
        <v>247</v>
      </c>
      <c r="P58" s="7"/>
      <c r="Q58" s="9" t="n">
        <f aca="false">2015-1982</f>
        <v>33</v>
      </c>
      <c r="R58" s="5"/>
      <c r="S58" s="5"/>
      <c r="T58" s="5"/>
      <c r="U58" s="5"/>
      <c r="V58" s="11" t="s">
        <v>248</v>
      </c>
      <c r="W58" s="12" t="s">
        <v>249</v>
      </c>
      <c r="X58" s="7"/>
      <c r="Y58" s="8"/>
    </row>
    <row r="59" customFormat="false" ht="15.8" hidden="false" customHeight="false" outlineLevel="0" collapsed="false">
      <c r="A59" s="5"/>
      <c r="B59" s="5"/>
      <c r="C59" s="3" t="n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5"/>
      <c r="M59" s="11" t="s">
        <v>250</v>
      </c>
      <c r="N59" s="7"/>
      <c r="O59" s="8" t="s">
        <v>251</v>
      </c>
      <c r="P59" s="7"/>
      <c r="Q59" s="9" t="n">
        <f aca="false">2015-1981</f>
        <v>34</v>
      </c>
      <c r="R59" s="5"/>
      <c r="S59" s="5"/>
      <c r="T59" s="5"/>
      <c r="U59" s="5"/>
      <c r="V59" s="11" t="s">
        <v>252</v>
      </c>
      <c r="W59" s="12" t="s">
        <v>253</v>
      </c>
      <c r="X59" s="7"/>
      <c r="Y59" s="8"/>
    </row>
    <row r="60" customFormat="false" ht="25.85" hidden="false" customHeight="false" outlineLevel="0" collapsed="false">
      <c r="A60" s="5"/>
      <c r="B60" s="5"/>
      <c r="C60" s="3" t="n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5"/>
      <c r="M60" s="11" t="s">
        <v>254</v>
      </c>
      <c r="N60" s="7"/>
      <c r="O60" s="8" t="s">
        <v>255</v>
      </c>
      <c r="P60" s="7"/>
      <c r="Q60" s="9" t="n">
        <f aca="false">2015-1988</f>
        <v>27</v>
      </c>
      <c r="R60" s="5"/>
      <c r="S60" s="5"/>
      <c r="T60" s="5"/>
      <c r="U60" s="5"/>
      <c r="V60" s="14" t="s">
        <v>256</v>
      </c>
      <c r="W60" s="12" t="s">
        <v>257</v>
      </c>
      <c r="X60" s="7"/>
      <c r="Y60" s="8"/>
    </row>
    <row r="61" customFormat="false" ht="35.8" hidden="false" customHeight="false" outlineLevel="0" collapsed="false">
      <c r="A61" s="5"/>
      <c r="B61" s="5"/>
      <c r="C61" s="3" t="n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5"/>
      <c r="M61" s="14" t="s">
        <v>258</v>
      </c>
      <c r="N61" s="7"/>
      <c r="O61" s="8" t="s">
        <v>259</v>
      </c>
      <c r="P61" s="7"/>
      <c r="Q61" s="9" t="n">
        <f aca="false">2015-1986</f>
        <v>29</v>
      </c>
      <c r="R61" s="5"/>
      <c r="S61" s="5"/>
      <c r="T61" s="5"/>
      <c r="U61" s="5"/>
      <c r="V61" s="14" t="s">
        <v>260</v>
      </c>
      <c r="W61" s="12" t="s">
        <v>261</v>
      </c>
      <c r="X61" s="7"/>
      <c r="Y61" s="8"/>
    </row>
    <row r="62" customFormat="false" ht="25.85" hidden="false" customHeight="false" outlineLevel="0" collapsed="false">
      <c r="A62" s="5"/>
      <c r="B62" s="5"/>
      <c r="C62" s="3" t="n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5"/>
      <c r="M62" s="14" t="s">
        <v>262</v>
      </c>
      <c r="N62" s="7"/>
      <c r="O62" s="8" t="s">
        <v>263</v>
      </c>
      <c r="P62" s="7"/>
      <c r="Q62" s="9" t="n">
        <f aca="false">2015-1986</f>
        <v>29</v>
      </c>
      <c r="R62" s="5"/>
      <c r="S62" s="5"/>
      <c r="T62" s="5"/>
      <c r="U62" s="5"/>
      <c r="V62" s="14" t="s">
        <v>264</v>
      </c>
      <c r="W62" s="12" t="s">
        <v>265</v>
      </c>
      <c r="X62" s="7"/>
      <c r="Y62" s="8"/>
    </row>
    <row r="63" customFormat="false" ht="36.8" hidden="false" customHeight="false" outlineLevel="0" collapsed="false">
      <c r="A63" s="5"/>
      <c r="B63" s="5"/>
      <c r="C63" s="3" t="n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5"/>
      <c r="M63" s="14" t="s">
        <v>266</v>
      </c>
      <c r="N63" s="7"/>
      <c r="O63" s="8" t="s">
        <v>267</v>
      </c>
      <c r="P63" s="7"/>
      <c r="Q63" s="9" t="n">
        <f aca="false">2015-1956</f>
        <v>59</v>
      </c>
      <c r="R63" s="5"/>
      <c r="S63" s="5"/>
      <c r="T63" s="5"/>
      <c r="U63" s="5"/>
      <c r="V63" s="14" t="s">
        <v>268</v>
      </c>
      <c r="W63" s="12" t="s">
        <v>269</v>
      </c>
      <c r="X63" s="7"/>
      <c r="Y63" s="8"/>
    </row>
    <row r="64" customFormat="false" ht="25.85" hidden="false" customHeight="false" outlineLevel="0" collapsed="false">
      <c r="A64" s="5"/>
      <c r="B64" s="5"/>
      <c r="C64" s="3" t="n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5"/>
      <c r="M64" s="14" t="s">
        <v>270</v>
      </c>
      <c r="N64" s="7"/>
      <c r="O64" s="8" t="s">
        <v>271</v>
      </c>
      <c r="P64" s="7"/>
      <c r="Q64" s="9" t="n">
        <f aca="false">2015-1968</f>
        <v>47</v>
      </c>
      <c r="R64" s="5"/>
      <c r="S64" s="5"/>
      <c r="T64" s="5"/>
      <c r="U64" s="5"/>
      <c r="V64" s="14" t="s">
        <v>272</v>
      </c>
      <c r="W64" s="12" t="s">
        <v>273</v>
      </c>
      <c r="X64" s="7"/>
      <c r="Y64" s="8"/>
    </row>
    <row r="65" customFormat="false" ht="25.85" hidden="false" customHeight="false" outlineLevel="0" collapsed="false">
      <c r="A65" s="5"/>
      <c r="B65" s="5"/>
      <c r="C65" s="3" t="n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5"/>
      <c r="M65" s="14" t="s">
        <v>274</v>
      </c>
      <c r="N65" s="7"/>
      <c r="O65" s="8" t="s">
        <v>275</v>
      </c>
      <c r="P65" s="7"/>
      <c r="Q65" s="9" t="n">
        <f aca="false">2015-1966</f>
        <v>49</v>
      </c>
      <c r="R65" s="5"/>
      <c r="S65" s="5"/>
      <c r="T65" s="5"/>
      <c r="U65" s="5"/>
      <c r="V65" s="14" t="s">
        <v>276</v>
      </c>
      <c r="W65" s="12" t="s">
        <v>277</v>
      </c>
      <c r="X65" s="7"/>
      <c r="Y65" s="8"/>
    </row>
    <row r="66" customFormat="false" ht="25.85" hidden="false" customHeight="false" outlineLevel="0" collapsed="false">
      <c r="A66" s="5"/>
      <c r="B66" s="5"/>
      <c r="C66" s="3" t="n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5"/>
      <c r="M66" s="14" t="s">
        <v>278</v>
      </c>
      <c r="N66" s="7"/>
      <c r="O66" s="8" t="s">
        <v>279</v>
      </c>
      <c r="P66" s="7"/>
      <c r="Q66" s="9" t="n">
        <f aca="false">2015-1974</f>
        <v>41</v>
      </c>
      <c r="R66" s="5"/>
      <c r="S66" s="5"/>
      <c r="T66" s="5"/>
      <c r="U66" s="5"/>
      <c r="V66" s="14" t="s">
        <v>280</v>
      </c>
      <c r="W66" s="12" t="s">
        <v>281</v>
      </c>
      <c r="X66" s="7"/>
      <c r="Y66" s="8"/>
    </row>
    <row r="67" customFormat="false" ht="25.85" hidden="false" customHeight="false" outlineLevel="0" collapsed="false">
      <c r="A67" s="5"/>
      <c r="B67" s="5"/>
      <c r="C67" s="3" t="n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5"/>
      <c r="M67" s="16" t="s">
        <v>282</v>
      </c>
      <c r="N67" s="7"/>
      <c r="O67" s="8" t="s">
        <v>283</v>
      </c>
      <c r="P67" s="7"/>
      <c r="Q67" s="9" t="n">
        <f aca="false">2015-1978</f>
        <v>37</v>
      </c>
      <c r="R67" s="5"/>
      <c r="S67" s="5"/>
      <c r="T67" s="5"/>
      <c r="U67" s="5"/>
      <c r="V67" s="14" t="s">
        <v>284</v>
      </c>
      <c r="W67" s="12" t="s">
        <v>285</v>
      </c>
      <c r="X67" s="7"/>
      <c r="Y67" s="8"/>
    </row>
    <row r="68" customFormat="false" ht="25.85" hidden="false" customHeight="false" outlineLevel="0" collapsed="false">
      <c r="A68" s="5"/>
      <c r="B68" s="5"/>
      <c r="C68" s="3" t="n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5"/>
      <c r="M68" s="14" t="s">
        <v>286</v>
      </c>
      <c r="N68" s="7"/>
      <c r="O68" s="8" t="s">
        <v>287</v>
      </c>
      <c r="P68" s="7"/>
      <c r="Q68" s="9" t="n">
        <f aca="false">2015-1975</f>
        <v>40</v>
      </c>
      <c r="R68" s="5"/>
      <c r="S68" s="5"/>
      <c r="T68" s="5"/>
      <c r="U68" s="5"/>
      <c r="V68" s="14" t="s">
        <v>288</v>
      </c>
      <c r="W68" s="12" t="s">
        <v>289</v>
      </c>
      <c r="X68" s="7"/>
      <c r="Y68" s="8"/>
    </row>
    <row r="69" customFormat="false" ht="25.85" hidden="false" customHeight="false" outlineLevel="0" collapsed="false">
      <c r="A69" s="5"/>
      <c r="B69" s="5"/>
      <c r="C69" s="3" t="n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5"/>
      <c r="M69" s="14" t="s">
        <v>290</v>
      </c>
      <c r="N69" s="7"/>
      <c r="O69" s="8" t="s">
        <v>291</v>
      </c>
      <c r="P69" s="7"/>
      <c r="Q69" s="9" t="n">
        <f aca="false">2015-1976</f>
        <v>39</v>
      </c>
      <c r="R69" s="5"/>
      <c r="S69" s="5"/>
      <c r="T69" s="5"/>
      <c r="U69" s="5"/>
      <c r="V69" s="14" t="s">
        <v>292</v>
      </c>
      <c r="W69" s="12" t="s">
        <v>293</v>
      </c>
      <c r="X69" s="7"/>
      <c r="Y69" s="8"/>
    </row>
    <row r="70" customFormat="false" ht="47.75" hidden="false" customHeight="false" outlineLevel="0" collapsed="false">
      <c r="A70" s="5"/>
      <c r="B70" s="5"/>
      <c r="C70" s="3" t="n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5"/>
      <c r="M70" s="14" t="s">
        <v>294</v>
      </c>
      <c r="N70" s="7"/>
      <c r="O70" s="8" t="s">
        <v>295</v>
      </c>
      <c r="P70" s="7"/>
      <c r="Q70" s="9" t="n">
        <f aca="false">2015-1978</f>
        <v>37</v>
      </c>
      <c r="R70" s="5"/>
      <c r="S70" s="5"/>
      <c r="T70" s="5"/>
      <c r="U70" s="5"/>
      <c r="V70" s="14" t="s">
        <v>296</v>
      </c>
      <c r="W70" s="12" t="s">
        <v>297</v>
      </c>
      <c r="X70" s="7"/>
      <c r="Y70" s="8"/>
    </row>
    <row r="71" customFormat="false" ht="25.85" hidden="false" customHeight="false" outlineLevel="0" collapsed="false">
      <c r="A71" s="5"/>
      <c r="B71" s="5"/>
      <c r="C71" s="3" t="n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5"/>
      <c r="M71" s="14" t="s">
        <v>298</v>
      </c>
      <c r="N71" s="7"/>
      <c r="O71" s="8" t="s">
        <v>299</v>
      </c>
      <c r="P71" s="7"/>
      <c r="Q71" s="9" t="n">
        <f aca="false">2015-1991</f>
        <v>24</v>
      </c>
      <c r="R71" s="5"/>
      <c r="S71" s="5"/>
      <c r="T71" s="5"/>
      <c r="U71" s="5"/>
      <c r="V71" s="14" t="s">
        <v>300</v>
      </c>
      <c r="W71" s="12" t="s">
        <v>301</v>
      </c>
      <c r="X71" s="7"/>
      <c r="Y71" s="8"/>
    </row>
    <row r="72" customFormat="false" ht="25.85" hidden="false" customHeight="false" outlineLevel="0" collapsed="false">
      <c r="A72" s="5"/>
      <c r="B72" s="5"/>
      <c r="C72" s="3" t="n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5"/>
      <c r="M72" s="14" t="s">
        <v>302</v>
      </c>
      <c r="N72" s="7"/>
      <c r="O72" s="8" t="s">
        <v>303</v>
      </c>
      <c r="P72" s="7"/>
      <c r="Q72" s="9" t="n">
        <f aca="false">2015-1951</f>
        <v>64</v>
      </c>
      <c r="R72" s="5"/>
      <c r="S72" s="5"/>
      <c r="T72" s="5"/>
      <c r="U72" s="5"/>
      <c r="V72" s="14" t="s">
        <v>304</v>
      </c>
      <c r="W72" s="12" t="s">
        <v>305</v>
      </c>
      <c r="X72" s="7"/>
      <c r="Y72" s="8"/>
    </row>
    <row r="73" customFormat="false" ht="25.85" hidden="false" customHeight="false" outlineLevel="0" collapsed="false">
      <c r="A73" s="5"/>
      <c r="B73" s="5"/>
      <c r="C73" s="3" t="n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5"/>
      <c r="M73" s="14" t="s">
        <v>306</v>
      </c>
      <c r="N73" s="7"/>
      <c r="O73" s="8" t="s">
        <v>307</v>
      </c>
      <c r="P73" s="7"/>
      <c r="Q73" s="9" t="n">
        <f aca="false">2015-1977</f>
        <v>38</v>
      </c>
      <c r="R73" s="5"/>
      <c r="S73" s="5"/>
      <c r="T73" s="5"/>
      <c r="U73" s="5"/>
      <c r="V73" s="14" t="s">
        <v>308</v>
      </c>
      <c r="W73" s="12" t="s">
        <v>309</v>
      </c>
      <c r="X73" s="7"/>
      <c r="Y73" s="8"/>
    </row>
    <row r="74" customFormat="false" ht="15.8" hidden="false" customHeight="false" outlineLevel="0" collapsed="false">
      <c r="A74" s="5"/>
      <c r="B74" s="5"/>
      <c r="C74" s="3" t="n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5"/>
      <c r="M74" s="17" t="s">
        <v>310</v>
      </c>
      <c r="N74" s="7"/>
      <c r="O74" s="8" t="s">
        <v>311</v>
      </c>
      <c r="P74" s="7"/>
      <c r="Q74" s="9" t="n">
        <f aca="false">2015-1963</f>
        <v>52</v>
      </c>
      <c r="R74" s="5"/>
      <c r="S74" s="5"/>
      <c r="T74" s="5"/>
      <c r="U74" s="5"/>
      <c r="V74" s="17" t="s">
        <v>312</v>
      </c>
      <c r="W74" s="12" t="s">
        <v>313</v>
      </c>
      <c r="X74" s="7"/>
      <c r="Y74" s="8"/>
    </row>
    <row r="75" customFormat="false" ht="36.8" hidden="false" customHeight="false" outlineLevel="0" collapsed="false">
      <c r="A75" s="5"/>
      <c r="B75" s="5"/>
      <c r="C75" s="3" t="n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5"/>
      <c r="M75" s="17" t="s">
        <v>314</v>
      </c>
      <c r="N75" s="7"/>
      <c r="O75" s="8" t="s">
        <v>315</v>
      </c>
      <c r="P75" s="7"/>
      <c r="Q75" s="9" t="n">
        <f aca="false">2015-1965</f>
        <v>50</v>
      </c>
      <c r="R75" s="5"/>
      <c r="S75" s="5"/>
      <c r="T75" s="5"/>
      <c r="U75" s="5"/>
      <c r="V75" s="17" t="s">
        <v>316</v>
      </c>
      <c r="W75" s="12" t="s">
        <v>317</v>
      </c>
      <c r="X75" s="7"/>
      <c r="Y75" s="8"/>
    </row>
    <row r="76" customFormat="false" ht="25.85" hidden="false" customHeight="false" outlineLevel="0" collapsed="false">
      <c r="A76" s="5"/>
      <c r="B76" s="5"/>
      <c r="C76" s="3" t="n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5"/>
      <c r="M76" s="17" t="s">
        <v>318</v>
      </c>
      <c r="N76" s="7"/>
      <c r="O76" s="8" t="s">
        <v>319</v>
      </c>
      <c r="P76" s="7"/>
      <c r="Q76" s="9" t="n">
        <f aca="false">2015-1971</f>
        <v>44</v>
      </c>
      <c r="R76" s="5"/>
      <c r="S76" s="5"/>
      <c r="T76" s="5"/>
      <c r="U76" s="5"/>
      <c r="V76" s="17" t="s">
        <v>320</v>
      </c>
      <c r="W76" s="12" t="s">
        <v>321</v>
      </c>
      <c r="X76" s="7"/>
      <c r="Y76" s="8"/>
    </row>
    <row r="77" customFormat="false" ht="15.8" hidden="false" customHeight="false" outlineLevel="0" collapsed="false">
      <c r="A77" s="5"/>
      <c r="B77" s="5"/>
      <c r="C77" s="3" t="n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5"/>
      <c r="M77" s="17" t="s">
        <v>322</v>
      </c>
      <c r="N77" s="7"/>
      <c r="O77" s="8" t="s">
        <v>323</v>
      </c>
      <c r="P77" s="7"/>
      <c r="Q77" s="9" t="n">
        <f aca="false">2015-1967</f>
        <v>48</v>
      </c>
      <c r="R77" s="5"/>
      <c r="S77" s="5"/>
      <c r="T77" s="5"/>
      <c r="U77" s="5"/>
      <c r="V77" s="17" t="s">
        <v>324</v>
      </c>
      <c r="W77" s="12" t="s">
        <v>325</v>
      </c>
      <c r="X77" s="7"/>
      <c r="Y77" s="8"/>
    </row>
    <row r="78" customFormat="false" ht="25.85" hidden="false" customHeight="false" outlineLevel="0" collapsed="false">
      <c r="A78" s="5"/>
      <c r="B78" s="5"/>
      <c r="C78" s="3" t="n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5"/>
      <c r="M78" s="17" t="s">
        <v>326</v>
      </c>
      <c r="N78" s="7"/>
      <c r="O78" s="13" t="s">
        <v>327</v>
      </c>
      <c r="P78" s="7"/>
      <c r="Q78" s="9" t="n">
        <f aca="false">2015-1967</f>
        <v>48</v>
      </c>
      <c r="R78" s="5"/>
      <c r="S78" s="5"/>
      <c r="T78" s="5"/>
      <c r="U78" s="5"/>
      <c r="V78" s="17" t="s">
        <v>328</v>
      </c>
      <c r="W78" s="12" t="s">
        <v>329</v>
      </c>
      <c r="X78" s="7"/>
      <c r="Y78" s="8"/>
    </row>
    <row r="79" customFormat="false" ht="25.85" hidden="false" customHeight="false" outlineLevel="0" collapsed="false">
      <c r="A79" s="5"/>
      <c r="B79" s="5"/>
      <c r="C79" s="3" t="n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5"/>
      <c r="M79" s="17" t="s">
        <v>330</v>
      </c>
      <c r="N79" s="7"/>
      <c r="O79" s="8" t="s">
        <v>331</v>
      </c>
      <c r="P79" s="7"/>
      <c r="Q79" s="9" t="n">
        <f aca="false">2015-1974</f>
        <v>41</v>
      </c>
      <c r="R79" s="5"/>
      <c r="S79" s="5"/>
      <c r="T79" s="5"/>
      <c r="U79" s="5"/>
      <c r="V79" s="17" t="s">
        <v>332</v>
      </c>
      <c r="W79" s="12" t="s">
        <v>333</v>
      </c>
      <c r="X79" s="7"/>
      <c r="Y79" s="8"/>
    </row>
    <row r="80" customFormat="false" ht="25.85" hidden="false" customHeight="false" outlineLevel="0" collapsed="false">
      <c r="A80" s="5"/>
      <c r="B80" s="5"/>
      <c r="C80" s="3" t="n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5"/>
      <c r="M80" s="17" t="s">
        <v>334</v>
      </c>
      <c r="N80" s="7"/>
      <c r="O80" s="13" t="s">
        <v>335</v>
      </c>
      <c r="P80" s="7"/>
      <c r="Q80" s="9" t="n">
        <f aca="false">2015-1986</f>
        <v>29</v>
      </c>
      <c r="R80" s="5"/>
      <c r="S80" s="5"/>
      <c r="T80" s="5"/>
      <c r="U80" s="5"/>
      <c r="V80" s="17" t="s">
        <v>336</v>
      </c>
      <c r="W80" s="12" t="s">
        <v>337</v>
      </c>
      <c r="X80" s="7"/>
      <c r="Y80" s="8"/>
    </row>
    <row r="81" customFormat="false" ht="25.85" hidden="false" customHeight="false" outlineLevel="0" collapsed="false">
      <c r="A81" s="5"/>
      <c r="B81" s="5"/>
      <c r="C81" s="3" t="n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5"/>
      <c r="M81" s="17" t="s">
        <v>338</v>
      </c>
      <c r="N81" s="7"/>
      <c r="O81" s="8" t="s">
        <v>339</v>
      </c>
      <c r="P81" s="7"/>
      <c r="Q81" s="9" t="n">
        <f aca="false">2015-1978</f>
        <v>37</v>
      </c>
      <c r="R81" s="5"/>
      <c r="S81" s="5"/>
      <c r="T81" s="5"/>
      <c r="U81" s="5"/>
      <c r="V81" s="17" t="s">
        <v>340</v>
      </c>
      <c r="W81" s="12" t="s">
        <v>341</v>
      </c>
      <c r="X81" s="7"/>
      <c r="Y81" s="8"/>
    </row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3" footer="0.3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2016-07-15T11:46:35Z</dcterms:modified>
  <cp:revision>1</cp:revision>
</cp:coreProperties>
</file>