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61" i="1" l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R43" i="1"/>
  <c r="Q43" i="1"/>
  <c r="Q42" i="1"/>
  <c r="R42" i="1" s="1"/>
  <c r="Q41" i="1"/>
  <c r="R41" i="1" s="1"/>
  <c r="Q40" i="1"/>
  <c r="R40" i="1" s="1"/>
  <c r="Q39" i="1"/>
  <c r="R39" i="1" s="1"/>
  <c r="Q38" i="1"/>
  <c r="R38" i="1" s="1"/>
  <c r="R37" i="1"/>
  <c r="Q37" i="1"/>
  <c r="Q36" i="1"/>
  <c r="R36" i="1" s="1"/>
  <c r="Q35" i="1"/>
  <c r="R35" i="1" s="1"/>
  <c r="Q34" i="1"/>
  <c r="R34" i="1" s="1"/>
  <c r="R33" i="1"/>
  <c r="Q33" i="1"/>
  <c r="Q32" i="1"/>
  <c r="R32" i="1" s="1"/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<sst xmlns="http://schemas.openxmlformats.org/spreadsheetml/2006/main" count="680" uniqueCount="330">
  <si>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</si>
  <si>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</si>
  <si>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</si>
  <si>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</si>
  <si>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</si>
  <si>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</si>
  <si>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</si>
  <si>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</si>
  <si>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</si>
  <si>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</si>
  <si>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</si>
  <si>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</si>
  <si>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</si>
  <si>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</si>
  <si>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</si>
  <si>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</si>
  <si>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</si>
  <si>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</si>
  <si>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</si>
  <si>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</si>
  <si>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</si>
  <si>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</si>
  <si>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</si>
  <si>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</si>
  <si>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</si>
  <si>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</si>
  <si>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</si>
  <si>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</si>
  <si>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Islam</t>
  </si>
  <si>
    <t>D1</t>
  </si>
  <si>
    <t>SLTA</t>
  </si>
  <si>
    <t>Simpan Pinjam</t>
  </si>
  <si>
    <t>Protestan</t>
  </si>
  <si>
    <t>Nursiah</t>
  </si>
  <si>
    <t>Sanrayani</t>
  </si>
  <si>
    <t>Ernawati, SE</t>
  </si>
  <si>
    <t>Hardiani, S.Pd</t>
  </si>
  <si>
    <t>Erni</t>
  </si>
  <si>
    <t>Halisna</t>
  </si>
  <si>
    <t>A. Darwin Amin</t>
  </si>
  <si>
    <t>Hazriyany Annah, ST</t>
  </si>
  <si>
    <t>Andi Supriary Pangurisan, SE</t>
  </si>
  <si>
    <t>Abdul Halis, SE</t>
  </si>
  <si>
    <t>Sariansa Bin Mapetani, S.Pd</t>
  </si>
  <si>
    <t>Jaya Saputra</t>
  </si>
  <si>
    <t>Rachmat Nugroho</t>
  </si>
  <si>
    <t>Amien</t>
  </si>
  <si>
    <t>Armi. M, SE</t>
  </si>
  <si>
    <t>A. Muh. Irwan</t>
  </si>
  <si>
    <t>Lukman S, SH</t>
  </si>
  <si>
    <t>Nur Rahmah</t>
  </si>
  <si>
    <t>Hasrawati, Amak</t>
  </si>
  <si>
    <t>Hanisinah, S.Pd</t>
  </si>
  <si>
    <t>Andi Entong, SP</t>
  </si>
  <si>
    <t>Des. H. Abd. Kadir R, M.Pd</t>
  </si>
  <si>
    <t>Murniati, SE</t>
  </si>
  <si>
    <t>Hasanuddin</t>
  </si>
  <si>
    <t>Sulastri</t>
  </si>
  <si>
    <t>Hj. Sasriati, S.Pd</t>
  </si>
  <si>
    <t>Syamsuarni Syarif, S.Pd</t>
  </si>
  <si>
    <t>Muh. Takdir Syarif</t>
  </si>
  <si>
    <t>Drs. Bachmiel Boela</t>
  </si>
  <si>
    <t>Apsil Syam, SE</t>
  </si>
  <si>
    <t>Arinda Novianti. R</t>
  </si>
  <si>
    <t>Ardianri Albar</t>
  </si>
  <si>
    <t>Abd. Rahman, S.Pd, M.Pd</t>
  </si>
  <si>
    <t>Kamaruddin, S.Pd</t>
  </si>
  <si>
    <t>Dewi Jayanti Lumhantoruan</t>
  </si>
  <si>
    <t>Maseri</t>
  </si>
  <si>
    <t>Rohani Saebe</t>
  </si>
  <si>
    <t>Awaluddin</t>
  </si>
  <si>
    <t>Asrul Hadiyanto Azis, SH. MM</t>
  </si>
  <si>
    <t>Zulfikar, S.Sos</t>
  </si>
  <si>
    <t>H. Ambo Sakka</t>
  </si>
  <si>
    <t>Muh. Natsir</t>
  </si>
  <si>
    <t>Suryanti</t>
  </si>
  <si>
    <t>Nuraeni, SE</t>
  </si>
  <si>
    <t>Syaharuddin DG Siriwa</t>
  </si>
  <si>
    <t>Muhammad Anwar, S.Pd</t>
  </si>
  <si>
    <t>Erfandi, S.Pd</t>
  </si>
  <si>
    <t>Syahrullah Rahman, SPd, MSi</t>
  </si>
  <si>
    <t>Mursimin, S.Pd</t>
  </si>
  <si>
    <t>Sitti Asnurah</t>
  </si>
  <si>
    <t>Irma S.IP</t>
  </si>
  <si>
    <t>Husmaedi</t>
  </si>
  <si>
    <t>Dra. Hj. Mu'Minang</t>
  </si>
  <si>
    <t>Rusmin Asis</t>
  </si>
  <si>
    <t>Afruddin</t>
  </si>
  <si>
    <t>Hj. Harnida Wahyu Ciptani Imhar, S.Pd</t>
  </si>
  <si>
    <t>Noorhana Admirani, S.Pd</t>
  </si>
  <si>
    <t>Yuniar</t>
  </si>
  <si>
    <t>Nasly, SE</t>
  </si>
  <si>
    <t>Muhammad Natsir, SE</t>
  </si>
  <si>
    <t>Tompobalang, 05/07/1972</t>
  </si>
  <si>
    <t>Makassar, 27/12/1977</t>
  </si>
  <si>
    <t>Bone, 10/07/1972</t>
  </si>
  <si>
    <t>Bolabakka, 18/01/1972</t>
  </si>
  <si>
    <t>Ambanuang, 25/12/1973</t>
  </si>
  <si>
    <t>Bontobaddo, 23/03/1992</t>
  </si>
  <si>
    <t>Anabanua, 31/12/1962</t>
  </si>
  <si>
    <t>Pangkep, 10/08/1969</t>
  </si>
  <si>
    <t>Labakkang, 31/08/1972</t>
  </si>
  <si>
    <t>Makassar, 28/08/1965</t>
  </si>
  <si>
    <t>Apasbalung, 10/08/1986</t>
  </si>
  <si>
    <t>Jayapura, 01/01/1983</t>
  </si>
  <si>
    <t>Sragen, 21/04/1989</t>
  </si>
  <si>
    <t>Makassar, 24/04/1977</t>
  </si>
  <si>
    <t>Bulukumba, 18/10/1985</t>
  </si>
  <si>
    <t>Sawere Bulukumba, 23/12/1974</t>
  </si>
  <si>
    <t>Bulukumba, 17/05/1979</t>
  </si>
  <si>
    <t>Samasundu, 19/05/1993</t>
  </si>
  <si>
    <t>Malalang, 14/01/1990</t>
  </si>
  <si>
    <t>Tanete, 22/01/1988</t>
  </si>
  <si>
    <t>Sidrap, 03/01/1965</t>
  </si>
  <si>
    <t>31/12/1952</t>
  </si>
  <si>
    <t>Maros, 08/07/1968</t>
  </si>
  <si>
    <t>Ujung Pandang, 28/10/1959</t>
  </si>
  <si>
    <t>Kendari, 23/10/1963</t>
  </si>
  <si>
    <t>Rahampuu, 31/12/1965</t>
  </si>
  <si>
    <t>Jeneponto, 20/05/1973</t>
  </si>
  <si>
    <t>Bone-Bone, 20/04/1997</t>
  </si>
  <si>
    <t>Makassar, 15/02/1995</t>
  </si>
  <si>
    <t>Maros, 05/04/1996</t>
  </si>
  <si>
    <t>Sinjai, 31/12/1967</t>
  </si>
  <si>
    <t>Bantaeng, 07/07/1953</t>
  </si>
  <si>
    <t>Jakarta, 21/04/1986</t>
  </si>
  <si>
    <t>Soppeng, 01/07/1968</t>
  </si>
  <si>
    <t>Soppeng, 25/10/1991</t>
  </si>
  <si>
    <t>Pekkae, 20/06/1976</t>
  </si>
  <si>
    <t>Ujung Pandang, 25/04/1979</t>
  </si>
  <si>
    <t>Maros, 03/12/1993</t>
  </si>
  <si>
    <t>Maros, 30/12/1950</t>
  </si>
  <si>
    <t>Ujung Pandang, 16/07/1971</t>
  </si>
  <si>
    <t>Maros, 28/08/1978</t>
  </si>
  <si>
    <t>Maros, 05/12/1977</t>
  </si>
  <si>
    <t>Makassar, 01/07/1959</t>
  </si>
  <si>
    <t>Barru, 02/07/1989</t>
  </si>
  <si>
    <t>Lenrang Soppeng, 15/03/1975</t>
  </si>
  <si>
    <t>Ujung Pandang, 05/09/1985</t>
  </si>
  <si>
    <t>Pangkajene, 12/12/1975</t>
  </si>
  <si>
    <t>Limbung, 01/04/1982</t>
  </si>
  <si>
    <t>Ujung Pandang, 01/07/1963</t>
  </si>
  <si>
    <t>Anabanua, 23/10/1973</t>
  </si>
  <si>
    <t>Poliwali Baru, 23/04/1990</t>
  </si>
  <si>
    <t>Tonasa, 25/07/1969</t>
  </si>
  <si>
    <t>Surabaya, 09/11/1970</t>
  </si>
  <si>
    <t>Polman, 04/06/1985</t>
  </si>
  <si>
    <t>Makassar, 27/12/1976</t>
  </si>
  <si>
    <t>Bantaeng, 11/06/1966</t>
  </si>
  <si>
    <t>22-08-1981</t>
  </si>
  <si>
    <t>Makassar, 13 Januari 1982</t>
  </si>
  <si>
    <t>6-Juli 1979</t>
  </si>
  <si>
    <t>Koperasi Cahaya</t>
  </si>
  <si>
    <t>Koperasi Al-Markaz Al-Islami</t>
  </si>
  <si>
    <t>KPN UNHAS</t>
  </si>
  <si>
    <t>KPRI Tomaddualeng</t>
  </si>
  <si>
    <t>KSP Mekar</t>
  </si>
  <si>
    <t>Syariah Tani Madani</t>
  </si>
  <si>
    <t>KUD Anabanua</t>
  </si>
  <si>
    <t>Kopwan Qariyah Thoyyibah</t>
  </si>
  <si>
    <t>KPN Citra Wahana</t>
  </si>
  <si>
    <t>KPRJ Rajasa</t>
  </si>
  <si>
    <t>KSP Syafit Mandiri</t>
  </si>
  <si>
    <t>Primkopad Gupusmu IV Ditpalad</t>
  </si>
  <si>
    <t>Primkop Pasopati</t>
  </si>
  <si>
    <t>KSP Ainiyyah Wa'Azyam</t>
  </si>
  <si>
    <t>KPRI Karya Tirta</t>
  </si>
  <si>
    <t>KSP Eka Dwi Kurnia</t>
  </si>
  <si>
    <t>Primkoppol Resort Bulukumba</t>
  </si>
  <si>
    <t>KPRI UNM Makassar</t>
  </si>
  <si>
    <t>Kopwan Ridha</t>
  </si>
  <si>
    <t xml:space="preserve">KSU Al-Hidayah </t>
  </si>
  <si>
    <t>Massumpuloloe</t>
  </si>
  <si>
    <t>Koperasi Setia Rappang</t>
  </si>
  <si>
    <t>KUD Bahagia</t>
  </si>
  <si>
    <t>KSU Hasrai</t>
  </si>
  <si>
    <t>KPN Asta Kawan</t>
  </si>
  <si>
    <t>KPRI SMPN 1 Binamu</t>
  </si>
  <si>
    <t>KPRI Bodobaji SMAN 1 Batang</t>
  </si>
  <si>
    <t>KSU Firman Jaya</t>
  </si>
  <si>
    <t>Koperasi Karyawan Nusantara 14</t>
  </si>
  <si>
    <t>KPRI Pedati Sejahtera</t>
  </si>
  <si>
    <t>Kopsyah YFKM</t>
  </si>
  <si>
    <t>Koperasi Indah Mandiri Gowa</t>
  </si>
  <si>
    <t>Koperasi Radar</t>
  </si>
  <si>
    <t>KSP Multy Karya</t>
  </si>
  <si>
    <t>Koperasi Wanita</t>
  </si>
  <si>
    <t>KSP BMT Darussalam</t>
  </si>
  <si>
    <t>KSU Surya</t>
  </si>
  <si>
    <t>Koperasi Pegawai Antam Makassar</t>
  </si>
  <si>
    <t>Koperasi Fastabiqul Khaerat</t>
  </si>
  <si>
    <t>KP -KIS</t>
  </si>
  <si>
    <t>KSU Harapan Jaya</t>
  </si>
  <si>
    <t>Kopwan                                             "Berkat Anugrah"</t>
  </si>
  <si>
    <t>KSP Anugerah Mandiri</t>
  </si>
  <si>
    <t>KPN BLPT</t>
  </si>
  <si>
    <t>KSU Nurul Akbar</t>
  </si>
  <si>
    <t>KUD Tamaona</t>
  </si>
  <si>
    <t>KPRI Nepo Bojo</t>
  </si>
  <si>
    <t>KSU Amal Jaya Perkasa</t>
  </si>
  <si>
    <t>KPRI "Bahagia Sejahtera"</t>
  </si>
  <si>
    <t>KPRI Sejahtera</t>
  </si>
  <si>
    <t>KPRI "Restu"                           SMAN 1 Binamu</t>
  </si>
  <si>
    <t>KSP Sumber Rezky</t>
  </si>
  <si>
    <t>Kopwan Sejahtera Pare - Pare</t>
  </si>
  <si>
    <t>KPN Marrudani</t>
  </si>
  <si>
    <t>Koptan Bontokaddopepe</t>
  </si>
  <si>
    <t>KSP Rahmat</t>
  </si>
  <si>
    <t>KSU Mentari</t>
  </si>
  <si>
    <t>Tompobalang, Moncobalang Barombong, Gowa</t>
  </si>
  <si>
    <t>081342392069</t>
  </si>
  <si>
    <t>Jl. Rappokaliing Timur Ir. 2 B No. 8</t>
  </si>
  <si>
    <t>085255981421</t>
  </si>
  <si>
    <t>Perum Puri Asri Kantisang Blok A/6 Makassar</t>
  </si>
  <si>
    <t>08124109710, erna_palehei@       yahoo.com</t>
  </si>
  <si>
    <t>0411-585567</t>
  </si>
  <si>
    <t>Jl. K. Candra Kirana I/20 Sengkang Kab. Wajo</t>
  </si>
  <si>
    <t>08124270383, hardianioddang@gmail.com</t>
  </si>
  <si>
    <t>Abbanuang Pinrang - Sulawesi Selatan</t>
  </si>
  <si>
    <t>085395871499</t>
  </si>
  <si>
    <t>Bontobaddo Kab. Gowa - Sulawesi Selatan</t>
  </si>
  <si>
    <t>085398139765, lyzhalyzna@gmail.com</t>
  </si>
  <si>
    <t>Anabanua Kec. Maniangpajo Kab. Wajo</t>
  </si>
  <si>
    <t>0851745331170</t>
  </si>
  <si>
    <t>Kp. Bontosunggu Kel. Borimasunggu Kec. Labakkang Kab. Pangkajene</t>
  </si>
  <si>
    <t>081354993446</t>
  </si>
  <si>
    <t>Bontosunggu Kel. Barimasunggu Kec. Labakkang Kab. Pangkep</t>
  </si>
  <si>
    <t>085255664954, andisupriany31@yahoo.co.id</t>
  </si>
  <si>
    <t>Sungguminasa Jl. Beringin No. 2 - Makassar</t>
  </si>
  <si>
    <t>082291585879</t>
  </si>
  <si>
    <t>Marawi - Pinrang</t>
  </si>
  <si>
    <t>Lingk. Padang Sessere Kel. Hasanuddin Kec. Mandai Maros</t>
  </si>
  <si>
    <t>081355501560</t>
  </si>
  <si>
    <t>Mess Batalyon 466 Paskhas</t>
  </si>
  <si>
    <t>082291296480, rahmatnugroho7@gmail.com</t>
  </si>
  <si>
    <t>Tompoe Kab. Soppeng</t>
  </si>
  <si>
    <t>085213471552, mintoemen@gmail.com</t>
  </si>
  <si>
    <t>Jl. Cendana Rt. 001/04 Kel. Caile Kec. Ujkungbulu Kab. Bulukumba</t>
  </si>
  <si>
    <t>085232272001, 4rmimse85@gmail.com</t>
  </si>
  <si>
    <t>BTN Grha Fuad Arafah Kel. Bintarore Ujung Bulu - Bulukumba</t>
  </si>
  <si>
    <t>081342953776</t>
  </si>
  <si>
    <t>BTn Aisyah Blok C No. 3 Kec. Caile Kec. Ujungbulu - Bulukumba</t>
  </si>
  <si>
    <t>081242549242</t>
  </si>
  <si>
    <t>Komp. IKIP Blok F3/7 Gunungsari - Makassar</t>
  </si>
  <si>
    <t>085242248041</t>
  </si>
  <si>
    <t>Jl. Malino KM. 60 Desa Lonjoboko Kec. Parangloe - Gowa</t>
  </si>
  <si>
    <t>088804000155, hasrawati_yt@yahoo.co.id</t>
  </si>
  <si>
    <t>Tassese Kab. Gowa</t>
  </si>
  <si>
    <t>085230101330</t>
  </si>
  <si>
    <t>Jl. Bau Massere No. 8 Kab. Sidrap</t>
  </si>
  <si>
    <t>081342129647</t>
  </si>
  <si>
    <t>Jl. Lasinrang 158 Sulawesi Selatan</t>
  </si>
  <si>
    <t>082187000285</t>
  </si>
  <si>
    <t>0421-93836</t>
  </si>
  <si>
    <t>Canrego Kel. Canrego Kec. Polsel Kab. Takalar</t>
  </si>
  <si>
    <t>BTN Annake Kab. Bantaeng</t>
  </si>
  <si>
    <t>082346666409</t>
  </si>
  <si>
    <t>BTN Arareke Permai Blok D6 No. 16 Kab. Bantaeng</t>
  </si>
  <si>
    <t>081355160563, lastri2363@gmail.com</t>
  </si>
  <si>
    <t>Jl. Tembakau Kab. Jeneponto</t>
  </si>
  <si>
    <t>085242721696, sasriatibinamu@yahoo.com</t>
  </si>
  <si>
    <t>Komplek BTN Pepabri Kab. Jeneponto</t>
  </si>
  <si>
    <t>085255457799</t>
  </si>
  <si>
    <t>Komp. Griya Puspita Sari B8/20 Toddopuli X Baru Manggala Borong - Makassar</t>
  </si>
  <si>
    <t>081342152155</t>
  </si>
  <si>
    <t>Jl. Balang Baru No. 13 - Makassar</t>
  </si>
  <si>
    <t>085298059805</t>
  </si>
  <si>
    <t>Maros - Batangase</t>
  </si>
  <si>
    <t>082189025845</t>
  </si>
  <si>
    <t>Jl;. Garuda Maccopa - Maros</t>
  </si>
  <si>
    <t>082293616091</t>
  </si>
  <si>
    <t>Jl. Budaya Perumahan Nusa Indah Blok B No. 8 Pallangga Kab. Gowa</t>
  </si>
  <si>
    <t>085242954144</t>
  </si>
  <si>
    <t>Jl. Sungai Bialo Kel. Lembang Kec. Bantaeng</t>
  </si>
  <si>
    <t>085299641124</t>
  </si>
  <si>
    <t>Jl. Citra Sudiang Blok X Y6 Kab. Maros</t>
  </si>
  <si>
    <t>085345369672</t>
  </si>
  <si>
    <t>Dusun Embung Rt. 002/02 Jenemadinging Kab. Gowa</t>
  </si>
  <si>
    <t>082345630159</t>
  </si>
  <si>
    <t>Jl. Bila Selatan No. 42 Soppeng</t>
  </si>
  <si>
    <t>Kab. Barru</t>
  </si>
  <si>
    <t>081342049499</t>
  </si>
  <si>
    <t>Jl. Landak Baru Kanal No. 26 A - Makassar</t>
  </si>
  <si>
    <t>085299773333</t>
  </si>
  <si>
    <t>Perumahan Batara Blok A3 No. 3 - Maros</t>
  </si>
  <si>
    <t>082348709779</t>
  </si>
  <si>
    <t>Magopa - Maros</t>
  </si>
  <si>
    <t>082188971002</t>
  </si>
  <si>
    <t>Jl. Poros Kariango Dsn. Tinggito Desa Tenrigangkae Kec. Mandai Kab. Maros</t>
  </si>
  <si>
    <t>085240688301</t>
  </si>
  <si>
    <t>Robo Desa Liman pallae Kec. Enrana</t>
  </si>
  <si>
    <t>085399259377</t>
  </si>
  <si>
    <t>Lingk. Bontokapetta IV - Maros</t>
  </si>
  <si>
    <t>081399109433, eni_wuri@yahoo.co.id</t>
  </si>
  <si>
    <t>Kapunrengan Kel. Kakatong Kec. Mangara Bombang Kab. Takalar</t>
  </si>
  <si>
    <t>085298633060, syaharuddin_siriwa@gmail.com</t>
  </si>
  <si>
    <t>BTN Minasa UPA AB 15/2 Makassar</t>
  </si>
  <si>
    <t>081355857089</t>
  </si>
  <si>
    <t>Barang Desa Tompo IX Kec. Barru Kab. Barru</t>
  </si>
  <si>
    <t>082331032111</t>
  </si>
  <si>
    <t>Datarang Kel. Tamaona Kec. Tombolo Pao Kab. Gowa</t>
  </si>
  <si>
    <t>085299676678</t>
  </si>
  <si>
    <t>Palanro Kec. Mallusetasi Kab. Barru</t>
  </si>
  <si>
    <t>085256473512, mursiminchimin@yahoo.com</t>
  </si>
  <si>
    <t>Kel. Sabila Kec. Mallawa Kab. Maros</t>
  </si>
  <si>
    <t>081242757146, assurah.oppo@gmail.com</t>
  </si>
  <si>
    <t>Jl. Kemakmuran No. 26 Kec. Pankajene Kab. Pangkep</t>
  </si>
  <si>
    <t>081342069701</t>
  </si>
  <si>
    <t>Limbung Kab. Takalar</t>
  </si>
  <si>
    <t>082291962808</t>
  </si>
  <si>
    <t>Jl. Harapan I No. 9 Kab Jeneponto</t>
  </si>
  <si>
    <t>085299622088</t>
  </si>
  <si>
    <t>Jl. H. Agus Salim No. 68 Kota Parepare</t>
  </si>
  <si>
    <t>082373674444</t>
  </si>
  <si>
    <t>Jl. H.M Djubair - Pare Pare</t>
  </si>
  <si>
    <t>085240568277</t>
  </si>
  <si>
    <t>BTN Mangga Tiga Permai Blok A2/11 - Makassar</t>
  </si>
  <si>
    <t>081355586198, hj.harnida250769@gmail.com</t>
  </si>
  <si>
    <t>Labakkang - Pangkep</t>
  </si>
  <si>
    <t>081399899797, noorhanasmalbk1@gmail.com</t>
  </si>
  <si>
    <t>Pal Merah No. 15 Makassar</t>
  </si>
  <si>
    <t>085240268080, yuniartaepas@          yahoo.com</t>
  </si>
  <si>
    <t>BTN Puri Pallangga Mas 2 Blok 1/1 - Makassar</t>
  </si>
  <si>
    <t>085342920902, nastyyyfazila@yahoo.com</t>
  </si>
  <si>
    <t>Jl. Kemiri 26 Bantaeng</t>
  </si>
  <si>
    <t>tabaringan66@gmail.com</t>
  </si>
  <si>
    <t>Sektor Riil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</si>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</sst>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5" fillId="0" borderId="2" xfId="5" quotePrefix="1" applyBorder="1" applyAlignment="1">
      <alignment vertical="center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3" xfId="10" applyFont="1" applyBorder="1" applyAlignment="1">
      <alignment horizontal="left" vertical="center" wrapText="1"/>
    </xf>
    <xf numFmtId="0" fontId="13" fillId="0" borderId="5" xfId="10" applyFont="1" applyBorder="1" applyAlignment="1">
      <alignment horizontal="left" vertical="center" wrapText="1"/>
    </xf>
    <xf numFmtId="0" fontId="14" fillId="0" borderId="3" xfId="10" applyFont="1" applyBorder="1" applyAlignment="1">
      <alignment horizontal="left" vertical="center" wrapText="1"/>
    </xf>
    <xf numFmtId="0" fontId="13" fillId="0" borderId="3" xfId="10" applyFont="1" applyFill="1" applyBorder="1" applyAlignment="1">
      <alignment horizontal="left" vertical="center" wrapText="1"/>
    </xf>
    <xf numFmtId="0" fontId="14" fillId="0" borderId="4" xfId="10" applyFont="1" applyFill="1" applyBorder="1" applyAlignment="1">
      <alignment horizontal="left" vertical="center" wrapText="1"/>
    </xf>
    <xf numFmtId="0" fontId="14" fillId="0" borderId="4" xfId="10" applyFont="1" applyBorder="1" applyAlignment="1">
      <alignment horizontal="left" vertical="center" wrapText="1"/>
    </xf>
    <xf numFmtId="0" fontId="14" fillId="0" borderId="6" xfId="10" applyFont="1" applyBorder="1" applyAlignment="1">
      <alignment horizontal="left"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3" xfId="10" quotePrefix="1" applyFont="1" applyBorder="1" applyAlignment="1">
      <alignment horizontal="center" vertical="center" wrapText="1"/>
    </xf>
    <xf numFmtId="0" fontId="13" fillId="0" borderId="4" xfId="10" quotePrefix="1" applyFont="1" applyBorder="1" applyAlignment="1">
      <alignment horizontal="center" vertical="center" wrapText="1"/>
    </xf>
    <xf numFmtId="14" fontId="13" fillId="0" borderId="3" xfId="10" applyNumberFormat="1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14" fontId="13" fillId="0" borderId="4" xfId="10" applyNumberFormat="1" applyFont="1" applyBorder="1" applyAlignment="1">
      <alignment horizontal="center" vertical="center" wrapText="1"/>
    </xf>
    <xf numFmtId="0" fontId="14" fillId="0" borderId="5" xfId="10" applyFont="1" applyFill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4" fillId="0" borderId="3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4" fillId="0" borderId="4" xfId="10" applyFont="1" applyFill="1" applyBorder="1" applyAlignment="1">
      <alignment horizontal="center" vertical="center"/>
    </xf>
    <xf numFmtId="0" fontId="14" fillId="0" borderId="5" xfId="10" quotePrefix="1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3" fillId="0" borderId="5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3" fillId="0" borderId="6" xfId="10" applyFont="1" applyBorder="1" applyAlignment="1">
      <alignment horizontal="center" vertical="center"/>
    </xf>
    <xf numFmtId="0" fontId="13" fillId="0" borderId="5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6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 wrapText="1"/>
    </xf>
    <xf numFmtId="0" fontId="14" fillId="0" borderId="5" xfId="10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0" fontId="14" fillId="0" borderId="6" xfId="10" applyFont="1" applyBorder="1" applyAlignment="1">
      <alignment horizontal="center" vertical="center" wrapText="1"/>
    </xf>
    <xf numFmtId="0" fontId="13" fillId="0" borderId="5" xfId="10" quotePrefix="1" applyFont="1" applyBorder="1" applyAlignment="1">
      <alignment horizontal="center" vertical="center" wrapText="1"/>
    </xf>
    <xf numFmtId="0" fontId="13" fillId="0" borderId="3" xfId="10" quotePrefix="1" applyFont="1" applyBorder="1" applyAlignment="1">
      <alignment horizontal="center" vertical="center" wrapText="1"/>
    </xf>
    <xf numFmtId="0" fontId="13" fillId="0" borderId="4" xfId="10" quotePrefix="1" applyFont="1" applyBorder="1" applyAlignment="1">
      <alignment horizontal="center" vertical="center" wrapText="1"/>
    </xf>
    <xf numFmtId="0" fontId="13" fillId="3" borderId="3" xfId="10" quotePrefix="1" applyFont="1" applyFill="1" applyBorder="1" applyAlignment="1">
      <alignment horizontal="center" vertical="center" wrapText="1"/>
    </xf>
    <xf numFmtId="0" fontId="13" fillId="3" borderId="4" xfId="10" quotePrefix="1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left" vertical="center" wrapText="1"/>
    </xf>
    <xf numFmtId="0" fontId="14" fillId="0" borderId="4" xfId="10" applyFont="1" applyBorder="1" applyAlignment="1">
      <alignment horizontal="left" vertical="center" wrapText="1"/>
    </xf>
    <xf numFmtId="0" fontId="14" fillId="0" borderId="5" xfId="10" applyFont="1" applyBorder="1" applyAlignment="1">
      <alignment horizontal="left" vertical="center" wrapText="1"/>
    </xf>
    <xf numFmtId="0" fontId="13" fillId="0" borderId="5" xfId="10" applyFont="1" applyBorder="1" applyAlignment="1">
      <alignment horizontal="center" vertical="center"/>
    </xf>
    <xf numFmtId="0" fontId="13" fillId="0" borderId="5" xfId="10" quotePrefix="1" applyFont="1" applyBorder="1" applyAlignment="1">
      <alignment horizontal="center" vertical="center"/>
    </xf>
    <xf numFmtId="0" fontId="13" fillId="0" borderId="3" xfId="10" quotePrefix="1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4" xfId="10" quotePrefix="1" applyFont="1" applyBorder="1" applyAlignment="1">
      <alignment horizontal="center" vertical="center"/>
    </xf>
    <xf numFmtId="0" fontId="14" fillId="0" borderId="6" xfId="10" applyFont="1" applyBorder="1" applyAlignment="1">
      <alignment horizontal="left" vertical="center" wrapText="1"/>
    </xf>
    <xf numFmtId="0" fontId="13" fillId="0" borderId="6" xfId="10" quotePrefix="1" applyFont="1" applyBorder="1" applyAlignment="1">
      <alignment horizontal="center" vertical="center"/>
    </xf>
    <xf numFmtId="0" fontId="13" fillId="3" borderId="6" xfId="10" quotePrefix="1" applyFont="1" applyFill="1" applyBorder="1" applyAlignment="1">
      <alignment horizontal="center" vertical="center" wrapText="1"/>
    </xf>
    <xf numFmtId="0" fontId="13" fillId="3" borderId="4" xfId="10" applyFont="1" applyFill="1" applyBorder="1" applyAlignment="1">
      <alignment horizontal="left" vertical="center" wrapText="1"/>
    </xf>
    <xf numFmtId="0" fontId="13" fillId="0" borderId="4" xfId="10" applyFont="1" applyBorder="1" applyAlignment="1">
      <alignment horizontal="left" vertical="center" wrapText="1"/>
    </xf>
    <xf numFmtId="0" fontId="12" fillId="3" borderId="4" xfId="9" quotePrefix="1" applyFill="1" applyBorder="1" applyAlignment="1" applyProtection="1">
      <alignment horizontal="center" vertical="center" wrapText="1"/>
    </xf>
    <xf numFmtId="0" fontId="13" fillId="0" borderId="7" xfId="10" quotePrefix="1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3" fillId="0" borderId="3" xfId="10" quotePrefix="1" applyFont="1" applyBorder="1" applyAlignment="1">
      <alignment horizontal="center" vertical="center"/>
    </xf>
    <xf numFmtId="0" fontId="13" fillId="0" borderId="10" xfId="10" quotePrefix="1" applyFont="1" applyBorder="1" applyAlignment="1">
      <alignment horizontal="center" vertical="center"/>
    </xf>
    <xf numFmtId="0" fontId="13" fillId="0" borderId="8" xfId="10" quotePrefix="1" applyFont="1" applyBorder="1" applyAlignment="1">
      <alignment horizontal="center" vertical="center"/>
    </xf>
    <xf numFmtId="0" fontId="13" fillId="0" borderId="11" xfId="10" quotePrefix="1" applyFont="1" applyBorder="1" applyAlignment="1">
      <alignment horizontal="center" vertical="center"/>
    </xf>
    <xf numFmtId="0" fontId="13" fillId="0" borderId="4" xfId="10" applyFont="1" applyBorder="1" applyAlignment="1">
      <alignment horizontal="center" vertical="center"/>
    </xf>
    <xf numFmtId="0" fontId="13" fillId="0" borderId="4" xfId="10" quotePrefix="1" applyFont="1" applyBorder="1" applyAlignment="1">
      <alignment horizontal="center" vertical="center"/>
    </xf>
    <xf numFmtId="0" fontId="13" fillId="0" borderId="6" xfId="10" applyFont="1" applyBorder="1" applyAlignment="1">
      <alignment horizontal="center" vertical="center"/>
    </xf>
    <xf numFmtId="0" fontId="13" fillId="0" borderId="8" xfId="10" applyFont="1" applyBorder="1" applyAlignment="1">
      <alignment horizontal="center" vertical="center"/>
    </xf>
    <xf numFmtId="0" fontId="13" fillId="0" borderId="10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baringan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N49" zoomScale="75" zoomScaleNormal="75" workbookViewId="0">
      <selection activeCell="S51" sqref="S5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0"/>
    <col min="14" max="14" width="6.85546875" style="1" customWidth="1"/>
    <col min="15" max="15" width="24.28515625" style="10"/>
    <col min="16" max="16" width="12" style="1"/>
    <col min="17" max="17" width="9.7109375" style="1" customWidth="1"/>
    <col min="18" max="18" width="11.5703125" style="1"/>
    <col min="19" max="19" width="14.42578125" style="12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3" t="s">
        <v>17</v>
      </c>
      <c r="S1" s="1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33</v>
      </c>
      <c r="N2"/>
      <c r="O2" s="23" t="s">
        <v>93</v>
      </c>
      <c r="P2" s="36" t="s">
        <v>328</v>
      </c>
      <c r="Q2" s="6">
        <f>2016-VALUE(RIGHT(O2,4))</f>
        <v>44</v>
      </c>
      <c r="R2" t="str">
        <f>IF(Q2&lt;21,"&lt; 21",IF(Q2&lt;=30,"21 - 30",IF(Q2&lt;=40,"31 - 40",IF(Q2&lt;=50,"41 - 50","&gt; 50" ))))</f>
        <v>41 - 50</v>
      </c>
      <c r="S2" s="29" t="s">
        <v>30</v>
      </c>
      <c r="T2" s="42" t="s">
        <v>28</v>
      </c>
      <c r="U2" s="47" t="s">
        <v>152</v>
      </c>
      <c r="V2" s="58" t="s">
        <v>209</v>
      </c>
      <c r="W2" s="51" t="s">
        <v>210</v>
      </c>
      <c r="X2" s="60"/>
      <c r="Y2" s="70" t="s">
        <v>31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6" t="s">
        <v>34</v>
      </c>
      <c r="N3"/>
      <c r="O3" s="21" t="s">
        <v>94</v>
      </c>
      <c r="P3" s="38" t="s">
        <v>328</v>
      </c>
      <c r="Q3" s="6">
        <f t="shared" ref="Q3:Q31" si="0">2016-VALUE(RIGHT(O3,4))</f>
        <v>39</v>
      </c>
      <c r="R3" s="2" t="str">
        <f t="shared" ref="R3:R31" si="1">IF(Q3&lt;21,"&lt; 21",IF(Q3&lt;=30,"21 - 30",IF(Q3&lt;=40,"31 - 40",IF(Q3&lt;=50,"41 - 50","&gt; 50" ))))</f>
        <v>31 - 40</v>
      </c>
      <c r="S3" s="31" t="s">
        <v>30</v>
      </c>
      <c r="T3" s="43" t="s">
        <v>28</v>
      </c>
      <c r="U3" s="47" t="s">
        <v>153</v>
      </c>
      <c r="V3" s="56" t="s">
        <v>211</v>
      </c>
      <c r="W3" s="52" t="s">
        <v>212</v>
      </c>
      <c r="X3" s="61"/>
      <c r="Y3" s="73" t="s">
        <v>326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4" t="s">
        <v>35</v>
      </c>
      <c r="N4"/>
      <c r="O4" s="21" t="s">
        <v>95</v>
      </c>
      <c r="P4" s="37" t="s">
        <v>328</v>
      </c>
      <c r="Q4" s="6">
        <f t="shared" si="0"/>
        <v>44</v>
      </c>
      <c r="R4" s="2" t="str">
        <f t="shared" si="1"/>
        <v>41 - 50</v>
      </c>
      <c r="S4" s="30" t="s">
        <v>26</v>
      </c>
      <c r="T4" s="43" t="s">
        <v>28</v>
      </c>
      <c r="U4" s="48" t="s">
        <v>154</v>
      </c>
      <c r="V4" s="56" t="s">
        <v>213</v>
      </c>
      <c r="W4" s="52" t="s">
        <v>214</v>
      </c>
      <c r="X4" s="60" t="s">
        <v>215</v>
      </c>
      <c r="Y4" s="79" t="s">
        <v>326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36</v>
      </c>
      <c r="N5"/>
      <c r="O5" s="26" t="s">
        <v>96</v>
      </c>
      <c r="P5" s="37" t="s">
        <v>328</v>
      </c>
      <c r="Q5" s="6">
        <f t="shared" si="0"/>
        <v>44</v>
      </c>
      <c r="R5" s="2" t="str">
        <f t="shared" si="1"/>
        <v>41 - 50</v>
      </c>
      <c r="S5" s="31" t="s">
        <v>26</v>
      </c>
      <c r="T5" s="43" t="s">
        <v>28</v>
      </c>
      <c r="U5" s="48" t="s">
        <v>155</v>
      </c>
      <c r="V5" s="56" t="s">
        <v>216</v>
      </c>
      <c r="W5" s="52" t="s">
        <v>217</v>
      </c>
      <c r="X5" s="61"/>
      <c r="Y5" s="79" t="s">
        <v>31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6" t="s">
        <v>37</v>
      </c>
      <c r="N6"/>
      <c r="O6" s="21" t="s">
        <v>97</v>
      </c>
      <c r="P6" s="37" t="s">
        <v>328</v>
      </c>
      <c r="Q6" s="6">
        <f t="shared" si="0"/>
        <v>43</v>
      </c>
      <c r="R6" s="2" t="str">
        <f t="shared" si="1"/>
        <v>41 - 50</v>
      </c>
      <c r="S6" s="30" t="s">
        <v>30</v>
      </c>
      <c r="T6" s="43" t="s">
        <v>28</v>
      </c>
      <c r="U6" s="48" t="s">
        <v>156</v>
      </c>
      <c r="V6" s="56" t="s">
        <v>218</v>
      </c>
      <c r="W6" s="52" t="s">
        <v>219</v>
      </c>
      <c r="X6" s="59"/>
      <c r="Y6" s="75" t="s">
        <v>31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38</v>
      </c>
      <c r="N7"/>
      <c r="O7" s="21" t="s">
        <v>98</v>
      </c>
      <c r="P7" s="37" t="s">
        <v>328</v>
      </c>
      <c r="Q7" s="6">
        <f t="shared" si="0"/>
        <v>24</v>
      </c>
      <c r="R7" s="2" t="str">
        <f t="shared" si="1"/>
        <v>21 - 30</v>
      </c>
      <c r="S7" s="31" t="s">
        <v>26</v>
      </c>
      <c r="T7" s="43" t="s">
        <v>28</v>
      </c>
      <c r="U7" s="48" t="s">
        <v>157</v>
      </c>
      <c r="V7" s="56" t="s">
        <v>220</v>
      </c>
      <c r="W7" s="52" t="s">
        <v>221</v>
      </c>
      <c r="X7" s="61"/>
      <c r="Y7" s="79" t="s">
        <v>326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39</v>
      </c>
      <c r="N8"/>
      <c r="O8" s="21" t="s">
        <v>99</v>
      </c>
      <c r="P8" s="37" t="s">
        <v>327</v>
      </c>
      <c r="Q8" s="6">
        <f t="shared" si="0"/>
        <v>54</v>
      </c>
      <c r="R8" s="2" t="str">
        <f t="shared" si="1"/>
        <v>&gt; 50</v>
      </c>
      <c r="S8" s="31" t="s">
        <v>26</v>
      </c>
      <c r="T8" s="43" t="s">
        <v>28</v>
      </c>
      <c r="U8" s="48" t="s">
        <v>158</v>
      </c>
      <c r="V8" s="56" t="s">
        <v>222</v>
      </c>
      <c r="W8" s="52" t="s">
        <v>223</v>
      </c>
      <c r="X8" s="60"/>
      <c r="Y8" s="82" t="s">
        <v>326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40</v>
      </c>
      <c r="N9"/>
      <c r="O9" s="21" t="s">
        <v>100</v>
      </c>
      <c r="P9" s="38" t="s">
        <v>328</v>
      </c>
      <c r="Q9" s="6">
        <f t="shared" si="0"/>
        <v>47</v>
      </c>
      <c r="R9" s="2" t="str">
        <f t="shared" si="1"/>
        <v>41 - 50</v>
      </c>
      <c r="S9" s="31" t="s">
        <v>26</v>
      </c>
      <c r="T9" s="43" t="s">
        <v>28</v>
      </c>
      <c r="U9" s="48" t="s">
        <v>159</v>
      </c>
      <c r="V9" s="56" t="s">
        <v>224</v>
      </c>
      <c r="W9" s="52" t="s">
        <v>225</v>
      </c>
      <c r="X9" s="61"/>
      <c r="Y9" s="80" t="s">
        <v>31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41</v>
      </c>
      <c r="N10"/>
      <c r="O10" s="21" t="s">
        <v>101</v>
      </c>
      <c r="P10" s="37" t="s">
        <v>328</v>
      </c>
      <c r="Q10" s="6">
        <f t="shared" si="0"/>
        <v>44</v>
      </c>
      <c r="R10" s="2" t="str">
        <f t="shared" si="1"/>
        <v>41 - 50</v>
      </c>
      <c r="S10" s="31" t="s">
        <v>26</v>
      </c>
      <c r="T10" s="43" t="s">
        <v>28</v>
      </c>
      <c r="U10" s="48" t="s">
        <v>160</v>
      </c>
      <c r="V10" s="56" t="s">
        <v>226</v>
      </c>
      <c r="W10" s="52" t="s">
        <v>227</v>
      </c>
      <c r="X10" s="60"/>
      <c r="Y10" s="79" t="s">
        <v>31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6" t="s">
        <v>42</v>
      </c>
      <c r="N11"/>
      <c r="O11" s="21" t="s">
        <v>102</v>
      </c>
      <c r="P11" s="38" t="s">
        <v>327</v>
      </c>
      <c r="Q11" s="6">
        <f t="shared" si="0"/>
        <v>51</v>
      </c>
      <c r="R11" s="2" t="str">
        <f t="shared" si="1"/>
        <v>&gt; 50</v>
      </c>
      <c r="S11" s="31" t="s">
        <v>26</v>
      </c>
      <c r="T11" s="43" t="s">
        <v>28</v>
      </c>
      <c r="U11" s="48" t="s">
        <v>161</v>
      </c>
      <c r="V11" s="56" t="s">
        <v>228</v>
      </c>
      <c r="W11" s="52" t="s">
        <v>229</v>
      </c>
      <c r="X11" s="61"/>
      <c r="Y11" s="80" t="s">
        <v>31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6" t="s">
        <v>43</v>
      </c>
      <c r="N12"/>
      <c r="O12" s="21" t="s">
        <v>103</v>
      </c>
      <c r="P12" s="37" t="s">
        <v>327</v>
      </c>
      <c r="Q12" s="6">
        <f t="shared" si="0"/>
        <v>30</v>
      </c>
      <c r="R12" s="2" t="str">
        <f t="shared" si="1"/>
        <v>21 - 30</v>
      </c>
      <c r="S12" s="31" t="s">
        <v>26</v>
      </c>
      <c r="T12" s="43" t="s">
        <v>28</v>
      </c>
      <c r="U12" s="48" t="s">
        <v>162</v>
      </c>
      <c r="V12" s="56" t="s">
        <v>230</v>
      </c>
      <c r="W12" s="52"/>
      <c r="X12" s="59"/>
      <c r="Y12" s="79" t="s">
        <v>31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44</v>
      </c>
      <c r="N13"/>
      <c r="O13" s="26" t="s">
        <v>104</v>
      </c>
      <c r="P13" s="37" t="s">
        <v>327</v>
      </c>
      <c r="Q13" s="6">
        <f t="shared" si="0"/>
        <v>33</v>
      </c>
      <c r="R13" s="2" t="str">
        <f t="shared" si="1"/>
        <v>31 - 40</v>
      </c>
      <c r="S13" s="30" t="s">
        <v>30</v>
      </c>
      <c r="T13" s="43" t="s">
        <v>28</v>
      </c>
      <c r="U13" s="48" t="s">
        <v>163</v>
      </c>
      <c r="V13" s="56" t="s">
        <v>231</v>
      </c>
      <c r="W13" s="52" t="s">
        <v>232</v>
      </c>
      <c r="X13" s="61"/>
      <c r="Y13" s="74" t="s">
        <v>326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45</v>
      </c>
      <c r="N14"/>
      <c r="O14" s="21" t="s">
        <v>105</v>
      </c>
      <c r="P14" s="37" t="s">
        <v>327</v>
      </c>
      <c r="Q14" s="6">
        <f t="shared" si="0"/>
        <v>27</v>
      </c>
      <c r="R14" s="2" t="str">
        <f t="shared" si="1"/>
        <v>21 - 30</v>
      </c>
      <c r="S14" s="31"/>
      <c r="T14" s="43" t="s">
        <v>28</v>
      </c>
      <c r="U14" s="48" t="s">
        <v>164</v>
      </c>
      <c r="V14" s="56" t="s">
        <v>233</v>
      </c>
      <c r="W14" s="52" t="s">
        <v>234</v>
      </c>
      <c r="X14" s="60"/>
      <c r="Y14" s="79" t="s">
        <v>31</v>
      </c>
    </row>
    <row r="15" spans="1:25" ht="16.899999999999999" customHeight="1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46</v>
      </c>
      <c r="N15"/>
      <c r="O15" s="22" t="s">
        <v>106</v>
      </c>
      <c r="P15" s="40" t="s">
        <v>327</v>
      </c>
      <c r="Q15" s="6">
        <f t="shared" si="0"/>
        <v>39</v>
      </c>
      <c r="R15" s="2" t="str">
        <f t="shared" si="1"/>
        <v>31 - 40</v>
      </c>
      <c r="S15" s="33" t="s">
        <v>26</v>
      </c>
      <c r="T15" s="44" t="s">
        <v>28</v>
      </c>
      <c r="U15" s="49" t="s">
        <v>165</v>
      </c>
      <c r="V15" s="57" t="s">
        <v>235</v>
      </c>
      <c r="W15" s="53" t="s">
        <v>236</v>
      </c>
      <c r="X15" s="63"/>
      <c r="Y15" s="81" t="s">
        <v>31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47</v>
      </c>
      <c r="N16"/>
      <c r="O16" s="21" t="s">
        <v>107</v>
      </c>
      <c r="P16" s="37" t="s">
        <v>328</v>
      </c>
      <c r="Q16" s="6">
        <f t="shared" si="0"/>
        <v>31</v>
      </c>
      <c r="R16" s="2" t="str">
        <f t="shared" si="1"/>
        <v>31 - 40</v>
      </c>
      <c r="S16" s="31" t="s">
        <v>26</v>
      </c>
      <c r="T16" s="43" t="s">
        <v>28</v>
      </c>
      <c r="U16" s="48" t="s">
        <v>166</v>
      </c>
      <c r="V16" s="56" t="s">
        <v>237</v>
      </c>
      <c r="W16" s="52" t="s">
        <v>238</v>
      </c>
      <c r="X16" s="60"/>
      <c r="Y16" s="71" t="s">
        <v>326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6" t="s">
        <v>48</v>
      </c>
      <c r="N17"/>
      <c r="O17" s="26" t="s">
        <v>108</v>
      </c>
      <c r="P17" s="37" t="s">
        <v>327</v>
      </c>
      <c r="Q17" s="6">
        <f t="shared" si="0"/>
        <v>42</v>
      </c>
      <c r="R17" s="2" t="str">
        <f t="shared" si="1"/>
        <v>41 - 50</v>
      </c>
      <c r="S17" s="31" t="s">
        <v>26</v>
      </c>
      <c r="T17" s="43" t="s">
        <v>28</v>
      </c>
      <c r="U17" s="48" t="s">
        <v>167</v>
      </c>
      <c r="V17" s="56" t="s">
        <v>239</v>
      </c>
      <c r="W17" s="52" t="s">
        <v>240</v>
      </c>
      <c r="X17" s="61"/>
      <c r="Y17" s="71" t="s">
        <v>31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49</v>
      </c>
      <c r="N18"/>
      <c r="O18" s="21" t="s">
        <v>109</v>
      </c>
      <c r="P18" s="37" t="s">
        <v>327</v>
      </c>
      <c r="Q18" s="6">
        <f t="shared" si="0"/>
        <v>37</v>
      </c>
      <c r="R18" s="2" t="str">
        <f t="shared" si="1"/>
        <v>31 - 40</v>
      </c>
      <c r="S18" s="31" t="s">
        <v>26</v>
      </c>
      <c r="T18" s="43" t="s">
        <v>28</v>
      </c>
      <c r="U18" s="48" t="s">
        <v>168</v>
      </c>
      <c r="V18" s="56" t="s">
        <v>241</v>
      </c>
      <c r="W18" s="52" t="s">
        <v>242</v>
      </c>
      <c r="X18" s="60"/>
      <c r="Y18" s="71" t="s">
        <v>31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50</v>
      </c>
      <c r="N19"/>
      <c r="O19" s="21" t="s">
        <v>110</v>
      </c>
      <c r="P19" s="37" t="s">
        <v>328</v>
      </c>
      <c r="Q19" s="6">
        <f t="shared" si="0"/>
        <v>23</v>
      </c>
      <c r="R19" s="2" t="str">
        <f t="shared" si="1"/>
        <v>21 - 30</v>
      </c>
      <c r="S19" s="31" t="s">
        <v>26</v>
      </c>
      <c r="T19" s="43" t="s">
        <v>28</v>
      </c>
      <c r="U19" s="46" t="s">
        <v>169</v>
      </c>
      <c r="V19" s="56" t="s">
        <v>243</v>
      </c>
      <c r="W19" s="52" t="s">
        <v>244</v>
      </c>
      <c r="X19" s="61"/>
      <c r="Y19" s="71" t="s">
        <v>31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51</v>
      </c>
      <c r="N20"/>
      <c r="O20" s="21" t="s">
        <v>111</v>
      </c>
      <c r="P20" s="37" t="s">
        <v>328</v>
      </c>
      <c r="Q20" s="6">
        <f t="shared" si="0"/>
        <v>26</v>
      </c>
      <c r="R20" s="2" t="str">
        <f t="shared" si="1"/>
        <v>21 - 30</v>
      </c>
      <c r="S20" s="31" t="s">
        <v>329</v>
      </c>
      <c r="T20" s="43" t="s">
        <v>28</v>
      </c>
      <c r="U20" s="48" t="s">
        <v>170</v>
      </c>
      <c r="V20" s="56" t="s">
        <v>245</v>
      </c>
      <c r="W20" s="52" t="s">
        <v>246</v>
      </c>
      <c r="X20" s="60"/>
      <c r="Y20" s="71" t="s">
        <v>31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52</v>
      </c>
      <c r="N21"/>
      <c r="O21" s="21" t="s">
        <v>112</v>
      </c>
      <c r="P21" s="38" t="s">
        <v>328</v>
      </c>
      <c r="Q21" s="6">
        <f t="shared" si="0"/>
        <v>28</v>
      </c>
      <c r="R21" s="2" t="str">
        <f t="shared" si="1"/>
        <v>21 - 30</v>
      </c>
      <c r="S21" s="31" t="s">
        <v>26</v>
      </c>
      <c r="T21" s="43" t="s">
        <v>28</v>
      </c>
      <c r="U21" s="46" t="s">
        <v>171</v>
      </c>
      <c r="V21" s="56" t="s">
        <v>247</v>
      </c>
      <c r="W21" s="52" t="s">
        <v>248</v>
      </c>
      <c r="X21" s="61"/>
      <c r="Y21" s="71" t="s">
        <v>326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53</v>
      </c>
      <c r="N22"/>
      <c r="O22" s="21" t="s">
        <v>113</v>
      </c>
      <c r="P22" s="37" t="s">
        <v>327</v>
      </c>
      <c r="Q22" s="6">
        <f t="shared" si="0"/>
        <v>51</v>
      </c>
      <c r="R22" s="2" t="str">
        <f t="shared" si="1"/>
        <v>&gt; 50</v>
      </c>
      <c r="S22" s="31" t="s">
        <v>26</v>
      </c>
      <c r="T22" s="43" t="s">
        <v>28</v>
      </c>
      <c r="U22" s="48" t="s">
        <v>172</v>
      </c>
      <c r="V22" s="56" t="s">
        <v>249</v>
      </c>
      <c r="W22" s="52" t="s">
        <v>250</v>
      </c>
      <c r="X22" s="60"/>
      <c r="Y22" s="71" t="s">
        <v>31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6" t="s">
        <v>54</v>
      </c>
      <c r="N23"/>
      <c r="O23" s="21" t="s">
        <v>114</v>
      </c>
      <c r="P23" s="38" t="s">
        <v>327</v>
      </c>
      <c r="Q23" s="6">
        <f t="shared" si="0"/>
        <v>64</v>
      </c>
      <c r="R23" s="2" t="str">
        <f t="shared" si="1"/>
        <v>&gt; 50</v>
      </c>
      <c r="S23" s="31" t="s">
        <v>27</v>
      </c>
      <c r="T23" s="43" t="s">
        <v>28</v>
      </c>
      <c r="U23" s="48" t="s">
        <v>173</v>
      </c>
      <c r="V23" s="56" t="s">
        <v>251</v>
      </c>
      <c r="W23" s="52" t="s">
        <v>252</v>
      </c>
      <c r="X23" s="61" t="s">
        <v>253</v>
      </c>
      <c r="Y23" s="71" t="s">
        <v>31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55</v>
      </c>
      <c r="N24"/>
      <c r="O24" s="21" t="s">
        <v>115</v>
      </c>
      <c r="P24" s="37" t="s">
        <v>328</v>
      </c>
      <c r="Q24" s="6">
        <f t="shared" si="0"/>
        <v>48</v>
      </c>
      <c r="R24" s="2" t="str">
        <f t="shared" si="1"/>
        <v>41 - 50</v>
      </c>
      <c r="S24" s="31" t="s">
        <v>26</v>
      </c>
      <c r="T24" s="43" t="s">
        <v>28</v>
      </c>
      <c r="U24" s="48" t="s">
        <v>174</v>
      </c>
      <c r="V24" s="56" t="s">
        <v>254</v>
      </c>
      <c r="W24" s="52"/>
      <c r="X24" s="60"/>
      <c r="Y24" s="71" t="s">
        <v>326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56</v>
      </c>
      <c r="N25"/>
      <c r="O25" s="21" t="s">
        <v>116</v>
      </c>
      <c r="P25" s="38" t="s">
        <v>327</v>
      </c>
      <c r="Q25" s="6">
        <f t="shared" si="0"/>
        <v>57</v>
      </c>
      <c r="R25" s="2" t="str">
        <f t="shared" si="1"/>
        <v>&gt; 50</v>
      </c>
      <c r="S25" s="31" t="s">
        <v>26</v>
      </c>
      <c r="T25" s="43" t="s">
        <v>28</v>
      </c>
      <c r="U25" s="46" t="s">
        <v>175</v>
      </c>
      <c r="V25" s="56" t="s">
        <v>255</v>
      </c>
      <c r="W25" s="52" t="s">
        <v>256</v>
      </c>
      <c r="X25" s="61"/>
      <c r="Y25" s="71" t="s">
        <v>31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57</v>
      </c>
      <c r="N26"/>
      <c r="O26" s="21" t="s">
        <v>117</v>
      </c>
      <c r="P26" s="37" t="s">
        <v>328</v>
      </c>
      <c r="Q26" s="6">
        <f t="shared" si="0"/>
        <v>53</v>
      </c>
      <c r="R26" s="2" t="str">
        <f t="shared" si="1"/>
        <v>&gt; 50</v>
      </c>
      <c r="S26" s="31" t="s">
        <v>26</v>
      </c>
      <c r="T26" s="43" t="s">
        <v>28</v>
      </c>
      <c r="U26" s="48" t="s">
        <v>176</v>
      </c>
      <c r="V26" s="56" t="s">
        <v>257</v>
      </c>
      <c r="W26" s="52" t="s">
        <v>258</v>
      </c>
      <c r="X26" s="60"/>
      <c r="Y26" s="71" t="s">
        <v>326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58</v>
      </c>
      <c r="N27"/>
      <c r="O27" s="21" t="s">
        <v>118</v>
      </c>
      <c r="P27" s="37" t="s">
        <v>328</v>
      </c>
      <c r="Q27" s="6">
        <f t="shared" si="0"/>
        <v>51</v>
      </c>
      <c r="R27" s="2" t="str">
        <f t="shared" si="1"/>
        <v>&gt; 50</v>
      </c>
      <c r="S27" s="31" t="s">
        <v>26</v>
      </c>
      <c r="T27" s="43" t="s">
        <v>28</v>
      </c>
      <c r="U27" s="48" t="s">
        <v>177</v>
      </c>
      <c r="V27" s="56" t="s">
        <v>259</v>
      </c>
      <c r="W27" s="52" t="s">
        <v>260</v>
      </c>
      <c r="X27" s="61"/>
      <c r="Y27" s="71" t="s">
        <v>326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59</v>
      </c>
      <c r="N28"/>
      <c r="O28" s="21" t="s">
        <v>119</v>
      </c>
      <c r="P28" s="37" t="s">
        <v>328</v>
      </c>
      <c r="Q28" s="6">
        <f t="shared" si="0"/>
        <v>43</v>
      </c>
      <c r="R28" s="2" t="str">
        <f t="shared" si="1"/>
        <v>41 - 50</v>
      </c>
      <c r="S28" s="31" t="s">
        <v>26</v>
      </c>
      <c r="T28" s="43" t="s">
        <v>28</v>
      </c>
      <c r="U28" s="48" t="s">
        <v>178</v>
      </c>
      <c r="V28" s="56" t="s">
        <v>261</v>
      </c>
      <c r="W28" s="52" t="s">
        <v>262</v>
      </c>
      <c r="X28" s="60"/>
      <c r="Y28" s="71" t="s">
        <v>326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60</v>
      </c>
      <c r="N29"/>
      <c r="O29" s="23" t="s">
        <v>120</v>
      </c>
      <c r="P29" s="37" t="s">
        <v>328</v>
      </c>
      <c r="Q29" s="6">
        <f t="shared" si="0"/>
        <v>19</v>
      </c>
      <c r="R29" s="2" t="str">
        <f t="shared" si="1"/>
        <v>&lt; 21</v>
      </c>
      <c r="S29" s="34" t="s">
        <v>30</v>
      </c>
      <c r="T29" s="42" t="s">
        <v>28</v>
      </c>
      <c r="U29" s="47" t="s">
        <v>179</v>
      </c>
      <c r="V29" s="58"/>
      <c r="W29" s="51"/>
      <c r="X29" s="61"/>
      <c r="Y29" s="71" t="s">
        <v>326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6" t="s">
        <v>61</v>
      </c>
      <c r="N30"/>
      <c r="O30" s="24" t="s">
        <v>149</v>
      </c>
      <c r="P30" s="36" t="s">
        <v>327</v>
      </c>
      <c r="Q30" s="6">
        <f t="shared" si="0"/>
        <v>35</v>
      </c>
      <c r="R30" s="2" t="str">
        <f t="shared" si="1"/>
        <v>31 - 40</v>
      </c>
      <c r="S30" s="31" t="s">
        <v>26</v>
      </c>
      <c r="T30" s="43" t="s">
        <v>28</v>
      </c>
      <c r="U30" s="48" t="s">
        <v>180</v>
      </c>
      <c r="V30" s="56" t="s">
        <v>263</v>
      </c>
      <c r="W30" s="54" t="s">
        <v>264</v>
      </c>
      <c r="X30" s="60"/>
      <c r="Y30" s="72" t="s">
        <v>326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9" t="s">
        <v>62</v>
      </c>
      <c r="N31"/>
      <c r="O31" s="22" t="s">
        <v>150</v>
      </c>
      <c r="P31" s="39" t="s">
        <v>327</v>
      </c>
      <c r="Q31" s="6">
        <f t="shared" si="0"/>
        <v>34</v>
      </c>
      <c r="R31" s="2" t="str">
        <f t="shared" si="1"/>
        <v>31 - 40</v>
      </c>
      <c r="S31" s="32" t="s">
        <v>26</v>
      </c>
      <c r="T31" s="44" t="s">
        <v>28</v>
      </c>
      <c r="U31" s="49" t="s">
        <v>181</v>
      </c>
      <c r="V31" s="57" t="s">
        <v>265</v>
      </c>
      <c r="W31" s="55" t="s">
        <v>266</v>
      </c>
      <c r="X31" s="63"/>
      <c r="Y31" s="77" t="s">
        <v>31</v>
      </c>
    </row>
    <row r="32" spans="1:25" thickBot="1" x14ac:dyDescent="0.3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9"/>
      <c r="M32" s="20" t="s">
        <v>63</v>
      </c>
      <c r="N32" s="2"/>
      <c r="O32" s="27" t="s">
        <v>121</v>
      </c>
      <c r="P32" s="41" t="s">
        <v>328</v>
      </c>
      <c r="Q32" s="6">
        <f>2016-VALUE(RIGHT(O32,4))</f>
        <v>21</v>
      </c>
      <c r="R32" s="2" t="str">
        <f>IF(Q32&lt;21,"&lt; 21",IF(Q32&lt;=30,"21 - 30",IF(Q32&lt;=40,"31 - 40",IF(Q32&lt;=50,"41 - 50","&gt; 50" ))))</f>
        <v>21 - 30</v>
      </c>
      <c r="S32" s="35" t="s">
        <v>30</v>
      </c>
      <c r="T32" s="45" t="s">
        <v>28</v>
      </c>
      <c r="U32" s="50" t="s">
        <v>182</v>
      </c>
      <c r="V32" s="64" t="s">
        <v>267</v>
      </c>
      <c r="W32" s="66" t="s">
        <v>268</v>
      </c>
      <c r="X32" s="65"/>
      <c r="Y32" s="78" t="s">
        <v>326</v>
      </c>
    </row>
    <row r="33" spans="1:25" thickBot="1" x14ac:dyDescent="0.3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9"/>
      <c r="M33" s="19" t="s">
        <v>64</v>
      </c>
      <c r="N33" s="2"/>
      <c r="O33" s="22" t="s">
        <v>122</v>
      </c>
      <c r="P33" s="39" t="s">
        <v>328</v>
      </c>
      <c r="Q33" s="6">
        <f t="shared" ref="Q33:Q61" si="2">2016-VALUE(RIGHT(O33,4))</f>
        <v>20</v>
      </c>
      <c r="R33" s="2" t="str">
        <f t="shared" ref="R33:R61" si="3">IF(Q33&lt;21,"&lt; 21",IF(Q33&lt;=30,"21 - 30",IF(Q33&lt;=40,"31 - 40",IF(Q33&lt;=50,"41 - 50","&gt; 50" ))))</f>
        <v>&lt; 21</v>
      </c>
      <c r="S33" s="32" t="s">
        <v>30</v>
      </c>
      <c r="T33" s="44" t="s">
        <v>28</v>
      </c>
      <c r="U33" s="50" t="s">
        <v>182</v>
      </c>
      <c r="V33" s="57" t="s">
        <v>269</v>
      </c>
      <c r="W33" s="55" t="s">
        <v>270</v>
      </c>
      <c r="X33" s="63"/>
      <c r="Y33" s="76" t="s">
        <v>326</v>
      </c>
    </row>
    <row r="34" spans="1:25" thickBot="1" x14ac:dyDescent="0.3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9"/>
      <c r="M34" s="19" t="s">
        <v>65</v>
      </c>
      <c r="N34" s="2"/>
      <c r="O34" s="22" t="s">
        <v>123</v>
      </c>
      <c r="P34" s="39" t="s">
        <v>327</v>
      </c>
      <c r="Q34" s="6">
        <f t="shared" si="2"/>
        <v>49</v>
      </c>
      <c r="R34" s="2" t="str">
        <f t="shared" si="3"/>
        <v>41 - 50</v>
      </c>
      <c r="S34" s="32" t="s">
        <v>27</v>
      </c>
      <c r="T34" s="44" t="s">
        <v>28</v>
      </c>
      <c r="U34" s="49" t="s">
        <v>183</v>
      </c>
      <c r="V34" s="57" t="s">
        <v>271</v>
      </c>
      <c r="W34" s="55" t="s">
        <v>272</v>
      </c>
      <c r="X34" s="62"/>
      <c r="Y34" s="76" t="s">
        <v>31</v>
      </c>
    </row>
    <row r="35" spans="1:25" thickBot="1" x14ac:dyDescent="0.3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9"/>
      <c r="M35" s="19" t="s">
        <v>66</v>
      </c>
      <c r="N35" s="2"/>
      <c r="O35" s="22" t="s">
        <v>124</v>
      </c>
      <c r="P35" s="39" t="s">
        <v>327</v>
      </c>
      <c r="Q35" s="6">
        <f t="shared" si="2"/>
        <v>63</v>
      </c>
      <c r="R35" s="2" t="str">
        <f t="shared" si="3"/>
        <v>&gt; 50</v>
      </c>
      <c r="S35" s="32" t="s">
        <v>26</v>
      </c>
      <c r="T35" s="44" t="s">
        <v>28</v>
      </c>
      <c r="U35" s="49" t="s">
        <v>184</v>
      </c>
      <c r="V35" s="57" t="s">
        <v>273</v>
      </c>
      <c r="W35" s="55" t="s">
        <v>274</v>
      </c>
      <c r="X35" s="63">
        <v>2424447</v>
      </c>
      <c r="Y35" s="77" t="s">
        <v>31</v>
      </c>
    </row>
    <row r="36" spans="1:25" ht="26.25" thickBot="1" x14ac:dyDescent="0.3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9"/>
      <c r="M36" s="19" t="s">
        <v>67</v>
      </c>
      <c r="N36" s="2"/>
      <c r="O36" s="22" t="s">
        <v>125</v>
      </c>
      <c r="P36" s="39" t="s">
        <v>328</v>
      </c>
      <c r="Q36" s="6">
        <f t="shared" si="2"/>
        <v>30</v>
      </c>
      <c r="R36" s="2" t="str">
        <f t="shared" si="3"/>
        <v>21 - 30</v>
      </c>
      <c r="S36" s="32" t="s">
        <v>30</v>
      </c>
      <c r="T36" s="44" t="s">
        <v>32</v>
      </c>
      <c r="U36" s="49" t="s">
        <v>185</v>
      </c>
      <c r="V36" s="57" t="s">
        <v>275</v>
      </c>
      <c r="W36" s="55" t="s">
        <v>276</v>
      </c>
      <c r="X36" s="63"/>
      <c r="Y36" s="76" t="s">
        <v>31</v>
      </c>
    </row>
    <row r="37" spans="1:25" thickBot="1" x14ac:dyDescent="0.3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9"/>
      <c r="M37" s="19" t="s">
        <v>68</v>
      </c>
      <c r="N37" s="2"/>
      <c r="O37" s="22" t="s">
        <v>126</v>
      </c>
      <c r="P37" s="39" t="s">
        <v>328</v>
      </c>
      <c r="Q37" s="6">
        <f t="shared" si="2"/>
        <v>48</v>
      </c>
      <c r="R37" s="2" t="str">
        <f t="shared" si="3"/>
        <v>41 - 50</v>
      </c>
      <c r="S37" s="32" t="s">
        <v>30</v>
      </c>
      <c r="T37" s="44" t="s">
        <v>28</v>
      </c>
      <c r="U37" s="49" t="s">
        <v>186</v>
      </c>
      <c r="V37" s="57" t="s">
        <v>277</v>
      </c>
      <c r="W37" s="55" t="s">
        <v>278</v>
      </c>
      <c r="X37" s="63"/>
      <c r="Y37" s="76" t="s">
        <v>31</v>
      </c>
    </row>
    <row r="38" spans="1:25" thickBot="1" x14ac:dyDescent="0.3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9"/>
      <c r="M38" s="19" t="s">
        <v>69</v>
      </c>
      <c r="N38" s="2"/>
      <c r="O38" s="22" t="s">
        <v>127</v>
      </c>
      <c r="P38" s="39" t="s">
        <v>328</v>
      </c>
      <c r="Q38" s="6">
        <f t="shared" si="2"/>
        <v>25</v>
      </c>
      <c r="R38" s="2" t="str">
        <f t="shared" si="3"/>
        <v>21 - 30</v>
      </c>
      <c r="S38" s="32" t="s">
        <v>30</v>
      </c>
      <c r="T38" s="44" t="s">
        <v>28</v>
      </c>
      <c r="U38" s="49" t="s">
        <v>187</v>
      </c>
      <c r="V38" s="57" t="s">
        <v>279</v>
      </c>
      <c r="W38" s="55"/>
      <c r="X38" s="63"/>
      <c r="Y38" s="77" t="s">
        <v>31</v>
      </c>
    </row>
    <row r="39" spans="1:25" thickBot="1" x14ac:dyDescent="0.3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9"/>
      <c r="M39" s="19" t="s">
        <v>70</v>
      </c>
      <c r="N39" s="2"/>
      <c r="O39" s="22" t="s">
        <v>128</v>
      </c>
      <c r="P39" s="39" t="s">
        <v>327</v>
      </c>
      <c r="Q39" s="6">
        <f t="shared" si="2"/>
        <v>40</v>
      </c>
      <c r="R39" s="2" t="str">
        <f t="shared" si="3"/>
        <v>31 - 40</v>
      </c>
      <c r="S39" s="32" t="s">
        <v>26</v>
      </c>
      <c r="T39" s="44" t="s">
        <v>28</v>
      </c>
      <c r="U39" s="49" t="s">
        <v>188</v>
      </c>
      <c r="V39" s="57" t="s">
        <v>280</v>
      </c>
      <c r="W39" s="55" t="s">
        <v>281</v>
      </c>
      <c r="X39" s="63"/>
      <c r="Y39" s="76" t="s">
        <v>326</v>
      </c>
    </row>
    <row r="40" spans="1:25" ht="26.25" thickBot="1" x14ac:dyDescent="0.3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9"/>
      <c r="M40" s="19" t="s">
        <v>71</v>
      </c>
      <c r="N40" s="2"/>
      <c r="O40" s="22" t="s">
        <v>129</v>
      </c>
      <c r="P40" s="39" t="s">
        <v>327</v>
      </c>
      <c r="Q40" s="6">
        <f t="shared" si="2"/>
        <v>37</v>
      </c>
      <c r="R40" s="2" t="str">
        <f t="shared" si="3"/>
        <v>31 - 40</v>
      </c>
      <c r="S40" s="32" t="s">
        <v>27</v>
      </c>
      <c r="T40" s="44" t="s">
        <v>28</v>
      </c>
      <c r="U40" s="49" t="s">
        <v>189</v>
      </c>
      <c r="V40" s="57" t="s">
        <v>282</v>
      </c>
      <c r="W40" s="55" t="s">
        <v>283</v>
      </c>
      <c r="X40" s="62"/>
      <c r="Y40" s="76" t="s">
        <v>326</v>
      </c>
    </row>
    <row r="41" spans="1:25" thickBot="1" x14ac:dyDescent="0.3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9"/>
      <c r="M41" s="19" t="s">
        <v>72</v>
      </c>
      <c r="N41" s="2"/>
      <c r="O41" s="22" t="s">
        <v>130</v>
      </c>
      <c r="P41" s="39" t="s">
        <v>327</v>
      </c>
      <c r="Q41" s="6">
        <f t="shared" si="2"/>
        <v>23</v>
      </c>
      <c r="R41" s="2" t="str">
        <f t="shared" si="3"/>
        <v>21 - 30</v>
      </c>
      <c r="S41" s="32" t="s">
        <v>26</v>
      </c>
      <c r="T41" s="44" t="s">
        <v>28</v>
      </c>
      <c r="U41" s="49" t="s">
        <v>190</v>
      </c>
      <c r="V41" s="57" t="s">
        <v>284</v>
      </c>
      <c r="W41" s="55" t="s">
        <v>285</v>
      </c>
      <c r="X41" s="63"/>
      <c r="Y41" s="76" t="s">
        <v>326</v>
      </c>
    </row>
    <row r="42" spans="1:25" thickBot="1" x14ac:dyDescent="0.3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9"/>
      <c r="M42" s="19" t="s">
        <v>73</v>
      </c>
      <c r="N42" s="2"/>
      <c r="O42" s="22" t="s">
        <v>131</v>
      </c>
      <c r="P42" s="39" t="s">
        <v>327</v>
      </c>
      <c r="Q42" s="6">
        <f t="shared" si="2"/>
        <v>66</v>
      </c>
      <c r="R42" s="2" t="str">
        <f t="shared" si="3"/>
        <v>&gt; 50</v>
      </c>
      <c r="S42" s="32" t="s">
        <v>29</v>
      </c>
      <c r="T42" s="44" t="s">
        <v>28</v>
      </c>
      <c r="U42" s="49" t="s">
        <v>190</v>
      </c>
      <c r="V42" s="57" t="s">
        <v>286</v>
      </c>
      <c r="W42" s="53" t="s">
        <v>287</v>
      </c>
      <c r="X42" s="63"/>
      <c r="Y42" s="76" t="s">
        <v>326</v>
      </c>
    </row>
    <row r="43" spans="1:25" ht="26.25" thickBot="1" x14ac:dyDescent="0.3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9"/>
      <c r="M43" s="19" t="s">
        <v>74</v>
      </c>
      <c r="N43" s="2"/>
      <c r="O43" s="22" t="s">
        <v>132</v>
      </c>
      <c r="P43" s="39" t="s">
        <v>327</v>
      </c>
      <c r="Q43" s="6">
        <f t="shared" si="2"/>
        <v>45</v>
      </c>
      <c r="R43" s="2" t="str">
        <f t="shared" si="3"/>
        <v>41 - 50</v>
      </c>
      <c r="S43" s="32" t="s">
        <v>30</v>
      </c>
      <c r="T43" s="44" t="s">
        <v>28</v>
      </c>
      <c r="U43" s="49" t="s">
        <v>191</v>
      </c>
      <c r="V43" s="57" t="s">
        <v>288</v>
      </c>
      <c r="W43" s="55" t="s">
        <v>289</v>
      </c>
      <c r="X43" s="63"/>
      <c r="Y43" s="77" t="s">
        <v>326</v>
      </c>
    </row>
    <row r="44" spans="1:25" thickBot="1" x14ac:dyDescent="0.3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9"/>
      <c r="M44" s="19" t="s">
        <v>75</v>
      </c>
      <c r="N44" s="2"/>
      <c r="O44" s="22" t="s">
        <v>133</v>
      </c>
      <c r="P44" s="39" t="s">
        <v>328</v>
      </c>
      <c r="Q44" s="6">
        <f t="shared" si="2"/>
        <v>38</v>
      </c>
      <c r="R44" s="2" t="str">
        <f t="shared" si="3"/>
        <v>31 - 40</v>
      </c>
      <c r="S44" s="32" t="s">
        <v>26</v>
      </c>
      <c r="T44" s="44" t="s">
        <v>28</v>
      </c>
      <c r="U44" s="49" t="s">
        <v>192</v>
      </c>
      <c r="V44" s="57" t="s">
        <v>290</v>
      </c>
      <c r="W44" s="55" t="s">
        <v>291</v>
      </c>
      <c r="X44" s="62"/>
      <c r="Y44" s="77" t="s">
        <v>326</v>
      </c>
    </row>
    <row r="45" spans="1:25" ht="39" thickBot="1" x14ac:dyDescent="0.3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9"/>
      <c r="M45" s="19" t="s">
        <v>76</v>
      </c>
      <c r="N45" s="2"/>
      <c r="O45" s="22" t="s">
        <v>134</v>
      </c>
      <c r="P45" s="39" t="s">
        <v>328</v>
      </c>
      <c r="Q45" s="6">
        <f t="shared" si="2"/>
        <v>39</v>
      </c>
      <c r="R45" s="2" t="str">
        <f t="shared" si="3"/>
        <v>31 - 40</v>
      </c>
      <c r="S45" s="32" t="s">
        <v>26</v>
      </c>
      <c r="T45" s="44" t="s">
        <v>28</v>
      </c>
      <c r="U45" s="49" t="s">
        <v>193</v>
      </c>
      <c r="V45" s="57" t="s">
        <v>292</v>
      </c>
      <c r="W45" s="55" t="s">
        <v>293</v>
      </c>
      <c r="X45" s="62"/>
      <c r="Y45" s="77" t="s">
        <v>31</v>
      </c>
    </row>
    <row r="46" spans="1:25" ht="39" thickBot="1" x14ac:dyDescent="0.3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9"/>
      <c r="M46" s="19" t="s">
        <v>77</v>
      </c>
      <c r="N46" s="2"/>
      <c r="O46" s="22">
        <v>1983</v>
      </c>
      <c r="P46" s="39" t="s">
        <v>327</v>
      </c>
      <c r="Q46" s="6">
        <f t="shared" si="2"/>
        <v>33</v>
      </c>
      <c r="R46" s="2" t="str">
        <f t="shared" si="3"/>
        <v>31 - 40</v>
      </c>
      <c r="S46" s="32" t="s">
        <v>30</v>
      </c>
      <c r="T46" s="44" t="s">
        <v>28</v>
      </c>
      <c r="U46" s="49" t="s">
        <v>194</v>
      </c>
      <c r="V46" s="57" t="s">
        <v>294</v>
      </c>
      <c r="W46" s="55" t="s">
        <v>295</v>
      </c>
      <c r="X46" s="63"/>
      <c r="Y46" s="76" t="s">
        <v>31</v>
      </c>
    </row>
    <row r="47" spans="1:25" thickBot="1" x14ac:dyDescent="0.3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9"/>
      <c r="M47" s="19" t="s">
        <v>78</v>
      </c>
      <c r="N47" s="2"/>
      <c r="O47" s="22" t="s">
        <v>135</v>
      </c>
      <c r="P47" s="39" t="s">
        <v>327</v>
      </c>
      <c r="Q47" s="6">
        <f t="shared" si="2"/>
        <v>57</v>
      </c>
      <c r="R47" s="2" t="str">
        <f t="shared" si="3"/>
        <v>&gt; 50</v>
      </c>
      <c r="S47" s="32" t="s">
        <v>26</v>
      </c>
      <c r="T47" s="44" t="s">
        <v>28</v>
      </c>
      <c r="U47" s="49" t="s">
        <v>195</v>
      </c>
      <c r="V47" s="57" t="s">
        <v>296</v>
      </c>
      <c r="W47" s="55" t="s">
        <v>297</v>
      </c>
      <c r="X47" s="63"/>
      <c r="Y47" s="76" t="s">
        <v>31</v>
      </c>
    </row>
    <row r="48" spans="1:25" thickBot="1" x14ac:dyDescent="0.3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9"/>
      <c r="M48" s="19" t="s">
        <v>79</v>
      </c>
      <c r="N48" s="2"/>
      <c r="O48" s="22" t="s">
        <v>136</v>
      </c>
      <c r="P48" s="39" t="s">
        <v>327</v>
      </c>
      <c r="Q48" s="6">
        <f t="shared" si="2"/>
        <v>27</v>
      </c>
      <c r="R48" s="2" t="str">
        <f t="shared" si="3"/>
        <v>21 - 30</v>
      </c>
      <c r="S48" s="32" t="s">
        <v>26</v>
      </c>
      <c r="T48" s="44" t="s">
        <v>28</v>
      </c>
      <c r="U48" s="49" t="s">
        <v>196</v>
      </c>
      <c r="V48" s="57" t="s">
        <v>298</v>
      </c>
      <c r="W48" s="55" t="s">
        <v>299</v>
      </c>
      <c r="X48" s="63"/>
      <c r="Y48" s="76" t="s">
        <v>326</v>
      </c>
    </row>
    <row r="49" spans="1:25" ht="26.25" thickBot="1" x14ac:dyDescent="0.3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9"/>
      <c r="M49" s="19" t="s">
        <v>80</v>
      </c>
      <c r="N49" s="2"/>
      <c r="O49" s="25" t="s">
        <v>151</v>
      </c>
      <c r="P49" s="39" t="s">
        <v>327</v>
      </c>
      <c r="Q49" s="6">
        <f t="shared" si="2"/>
        <v>37</v>
      </c>
      <c r="R49" s="2" t="str">
        <f t="shared" si="3"/>
        <v>31 - 40</v>
      </c>
      <c r="S49" s="32" t="s">
        <v>27</v>
      </c>
      <c r="T49" s="44" t="s">
        <v>28</v>
      </c>
      <c r="U49" s="49" t="s">
        <v>197</v>
      </c>
      <c r="V49" s="57" t="s">
        <v>300</v>
      </c>
      <c r="W49" s="55" t="s">
        <v>301</v>
      </c>
      <c r="X49" s="63"/>
      <c r="Y49" s="76" t="s">
        <v>326</v>
      </c>
    </row>
    <row r="50" spans="1:25" ht="39" thickBot="1" x14ac:dyDescent="0.3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9"/>
      <c r="M50" s="19" t="s">
        <v>81</v>
      </c>
      <c r="N50" s="2"/>
      <c r="O50" s="22" t="s">
        <v>137</v>
      </c>
      <c r="P50" s="39" t="s">
        <v>327</v>
      </c>
      <c r="Q50" s="6">
        <f t="shared" si="2"/>
        <v>41</v>
      </c>
      <c r="R50" s="2" t="str">
        <f t="shared" si="3"/>
        <v>41 - 50</v>
      </c>
      <c r="S50" s="32" t="s">
        <v>27</v>
      </c>
      <c r="T50" s="44" t="s">
        <v>28</v>
      </c>
      <c r="U50" s="49" t="s">
        <v>198</v>
      </c>
      <c r="V50" s="57" t="s">
        <v>302</v>
      </c>
      <c r="W50" s="55" t="s">
        <v>303</v>
      </c>
      <c r="X50" s="63"/>
      <c r="Y50" s="77" t="s">
        <v>31</v>
      </c>
    </row>
    <row r="51" spans="1:25" ht="39" thickBot="1" x14ac:dyDescent="0.3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9"/>
      <c r="M51" s="19" t="s">
        <v>82</v>
      </c>
      <c r="N51" s="2"/>
      <c r="O51" s="22" t="s">
        <v>138</v>
      </c>
      <c r="P51" s="39" t="s">
        <v>328</v>
      </c>
      <c r="Q51" s="6">
        <f t="shared" si="2"/>
        <v>31</v>
      </c>
      <c r="R51" s="2" t="str">
        <f t="shared" si="3"/>
        <v>31 - 40</v>
      </c>
      <c r="S51" s="32" t="s">
        <v>329</v>
      </c>
      <c r="T51" s="44" t="s">
        <v>28</v>
      </c>
      <c r="U51" s="49" t="s">
        <v>199</v>
      </c>
      <c r="V51" s="57" t="s">
        <v>304</v>
      </c>
      <c r="W51" s="55" t="s">
        <v>305</v>
      </c>
      <c r="X51" s="63"/>
      <c r="Y51" s="76" t="s">
        <v>326</v>
      </c>
    </row>
    <row r="52" spans="1:25" thickBot="1" x14ac:dyDescent="0.3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9"/>
      <c r="M52" s="19" t="s">
        <v>83</v>
      </c>
      <c r="N52" s="2"/>
      <c r="O52" s="22" t="s">
        <v>139</v>
      </c>
      <c r="P52" s="39" t="s">
        <v>328</v>
      </c>
      <c r="Q52" s="6">
        <f t="shared" si="2"/>
        <v>41</v>
      </c>
      <c r="R52" s="2" t="str">
        <f t="shared" si="3"/>
        <v>41 - 50</v>
      </c>
      <c r="S52" s="32" t="s">
        <v>26</v>
      </c>
      <c r="T52" s="44" t="s">
        <v>28</v>
      </c>
      <c r="U52" s="49" t="s">
        <v>200</v>
      </c>
      <c r="V52" s="67" t="s">
        <v>306</v>
      </c>
      <c r="W52" s="55" t="s">
        <v>307</v>
      </c>
      <c r="X52" s="63"/>
      <c r="Y52" s="76" t="s">
        <v>326</v>
      </c>
    </row>
    <row r="53" spans="1:25" thickBot="1" x14ac:dyDescent="0.3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9"/>
      <c r="M53" s="19" t="s">
        <v>84</v>
      </c>
      <c r="N53" s="2"/>
      <c r="O53" s="22" t="s">
        <v>140</v>
      </c>
      <c r="P53" s="39" t="s">
        <v>327</v>
      </c>
      <c r="Q53" s="6">
        <f t="shared" si="2"/>
        <v>34</v>
      </c>
      <c r="R53" s="2" t="str">
        <f t="shared" si="3"/>
        <v>31 - 40</v>
      </c>
      <c r="S53" s="32" t="s">
        <v>30</v>
      </c>
      <c r="T53" s="44" t="s">
        <v>28</v>
      </c>
      <c r="U53" s="49" t="s">
        <v>201</v>
      </c>
      <c r="V53" s="57" t="s">
        <v>308</v>
      </c>
      <c r="W53" s="55" t="s">
        <v>309</v>
      </c>
      <c r="X53" s="63"/>
      <c r="Y53" s="76" t="s">
        <v>31</v>
      </c>
    </row>
    <row r="54" spans="1:25" ht="26.25" thickBot="1" x14ac:dyDescent="0.3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9"/>
      <c r="M54" s="19" t="s">
        <v>85</v>
      </c>
      <c r="N54" s="2"/>
      <c r="O54" s="22" t="s">
        <v>141</v>
      </c>
      <c r="P54" s="39" t="s">
        <v>328</v>
      </c>
      <c r="Q54" s="6">
        <f t="shared" si="2"/>
        <v>53</v>
      </c>
      <c r="R54" s="2" t="str">
        <f t="shared" si="3"/>
        <v>&gt; 50</v>
      </c>
      <c r="S54" s="32" t="s">
        <v>26</v>
      </c>
      <c r="T54" s="44" t="s">
        <v>28</v>
      </c>
      <c r="U54" s="49" t="s">
        <v>202</v>
      </c>
      <c r="V54" s="67" t="s">
        <v>310</v>
      </c>
      <c r="W54" s="55" t="s">
        <v>311</v>
      </c>
      <c r="X54" s="63"/>
      <c r="Y54" s="76" t="s">
        <v>31</v>
      </c>
    </row>
    <row r="55" spans="1:25" thickBot="1" x14ac:dyDescent="0.3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9"/>
      <c r="M55" s="19" t="s">
        <v>86</v>
      </c>
      <c r="N55" s="2"/>
      <c r="O55" s="22" t="s">
        <v>142</v>
      </c>
      <c r="P55" s="39" t="s">
        <v>327</v>
      </c>
      <c r="Q55" s="6">
        <f t="shared" si="2"/>
        <v>43</v>
      </c>
      <c r="R55" s="2" t="str">
        <f t="shared" si="3"/>
        <v>41 - 50</v>
      </c>
      <c r="S55" s="32" t="s">
        <v>26</v>
      </c>
      <c r="T55" s="44" t="s">
        <v>28</v>
      </c>
      <c r="U55" s="49" t="s">
        <v>203</v>
      </c>
      <c r="V55" s="57" t="s">
        <v>312</v>
      </c>
      <c r="W55" s="55" t="s">
        <v>313</v>
      </c>
      <c r="X55" s="63"/>
      <c r="Y55" s="76" t="s">
        <v>31</v>
      </c>
    </row>
    <row r="56" spans="1:25" thickBot="1" x14ac:dyDescent="0.3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9"/>
      <c r="M56" s="19" t="s">
        <v>87</v>
      </c>
      <c r="N56" s="2"/>
      <c r="O56" s="28" t="s">
        <v>143</v>
      </c>
      <c r="P56" s="39" t="s">
        <v>327</v>
      </c>
      <c r="Q56" s="6">
        <f t="shared" si="2"/>
        <v>26</v>
      </c>
      <c r="R56" s="2" t="str">
        <f t="shared" si="3"/>
        <v>21 - 30</v>
      </c>
      <c r="S56" s="32" t="s">
        <v>26</v>
      </c>
      <c r="T56" s="44" t="s">
        <v>28</v>
      </c>
      <c r="U56" s="49" t="s">
        <v>204</v>
      </c>
      <c r="V56" s="57" t="s">
        <v>314</v>
      </c>
      <c r="W56" s="55" t="s">
        <v>315</v>
      </c>
      <c r="X56" s="63"/>
      <c r="Y56" s="77" t="s">
        <v>326</v>
      </c>
    </row>
    <row r="57" spans="1:25" ht="39" thickBot="1" x14ac:dyDescent="0.3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9"/>
      <c r="M57" s="19" t="s">
        <v>88</v>
      </c>
      <c r="N57" s="2"/>
      <c r="O57" s="22" t="s">
        <v>144</v>
      </c>
      <c r="P57" s="39" t="s">
        <v>328</v>
      </c>
      <c r="Q57" s="6">
        <f t="shared" si="2"/>
        <v>47</v>
      </c>
      <c r="R57" s="2" t="str">
        <f t="shared" si="3"/>
        <v>41 - 50</v>
      </c>
      <c r="S57" s="32" t="s">
        <v>26</v>
      </c>
      <c r="T57" s="44" t="s">
        <v>28</v>
      </c>
      <c r="U57" s="49" t="s">
        <v>205</v>
      </c>
      <c r="V57" s="68" t="s">
        <v>316</v>
      </c>
      <c r="W57" s="55" t="s">
        <v>317</v>
      </c>
      <c r="X57" s="63"/>
      <c r="Y57" s="76" t="s">
        <v>31</v>
      </c>
    </row>
    <row r="58" spans="1:25" ht="39" thickBot="1" x14ac:dyDescent="0.3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19" t="s">
        <v>89</v>
      </c>
      <c r="N58" s="2"/>
      <c r="O58" s="22" t="s">
        <v>145</v>
      </c>
      <c r="P58" s="39" t="s">
        <v>328</v>
      </c>
      <c r="Q58" s="6">
        <f t="shared" si="2"/>
        <v>46</v>
      </c>
      <c r="R58" s="2" t="str">
        <f t="shared" si="3"/>
        <v>41 - 50</v>
      </c>
      <c r="S58" s="32" t="s">
        <v>26</v>
      </c>
      <c r="T58" s="44" t="s">
        <v>28</v>
      </c>
      <c r="U58" s="49" t="s">
        <v>205</v>
      </c>
      <c r="V58" s="57" t="s">
        <v>318</v>
      </c>
      <c r="W58" s="55" t="s">
        <v>319</v>
      </c>
      <c r="X58" s="63"/>
      <c r="Y58" s="76" t="s">
        <v>31</v>
      </c>
    </row>
    <row r="59" spans="1:25" ht="39" thickBot="1" x14ac:dyDescent="0.3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19" t="s">
        <v>90</v>
      </c>
      <c r="N59" s="2"/>
      <c r="O59" s="22" t="s">
        <v>146</v>
      </c>
      <c r="P59" s="39" t="s">
        <v>328</v>
      </c>
      <c r="Q59" s="6">
        <f t="shared" si="2"/>
        <v>31</v>
      </c>
      <c r="R59" s="2" t="str">
        <f t="shared" si="3"/>
        <v>31 - 40</v>
      </c>
      <c r="S59" s="32" t="s">
        <v>26</v>
      </c>
      <c r="T59" s="44" t="s">
        <v>28</v>
      </c>
      <c r="U59" s="49" t="s">
        <v>206</v>
      </c>
      <c r="V59" s="57" t="s">
        <v>320</v>
      </c>
      <c r="W59" s="55" t="s">
        <v>321</v>
      </c>
      <c r="X59" s="63"/>
      <c r="Y59" s="76" t="s">
        <v>31</v>
      </c>
    </row>
    <row r="60" spans="1:25" ht="39" thickBot="1" x14ac:dyDescent="0.3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19" t="s">
        <v>91</v>
      </c>
      <c r="N60" s="2"/>
      <c r="O60" s="22" t="s">
        <v>147</v>
      </c>
      <c r="P60" s="39" t="s">
        <v>328</v>
      </c>
      <c r="Q60" s="6">
        <f t="shared" si="2"/>
        <v>40</v>
      </c>
      <c r="R60" s="2" t="str">
        <f t="shared" si="3"/>
        <v>31 - 40</v>
      </c>
      <c r="S60" s="32" t="s">
        <v>26</v>
      </c>
      <c r="T60" s="44" t="s">
        <v>28</v>
      </c>
      <c r="U60" s="49" t="s">
        <v>207</v>
      </c>
      <c r="V60" s="57" t="s">
        <v>322</v>
      </c>
      <c r="W60" s="53" t="s">
        <v>323</v>
      </c>
      <c r="X60" s="63"/>
      <c r="Y60" s="76" t="s">
        <v>31</v>
      </c>
    </row>
    <row r="61" spans="1:25" ht="30.75" thickBot="1" x14ac:dyDescent="0.3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19" t="s">
        <v>92</v>
      </c>
      <c r="N61" s="2"/>
      <c r="O61" s="22" t="s">
        <v>148</v>
      </c>
      <c r="P61" s="39" t="s">
        <v>327</v>
      </c>
      <c r="Q61" s="6">
        <f t="shared" si="2"/>
        <v>50</v>
      </c>
      <c r="R61" s="2" t="str">
        <f t="shared" si="3"/>
        <v>41 - 50</v>
      </c>
      <c r="S61" s="32" t="s">
        <v>26</v>
      </c>
      <c r="T61" s="44" t="s">
        <v>28</v>
      </c>
      <c r="U61" s="49" t="s">
        <v>208</v>
      </c>
      <c r="V61" s="57" t="s">
        <v>324</v>
      </c>
      <c r="W61" s="69" t="s">
        <v>325</v>
      </c>
      <c r="X61" s="62"/>
      <c r="Y61" s="76" t="s">
        <v>326</v>
      </c>
    </row>
  </sheetData>
  <hyperlinks>
    <hyperlink ref="W61" r:id="rId1" display="tbaringan66@gmail.com"/>
  </hyperlinks>
  <pageMargins left="0.7" right="0.7" top="0.3" bottom="0.3" header="0.3" footer="0.3"/>
  <pageSetup paperSize="9" orientation="portrait" useFirstPageNumber="1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2016-09-27T02:30:09Z</dcterms:modified>
  <dc:language>en-US</dc:language>
</cp:coreProperties>
</file>